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charts/chart7.xml" ContentType="application/vnd.openxmlformats-officedocument.drawingml.chart+xml"/>
  <Override PartName="/xl/theme/themeOverride7.xml" ContentType="application/vnd.openxmlformats-officedocument.themeOverride+xml"/>
  <Override PartName="/xl/charts/chart8.xml" ContentType="application/vnd.openxmlformats-officedocument.drawingml.chart+xml"/>
  <Override PartName="/xl/theme/themeOverride8.xml" ContentType="application/vnd.openxmlformats-officedocument.themeOverride+xml"/>
  <Override PartName="/xl/drawings/drawing2.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charts/chart10.xml" ContentType="application/vnd.openxmlformats-officedocument.drawingml.chart+xml"/>
  <Override PartName="/xl/theme/themeOverride10.xml" ContentType="application/vnd.openxmlformats-officedocument.themeOverride+xml"/>
  <Override PartName="/xl/charts/chart11.xml" ContentType="application/vnd.openxmlformats-officedocument.drawingml.chart+xml"/>
  <Override PartName="/xl/theme/themeOverride11.xml" ContentType="application/vnd.openxmlformats-officedocument.themeOverride+xml"/>
  <Override PartName="/xl/charts/chart12.xml" ContentType="application/vnd.openxmlformats-officedocument.drawingml.chart+xml"/>
  <Override PartName="/xl/theme/themeOverride12.xml" ContentType="application/vnd.openxmlformats-officedocument.themeOverride+xml"/>
  <Override PartName="/xl/drawings/drawing3.xml" ContentType="application/vnd.openxmlformats-officedocument.drawing+xml"/>
  <Override PartName="/xl/charts/chart13.xml" ContentType="application/vnd.openxmlformats-officedocument.drawingml.chart+xml"/>
  <Override PartName="/xl/drawings/drawing4.xml" ContentType="application/vnd.openxmlformats-officedocument.drawingml.chartshapes+xml"/>
  <Override PartName="/xl/charts/chart14.xml" ContentType="application/vnd.openxmlformats-officedocument.drawingml.chart+xml"/>
  <Override PartName="/xl/drawings/drawing5.xml" ContentType="application/vnd.openxmlformats-officedocument.drawingml.chartshapes+xml"/>
  <Override PartName="/xl/charts/chart15.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16.xml" ContentType="application/vnd.openxmlformats-officedocument.drawingml.chart+xml"/>
  <Override PartName="/xl/theme/themeOverride13.xml" ContentType="application/vnd.openxmlformats-officedocument.themeOverride+xml"/>
  <Override PartName="/xl/drawings/drawing8.xml" ContentType="application/vnd.openxmlformats-officedocument.drawingml.chartshapes+xml"/>
  <Override PartName="/xl/charts/chart17.xml" ContentType="application/vnd.openxmlformats-officedocument.drawingml.chart+xml"/>
  <Override PartName="/xl/theme/themeOverride14.xml" ContentType="application/vnd.openxmlformats-officedocument.themeOverride+xml"/>
  <Override PartName="/xl/charts/chart18.xml" ContentType="application/vnd.openxmlformats-officedocument.drawingml.chart+xml"/>
  <Override PartName="/xl/theme/themeOverride15.xml" ContentType="application/vnd.openxmlformats-officedocument.themeOverride+xml"/>
  <Override PartName="/xl/drawings/drawing9.xml" ContentType="application/vnd.openxmlformats-officedocument.drawingml.chartshapes+xml"/>
  <Override PartName="/xl/drawings/drawing10.xml" ContentType="application/vnd.openxmlformats-officedocument.drawing+xml"/>
  <Override PartName="/xl/charts/chart1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1.xml" ContentType="application/vnd.openxmlformats-officedocument.drawingml.chartshapes+xml"/>
  <Override PartName="/xl/charts/chart2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2.xml" ContentType="application/vnd.openxmlformats-officedocument.drawingml.chartshapes+xml"/>
  <Override PartName="/xl/charts/chart2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ml.chartshapes+xml"/>
  <Override PartName="/xl/charts/chart22.xml" ContentType="application/vnd.openxmlformats-officedocument.drawingml.chart+xml"/>
  <Override PartName="/xl/drawings/drawing14.xml" ContentType="application/vnd.openxmlformats-officedocument.drawingml.chartshapes+xml"/>
  <Override PartName="/xl/charts/chart2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5.xml" ContentType="application/vnd.openxmlformats-officedocument.drawingml.chartshapes+xml"/>
  <Override PartName="/xl/charts/chart24.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24226"/>
  <mc:AlternateContent xmlns:mc="http://schemas.openxmlformats.org/markup-compatibility/2006">
    <mc:Choice Requires="x15">
      <x15ac:absPath xmlns:x15ac="http://schemas.microsoft.com/office/spreadsheetml/2010/11/ac" url="D:\SBS2024\XX_national_sheets\05_wave4_25v_feedback_internaldiscussion\"/>
    </mc:Choice>
  </mc:AlternateContent>
  <bookViews>
    <workbookView xWindow="-105" yWindow="-105" windowWidth="19305" windowHeight="7320" tabRatio="934" firstSheet="4" activeTab="12"/>
  </bookViews>
  <sheets>
    <sheet name="Coverupd" sheetId="62" r:id="rId1"/>
    <sheet name="Summary Tableupd" sheetId="63" r:id="rId2"/>
    <sheet name="Time Series" sheetId="65" r:id="rId3"/>
    <sheet name="Sectoral Distribution" sheetId="66" r:id="rId4"/>
    <sheet name="Knowledge Intensity" sheetId="67" r:id="rId5"/>
    <sheet name="High-Growth Enterprises" sheetId="69" r:id="rId6"/>
    <sheet name="NoE 1DGT" sheetId="3" r:id="rId7"/>
    <sheet name="NoE 2DGT" sheetId="17" r:id="rId8"/>
    <sheet name="EMP 1DGT" sheetId="80" r:id="rId9"/>
    <sheet name="EMP 2DGT" sheetId="81" r:id="rId10"/>
    <sheet name="VA 1DGT" sheetId="82" r:id="rId11"/>
    <sheet name="VA 2DGT" sheetId="83" r:id="rId12"/>
    <sheet name="VAinfl 1DGT" sheetId="84" r:id="rId13"/>
    <sheet name="VAinfl 2DGT" sheetId="85" r:id="rId14"/>
    <sheet name="HGE" sheetId="77" r:id="rId15"/>
    <sheet name="Write-Up Calcupd" sheetId="71" r:id="rId16"/>
    <sheet name="Data_Sheet_Graphs" sheetId="68" r:id="rId17"/>
    <sheet name="Translateupd" sheetId="64" r:id="rId18"/>
  </sheets>
  <externalReferences>
    <externalReference r:id="rId19"/>
  </externalReferences>
  <definedNames>
    <definedName name="_xlnm._FilterDatabase" localSheetId="9" hidden="1">'EMP 2DGT'!$C$1:$C$491</definedName>
    <definedName name="_xlnm._FilterDatabase" localSheetId="6" hidden="1">'NoE 1DGT'!$C$1:$C$119</definedName>
    <definedName name="_xlnm._FilterDatabase" localSheetId="10" hidden="1">'VA 1DGT'!$C$1:$C$119</definedName>
    <definedName name="_xlnm._FilterDatabase" localSheetId="11" hidden="1">'VA 2DGT'!$C$1:$C$491</definedName>
    <definedName name="_xlnm._FilterDatabase" localSheetId="13" hidden="1">'VAinfl 2DGT'!$C$1:$C$491</definedName>
    <definedName name="Country">#REF!</definedName>
    <definedName name="_xlnm.Print_Area" localSheetId="0">Coverupd!$E$1:$U$35</definedName>
    <definedName name="_xlnm.Print_Area" localSheetId="4">'Knowledge Intensity'!$B$4:$AF$73</definedName>
    <definedName name="_xlnm.Print_Area" localSheetId="3">'Sectoral Distribution'!$A$3:$P$73</definedName>
    <definedName name="_xlnm.Print_Area" localSheetId="1">'Summary Tableupd'!$B$5:$K$14</definedName>
    <definedName name="_xlnm.Print_Area" localSheetId="2">'Time Series'!$A$4:$Y$69</definedName>
  </definedNames>
  <calcPr calcId="162913"/>
</workbook>
</file>

<file path=xl/calcChain.xml><?xml version="1.0" encoding="utf-8"?>
<calcChain xmlns="http://schemas.openxmlformats.org/spreadsheetml/2006/main">
  <c r="BI112" i="84" l="1"/>
  <c r="BH112" i="84"/>
  <c r="BI106" i="84"/>
  <c r="BH106" i="84"/>
  <c r="BI100" i="84"/>
  <c r="BH100" i="84"/>
  <c r="BI94" i="84"/>
  <c r="BH94" i="84"/>
  <c r="BI88" i="84"/>
  <c r="BH88" i="84"/>
  <c r="BI82" i="84"/>
  <c r="BH82" i="84"/>
  <c r="BI76" i="84"/>
  <c r="BH76" i="84"/>
  <c r="BI70" i="84"/>
  <c r="BH70" i="84"/>
  <c r="BI64" i="84"/>
  <c r="BH64" i="84"/>
  <c r="BI58" i="84"/>
  <c r="BH58" i="84"/>
  <c r="BI52" i="84"/>
  <c r="BH52" i="84"/>
  <c r="BI46" i="84"/>
  <c r="BH46" i="84"/>
  <c r="BI40" i="84"/>
  <c r="BH40" i="84"/>
  <c r="BI34" i="84"/>
  <c r="BH34" i="84"/>
  <c r="BI28" i="84"/>
  <c r="BH28" i="84"/>
  <c r="BI22" i="84"/>
  <c r="BH22" i="84"/>
  <c r="BI112" i="80"/>
  <c r="BH112" i="80"/>
  <c r="BI106" i="80"/>
  <c r="BH106" i="80"/>
  <c r="BI100" i="80"/>
  <c r="BH100" i="80"/>
  <c r="BI94" i="80"/>
  <c r="BH94" i="80"/>
  <c r="BI88" i="80"/>
  <c r="BH88" i="80"/>
  <c r="BI82" i="80"/>
  <c r="BH82" i="80"/>
  <c r="BI76" i="80"/>
  <c r="BH76" i="80"/>
  <c r="BI70" i="80"/>
  <c r="BH70" i="80"/>
  <c r="BI64" i="80"/>
  <c r="BH64" i="80"/>
  <c r="BI58" i="80"/>
  <c r="BH58" i="80"/>
  <c r="BI52" i="80"/>
  <c r="BH52" i="80"/>
  <c r="BI46" i="80"/>
  <c r="BH46" i="80"/>
  <c r="BI40" i="80"/>
  <c r="BH40" i="80"/>
  <c r="BI34" i="80"/>
  <c r="BH34" i="80"/>
  <c r="BI28" i="80"/>
  <c r="BH28" i="80"/>
  <c r="BI22" i="80"/>
  <c r="BH22" i="80"/>
  <c r="I5" i="63" l="1"/>
  <c r="F5" i="63"/>
  <c r="C5" i="63"/>
  <c r="A147" i="68"/>
  <c r="A127" i="68"/>
  <c r="A107" i="68"/>
  <c r="AJ4" i="68"/>
  <c r="Y4" i="68"/>
  <c r="N4" i="68"/>
  <c r="C4" i="68"/>
  <c r="I12" i="63" l="1"/>
  <c r="I10" i="63"/>
  <c r="I9" i="63"/>
  <c r="I8" i="63"/>
  <c r="E119" i="84" l="1"/>
  <c r="F119" i="84"/>
  <c r="G119" i="84"/>
  <c r="H119" i="84"/>
  <c r="I119" i="84"/>
  <c r="J119" i="84"/>
  <c r="K119" i="84"/>
  <c r="L119" i="84"/>
  <c r="M119" i="84"/>
  <c r="N119" i="84"/>
  <c r="O119" i="84"/>
  <c r="P119" i="84"/>
  <c r="Q119" i="84"/>
  <c r="R119" i="84"/>
  <c r="S119" i="84"/>
  <c r="D119" i="84"/>
  <c r="E118" i="84"/>
  <c r="F118" i="84"/>
  <c r="G118" i="84"/>
  <c r="H118" i="84"/>
  <c r="I118" i="84"/>
  <c r="J118" i="84"/>
  <c r="K118" i="84"/>
  <c r="L118" i="84"/>
  <c r="M118" i="84"/>
  <c r="N118" i="84"/>
  <c r="O118" i="84"/>
  <c r="P118" i="84"/>
  <c r="Q118" i="84"/>
  <c r="R118" i="84"/>
  <c r="S118" i="84"/>
  <c r="D118" i="84"/>
  <c r="E16" i="84"/>
  <c r="F16" i="84"/>
  <c r="G16" i="84"/>
  <c r="H16" i="84"/>
  <c r="I16" i="84"/>
  <c r="J16" i="84"/>
  <c r="K16" i="84"/>
  <c r="L16" i="84"/>
  <c r="M16" i="84"/>
  <c r="N16" i="84"/>
  <c r="O16" i="84"/>
  <c r="P16" i="84"/>
  <c r="Q16" i="84"/>
  <c r="R16" i="84"/>
  <c r="S16" i="84"/>
  <c r="D16" i="84"/>
  <c r="E15" i="84"/>
  <c r="F15" i="84"/>
  <c r="G15" i="84"/>
  <c r="H15" i="84"/>
  <c r="I15" i="84"/>
  <c r="J15" i="84"/>
  <c r="K15" i="84"/>
  <c r="L15" i="84"/>
  <c r="M15" i="84"/>
  <c r="N15" i="84"/>
  <c r="O15" i="84"/>
  <c r="P15" i="84"/>
  <c r="Q15" i="84"/>
  <c r="R15" i="84"/>
  <c r="S15" i="84"/>
  <c r="D15" i="84"/>
  <c r="E119" i="82"/>
  <c r="F119" i="82"/>
  <c r="G119" i="82"/>
  <c r="H119" i="82"/>
  <c r="I119" i="82"/>
  <c r="J119" i="82"/>
  <c r="K119" i="82"/>
  <c r="L119" i="82"/>
  <c r="M119" i="82"/>
  <c r="N119" i="82"/>
  <c r="O119" i="82"/>
  <c r="P119" i="82"/>
  <c r="Q119" i="82"/>
  <c r="R119" i="82"/>
  <c r="S119" i="82"/>
  <c r="T119" i="82"/>
  <c r="U119" i="82"/>
  <c r="D119" i="82"/>
  <c r="E118" i="82"/>
  <c r="F118" i="82"/>
  <c r="G118" i="82"/>
  <c r="H118" i="82"/>
  <c r="I118" i="82"/>
  <c r="J118" i="82"/>
  <c r="K118" i="82"/>
  <c r="L118" i="82"/>
  <c r="M118" i="82"/>
  <c r="N118" i="82"/>
  <c r="O118" i="82"/>
  <c r="P118" i="82"/>
  <c r="Q118" i="82"/>
  <c r="R118" i="82"/>
  <c r="S118" i="82"/>
  <c r="T118" i="82"/>
  <c r="U118" i="82"/>
  <c r="D118" i="82"/>
  <c r="E16" i="82"/>
  <c r="F16" i="82"/>
  <c r="G16" i="82"/>
  <c r="H16" i="82"/>
  <c r="I16" i="82"/>
  <c r="J16" i="82"/>
  <c r="K16" i="82"/>
  <c r="L16" i="82"/>
  <c r="M16" i="82"/>
  <c r="N16" i="82"/>
  <c r="O16" i="82"/>
  <c r="P16" i="82"/>
  <c r="Q16" i="82"/>
  <c r="R16" i="82"/>
  <c r="S16" i="82"/>
  <c r="T16" i="82"/>
  <c r="U16" i="82"/>
  <c r="D16" i="82"/>
  <c r="E15" i="82"/>
  <c r="F15" i="82"/>
  <c r="G15" i="82"/>
  <c r="H15" i="82"/>
  <c r="I15" i="82"/>
  <c r="J15" i="82"/>
  <c r="K15" i="82"/>
  <c r="L15" i="82"/>
  <c r="M15" i="82"/>
  <c r="N15" i="82"/>
  <c r="O15" i="82"/>
  <c r="P15" i="82"/>
  <c r="Q15" i="82"/>
  <c r="R15" i="82"/>
  <c r="S15" i="82"/>
  <c r="T15" i="82"/>
  <c r="U15" i="82"/>
  <c r="D15" i="82"/>
  <c r="E119" i="80"/>
  <c r="F119" i="80"/>
  <c r="G119" i="80"/>
  <c r="H119" i="80"/>
  <c r="I119" i="80"/>
  <c r="J119" i="80"/>
  <c r="K119" i="80"/>
  <c r="L119" i="80"/>
  <c r="M119" i="80"/>
  <c r="N119" i="80"/>
  <c r="O119" i="80"/>
  <c r="P119" i="80"/>
  <c r="Q119" i="80"/>
  <c r="R119" i="80"/>
  <c r="S119" i="80"/>
  <c r="T119" i="80"/>
  <c r="U119" i="80"/>
  <c r="D119" i="80"/>
  <c r="E118" i="80"/>
  <c r="F118" i="80"/>
  <c r="G118" i="80"/>
  <c r="H118" i="80"/>
  <c r="I118" i="80"/>
  <c r="J118" i="80"/>
  <c r="K118" i="80"/>
  <c r="L118" i="80"/>
  <c r="M118" i="80"/>
  <c r="N118" i="80"/>
  <c r="O118" i="80"/>
  <c r="P118" i="80"/>
  <c r="Q118" i="80"/>
  <c r="R118" i="80"/>
  <c r="S118" i="80"/>
  <c r="T118" i="80"/>
  <c r="U118" i="80"/>
  <c r="D118" i="80"/>
  <c r="E16" i="80"/>
  <c r="F16" i="80"/>
  <c r="G16" i="80"/>
  <c r="H16" i="80"/>
  <c r="I16" i="80"/>
  <c r="J16" i="80"/>
  <c r="K16" i="80"/>
  <c r="L16" i="80"/>
  <c r="M16" i="80"/>
  <c r="N16" i="80"/>
  <c r="O16" i="80"/>
  <c r="P16" i="80"/>
  <c r="Q16" i="80"/>
  <c r="R16" i="80"/>
  <c r="S16" i="80"/>
  <c r="T16" i="80"/>
  <c r="U16" i="80"/>
  <c r="D16" i="80"/>
  <c r="E15" i="80"/>
  <c r="F15" i="80"/>
  <c r="G15" i="80"/>
  <c r="H15" i="80"/>
  <c r="I15" i="80"/>
  <c r="J15" i="80"/>
  <c r="K15" i="80"/>
  <c r="L15" i="80"/>
  <c r="M15" i="80"/>
  <c r="N15" i="80"/>
  <c r="O15" i="80"/>
  <c r="P15" i="80"/>
  <c r="Q15" i="80"/>
  <c r="R15" i="80"/>
  <c r="S15" i="80"/>
  <c r="T15" i="80"/>
  <c r="U15" i="80"/>
  <c r="D15" i="80"/>
  <c r="E119" i="3"/>
  <c r="F119" i="3"/>
  <c r="G119" i="3"/>
  <c r="H119" i="3"/>
  <c r="I119" i="3"/>
  <c r="J119" i="3"/>
  <c r="K119" i="3"/>
  <c r="L119" i="3"/>
  <c r="M119" i="3"/>
  <c r="N119" i="3"/>
  <c r="O119" i="3"/>
  <c r="P119" i="3"/>
  <c r="Q119" i="3"/>
  <c r="R119" i="3"/>
  <c r="S119" i="3"/>
  <c r="T119" i="3"/>
  <c r="U119" i="3"/>
  <c r="D119" i="3"/>
  <c r="D118" i="3"/>
  <c r="E118" i="3"/>
  <c r="F118" i="3"/>
  <c r="G118" i="3"/>
  <c r="H118" i="3"/>
  <c r="I118" i="3"/>
  <c r="J118" i="3"/>
  <c r="K118" i="3"/>
  <c r="L118" i="3"/>
  <c r="M118" i="3"/>
  <c r="N118" i="3"/>
  <c r="O118" i="3"/>
  <c r="P118" i="3"/>
  <c r="Q118" i="3"/>
  <c r="R118" i="3"/>
  <c r="S118" i="3"/>
  <c r="T118" i="3"/>
  <c r="U118" i="3"/>
  <c r="E16" i="3"/>
  <c r="F16" i="3"/>
  <c r="G16" i="3"/>
  <c r="H16" i="3"/>
  <c r="I16" i="3"/>
  <c r="J16" i="3"/>
  <c r="K16" i="3"/>
  <c r="L16" i="3"/>
  <c r="M16" i="3"/>
  <c r="N16" i="3"/>
  <c r="O16" i="3"/>
  <c r="P16" i="3"/>
  <c r="Q16" i="3"/>
  <c r="R16" i="3"/>
  <c r="S16" i="3"/>
  <c r="T16" i="3"/>
  <c r="U16" i="3"/>
  <c r="D16" i="3"/>
  <c r="E15" i="3"/>
  <c r="F15" i="3"/>
  <c r="G15" i="3"/>
  <c r="H15" i="3"/>
  <c r="I15" i="3"/>
  <c r="J15" i="3"/>
  <c r="K15" i="3"/>
  <c r="L15" i="3"/>
  <c r="M15" i="3"/>
  <c r="N15" i="3"/>
  <c r="O15" i="3"/>
  <c r="P15" i="3"/>
  <c r="Q15" i="3"/>
  <c r="R15" i="3"/>
  <c r="S15" i="3"/>
  <c r="T15" i="3"/>
  <c r="U15" i="3"/>
  <c r="D15" i="3"/>
  <c r="T66" i="67" l="1"/>
  <c r="S66" i="67"/>
  <c r="R66" i="67"/>
  <c r="Q66" i="67"/>
  <c r="P66" i="67"/>
  <c r="O66" i="67"/>
  <c r="N66" i="67"/>
  <c r="M66" i="67"/>
  <c r="L66" i="67"/>
  <c r="K66" i="67"/>
  <c r="J66" i="67"/>
  <c r="I66" i="67"/>
  <c r="H66" i="67"/>
  <c r="G66" i="67"/>
  <c r="F66" i="67"/>
  <c r="E66" i="67"/>
  <c r="D66" i="67"/>
  <c r="C66" i="67"/>
  <c r="T65" i="67"/>
  <c r="S65" i="67"/>
  <c r="S64" i="67" s="1"/>
  <c r="R65" i="67"/>
  <c r="Q65" i="67"/>
  <c r="Q64" i="67" s="1"/>
  <c r="P65" i="67"/>
  <c r="O65" i="67"/>
  <c r="N65" i="67"/>
  <c r="M65" i="67"/>
  <c r="M64" i="67" s="1"/>
  <c r="L65" i="67"/>
  <c r="K65" i="67"/>
  <c r="K64" i="67" s="1"/>
  <c r="J65" i="67"/>
  <c r="I65" i="67"/>
  <c r="I64" i="67" s="1"/>
  <c r="H65" i="67"/>
  <c r="G65" i="67"/>
  <c r="F65" i="67"/>
  <c r="E65" i="67"/>
  <c r="E64" i="67" s="1"/>
  <c r="D65" i="67"/>
  <c r="C65" i="67"/>
  <c r="C64" i="67" s="1"/>
  <c r="T63" i="67"/>
  <c r="S63" i="67"/>
  <c r="R63" i="67"/>
  <c r="Q63" i="67"/>
  <c r="P63" i="67"/>
  <c r="O63" i="67"/>
  <c r="N63" i="67"/>
  <c r="M63" i="67"/>
  <c r="L63" i="67"/>
  <c r="K63" i="67"/>
  <c r="J63" i="67"/>
  <c r="I63" i="67"/>
  <c r="H63" i="67"/>
  <c r="G63" i="67"/>
  <c r="F63" i="67"/>
  <c r="E63" i="67"/>
  <c r="D63" i="67"/>
  <c r="C63" i="67"/>
  <c r="T62" i="67"/>
  <c r="S62" i="67"/>
  <c r="R62" i="67"/>
  <c r="Q62" i="67"/>
  <c r="P62" i="67"/>
  <c r="O62" i="67"/>
  <c r="N62" i="67"/>
  <c r="N60" i="67" s="1"/>
  <c r="M62" i="67"/>
  <c r="L62" i="67"/>
  <c r="K62" i="67"/>
  <c r="J62" i="67"/>
  <c r="I62" i="67"/>
  <c r="H62" i="67"/>
  <c r="G62" i="67"/>
  <c r="F62" i="67"/>
  <c r="F60" i="67" s="1"/>
  <c r="E62" i="67"/>
  <c r="D62" i="67"/>
  <c r="C62" i="67"/>
  <c r="T61" i="67"/>
  <c r="S61" i="67"/>
  <c r="R61" i="67"/>
  <c r="Q61" i="67"/>
  <c r="Q60" i="67" s="1"/>
  <c r="P61" i="67"/>
  <c r="O61" i="67"/>
  <c r="N61" i="67"/>
  <c r="M61" i="67"/>
  <c r="L61" i="67"/>
  <c r="K61" i="67"/>
  <c r="J61" i="67"/>
  <c r="I61" i="67"/>
  <c r="I60" i="67" s="1"/>
  <c r="H61" i="67"/>
  <c r="G61" i="67"/>
  <c r="F61" i="67"/>
  <c r="E61" i="67"/>
  <c r="D61" i="67"/>
  <c r="C61" i="67"/>
  <c r="O60" i="67"/>
  <c r="T56" i="67"/>
  <c r="S56" i="67"/>
  <c r="R56" i="67"/>
  <c r="Q56" i="67"/>
  <c r="P56" i="67"/>
  <c r="O56" i="67"/>
  <c r="N56" i="67"/>
  <c r="M56" i="67"/>
  <c r="L56" i="67"/>
  <c r="K56" i="67"/>
  <c r="J56" i="67"/>
  <c r="I56" i="67"/>
  <c r="H56" i="67"/>
  <c r="G56" i="67"/>
  <c r="F56" i="67"/>
  <c r="E56" i="67"/>
  <c r="D56" i="67"/>
  <c r="C56" i="67"/>
  <c r="T55" i="67"/>
  <c r="S55" i="67"/>
  <c r="R55" i="67"/>
  <c r="Q55" i="67"/>
  <c r="P55" i="67"/>
  <c r="O55" i="67"/>
  <c r="N55" i="67"/>
  <c r="M55" i="67"/>
  <c r="L55" i="67"/>
  <c r="K55" i="67"/>
  <c r="J55" i="67"/>
  <c r="I55" i="67"/>
  <c r="H55" i="67"/>
  <c r="G55" i="67"/>
  <c r="F55" i="67"/>
  <c r="E55" i="67"/>
  <c r="D55" i="67"/>
  <c r="C55" i="67"/>
  <c r="T54" i="67"/>
  <c r="S54" i="67"/>
  <c r="R54" i="67"/>
  <c r="Q54" i="67"/>
  <c r="P54" i="67"/>
  <c r="O54" i="67"/>
  <c r="N54" i="67"/>
  <c r="M54" i="67"/>
  <c r="L54" i="67"/>
  <c r="K54" i="67"/>
  <c r="J54" i="67"/>
  <c r="I54" i="67"/>
  <c r="H54" i="67"/>
  <c r="G54" i="67"/>
  <c r="F54" i="67"/>
  <c r="E54" i="67"/>
  <c r="D54" i="67"/>
  <c r="C54" i="67"/>
  <c r="T53" i="67"/>
  <c r="S53" i="67"/>
  <c r="R53" i="67"/>
  <c r="Q53" i="67"/>
  <c r="P53" i="67"/>
  <c r="O53" i="67"/>
  <c r="N53" i="67"/>
  <c r="M53" i="67"/>
  <c r="L53" i="67"/>
  <c r="K53" i="67"/>
  <c r="J53" i="67"/>
  <c r="I53" i="67"/>
  <c r="H53" i="67"/>
  <c r="G53" i="67"/>
  <c r="F53" i="67"/>
  <c r="E53" i="67"/>
  <c r="D53" i="67"/>
  <c r="C53" i="67"/>
  <c r="C55" i="66"/>
  <c r="C56" i="66"/>
  <c r="C68" i="66" s="1"/>
  <c r="C57" i="66"/>
  <c r="C58" i="66"/>
  <c r="C59" i="66"/>
  <c r="C60" i="66"/>
  <c r="C70" i="66" s="1"/>
  <c r="C61" i="66"/>
  <c r="C62" i="66"/>
  <c r="C63" i="66"/>
  <c r="C64" i="66"/>
  <c r="C65" i="66"/>
  <c r="C66" i="66"/>
  <c r="C69" i="66"/>
  <c r="H64" i="67" l="1"/>
  <c r="D60" i="67"/>
  <c r="L60" i="67"/>
  <c r="T60" i="67"/>
  <c r="P64" i="67"/>
  <c r="E60" i="67"/>
  <c r="E67" i="67" s="1"/>
  <c r="M60" i="67"/>
  <c r="M67" i="67" s="1"/>
  <c r="F57" i="67"/>
  <c r="N57" i="67"/>
  <c r="G57" i="67"/>
  <c r="O57" i="67"/>
  <c r="J57" i="67"/>
  <c r="R57" i="67"/>
  <c r="J60" i="67"/>
  <c r="J67" i="67" s="1"/>
  <c r="J69" i="67" s="1"/>
  <c r="J71" i="67" s="1"/>
  <c r="R60" i="67"/>
  <c r="G60" i="67"/>
  <c r="C71" i="66"/>
  <c r="D71" i="66" s="1"/>
  <c r="C60" i="67"/>
  <c r="C67" i="67" s="1"/>
  <c r="K60" i="67"/>
  <c r="K67" i="67" s="1"/>
  <c r="S60" i="67"/>
  <c r="S67" i="67" s="1"/>
  <c r="H60" i="67"/>
  <c r="H67" i="67" s="1"/>
  <c r="P60" i="67"/>
  <c r="P67" i="67" s="1"/>
  <c r="J64" i="67"/>
  <c r="R64" i="67"/>
  <c r="I57" i="67"/>
  <c r="C57" i="67"/>
  <c r="K57" i="67"/>
  <c r="S57" i="67"/>
  <c r="F64" i="67"/>
  <c r="N64" i="67"/>
  <c r="C54" i="66"/>
  <c r="D63" i="66" s="1"/>
  <c r="D57" i="67"/>
  <c r="L57" i="67"/>
  <c r="T57" i="67"/>
  <c r="G64" i="67"/>
  <c r="O64" i="67"/>
  <c r="O67" i="67" s="1"/>
  <c r="D64" i="67"/>
  <c r="L64" i="67"/>
  <c r="T64" i="67"/>
  <c r="Q57" i="67"/>
  <c r="E57" i="67"/>
  <c r="M57" i="67"/>
  <c r="I67" i="67"/>
  <c r="Q67" i="67"/>
  <c r="H57" i="67"/>
  <c r="P57" i="67"/>
  <c r="D57" i="66"/>
  <c r="D65" i="66"/>
  <c r="D61" i="66" l="1"/>
  <c r="D69" i="66"/>
  <c r="D60" i="66"/>
  <c r="D56" i="66"/>
  <c r="D64" i="66"/>
  <c r="D66" i="66"/>
  <c r="D67" i="67"/>
  <c r="E69" i="67"/>
  <c r="E71" i="67" s="1"/>
  <c r="O69" i="67"/>
  <c r="O71" i="67" s="1"/>
  <c r="H69" i="67"/>
  <c r="H71" i="67" s="1"/>
  <c r="P69" i="67"/>
  <c r="P71" i="67" s="1"/>
  <c r="T67" i="67"/>
  <c r="T69" i="67" s="1"/>
  <c r="L67" i="67"/>
  <c r="R67" i="67"/>
  <c r="L69" i="67"/>
  <c r="L71" i="67" s="1"/>
  <c r="R69" i="67"/>
  <c r="R71" i="67" s="1"/>
  <c r="G67" i="67"/>
  <c r="G69" i="67" s="1"/>
  <c r="G71" i="67" s="1"/>
  <c r="M69" i="67"/>
  <c r="M72" i="67" s="1"/>
  <c r="D58" i="66"/>
  <c r="D62" i="66"/>
  <c r="D59" i="66"/>
  <c r="D68" i="66"/>
  <c r="D70" i="66"/>
  <c r="N67" i="67"/>
  <c r="N69" i="67" s="1"/>
  <c r="N71" i="67" s="1"/>
  <c r="J72" i="67"/>
  <c r="I69" i="67"/>
  <c r="Q69" i="67"/>
  <c r="Q72" i="67" s="1"/>
  <c r="D55" i="66"/>
  <c r="S69" i="67"/>
  <c r="D69" i="67"/>
  <c r="F67" i="67"/>
  <c r="F69" i="67" s="1"/>
  <c r="F71" i="67" s="1"/>
  <c r="K69" i="67"/>
  <c r="C69" i="67"/>
  <c r="H72" i="67" l="1"/>
  <c r="E72" i="67"/>
  <c r="O72" i="67"/>
  <c r="P72" i="67"/>
  <c r="L72" i="67"/>
  <c r="M71" i="67"/>
  <c r="Q71" i="67"/>
  <c r="R72" i="67"/>
  <c r="G72" i="67"/>
  <c r="D54" i="66"/>
  <c r="C72" i="67"/>
  <c r="C71" i="67"/>
  <c r="F72" i="67"/>
  <c r="S71" i="67"/>
  <c r="S72" i="67"/>
  <c r="I71" i="67"/>
  <c r="I72" i="67"/>
  <c r="D72" i="67"/>
  <c r="D71" i="67"/>
  <c r="T71" i="67"/>
  <c r="T72" i="67"/>
  <c r="K72" i="67"/>
  <c r="K71" i="67"/>
  <c r="N72" i="67"/>
  <c r="F12" i="63"/>
  <c r="C12" i="63"/>
  <c r="F10" i="63"/>
  <c r="C10" i="63"/>
  <c r="F9" i="63"/>
  <c r="C9" i="63"/>
  <c r="F8" i="63"/>
  <c r="C8" i="63"/>
  <c r="C6" i="63"/>
  <c r="I6" i="63" s="1"/>
  <c r="F11" i="63" l="1"/>
  <c r="C11" i="63"/>
  <c r="F13" i="63"/>
  <c r="G11" i="63" s="1"/>
  <c r="C13" i="63"/>
  <c r="F6" i="63"/>
  <c r="I11" i="63"/>
  <c r="I13" i="63" l="1"/>
  <c r="J11" i="63" s="1"/>
  <c r="D12" i="63"/>
  <c r="D10" i="63"/>
  <c r="D9" i="63"/>
  <c r="D8" i="63"/>
  <c r="D11" i="63"/>
  <c r="G9" i="63"/>
  <c r="G12" i="63"/>
  <c r="G10" i="63"/>
  <c r="G8" i="63"/>
  <c r="G13" i="63" s="1"/>
  <c r="D13" i="63" l="1"/>
  <c r="J9" i="63"/>
  <c r="J12" i="63"/>
  <c r="J8" i="63"/>
  <c r="J10" i="63"/>
  <c r="J13" i="63" l="1"/>
  <c r="H13" i="62" l="1"/>
  <c r="B4" i="85" l="1"/>
  <c r="B4" i="84"/>
  <c r="B4" i="83"/>
  <c r="B4" i="82"/>
  <c r="B4" i="81"/>
  <c r="B4" i="80"/>
  <c r="B4" i="17"/>
  <c r="B4" i="3"/>
  <c r="C52" i="66"/>
  <c r="C28" i="66"/>
  <c r="C5" i="66"/>
  <c r="M34" i="77" l="1"/>
  <c r="M33" i="77"/>
  <c r="M32" i="77"/>
  <c r="M31" i="77"/>
  <c r="Y34" i="77"/>
  <c r="Y33" i="77"/>
  <c r="Y32" i="77"/>
  <c r="Y31" i="77"/>
  <c r="T19" i="67"/>
  <c r="S19" i="67"/>
  <c r="R19" i="67"/>
  <c r="Q19" i="67"/>
  <c r="P19" i="67"/>
  <c r="O19" i="67"/>
  <c r="N19" i="67"/>
  <c r="M19" i="67"/>
  <c r="L19" i="67"/>
  <c r="K19" i="67"/>
  <c r="J19" i="67"/>
  <c r="I19" i="67"/>
  <c r="H19" i="67"/>
  <c r="G19" i="67"/>
  <c r="F19" i="67"/>
  <c r="E19" i="67"/>
  <c r="D19" i="67"/>
  <c r="C19" i="67"/>
  <c r="T18" i="67"/>
  <c r="S18" i="67"/>
  <c r="S17" i="67" s="1"/>
  <c r="R18" i="67"/>
  <c r="Q18" i="67"/>
  <c r="P18" i="67"/>
  <c r="O18" i="67"/>
  <c r="N18" i="67"/>
  <c r="M18" i="67"/>
  <c r="L18" i="67"/>
  <c r="L17" i="67" s="1"/>
  <c r="K18" i="67"/>
  <c r="J18" i="67"/>
  <c r="I18" i="67"/>
  <c r="H18" i="67"/>
  <c r="G18" i="67"/>
  <c r="F18" i="67"/>
  <c r="E18" i="67"/>
  <c r="D18" i="67"/>
  <c r="C18" i="67"/>
  <c r="AX18" i="67" s="1"/>
  <c r="T16" i="67"/>
  <c r="S16" i="67"/>
  <c r="R16" i="67"/>
  <c r="Q16" i="67"/>
  <c r="P16" i="67"/>
  <c r="O16" i="67"/>
  <c r="N16" i="67"/>
  <c r="M16" i="67"/>
  <c r="L16" i="67"/>
  <c r="K16" i="67"/>
  <c r="J16" i="67"/>
  <c r="I16" i="67"/>
  <c r="H16" i="67"/>
  <c r="G16" i="67"/>
  <c r="F16" i="67"/>
  <c r="E16" i="67"/>
  <c r="D16" i="67"/>
  <c r="C16" i="67"/>
  <c r="T15" i="67"/>
  <c r="S15" i="67"/>
  <c r="R15" i="67"/>
  <c r="Q15" i="67"/>
  <c r="P15" i="67"/>
  <c r="O15" i="67"/>
  <c r="N15" i="67"/>
  <c r="M15" i="67"/>
  <c r="L15" i="67"/>
  <c r="K15" i="67"/>
  <c r="J15" i="67"/>
  <c r="I15" i="67"/>
  <c r="H15" i="67"/>
  <c r="G15" i="67"/>
  <c r="F15" i="67"/>
  <c r="E15" i="67"/>
  <c r="D15" i="67"/>
  <c r="C15" i="67"/>
  <c r="T14" i="67"/>
  <c r="S14" i="67"/>
  <c r="R14" i="67"/>
  <c r="Q14" i="67"/>
  <c r="Q13" i="67" s="1"/>
  <c r="P14" i="67"/>
  <c r="O14" i="67"/>
  <c r="N14" i="67"/>
  <c r="M14" i="67"/>
  <c r="L14" i="67"/>
  <c r="K14" i="67"/>
  <c r="J14" i="67"/>
  <c r="I14" i="67"/>
  <c r="H14" i="67"/>
  <c r="G14" i="67"/>
  <c r="F14" i="67"/>
  <c r="E14" i="67"/>
  <c r="D14" i="67"/>
  <c r="C14" i="67"/>
  <c r="T9" i="67"/>
  <c r="S9" i="67"/>
  <c r="R9" i="67"/>
  <c r="Q9" i="67"/>
  <c r="P9" i="67"/>
  <c r="O9" i="67"/>
  <c r="N9" i="67"/>
  <c r="M9" i="67"/>
  <c r="L9" i="67"/>
  <c r="K9" i="67"/>
  <c r="J9" i="67"/>
  <c r="I9" i="67"/>
  <c r="H9" i="67"/>
  <c r="G9" i="67"/>
  <c r="F9" i="67"/>
  <c r="E9" i="67"/>
  <c r="D9" i="67"/>
  <c r="C9" i="67"/>
  <c r="T8" i="67"/>
  <c r="S8" i="67"/>
  <c r="R8" i="67"/>
  <c r="Q8" i="67"/>
  <c r="P8" i="67"/>
  <c r="O8" i="67"/>
  <c r="N8" i="67"/>
  <c r="M8" i="67"/>
  <c r="L8" i="67"/>
  <c r="K8" i="67"/>
  <c r="J8" i="67"/>
  <c r="I8" i="67"/>
  <c r="H8" i="67"/>
  <c r="G8" i="67"/>
  <c r="F8" i="67"/>
  <c r="E8" i="67"/>
  <c r="D8" i="67"/>
  <c r="C8" i="67"/>
  <c r="T7" i="67"/>
  <c r="S7" i="67"/>
  <c r="R7" i="67"/>
  <c r="Q7" i="67"/>
  <c r="P7" i="67"/>
  <c r="O7" i="67"/>
  <c r="N7" i="67"/>
  <c r="M7" i="67"/>
  <c r="L7" i="67"/>
  <c r="K7" i="67"/>
  <c r="J7" i="67"/>
  <c r="I7" i="67"/>
  <c r="H7" i="67"/>
  <c r="G7" i="67"/>
  <c r="F7" i="67"/>
  <c r="E7" i="67"/>
  <c r="D7" i="67"/>
  <c r="C7" i="67"/>
  <c r="T6" i="67"/>
  <c r="S6" i="67"/>
  <c r="R6" i="67"/>
  <c r="Q6" i="67"/>
  <c r="P6" i="67"/>
  <c r="O6" i="67"/>
  <c r="N6" i="67"/>
  <c r="M6" i="67"/>
  <c r="L6" i="67"/>
  <c r="K6" i="67"/>
  <c r="J6" i="67"/>
  <c r="I6" i="67"/>
  <c r="H6" i="67"/>
  <c r="G6" i="67"/>
  <c r="F6" i="67"/>
  <c r="E6" i="67"/>
  <c r="D6" i="67"/>
  <c r="C6" i="67"/>
  <c r="T42" i="67"/>
  <c r="S42" i="67"/>
  <c r="R42" i="67"/>
  <c r="Q42" i="67"/>
  <c r="P42" i="67"/>
  <c r="O42" i="67"/>
  <c r="N42" i="67"/>
  <c r="M42" i="67"/>
  <c r="L42" i="67"/>
  <c r="K42" i="67"/>
  <c r="J42" i="67"/>
  <c r="I42" i="67"/>
  <c r="H42" i="67"/>
  <c r="G42" i="67"/>
  <c r="F42" i="67"/>
  <c r="E42" i="67"/>
  <c r="D42" i="67"/>
  <c r="C42" i="67"/>
  <c r="T41" i="67"/>
  <c r="S41" i="67"/>
  <c r="R41" i="67"/>
  <c r="Q41" i="67"/>
  <c r="P41" i="67"/>
  <c r="O41" i="67"/>
  <c r="N41" i="67"/>
  <c r="N40" i="67" s="1"/>
  <c r="M41" i="67"/>
  <c r="M40" i="67" s="1"/>
  <c r="L41" i="67"/>
  <c r="K41" i="67"/>
  <c r="J41" i="67"/>
  <c r="I41" i="67"/>
  <c r="H41" i="67"/>
  <c r="G41" i="67"/>
  <c r="F41" i="67"/>
  <c r="F40" i="67" s="1"/>
  <c r="E41" i="67"/>
  <c r="E40" i="67" s="1"/>
  <c r="D41" i="67"/>
  <c r="C41" i="67"/>
  <c r="T39" i="67"/>
  <c r="S39" i="67"/>
  <c r="R39" i="67"/>
  <c r="Q39" i="67"/>
  <c r="P39" i="67"/>
  <c r="O39" i="67"/>
  <c r="N39" i="67"/>
  <c r="M39" i="67"/>
  <c r="L39" i="67"/>
  <c r="K39" i="67"/>
  <c r="J39" i="67"/>
  <c r="I39" i="67"/>
  <c r="H39" i="67"/>
  <c r="G39" i="67"/>
  <c r="F39" i="67"/>
  <c r="E39" i="67"/>
  <c r="D39" i="67"/>
  <c r="C39" i="67"/>
  <c r="T38" i="67"/>
  <c r="S38" i="67"/>
  <c r="R38" i="67"/>
  <c r="Q38" i="67"/>
  <c r="P38" i="67"/>
  <c r="O38" i="67"/>
  <c r="N38" i="67"/>
  <c r="M38" i="67"/>
  <c r="L38" i="67"/>
  <c r="K38" i="67"/>
  <c r="J38" i="67"/>
  <c r="I38" i="67"/>
  <c r="H38" i="67"/>
  <c r="G38" i="67"/>
  <c r="F38" i="67"/>
  <c r="E38" i="67"/>
  <c r="D38" i="67"/>
  <c r="C38" i="67"/>
  <c r="T37" i="67"/>
  <c r="T36" i="67" s="1"/>
  <c r="S37" i="67"/>
  <c r="S36" i="67" s="1"/>
  <c r="R37" i="67"/>
  <c r="Q37" i="67"/>
  <c r="P37" i="67"/>
  <c r="O37" i="67"/>
  <c r="N37" i="67"/>
  <c r="M37" i="67"/>
  <c r="L37" i="67"/>
  <c r="L36" i="67" s="1"/>
  <c r="K37" i="67"/>
  <c r="K36" i="67" s="1"/>
  <c r="J37" i="67"/>
  <c r="I37" i="67"/>
  <c r="H37" i="67"/>
  <c r="G37" i="67"/>
  <c r="F37" i="67"/>
  <c r="E37" i="67"/>
  <c r="D37" i="67"/>
  <c r="D36" i="67" s="1"/>
  <c r="C37" i="67"/>
  <c r="T32" i="67"/>
  <c r="S32" i="67"/>
  <c r="R32" i="67"/>
  <c r="Q32" i="67"/>
  <c r="P32" i="67"/>
  <c r="O32" i="67"/>
  <c r="N32" i="67"/>
  <c r="M32" i="67"/>
  <c r="L32" i="67"/>
  <c r="K32" i="67"/>
  <c r="J32" i="67"/>
  <c r="I32" i="67"/>
  <c r="H32" i="67"/>
  <c r="G32" i="67"/>
  <c r="F32" i="67"/>
  <c r="E32" i="67"/>
  <c r="D32" i="67"/>
  <c r="C32" i="67"/>
  <c r="T31" i="67"/>
  <c r="S31" i="67"/>
  <c r="R31" i="67"/>
  <c r="Q31" i="67"/>
  <c r="P31" i="67"/>
  <c r="O31" i="67"/>
  <c r="N31" i="67"/>
  <c r="M31" i="67"/>
  <c r="L31" i="67"/>
  <c r="K31" i="67"/>
  <c r="J31" i="67"/>
  <c r="I31" i="67"/>
  <c r="H31" i="67"/>
  <c r="G31" i="67"/>
  <c r="F31" i="67"/>
  <c r="E31" i="67"/>
  <c r="D31" i="67"/>
  <c r="C31" i="67"/>
  <c r="T30" i="67"/>
  <c r="S30" i="67"/>
  <c r="R30" i="67"/>
  <c r="Q30" i="67"/>
  <c r="P30" i="67"/>
  <c r="O30" i="67"/>
  <c r="N30" i="67"/>
  <c r="M30" i="67"/>
  <c r="L30" i="67"/>
  <c r="K30" i="67"/>
  <c r="J30" i="67"/>
  <c r="I30" i="67"/>
  <c r="H30" i="67"/>
  <c r="G30" i="67"/>
  <c r="F30" i="67"/>
  <c r="E30" i="67"/>
  <c r="D30" i="67"/>
  <c r="C30" i="67"/>
  <c r="T29" i="67"/>
  <c r="S29" i="67"/>
  <c r="R29" i="67"/>
  <c r="Q29" i="67"/>
  <c r="P29" i="67"/>
  <c r="O29" i="67"/>
  <c r="N29" i="67"/>
  <c r="M29" i="67"/>
  <c r="L29" i="67"/>
  <c r="K29" i="67"/>
  <c r="J29" i="67"/>
  <c r="I29" i="67"/>
  <c r="H29" i="67"/>
  <c r="G29" i="67"/>
  <c r="F29" i="67"/>
  <c r="E29" i="67"/>
  <c r="D29" i="67"/>
  <c r="C29" i="67"/>
  <c r="AX66" i="67"/>
  <c r="AX56" i="67"/>
  <c r="J165" i="68" s="1"/>
  <c r="C19" i="66"/>
  <c r="C18" i="66"/>
  <c r="C17" i="66"/>
  <c r="C16" i="66"/>
  <c r="C15" i="66"/>
  <c r="C14" i="66"/>
  <c r="C13" i="66"/>
  <c r="C12" i="66"/>
  <c r="C11" i="66"/>
  <c r="C10" i="66"/>
  <c r="C9" i="66"/>
  <c r="C8" i="66"/>
  <c r="C42" i="66"/>
  <c r="C41" i="66"/>
  <c r="C40" i="66"/>
  <c r="C39" i="66"/>
  <c r="C38" i="66"/>
  <c r="C37" i="66"/>
  <c r="C36" i="66"/>
  <c r="C35" i="66"/>
  <c r="C34" i="66"/>
  <c r="C33" i="66"/>
  <c r="C32" i="66"/>
  <c r="C31" i="66"/>
  <c r="I40" i="67" l="1"/>
  <c r="Q40" i="67"/>
  <c r="H36" i="67"/>
  <c r="P36" i="67"/>
  <c r="J40" i="67"/>
  <c r="R40" i="67"/>
  <c r="E36" i="67"/>
  <c r="M36" i="67"/>
  <c r="G40" i="67"/>
  <c r="O40" i="67"/>
  <c r="F36" i="67"/>
  <c r="N36" i="67"/>
  <c r="N43" i="67" s="1"/>
  <c r="H40" i="67"/>
  <c r="P40" i="67"/>
  <c r="G13" i="67"/>
  <c r="O13" i="67"/>
  <c r="J36" i="67"/>
  <c r="R36" i="67"/>
  <c r="D40" i="67"/>
  <c r="L40" i="67"/>
  <c r="T40" i="67"/>
  <c r="AX8" i="67"/>
  <c r="H125" i="68" s="1"/>
  <c r="J17" i="67"/>
  <c r="C36" i="67"/>
  <c r="Q17" i="67"/>
  <c r="G36" i="67"/>
  <c r="G43" i="67" s="1"/>
  <c r="O36" i="67"/>
  <c r="I36" i="67"/>
  <c r="I43" i="67" s="1"/>
  <c r="Q36" i="67"/>
  <c r="C40" i="67"/>
  <c r="AX40" i="67" s="1"/>
  <c r="N145" i="68" s="1"/>
  <c r="K40" i="67"/>
  <c r="K43" i="67" s="1"/>
  <c r="S40" i="67"/>
  <c r="H33" i="67"/>
  <c r="P33" i="67"/>
  <c r="M35" i="77"/>
  <c r="O33" i="67"/>
  <c r="I33" i="67"/>
  <c r="Q33" i="67"/>
  <c r="AX9" i="67"/>
  <c r="J125" i="68" s="1"/>
  <c r="R17" i="67"/>
  <c r="C33" i="67"/>
  <c r="K33" i="67"/>
  <c r="S33" i="67"/>
  <c r="AX6" i="67"/>
  <c r="D125" i="68" s="1"/>
  <c r="G33" i="67"/>
  <c r="R33" i="67"/>
  <c r="D33" i="67"/>
  <c r="L33" i="67"/>
  <c r="T33" i="67"/>
  <c r="AX14" i="67"/>
  <c r="J33" i="67"/>
  <c r="E33" i="67"/>
  <c r="M33" i="67"/>
  <c r="AX7" i="67"/>
  <c r="F125" i="68" s="1"/>
  <c r="I13" i="67"/>
  <c r="F17" i="67"/>
  <c r="N17" i="67"/>
  <c r="F33" i="67"/>
  <c r="N33" i="67"/>
  <c r="F13" i="67"/>
  <c r="F20" i="67" s="1"/>
  <c r="N13" i="67"/>
  <c r="AX15" i="67"/>
  <c r="G17" i="67"/>
  <c r="O17" i="67"/>
  <c r="O20" i="67" s="1"/>
  <c r="E17" i="67"/>
  <c r="M17" i="67"/>
  <c r="AX63" i="67"/>
  <c r="AX53" i="67"/>
  <c r="D165" i="68" s="1"/>
  <c r="AX61" i="67"/>
  <c r="AX54" i="67"/>
  <c r="F165" i="68" s="1"/>
  <c r="AX65" i="67"/>
  <c r="AX62" i="67"/>
  <c r="AX55" i="67"/>
  <c r="H165" i="68" s="1"/>
  <c r="AX42" i="67"/>
  <c r="AX29" i="67"/>
  <c r="D145" i="68" s="1"/>
  <c r="AX30" i="67"/>
  <c r="F145" i="68" s="1"/>
  <c r="AX38" i="67"/>
  <c r="AX41" i="67"/>
  <c r="AX31" i="67"/>
  <c r="H145" i="68" s="1"/>
  <c r="AX39" i="67"/>
  <c r="AX37" i="67"/>
  <c r="AX32" i="67"/>
  <c r="J145" i="68" s="1"/>
  <c r="E13" i="67"/>
  <c r="M13" i="67"/>
  <c r="C13" i="67"/>
  <c r="K13" i="67"/>
  <c r="S13" i="67"/>
  <c r="S20" i="67" s="1"/>
  <c r="R10" i="67"/>
  <c r="H13" i="67"/>
  <c r="P13" i="67"/>
  <c r="J10" i="67"/>
  <c r="S10" i="67"/>
  <c r="C17" i="67"/>
  <c r="AX64" i="67"/>
  <c r="N165" i="68" s="1"/>
  <c r="K17" i="67"/>
  <c r="J43" i="67"/>
  <c r="J13" i="67"/>
  <c r="D13" i="67"/>
  <c r="L13" i="67"/>
  <c r="T13" i="67"/>
  <c r="H17" i="67"/>
  <c r="P17" i="67"/>
  <c r="AX19" i="67"/>
  <c r="R13" i="67"/>
  <c r="D17" i="67"/>
  <c r="T17" i="67"/>
  <c r="G10" i="67"/>
  <c r="O10" i="67"/>
  <c r="I17" i="67"/>
  <c r="I20" i="67" s="1"/>
  <c r="AX16" i="67"/>
  <c r="Q20" i="67"/>
  <c r="H10" i="67"/>
  <c r="P10" i="67"/>
  <c r="I10" i="67"/>
  <c r="Q10" i="67"/>
  <c r="M40" i="77"/>
  <c r="M37" i="77"/>
  <c r="M38" i="77"/>
  <c r="M39" i="77"/>
  <c r="Y35" i="77"/>
  <c r="Y37" i="77" s="1"/>
  <c r="N20" i="67"/>
  <c r="C10" i="67"/>
  <c r="T10" i="67"/>
  <c r="E10" i="67"/>
  <c r="M10" i="67"/>
  <c r="K10" i="67"/>
  <c r="L10" i="67"/>
  <c r="L43" i="67"/>
  <c r="T43" i="67"/>
  <c r="F10" i="67"/>
  <c r="N10" i="67"/>
  <c r="E43" i="67"/>
  <c r="D10" i="67"/>
  <c r="AM491" i="85"/>
  <c r="AL491" i="85"/>
  <c r="AK491" i="85"/>
  <c r="AJ491" i="85"/>
  <c r="AI491" i="85"/>
  <c r="AH491" i="85"/>
  <c r="AG491" i="85"/>
  <c r="AF491" i="85"/>
  <c r="AE491" i="85"/>
  <c r="AD491" i="85"/>
  <c r="AC491" i="85"/>
  <c r="AB491" i="85"/>
  <c r="AA491" i="85"/>
  <c r="Z491" i="85"/>
  <c r="Y491" i="85"/>
  <c r="X491" i="85"/>
  <c r="W491" i="85"/>
  <c r="V491" i="85"/>
  <c r="AM490" i="85"/>
  <c r="AL490" i="85"/>
  <c r="AK490" i="85"/>
  <c r="AJ490" i="85"/>
  <c r="AI490" i="85"/>
  <c r="AH490" i="85"/>
  <c r="AG490" i="85"/>
  <c r="AF490" i="85"/>
  <c r="AE490" i="85"/>
  <c r="AD490" i="85"/>
  <c r="AC490" i="85"/>
  <c r="AB490" i="85"/>
  <c r="AA490" i="85"/>
  <c r="Z490" i="85"/>
  <c r="Y490" i="85"/>
  <c r="X490" i="85"/>
  <c r="W490" i="85"/>
  <c r="V490" i="85"/>
  <c r="AM489" i="85"/>
  <c r="AL489" i="85"/>
  <c r="AK489" i="85"/>
  <c r="AJ489" i="85"/>
  <c r="AI489" i="85"/>
  <c r="AH489" i="85"/>
  <c r="AG489" i="85"/>
  <c r="AF489" i="85"/>
  <c r="AE489" i="85"/>
  <c r="AD489" i="85"/>
  <c r="AC489" i="85"/>
  <c r="AB489" i="85"/>
  <c r="AA489" i="85"/>
  <c r="Z489" i="85"/>
  <c r="Y489" i="85"/>
  <c r="X489" i="85"/>
  <c r="W489" i="85"/>
  <c r="V489" i="85"/>
  <c r="AM488" i="85"/>
  <c r="AL488" i="85"/>
  <c r="AK488" i="85"/>
  <c r="AJ488" i="85"/>
  <c r="AI488" i="85"/>
  <c r="AH488" i="85"/>
  <c r="AG488" i="85"/>
  <c r="AF488" i="85"/>
  <c r="AE488" i="85"/>
  <c r="AD488" i="85"/>
  <c r="AC488" i="85"/>
  <c r="AB488" i="85"/>
  <c r="AA488" i="85"/>
  <c r="Z488" i="85"/>
  <c r="Y488" i="85"/>
  <c r="X488" i="85"/>
  <c r="W488" i="85"/>
  <c r="V488" i="85"/>
  <c r="AM487" i="85"/>
  <c r="AL487" i="85"/>
  <c r="AK487" i="85"/>
  <c r="AJ487" i="85"/>
  <c r="AI487" i="85"/>
  <c r="AH487" i="85"/>
  <c r="AG487" i="85"/>
  <c r="AF487" i="85"/>
  <c r="AE487" i="85"/>
  <c r="AD487" i="85"/>
  <c r="AC487" i="85"/>
  <c r="AB487" i="85"/>
  <c r="AA487" i="85"/>
  <c r="Z487" i="85"/>
  <c r="Y487" i="85"/>
  <c r="X487" i="85"/>
  <c r="W487" i="85"/>
  <c r="V487" i="85"/>
  <c r="AM486" i="85"/>
  <c r="AL486" i="85"/>
  <c r="AK486" i="85"/>
  <c r="AJ486" i="85"/>
  <c r="AI486" i="85"/>
  <c r="AH486" i="85"/>
  <c r="AG486" i="85"/>
  <c r="AF486" i="85"/>
  <c r="AE486" i="85"/>
  <c r="AD486" i="85"/>
  <c r="AC486" i="85"/>
  <c r="AB486" i="85"/>
  <c r="AA486" i="85"/>
  <c r="Z486" i="85"/>
  <c r="Y486" i="85"/>
  <c r="X486" i="85"/>
  <c r="W486" i="85"/>
  <c r="V486" i="85"/>
  <c r="AM485" i="85"/>
  <c r="AL485" i="85"/>
  <c r="AK485" i="85"/>
  <c r="AJ485" i="85"/>
  <c r="AI485" i="85"/>
  <c r="AH485" i="85"/>
  <c r="AG485" i="85"/>
  <c r="AF485" i="85"/>
  <c r="AE485" i="85"/>
  <c r="AD485" i="85"/>
  <c r="AC485" i="85"/>
  <c r="AB485" i="85"/>
  <c r="AA485" i="85"/>
  <c r="Z485" i="85"/>
  <c r="Y485" i="85"/>
  <c r="X485" i="85"/>
  <c r="W485" i="85"/>
  <c r="V485" i="85"/>
  <c r="AM484" i="85"/>
  <c r="AL484" i="85"/>
  <c r="AK484" i="85"/>
  <c r="AJ484" i="85"/>
  <c r="AI484" i="85"/>
  <c r="AH484" i="85"/>
  <c r="AG484" i="85"/>
  <c r="AF484" i="85"/>
  <c r="AE484" i="85"/>
  <c r="AD484" i="85"/>
  <c r="AC484" i="85"/>
  <c r="AB484" i="85"/>
  <c r="AA484" i="85"/>
  <c r="Z484" i="85"/>
  <c r="Y484" i="85"/>
  <c r="X484" i="85"/>
  <c r="W484" i="85"/>
  <c r="V484" i="85"/>
  <c r="AM483" i="85"/>
  <c r="AL483" i="85"/>
  <c r="AK483" i="85"/>
  <c r="AJ483" i="85"/>
  <c r="AI483" i="85"/>
  <c r="AH483" i="85"/>
  <c r="AG483" i="85"/>
  <c r="AF483" i="85"/>
  <c r="AE483" i="85"/>
  <c r="AD483" i="85"/>
  <c r="AC483" i="85"/>
  <c r="AB483" i="85"/>
  <c r="AA483" i="85"/>
  <c r="Z483" i="85"/>
  <c r="Y483" i="85"/>
  <c r="X483" i="85"/>
  <c r="W483" i="85"/>
  <c r="V483" i="85"/>
  <c r="AM482" i="85"/>
  <c r="AL482" i="85"/>
  <c r="AK482" i="85"/>
  <c r="AJ482" i="85"/>
  <c r="AI482" i="85"/>
  <c r="AH482" i="85"/>
  <c r="AG482" i="85"/>
  <c r="AF482" i="85"/>
  <c r="AE482" i="85"/>
  <c r="AD482" i="85"/>
  <c r="AC482" i="85"/>
  <c r="AB482" i="85"/>
  <c r="AA482" i="85"/>
  <c r="Z482" i="85"/>
  <c r="Y482" i="85"/>
  <c r="X482" i="85"/>
  <c r="W482" i="85"/>
  <c r="V482" i="85"/>
  <c r="AM481" i="85"/>
  <c r="AL481" i="85"/>
  <c r="AK481" i="85"/>
  <c r="AJ481" i="85"/>
  <c r="AI481" i="85"/>
  <c r="AH481" i="85"/>
  <c r="AG481" i="85"/>
  <c r="AF481" i="85"/>
  <c r="AE481" i="85"/>
  <c r="AD481" i="85"/>
  <c r="AC481" i="85"/>
  <c r="AB481" i="85"/>
  <c r="AA481" i="85"/>
  <c r="Z481" i="85"/>
  <c r="Y481" i="85"/>
  <c r="X481" i="85"/>
  <c r="W481" i="85"/>
  <c r="V481" i="85"/>
  <c r="AM480" i="85"/>
  <c r="AL480" i="85"/>
  <c r="AK480" i="85"/>
  <c r="AJ480" i="85"/>
  <c r="AI480" i="85"/>
  <c r="AH480" i="85"/>
  <c r="AG480" i="85"/>
  <c r="AF480" i="85"/>
  <c r="AE480" i="85"/>
  <c r="AD480" i="85"/>
  <c r="AC480" i="85"/>
  <c r="AB480" i="85"/>
  <c r="AA480" i="85"/>
  <c r="Z480" i="85"/>
  <c r="Y480" i="85"/>
  <c r="X480" i="85"/>
  <c r="W480" i="85"/>
  <c r="V480" i="85"/>
  <c r="AM479" i="85"/>
  <c r="AL479" i="85"/>
  <c r="AK479" i="85"/>
  <c r="AJ479" i="85"/>
  <c r="AI479" i="85"/>
  <c r="AH479" i="85"/>
  <c r="AG479" i="85"/>
  <c r="AF479" i="85"/>
  <c r="AE479" i="85"/>
  <c r="AD479" i="85"/>
  <c r="AC479" i="85"/>
  <c r="AB479" i="85"/>
  <c r="AA479" i="85"/>
  <c r="Z479" i="85"/>
  <c r="Y479" i="85"/>
  <c r="X479" i="85"/>
  <c r="W479" i="85"/>
  <c r="V479" i="85"/>
  <c r="AM478" i="85"/>
  <c r="AL478" i="85"/>
  <c r="AK478" i="85"/>
  <c r="AJ478" i="85"/>
  <c r="AI478" i="85"/>
  <c r="AH478" i="85"/>
  <c r="AG478" i="85"/>
  <c r="AF478" i="85"/>
  <c r="AE478" i="85"/>
  <c r="AD478" i="85"/>
  <c r="AC478" i="85"/>
  <c r="AB478" i="85"/>
  <c r="AA478" i="85"/>
  <c r="Z478" i="85"/>
  <c r="Y478" i="85"/>
  <c r="X478" i="85"/>
  <c r="W478" i="85"/>
  <c r="V478" i="85"/>
  <c r="AM477" i="85"/>
  <c r="AL477" i="85"/>
  <c r="AK477" i="85"/>
  <c r="AJ477" i="85"/>
  <c r="AI477" i="85"/>
  <c r="AH477" i="85"/>
  <c r="AG477" i="85"/>
  <c r="AF477" i="85"/>
  <c r="AE477" i="85"/>
  <c r="AD477" i="85"/>
  <c r="AC477" i="85"/>
  <c r="AB477" i="85"/>
  <c r="AA477" i="85"/>
  <c r="Z477" i="85"/>
  <c r="Y477" i="85"/>
  <c r="X477" i="85"/>
  <c r="W477" i="85"/>
  <c r="V477" i="85"/>
  <c r="AM476" i="85"/>
  <c r="AL476" i="85"/>
  <c r="AK476" i="85"/>
  <c r="AJ476" i="85"/>
  <c r="AI476" i="85"/>
  <c r="AH476" i="85"/>
  <c r="AG476" i="85"/>
  <c r="AF476" i="85"/>
  <c r="AE476" i="85"/>
  <c r="AD476" i="85"/>
  <c r="AC476" i="85"/>
  <c r="AB476" i="85"/>
  <c r="AA476" i="85"/>
  <c r="Z476" i="85"/>
  <c r="Y476" i="85"/>
  <c r="X476" i="85"/>
  <c r="W476" i="85"/>
  <c r="V476" i="85"/>
  <c r="AM475" i="85"/>
  <c r="AL475" i="85"/>
  <c r="AK475" i="85"/>
  <c r="AJ475" i="85"/>
  <c r="AI475" i="85"/>
  <c r="AH475" i="85"/>
  <c r="AG475" i="85"/>
  <c r="AF475" i="85"/>
  <c r="AE475" i="85"/>
  <c r="AD475" i="85"/>
  <c r="AC475" i="85"/>
  <c r="AB475" i="85"/>
  <c r="AA475" i="85"/>
  <c r="Z475" i="85"/>
  <c r="Y475" i="85"/>
  <c r="X475" i="85"/>
  <c r="W475" i="85"/>
  <c r="V475" i="85"/>
  <c r="AM474" i="85"/>
  <c r="AL474" i="85"/>
  <c r="AK474" i="85"/>
  <c r="AJ474" i="85"/>
  <c r="AI474" i="85"/>
  <c r="AH474" i="85"/>
  <c r="AG474" i="85"/>
  <c r="AF474" i="85"/>
  <c r="AE474" i="85"/>
  <c r="AD474" i="85"/>
  <c r="AC474" i="85"/>
  <c r="AB474" i="85"/>
  <c r="AA474" i="85"/>
  <c r="Z474" i="85"/>
  <c r="Y474" i="85"/>
  <c r="X474" i="85"/>
  <c r="W474" i="85"/>
  <c r="V474" i="85"/>
  <c r="AM473" i="85"/>
  <c r="AL473" i="85"/>
  <c r="AK473" i="85"/>
  <c r="AJ473" i="85"/>
  <c r="AI473" i="85"/>
  <c r="AH473" i="85"/>
  <c r="AG473" i="85"/>
  <c r="AF473" i="85"/>
  <c r="AE473" i="85"/>
  <c r="AD473" i="85"/>
  <c r="AC473" i="85"/>
  <c r="AB473" i="85"/>
  <c r="AA473" i="85"/>
  <c r="Z473" i="85"/>
  <c r="Y473" i="85"/>
  <c r="X473" i="85"/>
  <c r="W473" i="85"/>
  <c r="V473" i="85"/>
  <c r="AM472" i="85"/>
  <c r="AL472" i="85"/>
  <c r="AK472" i="85"/>
  <c r="AJ472" i="85"/>
  <c r="AI472" i="85"/>
  <c r="AH472" i="85"/>
  <c r="AG472" i="85"/>
  <c r="AF472" i="85"/>
  <c r="AE472" i="85"/>
  <c r="AD472" i="85"/>
  <c r="AC472" i="85"/>
  <c r="AB472" i="85"/>
  <c r="AA472" i="85"/>
  <c r="Z472" i="85"/>
  <c r="Y472" i="85"/>
  <c r="X472" i="85"/>
  <c r="W472" i="85"/>
  <c r="V472" i="85"/>
  <c r="AM471" i="85"/>
  <c r="AL471" i="85"/>
  <c r="AK471" i="85"/>
  <c r="AJ471" i="85"/>
  <c r="AI471" i="85"/>
  <c r="AH471" i="85"/>
  <c r="AG471" i="85"/>
  <c r="AF471" i="85"/>
  <c r="AE471" i="85"/>
  <c r="AD471" i="85"/>
  <c r="AC471" i="85"/>
  <c r="AB471" i="85"/>
  <c r="AA471" i="85"/>
  <c r="Z471" i="85"/>
  <c r="Y471" i="85"/>
  <c r="X471" i="85"/>
  <c r="W471" i="85"/>
  <c r="V471" i="85"/>
  <c r="AM470" i="85"/>
  <c r="AL470" i="85"/>
  <c r="AK470" i="85"/>
  <c r="AJ470" i="85"/>
  <c r="AI470" i="85"/>
  <c r="AH470" i="85"/>
  <c r="AG470" i="85"/>
  <c r="AF470" i="85"/>
  <c r="AE470" i="85"/>
  <c r="AD470" i="85"/>
  <c r="AC470" i="85"/>
  <c r="AB470" i="85"/>
  <c r="AA470" i="85"/>
  <c r="Z470" i="85"/>
  <c r="Y470" i="85"/>
  <c r="X470" i="85"/>
  <c r="W470" i="85"/>
  <c r="V470" i="85"/>
  <c r="AM469" i="85"/>
  <c r="AL469" i="85"/>
  <c r="AK469" i="85"/>
  <c r="AJ469" i="85"/>
  <c r="AI469" i="85"/>
  <c r="AH469" i="85"/>
  <c r="AG469" i="85"/>
  <c r="AF469" i="85"/>
  <c r="AE469" i="85"/>
  <c r="AD469" i="85"/>
  <c r="AC469" i="85"/>
  <c r="AB469" i="85"/>
  <c r="AA469" i="85"/>
  <c r="Z469" i="85"/>
  <c r="Y469" i="85"/>
  <c r="X469" i="85"/>
  <c r="W469" i="85"/>
  <c r="V469" i="85"/>
  <c r="AM468" i="85"/>
  <c r="AL468" i="85"/>
  <c r="AK468" i="85"/>
  <c r="AJ468" i="85"/>
  <c r="AI468" i="85"/>
  <c r="AH468" i="85"/>
  <c r="AG468" i="85"/>
  <c r="AF468" i="85"/>
  <c r="AE468" i="85"/>
  <c r="AD468" i="85"/>
  <c r="AC468" i="85"/>
  <c r="AB468" i="85"/>
  <c r="AA468" i="85"/>
  <c r="Z468" i="85"/>
  <c r="Y468" i="85"/>
  <c r="X468" i="85"/>
  <c r="W468" i="85"/>
  <c r="V468" i="85"/>
  <c r="AM467" i="85"/>
  <c r="AL467" i="85"/>
  <c r="AK467" i="85"/>
  <c r="AJ467" i="85"/>
  <c r="AI467" i="85"/>
  <c r="AH467" i="85"/>
  <c r="AG467" i="85"/>
  <c r="AF467" i="85"/>
  <c r="AE467" i="85"/>
  <c r="AD467" i="85"/>
  <c r="AC467" i="85"/>
  <c r="AB467" i="85"/>
  <c r="AA467" i="85"/>
  <c r="Z467" i="85"/>
  <c r="Y467" i="85"/>
  <c r="X467" i="85"/>
  <c r="W467" i="85"/>
  <c r="V467" i="85"/>
  <c r="AM466" i="85"/>
  <c r="AL466" i="85"/>
  <c r="AK466" i="85"/>
  <c r="AJ466" i="85"/>
  <c r="AI466" i="85"/>
  <c r="AH466" i="85"/>
  <c r="AG466" i="85"/>
  <c r="AF466" i="85"/>
  <c r="AE466" i="85"/>
  <c r="AD466" i="85"/>
  <c r="AC466" i="85"/>
  <c r="AB466" i="85"/>
  <c r="AA466" i="85"/>
  <c r="Z466" i="85"/>
  <c r="Y466" i="85"/>
  <c r="X466" i="85"/>
  <c r="W466" i="85"/>
  <c r="V466" i="85"/>
  <c r="AM465" i="85"/>
  <c r="AL465" i="85"/>
  <c r="AK465" i="85"/>
  <c r="AJ465" i="85"/>
  <c r="AI465" i="85"/>
  <c r="AH465" i="85"/>
  <c r="AG465" i="85"/>
  <c r="AF465" i="85"/>
  <c r="AE465" i="85"/>
  <c r="AD465" i="85"/>
  <c r="AC465" i="85"/>
  <c r="AB465" i="85"/>
  <c r="AA465" i="85"/>
  <c r="Z465" i="85"/>
  <c r="Y465" i="85"/>
  <c r="X465" i="85"/>
  <c r="W465" i="85"/>
  <c r="V465" i="85"/>
  <c r="AM464" i="85"/>
  <c r="AL464" i="85"/>
  <c r="AK464" i="85"/>
  <c r="AJ464" i="85"/>
  <c r="AI464" i="85"/>
  <c r="AH464" i="85"/>
  <c r="AG464" i="85"/>
  <c r="AF464" i="85"/>
  <c r="AE464" i="85"/>
  <c r="AD464" i="85"/>
  <c r="AC464" i="85"/>
  <c r="AB464" i="85"/>
  <c r="AA464" i="85"/>
  <c r="Z464" i="85"/>
  <c r="Y464" i="85"/>
  <c r="X464" i="85"/>
  <c r="W464" i="85"/>
  <c r="V464" i="85"/>
  <c r="AM463" i="85"/>
  <c r="AL463" i="85"/>
  <c r="AK463" i="85"/>
  <c r="AJ463" i="85"/>
  <c r="AI463" i="85"/>
  <c r="AH463" i="85"/>
  <c r="AG463" i="85"/>
  <c r="AF463" i="85"/>
  <c r="AE463" i="85"/>
  <c r="AD463" i="85"/>
  <c r="AC463" i="85"/>
  <c r="AB463" i="85"/>
  <c r="AA463" i="85"/>
  <c r="Z463" i="85"/>
  <c r="Y463" i="85"/>
  <c r="X463" i="85"/>
  <c r="W463" i="85"/>
  <c r="V463" i="85"/>
  <c r="AM462" i="85"/>
  <c r="AL462" i="85"/>
  <c r="AK462" i="85"/>
  <c r="AJ462" i="85"/>
  <c r="AI462" i="85"/>
  <c r="AH462" i="85"/>
  <c r="AG462" i="85"/>
  <c r="AF462" i="85"/>
  <c r="AE462" i="85"/>
  <c r="AD462" i="85"/>
  <c r="AC462" i="85"/>
  <c r="AB462" i="85"/>
  <c r="AA462" i="85"/>
  <c r="Z462" i="85"/>
  <c r="Y462" i="85"/>
  <c r="X462" i="85"/>
  <c r="W462" i="85"/>
  <c r="V462" i="85"/>
  <c r="AM461" i="85"/>
  <c r="AL461" i="85"/>
  <c r="AK461" i="85"/>
  <c r="AJ461" i="85"/>
  <c r="AI461" i="85"/>
  <c r="AH461" i="85"/>
  <c r="AG461" i="85"/>
  <c r="AF461" i="85"/>
  <c r="AE461" i="85"/>
  <c r="AD461" i="85"/>
  <c r="AC461" i="85"/>
  <c r="AB461" i="85"/>
  <c r="AA461" i="85"/>
  <c r="Z461" i="85"/>
  <c r="Y461" i="85"/>
  <c r="X461" i="85"/>
  <c r="W461" i="85"/>
  <c r="V461" i="85"/>
  <c r="AM460" i="85"/>
  <c r="AL460" i="85"/>
  <c r="AK460" i="85"/>
  <c r="AJ460" i="85"/>
  <c r="AI460" i="85"/>
  <c r="AH460" i="85"/>
  <c r="AG460" i="85"/>
  <c r="AF460" i="85"/>
  <c r="AE460" i="85"/>
  <c r="AD460" i="85"/>
  <c r="AC460" i="85"/>
  <c r="AB460" i="85"/>
  <c r="AA460" i="85"/>
  <c r="Z460" i="85"/>
  <c r="Y460" i="85"/>
  <c r="X460" i="85"/>
  <c r="W460" i="85"/>
  <c r="V460" i="85"/>
  <c r="AM459" i="85"/>
  <c r="AL459" i="85"/>
  <c r="AK459" i="85"/>
  <c r="AJ459" i="85"/>
  <c r="AI459" i="85"/>
  <c r="AH459" i="85"/>
  <c r="AG459" i="85"/>
  <c r="AF459" i="85"/>
  <c r="AE459" i="85"/>
  <c r="AD459" i="85"/>
  <c r="AC459" i="85"/>
  <c r="AB459" i="85"/>
  <c r="AA459" i="85"/>
  <c r="Z459" i="85"/>
  <c r="Y459" i="85"/>
  <c r="X459" i="85"/>
  <c r="W459" i="85"/>
  <c r="V459" i="85"/>
  <c r="AM458" i="85"/>
  <c r="AL458" i="85"/>
  <c r="AK458" i="85"/>
  <c r="AJ458" i="85"/>
  <c r="AI458" i="85"/>
  <c r="AH458" i="85"/>
  <c r="AG458" i="85"/>
  <c r="AF458" i="85"/>
  <c r="AE458" i="85"/>
  <c r="AD458" i="85"/>
  <c r="AC458" i="85"/>
  <c r="AB458" i="85"/>
  <c r="AA458" i="85"/>
  <c r="Z458" i="85"/>
  <c r="Y458" i="85"/>
  <c r="X458" i="85"/>
  <c r="W458" i="85"/>
  <c r="V458" i="85"/>
  <c r="AM457" i="85"/>
  <c r="AL457" i="85"/>
  <c r="AK457" i="85"/>
  <c r="AJ457" i="85"/>
  <c r="AI457" i="85"/>
  <c r="AH457" i="85"/>
  <c r="AG457" i="85"/>
  <c r="AF457" i="85"/>
  <c r="AE457" i="85"/>
  <c r="AD457" i="85"/>
  <c r="AC457" i="85"/>
  <c r="AB457" i="85"/>
  <c r="AA457" i="85"/>
  <c r="Z457" i="85"/>
  <c r="Y457" i="85"/>
  <c r="X457" i="85"/>
  <c r="W457" i="85"/>
  <c r="V457" i="85"/>
  <c r="AM456" i="85"/>
  <c r="AL456" i="85"/>
  <c r="AK456" i="85"/>
  <c r="AJ456" i="85"/>
  <c r="AI456" i="85"/>
  <c r="AH456" i="85"/>
  <c r="AG456" i="85"/>
  <c r="AF456" i="85"/>
  <c r="AE456" i="85"/>
  <c r="AD456" i="85"/>
  <c r="AC456" i="85"/>
  <c r="AB456" i="85"/>
  <c r="AA456" i="85"/>
  <c r="Z456" i="85"/>
  <c r="Y456" i="85"/>
  <c r="X456" i="85"/>
  <c r="W456" i="85"/>
  <c r="V456" i="85"/>
  <c r="AM455" i="85"/>
  <c r="AL455" i="85"/>
  <c r="AK455" i="85"/>
  <c r="AJ455" i="85"/>
  <c r="AI455" i="85"/>
  <c r="AH455" i="85"/>
  <c r="AG455" i="85"/>
  <c r="AF455" i="85"/>
  <c r="AE455" i="85"/>
  <c r="AD455" i="85"/>
  <c r="AC455" i="85"/>
  <c r="AB455" i="85"/>
  <c r="AA455" i="85"/>
  <c r="Z455" i="85"/>
  <c r="Y455" i="85"/>
  <c r="X455" i="85"/>
  <c r="W455" i="85"/>
  <c r="V455" i="85"/>
  <c r="AM454" i="85"/>
  <c r="AL454" i="85"/>
  <c r="AK454" i="85"/>
  <c r="AJ454" i="85"/>
  <c r="AI454" i="85"/>
  <c r="AH454" i="85"/>
  <c r="AG454" i="85"/>
  <c r="AF454" i="85"/>
  <c r="AE454" i="85"/>
  <c r="AD454" i="85"/>
  <c r="AC454" i="85"/>
  <c r="AB454" i="85"/>
  <c r="AA454" i="85"/>
  <c r="Z454" i="85"/>
  <c r="Y454" i="85"/>
  <c r="X454" i="85"/>
  <c r="W454" i="85"/>
  <c r="V454" i="85"/>
  <c r="AM453" i="85"/>
  <c r="AL453" i="85"/>
  <c r="AK453" i="85"/>
  <c r="AJ453" i="85"/>
  <c r="AI453" i="85"/>
  <c r="AH453" i="85"/>
  <c r="AG453" i="85"/>
  <c r="AF453" i="85"/>
  <c r="AE453" i="85"/>
  <c r="AD453" i="85"/>
  <c r="AC453" i="85"/>
  <c r="AB453" i="85"/>
  <c r="AA453" i="85"/>
  <c r="Z453" i="85"/>
  <c r="Y453" i="85"/>
  <c r="X453" i="85"/>
  <c r="W453" i="85"/>
  <c r="V453" i="85"/>
  <c r="AM452" i="85"/>
  <c r="AL452" i="85"/>
  <c r="AK452" i="85"/>
  <c r="AJ452" i="85"/>
  <c r="AI452" i="85"/>
  <c r="AH452" i="85"/>
  <c r="AG452" i="85"/>
  <c r="AF452" i="85"/>
  <c r="AE452" i="85"/>
  <c r="AD452" i="85"/>
  <c r="AC452" i="85"/>
  <c r="AB452" i="85"/>
  <c r="AA452" i="85"/>
  <c r="Z452" i="85"/>
  <c r="Y452" i="85"/>
  <c r="X452" i="85"/>
  <c r="W452" i="85"/>
  <c r="V452" i="85"/>
  <c r="AM451" i="85"/>
  <c r="AL451" i="85"/>
  <c r="AK451" i="85"/>
  <c r="AJ451" i="85"/>
  <c r="AI451" i="85"/>
  <c r="AH451" i="85"/>
  <c r="AG451" i="85"/>
  <c r="AF451" i="85"/>
  <c r="AE451" i="85"/>
  <c r="AD451" i="85"/>
  <c r="AC451" i="85"/>
  <c r="AB451" i="85"/>
  <c r="AA451" i="85"/>
  <c r="Z451" i="85"/>
  <c r="Y451" i="85"/>
  <c r="X451" i="85"/>
  <c r="W451" i="85"/>
  <c r="V451" i="85"/>
  <c r="AM450" i="85"/>
  <c r="AL450" i="85"/>
  <c r="AK450" i="85"/>
  <c r="AJ450" i="85"/>
  <c r="AI450" i="85"/>
  <c r="AH450" i="85"/>
  <c r="AG450" i="85"/>
  <c r="AF450" i="85"/>
  <c r="AE450" i="85"/>
  <c r="AD450" i="85"/>
  <c r="AC450" i="85"/>
  <c r="AB450" i="85"/>
  <c r="AA450" i="85"/>
  <c r="Z450" i="85"/>
  <c r="Y450" i="85"/>
  <c r="X450" i="85"/>
  <c r="W450" i="85"/>
  <c r="V450" i="85"/>
  <c r="AM449" i="85"/>
  <c r="AL449" i="85"/>
  <c r="AK449" i="85"/>
  <c r="AJ449" i="85"/>
  <c r="AI449" i="85"/>
  <c r="AH449" i="85"/>
  <c r="AG449" i="85"/>
  <c r="AF449" i="85"/>
  <c r="AE449" i="85"/>
  <c r="AD449" i="85"/>
  <c r="AC449" i="85"/>
  <c r="AB449" i="85"/>
  <c r="AA449" i="85"/>
  <c r="Z449" i="85"/>
  <c r="Y449" i="85"/>
  <c r="X449" i="85"/>
  <c r="W449" i="85"/>
  <c r="V449" i="85"/>
  <c r="AM448" i="85"/>
  <c r="AL448" i="85"/>
  <c r="AK448" i="85"/>
  <c r="AJ448" i="85"/>
  <c r="AI448" i="85"/>
  <c r="AH448" i="85"/>
  <c r="AG448" i="85"/>
  <c r="AF448" i="85"/>
  <c r="AE448" i="85"/>
  <c r="AD448" i="85"/>
  <c r="AC448" i="85"/>
  <c r="AB448" i="85"/>
  <c r="AA448" i="85"/>
  <c r="Z448" i="85"/>
  <c r="Y448" i="85"/>
  <c r="X448" i="85"/>
  <c r="W448" i="85"/>
  <c r="V448" i="85"/>
  <c r="AM447" i="85"/>
  <c r="AL447" i="85"/>
  <c r="AK447" i="85"/>
  <c r="AJ447" i="85"/>
  <c r="AI447" i="85"/>
  <c r="AH447" i="85"/>
  <c r="AG447" i="85"/>
  <c r="AF447" i="85"/>
  <c r="AE447" i="85"/>
  <c r="AD447" i="85"/>
  <c r="AC447" i="85"/>
  <c r="AB447" i="85"/>
  <c r="AA447" i="85"/>
  <c r="Z447" i="85"/>
  <c r="Y447" i="85"/>
  <c r="X447" i="85"/>
  <c r="W447" i="85"/>
  <c r="V447" i="85"/>
  <c r="AM446" i="85"/>
  <c r="AL446" i="85"/>
  <c r="AK446" i="85"/>
  <c r="AJ446" i="85"/>
  <c r="AI446" i="85"/>
  <c r="AH446" i="85"/>
  <c r="AG446" i="85"/>
  <c r="AF446" i="85"/>
  <c r="AE446" i="85"/>
  <c r="AD446" i="85"/>
  <c r="AC446" i="85"/>
  <c r="AB446" i="85"/>
  <c r="AA446" i="85"/>
  <c r="Z446" i="85"/>
  <c r="Y446" i="85"/>
  <c r="X446" i="85"/>
  <c r="W446" i="85"/>
  <c r="V446" i="85"/>
  <c r="AM445" i="85"/>
  <c r="AL445" i="85"/>
  <c r="AK445" i="85"/>
  <c r="AJ445" i="85"/>
  <c r="AI445" i="85"/>
  <c r="AH445" i="85"/>
  <c r="AG445" i="85"/>
  <c r="AF445" i="85"/>
  <c r="AE445" i="85"/>
  <c r="AD445" i="85"/>
  <c r="AC445" i="85"/>
  <c r="AB445" i="85"/>
  <c r="AA445" i="85"/>
  <c r="Z445" i="85"/>
  <c r="Y445" i="85"/>
  <c r="X445" i="85"/>
  <c r="W445" i="85"/>
  <c r="V445" i="85"/>
  <c r="AM444" i="85"/>
  <c r="AL444" i="85"/>
  <c r="AK444" i="85"/>
  <c r="AJ444" i="85"/>
  <c r="AI444" i="85"/>
  <c r="AH444" i="85"/>
  <c r="AG444" i="85"/>
  <c r="AF444" i="85"/>
  <c r="AE444" i="85"/>
  <c r="AD444" i="85"/>
  <c r="AC444" i="85"/>
  <c r="AB444" i="85"/>
  <c r="AA444" i="85"/>
  <c r="Z444" i="85"/>
  <c r="Y444" i="85"/>
  <c r="X444" i="85"/>
  <c r="W444" i="85"/>
  <c r="V444" i="85"/>
  <c r="AM443" i="85"/>
  <c r="AL443" i="85"/>
  <c r="AK443" i="85"/>
  <c r="AJ443" i="85"/>
  <c r="AI443" i="85"/>
  <c r="AH443" i="85"/>
  <c r="AG443" i="85"/>
  <c r="AF443" i="85"/>
  <c r="AE443" i="85"/>
  <c r="AD443" i="85"/>
  <c r="AC443" i="85"/>
  <c r="AB443" i="85"/>
  <c r="AA443" i="85"/>
  <c r="Z443" i="85"/>
  <c r="Y443" i="85"/>
  <c r="X443" i="85"/>
  <c r="W443" i="85"/>
  <c r="V443" i="85"/>
  <c r="AM442" i="85"/>
  <c r="AL442" i="85"/>
  <c r="AK442" i="85"/>
  <c r="AJ442" i="85"/>
  <c r="AI442" i="85"/>
  <c r="AH442" i="85"/>
  <c r="AG442" i="85"/>
  <c r="AF442" i="85"/>
  <c r="AE442" i="85"/>
  <c r="AD442" i="85"/>
  <c r="AC442" i="85"/>
  <c r="AB442" i="85"/>
  <c r="AA442" i="85"/>
  <c r="Z442" i="85"/>
  <c r="Y442" i="85"/>
  <c r="X442" i="85"/>
  <c r="W442" i="85"/>
  <c r="V442" i="85"/>
  <c r="AM441" i="85"/>
  <c r="AL441" i="85"/>
  <c r="AK441" i="85"/>
  <c r="AJ441" i="85"/>
  <c r="AI441" i="85"/>
  <c r="AH441" i="85"/>
  <c r="AG441" i="85"/>
  <c r="AF441" i="85"/>
  <c r="AE441" i="85"/>
  <c r="AD441" i="85"/>
  <c r="AC441" i="85"/>
  <c r="AB441" i="85"/>
  <c r="AA441" i="85"/>
  <c r="Z441" i="85"/>
  <c r="Y441" i="85"/>
  <c r="X441" i="85"/>
  <c r="W441" i="85"/>
  <c r="V441" i="85"/>
  <c r="AM440" i="85"/>
  <c r="AL440" i="85"/>
  <c r="AK440" i="85"/>
  <c r="AJ440" i="85"/>
  <c r="AI440" i="85"/>
  <c r="AH440" i="85"/>
  <c r="AG440" i="85"/>
  <c r="AF440" i="85"/>
  <c r="AE440" i="85"/>
  <c r="AD440" i="85"/>
  <c r="AC440" i="85"/>
  <c r="AB440" i="85"/>
  <c r="AA440" i="85"/>
  <c r="Z440" i="85"/>
  <c r="Y440" i="85"/>
  <c r="X440" i="85"/>
  <c r="W440" i="85"/>
  <c r="V440" i="85"/>
  <c r="AM439" i="85"/>
  <c r="AL439" i="85"/>
  <c r="AK439" i="85"/>
  <c r="AJ439" i="85"/>
  <c r="AI439" i="85"/>
  <c r="AH439" i="85"/>
  <c r="AG439" i="85"/>
  <c r="AF439" i="85"/>
  <c r="AE439" i="85"/>
  <c r="AD439" i="85"/>
  <c r="AC439" i="85"/>
  <c r="AB439" i="85"/>
  <c r="AA439" i="85"/>
  <c r="Z439" i="85"/>
  <c r="Y439" i="85"/>
  <c r="X439" i="85"/>
  <c r="W439" i="85"/>
  <c r="V439" i="85"/>
  <c r="AM438" i="85"/>
  <c r="AL438" i="85"/>
  <c r="AK438" i="85"/>
  <c r="AJ438" i="85"/>
  <c r="AI438" i="85"/>
  <c r="AH438" i="85"/>
  <c r="AG438" i="85"/>
  <c r="AF438" i="85"/>
  <c r="AE438" i="85"/>
  <c r="AD438" i="85"/>
  <c r="AC438" i="85"/>
  <c r="AB438" i="85"/>
  <c r="AA438" i="85"/>
  <c r="Z438" i="85"/>
  <c r="Y438" i="85"/>
  <c r="X438" i="85"/>
  <c r="W438" i="85"/>
  <c r="V438" i="85"/>
  <c r="AM437" i="85"/>
  <c r="AL437" i="85"/>
  <c r="AK437" i="85"/>
  <c r="AJ437" i="85"/>
  <c r="AI437" i="85"/>
  <c r="AH437" i="85"/>
  <c r="AG437" i="85"/>
  <c r="AF437" i="85"/>
  <c r="AE437" i="85"/>
  <c r="AD437" i="85"/>
  <c r="AC437" i="85"/>
  <c r="AB437" i="85"/>
  <c r="AA437" i="85"/>
  <c r="Z437" i="85"/>
  <c r="Y437" i="85"/>
  <c r="X437" i="85"/>
  <c r="W437" i="85"/>
  <c r="V437" i="85"/>
  <c r="AM436" i="85"/>
  <c r="AL436" i="85"/>
  <c r="AK436" i="85"/>
  <c r="AJ436" i="85"/>
  <c r="AI436" i="85"/>
  <c r="AH436" i="85"/>
  <c r="AG436" i="85"/>
  <c r="AF436" i="85"/>
  <c r="AE436" i="85"/>
  <c r="AD436" i="85"/>
  <c r="AC436" i="85"/>
  <c r="AB436" i="85"/>
  <c r="AA436" i="85"/>
  <c r="Z436" i="85"/>
  <c r="Y436" i="85"/>
  <c r="X436" i="85"/>
  <c r="W436" i="85"/>
  <c r="V436" i="85"/>
  <c r="AM435" i="85"/>
  <c r="AL435" i="85"/>
  <c r="AK435" i="85"/>
  <c r="AJ435" i="85"/>
  <c r="AI435" i="85"/>
  <c r="AH435" i="85"/>
  <c r="AG435" i="85"/>
  <c r="AF435" i="85"/>
  <c r="AE435" i="85"/>
  <c r="AD435" i="85"/>
  <c r="AC435" i="85"/>
  <c r="AB435" i="85"/>
  <c r="AA435" i="85"/>
  <c r="Z435" i="85"/>
  <c r="Y435" i="85"/>
  <c r="X435" i="85"/>
  <c r="W435" i="85"/>
  <c r="V435" i="85"/>
  <c r="AM434" i="85"/>
  <c r="AL434" i="85"/>
  <c r="AK434" i="85"/>
  <c r="AJ434" i="85"/>
  <c r="AI434" i="85"/>
  <c r="AH434" i="85"/>
  <c r="AG434" i="85"/>
  <c r="AF434" i="85"/>
  <c r="AE434" i="85"/>
  <c r="AD434" i="85"/>
  <c r="AC434" i="85"/>
  <c r="AB434" i="85"/>
  <c r="AA434" i="85"/>
  <c r="Z434" i="85"/>
  <c r="Y434" i="85"/>
  <c r="X434" i="85"/>
  <c r="W434" i="85"/>
  <c r="V434" i="85"/>
  <c r="AM433" i="85"/>
  <c r="AL433" i="85"/>
  <c r="AK433" i="85"/>
  <c r="AJ433" i="85"/>
  <c r="AI433" i="85"/>
  <c r="AH433" i="85"/>
  <c r="AG433" i="85"/>
  <c r="AF433" i="85"/>
  <c r="AE433" i="85"/>
  <c r="AD433" i="85"/>
  <c r="AC433" i="85"/>
  <c r="AB433" i="85"/>
  <c r="AA433" i="85"/>
  <c r="Z433" i="85"/>
  <c r="Y433" i="85"/>
  <c r="X433" i="85"/>
  <c r="W433" i="85"/>
  <c r="V433" i="85"/>
  <c r="AM432" i="85"/>
  <c r="AL432" i="85"/>
  <c r="AK432" i="85"/>
  <c r="AJ432" i="85"/>
  <c r="AI432" i="85"/>
  <c r="AH432" i="85"/>
  <c r="AG432" i="85"/>
  <c r="AF432" i="85"/>
  <c r="AE432" i="85"/>
  <c r="AD432" i="85"/>
  <c r="AC432" i="85"/>
  <c r="AB432" i="85"/>
  <c r="AA432" i="85"/>
  <c r="Z432" i="85"/>
  <c r="Y432" i="85"/>
  <c r="X432" i="85"/>
  <c r="W432" i="85"/>
  <c r="V432" i="85"/>
  <c r="AM431" i="85"/>
  <c r="AL431" i="85"/>
  <c r="AK431" i="85"/>
  <c r="AJ431" i="85"/>
  <c r="AI431" i="85"/>
  <c r="AH431" i="85"/>
  <c r="AG431" i="85"/>
  <c r="AF431" i="85"/>
  <c r="AE431" i="85"/>
  <c r="AD431" i="85"/>
  <c r="AC431" i="85"/>
  <c r="AB431" i="85"/>
  <c r="AA431" i="85"/>
  <c r="Z431" i="85"/>
  <c r="Y431" i="85"/>
  <c r="X431" i="85"/>
  <c r="W431" i="85"/>
  <c r="V431" i="85"/>
  <c r="AM430" i="85"/>
  <c r="AL430" i="85"/>
  <c r="AK430" i="85"/>
  <c r="AJ430" i="85"/>
  <c r="AI430" i="85"/>
  <c r="AH430" i="85"/>
  <c r="AG430" i="85"/>
  <c r="AF430" i="85"/>
  <c r="AE430" i="85"/>
  <c r="AD430" i="85"/>
  <c r="AC430" i="85"/>
  <c r="AB430" i="85"/>
  <c r="AA430" i="85"/>
  <c r="Z430" i="85"/>
  <c r="Y430" i="85"/>
  <c r="X430" i="85"/>
  <c r="W430" i="85"/>
  <c r="V430" i="85"/>
  <c r="AM429" i="85"/>
  <c r="AL429" i="85"/>
  <c r="AK429" i="85"/>
  <c r="AJ429" i="85"/>
  <c r="AI429" i="85"/>
  <c r="AH429" i="85"/>
  <c r="AG429" i="85"/>
  <c r="AF429" i="85"/>
  <c r="AE429" i="85"/>
  <c r="AD429" i="85"/>
  <c r="AC429" i="85"/>
  <c r="AB429" i="85"/>
  <c r="AA429" i="85"/>
  <c r="Z429" i="85"/>
  <c r="Y429" i="85"/>
  <c r="X429" i="85"/>
  <c r="W429" i="85"/>
  <c r="V429" i="85"/>
  <c r="AM428" i="85"/>
  <c r="AL428" i="85"/>
  <c r="AK428" i="85"/>
  <c r="AJ428" i="85"/>
  <c r="AI428" i="85"/>
  <c r="AH428" i="85"/>
  <c r="AG428" i="85"/>
  <c r="AF428" i="85"/>
  <c r="AE428" i="85"/>
  <c r="AD428" i="85"/>
  <c r="AC428" i="85"/>
  <c r="AB428" i="85"/>
  <c r="AA428" i="85"/>
  <c r="Z428" i="85"/>
  <c r="Y428" i="85"/>
  <c r="X428" i="85"/>
  <c r="W428" i="85"/>
  <c r="V428" i="85"/>
  <c r="AM427" i="85"/>
  <c r="AL427" i="85"/>
  <c r="AK427" i="85"/>
  <c r="AJ427" i="85"/>
  <c r="AI427" i="85"/>
  <c r="AH427" i="85"/>
  <c r="AG427" i="85"/>
  <c r="AF427" i="85"/>
  <c r="AE427" i="85"/>
  <c r="AD427" i="85"/>
  <c r="AC427" i="85"/>
  <c r="AB427" i="85"/>
  <c r="AA427" i="85"/>
  <c r="Z427" i="85"/>
  <c r="Y427" i="85"/>
  <c r="X427" i="85"/>
  <c r="W427" i="85"/>
  <c r="V427" i="85"/>
  <c r="AM426" i="85"/>
  <c r="AL426" i="85"/>
  <c r="AK426" i="85"/>
  <c r="AJ426" i="85"/>
  <c r="AI426" i="85"/>
  <c r="AH426" i="85"/>
  <c r="AG426" i="85"/>
  <c r="AF426" i="85"/>
  <c r="AE426" i="85"/>
  <c r="AD426" i="85"/>
  <c r="AC426" i="85"/>
  <c r="AB426" i="85"/>
  <c r="AA426" i="85"/>
  <c r="Z426" i="85"/>
  <c r="Y426" i="85"/>
  <c r="X426" i="85"/>
  <c r="W426" i="85"/>
  <c r="V426" i="85"/>
  <c r="AM425" i="85"/>
  <c r="AL425" i="85"/>
  <c r="AK425" i="85"/>
  <c r="AJ425" i="85"/>
  <c r="AI425" i="85"/>
  <c r="AH425" i="85"/>
  <c r="AG425" i="85"/>
  <c r="AF425" i="85"/>
  <c r="AE425" i="85"/>
  <c r="AD425" i="85"/>
  <c r="AC425" i="85"/>
  <c r="AB425" i="85"/>
  <c r="AA425" i="85"/>
  <c r="Z425" i="85"/>
  <c r="Y425" i="85"/>
  <c r="X425" i="85"/>
  <c r="W425" i="85"/>
  <c r="V425" i="85"/>
  <c r="AM424" i="85"/>
  <c r="AL424" i="85"/>
  <c r="AK424" i="85"/>
  <c r="AJ424" i="85"/>
  <c r="AI424" i="85"/>
  <c r="AH424" i="85"/>
  <c r="AG424" i="85"/>
  <c r="AF424" i="85"/>
  <c r="AE424" i="85"/>
  <c r="AD424" i="85"/>
  <c r="AC424" i="85"/>
  <c r="AB424" i="85"/>
  <c r="AA424" i="85"/>
  <c r="Z424" i="85"/>
  <c r="Y424" i="85"/>
  <c r="X424" i="85"/>
  <c r="W424" i="85"/>
  <c r="V424" i="85"/>
  <c r="AM423" i="85"/>
  <c r="AL423" i="85"/>
  <c r="AK423" i="85"/>
  <c r="AJ423" i="85"/>
  <c r="AI423" i="85"/>
  <c r="AH423" i="85"/>
  <c r="AG423" i="85"/>
  <c r="AF423" i="85"/>
  <c r="AE423" i="85"/>
  <c r="AD423" i="85"/>
  <c r="AC423" i="85"/>
  <c r="AB423" i="85"/>
  <c r="AA423" i="85"/>
  <c r="Z423" i="85"/>
  <c r="Y423" i="85"/>
  <c r="X423" i="85"/>
  <c r="W423" i="85"/>
  <c r="V423" i="85"/>
  <c r="AM422" i="85"/>
  <c r="AL422" i="85"/>
  <c r="AK422" i="85"/>
  <c r="AJ422" i="85"/>
  <c r="AI422" i="85"/>
  <c r="AH422" i="85"/>
  <c r="AG422" i="85"/>
  <c r="AF422" i="85"/>
  <c r="AE422" i="85"/>
  <c r="AD422" i="85"/>
  <c r="AC422" i="85"/>
  <c r="AB422" i="85"/>
  <c r="AA422" i="85"/>
  <c r="Z422" i="85"/>
  <c r="Y422" i="85"/>
  <c r="X422" i="85"/>
  <c r="W422" i="85"/>
  <c r="V422" i="85"/>
  <c r="AM421" i="85"/>
  <c r="AL421" i="85"/>
  <c r="AK421" i="85"/>
  <c r="AJ421" i="85"/>
  <c r="AI421" i="85"/>
  <c r="AH421" i="85"/>
  <c r="AG421" i="85"/>
  <c r="AF421" i="85"/>
  <c r="AE421" i="85"/>
  <c r="AD421" i="85"/>
  <c r="AC421" i="85"/>
  <c r="AB421" i="85"/>
  <c r="AA421" i="85"/>
  <c r="Z421" i="85"/>
  <c r="Y421" i="85"/>
  <c r="X421" i="85"/>
  <c r="W421" i="85"/>
  <c r="V421" i="85"/>
  <c r="AM420" i="85"/>
  <c r="AL420" i="85"/>
  <c r="AK420" i="85"/>
  <c r="AJ420" i="85"/>
  <c r="AI420" i="85"/>
  <c r="AH420" i="85"/>
  <c r="AG420" i="85"/>
  <c r="AF420" i="85"/>
  <c r="AE420" i="85"/>
  <c r="AD420" i="85"/>
  <c r="AC420" i="85"/>
  <c r="AB420" i="85"/>
  <c r="AA420" i="85"/>
  <c r="Z420" i="85"/>
  <c r="Y420" i="85"/>
  <c r="X420" i="85"/>
  <c r="W420" i="85"/>
  <c r="V420" i="85"/>
  <c r="AM419" i="85"/>
  <c r="AL419" i="85"/>
  <c r="AK419" i="85"/>
  <c r="AJ419" i="85"/>
  <c r="AI419" i="85"/>
  <c r="AH419" i="85"/>
  <c r="AG419" i="85"/>
  <c r="AF419" i="85"/>
  <c r="AE419" i="85"/>
  <c r="AD419" i="85"/>
  <c r="AC419" i="85"/>
  <c r="AB419" i="85"/>
  <c r="AA419" i="85"/>
  <c r="Z419" i="85"/>
  <c r="Y419" i="85"/>
  <c r="X419" i="85"/>
  <c r="W419" i="85"/>
  <c r="V419" i="85"/>
  <c r="AM418" i="85"/>
  <c r="AL418" i="85"/>
  <c r="AK418" i="85"/>
  <c r="AJ418" i="85"/>
  <c r="AI418" i="85"/>
  <c r="AH418" i="85"/>
  <c r="AG418" i="85"/>
  <c r="AF418" i="85"/>
  <c r="AE418" i="85"/>
  <c r="AD418" i="85"/>
  <c r="AC418" i="85"/>
  <c r="AB418" i="85"/>
  <c r="AA418" i="85"/>
  <c r="Z418" i="85"/>
  <c r="Y418" i="85"/>
  <c r="X418" i="85"/>
  <c r="W418" i="85"/>
  <c r="V418" i="85"/>
  <c r="AM417" i="85"/>
  <c r="AL417" i="85"/>
  <c r="AK417" i="85"/>
  <c r="AJ417" i="85"/>
  <c r="AI417" i="85"/>
  <c r="AH417" i="85"/>
  <c r="AG417" i="85"/>
  <c r="AF417" i="85"/>
  <c r="AE417" i="85"/>
  <c r="AD417" i="85"/>
  <c r="AC417" i="85"/>
  <c r="AB417" i="85"/>
  <c r="AA417" i="85"/>
  <c r="Z417" i="85"/>
  <c r="Y417" i="85"/>
  <c r="X417" i="85"/>
  <c r="W417" i="85"/>
  <c r="V417" i="85"/>
  <c r="AM416" i="85"/>
  <c r="AL416" i="85"/>
  <c r="AK416" i="85"/>
  <c r="AJ416" i="85"/>
  <c r="AI416" i="85"/>
  <c r="AH416" i="85"/>
  <c r="AG416" i="85"/>
  <c r="AF416" i="85"/>
  <c r="AE416" i="85"/>
  <c r="AD416" i="85"/>
  <c r="AC416" i="85"/>
  <c r="AB416" i="85"/>
  <c r="AA416" i="85"/>
  <c r="Z416" i="85"/>
  <c r="Y416" i="85"/>
  <c r="X416" i="85"/>
  <c r="W416" i="85"/>
  <c r="V416" i="85"/>
  <c r="AM415" i="85"/>
  <c r="AL415" i="85"/>
  <c r="AK415" i="85"/>
  <c r="AJ415" i="85"/>
  <c r="AI415" i="85"/>
  <c r="AH415" i="85"/>
  <c r="AG415" i="85"/>
  <c r="AF415" i="85"/>
  <c r="AE415" i="85"/>
  <c r="AD415" i="85"/>
  <c r="AC415" i="85"/>
  <c r="AB415" i="85"/>
  <c r="AA415" i="85"/>
  <c r="Z415" i="85"/>
  <c r="Y415" i="85"/>
  <c r="X415" i="85"/>
  <c r="W415" i="85"/>
  <c r="V415" i="85"/>
  <c r="AM414" i="85"/>
  <c r="AL414" i="85"/>
  <c r="AK414" i="85"/>
  <c r="AJ414" i="85"/>
  <c r="AI414" i="85"/>
  <c r="AH414" i="85"/>
  <c r="AG414" i="85"/>
  <c r="AF414" i="85"/>
  <c r="AE414" i="85"/>
  <c r="AD414" i="85"/>
  <c r="AC414" i="85"/>
  <c r="AB414" i="85"/>
  <c r="AA414" i="85"/>
  <c r="Z414" i="85"/>
  <c r="Y414" i="85"/>
  <c r="X414" i="85"/>
  <c r="W414" i="85"/>
  <c r="V414" i="85"/>
  <c r="AM413" i="85"/>
  <c r="AL413" i="85"/>
  <c r="AK413" i="85"/>
  <c r="AJ413" i="85"/>
  <c r="AI413" i="85"/>
  <c r="AH413" i="85"/>
  <c r="AG413" i="85"/>
  <c r="AF413" i="85"/>
  <c r="AE413" i="85"/>
  <c r="AD413" i="85"/>
  <c r="AC413" i="85"/>
  <c r="AB413" i="85"/>
  <c r="AA413" i="85"/>
  <c r="Z413" i="85"/>
  <c r="Y413" i="85"/>
  <c r="X413" i="85"/>
  <c r="W413" i="85"/>
  <c r="V413" i="85"/>
  <c r="AM412" i="85"/>
  <c r="AL412" i="85"/>
  <c r="AK412" i="85"/>
  <c r="AJ412" i="85"/>
  <c r="AI412" i="85"/>
  <c r="AH412" i="85"/>
  <c r="AG412" i="85"/>
  <c r="AF412" i="85"/>
  <c r="AE412" i="85"/>
  <c r="AD412" i="85"/>
  <c r="AC412" i="85"/>
  <c r="AB412" i="85"/>
  <c r="AA412" i="85"/>
  <c r="Z412" i="85"/>
  <c r="Y412" i="85"/>
  <c r="X412" i="85"/>
  <c r="W412" i="85"/>
  <c r="V412" i="85"/>
  <c r="AM411" i="85"/>
  <c r="AL411" i="85"/>
  <c r="AK411" i="85"/>
  <c r="AJ411" i="85"/>
  <c r="AI411" i="85"/>
  <c r="AH411" i="85"/>
  <c r="AG411" i="85"/>
  <c r="AF411" i="85"/>
  <c r="AE411" i="85"/>
  <c r="AD411" i="85"/>
  <c r="AC411" i="85"/>
  <c r="AB411" i="85"/>
  <c r="AA411" i="85"/>
  <c r="Z411" i="85"/>
  <c r="Y411" i="85"/>
  <c r="X411" i="85"/>
  <c r="W411" i="85"/>
  <c r="V411" i="85"/>
  <c r="AM410" i="85"/>
  <c r="AL410" i="85"/>
  <c r="AK410" i="85"/>
  <c r="AJ410" i="85"/>
  <c r="AI410" i="85"/>
  <c r="AH410" i="85"/>
  <c r="AG410" i="85"/>
  <c r="AF410" i="85"/>
  <c r="AE410" i="85"/>
  <c r="AD410" i="85"/>
  <c r="AC410" i="85"/>
  <c r="AB410" i="85"/>
  <c r="AA410" i="85"/>
  <c r="Z410" i="85"/>
  <c r="Y410" i="85"/>
  <c r="X410" i="85"/>
  <c r="W410" i="85"/>
  <c r="V410" i="85"/>
  <c r="AM409" i="85"/>
  <c r="AL409" i="85"/>
  <c r="AK409" i="85"/>
  <c r="AJ409" i="85"/>
  <c r="AI409" i="85"/>
  <c r="AH409" i="85"/>
  <c r="AG409" i="85"/>
  <c r="AF409" i="85"/>
  <c r="AE409" i="85"/>
  <c r="AD409" i="85"/>
  <c r="AC409" i="85"/>
  <c r="AB409" i="85"/>
  <c r="AA409" i="85"/>
  <c r="Z409" i="85"/>
  <c r="Y409" i="85"/>
  <c r="X409" i="85"/>
  <c r="W409" i="85"/>
  <c r="V409" i="85"/>
  <c r="AM408" i="85"/>
  <c r="AL408" i="85"/>
  <c r="AK408" i="85"/>
  <c r="AJ408" i="85"/>
  <c r="AI408" i="85"/>
  <c r="AH408" i="85"/>
  <c r="AG408" i="85"/>
  <c r="AF408" i="85"/>
  <c r="AE408" i="85"/>
  <c r="AD408" i="85"/>
  <c r="AC408" i="85"/>
  <c r="AB408" i="85"/>
  <c r="AA408" i="85"/>
  <c r="Z408" i="85"/>
  <c r="Y408" i="85"/>
  <c r="X408" i="85"/>
  <c r="W408" i="85"/>
  <c r="V408" i="85"/>
  <c r="AM407" i="85"/>
  <c r="AL407" i="85"/>
  <c r="AK407" i="85"/>
  <c r="AJ407" i="85"/>
  <c r="AI407" i="85"/>
  <c r="AH407" i="85"/>
  <c r="AG407" i="85"/>
  <c r="AF407" i="85"/>
  <c r="AE407" i="85"/>
  <c r="AD407" i="85"/>
  <c r="AC407" i="85"/>
  <c r="AB407" i="85"/>
  <c r="AA407" i="85"/>
  <c r="Z407" i="85"/>
  <c r="Y407" i="85"/>
  <c r="X407" i="85"/>
  <c r="W407" i="85"/>
  <c r="V407" i="85"/>
  <c r="AM406" i="85"/>
  <c r="AL406" i="85"/>
  <c r="AK406" i="85"/>
  <c r="AJ406" i="85"/>
  <c r="AI406" i="85"/>
  <c r="AH406" i="85"/>
  <c r="AG406" i="85"/>
  <c r="AF406" i="85"/>
  <c r="AE406" i="85"/>
  <c r="AD406" i="85"/>
  <c r="AC406" i="85"/>
  <c r="AB406" i="85"/>
  <c r="AA406" i="85"/>
  <c r="Z406" i="85"/>
  <c r="Y406" i="85"/>
  <c r="X406" i="85"/>
  <c r="W406" i="85"/>
  <c r="V406" i="85"/>
  <c r="AM405" i="85"/>
  <c r="AL405" i="85"/>
  <c r="AK405" i="85"/>
  <c r="AJ405" i="85"/>
  <c r="AI405" i="85"/>
  <c r="AH405" i="85"/>
  <c r="AG405" i="85"/>
  <c r="AF405" i="85"/>
  <c r="AE405" i="85"/>
  <c r="AD405" i="85"/>
  <c r="AC405" i="85"/>
  <c r="AB405" i="85"/>
  <c r="AA405" i="85"/>
  <c r="Z405" i="85"/>
  <c r="Y405" i="85"/>
  <c r="X405" i="85"/>
  <c r="W405" i="85"/>
  <c r="V405" i="85"/>
  <c r="AM404" i="85"/>
  <c r="AL404" i="85"/>
  <c r="AK404" i="85"/>
  <c r="AJ404" i="85"/>
  <c r="AI404" i="85"/>
  <c r="AH404" i="85"/>
  <c r="AG404" i="85"/>
  <c r="AF404" i="85"/>
  <c r="AE404" i="85"/>
  <c r="AD404" i="85"/>
  <c r="AC404" i="85"/>
  <c r="AB404" i="85"/>
  <c r="AA404" i="85"/>
  <c r="Z404" i="85"/>
  <c r="Y404" i="85"/>
  <c r="X404" i="85"/>
  <c r="W404" i="85"/>
  <c r="V404" i="85"/>
  <c r="AM403" i="85"/>
  <c r="AL403" i="85"/>
  <c r="AK403" i="85"/>
  <c r="AJ403" i="85"/>
  <c r="AI403" i="85"/>
  <c r="AH403" i="85"/>
  <c r="AG403" i="85"/>
  <c r="AF403" i="85"/>
  <c r="AE403" i="85"/>
  <c r="AD403" i="85"/>
  <c r="AC403" i="85"/>
  <c r="AB403" i="85"/>
  <c r="AA403" i="85"/>
  <c r="Z403" i="85"/>
  <c r="Y403" i="85"/>
  <c r="X403" i="85"/>
  <c r="W403" i="85"/>
  <c r="V403" i="85"/>
  <c r="AM402" i="85"/>
  <c r="AL402" i="85"/>
  <c r="AK402" i="85"/>
  <c r="AJ402" i="85"/>
  <c r="AI402" i="85"/>
  <c r="AH402" i="85"/>
  <c r="AG402" i="85"/>
  <c r="AF402" i="85"/>
  <c r="AE402" i="85"/>
  <c r="AD402" i="85"/>
  <c r="AC402" i="85"/>
  <c r="AB402" i="85"/>
  <c r="AA402" i="85"/>
  <c r="Z402" i="85"/>
  <c r="Y402" i="85"/>
  <c r="X402" i="85"/>
  <c r="W402" i="85"/>
  <c r="V402" i="85"/>
  <c r="AM401" i="85"/>
  <c r="AL401" i="85"/>
  <c r="AK401" i="85"/>
  <c r="AJ401" i="85"/>
  <c r="AI401" i="85"/>
  <c r="AH401" i="85"/>
  <c r="AG401" i="85"/>
  <c r="AF401" i="85"/>
  <c r="AE401" i="85"/>
  <c r="AD401" i="85"/>
  <c r="AC401" i="85"/>
  <c r="AB401" i="85"/>
  <c r="AA401" i="85"/>
  <c r="Z401" i="85"/>
  <c r="Y401" i="85"/>
  <c r="X401" i="85"/>
  <c r="W401" i="85"/>
  <c r="V401" i="85"/>
  <c r="AM400" i="85"/>
  <c r="AL400" i="85"/>
  <c r="AK400" i="85"/>
  <c r="AJ400" i="85"/>
  <c r="AI400" i="85"/>
  <c r="AH400" i="85"/>
  <c r="AG400" i="85"/>
  <c r="AF400" i="85"/>
  <c r="AE400" i="85"/>
  <c r="AD400" i="85"/>
  <c r="AC400" i="85"/>
  <c r="AB400" i="85"/>
  <c r="AA400" i="85"/>
  <c r="Z400" i="85"/>
  <c r="Y400" i="85"/>
  <c r="X400" i="85"/>
  <c r="W400" i="85"/>
  <c r="V400" i="85"/>
  <c r="AM399" i="85"/>
  <c r="AL399" i="85"/>
  <c r="AK399" i="85"/>
  <c r="AJ399" i="85"/>
  <c r="AI399" i="85"/>
  <c r="AH399" i="85"/>
  <c r="AG399" i="85"/>
  <c r="AF399" i="85"/>
  <c r="AE399" i="85"/>
  <c r="AD399" i="85"/>
  <c r="AC399" i="85"/>
  <c r="AB399" i="85"/>
  <c r="AA399" i="85"/>
  <c r="Z399" i="85"/>
  <c r="Y399" i="85"/>
  <c r="X399" i="85"/>
  <c r="W399" i="85"/>
  <c r="V399" i="85"/>
  <c r="AM398" i="85"/>
  <c r="AL398" i="85"/>
  <c r="AK398" i="85"/>
  <c r="AJ398" i="85"/>
  <c r="AI398" i="85"/>
  <c r="AH398" i="85"/>
  <c r="AG398" i="85"/>
  <c r="AF398" i="85"/>
  <c r="AE398" i="85"/>
  <c r="AD398" i="85"/>
  <c r="AC398" i="85"/>
  <c r="AB398" i="85"/>
  <c r="AA398" i="85"/>
  <c r="Z398" i="85"/>
  <c r="Y398" i="85"/>
  <c r="X398" i="85"/>
  <c r="W398" i="85"/>
  <c r="V398" i="85"/>
  <c r="AM397" i="85"/>
  <c r="AL397" i="85"/>
  <c r="AK397" i="85"/>
  <c r="AJ397" i="85"/>
  <c r="AI397" i="85"/>
  <c r="AH397" i="85"/>
  <c r="AG397" i="85"/>
  <c r="AF397" i="85"/>
  <c r="AE397" i="85"/>
  <c r="AD397" i="85"/>
  <c r="AC397" i="85"/>
  <c r="AB397" i="85"/>
  <c r="AA397" i="85"/>
  <c r="Z397" i="85"/>
  <c r="Y397" i="85"/>
  <c r="X397" i="85"/>
  <c r="W397" i="85"/>
  <c r="V397" i="85"/>
  <c r="AM396" i="85"/>
  <c r="AL396" i="85"/>
  <c r="AK396" i="85"/>
  <c r="AJ396" i="85"/>
  <c r="AI396" i="85"/>
  <c r="AH396" i="85"/>
  <c r="AG396" i="85"/>
  <c r="AF396" i="85"/>
  <c r="AE396" i="85"/>
  <c r="AD396" i="85"/>
  <c r="AC396" i="85"/>
  <c r="AB396" i="85"/>
  <c r="AA396" i="85"/>
  <c r="Z396" i="85"/>
  <c r="Y396" i="85"/>
  <c r="X396" i="85"/>
  <c r="W396" i="85"/>
  <c r="V396" i="85"/>
  <c r="AM395" i="85"/>
  <c r="AL395" i="85"/>
  <c r="AK395" i="85"/>
  <c r="AJ395" i="85"/>
  <c r="AI395" i="85"/>
  <c r="AH395" i="85"/>
  <c r="AG395" i="85"/>
  <c r="AF395" i="85"/>
  <c r="AE395" i="85"/>
  <c r="AD395" i="85"/>
  <c r="AC395" i="85"/>
  <c r="AB395" i="85"/>
  <c r="AA395" i="85"/>
  <c r="Z395" i="85"/>
  <c r="Y395" i="85"/>
  <c r="X395" i="85"/>
  <c r="W395" i="85"/>
  <c r="V395" i="85"/>
  <c r="AM394" i="85"/>
  <c r="AL394" i="85"/>
  <c r="AK394" i="85"/>
  <c r="AJ394" i="85"/>
  <c r="AI394" i="85"/>
  <c r="AH394" i="85"/>
  <c r="AG394" i="85"/>
  <c r="AF394" i="85"/>
  <c r="AE394" i="85"/>
  <c r="AD394" i="85"/>
  <c r="AC394" i="85"/>
  <c r="AB394" i="85"/>
  <c r="AA394" i="85"/>
  <c r="Z394" i="85"/>
  <c r="Y394" i="85"/>
  <c r="X394" i="85"/>
  <c r="W394" i="85"/>
  <c r="V394" i="85"/>
  <c r="AM393" i="85"/>
  <c r="AL393" i="85"/>
  <c r="AK393" i="85"/>
  <c r="AJ393" i="85"/>
  <c r="AI393" i="85"/>
  <c r="AH393" i="85"/>
  <c r="AG393" i="85"/>
  <c r="AF393" i="85"/>
  <c r="AE393" i="85"/>
  <c r="AD393" i="85"/>
  <c r="AC393" i="85"/>
  <c r="AB393" i="85"/>
  <c r="AA393" i="85"/>
  <c r="Z393" i="85"/>
  <c r="Y393" i="85"/>
  <c r="X393" i="85"/>
  <c r="W393" i="85"/>
  <c r="V393" i="85"/>
  <c r="AM392" i="85"/>
  <c r="AL392" i="85"/>
  <c r="AK392" i="85"/>
  <c r="AJ392" i="85"/>
  <c r="AI392" i="85"/>
  <c r="AH392" i="85"/>
  <c r="AG392" i="85"/>
  <c r="AF392" i="85"/>
  <c r="AE392" i="85"/>
  <c r="AD392" i="85"/>
  <c r="AC392" i="85"/>
  <c r="AB392" i="85"/>
  <c r="AA392" i="85"/>
  <c r="Z392" i="85"/>
  <c r="Y392" i="85"/>
  <c r="X392" i="85"/>
  <c r="W392" i="85"/>
  <c r="V392" i="85"/>
  <c r="AM391" i="85"/>
  <c r="AL391" i="85"/>
  <c r="AK391" i="85"/>
  <c r="AJ391" i="85"/>
  <c r="AI391" i="85"/>
  <c r="AH391" i="85"/>
  <c r="AG391" i="85"/>
  <c r="AF391" i="85"/>
  <c r="AE391" i="85"/>
  <c r="AD391" i="85"/>
  <c r="AC391" i="85"/>
  <c r="AB391" i="85"/>
  <c r="AA391" i="85"/>
  <c r="Z391" i="85"/>
  <c r="Y391" i="85"/>
  <c r="X391" i="85"/>
  <c r="W391" i="85"/>
  <c r="V391" i="85"/>
  <c r="AM390" i="85"/>
  <c r="AL390" i="85"/>
  <c r="AK390" i="85"/>
  <c r="AJ390" i="85"/>
  <c r="AI390" i="85"/>
  <c r="AH390" i="85"/>
  <c r="AG390" i="85"/>
  <c r="AF390" i="85"/>
  <c r="AE390" i="85"/>
  <c r="AD390" i="85"/>
  <c r="AC390" i="85"/>
  <c r="AB390" i="85"/>
  <c r="AA390" i="85"/>
  <c r="Z390" i="85"/>
  <c r="Y390" i="85"/>
  <c r="X390" i="85"/>
  <c r="W390" i="85"/>
  <c r="V390" i="85"/>
  <c r="AM389" i="85"/>
  <c r="AL389" i="85"/>
  <c r="AK389" i="85"/>
  <c r="AJ389" i="85"/>
  <c r="AI389" i="85"/>
  <c r="AH389" i="85"/>
  <c r="AG389" i="85"/>
  <c r="AF389" i="85"/>
  <c r="AE389" i="85"/>
  <c r="AD389" i="85"/>
  <c r="AC389" i="85"/>
  <c r="AB389" i="85"/>
  <c r="AA389" i="85"/>
  <c r="Z389" i="85"/>
  <c r="Y389" i="85"/>
  <c r="X389" i="85"/>
  <c r="W389" i="85"/>
  <c r="V389" i="85"/>
  <c r="AM388" i="85"/>
  <c r="AL388" i="85"/>
  <c r="AK388" i="85"/>
  <c r="AJ388" i="85"/>
  <c r="AI388" i="85"/>
  <c r="AH388" i="85"/>
  <c r="AG388" i="85"/>
  <c r="AF388" i="85"/>
  <c r="AE388" i="85"/>
  <c r="AD388" i="85"/>
  <c r="AC388" i="85"/>
  <c r="AB388" i="85"/>
  <c r="AA388" i="85"/>
  <c r="Z388" i="85"/>
  <c r="Y388" i="85"/>
  <c r="X388" i="85"/>
  <c r="W388" i="85"/>
  <c r="V388" i="85"/>
  <c r="AM387" i="85"/>
  <c r="AL387" i="85"/>
  <c r="AK387" i="85"/>
  <c r="AJ387" i="85"/>
  <c r="AI387" i="85"/>
  <c r="AH387" i="85"/>
  <c r="AG387" i="85"/>
  <c r="AF387" i="85"/>
  <c r="AE387" i="85"/>
  <c r="AD387" i="85"/>
  <c r="AC387" i="85"/>
  <c r="AB387" i="85"/>
  <c r="AA387" i="85"/>
  <c r="Z387" i="85"/>
  <c r="Y387" i="85"/>
  <c r="X387" i="85"/>
  <c r="W387" i="85"/>
  <c r="V387" i="85"/>
  <c r="AM386" i="85"/>
  <c r="AL386" i="85"/>
  <c r="AK386" i="85"/>
  <c r="AJ386" i="85"/>
  <c r="AI386" i="85"/>
  <c r="AH386" i="85"/>
  <c r="AG386" i="85"/>
  <c r="AF386" i="85"/>
  <c r="AE386" i="85"/>
  <c r="AD386" i="85"/>
  <c r="AC386" i="85"/>
  <c r="AB386" i="85"/>
  <c r="AA386" i="85"/>
  <c r="Z386" i="85"/>
  <c r="Y386" i="85"/>
  <c r="X386" i="85"/>
  <c r="W386" i="85"/>
  <c r="V386" i="85"/>
  <c r="AM385" i="85"/>
  <c r="AL385" i="85"/>
  <c r="AK385" i="85"/>
  <c r="AJ385" i="85"/>
  <c r="AI385" i="85"/>
  <c r="AH385" i="85"/>
  <c r="AG385" i="85"/>
  <c r="AF385" i="85"/>
  <c r="AE385" i="85"/>
  <c r="AD385" i="85"/>
  <c r="AC385" i="85"/>
  <c r="AB385" i="85"/>
  <c r="AA385" i="85"/>
  <c r="Z385" i="85"/>
  <c r="Y385" i="85"/>
  <c r="X385" i="85"/>
  <c r="W385" i="85"/>
  <c r="V385" i="85"/>
  <c r="AM384" i="85"/>
  <c r="AL384" i="85"/>
  <c r="AK384" i="85"/>
  <c r="AJ384" i="85"/>
  <c r="AI384" i="85"/>
  <c r="AH384" i="85"/>
  <c r="AG384" i="85"/>
  <c r="AF384" i="85"/>
  <c r="AE384" i="85"/>
  <c r="AD384" i="85"/>
  <c r="AC384" i="85"/>
  <c r="AB384" i="85"/>
  <c r="AA384" i="85"/>
  <c r="Z384" i="85"/>
  <c r="Y384" i="85"/>
  <c r="X384" i="85"/>
  <c r="W384" i="85"/>
  <c r="V384" i="85"/>
  <c r="AM383" i="85"/>
  <c r="AL383" i="85"/>
  <c r="AK383" i="85"/>
  <c r="AJ383" i="85"/>
  <c r="AI383" i="85"/>
  <c r="AH383" i="85"/>
  <c r="AG383" i="85"/>
  <c r="AF383" i="85"/>
  <c r="AE383" i="85"/>
  <c r="AD383" i="85"/>
  <c r="AC383" i="85"/>
  <c r="AB383" i="85"/>
  <c r="AA383" i="85"/>
  <c r="Z383" i="85"/>
  <c r="Y383" i="85"/>
  <c r="X383" i="85"/>
  <c r="W383" i="85"/>
  <c r="V383" i="85"/>
  <c r="AM382" i="85"/>
  <c r="AL382" i="85"/>
  <c r="AK382" i="85"/>
  <c r="AJ382" i="85"/>
  <c r="AI382" i="85"/>
  <c r="AH382" i="85"/>
  <c r="AG382" i="85"/>
  <c r="AF382" i="85"/>
  <c r="AE382" i="85"/>
  <c r="AD382" i="85"/>
  <c r="AC382" i="85"/>
  <c r="AB382" i="85"/>
  <c r="AA382" i="85"/>
  <c r="Z382" i="85"/>
  <c r="Y382" i="85"/>
  <c r="X382" i="85"/>
  <c r="W382" i="85"/>
  <c r="V382" i="85"/>
  <c r="AM381" i="85"/>
  <c r="AL381" i="85"/>
  <c r="AK381" i="85"/>
  <c r="AJ381" i="85"/>
  <c r="AI381" i="85"/>
  <c r="AH381" i="85"/>
  <c r="AG381" i="85"/>
  <c r="AF381" i="85"/>
  <c r="AE381" i="85"/>
  <c r="AD381" i="85"/>
  <c r="AC381" i="85"/>
  <c r="AB381" i="85"/>
  <c r="AA381" i="85"/>
  <c r="Z381" i="85"/>
  <c r="Y381" i="85"/>
  <c r="X381" i="85"/>
  <c r="W381" i="85"/>
  <c r="V381" i="85"/>
  <c r="AM380" i="85"/>
  <c r="AL380" i="85"/>
  <c r="AK380" i="85"/>
  <c r="AJ380" i="85"/>
  <c r="AI380" i="85"/>
  <c r="AH380" i="85"/>
  <c r="AG380" i="85"/>
  <c r="AF380" i="85"/>
  <c r="AE380" i="85"/>
  <c r="AD380" i="85"/>
  <c r="AC380" i="85"/>
  <c r="AB380" i="85"/>
  <c r="AA380" i="85"/>
  <c r="Z380" i="85"/>
  <c r="Y380" i="85"/>
  <c r="X380" i="85"/>
  <c r="W380" i="85"/>
  <c r="V380" i="85"/>
  <c r="AM379" i="85"/>
  <c r="AL379" i="85"/>
  <c r="AK379" i="85"/>
  <c r="AJ379" i="85"/>
  <c r="AI379" i="85"/>
  <c r="AH379" i="85"/>
  <c r="AG379" i="85"/>
  <c r="AF379" i="85"/>
  <c r="AE379" i="85"/>
  <c r="AD379" i="85"/>
  <c r="AC379" i="85"/>
  <c r="AB379" i="85"/>
  <c r="AA379" i="85"/>
  <c r="Z379" i="85"/>
  <c r="Y379" i="85"/>
  <c r="X379" i="85"/>
  <c r="W379" i="85"/>
  <c r="V379" i="85"/>
  <c r="AM378" i="85"/>
  <c r="AL378" i="85"/>
  <c r="AK378" i="85"/>
  <c r="AJ378" i="85"/>
  <c r="AI378" i="85"/>
  <c r="AH378" i="85"/>
  <c r="AG378" i="85"/>
  <c r="AF378" i="85"/>
  <c r="AE378" i="85"/>
  <c r="AD378" i="85"/>
  <c r="AC378" i="85"/>
  <c r="AB378" i="85"/>
  <c r="AA378" i="85"/>
  <c r="Z378" i="85"/>
  <c r="Y378" i="85"/>
  <c r="X378" i="85"/>
  <c r="W378" i="85"/>
  <c r="V378" i="85"/>
  <c r="AM377" i="85"/>
  <c r="AL377" i="85"/>
  <c r="AK377" i="85"/>
  <c r="AJ377" i="85"/>
  <c r="AI377" i="85"/>
  <c r="AH377" i="85"/>
  <c r="AG377" i="85"/>
  <c r="AF377" i="85"/>
  <c r="AE377" i="85"/>
  <c r="AD377" i="85"/>
  <c r="AC377" i="85"/>
  <c r="AB377" i="85"/>
  <c r="AA377" i="85"/>
  <c r="Z377" i="85"/>
  <c r="Y377" i="85"/>
  <c r="X377" i="85"/>
  <c r="W377" i="85"/>
  <c r="V377" i="85"/>
  <c r="AM376" i="85"/>
  <c r="AL376" i="85"/>
  <c r="AK376" i="85"/>
  <c r="AJ376" i="85"/>
  <c r="AI376" i="85"/>
  <c r="AH376" i="85"/>
  <c r="AG376" i="85"/>
  <c r="AF376" i="85"/>
  <c r="AE376" i="85"/>
  <c r="AD376" i="85"/>
  <c r="AC376" i="85"/>
  <c r="AB376" i="85"/>
  <c r="AA376" i="85"/>
  <c r="Z376" i="85"/>
  <c r="Y376" i="85"/>
  <c r="X376" i="85"/>
  <c r="W376" i="85"/>
  <c r="V376" i="85"/>
  <c r="AM375" i="85"/>
  <c r="AL375" i="85"/>
  <c r="AK375" i="85"/>
  <c r="AJ375" i="85"/>
  <c r="AI375" i="85"/>
  <c r="AH375" i="85"/>
  <c r="AG375" i="85"/>
  <c r="AF375" i="85"/>
  <c r="AE375" i="85"/>
  <c r="AD375" i="85"/>
  <c r="AC375" i="85"/>
  <c r="AB375" i="85"/>
  <c r="AA375" i="85"/>
  <c r="Z375" i="85"/>
  <c r="Y375" i="85"/>
  <c r="X375" i="85"/>
  <c r="W375" i="85"/>
  <c r="V375" i="85"/>
  <c r="AM374" i="85"/>
  <c r="AL374" i="85"/>
  <c r="AK374" i="85"/>
  <c r="AJ374" i="85"/>
  <c r="AI374" i="85"/>
  <c r="AH374" i="85"/>
  <c r="AG374" i="85"/>
  <c r="AF374" i="85"/>
  <c r="AE374" i="85"/>
  <c r="AD374" i="85"/>
  <c r="AC374" i="85"/>
  <c r="AB374" i="85"/>
  <c r="AA374" i="85"/>
  <c r="Z374" i="85"/>
  <c r="Y374" i="85"/>
  <c r="X374" i="85"/>
  <c r="W374" i="85"/>
  <c r="V374" i="85"/>
  <c r="AM373" i="85"/>
  <c r="AL373" i="85"/>
  <c r="AK373" i="85"/>
  <c r="AJ373" i="85"/>
  <c r="AI373" i="85"/>
  <c r="AH373" i="85"/>
  <c r="AG373" i="85"/>
  <c r="AF373" i="85"/>
  <c r="AE373" i="85"/>
  <c r="AD373" i="85"/>
  <c r="AC373" i="85"/>
  <c r="AB373" i="85"/>
  <c r="AA373" i="85"/>
  <c r="Z373" i="85"/>
  <c r="Y373" i="85"/>
  <c r="X373" i="85"/>
  <c r="W373" i="85"/>
  <c r="V373" i="85"/>
  <c r="AM372" i="85"/>
  <c r="AL372" i="85"/>
  <c r="AK372" i="85"/>
  <c r="AJ372" i="85"/>
  <c r="AI372" i="85"/>
  <c r="AH372" i="85"/>
  <c r="AG372" i="85"/>
  <c r="AF372" i="85"/>
  <c r="AE372" i="85"/>
  <c r="AD372" i="85"/>
  <c r="AC372" i="85"/>
  <c r="AB372" i="85"/>
  <c r="AA372" i="85"/>
  <c r="Z372" i="85"/>
  <c r="Y372" i="85"/>
  <c r="X372" i="85"/>
  <c r="W372" i="85"/>
  <c r="V372" i="85"/>
  <c r="AM371" i="85"/>
  <c r="AL371" i="85"/>
  <c r="AK371" i="85"/>
  <c r="AJ371" i="85"/>
  <c r="AI371" i="85"/>
  <c r="AH371" i="85"/>
  <c r="AG371" i="85"/>
  <c r="AF371" i="85"/>
  <c r="AE371" i="85"/>
  <c r="AD371" i="85"/>
  <c r="AC371" i="85"/>
  <c r="AB371" i="85"/>
  <c r="AA371" i="85"/>
  <c r="Z371" i="85"/>
  <c r="Y371" i="85"/>
  <c r="X371" i="85"/>
  <c r="W371" i="85"/>
  <c r="V371" i="85"/>
  <c r="AM370" i="85"/>
  <c r="AL370" i="85"/>
  <c r="AK370" i="85"/>
  <c r="AJ370" i="85"/>
  <c r="AI370" i="85"/>
  <c r="AH370" i="85"/>
  <c r="AG370" i="85"/>
  <c r="AF370" i="85"/>
  <c r="AE370" i="85"/>
  <c r="AD370" i="85"/>
  <c r="AC370" i="85"/>
  <c r="AB370" i="85"/>
  <c r="AA370" i="85"/>
  <c r="Z370" i="85"/>
  <c r="Y370" i="85"/>
  <c r="X370" i="85"/>
  <c r="W370" i="85"/>
  <c r="V370" i="85"/>
  <c r="AM369" i="85"/>
  <c r="AL369" i="85"/>
  <c r="AK369" i="85"/>
  <c r="AJ369" i="85"/>
  <c r="AI369" i="85"/>
  <c r="AH369" i="85"/>
  <c r="AG369" i="85"/>
  <c r="AF369" i="85"/>
  <c r="AE369" i="85"/>
  <c r="AD369" i="85"/>
  <c r="AC369" i="85"/>
  <c r="AB369" i="85"/>
  <c r="AA369" i="85"/>
  <c r="Z369" i="85"/>
  <c r="Y369" i="85"/>
  <c r="X369" i="85"/>
  <c r="W369" i="85"/>
  <c r="V369" i="85"/>
  <c r="AM368" i="85"/>
  <c r="AL368" i="85"/>
  <c r="AK368" i="85"/>
  <c r="AJ368" i="85"/>
  <c r="AI368" i="85"/>
  <c r="AH368" i="85"/>
  <c r="AG368" i="85"/>
  <c r="AF368" i="85"/>
  <c r="AE368" i="85"/>
  <c r="AD368" i="85"/>
  <c r="AC368" i="85"/>
  <c r="AB368" i="85"/>
  <c r="AA368" i="85"/>
  <c r="Z368" i="85"/>
  <c r="Y368" i="85"/>
  <c r="X368" i="85"/>
  <c r="W368" i="85"/>
  <c r="V368" i="85"/>
  <c r="AM367" i="85"/>
  <c r="AL367" i="85"/>
  <c r="AK367" i="85"/>
  <c r="AJ367" i="85"/>
  <c r="AI367" i="85"/>
  <c r="AH367" i="85"/>
  <c r="AG367" i="85"/>
  <c r="AF367" i="85"/>
  <c r="AE367" i="85"/>
  <c r="AD367" i="85"/>
  <c r="AC367" i="85"/>
  <c r="AB367" i="85"/>
  <c r="AA367" i="85"/>
  <c r="Z367" i="85"/>
  <c r="Y367" i="85"/>
  <c r="X367" i="85"/>
  <c r="W367" i="85"/>
  <c r="V367" i="85"/>
  <c r="AM366" i="85"/>
  <c r="AL366" i="85"/>
  <c r="AK366" i="85"/>
  <c r="AJ366" i="85"/>
  <c r="AI366" i="85"/>
  <c r="AH366" i="85"/>
  <c r="AG366" i="85"/>
  <c r="AF366" i="85"/>
  <c r="AE366" i="85"/>
  <c r="AD366" i="85"/>
  <c r="AC366" i="85"/>
  <c r="AB366" i="85"/>
  <c r="AA366" i="85"/>
  <c r="Z366" i="85"/>
  <c r="Y366" i="85"/>
  <c r="X366" i="85"/>
  <c r="W366" i="85"/>
  <c r="V366" i="85"/>
  <c r="AM365" i="85"/>
  <c r="AL365" i="85"/>
  <c r="AK365" i="85"/>
  <c r="AJ365" i="85"/>
  <c r="AI365" i="85"/>
  <c r="AH365" i="85"/>
  <c r="AG365" i="85"/>
  <c r="AF365" i="85"/>
  <c r="AE365" i="85"/>
  <c r="AD365" i="85"/>
  <c r="AC365" i="85"/>
  <c r="AB365" i="85"/>
  <c r="AA365" i="85"/>
  <c r="Z365" i="85"/>
  <c r="Y365" i="85"/>
  <c r="X365" i="85"/>
  <c r="W365" i="85"/>
  <c r="V365" i="85"/>
  <c r="AM364" i="85"/>
  <c r="AL364" i="85"/>
  <c r="AK364" i="85"/>
  <c r="AJ364" i="85"/>
  <c r="AI364" i="85"/>
  <c r="AH364" i="85"/>
  <c r="AG364" i="85"/>
  <c r="AF364" i="85"/>
  <c r="AE364" i="85"/>
  <c r="AD364" i="85"/>
  <c r="AC364" i="85"/>
  <c r="AB364" i="85"/>
  <c r="AA364" i="85"/>
  <c r="Z364" i="85"/>
  <c r="Y364" i="85"/>
  <c r="X364" i="85"/>
  <c r="W364" i="85"/>
  <c r="V364" i="85"/>
  <c r="AM363" i="85"/>
  <c r="AL363" i="85"/>
  <c r="AK363" i="85"/>
  <c r="AJ363" i="85"/>
  <c r="AI363" i="85"/>
  <c r="AH363" i="85"/>
  <c r="AG363" i="85"/>
  <c r="AF363" i="85"/>
  <c r="AE363" i="85"/>
  <c r="AD363" i="85"/>
  <c r="AC363" i="85"/>
  <c r="AB363" i="85"/>
  <c r="AA363" i="85"/>
  <c r="Z363" i="85"/>
  <c r="Y363" i="85"/>
  <c r="X363" i="85"/>
  <c r="W363" i="85"/>
  <c r="V363" i="85"/>
  <c r="AM362" i="85"/>
  <c r="AL362" i="85"/>
  <c r="AK362" i="85"/>
  <c r="AJ362" i="85"/>
  <c r="AI362" i="85"/>
  <c r="AH362" i="85"/>
  <c r="AG362" i="85"/>
  <c r="AF362" i="85"/>
  <c r="AE362" i="85"/>
  <c r="AD362" i="85"/>
  <c r="AC362" i="85"/>
  <c r="AB362" i="85"/>
  <c r="AA362" i="85"/>
  <c r="Z362" i="85"/>
  <c r="Y362" i="85"/>
  <c r="X362" i="85"/>
  <c r="W362" i="85"/>
  <c r="V362" i="85"/>
  <c r="AM361" i="85"/>
  <c r="AL361" i="85"/>
  <c r="AK361" i="85"/>
  <c r="AJ361" i="85"/>
  <c r="AI361" i="85"/>
  <c r="AH361" i="85"/>
  <c r="AG361" i="85"/>
  <c r="AF361" i="85"/>
  <c r="AE361" i="85"/>
  <c r="AD361" i="85"/>
  <c r="AC361" i="85"/>
  <c r="AB361" i="85"/>
  <c r="AA361" i="85"/>
  <c r="Z361" i="85"/>
  <c r="Y361" i="85"/>
  <c r="X361" i="85"/>
  <c r="W361" i="85"/>
  <c r="V361" i="85"/>
  <c r="AM360" i="85"/>
  <c r="AL360" i="85"/>
  <c r="AK360" i="85"/>
  <c r="AJ360" i="85"/>
  <c r="AI360" i="85"/>
  <c r="AH360" i="85"/>
  <c r="AG360" i="85"/>
  <c r="AF360" i="85"/>
  <c r="AE360" i="85"/>
  <c r="AD360" i="85"/>
  <c r="AC360" i="85"/>
  <c r="AB360" i="85"/>
  <c r="AA360" i="85"/>
  <c r="Z360" i="85"/>
  <c r="Y360" i="85"/>
  <c r="X360" i="85"/>
  <c r="W360" i="85"/>
  <c r="V360" i="85"/>
  <c r="AM359" i="85"/>
  <c r="AL359" i="85"/>
  <c r="AK359" i="85"/>
  <c r="AJ359" i="85"/>
  <c r="AI359" i="85"/>
  <c r="AH359" i="85"/>
  <c r="AG359" i="85"/>
  <c r="AF359" i="85"/>
  <c r="AE359" i="85"/>
  <c r="AD359" i="85"/>
  <c r="AC359" i="85"/>
  <c r="AB359" i="85"/>
  <c r="AA359" i="85"/>
  <c r="Z359" i="85"/>
  <c r="Y359" i="85"/>
  <c r="X359" i="85"/>
  <c r="W359" i="85"/>
  <c r="V359" i="85"/>
  <c r="AM358" i="85"/>
  <c r="AL358" i="85"/>
  <c r="AK358" i="85"/>
  <c r="AJ358" i="85"/>
  <c r="AI358" i="85"/>
  <c r="AH358" i="85"/>
  <c r="AG358" i="85"/>
  <c r="AF358" i="85"/>
  <c r="AE358" i="85"/>
  <c r="AD358" i="85"/>
  <c r="AC358" i="85"/>
  <c r="AB358" i="85"/>
  <c r="AA358" i="85"/>
  <c r="Z358" i="85"/>
  <c r="Y358" i="85"/>
  <c r="X358" i="85"/>
  <c r="W358" i="85"/>
  <c r="V358" i="85"/>
  <c r="AM357" i="85"/>
  <c r="AL357" i="85"/>
  <c r="AK357" i="85"/>
  <c r="AJ357" i="85"/>
  <c r="AI357" i="85"/>
  <c r="AH357" i="85"/>
  <c r="AG357" i="85"/>
  <c r="AF357" i="85"/>
  <c r="AE357" i="85"/>
  <c r="AD357" i="85"/>
  <c r="AC357" i="85"/>
  <c r="AB357" i="85"/>
  <c r="AA357" i="85"/>
  <c r="Z357" i="85"/>
  <c r="Y357" i="85"/>
  <c r="X357" i="85"/>
  <c r="W357" i="85"/>
  <c r="V357" i="85"/>
  <c r="AM356" i="85"/>
  <c r="AL356" i="85"/>
  <c r="AK356" i="85"/>
  <c r="AJ356" i="85"/>
  <c r="AI356" i="85"/>
  <c r="AH356" i="85"/>
  <c r="AG356" i="85"/>
  <c r="AF356" i="85"/>
  <c r="AE356" i="85"/>
  <c r="AD356" i="85"/>
  <c r="AC356" i="85"/>
  <c r="AB356" i="85"/>
  <c r="AA356" i="85"/>
  <c r="Z356" i="85"/>
  <c r="Y356" i="85"/>
  <c r="X356" i="85"/>
  <c r="W356" i="85"/>
  <c r="V356" i="85"/>
  <c r="AM355" i="85"/>
  <c r="AL355" i="85"/>
  <c r="AK355" i="85"/>
  <c r="AJ355" i="85"/>
  <c r="AI355" i="85"/>
  <c r="AH355" i="85"/>
  <c r="AG355" i="85"/>
  <c r="AF355" i="85"/>
  <c r="AE355" i="85"/>
  <c r="AD355" i="85"/>
  <c r="AC355" i="85"/>
  <c r="AB355" i="85"/>
  <c r="AA355" i="85"/>
  <c r="Z355" i="85"/>
  <c r="Y355" i="85"/>
  <c r="X355" i="85"/>
  <c r="W355" i="85"/>
  <c r="V355" i="85"/>
  <c r="AM354" i="85"/>
  <c r="AL354" i="85"/>
  <c r="AK354" i="85"/>
  <c r="AJ354" i="85"/>
  <c r="AI354" i="85"/>
  <c r="AH354" i="85"/>
  <c r="AG354" i="85"/>
  <c r="AF354" i="85"/>
  <c r="AE354" i="85"/>
  <c r="AD354" i="85"/>
  <c r="AC354" i="85"/>
  <c r="AB354" i="85"/>
  <c r="AA354" i="85"/>
  <c r="Z354" i="85"/>
  <c r="Y354" i="85"/>
  <c r="X354" i="85"/>
  <c r="W354" i="85"/>
  <c r="V354" i="85"/>
  <c r="AM353" i="85"/>
  <c r="AL353" i="85"/>
  <c r="AK353" i="85"/>
  <c r="AJ353" i="85"/>
  <c r="AI353" i="85"/>
  <c r="AH353" i="85"/>
  <c r="AG353" i="85"/>
  <c r="AF353" i="85"/>
  <c r="AE353" i="85"/>
  <c r="AD353" i="85"/>
  <c r="AC353" i="85"/>
  <c r="AB353" i="85"/>
  <c r="AA353" i="85"/>
  <c r="Z353" i="85"/>
  <c r="Y353" i="85"/>
  <c r="X353" i="85"/>
  <c r="W353" i="85"/>
  <c r="V353" i="85"/>
  <c r="AM352" i="85"/>
  <c r="AL352" i="85"/>
  <c r="AK352" i="85"/>
  <c r="AJ352" i="85"/>
  <c r="AI352" i="85"/>
  <c r="AH352" i="85"/>
  <c r="AG352" i="85"/>
  <c r="AF352" i="85"/>
  <c r="AE352" i="85"/>
  <c r="AD352" i="85"/>
  <c r="AC352" i="85"/>
  <c r="AB352" i="85"/>
  <c r="AA352" i="85"/>
  <c r="Z352" i="85"/>
  <c r="Y352" i="85"/>
  <c r="X352" i="85"/>
  <c r="W352" i="85"/>
  <c r="V352" i="85"/>
  <c r="AM351" i="85"/>
  <c r="AL351" i="85"/>
  <c r="AK351" i="85"/>
  <c r="AJ351" i="85"/>
  <c r="AI351" i="85"/>
  <c r="AH351" i="85"/>
  <c r="AG351" i="85"/>
  <c r="AF351" i="85"/>
  <c r="AE351" i="85"/>
  <c r="AD351" i="85"/>
  <c r="AC351" i="85"/>
  <c r="AB351" i="85"/>
  <c r="AA351" i="85"/>
  <c r="Z351" i="85"/>
  <c r="Y351" i="85"/>
  <c r="X351" i="85"/>
  <c r="W351" i="85"/>
  <c r="V351" i="85"/>
  <c r="AM350" i="85"/>
  <c r="AL350" i="85"/>
  <c r="AK350" i="85"/>
  <c r="AJ350" i="85"/>
  <c r="AI350" i="85"/>
  <c r="AH350" i="85"/>
  <c r="AG350" i="85"/>
  <c r="AF350" i="85"/>
  <c r="AE350" i="85"/>
  <c r="AD350" i="85"/>
  <c r="AC350" i="85"/>
  <c r="AB350" i="85"/>
  <c r="AA350" i="85"/>
  <c r="Z350" i="85"/>
  <c r="Y350" i="85"/>
  <c r="X350" i="85"/>
  <c r="W350" i="85"/>
  <c r="V350" i="85"/>
  <c r="AM349" i="85"/>
  <c r="AL349" i="85"/>
  <c r="AK349" i="85"/>
  <c r="AJ349" i="85"/>
  <c r="AI349" i="85"/>
  <c r="AH349" i="85"/>
  <c r="AG349" i="85"/>
  <c r="AF349" i="85"/>
  <c r="AE349" i="85"/>
  <c r="AD349" i="85"/>
  <c r="AC349" i="85"/>
  <c r="AB349" i="85"/>
  <c r="AA349" i="85"/>
  <c r="Z349" i="85"/>
  <c r="Y349" i="85"/>
  <c r="X349" i="85"/>
  <c r="W349" i="85"/>
  <c r="V349" i="85"/>
  <c r="AM348" i="85"/>
  <c r="AL348" i="85"/>
  <c r="AK348" i="85"/>
  <c r="AJ348" i="85"/>
  <c r="AI348" i="85"/>
  <c r="AH348" i="85"/>
  <c r="AG348" i="85"/>
  <c r="AF348" i="85"/>
  <c r="AE348" i="85"/>
  <c r="AD348" i="85"/>
  <c r="AC348" i="85"/>
  <c r="AB348" i="85"/>
  <c r="AA348" i="85"/>
  <c r="Z348" i="85"/>
  <c r="Y348" i="85"/>
  <c r="X348" i="85"/>
  <c r="W348" i="85"/>
  <c r="V348" i="85"/>
  <c r="AM347" i="85"/>
  <c r="AL347" i="85"/>
  <c r="AK347" i="85"/>
  <c r="AJ347" i="85"/>
  <c r="AI347" i="85"/>
  <c r="AH347" i="85"/>
  <c r="AG347" i="85"/>
  <c r="AF347" i="85"/>
  <c r="AE347" i="85"/>
  <c r="AD347" i="85"/>
  <c r="AC347" i="85"/>
  <c r="AB347" i="85"/>
  <c r="AA347" i="85"/>
  <c r="Z347" i="85"/>
  <c r="Y347" i="85"/>
  <c r="X347" i="85"/>
  <c r="W347" i="85"/>
  <c r="V347" i="85"/>
  <c r="AM346" i="85"/>
  <c r="AL346" i="85"/>
  <c r="AK346" i="85"/>
  <c r="AJ346" i="85"/>
  <c r="AI346" i="85"/>
  <c r="AH346" i="85"/>
  <c r="AG346" i="85"/>
  <c r="AF346" i="85"/>
  <c r="AE346" i="85"/>
  <c r="AD346" i="85"/>
  <c r="AC346" i="85"/>
  <c r="AB346" i="85"/>
  <c r="AA346" i="85"/>
  <c r="Z346" i="85"/>
  <c r="Y346" i="85"/>
  <c r="X346" i="85"/>
  <c r="W346" i="85"/>
  <c r="V346" i="85"/>
  <c r="AM345" i="85"/>
  <c r="AL345" i="85"/>
  <c r="AK345" i="85"/>
  <c r="AJ345" i="85"/>
  <c r="AI345" i="85"/>
  <c r="AH345" i="85"/>
  <c r="AG345" i="85"/>
  <c r="AF345" i="85"/>
  <c r="AE345" i="85"/>
  <c r="AD345" i="85"/>
  <c r="AC345" i="85"/>
  <c r="AB345" i="85"/>
  <c r="AA345" i="85"/>
  <c r="Z345" i="85"/>
  <c r="Y345" i="85"/>
  <c r="X345" i="85"/>
  <c r="W345" i="85"/>
  <c r="V345" i="85"/>
  <c r="AM344" i="85"/>
  <c r="AL344" i="85"/>
  <c r="AK344" i="85"/>
  <c r="AJ344" i="85"/>
  <c r="AI344" i="85"/>
  <c r="AH344" i="85"/>
  <c r="AG344" i="85"/>
  <c r="AF344" i="85"/>
  <c r="AE344" i="85"/>
  <c r="AD344" i="85"/>
  <c r="AC344" i="85"/>
  <c r="AB344" i="85"/>
  <c r="AA344" i="85"/>
  <c r="Z344" i="85"/>
  <c r="Y344" i="85"/>
  <c r="X344" i="85"/>
  <c r="W344" i="85"/>
  <c r="V344" i="85"/>
  <c r="AM343" i="85"/>
  <c r="AL343" i="85"/>
  <c r="AK343" i="85"/>
  <c r="AJ343" i="85"/>
  <c r="AI343" i="85"/>
  <c r="AH343" i="85"/>
  <c r="AG343" i="85"/>
  <c r="AF343" i="85"/>
  <c r="AE343" i="85"/>
  <c r="AD343" i="85"/>
  <c r="AC343" i="85"/>
  <c r="AB343" i="85"/>
  <c r="AA343" i="85"/>
  <c r="Z343" i="85"/>
  <c r="Y343" i="85"/>
  <c r="X343" i="85"/>
  <c r="W343" i="85"/>
  <c r="V343" i="85"/>
  <c r="AM342" i="85"/>
  <c r="AL342" i="85"/>
  <c r="AK342" i="85"/>
  <c r="AJ342" i="85"/>
  <c r="AI342" i="85"/>
  <c r="AH342" i="85"/>
  <c r="AG342" i="85"/>
  <c r="AF342" i="85"/>
  <c r="AE342" i="85"/>
  <c r="AD342" i="85"/>
  <c r="AC342" i="85"/>
  <c r="AB342" i="85"/>
  <c r="AA342" i="85"/>
  <c r="Z342" i="85"/>
  <c r="Y342" i="85"/>
  <c r="X342" i="85"/>
  <c r="W342" i="85"/>
  <c r="V342" i="85"/>
  <c r="AM341" i="85"/>
  <c r="AL341" i="85"/>
  <c r="AK341" i="85"/>
  <c r="AJ341" i="85"/>
  <c r="AI341" i="85"/>
  <c r="AH341" i="85"/>
  <c r="AG341" i="85"/>
  <c r="AF341" i="85"/>
  <c r="AE341" i="85"/>
  <c r="AD341" i="85"/>
  <c r="AC341" i="85"/>
  <c r="AB341" i="85"/>
  <c r="AA341" i="85"/>
  <c r="Z341" i="85"/>
  <c r="Y341" i="85"/>
  <c r="X341" i="85"/>
  <c r="W341" i="85"/>
  <c r="V341" i="85"/>
  <c r="AM340" i="85"/>
  <c r="AL340" i="85"/>
  <c r="AK340" i="85"/>
  <c r="AJ340" i="85"/>
  <c r="AI340" i="85"/>
  <c r="AH340" i="85"/>
  <c r="AG340" i="85"/>
  <c r="AF340" i="85"/>
  <c r="AE340" i="85"/>
  <c r="AD340" i="85"/>
  <c r="AC340" i="85"/>
  <c r="AB340" i="85"/>
  <c r="AA340" i="85"/>
  <c r="Z340" i="85"/>
  <c r="Y340" i="85"/>
  <c r="X340" i="85"/>
  <c r="W340" i="85"/>
  <c r="V340" i="85"/>
  <c r="AM339" i="85"/>
  <c r="AL339" i="85"/>
  <c r="AK339" i="85"/>
  <c r="AJ339" i="85"/>
  <c r="AI339" i="85"/>
  <c r="AH339" i="85"/>
  <c r="AG339" i="85"/>
  <c r="AF339" i="85"/>
  <c r="AE339" i="85"/>
  <c r="AD339" i="85"/>
  <c r="AC339" i="85"/>
  <c r="AB339" i="85"/>
  <c r="AA339" i="85"/>
  <c r="Z339" i="85"/>
  <c r="Y339" i="85"/>
  <c r="X339" i="85"/>
  <c r="W339" i="85"/>
  <c r="V339" i="85"/>
  <c r="AM338" i="85"/>
  <c r="AL338" i="85"/>
  <c r="AK338" i="85"/>
  <c r="AJ338" i="85"/>
  <c r="AI338" i="85"/>
  <c r="AH338" i="85"/>
  <c r="AG338" i="85"/>
  <c r="AF338" i="85"/>
  <c r="AE338" i="85"/>
  <c r="AD338" i="85"/>
  <c r="AC338" i="85"/>
  <c r="AB338" i="85"/>
  <c r="AA338" i="85"/>
  <c r="Z338" i="85"/>
  <c r="Y338" i="85"/>
  <c r="X338" i="85"/>
  <c r="W338" i="85"/>
  <c r="V338" i="85"/>
  <c r="AM337" i="85"/>
  <c r="AL337" i="85"/>
  <c r="AK337" i="85"/>
  <c r="AJ337" i="85"/>
  <c r="AI337" i="85"/>
  <c r="AH337" i="85"/>
  <c r="AG337" i="85"/>
  <c r="AF337" i="85"/>
  <c r="AE337" i="85"/>
  <c r="AD337" i="85"/>
  <c r="AC337" i="85"/>
  <c r="AB337" i="85"/>
  <c r="AA337" i="85"/>
  <c r="Z337" i="85"/>
  <c r="Y337" i="85"/>
  <c r="X337" i="85"/>
  <c r="W337" i="85"/>
  <c r="V337" i="85"/>
  <c r="AM336" i="85"/>
  <c r="AL336" i="85"/>
  <c r="AK336" i="85"/>
  <c r="AJ336" i="85"/>
  <c r="AI336" i="85"/>
  <c r="AH336" i="85"/>
  <c r="AG336" i="85"/>
  <c r="AF336" i="85"/>
  <c r="AE336" i="85"/>
  <c r="AD336" i="85"/>
  <c r="AC336" i="85"/>
  <c r="AB336" i="85"/>
  <c r="AA336" i="85"/>
  <c r="Z336" i="85"/>
  <c r="Y336" i="85"/>
  <c r="X336" i="85"/>
  <c r="W336" i="85"/>
  <c r="V336" i="85"/>
  <c r="AM335" i="85"/>
  <c r="AL335" i="85"/>
  <c r="AK335" i="85"/>
  <c r="AJ335" i="85"/>
  <c r="AI335" i="85"/>
  <c r="AH335" i="85"/>
  <c r="AG335" i="85"/>
  <c r="AF335" i="85"/>
  <c r="AE335" i="85"/>
  <c r="AD335" i="85"/>
  <c r="AC335" i="85"/>
  <c r="AB335" i="85"/>
  <c r="AA335" i="85"/>
  <c r="Z335" i="85"/>
  <c r="Y335" i="85"/>
  <c r="X335" i="85"/>
  <c r="W335" i="85"/>
  <c r="V335" i="85"/>
  <c r="AM334" i="85"/>
  <c r="AL334" i="85"/>
  <c r="AK334" i="85"/>
  <c r="AJ334" i="85"/>
  <c r="AI334" i="85"/>
  <c r="AH334" i="85"/>
  <c r="AG334" i="85"/>
  <c r="AF334" i="85"/>
  <c r="AE334" i="85"/>
  <c r="AD334" i="85"/>
  <c r="AC334" i="85"/>
  <c r="AB334" i="85"/>
  <c r="AA334" i="85"/>
  <c r="Z334" i="85"/>
  <c r="Y334" i="85"/>
  <c r="X334" i="85"/>
  <c r="W334" i="85"/>
  <c r="V334" i="85"/>
  <c r="AM333" i="85"/>
  <c r="AL333" i="85"/>
  <c r="AK333" i="85"/>
  <c r="AJ333" i="85"/>
  <c r="AI333" i="85"/>
  <c r="AH333" i="85"/>
  <c r="AG333" i="85"/>
  <c r="AF333" i="85"/>
  <c r="AE333" i="85"/>
  <c r="AD333" i="85"/>
  <c r="AC333" i="85"/>
  <c r="AB333" i="85"/>
  <c r="AA333" i="85"/>
  <c r="Z333" i="85"/>
  <c r="Y333" i="85"/>
  <c r="X333" i="85"/>
  <c r="W333" i="85"/>
  <c r="V333" i="85"/>
  <c r="AM332" i="85"/>
  <c r="AL332" i="85"/>
  <c r="AK332" i="85"/>
  <c r="AJ332" i="85"/>
  <c r="AI332" i="85"/>
  <c r="AH332" i="85"/>
  <c r="AG332" i="85"/>
  <c r="AF332" i="85"/>
  <c r="AE332" i="85"/>
  <c r="AD332" i="85"/>
  <c r="AC332" i="85"/>
  <c r="AB332" i="85"/>
  <c r="AA332" i="85"/>
  <c r="Z332" i="85"/>
  <c r="Y332" i="85"/>
  <c r="X332" i="85"/>
  <c r="W332" i="85"/>
  <c r="V332" i="85"/>
  <c r="AM331" i="85"/>
  <c r="AL331" i="85"/>
  <c r="AK331" i="85"/>
  <c r="AJ331" i="85"/>
  <c r="AI331" i="85"/>
  <c r="AH331" i="85"/>
  <c r="AG331" i="85"/>
  <c r="AF331" i="85"/>
  <c r="AE331" i="85"/>
  <c r="AD331" i="85"/>
  <c r="AC331" i="85"/>
  <c r="AB331" i="85"/>
  <c r="AA331" i="85"/>
  <c r="Z331" i="85"/>
  <c r="Y331" i="85"/>
  <c r="X331" i="85"/>
  <c r="W331" i="85"/>
  <c r="V331" i="85"/>
  <c r="AM330" i="85"/>
  <c r="AL330" i="85"/>
  <c r="AK330" i="85"/>
  <c r="AJ330" i="85"/>
  <c r="AI330" i="85"/>
  <c r="AH330" i="85"/>
  <c r="AG330" i="85"/>
  <c r="AF330" i="85"/>
  <c r="AE330" i="85"/>
  <c r="AD330" i="85"/>
  <c r="AC330" i="85"/>
  <c r="AB330" i="85"/>
  <c r="AA330" i="85"/>
  <c r="Z330" i="85"/>
  <c r="Y330" i="85"/>
  <c r="X330" i="85"/>
  <c r="W330" i="85"/>
  <c r="V330" i="85"/>
  <c r="AM329" i="85"/>
  <c r="AL329" i="85"/>
  <c r="AK329" i="85"/>
  <c r="AJ329" i="85"/>
  <c r="AI329" i="85"/>
  <c r="AH329" i="85"/>
  <c r="AG329" i="85"/>
  <c r="AF329" i="85"/>
  <c r="AE329" i="85"/>
  <c r="AD329" i="85"/>
  <c r="AC329" i="85"/>
  <c r="AB329" i="85"/>
  <c r="AA329" i="85"/>
  <c r="Z329" i="85"/>
  <c r="Y329" i="85"/>
  <c r="X329" i="85"/>
  <c r="W329" i="85"/>
  <c r="V329" i="85"/>
  <c r="AM328" i="85"/>
  <c r="AL328" i="85"/>
  <c r="AK328" i="85"/>
  <c r="AJ328" i="85"/>
  <c r="AI328" i="85"/>
  <c r="AH328" i="85"/>
  <c r="AG328" i="85"/>
  <c r="AF328" i="85"/>
  <c r="AE328" i="85"/>
  <c r="AD328" i="85"/>
  <c r="AC328" i="85"/>
  <c r="AB328" i="85"/>
  <c r="AA328" i="85"/>
  <c r="Z328" i="85"/>
  <c r="Y328" i="85"/>
  <c r="X328" i="85"/>
  <c r="W328" i="85"/>
  <c r="V328" i="85"/>
  <c r="AM327" i="85"/>
  <c r="AL327" i="85"/>
  <c r="AK327" i="85"/>
  <c r="AJ327" i="85"/>
  <c r="AI327" i="85"/>
  <c r="AH327" i="85"/>
  <c r="AG327" i="85"/>
  <c r="AF327" i="85"/>
  <c r="AE327" i="85"/>
  <c r="AD327" i="85"/>
  <c r="AC327" i="85"/>
  <c r="AB327" i="85"/>
  <c r="AA327" i="85"/>
  <c r="Z327" i="85"/>
  <c r="Y327" i="85"/>
  <c r="X327" i="85"/>
  <c r="W327" i="85"/>
  <c r="V327" i="85"/>
  <c r="AM326" i="85"/>
  <c r="AL326" i="85"/>
  <c r="AK326" i="85"/>
  <c r="AJ326" i="85"/>
  <c r="AI326" i="85"/>
  <c r="AH326" i="85"/>
  <c r="AG326" i="85"/>
  <c r="AF326" i="85"/>
  <c r="AE326" i="85"/>
  <c r="AD326" i="85"/>
  <c r="AC326" i="85"/>
  <c r="AB326" i="85"/>
  <c r="AA326" i="85"/>
  <c r="Z326" i="85"/>
  <c r="Y326" i="85"/>
  <c r="X326" i="85"/>
  <c r="W326" i="85"/>
  <c r="V326" i="85"/>
  <c r="AM325" i="85"/>
  <c r="AL325" i="85"/>
  <c r="AK325" i="85"/>
  <c r="AJ325" i="85"/>
  <c r="AI325" i="85"/>
  <c r="AH325" i="85"/>
  <c r="AG325" i="85"/>
  <c r="AF325" i="85"/>
  <c r="AE325" i="85"/>
  <c r="AD325" i="85"/>
  <c r="AC325" i="85"/>
  <c r="AB325" i="85"/>
  <c r="AA325" i="85"/>
  <c r="Z325" i="85"/>
  <c r="Y325" i="85"/>
  <c r="X325" i="85"/>
  <c r="W325" i="85"/>
  <c r="V325" i="85"/>
  <c r="AM324" i="85"/>
  <c r="AL324" i="85"/>
  <c r="AK324" i="85"/>
  <c r="AJ324" i="85"/>
  <c r="AI324" i="85"/>
  <c r="AH324" i="85"/>
  <c r="AG324" i="85"/>
  <c r="AF324" i="85"/>
  <c r="AE324" i="85"/>
  <c r="AD324" i="85"/>
  <c r="AC324" i="85"/>
  <c r="AB324" i="85"/>
  <c r="AA324" i="85"/>
  <c r="Z324" i="85"/>
  <c r="Y324" i="85"/>
  <c r="X324" i="85"/>
  <c r="W324" i="85"/>
  <c r="V324" i="85"/>
  <c r="AM323" i="85"/>
  <c r="AL323" i="85"/>
  <c r="AK323" i="85"/>
  <c r="AJ323" i="85"/>
  <c r="AI323" i="85"/>
  <c r="AH323" i="85"/>
  <c r="AG323" i="85"/>
  <c r="AF323" i="85"/>
  <c r="AE323" i="85"/>
  <c r="AD323" i="85"/>
  <c r="AC323" i="85"/>
  <c r="AB323" i="85"/>
  <c r="AA323" i="85"/>
  <c r="Z323" i="85"/>
  <c r="Y323" i="85"/>
  <c r="X323" i="85"/>
  <c r="W323" i="85"/>
  <c r="V323" i="85"/>
  <c r="AM322" i="85"/>
  <c r="AL322" i="85"/>
  <c r="AK322" i="85"/>
  <c r="AJ322" i="85"/>
  <c r="AI322" i="85"/>
  <c r="AH322" i="85"/>
  <c r="AG322" i="85"/>
  <c r="AF322" i="85"/>
  <c r="AE322" i="85"/>
  <c r="AD322" i="85"/>
  <c r="AC322" i="85"/>
  <c r="AB322" i="85"/>
  <c r="AA322" i="85"/>
  <c r="Z322" i="85"/>
  <c r="Y322" i="85"/>
  <c r="X322" i="85"/>
  <c r="W322" i="85"/>
  <c r="V322" i="85"/>
  <c r="AM321" i="85"/>
  <c r="AL321" i="85"/>
  <c r="AK321" i="85"/>
  <c r="AJ321" i="85"/>
  <c r="AI321" i="85"/>
  <c r="AH321" i="85"/>
  <c r="AG321" i="85"/>
  <c r="AF321" i="85"/>
  <c r="AE321" i="85"/>
  <c r="AD321" i="85"/>
  <c r="AC321" i="85"/>
  <c r="AB321" i="85"/>
  <c r="AA321" i="85"/>
  <c r="Z321" i="85"/>
  <c r="Y321" i="85"/>
  <c r="X321" i="85"/>
  <c r="W321" i="85"/>
  <c r="V321" i="85"/>
  <c r="AM320" i="85"/>
  <c r="AL320" i="85"/>
  <c r="AK320" i="85"/>
  <c r="AJ320" i="85"/>
  <c r="AI320" i="85"/>
  <c r="AH320" i="85"/>
  <c r="AG320" i="85"/>
  <c r="AF320" i="85"/>
  <c r="AE320" i="85"/>
  <c r="AD320" i="85"/>
  <c r="AC320" i="85"/>
  <c r="AB320" i="85"/>
  <c r="AA320" i="85"/>
  <c r="Z320" i="85"/>
  <c r="Y320" i="85"/>
  <c r="X320" i="85"/>
  <c r="W320" i="85"/>
  <c r="V320" i="85"/>
  <c r="AM319" i="85"/>
  <c r="AL319" i="85"/>
  <c r="AK319" i="85"/>
  <c r="AJ319" i="85"/>
  <c r="AI319" i="85"/>
  <c r="AH319" i="85"/>
  <c r="AG319" i="85"/>
  <c r="AF319" i="85"/>
  <c r="AE319" i="85"/>
  <c r="AD319" i="85"/>
  <c r="AC319" i="85"/>
  <c r="AB319" i="85"/>
  <c r="AA319" i="85"/>
  <c r="Z319" i="85"/>
  <c r="Y319" i="85"/>
  <c r="X319" i="85"/>
  <c r="W319" i="85"/>
  <c r="V319" i="85"/>
  <c r="AM318" i="85"/>
  <c r="AL318" i="85"/>
  <c r="AK318" i="85"/>
  <c r="AJ318" i="85"/>
  <c r="AI318" i="85"/>
  <c r="AH318" i="85"/>
  <c r="AG318" i="85"/>
  <c r="AF318" i="85"/>
  <c r="AE318" i="85"/>
  <c r="AD318" i="85"/>
  <c r="AC318" i="85"/>
  <c r="AB318" i="85"/>
  <c r="AA318" i="85"/>
  <c r="Z318" i="85"/>
  <c r="Y318" i="85"/>
  <c r="X318" i="85"/>
  <c r="W318" i="85"/>
  <c r="V318" i="85"/>
  <c r="AM317" i="85"/>
  <c r="AL317" i="85"/>
  <c r="AK317" i="85"/>
  <c r="AJ317" i="85"/>
  <c r="AI317" i="85"/>
  <c r="AH317" i="85"/>
  <c r="AG317" i="85"/>
  <c r="AF317" i="85"/>
  <c r="AE317" i="85"/>
  <c r="AD317" i="85"/>
  <c r="AC317" i="85"/>
  <c r="AB317" i="85"/>
  <c r="AA317" i="85"/>
  <c r="Z317" i="85"/>
  <c r="Y317" i="85"/>
  <c r="X317" i="85"/>
  <c r="W317" i="85"/>
  <c r="V317" i="85"/>
  <c r="AM316" i="85"/>
  <c r="AL316" i="85"/>
  <c r="AK316" i="85"/>
  <c r="AJ316" i="85"/>
  <c r="AI316" i="85"/>
  <c r="AH316" i="85"/>
  <c r="AG316" i="85"/>
  <c r="AF316" i="85"/>
  <c r="AE316" i="85"/>
  <c r="AD316" i="85"/>
  <c r="AC316" i="85"/>
  <c r="AB316" i="85"/>
  <c r="AA316" i="85"/>
  <c r="Z316" i="85"/>
  <c r="Y316" i="85"/>
  <c r="X316" i="85"/>
  <c r="W316" i="85"/>
  <c r="V316" i="85"/>
  <c r="AM315" i="85"/>
  <c r="AL315" i="85"/>
  <c r="AK315" i="85"/>
  <c r="AJ315" i="85"/>
  <c r="AI315" i="85"/>
  <c r="AH315" i="85"/>
  <c r="AG315" i="85"/>
  <c r="AF315" i="85"/>
  <c r="AE315" i="85"/>
  <c r="AD315" i="85"/>
  <c r="AC315" i="85"/>
  <c r="AB315" i="85"/>
  <c r="AA315" i="85"/>
  <c r="Z315" i="85"/>
  <c r="Y315" i="85"/>
  <c r="X315" i="85"/>
  <c r="W315" i="85"/>
  <c r="V315" i="85"/>
  <c r="AM314" i="85"/>
  <c r="AL314" i="85"/>
  <c r="AK314" i="85"/>
  <c r="AJ314" i="85"/>
  <c r="AI314" i="85"/>
  <c r="AH314" i="85"/>
  <c r="AG314" i="85"/>
  <c r="AF314" i="85"/>
  <c r="AE314" i="85"/>
  <c r="AD314" i="85"/>
  <c r="AC314" i="85"/>
  <c r="AB314" i="85"/>
  <c r="AA314" i="85"/>
  <c r="Z314" i="85"/>
  <c r="Y314" i="85"/>
  <c r="X314" i="85"/>
  <c r="W314" i="85"/>
  <c r="V314" i="85"/>
  <c r="AM313" i="85"/>
  <c r="AL313" i="85"/>
  <c r="AK313" i="85"/>
  <c r="AJ313" i="85"/>
  <c r="AI313" i="85"/>
  <c r="AH313" i="85"/>
  <c r="AG313" i="85"/>
  <c r="AF313" i="85"/>
  <c r="AE313" i="85"/>
  <c r="AD313" i="85"/>
  <c r="AC313" i="85"/>
  <c r="AB313" i="85"/>
  <c r="AA313" i="85"/>
  <c r="Z313" i="85"/>
  <c r="Y313" i="85"/>
  <c r="X313" i="85"/>
  <c r="W313" i="85"/>
  <c r="V313" i="85"/>
  <c r="AM312" i="85"/>
  <c r="AL312" i="85"/>
  <c r="AK312" i="85"/>
  <c r="AJ312" i="85"/>
  <c r="AI312" i="85"/>
  <c r="AH312" i="85"/>
  <c r="AG312" i="85"/>
  <c r="AF312" i="85"/>
  <c r="AE312" i="85"/>
  <c r="AD312" i="85"/>
  <c r="AC312" i="85"/>
  <c r="AB312" i="85"/>
  <c r="AA312" i="85"/>
  <c r="Z312" i="85"/>
  <c r="Y312" i="85"/>
  <c r="X312" i="85"/>
  <c r="W312" i="85"/>
  <c r="V312" i="85"/>
  <c r="AM311" i="85"/>
  <c r="AL311" i="85"/>
  <c r="AK311" i="85"/>
  <c r="AJ311" i="85"/>
  <c r="AI311" i="85"/>
  <c r="AH311" i="85"/>
  <c r="AG311" i="85"/>
  <c r="AF311" i="85"/>
  <c r="AE311" i="85"/>
  <c r="AD311" i="85"/>
  <c r="AC311" i="85"/>
  <c r="AB311" i="85"/>
  <c r="AA311" i="85"/>
  <c r="Z311" i="85"/>
  <c r="Y311" i="85"/>
  <c r="X311" i="85"/>
  <c r="W311" i="85"/>
  <c r="V311" i="85"/>
  <c r="AM310" i="85"/>
  <c r="AL310" i="85"/>
  <c r="AK310" i="85"/>
  <c r="AJ310" i="85"/>
  <c r="AI310" i="85"/>
  <c r="AH310" i="85"/>
  <c r="AG310" i="85"/>
  <c r="AF310" i="85"/>
  <c r="AE310" i="85"/>
  <c r="AD310" i="85"/>
  <c r="AC310" i="85"/>
  <c r="AB310" i="85"/>
  <c r="AA310" i="85"/>
  <c r="Z310" i="85"/>
  <c r="Y310" i="85"/>
  <c r="X310" i="85"/>
  <c r="W310" i="85"/>
  <c r="V310" i="85"/>
  <c r="AM309" i="85"/>
  <c r="AL309" i="85"/>
  <c r="AK309" i="85"/>
  <c r="AJ309" i="85"/>
  <c r="AI309" i="85"/>
  <c r="AH309" i="85"/>
  <c r="AG309" i="85"/>
  <c r="AF309" i="85"/>
  <c r="AE309" i="85"/>
  <c r="AD309" i="85"/>
  <c r="AC309" i="85"/>
  <c r="AB309" i="85"/>
  <c r="AA309" i="85"/>
  <c r="Z309" i="85"/>
  <c r="Y309" i="85"/>
  <c r="X309" i="85"/>
  <c r="W309" i="85"/>
  <c r="V309" i="85"/>
  <c r="AM308" i="85"/>
  <c r="AL308" i="85"/>
  <c r="AK308" i="85"/>
  <c r="AJ308" i="85"/>
  <c r="AI308" i="85"/>
  <c r="AH308" i="85"/>
  <c r="AG308" i="85"/>
  <c r="AF308" i="85"/>
  <c r="AE308" i="85"/>
  <c r="AD308" i="85"/>
  <c r="AC308" i="85"/>
  <c r="AB308" i="85"/>
  <c r="AA308" i="85"/>
  <c r="Z308" i="85"/>
  <c r="Y308" i="85"/>
  <c r="X308" i="85"/>
  <c r="W308" i="85"/>
  <c r="V308" i="85"/>
  <c r="AM307" i="85"/>
  <c r="AL307" i="85"/>
  <c r="AK307" i="85"/>
  <c r="AJ307" i="85"/>
  <c r="AI307" i="85"/>
  <c r="AH307" i="85"/>
  <c r="AG307" i="85"/>
  <c r="AF307" i="85"/>
  <c r="AE307" i="85"/>
  <c r="AD307" i="85"/>
  <c r="AC307" i="85"/>
  <c r="AB307" i="85"/>
  <c r="AA307" i="85"/>
  <c r="Z307" i="85"/>
  <c r="Y307" i="85"/>
  <c r="X307" i="85"/>
  <c r="W307" i="85"/>
  <c r="V307" i="85"/>
  <c r="AM306" i="85"/>
  <c r="AL306" i="85"/>
  <c r="AK306" i="85"/>
  <c r="AJ306" i="85"/>
  <c r="AI306" i="85"/>
  <c r="AH306" i="85"/>
  <c r="AG306" i="85"/>
  <c r="AF306" i="85"/>
  <c r="AE306" i="85"/>
  <c r="AD306" i="85"/>
  <c r="AC306" i="85"/>
  <c r="AB306" i="85"/>
  <c r="AA306" i="85"/>
  <c r="Z306" i="85"/>
  <c r="Y306" i="85"/>
  <c r="X306" i="85"/>
  <c r="W306" i="85"/>
  <c r="V306" i="85"/>
  <c r="AM305" i="85"/>
  <c r="AL305" i="85"/>
  <c r="AK305" i="85"/>
  <c r="AJ305" i="85"/>
  <c r="AI305" i="85"/>
  <c r="AH305" i="85"/>
  <c r="AG305" i="85"/>
  <c r="AF305" i="85"/>
  <c r="AE305" i="85"/>
  <c r="AD305" i="85"/>
  <c r="AC305" i="85"/>
  <c r="AB305" i="85"/>
  <c r="AA305" i="85"/>
  <c r="Z305" i="85"/>
  <c r="Y305" i="85"/>
  <c r="X305" i="85"/>
  <c r="W305" i="85"/>
  <c r="V305" i="85"/>
  <c r="AM304" i="85"/>
  <c r="AL304" i="85"/>
  <c r="AK304" i="85"/>
  <c r="AJ304" i="85"/>
  <c r="AI304" i="85"/>
  <c r="AH304" i="85"/>
  <c r="AG304" i="85"/>
  <c r="AF304" i="85"/>
  <c r="AE304" i="85"/>
  <c r="AD304" i="85"/>
  <c r="AC304" i="85"/>
  <c r="AB304" i="85"/>
  <c r="AA304" i="85"/>
  <c r="Z304" i="85"/>
  <c r="Y304" i="85"/>
  <c r="X304" i="85"/>
  <c r="W304" i="85"/>
  <c r="V304" i="85"/>
  <c r="AM303" i="85"/>
  <c r="AL303" i="85"/>
  <c r="AK303" i="85"/>
  <c r="AJ303" i="85"/>
  <c r="AI303" i="85"/>
  <c r="AH303" i="85"/>
  <c r="AG303" i="85"/>
  <c r="AF303" i="85"/>
  <c r="AE303" i="85"/>
  <c r="AD303" i="85"/>
  <c r="AC303" i="85"/>
  <c r="AB303" i="85"/>
  <c r="AA303" i="85"/>
  <c r="Z303" i="85"/>
  <c r="Y303" i="85"/>
  <c r="X303" i="85"/>
  <c r="W303" i="85"/>
  <c r="V303" i="85"/>
  <c r="AM302" i="85"/>
  <c r="AL302" i="85"/>
  <c r="AK302" i="85"/>
  <c r="AJ302" i="85"/>
  <c r="AI302" i="85"/>
  <c r="AH302" i="85"/>
  <c r="AG302" i="85"/>
  <c r="AF302" i="85"/>
  <c r="AE302" i="85"/>
  <c r="AD302" i="85"/>
  <c r="AC302" i="85"/>
  <c r="AB302" i="85"/>
  <c r="AA302" i="85"/>
  <c r="Z302" i="85"/>
  <c r="Y302" i="85"/>
  <c r="X302" i="85"/>
  <c r="W302" i="85"/>
  <c r="V302" i="85"/>
  <c r="AM301" i="85"/>
  <c r="AL301" i="85"/>
  <c r="AK301" i="85"/>
  <c r="AJ301" i="85"/>
  <c r="AI301" i="85"/>
  <c r="AH301" i="85"/>
  <c r="AG301" i="85"/>
  <c r="AF301" i="85"/>
  <c r="AE301" i="85"/>
  <c r="AD301" i="85"/>
  <c r="AC301" i="85"/>
  <c r="AB301" i="85"/>
  <c r="AA301" i="85"/>
  <c r="Z301" i="85"/>
  <c r="Y301" i="85"/>
  <c r="X301" i="85"/>
  <c r="W301" i="85"/>
  <c r="V301" i="85"/>
  <c r="AM300" i="85"/>
  <c r="AL300" i="85"/>
  <c r="AK300" i="85"/>
  <c r="AJ300" i="85"/>
  <c r="AI300" i="85"/>
  <c r="AH300" i="85"/>
  <c r="AG300" i="85"/>
  <c r="AF300" i="85"/>
  <c r="AE300" i="85"/>
  <c r="AD300" i="85"/>
  <c r="AC300" i="85"/>
  <c r="AB300" i="85"/>
  <c r="AA300" i="85"/>
  <c r="Z300" i="85"/>
  <c r="Y300" i="85"/>
  <c r="X300" i="85"/>
  <c r="W300" i="85"/>
  <c r="V300" i="85"/>
  <c r="AM299" i="85"/>
  <c r="AL299" i="85"/>
  <c r="AK299" i="85"/>
  <c r="AJ299" i="85"/>
  <c r="AI299" i="85"/>
  <c r="AH299" i="85"/>
  <c r="AG299" i="85"/>
  <c r="AF299" i="85"/>
  <c r="AE299" i="85"/>
  <c r="AD299" i="85"/>
  <c r="AC299" i="85"/>
  <c r="AB299" i="85"/>
  <c r="AA299" i="85"/>
  <c r="Z299" i="85"/>
  <c r="Y299" i="85"/>
  <c r="X299" i="85"/>
  <c r="W299" i="85"/>
  <c r="V299" i="85"/>
  <c r="AM298" i="85"/>
  <c r="AL298" i="85"/>
  <c r="AK298" i="85"/>
  <c r="AJ298" i="85"/>
  <c r="AI298" i="85"/>
  <c r="AH298" i="85"/>
  <c r="AG298" i="85"/>
  <c r="AF298" i="85"/>
  <c r="AE298" i="85"/>
  <c r="AD298" i="85"/>
  <c r="AC298" i="85"/>
  <c r="AB298" i="85"/>
  <c r="AA298" i="85"/>
  <c r="Z298" i="85"/>
  <c r="Y298" i="85"/>
  <c r="X298" i="85"/>
  <c r="W298" i="85"/>
  <c r="V298" i="85"/>
  <c r="AM297" i="85"/>
  <c r="AL297" i="85"/>
  <c r="AK297" i="85"/>
  <c r="AJ297" i="85"/>
  <c r="AI297" i="85"/>
  <c r="AH297" i="85"/>
  <c r="AG297" i="85"/>
  <c r="AF297" i="85"/>
  <c r="AE297" i="85"/>
  <c r="AD297" i="85"/>
  <c r="AC297" i="85"/>
  <c r="AB297" i="85"/>
  <c r="AA297" i="85"/>
  <c r="Z297" i="85"/>
  <c r="Y297" i="85"/>
  <c r="X297" i="85"/>
  <c r="W297" i="85"/>
  <c r="V297" i="85"/>
  <c r="AM296" i="85"/>
  <c r="AL296" i="85"/>
  <c r="AK296" i="85"/>
  <c r="AJ296" i="85"/>
  <c r="AI296" i="85"/>
  <c r="AH296" i="85"/>
  <c r="AG296" i="85"/>
  <c r="AF296" i="85"/>
  <c r="AE296" i="85"/>
  <c r="AD296" i="85"/>
  <c r="AC296" i="85"/>
  <c r="AB296" i="85"/>
  <c r="AA296" i="85"/>
  <c r="Z296" i="85"/>
  <c r="Y296" i="85"/>
  <c r="X296" i="85"/>
  <c r="W296" i="85"/>
  <c r="V296" i="85"/>
  <c r="AM295" i="85"/>
  <c r="AL295" i="85"/>
  <c r="AK295" i="85"/>
  <c r="AJ295" i="85"/>
  <c r="AI295" i="85"/>
  <c r="AH295" i="85"/>
  <c r="AG295" i="85"/>
  <c r="AF295" i="85"/>
  <c r="AE295" i="85"/>
  <c r="AD295" i="85"/>
  <c r="AC295" i="85"/>
  <c r="AB295" i="85"/>
  <c r="AA295" i="85"/>
  <c r="Z295" i="85"/>
  <c r="Y295" i="85"/>
  <c r="X295" i="85"/>
  <c r="W295" i="85"/>
  <c r="V295" i="85"/>
  <c r="AM294" i="85"/>
  <c r="AL294" i="85"/>
  <c r="AK294" i="85"/>
  <c r="AJ294" i="85"/>
  <c r="AI294" i="85"/>
  <c r="AH294" i="85"/>
  <c r="AG294" i="85"/>
  <c r="AF294" i="85"/>
  <c r="AE294" i="85"/>
  <c r="AD294" i="85"/>
  <c r="AC294" i="85"/>
  <c r="AB294" i="85"/>
  <c r="AA294" i="85"/>
  <c r="Z294" i="85"/>
  <c r="Y294" i="85"/>
  <c r="X294" i="85"/>
  <c r="W294" i="85"/>
  <c r="V294" i="85"/>
  <c r="AM293" i="85"/>
  <c r="AL293" i="85"/>
  <c r="AK293" i="85"/>
  <c r="AJ293" i="85"/>
  <c r="AI293" i="85"/>
  <c r="AH293" i="85"/>
  <c r="AG293" i="85"/>
  <c r="AF293" i="85"/>
  <c r="AE293" i="85"/>
  <c r="AD293" i="85"/>
  <c r="AC293" i="85"/>
  <c r="AB293" i="85"/>
  <c r="AA293" i="85"/>
  <c r="Z293" i="85"/>
  <c r="Y293" i="85"/>
  <c r="X293" i="85"/>
  <c r="W293" i="85"/>
  <c r="V293" i="85"/>
  <c r="AM292" i="85"/>
  <c r="AL292" i="85"/>
  <c r="AK292" i="85"/>
  <c r="AJ292" i="85"/>
  <c r="AI292" i="85"/>
  <c r="AH292" i="85"/>
  <c r="AG292" i="85"/>
  <c r="AF292" i="85"/>
  <c r="AE292" i="85"/>
  <c r="AD292" i="85"/>
  <c r="AC292" i="85"/>
  <c r="AB292" i="85"/>
  <c r="AA292" i="85"/>
  <c r="Z292" i="85"/>
  <c r="Y292" i="85"/>
  <c r="X292" i="85"/>
  <c r="W292" i="85"/>
  <c r="V292" i="85"/>
  <c r="AM291" i="85"/>
  <c r="AL291" i="85"/>
  <c r="AK291" i="85"/>
  <c r="AJ291" i="85"/>
  <c r="AI291" i="85"/>
  <c r="AH291" i="85"/>
  <c r="AG291" i="85"/>
  <c r="AF291" i="85"/>
  <c r="AE291" i="85"/>
  <c r="AD291" i="85"/>
  <c r="AC291" i="85"/>
  <c r="AB291" i="85"/>
  <c r="AA291" i="85"/>
  <c r="Z291" i="85"/>
  <c r="Y291" i="85"/>
  <c r="X291" i="85"/>
  <c r="W291" i="85"/>
  <c r="V291" i="85"/>
  <c r="AM290" i="85"/>
  <c r="AL290" i="85"/>
  <c r="AK290" i="85"/>
  <c r="AJ290" i="85"/>
  <c r="AI290" i="85"/>
  <c r="AH290" i="85"/>
  <c r="AG290" i="85"/>
  <c r="AF290" i="85"/>
  <c r="AE290" i="85"/>
  <c r="AD290" i="85"/>
  <c r="AC290" i="85"/>
  <c r="AB290" i="85"/>
  <c r="AA290" i="85"/>
  <c r="Z290" i="85"/>
  <c r="Y290" i="85"/>
  <c r="X290" i="85"/>
  <c r="W290" i="85"/>
  <c r="V290" i="85"/>
  <c r="AM289" i="85"/>
  <c r="AL289" i="85"/>
  <c r="AK289" i="85"/>
  <c r="AJ289" i="85"/>
  <c r="AI289" i="85"/>
  <c r="AH289" i="85"/>
  <c r="AG289" i="85"/>
  <c r="AF289" i="85"/>
  <c r="AE289" i="85"/>
  <c r="AD289" i="85"/>
  <c r="AC289" i="85"/>
  <c r="AB289" i="85"/>
  <c r="AA289" i="85"/>
  <c r="Z289" i="85"/>
  <c r="Y289" i="85"/>
  <c r="X289" i="85"/>
  <c r="W289" i="85"/>
  <c r="V289" i="85"/>
  <c r="AM288" i="85"/>
  <c r="AL288" i="85"/>
  <c r="AK288" i="85"/>
  <c r="AJ288" i="85"/>
  <c r="AI288" i="85"/>
  <c r="AH288" i="85"/>
  <c r="AG288" i="85"/>
  <c r="AF288" i="85"/>
  <c r="AE288" i="85"/>
  <c r="AD288" i="85"/>
  <c r="AC288" i="85"/>
  <c r="AB288" i="85"/>
  <c r="AA288" i="85"/>
  <c r="Z288" i="85"/>
  <c r="Y288" i="85"/>
  <c r="X288" i="85"/>
  <c r="W288" i="85"/>
  <c r="V288" i="85"/>
  <c r="AM287" i="85"/>
  <c r="AL287" i="85"/>
  <c r="AK287" i="85"/>
  <c r="AJ287" i="85"/>
  <c r="AI287" i="85"/>
  <c r="AH287" i="85"/>
  <c r="AG287" i="85"/>
  <c r="AF287" i="85"/>
  <c r="AE287" i="85"/>
  <c r="AD287" i="85"/>
  <c r="AC287" i="85"/>
  <c r="AB287" i="85"/>
  <c r="AA287" i="85"/>
  <c r="Z287" i="85"/>
  <c r="Y287" i="85"/>
  <c r="X287" i="85"/>
  <c r="W287" i="85"/>
  <c r="V287" i="85"/>
  <c r="AM286" i="85"/>
  <c r="AL286" i="85"/>
  <c r="AK286" i="85"/>
  <c r="AJ286" i="85"/>
  <c r="AI286" i="85"/>
  <c r="AH286" i="85"/>
  <c r="AG286" i="85"/>
  <c r="AF286" i="85"/>
  <c r="AE286" i="85"/>
  <c r="AD286" i="85"/>
  <c r="AC286" i="85"/>
  <c r="AB286" i="85"/>
  <c r="AA286" i="85"/>
  <c r="Z286" i="85"/>
  <c r="Y286" i="85"/>
  <c r="X286" i="85"/>
  <c r="W286" i="85"/>
  <c r="V286" i="85"/>
  <c r="AM285" i="85"/>
  <c r="AL285" i="85"/>
  <c r="AK285" i="85"/>
  <c r="AJ285" i="85"/>
  <c r="AI285" i="85"/>
  <c r="AH285" i="85"/>
  <c r="AG285" i="85"/>
  <c r="AF285" i="85"/>
  <c r="AE285" i="85"/>
  <c r="AD285" i="85"/>
  <c r="AC285" i="85"/>
  <c r="AB285" i="85"/>
  <c r="AA285" i="85"/>
  <c r="Z285" i="85"/>
  <c r="Y285" i="85"/>
  <c r="X285" i="85"/>
  <c r="W285" i="85"/>
  <c r="V285" i="85"/>
  <c r="AM284" i="85"/>
  <c r="AL284" i="85"/>
  <c r="AK284" i="85"/>
  <c r="AJ284" i="85"/>
  <c r="AI284" i="85"/>
  <c r="AH284" i="85"/>
  <c r="AG284" i="85"/>
  <c r="AF284" i="85"/>
  <c r="AE284" i="85"/>
  <c r="AD284" i="85"/>
  <c r="AC284" i="85"/>
  <c r="AB284" i="85"/>
  <c r="AA284" i="85"/>
  <c r="Z284" i="85"/>
  <c r="Y284" i="85"/>
  <c r="X284" i="85"/>
  <c r="W284" i="85"/>
  <c r="V284" i="85"/>
  <c r="AM283" i="85"/>
  <c r="AL283" i="85"/>
  <c r="AK283" i="85"/>
  <c r="AJ283" i="85"/>
  <c r="AI283" i="85"/>
  <c r="AH283" i="85"/>
  <c r="AG283" i="85"/>
  <c r="AF283" i="85"/>
  <c r="AE283" i="85"/>
  <c r="AD283" i="85"/>
  <c r="AC283" i="85"/>
  <c r="AB283" i="85"/>
  <c r="AA283" i="85"/>
  <c r="Z283" i="85"/>
  <c r="Y283" i="85"/>
  <c r="X283" i="85"/>
  <c r="W283" i="85"/>
  <c r="V283" i="85"/>
  <c r="AM282" i="85"/>
  <c r="AL282" i="85"/>
  <c r="AK282" i="85"/>
  <c r="AJ282" i="85"/>
  <c r="AI282" i="85"/>
  <c r="AH282" i="85"/>
  <c r="AG282" i="85"/>
  <c r="AF282" i="85"/>
  <c r="AE282" i="85"/>
  <c r="AD282" i="85"/>
  <c r="AC282" i="85"/>
  <c r="AB282" i="85"/>
  <c r="AA282" i="85"/>
  <c r="Z282" i="85"/>
  <c r="Y282" i="85"/>
  <c r="X282" i="85"/>
  <c r="W282" i="85"/>
  <c r="V282" i="85"/>
  <c r="AM281" i="85"/>
  <c r="AL281" i="85"/>
  <c r="AK281" i="85"/>
  <c r="AJ281" i="85"/>
  <c r="AI281" i="85"/>
  <c r="AH281" i="85"/>
  <c r="AG281" i="85"/>
  <c r="AF281" i="85"/>
  <c r="AE281" i="85"/>
  <c r="AD281" i="85"/>
  <c r="AC281" i="85"/>
  <c r="AB281" i="85"/>
  <c r="AA281" i="85"/>
  <c r="Z281" i="85"/>
  <c r="Y281" i="85"/>
  <c r="X281" i="85"/>
  <c r="W281" i="85"/>
  <c r="V281" i="85"/>
  <c r="AM280" i="85"/>
  <c r="AL280" i="85"/>
  <c r="AK280" i="85"/>
  <c r="AJ280" i="85"/>
  <c r="AI280" i="85"/>
  <c r="AH280" i="85"/>
  <c r="AG280" i="85"/>
  <c r="AF280" i="85"/>
  <c r="AE280" i="85"/>
  <c r="AD280" i="85"/>
  <c r="AC280" i="85"/>
  <c r="AB280" i="85"/>
  <c r="AA280" i="85"/>
  <c r="Z280" i="85"/>
  <c r="Y280" i="85"/>
  <c r="X280" i="85"/>
  <c r="W280" i="85"/>
  <c r="V280" i="85"/>
  <c r="AM279" i="85"/>
  <c r="AL279" i="85"/>
  <c r="AK279" i="85"/>
  <c r="AJ279" i="85"/>
  <c r="AI279" i="85"/>
  <c r="AH279" i="85"/>
  <c r="AG279" i="85"/>
  <c r="AF279" i="85"/>
  <c r="AE279" i="85"/>
  <c r="AD279" i="85"/>
  <c r="AC279" i="85"/>
  <c r="AB279" i="85"/>
  <c r="AA279" i="85"/>
  <c r="Z279" i="85"/>
  <c r="Y279" i="85"/>
  <c r="X279" i="85"/>
  <c r="W279" i="85"/>
  <c r="V279" i="85"/>
  <c r="AM278" i="85"/>
  <c r="AL278" i="85"/>
  <c r="AK278" i="85"/>
  <c r="AJ278" i="85"/>
  <c r="AI278" i="85"/>
  <c r="AH278" i="85"/>
  <c r="AG278" i="85"/>
  <c r="AF278" i="85"/>
  <c r="AE278" i="85"/>
  <c r="AD278" i="85"/>
  <c r="AC278" i="85"/>
  <c r="AB278" i="85"/>
  <c r="AA278" i="85"/>
  <c r="Z278" i="85"/>
  <c r="Y278" i="85"/>
  <c r="X278" i="85"/>
  <c r="W278" i="85"/>
  <c r="V278" i="85"/>
  <c r="AM277" i="85"/>
  <c r="AL277" i="85"/>
  <c r="AK277" i="85"/>
  <c r="AJ277" i="85"/>
  <c r="AI277" i="85"/>
  <c r="AH277" i="85"/>
  <c r="AG277" i="85"/>
  <c r="AF277" i="85"/>
  <c r="AE277" i="85"/>
  <c r="AD277" i="85"/>
  <c r="AC277" i="85"/>
  <c r="AB277" i="85"/>
  <c r="AA277" i="85"/>
  <c r="Z277" i="85"/>
  <c r="Y277" i="85"/>
  <c r="X277" i="85"/>
  <c r="W277" i="85"/>
  <c r="V277" i="85"/>
  <c r="AM276" i="85"/>
  <c r="AL276" i="85"/>
  <c r="AK276" i="85"/>
  <c r="AJ276" i="85"/>
  <c r="AI276" i="85"/>
  <c r="AH276" i="85"/>
  <c r="AG276" i="85"/>
  <c r="AF276" i="85"/>
  <c r="AE276" i="85"/>
  <c r="AD276" i="85"/>
  <c r="AC276" i="85"/>
  <c r="AB276" i="85"/>
  <c r="AA276" i="85"/>
  <c r="Z276" i="85"/>
  <c r="Y276" i="85"/>
  <c r="X276" i="85"/>
  <c r="W276" i="85"/>
  <c r="V276" i="85"/>
  <c r="AM275" i="85"/>
  <c r="AL275" i="85"/>
  <c r="AK275" i="85"/>
  <c r="AJ275" i="85"/>
  <c r="AI275" i="85"/>
  <c r="AH275" i="85"/>
  <c r="AG275" i="85"/>
  <c r="AF275" i="85"/>
  <c r="AE275" i="85"/>
  <c r="AD275" i="85"/>
  <c r="AC275" i="85"/>
  <c r="AB275" i="85"/>
  <c r="AA275" i="85"/>
  <c r="Z275" i="85"/>
  <c r="Y275" i="85"/>
  <c r="X275" i="85"/>
  <c r="W275" i="85"/>
  <c r="V275" i="85"/>
  <c r="AM274" i="85"/>
  <c r="AL274" i="85"/>
  <c r="AK274" i="85"/>
  <c r="AJ274" i="85"/>
  <c r="AI274" i="85"/>
  <c r="AH274" i="85"/>
  <c r="AG274" i="85"/>
  <c r="AF274" i="85"/>
  <c r="AE274" i="85"/>
  <c r="AD274" i="85"/>
  <c r="AC274" i="85"/>
  <c r="AB274" i="85"/>
  <c r="AA274" i="85"/>
  <c r="Z274" i="85"/>
  <c r="Y274" i="85"/>
  <c r="X274" i="85"/>
  <c r="W274" i="85"/>
  <c r="V274" i="85"/>
  <c r="AM273" i="85"/>
  <c r="AL273" i="85"/>
  <c r="AK273" i="85"/>
  <c r="AJ273" i="85"/>
  <c r="AI273" i="85"/>
  <c r="AH273" i="85"/>
  <c r="AG273" i="85"/>
  <c r="AF273" i="85"/>
  <c r="AE273" i="85"/>
  <c r="AD273" i="85"/>
  <c r="AC273" i="85"/>
  <c r="AB273" i="85"/>
  <c r="AA273" i="85"/>
  <c r="Z273" i="85"/>
  <c r="Y273" i="85"/>
  <c r="X273" i="85"/>
  <c r="W273" i="85"/>
  <c r="V273" i="85"/>
  <c r="AM272" i="85"/>
  <c r="AL272" i="85"/>
  <c r="AK272" i="85"/>
  <c r="AJ272" i="85"/>
  <c r="AI272" i="85"/>
  <c r="AH272" i="85"/>
  <c r="AG272" i="85"/>
  <c r="AF272" i="85"/>
  <c r="AE272" i="85"/>
  <c r="AD272" i="85"/>
  <c r="AC272" i="85"/>
  <c r="AB272" i="85"/>
  <c r="AA272" i="85"/>
  <c r="Z272" i="85"/>
  <c r="Y272" i="85"/>
  <c r="X272" i="85"/>
  <c r="W272" i="85"/>
  <c r="V272" i="85"/>
  <c r="AM271" i="85"/>
  <c r="AL271" i="85"/>
  <c r="AK271" i="85"/>
  <c r="AJ271" i="85"/>
  <c r="AI271" i="85"/>
  <c r="AH271" i="85"/>
  <c r="AG271" i="85"/>
  <c r="AF271" i="85"/>
  <c r="AE271" i="85"/>
  <c r="AD271" i="85"/>
  <c r="AC271" i="85"/>
  <c r="AB271" i="85"/>
  <c r="AA271" i="85"/>
  <c r="Z271" i="85"/>
  <c r="Y271" i="85"/>
  <c r="X271" i="85"/>
  <c r="W271" i="85"/>
  <c r="V271" i="85"/>
  <c r="AM270" i="85"/>
  <c r="AL270" i="85"/>
  <c r="AK270" i="85"/>
  <c r="AJ270" i="85"/>
  <c r="AI270" i="85"/>
  <c r="AH270" i="85"/>
  <c r="AG270" i="85"/>
  <c r="AF270" i="85"/>
  <c r="AE270" i="85"/>
  <c r="AD270" i="85"/>
  <c r="AC270" i="85"/>
  <c r="AB270" i="85"/>
  <c r="AA270" i="85"/>
  <c r="Z270" i="85"/>
  <c r="Y270" i="85"/>
  <c r="X270" i="85"/>
  <c r="W270" i="85"/>
  <c r="V270" i="85"/>
  <c r="AM269" i="85"/>
  <c r="AL269" i="85"/>
  <c r="AK269" i="85"/>
  <c r="AJ269" i="85"/>
  <c r="AI269" i="85"/>
  <c r="AH269" i="85"/>
  <c r="AG269" i="85"/>
  <c r="AF269" i="85"/>
  <c r="AE269" i="85"/>
  <c r="AD269" i="85"/>
  <c r="AC269" i="85"/>
  <c r="AB269" i="85"/>
  <c r="AA269" i="85"/>
  <c r="Z269" i="85"/>
  <c r="Y269" i="85"/>
  <c r="X269" i="85"/>
  <c r="W269" i="85"/>
  <c r="V269" i="85"/>
  <c r="AM268" i="85"/>
  <c r="AL268" i="85"/>
  <c r="AK268" i="85"/>
  <c r="AJ268" i="85"/>
  <c r="AI268" i="85"/>
  <c r="AH268" i="85"/>
  <c r="AG268" i="85"/>
  <c r="AF268" i="85"/>
  <c r="AE268" i="85"/>
  <c r="AD268" i="85"/>
  <c r="AC268" i="85"/>
  <c r="AB268" i="85"/>
  <c r="AA268" i="85"/>
  <c r="Z268" i="85"/>
  <c r="Y268" i="85"/>
  <c r="X268" i="85"/>
  <c r="W268" i="85"/>
  <c r="V268" i="85"/>
  <c r="AM267" i="85"/>
  <c r="AL267" i="85"/>
  <c r="AK267" i="85"/>
  <c r="AJ267" i="85"/>
  <c r="AI267" i="85"/>
  <c r="AH267" i="85"/>
  <c r="AG267" i="85"/>
  <c r="AF267" i="85"/>
  <c r="AE267" i="85"/>
  <c r="AD267" i="85"/>
  <c r="AC267" i="85"/>
  <c r="AB267" i="85"/>
  <c r="AA267" i="85"/>
  <c r="Z267" i="85"/>
  <c r="Y267" i="85"/>
  <c r="X267" i="85"/>
  <c r="W267" i="85"/>
  <c r="V267" i="85"/>
  <c r="AM266" i="85"/>
  <c r="AL266" i="85"/>
  <c r="AK266" i="85"/>
  <c r="AJ266" i="85"/>
  <c r="AI266" i="85"/>
  <c r="AH266" i="85"/>
  <c r="AG266" i="85"/>
  <c r="AF266" i="85"/>
  <c r="AE266" i="85"/>
  <c r="AD266" i="85"/>
  <c r="AC266" i="85"/>
  <c r="AB266" i="85"/>
  <c r="AA266" i="85"/>
  <c r="Z266" i="85"/>
  <c r="Y266" i="85"/>
  <c r="X266" i="85"/>
  <c r="W266" i="85"/>
  <c r="V266" i="85"/>
  <c r="AM265" i="85"/>
  <c r="AL265" i="85"/>
  <c r="AK265" i="85"/>
  <c r="AJ265" i="85"/>
  <c r="AI265" i="85"/>
  <c r="AH265" i="85"/>
  <c r="AG265" i="85"/>
  <c r="AF265" i="85"/>
  <c r="AE265" i="85"/>
  <c r="AD265" i="85"/>
  <c r="AC265" i="85"/>
  <c r="AB265" i="85"/>
  <c r="AA265" i="85"/>
  <c r="Z265" i="85"/>
  <c r="Y265" i="85"/>
  <c r="X265" i="85"/>
  <c r="W265" i="85"/>
  <c r="V265" i="85"/>
  <c r="AM264" i="85"/>
  <c r="AL264" i="85"/>
  <c r="AK264" i="85"/>
  <c r="AJ264" i="85"/>
  <c r="AI264" i="85"/>
  <c r="AH264" i="85"/>
  <c r="AG264" i="85"/>
  <c r="AF264" i="85"/>
  <c r="AE264" i="85"/>
  <c r="AD264" i="85"/>
  <c r="AC264" i="85"/>
  <c r="AB264" i="85"/>
  <c r="AA264" i="85"/>
  <c r="Z264" i="85"/>
  <c r="Y264" i="85"/>
  <c r="X264" i="85"/>
  <c r="W264" i="85"/>
  <c r="V264" i="85"/>
  <c r="AM263" i="85"/>
  <c r="AL263" i="85"/>
  <c r="AK263" i="85"/>
  <c r="AJ263" i="85"/>
  <c r="AI263" i="85"/>
  <c r="AH263" i="85"/>
  <c r="AG263" i="85"/>
  <c r="AF263" i="85"/>
  <c r="AE263" i="85"/>
  <c r="AD263" i="85"/>
  <c r="AC263" i="85"/>
  <c r="AB263" i="85"/>
  <c r="AA263" i="85"/>
  <c r="Z263" i="85"/>
  <c r="Y263" i="85"/>
  <c r="X263" i="85"/>
  <c r="W263" i="85"/>
  <c r="V263" i="85"/>
  <c r="AM262" i="85"/>
  <c r="AL262" i="85"/>
  <c r="AK262" i="85"/>
  <c r="AJ262" i="85"/>
  <c r="AI262" i="85"/>
  <c r="AH262" i="85"/>
  <c r="AG262" i="85"/>
  <c r="AF262" i="85"/>
  <c r="AE262" i="85"/>
  <c r="AD262" i="85"/>
  <c r="AC262" i="85"/>
  <c r="AB262" i="85"/>
  <c r="AA262" i="85"/>
  <c r="Z262" i="85"/>
  <c r="Y262" i="85"/>
  <c r="X262" i="85"/>
  <c r="W262" i="85"/>
  <c r="V262" i="85"/>
  <c r="AM261" i="85"/>
  <c r="AL261" i="85"/>
  <c r="AK261" i="85"/>
  <c r="AJ261" i="85"/>
  <c r="AI261" i="85"/>
  <c r="AH261" i="85"/>
  <c r="AG261" i="85"/>
  <c r="AF261" i="85"/>
  <c r="AE261" i="85"/>
  <c r="AD261" i="85"/>
  <c r="AC261" i="85"/>
  <c r="AB261" i="85"/>
  <c r="AA261" i="85"/>
  <c r="Z261" i="85"/>
  <c r="Y261" i="85"/>
  <c r="X261" i="85"/>
  <c r="W261" i="85"/>
  <c r="V261" i="85"/>
  <c r="AM260" i="85"/>
  <c r="AL260" i="85"/>
  <c r="AK260" i="85"/>
  <c r="AJ260" i="85"/>
  <c r="AI260" i="85"/>
  <c r="AH260" i="85"/>
  <c r="AG260" i="85"/>
  <c r="AF260" i="85"/>
  <c r="AE260" i="85"/>
  <c r="AD260" i="85"/>
  <c r="AC260" i="85"/>
  <c r="AB260" i="85"/>
  <c r="AA260" i="85"/>
  <c r="Z260" i="85"/>
  <c r="Y260" i="85"/>
  <c r="X260" i="85"/>
  <c r="W260" i="85"/>
  <c r="V260" i="85"/>
  <c r="AM259" i="85"/>
  <c r="AL259" i="85"/>
  <c r="AK259" i="85"/>
  <c r="AJ259" i="85"/>
  <c r="AI259" i="85"/>
  <c r="AH259" i="85"/>
  <c r="AG259" i="85"/>
  <c r="AF259" i="85"/>
  <c r="AE259" i="85"/>
  <c r="AD259" i="85"/>
  <c r="AC259" i="85"/>
  <c r="AB259" i="85"/>
  <c r="AA259" i="85"/>
  <c r="Z259" i="85"/>
  <c r="Y259" i="85"/>
  <c r="X259" i="85"/>
  <c r="W259" i="85"/>
  <c r="V259" i="85"/>
  <c r="AM258" i="85"/>
  <c r="AL258" i="85"/>
  <c r="AK258" i="85"/>
  <c r="AJ258" i="85"/>
  <c r="AI258" i="85"/>
  <c r="AH258" i="85"/>
  <c r="AG258" i="85"/>
  <c r="AF258" i="85"/>
  <c r="AE258" i="85"/>
  <c r="AD258" i="85"/>
  <c r="AC258" i="85"/>
  <c r="AB258" i="85"/>
  <c r="AA258" i="85"/>
  <c r="Z258" i="85"/>
  <c r="Y258" i="85"/>
  <c r="X258" i="85"/>
  <c r="W258" i="85"/>
  <c r="V258" i="85"/>
  <c r="AM257" i="85"/>
  <c r="AL257" i="85"/>
  <c r="AK257" i="85"/>
  <c r="AJ257" i="85"/>
  <c r="AI257" i="85"/>
  <c r="AH257" i="85"/>
  <c r="AG257" i="85"/>
  <c r="AF257" i="85"/>
  <c r="AE257" i="85"/>
  <c r="AD257" i="85"/>
  <c r="AC257" i="85"/>
  <c r="AB257" i="85"/>
  <c r="AA257" i="85"/>
  <c r="Z257" i="85"/>
  <c r="Y257" i="85"/>
  <c r="X257" i="85"/>
  <c r="W257" i="85"/>
  <c r="V257" i="85"/>
  <c r="AM256" i="85"/>
  <c r="AL256" i="85"/>
  <c r="AK256" i="85"/>
  <c r="AJ256" i="85"/>
  <c r="AI256" i="85"/>
  <c r="AH256" i="85"/>
  <c r="AG256" i="85"/>
  <c r="AF256" i="85"/>
  <c r="AE256" i="85"/>
  <c r="AD256" i="85"/>
  <c r="AC256" i="85"/>
  <c r="AB256" i="85"/>
  <c r="AA256" i="85"/>
  <c r="Z256" i="85"/>
  <c r="Y256" i="85"/>
  <c r="X256" i="85"/>
  <c r="W256" i="85"/>
  <c r="V256" i="85"/>
  <c r="AM255" i="85"/>
  <c r="AL255" i="85"/>
  <c r="AK255" i="85"/>
  <c r="AJ255" i="85"/>
  <c r="AI255" i="85"/>
  <c r="AH255" i="85"/>
  <c r="AG255" i="85"/>
  <c r="AF255" i="85"/>
  <c r="AE255" i="85"/>
  <c r="AD255" i="85"/>
  <c r="AC255" i="85"/>
  <c r="AB255" i="85"/>
  <c r="AA255" i="85"/>
  <c r="Z255" i="85"/>
  <c r="Y255" i="85"/>
  <c r="X255" i="85"/>
  <c r="W255" i="85"/>
  <c r="V255" i="85"/>
  <c r="AM254" i="85"/>
  <c r="AL254" i="85"/>
  <c r="AK254" i="85"/>
  <c r="AJ254" i="85"/>
  <c r="AI254" i="85"/>
  <c r="AH254" i="85"/>
  <c r="AG254" i="85"/>
  <c r="AF254" i="85"/>
  <c r="AE254" i="85"/>
  <c r="AD254" i="85"/>
  <c r="AC254" i="85"/>
  <c r="AB254" i="85"/>
  <c r="AA254" i="85"/>
  <c r="Z254" i="85"/>
  <c r="Y254" i="85"/>
  <c r="X254" i="85"/>
  <c r="W254" i="85"/>
  <c r="V254" i="85"/>
  <c r="AM253" i="85"/>
  <c r="AL253" i="85"/>
  <c r="AK253" i="85"/>
  <c r="AJ253" i="85"/>
  <c r="AI253" i="85"/>
  <c r="AH253" i="85"/>
  <c r="AG253" i="85"/>
  <c r="AF253" i="85"/>
  <c r="AE253" i="85"/>
  <c r="AD253" i="85"/>
  <c r="AC253" i="85"/>
  <c r="AB253" i="85"/>
  <c r="AA253" i="85"/>
  <c r="Z253" i="85"/>
  <c r="Y253" i="85"/>
  <c r="X253" i="85"/>
  <c r="W253" i="85"/>
  <c r="V253" i="85"/>
  <c r="AM252" i="85"/>
  <c r="AL252" i="85"/>
  <c r="AK252" i="85"/>
  <c r="AJ252" i="85"/>
  <c r="AI252" i="85"/>
  <c r="AH252" i="85"/>
  <c r="AG252" i="85"/>
  <c r="AF252" i="85"/>
  <c r="AE252" i="85"/>
  <c r="AD252" i="85"/>
  <c r="AC252" i="85"/>
  <c r="AB252" i="85"/>
  <c r="AA252" i="85"/>
  <c r="Z252" i="85"/>
  <c r="Y252" i="85"/>
  <c r="X252" i="85"/>
  <c r="W252" i="85"/>
  <c r="V252" i="85"/>
  <c r="AM251" i="85"/>
  <c r="AL251" i="85"/>
  <c r="AK251" i="85"/>
  <c r="AJ251" i="85"/>
  <c r="AI251" i="85"/>
  <c r="AH251" i="85"/>
  <c r="AG251" i="85"/>
  <c r="AF251" i="85"/>
  <c r="AE251" i="85"/>
  <c r="AD251" i="85"/>
  <c r="AC251" i="85"/>
  <c r="AB251" i="85"/>
  <c r="AA251" i="85"/>
  <c r="Z251" i="85"/>
  <c r="Y251" i="85"/>
  <c r="X251" i="85"/>
  <c r="W251" i="85"/>
  <c r="V251" i="85"/>
  <c r="AM250" i="85"/>
  <c r="AL250" i="85"/>
  <c r="AK250" i="85"/>
  <c r="AJ250" i="85"/>
  <c r="AI250" i="85"/>
  <c r="AH250" i="85"/>
  <c r="AG250" i="85"/>
  <c r="AF250" i="85"/>
  <c r="AE250" i="85"/>
  <c r="AD250" i="85"/>
  <c r="AC250" i="85"/>
  <c r="AB250" i="85"/>
  <c r="AA250" i="85"/>
  <c r="Z250" i="85"/>
  <c r="Y250" i="85"/>
  <c r="X250" i="85"/>
  <c r="W250" i="85"/>
  <c r="V250" i="85"/>
  <c r="AM249" i="85"/>
  <c r="AL249" i="85"/>
  <c r="AK249" i="85"/>
  <c r="AJ249" i="85"/>
  <c r="AI249" i="85"/>
  <c r="AH249" i="85"/>
  <c r="AG249" i="85"/>
  <c r="AF249" i="85"/>
  <c r="AE249" i="85"/>
  <c r="AD249" i="85"/>
  <c r="AC249" i="85"/>
  <c r="AB249" i="85"/>
  <c r="AA249" i="85"/>
  <c r="Z249" i="85"/>
  <c r="Y249" i="85"/>
  <c r="X249" i="85"/>
  <c r="W249" i="85"/>
  <c r="V249" i="85"/>
  <c r="AM248" i="85"/>
  <c r="AL248" i="85"/>
  <c r="AK248" i="85"/>
  <c r="AJ248" i="85"/>
  <c r="AI248" i="85"/>
  <c r="AH248" i="85"/>
  <c r="AG248" i="85"/>
  <c r="AF248" i="85"/>
  <c r="AE248" i="85"/>
  <c r="AD248" i="85"/>
  <c r="AC248" i="85"/>
  <c r="AB248" i="85"/>
  <c r="AA248" i="85"/>
  <c r="Z248" i="85"/>
  <c r="Y248" i="85"/>
  <c r="X248" i="85"/>
  <c r="W248" i="85"/>
  <c r="V248" i="85"/>
  <c r="AM247" i="85"/>
  <c r="AL247" i="85"/>
  <c r="AK247" i="85"/>
  <c r="AJ247" i="85"/>
  <c r="AI247" i="85"/>
  <c r="AH247" i="85"/>
  <c r="AG247" i="85"/>
  <c r="AF247" i="85"/>
  <c r="AE247" i="85"/>
  <c r="AD247" i="85"/>
  <c r="AC247" i="85"/>
  <c r="AB247" i="85"/>
  <c r="AA247" i="85"/>
  <c r="Z247" i="85"/>
  <c r="Y247" i="85"/>
  <c r="X247" i="85"/>
  <c r="W247" i="85"/>
  <c r="V247" i="85"/>
  <c r="AM246" i="85"/>
  <c r="AL246" i="85"/>
  <c r="AK246" i="85"/>
  <c r="AJ246" i="85"/>
  <c r="AI246" i="85"/>
  <c r="AH246" i="85"/>
  <c r="AG246" i="85"/>
  <c r="AF246" i="85"/>
  <c r="AE246" i="85"/>
  <c r="AD246" i="85"/>
  <c r="AC246" i="85"/>
  <c r="AB246" i="85"/>
  <c r="AA246" i="85"/>
  <c r="Z246" i="85"/>
  <c r="Y246" i="85"/>
  <c r="X246" i="85"/>
  <c r="W246" i="85"/>
  <c r="V246" i="85"/>
  <c r="AM245" i="85"/>
  <c r="AL245" i="85"/>
  <c r="AK245" i="85"/>
  <c r="AJ245" i="85"/>
  <c r="AI245" i="85"/>
  <c r="AH245" i="85"/>
  <c r="AG245" i="85"/>
  <c r="AF245" i="85"/>
  <c r="AE245" i="85"/>
  <c r="AD245" i="85"/>
  <c r="AC245" i="85"/>
  <c r="AB245" i="85"/>
  <c r="AA245" i="85"/>
  <c r="Z245" i="85"/>
  <c r="Y245" i="85"/>
  <c r="X245" i="85"/>
  <c r="W245" i="85"/>
  <c r="V245" i="85"/>
  <c r="AM244" i="85"/>
  <c r="AL244" i="85"/>
  <c r="AK244" i="85"/>
  <c r="AJ244" i="85"/>
  <c r="AI244" i="85"/>
  <c r="AH244" i="85"/>
  <c r="AG244" i="85"/>
  <c r="AF244" i="85"/>
  <c r="AE244" i="85"/>
  <c r="AD244" i="85"/>
  <c r="AC244" i="85"/>
  <c r="AB244" i="85"/>
  <c r="AA244" i="85"/>
  <c r="Z244" i="85"/>
  <c r="Y244" i="85"/>
  <c r="X244" i="85"/>
  <c r="W244" i="85"/>
  <c r="V244" i="85"/>
  <c r="AM243" i="85"/>
  <c r="AL243" i="85"/>
  <c r="AK243" i="85"/>
  <c r="AJ243" i="85"/>
  <c r="AI243" i="85"/>
  <c r="AH243" i="85"/>
  <c r="AG243" i="85"/>
  <c r="AF243" i="85"/>
  <c r="AE243" i="85"/>
  <c r="AD243" i="85"/>
  <c r="AC243" i="85"/>
  <c r="AB243" i="85"/>
  <c r="AA243" i="85"/>
  <c r="Z243" i="85"/>
  <c r="Y243" i="85"/>
  <c r="X243" i="85"/>
  <c r="W243" i="85"/>
  <c r="V243" i="85"/>
  <c r="AM242" i="85"/>
  <c r="AL242" i="85"/>
  <c r="AK242" i="85"/>
  <c r="AJ242" i="85"/>
  <c r="AI242" i="85"/>
  <c r="AH242" i="85"/>
  <c r="AG242" i="85"/>
  <c r="AF242" i="85"/>
  <c r="AE242" i="85"/>
  <c r="AD242" i="85"/>
  <c r="AC242" i="85"/>
  <c r="AB242" i="85"/>
  <c r="AA242" i="85"/>
  <c r="Z242" i="85"/>
  <c r="Y242" i="85"/>
  <c r="X242" i="85"/>
  <c r="W242" i="85"/>
  <c r="V242" i="85"/>
  <c r="AM241" i="85"/>
  <c r="AL241" i="85"/>
  <c r="AK241" i="85"/>
  <c r="AJ241" i="85"/>
  <c r="AI241" i="85"/>
  <c r="AH241" i="85"/>
  <c r="AG241" i="85"/>
  <c r="AF241" i="85"/>
  <c r="AE241" i="85"/>
  <c r="AD241" i="85"/>
  <c r="AC241" i="85"/>
  <c r="AB241" i="85"/>
  <c r="AA241" i="85"/>
  <c r="Z241" i="85"/>
  <c r="Y241" i="85"/>
  <c r="X241" i="85"/>
  <c r="W241" i="85"/>
  <c r="V241" i="85"/>
  <c r="AM240" i="85"/>
  <c r="AL240" i="85"/>
  <c r="AK240" i="85"/>
  <c r="AJ240" i="85"/>
  <c r="AI240" i="85"/>
  <c r="AH240" i="85"/>
  <c r="AG240" i="85"/>
  <c r="AF240" i="85"/>
  <c r="AE240" i="85"/>
  <c r="AD240" i="85"/>
  <c r="AC240" i="85"/>
  <c r="AB240" i="85"/>
  <c r="AA240" i="85"/>
  <c r="Z240" i="85"/>
  <c r="Y240" i="85"/>
  <c r="X240" i="85"/>
  <c r="W240" i="85"/>
  <c r="V240" i="85"/>
  <c r="AM239" i="85"/>
  <c r="AL239" i="85"/>
  <c r="AK239" i="85"/>
  <c r="AJ239" i="85"/>
  <c r="AI239" i="85"/>
  <c r="AH239" i="85"/>
  <c r="AG239" i="85"/>
  <c r="AF239" i="85"/>
  <c r="AE239" i="85"/>
  <c r="AD239" i="85"/>
  <c r="AC239" i="85"/>
  <c r="AB239" i="85"/>
  <c r="AA239" i="85"/>
  <c r="Z239" i="85"/>
  <c r="Y239" i="85"/>
  <c r="X239" i="85"/>
  <c r="W239" i="85"/>
  <c r="V239" i="85"/>
  <c r="AM238" i="85"/>
  <c r="AL238" i="85"/>
  <c r="AK238" i="85"/>
  <c r="AJ238" i="85"/>
  <c r="AI238" i="85"/>
  <c r="AH238" i="85"/>
  <c r="AG238" i="85"/>
  <c r="AF238" i="85"/>
  <c r="AE238" i="85"/>
  <c r="AD238" i="85"/>
  <c r="AC238" i="85"/>
  <c r="AB238" i="85"/>
  <c r="AA238" i="85"/>
  <c r="Z238" i="85"/>
  <c r="Y238" i="85"/>
  <c r="X238" i="85"/>
  <c r="W238" i="85"/>
  <c r="V238" i="85"/>
  <c r="AM237" i="85"/>
  <c r="AL237" i="85"/>
  <c r="AK237" i="85"/>
  <c r="AJ237" i="85"/>
  <c r="AI237" i="85"/>
  <c r="AH237" i="85"/>
  <c r="AG237" i="85"/>
  <c r="AF237" i="85"/>
  <c r="AE237" i="85"/>
  <c r="AD237" i="85"/>
  <c r="AC237" i="85"/>
  <c r="AB237" i="85"/>
  <c r="AA237" i="85"/>
  <c r="Z237" i="85"/>
  <c r="Y237" i="85"/>
  <c r="X237" i="85"/>
  <c r="W237" i="85"/>
  <c r="V237" i="85"/>
  <c r="AM236" i="85"/>
  <c r="AL236" i="85"/>
  <c r="AK236" i="85"/>
  <c r="AJ236" i="85"/>
  <c r="AI236" i="85"/>
  <c r="AH236" i="85"/>
  <c r="AG236" i="85"/>
  <c r="AF236" i="85"/>
  <c r="AE236" i="85"/>
  <c r="AD236" i="85"/>
  <c r="AC236" i="85"/>
  <c r="AB236" i="85"/>
  <c r="AA236" i="85"/>
  <c r="Z236" i="85"/>
  <c r="Y236" i="85"/>
  <c r="X236" i="85"/>
  <c r="W236" i="85"/>
  <c r="V236" i="85"/>
  <c r="AM235" i="85"/>
  <c r="AL235" i="85"/>
  <c r="AK235" i="85"/>
  <c r="AJ235" i="85"/>
  <c r="AI235" i="85"/>
  <c r="AH235" i="85"/>
  <c r="AG235" i="85"/>
  <c r="AF235" i="85"/>
  <c r="AE235" i="85"/>
  <c r="AD235" i="85"/>
  <c r="AC235" i="85"/>
  <c r="AB235" i="85"/>
  <c r="AA235" i="85"/>
  <c r="Z235" i="85"/>
  <c r="Y235" i="85"/>
  <c r="X235" i="85"/>
  <c r="W235" i="85"/>
  <c r="V235" i="85"/>
  <c r="AM234" i="85"/>
  <c r="AL234" i="85"/>
  <c r="AK234" i="85"/>
  <c r="AJ234" i="85"/>
  <c r="AI234" i="85"/>
  <c r="AH234" i="85"/>
  <c r="AG234" i="85"/>
  <c r="AF234" i="85"/>
  <c r="AE234" i="85"/>
  <c r="AD234" i="85"/>
  <c r="AC234" i="85"/>
  <c r="AB234" i="85"/>
  <c r="AA234" i="85"/>
  <c r="Z234" i="85"/>
  <c r="Y234" i="85"/>
  <c r="X234" i="85"/>
  <c r="W234" i="85"/>
  <c r="V234" i="85"/>
  <c r="AM233" i="85"/>
  <c r="AL233" i="85"/>
  <c r="AK233" i="85"/>
  <c r="AJ233" i="85"/>
  <c r="AI233" i="85"/>
  <c r="AH233" i="85"/>
  <c r="AG233" i="85"/>
  <c r="AF233" i="85"/>
  <c r="AE233" i="85"/>
  <c r="AD233" i="85"/>
  <c r="AC233" i="85"/>
  <c r="AB233" i="85"/>
  <c r="AA233" i="85"/>
  <c r="Z233" i="85"/>
  <c r="Y233" i="85"/>
  <c r="X233" i="85"/>
  <c r="W233" i="85"/>
  <c r="V233" i="85"/>
  <c r="AM232" i="85"/>
  <c r="AL232" i="85"/>
  <c r="AK232" i="85"/>
  <c r="AJ232" i="85"/>
  <c r="AI232" i="85"/>
  <c r="AH232" i="85"/>
  <c r="AG232" i="85"/>
  <c r="AF232" i="85"/>
  <c r="AE232" i="85"/>
  <c r="AD232" i="85"/>
  <c r="AC232" i="85"/>
  <c r="AB232" i="85"/>
  <c r="AA232" i="85"/>
  <c r="Z232" i="85"/>
  <c r="Y232" i="85"/>
  <c r="X232" i="85"/>
  <c r="W232" i="85"/>
  <c r="V232" i="85"/>
  <c r="AM231" i="85"/>
  <c r="AL231" i="85"/>
  <c r="AK231" i="85"/>
  <c r="AJ231" i="85"/>
  <c r="AI231" i="85"/>
  <c r="AH231" i="85"/>
  <c r="AG231" i="85"/>
  <c r="AF231" i="85"/>
  <c r="AE231" i="85"/>
  <c r="AD231" i="85"/>
  <c r="AC231" i="85"/>
  <c r="AB231" i="85"/>
  <c r="AA231" i="85"/>
  <c r="Z231" i="85"/>
  <c r="Y231" i="85"/>
  <c r="X231" i="85"/>
  <c r="W231" i="85"/>
  <c r="V231" i="85"/>
  <c r="AM230" i="85"/>
  <c r="AL230" i="85"/>
  <c r="AK230" i="85"/>
  <c r="AJ230" i="85"/>
  <c r="AI230" i="85"/>
  <c r="AH230" i="85"/>
  <c r="AG230" i="85"/>
  <c r="AF230" i="85"/>
  <c r="AE230" i="85"/>
  <c r="AD230" i="85"/>
  <c r="AC230" i="85"/>
  <c r="AB230" i="85"/>
  <c r="AA230" i="85"/>
  <c r="Z230" i="85"/>
  <c r="Y230" i="85"/>
  <c r="X230" i="85"/>
  <c r="W230" i="85"/>
  <c r="V230" i="85"/>
  <c r="AM229" i="85"/>
  <c r="AL229" i="85"/>
  <c r="AK229" i="85"/>
  <c r="AJ229" i="85"/>
  <c r="AI229" i="85"/>
  <c r="AH229" i="85"/>
  <c r="AG229" i="85"/>
  <c r="AF229" i="85"/>
  <c r="AE229" i="85"/>
  <c r="AD229" i="85"/>
  <c r="AC229" i="85"/>
  <c r="AB229" i="85"/>
  <c r="AA229" i="85"/>
  <c r="Z229" i="85"/>
  <c r="Y229" i="85"/>
  <c r="X229" i="85"/>
  <c r="W229" i="85"/>
  <c r="V229" i="85"/>
  <c r="AM228" i="85"/>
  <c r="AL228" i="85"/>
  <c r="AK228" i="85"/>
  <c r="AJ228" i="85"/>
  <c r="AI228" i="85"/>
  <c r="AH228" i="85"/>
  <c r="AG228" i="85"/>
  <c r="AF228" i="85"/>
  <c r="AE228" i="85"/>
  <c r="AD228" i="85"/>
  <c r="AC228" i="85"/>
  <c r="AB228" i="85"/>
  <c r="AA228" i="85"/>
  <c r="Z228" i="85"/>
  <c r="Y228" i="85"/>
  <c r="X228" i="85"/>
  <c r="W228" i="85"/>
  <c r="V228" i="85"/>
  <c r="AM227" i="85"/>
  <c r="AL227" i="85"/>
  <c r="AK227" i="85"/>
  <c r="AJ227" i="85"/>
  <c r="AI227" i="85"/>
  <c r="AH227" i="85"/>
  <c r="AG227" i="85"/>
  <c r="AF227" i="85"/>
  <c r="AE227" i="85"/>
  <c r="AD227" i="85"/>
  <c r="AC227" i="85"/>
  <c r="AB227" i="85"/>
  <c r="AA227" i="85"/>
  <c r="Z227" i="85"/>
  <c r="Y227" i="85"/>
  <c r="X227" i="85"/>
  <c r="W227" i="85"/>
  <c r="V227" i="85"/>
  <c r="AM226" i="85"/>
  <c r="AL226" i="85"/>
  <c r="AK226" i="85"/>
  <c r="AJ226" i="85"/>
  <c r="AI226" i="85"/>
  <c r="AH226" i="85"/>
  <c r="AG226" i="85"/>
  <c r="AF226" i="85"/>
  <c r="AE226" i="85"/>
  <c r="AD226" i="85"/>
  <c r="AC226" i="85"/>
  <c r="AB226" i="85"/>
  <c r="AA226" i="85"/>
  <c r="Z226" i="85"/>
  <c r="Y226" i="85"/>
  <c r="X226" i="85"/>
  <c r="W226" i="85"/>
  <c r="V226" i="85"/>
  <c r="AM225" i="85"/>
  <c r="AL225" i="85"/>
  <c r="AK225" i="85"/>
  <c r="AJ225" i="85"/>
  <c r="AI225" i="85"/>
  <c r="AH225" i="85"/>
  <c r="AG225" i="85"/>
  <c r="AF225" i="85"/>
  <c r="AE225" i="85"/>
  <c r="AD225" i="85"/>
  <c r="AC225" i="85"/>
  <c r="AB225" i="85"/>
  <c r="AA225" i="85"/>
  <c r="Z225" i="85"/>
  <c r="Y225" i="85"/>
  <c r="X225" i="85"/>
  <c r="W225" i="85"/>
  <c r="V225" i="85"/>
  <c r="AM224" i="85"/>
  <c r="AL224" i="85"/>
  <c r="AK224" i="85"/>
  <c r="AJ224" i="85"/>
  <c r="AI224" i="85"/>
  <c r="AH224" i="85"/>
  <c r="AG224" i="85"/>
  <c r="AF224" i="85"/>
  <c r="AE224" i="85"/>
  <c r="AD224" i="85"/>
  <c r="AC224" i="85"/>
  <c r="AB224" i="85"/>
  <c r="AA224" i="85"/>
  <c r="Z224" i="85"/>
  <c r="Y224" i="85"/>
  <c r="X224" i="85"/>
  <c r="W224" i="85"/>
  <c r="V224" i="85"/>
  <c r="AM223" i="85"/>
  <c r="AL223" i="85"/>
  <c r="AK223" i="85"/>
  <c r="AJ223" i="85"/>
  <c r="AI223" i="85"/>
  <c r="AH223" i="85"/>
  <c r="AG223" i="85"/>
  <c r="AF223" i="85"/>
  <c r="AE223" i="85"/>
  <c r="AD223" i="85"/>
  <c r="AC223" i="85"/>
  <c r="AB223" i="85"/>
  <c r="AA223" i="85"/>
  <c r="Z223" i="85"/>
  <c r="Y223" i="85"/>
  <c r="X223" i="85"/>
  <c r="W223" i="85"/>
  <c r="V223" i="85"/>
  <c r="AM222" i="85"/>
  <c r="AL222" i="85"/>
  <c r="AK222" i="85"/>
  <c r="AJ222" i="85"/>
  <c r="AI222" i="85"/>
  <c r="AH222" i="85"/>
  <c r="AG222" i="85"/>
  <c r="AF222" i="85"/>
  <c r="AE222" i="85"/>
  <c r="AD222" i="85"/>
  <c r="AC222" i="85"/>
  <c r="AB222" i="85"/>
  <c r="AA222" i="85"/>
  <c r="Z222" i="85"/>
  <c r="Y222" i="85"/>
  <c r="X222" i="85"/>
  <c r="W222" i="85"/>
  <c r="V222" i="85"/>
  <c r="AM221" i="85"/>
  <c r="AL221" i="85"/>
  <c r="AK221" i="85"/>
  <c r="AJ221" i="85"/>
  <c r="AI221" i="85"/>
  <c r="AH221" i="85"/>
  <c r="AG221" i="85"/>
  <c r="AF221" i="85"/>
  <c r="AE221" i="85"/>
  <c r="AD221" i="85"/>
  <c r="AC221" i="85"/>
  <c r="AB221" i="85"/>
  <c r="AA221" i="85"/>
  <c r="Z221" i="85"/>
  <c r="Y221" i="85"/>
  <c r="X221" i="85"/>
  <c r="W221" i="85"/>
  <c r="V221" i="85"/>
  <c r="AM220" i="85"/>
  <c r="AL220" i="85"/>
  <c r="AK220" i="85"/>
  <c r="AJ220" i="85"/>
  <c r="AI220" i="85"/>
  <c r="AH220" i="85"/>
  <c r="AG220" i="85"/>
  <c r="AF220" i="85"/>
  <c r="AE220" i="85"/>
  <c r="AD220" i="85"/>
  <c r="AC220" i="85"/>
  <c r="AB220" i="85"/>
  <c r="AA220" i="85"/>
  <c r="Z220" i="85"/>
  <c r="Y220" i="85"/>
  <c r="X220" i="85"/>
  <c r="W220" i="85"/>
  <c r="V220" i="85"/>
  <c r="AM219" i="85"/>
  <c r="AL219" i="85"/>
  <c r="AK219" i="85"/>
  <c r="AJ219" i="85"/>
  <c r="AI219" i="85"/>
  <c r="AH219" i="85"/>
  <c r="AG219" i="85"/>
  <c r="AF219" i="85"/>
  <c r="AE219" i="85"/>
  <c r="AD219" i="85"/>
  <c r="AC219" i="85"/>
  <c r="AB219" i="85"/>
  <c r="AA219" i="85"/>
  <c r="Z219" i="85"/>
  <c r="Y219" i="85"/>
  <c r="X219" i="85"/>
  <c r="W219" i="85"/>
  <c r="V219" i="85"/>
  <c r="AM218" i="85"/>
  <c r="AL218" i="85"/>
  <c r="AK218" i="85"/>
  <c r="AJ218" i="85"/>
  <c r="AI218" i="85"/>
  <c r="AH218" i="85"/>
  <c r="AG218" i="85"/>
  <c r="AF218" i="85"/>
  <c r="AE218" i="85"/>
  <c r="AD218" i="85"/>
  <c r="AC218" i="85"/>
  <c r="AB218" i="85"/>
  <c r="AA218" i="85"/>
  <c r="Z218" i="85"/>
  <c r="Y218" i="85"/>
  <c r="X218" i="85"/>
  <c r="W218" i="85"/>
  <c r="V218" i="85"/>
  <c r="AM217" i="85"/>
  <c r="AL217" i="85"/>
  <c r="AK217" i="85"/>
  <c r="AJ217" i="85"/>
  <c r="AI217" i="85"/>
  <c r="AH217" i="85"/>
  <c r="AG217" i="85"/>
  <c r="AF217" i="85"/>
  <c r="AE217" i="85"/>
  <c r="AD217" i="85"/>
  <c r="AC217" i="85"/>
  <c r="AB217" i="85"/>
  <c r="AA217" i="85"/>
  <c r="Z217" i="85"/>
  <c r="Y217" i="85"/>
  <c r="X217" i="85"/>
  <c r="W217" i="85"/>
  <c r="V217" i="85"/>
  <c r="AM216" i="85"/>
  <c r="AL216" i="85"/>
  <c r="AK216" i="85"/>
  <c r="AJ216" i="85"/>
  <c r="AI216" i="85"/>
  <c r="AH216" i="85"/>
  <c r="AG216" i="85"/>
  <c r="AF216" i="85"/>
  <c r="AE216" i="85"/>
  <c r="AD216" i="85"/>
  <c r="AC216" i="85"/>
  <c r="AB216" i="85"/>
  <c r="AA216" i="85"/>
  <c r="Z216" i="85"/>
  <c r="Y216" i="85"/>
  <c r="X216" i="85"/>
  <c r="W216" i="85"/>
  <c r="V216" i="85"/>
  <c r="AM215" i="85"/>
  <c r="AL215" i="85"/>
  <c r="AK215" i="85"/>
  <c r="AJ215" i="85"/>
  <c r="AI215" i="85"/>
  <c r="AH215" i="85"/>
  <c r="AG215" i="85"/>
  <c r="AF215" i="85"/>
  <c r="AE215" i="85"/>
  <c r="AD215" i="85"/>
  <c r="AC215" i="85"/>
  <c r="AB215" i="85"/>
  <c r="AA215" i="85"/>
  <c r="Z215" i="85"/>
  <c r="Y215" i="85"/>
  <c r="X215" i="85"/>
  <c r="W215" i="85"/>
  <c r="V215" i="85"/>
  <c r="AM214" i="85"/>
  <c r="AL214" i="85"/>
  <c r="AK214" i="85"/>
  <c r="AJ214" i="85"/>
  <c r="AI214" i="85"/>
  <c r="AH214" i="85"/>
  <c r="AG214" i="85"/>
  <c r="AF214" i="85"/>
  <c r="AE214" i="85"/>
  <c r="AD214" i="85"/>
  <c r="AC214" i="85"/>
  <c r="AB214" i="85"/>
  <c r="AA214" i="85"/>
  <c r="Z214" i="85"/>
  <c r="Y214" i="85"/>
  <c r="X214" i="85"/>
  <c r="W214" i="85"/>
  <c r="V214" i="85"/>
  <c r="AM213" i="85"/>
  <c r="AL213" i="85"/>
  <c r="AK213" i="85"/>
  <c r="AJ213" i="85"/>
  <c r="AI213" i="85"/>
  <c r="AH213" i="85"/>
  <c r="AG213" i="85"/>
  <c r="AF213" i="85"/>
  <c r="AE213" i="85"/>
  <c r="AD213" i="85"/>
  <c r="AC213" i="85"/>
  <c r="AB213" i="85"/>
  <c r="AA213" i="85"/>
  <c r="Z213" i="85"/>
  <c r="Y213" i="85"/>
  <c r="X213" i="85"/>
  <c r="W213" i="85"/>
  <c r="V213" i="85"/>
  <c r="AM212" i="85"/>
  <c r="AL212" i="85"/>
  <c r="AK212" i="85"/>
  <c r="AJ212" i="85"/>
  <c r="AI212" i="85"/>
  <c r="AH212" i="85"/>
  <c r="AG212" i="85"/>
  <c r="AF212" i="85"/>
  <c r="AE212" i="85"/>
  <c r="AD212" i="85"/>
  <c r="AC212" i="85"/>
  <c r="AB212" i="85"/>
  <c r="AA212" i="85"/>
  <c r="Z212" i="85"/>
  <c r="Y212" i="85"/>
  <c r="X212" i="85"/>
  <c r="W212" i="85"/>
  <c r="V212" i="85"/>
  <c r="AM211" i="85"/>
  <c r="AL211" i="85"/>
  <c r="AK211" i="85"/>
  <c r="AJ211" i="85"/>
  <c r="AI211" i="85"/>
  <c r="AH211" i="85"/>
  <c r="AG211" i="85"/>
  <c r="AF211" i="85"/>
  <c r="AE211" i="85"/>
  <c r="AD211" i="85"/>
  <c r="AC211" i="85"/>
  <c r="AB211" i="85"/>
  <c r="AA211" i="85"/>
  <c r="Z211" i="85"/>
  <c r="Y211" i="85"/>
  <c r="X211" i="85"/>
  <c r="W211" i="85"/>
  <c r="V211" i="85"/>
  <c r="AM210" i="85"/>
  <c r="AL210" i="85"/>
  <c r="AK210" i="85"/>
  <c r="AJ210" i="85"/>
  <c r="AI210" i="85"/>
  <c r="AH210" i="85"/>
  <c r="AG210" i="85"/>
  <c r="AF210" i="85"/>
  <c r="AE210" i="85"/>
  <c r="AD210" i="85"/>
  <c r="AC210" i="85"/>
  <c r="AB210" i="85"/>
  <c r="AA210" i="85"/>
  <c r="Z210" i="85"/>
  <c r="Y210" i="85"/>
  <c r="X210" i="85"/>
  <c r="W210" i="85"/>
  <c r="V210" i="85"/>
  <c r="AM209" i="85"/>
  <c r="AL209" i="85"/>
  <c r="AK209" i="85"/>
  <c r="AJ209" i="85"/>
  <c r="AI209" i="85"/>
  <c r="AH209" i="85"/>
  <c r="AG209" i="85"/>
  <c r="AF209" i="85"/>
  <c r="AE209" i="85"/>
  <c r="AD209" i="85"/>
  <c r="AC209" i="85"/>
  <c r="AB209" i="85"/>
  <c r="AA209" i="85"/>
  <c r="Z209" i="85"/>
  <c r="Y209" i="85"/>
  <c r="X209" i="85"/>
  <c r="W209" i="85"/>
  <c r="V209" i="85"/>
  <c r="AM208" i="85"/>
  <c r="AL208" i="85"/>
  <c r="AK208" i="85"/>
  <c r="AJ208" i="85"/>
  <c r="AI208" i="85"/>
  <c r="AH208" i="85"/>
  <c r="AG208" i="85"/>
  <c r="AF208" i="85"/>
  <c r="AE208" i="85"/>
  <c r="AD208" i="85"/>
  <c r="AC208" i="85"/>
  <c r="AB208" i="85"/>
  <c r="AA208" i="85"/>
  <c r="Z208" i="85"/>
  <c r="Y208" i="85"/>
  <c r="X208" i="85"/>
  <c r="W208" i="85"/>
  <c r="V208" i="85"/>
  <c r="AM207" i="85"/>
  <c r="AL207" i="85"/>
  <c r="AK207" i="85"/>
  <c r="AJ207" i="85"/>
  <c r="AI207" i="85"/>
  <c r="AH207" i="85"/>
  <c r="AG207" i="85"/>
  <c r="AF207" i="85"/>
  <c r="AE207" i="85"/>
  <c r="AD207" i="85"/>
  <c r="AC207" i="85"/>
  <c r="AB207" i="85"/>
  <c r="AA207" i="85"/>
  <c r="Z207" i="85"/>
  <c r="Y207" i="85"/>
  <c r="X207" i="85"/>
  <c r="W207" i="85"/>
  <c r="V207" i="85"/>
  <c r="AM206" i="85"/>
  <c r="AL206" i="85"/>
  <c r="AK206" i="85"/>
  <c r="AJ206" i="85"/>
  <c r="AI206" i="85"/>
  <c r="AH206" i="85"/>
  <c r="AG206" i="85"/>
  <c r="AF206" i="85"/>
  <c r="AE206" i="85"/>
  <c r="AD206" i="85"/>
  <c r="AC206" i="85"/>
  <c r="AB206" i="85"/>
  <c r="AA206" i="85"/>
  <c r="Z206" i="85"/>
  <c r="Y206" i="85"/>
  <c r="X206" i="85"/>
  <c r="W206" i="85"/>
  <c r="V206" i="85"/>
  <c r="AM205" i="85"/>
  <c r="AL205" i="85"/>
  <c r="AK205" i="85"/>
  <c r="AJ205" i="85"/>
  <c r="AI205" i="85"/>
  <c r="AH205" i="85"/>
  <c r="AG205" i="85"/>
  <c r="AF205" i="85"/>
  <c r="AE205" i="85"/>
  <c r="AD205" i="85"/>
  <c r="AC205" i="85"/>
  <c r="AB205" i="85"/>
  <c r="AA205" i="85"/>
  <c r="Z205" i="85"/>
  <c r="Y205" i="85"/>
  <c r="X205" i="85"/>
  <c r="W205" i="85"/>
  <c r="V205" i="85"/>
  <c r="AM204" i="85"/>
  <c r="AL204" i="85"/>
  <c r="AK204" i="85"/>
  <c r="AJ204" i="85"/>
  <c r="AI204" i="85"/>
  <c r="AH204" i="85"/>
  <c r="AG204" i="85"/>
  <c r="AF204" i="85"/>
  <c r="AE204" i="85"/>
  <c r="AD204" i="85"/>
  <c r="AC204" i="85"/>
  <c r="AB204" i="85"/>
  <c r="AA204" i="85"/>
  <c r="Z204" i="85"/>
  <c r="Y204" i="85"/>
  <c r="X204" i="85"/>
  <c r="W204" i="85"/>
  <c r="V204" i="85"/>
  <c r="AM203" i="85"/>
  <c r="AL203" i="85"/>
  <c r="AK203" i="85"/>
  <c r="AJ203" i="85"/>
  <c r="AI203" i="85"/>
  <c r="AH203" i="85"/>
  <c r="AG203" i="85"/>
  <c r="AF203" i="85"/>
  <c r="AE203" i="85"/>
  <c r="AD203" i="85"/>
  <c r="AC203" i="85"/>
  <c r="AB203" i="85"/>
  <c r="AA203" i="85"/>
  <c r="Z203" i="85"/>
  <c r="Y203" i="85"/>
  <c r="X203" i="85"/>
  <c r="W203" i="85"/>
  <c r="V203" i="85"/>
  <c r="AM202" i="85"/>
  <c r="AL202" i="85"/>
  <c r="AK202" i="85"/>
  <c r="AJ202" i="85"/>
  <c r="AI202" i="85"/>
  <c r="AH202" i="85"/>
  <c r="AG202" i="85"/>
  <c r="AF202" i="85"/>
  <c r="AE202" i="85"/>
  <c r="AD202" i="85"/>
  <c r="AC202" i="85"/>
  <c r="AB202" i="85"/>
  <c r="AA202" i="85"/>
  <c r="Z202" i="85"/>
  <c r="Y202" i="85"/>
  <c r="X202" i="85"/>
  <c r="W202" i="85"/>
  <c r="V202" i="85"/>
  <c r="AM201" i="85"/>
  <c r="AL201" i="85"/>
  <c r="AK201" i="85"/>
  <c r="AJ201" i="85"/>
  <c r="AI201" i="85"/>
  <c r="AH201" i="85"/>
  <c r="AG201" i="85"/>
  <c r="AF201" i="85"/>
  <c r="AE201" i="85"/>
  <c r="AD201" i="85"/>
  <c r="AC201" i="85"/>
  <c r="AB201" i="85"/>
  <c r="AA201" i="85"/>
  <c r="Z201" i="85"/>
  <c r="Y201" i="85"/>
  <c r="X201" i="85"/>
  <c r="W201" i="85"/>
  <c r="V201" i="85"/>
  <c r="AM200" i="85"/>
  <c r="AL200" i="85"/>
  <c r="AK200" i="85"/>
  <c r="AJ200" i="85"/>
  <c r="AI200" i="85"/>
  <c r="AH200" i="85"/>
  <c r="AG200" i="85"/>
  <c r="AF200" i="85"/>
  <c r="AE200" i="85"/>
  <c r="AD200" i="85"/>
  <c r="AC200" i="85"/>
  <c r="AB200" i="85"/>
  <c r="AA200" i="85"/>
  <c r="Z200" i="85"/>
  <c r="Y200" i="85"/>
  <c r="X200" i="85"/>
  <c r="W200" i="85"/>
  <c r="V200" i="85"/>
  <c r="AM199" i="85"/>
  <c r="AL199" i="85"/>
  <c r="AK199" i="85"/>
  <c r="AJ199" i="85"/>
  <c r="AI199" i="85"/>
  <c r="AH199" i="85"/>
  <c r="AG199" i="85"/>
  <c r="AF199" i="85"/>
  <c r="AE199" i="85"/>
  <c r="AD199" i="85"/>
  <c r="AC199" i="85"/>
  <c r="AB199" i="85"/>
  <c r="AA199" i="85"/>
  <c r="Z199" i="85"/>
  <c r="Y199" i="85"/>
  <c r="X199" i="85"/>
  <c r="W199" i="85"/>
  <c r="V199" i="85"/>
  <c r="AM198" i="85"/>
  <c r="AL198" i="85"/>
  <c r="AK198" i="85"/>
  <c r="AJ198" i="85"/>
  <c r="AI198" i="85"/>
  <c r="AH198" i="85"/>
  <c r="AG198" i="85"/>
  <c r="AF198" i="85"/>
  <c r="AE198" i="85"/>
  <c r="AD198" i="85"/>
  <c r="AC198" i="85"/>
  <c r="AB198" i="85"/>
  <c r="AA198" i="85"/>
  <c r="Z198" i="85"/>
  <c r="Y198" i="85"/>
  <c r="X198" i="85"/>
  <c r="W198" i="85"/>
  <c r="V198" i="85"/>
  <c r="AM197" i="85"/>
  <c r="AL197" i="85"/>
  <c r="AK197" i="85"/>
  <c r="AJ197" i="85"/>
  <c r="AI197" i="85"/>
  <c r="AH197" i="85"/>
  <c r="AG197" i="85"/>
  <c r="AF197" i="85"/>
  <c r="AE197" i="85"/>
  <c r="AD197" i="85"/>
  <c r="AC197" i="85"/>
  <c r="AB197" i="85"/>
  <c r="AA197" i="85"/>
  <c r="Z197" i="85"/>
  <c r="Y197" i="85"/>
  <c r="X197" i="85"/>
  <c r="W197" i="85"/>
  <c r="V197" i="85"/>
  <c r="AM196" i="85"/>
  <c r="AL196" i="85"/>
  <c r="AK196" i="85"/>
  <c r="AJ196" i="85"/>
  <c r="AI196" i="85"/>
  <c r="AH196" i="85"/>
  <c r="AG196" i="85"/>
  <c r="AF196" i="85"/>
  <c r="AE196" i="85"/>
  <c r="AD196" i="85"/>
  <c r="AC196" i="85"/>
  <c r="AB196" i="85"/>
  <c r="AA196" i="85"/>
  <c r="Z196" i="85"/>
  <c r="Y196" i="85"/>
  <c r="X196" i="85"/>
  <c r="W196" i="85"/>
  <c r="V196" i="85"/>
  <c r="AM195" i="85"/>
  <c r="AL195" i="85"/>
  <c r="AK195" i="85"/>
  <c r="AJ195" i="85"/>
  <c r="AI195" i="85"/>
  <c r="AH195" i="85"/>
  <c r="AG195" i="85"/>
  <c r="AF195" i="85"/>
  <c r="AE195" i="85"/>
  <c r="AD195" i="85"/>
  <c r="AC195" i="85"/>
  <c r="AB195" i="85"/>
  <c r="AA195" i="85"/>
  <c r="Z195" i="85"/>
  <c r="Y195" i="85"/>
  <c r="X195" i="85"/>
  <c r="W195" i="85"/>
  <c r="V195" i="85"/>
  <c r="AM194" i="85"/>
  <c r="AL194" i="85"/>
  <c r="AK194" i="85"/>
  <c r="AJ194" i="85"/>
  <c r="AI194" i="85"/>
  <c r="AH194" i="85"/>
  <c r="AG194" i="85"/>
  <c r="AF194" i="85"/>
  <c r="AE194" i="85"/>
  <c r="AD194" i="85"/>
  <c r="AC194" i="85"/>
  <c r="AB194" i="85"/>
  <c r="AA194" i="85"/>
  <c r="Z194" i="85"/>
  <c r="Y194" i="85"/>
  <c r="X194" i="85"/>
  <c r="W194" i="85"/>
  <c r="V194" i="85"/>
  <c r="AM193" i="85"/>
  <c r="AL193" i="85"/>
  <c r="AK193" i="85"/>
  <c r="AJ193" i="85"/>
  <c r="AI193" i="85"/>
  <c r="AH193" i="85"/>
  <c r="AG193" i="85"/>
  <c r="AF193" i="85"/>
  <c r="AE193" i="85"/>
  <c r="AD193" i="85"/>
  <c r="AC193" i="85"/>
  <c r="AB193" i="85"/>
  <c r="AA193" i="85"/>
  <c r="Z193" i="85"/>
  <c r="Y193" i="85"/>
  <c r="X193" i="85"/>
  <c r="W193" i="85"/>
  <c r="V193" i="85"/>
  <c r="AM192" i="85"/>
  <c r="AL192" i="85"/>
  <c r="AK192" i="85"/>
  <c r="AJ192" i="85"/>
  <c r="AI192" i="85"/>
  <c r="AH192" i="85"/>
  <c r="AG192" i="85"/>
  <c r="AF192" i="85"/>
  <c r="AE192" i="85"/>
  <c r="AD192" i="85"/>
  <c r="AC192" i="85"/>
  <c r="AB192" i="85"/>
  <c r="AA192" i="85"/>
  <c r="Z192" i="85"/>
  <c r="Y192" i="85"/>
  <c r="X192" i="85"/>
  <c r="W192" i="85"/>
  <c r="V192" i="85"/>
  <c r="AM191" i="85"/>
  <c r="AL191" i="85"/>
  <c r="AK191" i="85"/>
  <c r="AJ191" i="85"/>
  <c r="AI191" i="85"/>
  <c r="AH191" i="85"/>
  <c r="AG191" i="85"/>
  <c r="AF191" i="85"/>
  <c r="AE191" i="85"/>
  <c r="AD191" i="85"/>
  <c r="AC191" i="85"/>
  <c r="AB191" i="85"/>
  <c r="AA191" i="85"/>
  <c r="Z191" i="85"/>
  <c r="Y191" i="85"/>
  <c r="X191" i="85"/>
  <c r="W191" i="85"/>
  <c r="V191" i="85"/>
  <c r="AM190" i="85"/>
  <c r="AL190" i="85"/>
  <c r="AK190" i="85"/>
  <c r="AJ190" i="85"/>
  <c r="AI190" i="85"/>
  <c r="AH190" i="85"/>
  <c r="AG190" i="85"/>
  <c r="AF190" i="85"/>
  <c r="AE190" i="85"/>
  <c r="AD190" i="85"/>
  <c r="AC190" i="85"/>
  <c r="AB190" i="85"/>
  <c r="AA190" i="85"/>
  <c r="Z190" i="85"/>
  <c r="Y190" i="85"/>
  <c r="X190" i="85"/>
  <c r="W190" i="85"/>
  <c r="V190" i="85"/>
  <c r="AM189" i="85"/>
  <c r="AL189" i="85"/>
  <c r="AK189" i="85"/>
  <c r="AJ189" i="85"/>
  <c r="AI189" i="85"/>
  <c r="AH189" i="85"/>
  <c r="AG189" i="85"/>
  <c r="AF189" i="85"/>
  <c r="AE189" i="85"/>
  <c r="AD189" i="85"/>
  <c r="AC189" i="85"/>
  <c r="AB189" i="85"/>
  <c r="AA189" i="85"/>
  <c r="Z189" i="85"/>
  <c r="Y189" i="85"/>
  <c r="X189" i="85"/>
  <c r="W189" i="85"/>
  <c r="V189" i="85"/>
  <c r="AM188" i="85"/>
  <c r="AL188" i="85"/>
  <c r="AK188" i="85"/>
  <c r="AJ188" i="85"/>
  <c r="AI188" i="85"/>
  <c r="AH188" i="85"/>
  <c r="AG188" i="85"/>
  <c r="AF188" i="85"/>
  <c r="AE188" i="85"/>
  <c r="AD188" i="85"/>
  <c r="AC188" i="85"/>
  <c r="AB188" i="85"/>
  <c r="AA188" i="85"/>
  <c r="Z188" i="85"/>
  <c r="Y188" i="85"/>
  <c r="X188" i="85"/>
  <c r="W188" i="85"/>
  <c r="V188" i="85"/>
  <c r="AM187" i="85"/>
  <c r="AL187" i="85"/>
  <c r="AK187" i="85"/>
  <c r="AJ187" i="85"/>
  <c r="AI187" i="85"/>
  <c r="AH187" i="85"/>
  <c r="AG187" i="85"/>
  <c r="AF187" i="85"/>
  <c r="AE187" i="85"/>
  <c r="AD187" i="85"/>
  <c r="AC187" i="85"/>
  <c r="AB187" i="85"/>
  <c r="AA187" i="85"/>
  <c r="Z187" i="85"/>
  <c r="Y187" i="85"/>
  <c r="X187" i="85"/>
  <c r="W187" i="85"/>
  <c r="V187" i="85"/>
  <c r="AM186" i="85"/>
  <c r="AL186" i="85"/>
  <c r="AK186" i="85"/>
  <c r="AJ186" i="85"/>
  <c r="AI186" i="85"/>
  <c r="AH186" i="85"/>
  <c r="AG186" i="85"/>
  <c r="AF186" i="85"/>
  <c r="AE186" i="85"/>
  <c r="AD186" i="85"/>
  <c r="AC186" i="85"/>
  <c r="AB186" i="85"/>
  <c r="AA186" i="85"/>
  <c r="Z186" i="85"/>
  <c r="Y186" i="85"/>
  <c r="X186" i="85"/>
  <c r="W186" i="85"/>
  <c r="V186" i="85"/>
  <c r="AM185" i="85"/>
  <c r="AL185" i="85"/>
  <c r="AK185" i="85"/>
  <c r="AJ185" i="85"/>
  <c r="AI185" i="85"/>
  <c r="AH185" i="85"/>
  <c r="AG185" i="85"/>
  <c r="AF185" i="85"/>
  <c r="AE185" i="85"/>
  <c r="AD185" i="85"/>
  <c r="AC185" i="85"/>
  <c r="AB185" i="85"/>
  <c r="AA185" i="85"/>
  <c r="Z185" i="85"/>
  <c r="Y185" i="85"/>
  <c r="X185" i="85"/>
  <c r="W185" i="85"/>
  <c r="V185" i="85"/>
  <c r="AM184" i="85"/>
  <c r="AL184" i="85"/>
  <c r="AK184" i="85"/>
  <c r="AJ184" i="85"/>
  <c r="AI184" i="85"/>
  <c r="AH184" i="85"/>
  <c r="AG184" i="85"/>
  <c r="AF184" i="85"/>
  <c r="AE184" i="85"/>
  <c r="AD184" i="85"/>
  <c r="AC184" i="85"/>
  <c r="AB184" i="85"/>
  <c r="AA184" i="85"/>
  <c r="Z184" i="85"/>
  <c r="Y184" i="85"/>
  <c r="X184" i="85"/>
  <c r="W184" i="85"/>
  <c r="V184" i="85"/>
  <c r="AM183" i="85"/>
  <c r="AL183" i="85"/>
  <c r="AK183" i="85"/>
  <c r="AJ183" i="85"/>
  <c r="AI183" i="85"/>
  <c r="AH183" i="85"/>
  <c r="AG183" i="85"/>
  <c r="AF183" i="85"/>
  <c r="AE183" i="85"/>
  <c r="AD183" i="85"/>
  <c r="AC183" i="85"/>
  <c r="AB183" i="85"/>
  <c r="AA183" i="85"/>
  <c r="Z183" i="85"/>
  <c r="Y183" i="85"/>
  <c r="X183" i="85"/>
  <c r="W183" i="85"/>
  <c r="V183" i="85"/>
  <c r="AM182" i="85"/>
  <c r="AL182" i="85"/>
  <c r="AK182" i="85"/>
  <c r="AJ182" i="85"/>
  <c r="AI182" i="85"/>
  <c r="AH182" i="85"/>
  <c r="AG182" i="85"/>
  <c r="AF182" i="85"/>
  <c r="AE182" i="85"/>
  <c r="AD182" i="85"/>
  <c r="AC182" i="85"/>
  <c r="AB182" i="85"/>
  <c r="AA182" i="85"/>
  <c r="Z182" i="85"/>
  <c r="Y182" i="85"/>
  <c r="X182" i="85"/>
  <c r="W182" i="85"/>
  <c r="V182" i="85"/>
  <c r="AM181" i="85"/>
  <c r="AL181" i="85"/>
  <c r="AK181" i="85"/>
  <c r="AJ181" i="85"/>
  <c r="AI181" i="85"/>
  <c r="AH181" i="85"/>
  <c r="AG181" i="85"/>
  <c r="AF181" i="85"/>
  <c r="AE181" i="85"/>
  <c r="AD181" i="85"/>
  <c r="AC181" i="85"/>
  <c r="AB181" i="85"/>
  <c r="AA181" i="85"/>
  <c r="Z181" i="85"/>
  <c r="Y181" i="85"/>
  <c r="X181" i="85"/>
  <c r="W181" i="85"/>
  <c r="V181" i="85"/>
  <c r="AM180" i="85"/>
  <c r="AL180" i="85"/>
  <c r="AK180" i="85"/>
  <c r="AJ180" i="85"/>
  <c r="AI180" i="85"/>
  <c r="AH180" i="85"/>
  <c r="AG180" i="85"/>
  <c r="AF180" i="85"/>
  <c r="AE180" i="85"/>
  <c r="AD180" i="85"/>
  <c r="AC180" i="85"/>
  <c r="AB180" i="85"/>
  <c r="AA180" i="85"/>
  <c r="Z180" i="85"/>
  <c r="Y180" i="85"/>
  <c r="X180" i="85"/>
  <c r="W180" i="85"/>
  <c r="V180" i="85"/>
  <c r="AM179" i="85"/>
  <c r="AL179" i="85"/>
  <c r="AK179" i="85"/>
  <c r="AJ179" i="85"/>
  <c r="AI179" i="85"/>
  <c r="AH179" i="85"/>
  <c r="AG179" i="85"/>
  <c r="AF179" i="85"/>
  <c r="AE179" i="85"/>
  <c r="AD179" i="85"/>
  <c r="AC179" i="85"/>
  <c r="AB179" i="85"/>
  <c r="AA179" i="85"/>
  <c r="Z179" i="85"/>
  <c r="Y179" i="85"/>
  <c r="X179" i="85"/>
  <c r="W179" i="85"/>
  <c r="V179" i="85"/>
  <c r="AM178" i="85"/>
  <c r="AL178" i="85"/>
  <c r="AK178" i="85"/>
  <c r="AJ178" i="85"/>
  <c r="AI178" i="85"/>
  <c r="AH178" i="85"/>
  <c r="AG178" i="85"/>
  <c r="AF178" i="85"/>
  <c r="AE178" i="85"/>
  <c r="AD178" i="85"/>
  <c r="AC178" i="85"/>
  <c r="AB178" i="85"/>
  <c r="AA178" i="85"/>
  <c r="Z178" i="85"/>
  <c r="Y178" i="85"/>
  <c r="X178" i="85"/>
  <c r="W178" i="85"/>
  <c r="V178" i="85"/>
  <c r="AM177" i="85"/>
  <c r="AL177" i="85"/>
  <c r="AK177" i="85"/>
  <c r="AJ177" i="85"/>
  <c r="AI177" i="85"/>
  <c r="AH177" i="85"/>
  <c r="AG177" i="85"/>
  <c r="AF177" i="85"/>
  <c r="AE177" i="85"/>
  <c r="AD177" i="85"/>
  <c r="AC177" i="85"/>
  <c r="AB177" i="85"/>
  <c r="AA177" i="85"/>
  <c r="Z177" i="85"/>
  <c r="Y177" i="85"/>
  <c r="X177" i="85"/>
  <c r="W177" i="85"/>
  <c r="V177" i="85"/>
  <c r="AM176" i="85"/>
  <c r="AL176" i="85"/>
  <c r="AK176" i="85"/>
  <c r="AJ176" i="85"/>
  <c r="AI176" i="85"/>
  <c r="AH176" i="85"/>
  <c r="AG176" i="85"/>
  <c r="AF176" i="85"/>
  <c r="AE176" i="85"/>
  <c r="AD176" i="85"/>
  <c r="AC176" i="85"/>
  <c r="AB176" i="85"/>
  <c r="AA176" i="85"/>
  <c r="Z176" i="85"/>
  <c r="Y176" i="85"/>
  <c r="X176" i="85"/>
  <c r="W176" i="85"/>
  <c r="V176" i="85"/>
  <c r="AM175" i="85"/>
  <c r="AL175" i="85"/>
  <c r="AK175" i="85"/>
  <c r="AJ175" i="85"/>
  <c r="AI175" i="85"/>
  <c r="AH175" i="85"/>
  <c r="AG175" i="85"/>
  <c r="AF175" i="85"/>
  <c r="AE175" i="85"/>
  <c r="AD175" i="85"/>
  <c r="AC175" i="85"/>
  <c r="AB175" i="85"/>
  <c r="AA175" i="85"/>
  <c r="Z175" i="85"/>
  <c r="Y175" i="85"/>
  <c r="X175" i="85"/>
  <c r="W175" i="85"/>
  <c r="V175" i="85"/>
  <c r="AM174" i="85"/>
  <c r="AL174" i="85"/>
  <c r="AK174" i="85"/>
  <c r="AJ174" i="85"/>
  <c r="AI174" i="85"/>
  <c r="AH174" i="85"/>
  <c r="AG174" i="85"/>
  <c r="AF174" i="85"/>
  <c r="AE174" i="85"/>
  <c r="AD174" i="85"/>
  <c r="AC174" i="85"/>
  <c r="AB174" i="85"/>
  <c r="AA174" i="85"/>
  <c r="Z174" i="85"/>
  <c r="Y174" i="85"/>
  <c r="X174" i="85"/>
  <c r="W174" i="85"/>
  <c r="V174" i="85"/>
  <c r="AM173" i="85"/>
  <c r="AL173" i="85"/>
  <c r="AK173" i="85"/>
  <c r="AJ173" i="85"/>
  <c r="AI173" i="85"/>
  <c r="AH173" i="85"/>
  <c r="AG173" i="85"/>
  <c r="AF173" i="85"/>
  <c r="AE173" i="85"/>
  <c r="AD173" i="85"/>
  <c r="AC173" i="85"/>
  <c r="AB173" i="85"/>
  <c r="AA173" i="85"/>
  <c r="Z173" i="85"/>
  <c r="Y173" i="85"/>
  <c r="X173" i="85"/>
  <c r="W173" i="85"/>
  <c r="V173" i="85"/>
  <c r="AM172" i="85"/>
  <c r="AL172" i="85"/>
  <c r="AK172" i="85"/>
  <c r="AJ172" i="85"/>
  <c r="AI172" i="85"/>
  <c r="AH172" i="85"/>
  <c r="AG172" i="85"/>
  <c r="AF172" i="85"/>
  <c r="AE172" i="85"/>
  <c r="AD172" i="85"/>
  <c r="AC172" i="85"/>
  <c r="AB172" i="85"/>
  <c r="AA172" i="85"/>
  <c r="Z172" i="85"/>
  <c r="Y172" i="85"/>
  <c r="X172" i="85"/>
  <c r="W172" i="85"/>
  <c r="V172" i="85"/>
  <c r="AM171" i="85"/>
  <c r="AL171" i="85"/>
  <c r="AK171" i="85"/>
  <c r="AJ171" i="85"/>
  <c r="AI171" i="85"/>
  <c r="AH171" i="85"/>
  <c r="AG171" i="85"/>
  <c r="AF171" i="85"/>
  <c r="AE171" i="85"/>
  <c r="AD171" i="85"/>
  <c r="AC171" i="85"/>
  <c r="AB171" i="85"/>
  <c r="AA171" i="85"/>
  <c r="Z171" i="85"/>
  <c r="Y171" i="85"/>
  <c r="X171" i="85"/>
  <c r="W171" i="85"/>
  <c r="V171" i="85"/>
  <c r="AM170" i="85"/>
  <c r="AL170" i="85"/>
  <c r="AK170" i="85"/>
  <c r="AJ170" i="85"/>
  <c r="AI170" i="85"/>
  <c r="AH170" i="85"/>
  <c r="AG170" i="85"/>
  <c r="AF170" i="85"/>
  <c r="AE170" i="85"/>
  <c r="AD170" i="85"/>
  <c r="AC170" i="85"/>
  <c r="AB170" i="85"/>
  <c r="AA170" i="85"/>
  <c r="Z170" i="85"/>
  <c r="Y170" i="85"/>
  <c r="X170" i="85"/>
  <c r="W170" i="85"/>
  <c r="V170" i="85"/>
  <c r="AM169" i="85"/>
  <c r="AL169" i="85"/>
  <c r="AK169" i="85"/>
  <c r="AJ169" i="85"/>
  <c r="AI169" i="85"/>
  <c r="AH169" i="85"/>
  <c r="AG169" i="85"/>
  <c r="AF169" i="85"/>
  <c r="AE169" i="85"/>
  <c r="AD169" i="85"/>
  <c r="AC169" i="85"/>
  <c r="AB169" i="85"/>
  <c r="AA169" i="85"/>
  <c r="Z169" i="85"/>
  <c r="Y169" i="85"/>
  <c r="X169" i="85"/>
  <c r="W169" i="85"/>
  <c r="V169" i="85"/>
  <c r="AM168" i="85"/>
  <c r="AL168" i="85"/>
  <c r="AK168" i="85"/>
  <c r="AJ168" i="85"/>
  <c r="AI168" i="85"/>
  <c r="AH168" i="85"/>
  <c r="AG168" i="85"/>
  <c r="AF168" i="85"/>
  <c r="AE168" i="85"/>
  <c r="AD168" i="85"/>
  <c r="AC168" i="85"/>
  <c r="AB168" i="85"/>
  <c r="AA168" i="85"/>
  <c r="Z168" i="85"/>
  <c r="Y168" i="85"/>
  <c r="X168" i="85"/>
  <c r="W168" i="85"/>
  <c r="V168" i="85"/>
  <c r="AM167" i="85"/>
  <c r="AL167" i="85"/>
  <c r="AK167" i="85"/>
  <c r="AJ167" i="85"/>
  <c r="AI167" i="85"/>
  <c r="AH167" i="85"/>
  <c r="AG167" i="85"/>
  <c r="AF167" i="85"/>
  <c r="AE167" i="85"/>
  <c r="AD167" i="85"/>
  <c r="AC167" i="85"/>
  <c r="AB167" i="85"/>
  <c r="AA167" i="85"/>
  <c r="Z167" i="85"/>
  <c r="Y167" i="85"/>
  <c r="X167" i="85"/>
  <c r="W167" i="85"/>
  <c r="V167" i="85"/>
  <c r="AM166" i="85"/>
  <c r="AL166" i="85"/>
  <c r="AK166" i="85"/>
  <c r="AJ166" i="85"/>
  <c r="AI166" i="85"/>
  <c r="AH166" i="85"/>
  <c r="AG166" i="85"/>
  <c r="AF166" i="85"/>
  <c r="AE166" i="85"/>
  <c r="AD166" i="85"/>
  <c r="AC166" i="85"/>
  <c r="AB166" i="85"/>
  <c r="AA166" i="85"/>
  <c r="Z166" i="85"/>
  <c r="Y166" i="85"/>
  <c r="X166" i="85"/>
  <c r="W166" i="85"/>
  <c r="V166" i="85"/>
  <c r="AM165" i="85"/>
  <c r="AL165" i="85"/>
  <c r="AK165" i="85"/>
  <c r="AJ165" i="85"/>
  <c r="AI165" i="85"/>
  <c r="AH165" i="85"/>
  <c r="AG165" i="85"/>
  <c r="AF165" i="85"/>
  <c r="AE165" i="85"/>
  <c r="AD165" i="85"/>
  <c r="AC165" i="85"/>
  <c r="AB165" i="85"/>
  <c r="AA165" i="85"/>
  <c r="Z165" i="85"/>
  <c r="Y165" i="85"/>
  <c r="X165" i="85"/>
  <c r="W165" i="85"/>
  <c r="V165" i="85"/>
  <c r="AM164" i="85"/>
  <c r="AL164" i="85"/>
  <c r="AK164" i="85"/>
  <c r="AJ164" i="85"/>
  <c r="AI164" i="85"/>
  <c r="AH164" i="85"/>
  <c r="AG164" i="85"/>
  <c r="AF164" i="85"/>
  <c r="AE164" i="85"/>
  <c r="AD164" i="85"/>
  <c r="AC164" i="85"/>
  <c r="AB164" i="85"/>
  <c r="AA164" i="85"/>
  <c r="Z164" i="85"/>
  <c r="Y164" i="85"/>
  <c r="X164" i="85"/>
  <c r="W164" i="85"/>
  <c r="V164" i="85"/>
  <c r="AM163" i="85"/>
  <c r="AL163" i="85"/>
  <c r="AK163" i="85"/>
  <c r="AJ163" i="85"/>
  <c r="AI163" i="85"/>
  <c r="AH163" i="85"/>
  <c r="AG163" i="85"/>
  <c r="AF163" i="85"/>
  <c r="AE163" i="85"/>
  <c r="AD163" i="85"/>
  <c r="AC163" i="85"/>
  <c r="AB163" i="85"/>
  <c r="AA163" i="85"/>
  <c r="Z163" i="85"/>
  <c r="Y163" i="85"/>
  <c r="X163" i="85"/>
  <c r="W163" i="85"/>
  <c r="V163" i="85"/>
  <c r="AM162" i="85"/>
  <c r="AL162" i="85"/>
  <c r="AK162" i="85"/>
  <c r="AJ162" i="85"/>
  <c r="AI162" i="85"/>
  <c r="AH162" i="85"/>
  <c r="AG162" i="85"/>
  <c r="AF162" i="85"/>
  <c r="AE162" i="85"/>
  <c r="AD162" i="85"/>
  <c r="AC162" i="85"/>
  <c r="AB162" i="85"/>
  <c r="AA162" i="85"/>
  <c r="Z162" i="85"/>
  <c r="Y162" i="85"/>
  <c r="X162" i="85"/>
  <c r="W162" i="85"/>
  <c r="V162" i="85"/>
  <c r="AM161" i="85"/>
  <c r="AL161" i="85"/>
  <c r="AK161" i="85"/>
  <c r="AJ161" i="85"/>
  <c r="AI161" i="85"/>
  <c r="AH161" i="85"/>
  <c r="AG161" i="85"/>
  <c r="AF161" i="85"/>
  <c r="AE161" i="85"/>
  <c r="AD161" i="85"/>
  <c r="AC161" i="85"/>
  <c r="AB161" i="85"/>
  <c r="AA161" i="85"/>
  <c r="Z161" i="85"/>
  <c r="Y161" i="85"/>
  <c r="X161" i="85"/>
  <c r="W161" i="85"/>
  <c r="V161" i="85"/>
  <c r="AM160" i="85"/>
  <c r="AL160" i="85"/>
  <c r="AK160" i="85"/>
  <c r="AJ160" i="85"/>
  <c r="AI160" i="85"/>
  <c r="AH160" i="85"/>
  <c r="AG160" i="85"/>
  <c r="AF160" i="85"/>
  <c r="AE160" i="85"/>
  <c r="AD160" i="85"/>
  <c r="AC160" i="85"/>
  <c r="AB160" i="85"/>
  <c r="AA160" i="85"/>
  <c r="Z160" i="85"/>
  <c r="Y160" i="85"/>
  <c r="X160" i="85"/>
  <c r="W160" i="85"/>
  <c r="V160" i="85"/>
  <c r="AM159" i="85"/>
  <c r="AL159" i="85"/>
  <c r="AK159" i="85"/>
  <c r="AJ159" i="85"/>
  <c r="AI159" i="85"/>
  <c r="AH159" i="85"/>
  <c r="AG159" i="85"/>
  <c r="AF159" i="85"/>
  <c r="AE159" i="85"/>
  <c r="AD159" i="85"/>
  <c r="AC159" i="85"/>
  <c r="AB159" i="85"/>
  <c r="AA159" i="85"/>
  <c r="Z159" i="85"/>
  <c r="Y159" i="85"/>
  <c r="X159" i="85"/>
  <c r="W159" i="85"/>
  <c r="V159" i="85"/>
  <c r="AM158" i="85"/>
  <c r="AL158" i="85"/>
  <c r="AK158" i="85"/>
  <c r="AJ158" i="85"/>
  <c r="AI158" i="85"/>
  <c r="AH158" i="85"/>
  <c r="AG158" i="85"/>
  <c r="AF158" i="85"/>
  <c r="AE158" i="85"/>
  <c r="AD158" i="85"/>
  <c r="AC158" i="85"/>
  <c r="AB158" i="85"/>
  <c r="AA158" i="85"/>
  <c r="Z158" i="85"/>
  <c r="Y158" i="85"/>
  <c r="X158" i="85"/>
  <c r="W158" i="85"/>
  <c r="V158" i="85"/>
  <c r="AM157" i="85"/>
  <c r="AL157" i="85"/>
  <c r="AK157" i="85"/>
  <c r="AJ157" i="85"/>
  <c r="AI157" i="85"/>
  <c r="AH157" i="85"/>
  <c r="AG157" i="85"/>
  <c r="AF157" i="85"/>
  <c r="AE157" i="85"/>
  <c r="AD157" i="85"/>
  <c r="AC157" i="85"/>
  <c r="AB157" i="85"/>
  <c r="AA157" i="85"/>
  <c r="Z157" i="85"/>
  <c r="Y157" i="85"/>
  <c r="X157" i="85"/>
  <c r="W157" i="85"/>
  <c r="V157" i="85"/>
  <c r="AM156" i="85"/>
  <c r="AL156" i="85"/>
  <c r="AK156" i="85"/>
  <c r="AJ156" i="85"/>
  <c r="AI156" i="85"/>
  <c r="AH156" i="85"/>
  <c r="AG156" i="85"/>
  <c r="AF156" i="85"/>
  <c r="AE156" i="85"/>
  <c r="AD156" i="85"/>
  <c r="AC156" i="85"/>
  <c r="AB156" i="85"/>
  <c r="AA156" i="85"/>
  <c r="Z156" i="85"/>
  <c r="Y156" i="85"/>
  <c r="X156" i="85"/>
  <c r="W156" i="85"/>
  <c r="V156" i="85"/>
  <c r="AM155" i="85"/>
  <c r="AL155" i="85"/>
  <c r="AK155" i="85"/>
  <c r="AJ155" i="85"/>
  <c r="AI155" i="85"/>
  <c r="AH155" i="85"/>
  <c r="AG155" i="85"/>
  <c r="AF155" i="85"/>
  <c r="AE155" i="85"/>
  <c r="AD155" i="85"/>
  <c r="AC155" i="85"/>
  <c r="AB155" i="85"/>
  <c r="AA155" i="85"/>
  <c r="Z155" i="85"/>
  <c r="Y155" i="85"/>
  <c r="X155" i="85"/>
  <c r="W155" i="85"/>
  <c r="V155" i="85"/>
  <c r="AM154" i="85"/>
  <c r="AL154" i="85"/>
  <c r="AK154" i="85"/>
  <c r="AJ154" i="85"/>
  <c r="AI154" i="85"/>
  <c r="AH154" i="85"/>
  <c r="AG154" i="85"/>
  <c r="AF154" i="85"/>
  <c r="AE154" i="85"/>
  <c r="AD154" i="85"/>
  <c r="AC154" i="85"/>
  <c r="AB154" i="85"/>
  <c r="AA154" i="85"/>
  <c r="Z154" i="85"/>
  <c r="Y154" i="85"/>
  <c r="X154" i="85"/>
  <c r="W154" i="85"/>
  <c r="V154" i="85"/>
  <c r="AM153" i="85"/>
  <c r="AL153" i="85"/>
  <c r="AK153" i="85"/>
  <c r="AJ153" i="85"/>
  <c r="AI153" i="85"/>
  <c r="AH153" i="85"/>
  <c r="AG153" i="85"/>
  <c r="AF153" i="85"/>
  <c r="AE153" i="85"/>
  <c r="AD153" i="85"/>
  <c r="AC153" i="85"/>
  <c r="AB153" i="85"/>
  <c r="AA153" i="85"/>
  <c r="Z153" i="85"/>
  <c r="Y153" i="85"/>
  <c r="X153" i="85"/>
  <c r="W153" i="85"/>
  <c r="V153" i="85"/>
  <c r="AM152" i="85"/>
  <c r="AL152" i="85"/>
  <c r="AK152" i="85"/>
  <c r="AJ152" i="85"/>
  <c r="AI152" i="85"/>
  <c r="AH152" i="85"/>
  <c r="AG152" i="85"/>
  <c r="AF152" i="85"/>
  <c r="AE152" i="85"/>
  <c r="AD152" i="85"/>
  <c r="AC152" i="85"/>
  <c r="AB152" i="85"/>
  <c r="AA152" i="85"/>
  <c r="Z152" i="85"/>
  <c r="Y152" i="85"/>
  <c r="X152" i="85"/>
  <c r="W152" i="85"/>
  <c r="V152" i="85"/>
  <c r="AM151" i="85"/>
  <c r="AL151" i="85"/>
  <c r="AK151" i="85"/>
  <c r="AJ151" i="85"/>
  <c r="AI151" i="85"/>
  <c r="AH151" i="85"/>
  <c r="AG151" i="85"/>
  <c r="AF151" i="85"/>
  <c r="AE151" i="85"/>
  <c r="AD151" i="85"/>
  <c r="AC151" i="85"/>
  <c r="AB151" i="85"/>
  <c r="AA151" i="85"/>
  <c r="Z151" i="85"/>
  <c r="Y151" i="85"/>
  <c r="X151" i="85"/>
  <c r="W151" i="85"/>
  <c r="V151" i="85"/>
  <c r="AM150" i="85"/>
  <c r="AL150" i="85"/>
  <c r="AK150" i="85"/>
  <c r="AJ150" i="85"/>
  <c r="AI150" i="85"/>
  <c r="AH150" i="85"/>
  <c r="AG150" i="85"/>
  <c r="AF150" i="85"/>
  <c r="AE150" i="85"/>
  <c r="AD150" i="85"/>
  <c r="AC150" i="85"/>
  <c r="AB150" i="85"/>
  <c r="AA150" i="85"/>
  <c r="Z150" i="85"/>
  <c r="Y150" i="85"/>
  <c r="X150" i="85"/>
  <c r="W150" i="85"/>
  <c r="V150" i="85"/>
  <c r="AM149" i="85"/>
  <c r="AL149" i="85"/>
  <c r="AK149" i="85"/>
  <c r="AJ149" i="85"/>
  <c r="AI149" i="85"/>
  <c r="AH149" i="85"/>
  <c r="AG149" i="85"/>
  <c r="AF149" i="85"/>
  <c r="AE149" i="85"/>
  <c r="AD149" i="85"/>
  <c r="AC149" i="85"/>
  <c r="AB149" i="85"/>
  <c r="AA149" i="85"/>
  <c r="Z149" i="85"/>
  <c r="Y149" i="85"/>
  <c r="X149" i="85"/>
  <c r="W149" i="85"/>
  <c r="V149" i="85"/>
  <c r="AM148" i="85"/>
  <c r="AL148" i="85"/>
  <c r="AK148" i="85"/>
  <c r="AJ148" i="85"/>
  <c r="AI148" i="85"/>
  <c r="AH148" i="85"/>
  <c r="AG148" i="85"/>
  <c r="AF148" i="85"/>
  <c r="AE148" i="85"/>
  <c r="AD148" i="85"/>
  <c r="AC148" i="85"/>
  <c r="AB148" i="85"/>
  <c r="AA148" i="85"/>
  <c r="Z148" i="85"/>
  <c r="Y148" i="85"/>
  <c r="X148" i="85"/>
  <c r="W148" i="85"/>
  <c r="V148" i="85"/>
  <c r="AM147" i="85"/>
  <c r="AL147" i="85"/>
  <c r="AK147" i="85"/>
  <c r="AJ147" i="85"/>
  <c r="AI147" i="85"/>
  <c r="AH147" i="85"/>
  <c r="AG147" i="85"/>
  <c r="AF147" i="85"/>
  <c r="AE147" i="85"/>
  <c r="AD147" i="85"/>
  <c r="AC147" i="85"/>
  <c r="AB147" i="85"/>
  <c r="AA147" i="85"/>
  <c r="Z147" i="85"/>
  <c r="Y147" i="85"/>
  <c r="X147" i="85"/>
  <c r="W147" i="85"/>
  <c r="V147" i="85"/>
  <c r="AM146" i="85"/>
  <c r="AL146" i="85"/>
  <c r="AK146" i="85"/>
  <c r="AJ146" i="85"/>
  <c r="AI146" i="85"/>
  <c r="AH146" i="85"/>
  <c r="AG146" i="85"/>
  <c r="AF146" i="85"/>
  <c r="AE146" i="85"/>
  <c r="AD146" i="85"/>
  <c r="AC146" i="85"/>
  <c r="AB146" i="85"/>
  <c r="AA146" i="85"/>
  <c r="Z146" i="85"/>
  <c r="Y146" i="85"/>
  <c r="X146" i="85"/>
  <c r="W146" i="85"/>
  <c r="V146" i="85"/>
  <c r="AM145" i="85"/>
  <c r="AL145" i="85"/>
  <c r="AK145" i="85"/>
  <c r="AJ145" i="85"/>
  <c r="AI145" i="85"/>
  <c r="AH145" i="85"/>
  <c r="AG145" i="85"/>
  <c r="AF145" i="85"/>
  <c r="AE145" i="85"/>
  <c r="AD145" i="85"/>
  <c r="AC145" i="85"/>
  <c r="AB145" i="85"/>
  <c r="AA145" i="85"/>
  <c r="Z145" i="85"/>
  <c r="Y145" i="85"/>
  <c r="X145" i="85"/>
  <c r="W145" i="85"/>
  <c r="V145" i="85"/>
  <c r="AM144" i="85"/>
  <c r="AL144" i="85"/>
  <c r="AK144" i="85"/>
  <c r="AJ144" i="85"/>
  <c r="AI144" i="85"/>
  <c r="AH144" i="85"/>
  <c r="AG144" i="85"/>
  <c r="AF144" i="85"/>
  <c r="AE144" i="85"/>
  <c r="AD144" i="85"/>
  <c r="AC144" i="85"/>
  <c r="AB144" i="85"/>
  <c r="AA144" i="85"/>
  <c r="Z144" i="85"/>
  <c r="Y144" i="85"/>
  <c r="X144" i="85"/>
  <c r="W144" i="85"/>
  <c r="V144" i="85"/>
  <c r="AM143" i="85"/>
  <c r="AL143" i="85"/>
  <c r="AK143" i="85"/>
  <c r="AJ143" i="85"/>
  <c r="AI143" i="85"/>
  <c r="AH143" i="85"/>
  <c r="AG143" i="85"/>
  <c r="AF143" i="85"/>
  <c r="AE143" i="85"/>
  <c r="AD143" i="85"/>
  <c r="AC143" i="85"/>
  <c r="AB143" i="85"/>
  <c r="AA143" i="85"/>
  <c r="Z143" i="85"/>
  <c r="Y143" i="85"/>
  <c r="X143" i="85"/>
  <c r="W143" i="85"/>
  <c r="V143" i="85"/>
  <c r="AM142" i="85"/>
  <c r="AL142" i="85"/>
  <c r="AK142" i="85"/>
  <c r="AJ142" i="85"/>
  <c r="AI142" i="85"/>
  <c r="AH142" i="85"/>
  <c r="AG142" i="85"/>
  <c r="AF142" i="85"/>
  <c r="AE142" i="85"/>
  <c r="AD142" i="85"/>
  <c r="AC142" i="85"/>
  <c r="AB142" i="85"/>
  <c r="AA142" i="85"/>
  <c r="Z142" i="85"/>
  <c r="Y142" i="85"/>
  <c r="X142" i="85"/>
  <c r="W142" i="85"/>
  <c r="V142" i="85"/>
  <c r="AM141" i="85"/>
  <c r="AL141" i="85"/>
  <c r="AK141" i="85"/>
  <c r="AJ141" i="85"/>
  <c r="AI141" i="85"/>
  <c r="AH141" i="85"/>
  <c r="AG141" i="85"/>
  <c r="AF141" i="85"/>
  <c r="AE141" i="85"/>
  <c r="AD141" i="85"/>
  <c r="AC141" i="85"/>
  <c r="AB141" i="85"/>
  <c r="AA141" i="85"/>
  <c r="Z141" i="85"/>
  <c r="Y141" i="85"/>
  <c r="X141" i="85"/>
  <c r="W141" i="85"/>
  <c r="V141" i="85"/>
  <c r="AM140" i="85"/>
  <c r="AL140" i="85"/>
  <c r="AK140" i="85"/>
  <c r="AJ140" i="85"/>
  <c r="AI140" i="85"/>
  <c r="AH140" i="85"/>
  <c r="AG140" i="85"/>
  <c r="AF140" i="85"/>
  <c r="AE140" i="85"/>
  <c r="AD140" i="85"/>
  <c r="AC140" i="85"/>
  <c r="AB140" i="85"/>
  <c r="AA140" i="85"/>
  <c r="Z140" i="85"/>
  <c r="Y140" i="85"/>
  <c r="X140" i="85"/>
  <c r="W140" i="85"/>
  <c r="V140" i="85"/>
  <c r="AM139" i="85"/>
  <c r="AL139" i="85"/>
  <c r="AK139" i="85"/>
  <c r="AJ139" i="85"/>
  <c r="AI139" i="85"/>
  <c r="AH139" i="85"/>
  <c r="AG139" i="85"/>
  <c r="AF139" i="85"/>
  <c r="AE139" i="85"/>
  <c r="AD139" i="85"/>
  <c r="AC139" i="85"/>
  <c r="AB139" i="85"/>
  <c r="AA139" i="85"/>
  <c r="Z139" i="85"/>
  <c r="Y139" i="85"/>
  <c r="X139" i="85"/>
  <c r="W139" i="85"/>
  <c r="V139" i="85"/>
  <c r="AM138" i="85"/>
  <c r="AL138" i="85"/>
  <c r="AK138" i="85"/>
  <c r="AJ138" i="85"/>
  <c r="AI138" i="85"/>
  <c r="AH138" i="85"/>
  <c r="AG138" i="85"/>
  <c r="AF138" i="85"/>
  <c r="AE138" i="85"/>
  <c r="AD138" i="85"/>
  <c r="AC138" i="85"/>
  <c r="AB138" i="85"/>
  <c r="AA138" i="85"/>
  <c r="Z138" i="85"/>
  <c r="Y138" i="85"/>
  <c r="X138" i="85"/>
  <c r="W138" i="85"/>
  <c r="V138" i="85"/>
  <c r="AM137" i="85"/>
  <c r="AL137" i="85"/>
  <c r="AK137" i="85"/>
  <c r="AJ137" i="85"/>
  <c r="AI137" i="85"/>
  <c r="AH137" i="85"/>
  <c r="AG137" i="85"/>
  <c r="AF137" i="85"/>
  <c r="AE137" i="85"/>
  <c r="AD137" i="85"/>
  <c r="AC137" i="85"/>
  <c r="AB137" i="85"/>
  <c r="AA137" i="85"/>
  <c r="Z137" i="85"/>
  <c r="Y137" i="85"/>
  <c r="X137" i="85"/>
  <c r="W137" i="85"/>
  <c r="V137" i="85"/>
  <c r="AM136" i="85"/>
  <c r="AL136" i="85"/>
  <c r="AK136" i="85"/>
  <c r="AJ136" i="85"/>
  <c r="AI136" i="85"/>
  <c r="AH136" i="85"/>
  <c r="AG136" i="85"/>
  <c r="AF136" i="85"/>
  <c r="AE136" i="85"/>
  <c r="AD136" i="85"/>
  <c r="AC136" i="85"/>
  <c r="AB136" i="85"/>
  <c r="AA136" i="85"/>
  <c r="Z136" i="85"/>
  <c r="Y136" i="85"/>
  <c r="X136" i="85"/>
  <c r="W136" i="85"/>
  <c r="V136" i="85"/>
  <c r="AM135" i="85"/>
  <c r="AL135" i="85"/>
  <c r="AK135" i="85"/>
  <c r="AJ135" i="85"/>
  <c r="AI135" i="85"/>
  <c r="AH135" i="85"/>
  <c r="AG135" i="85"/>
  <c r="AF135" i="85"/>
  <c r="AE135" i="85"/>
  <c r="AD135" i="85"/>
  <c r="AC135" i="85"/>
  <c r="AB135" i="85"/>
  <c r="AA135" i="85"/>
  <c r="Z135" i="85"/>
  <c r="Y135" i="85"/>
  <c r="X135" i="85"/>
  <c r="W135" i="85"/>
  <c r="V135" i="85"/>
  <c r="AM134" i="85"/>
  <c r="AL134" i="85"/>
  <c r="AK134" i="85"/>
  <c r="AJ134" i="85"/>
  <c r="AI134" i="85"/>
  <c r="AH134" i="85"/>
  <c r="AG134" i="85"/>
  <c r="AF134" i="85"/>
  <c r="AE134" i="85"/>
  <c r="AD134" i="85"/>
  <c r="AC134" i="85"/>
  <c r="AB134" i="85"/>
  <c r="AA134" i="85"/>
  <c r="Z134" i="85"/>
  <c r="Y134" i="85"/>
  <c r="X134" i="85"/>
  <c r="W134" i="85"/>
  <c r="V134" i="85"/>
  <c r="AM133" i="85"/>
  <c r="AL133" i="85"/>
  <c r="AK133" i="85"/>
  <c r="AJ133" i="85"/>
  <c r="AI133" i="85"/>
  <c r="AH133" i="85"/>
  <c r="AG133" i="85"/>
  <c r="AF133" i="85"/>
  <c r="AE133" i="85"/>
  <c r="AD133" i="85"/>
  <c r="AC133" i="85"/>
  <c r="AB133" i="85"/>
  <c r="AA133" i="85"/>
  <c r="Z133" i="85"/>
  <c r="Y133" i="85"/>
  <c r="X133" i="85"/>
  <c r="W133" i="85"/>
  <c r="V133" i="85"/>
  <c r="AM132" i="85"/>
  <c r="AL132" i="85"/>
  <c r="AK132" i="85"/>
  <c r="AJ132" i="85"/>
  <c r="AI132" i="85"/>
  <c r="AH132" i="85"/>
  <c r="AG132" i="85"/>
  <c r="AF132" i="85"/>
  <c r="AE132" i="85"/>
  <c r="AD132" i="85"/>
  <c r="AC132" i="85"/>
  <c r="AB132" i="85"/>
  <c r="AA132" i="85"/>
  <c r="Z132" i="85"/>
  <c r="Y132" i="85"/>
  <c r="X132" i="85"/>
  <c r="W132" i="85"/>
  <c r="V132" i="85"/>
  <c r="AM131" i="85"/>
  <c r="AL131" i="85"/>
  <c r="AK131" i="85"/>
  <c r="AJ131" i="85"/>
  <c r="AI131" i="85"/>
  <c r="AH131" i="85"/>
  <c r="AG131" i="85"/>
  <c r="AF131" i="85"/>
  <c r="AE131" i="85"/>
  <c r="AD131" i="85"/>
  <c r="AC131" i="85"/>
  <c r="AB131" i="85"/>
  <c r="AA131" i="85"/>
  <c r="Z131" i="85"/>
  <c r="Y131" i="85"/>
  <c r="X131" i="85"/>
  <c r="W131" i="85"/>
  <c r="V131" i="85"/>
  <c r="AM130" i="85"/>
  <c r="AL130" i="85"/>
  <c r="AK130" i="85"/>
  <c r="AJ130" i="85"/>
  <c r="AI130" i="85"/>
  <c r="AH130" i="85"/>
  <c r="AG130" i="85"/>
  <c r="AF130" i="85"/>
  <c r="AE130" i="85"/>
  <c r="AD130" i="85"/>
  <c r="AC130" i="85"/>
  <c r="AB130" i="85"/>
  <c r="AA130" i="85"/>
  <c r="Z130" i="85"/>
  <c r="Y130" i="85"/>
  <c r="X130" i="85"/>
  <c r="W130" i="85"/>
  <c r="V130" i="85"/>
  <c r="AM129" i="85"/>
  <c r="AL129" i="85"/>
  <c r="AK129" i="85"/>
  <c r="AJ129" i="85"/>
  <c r="AI129" i="85"/>
  <c r="AH129" i="85"/>
  <c r="AG129" i="85"/>
  <c r="AF129" i="85"/>
  <c r="AE129" i="85"/>
  <c r="AD129" i="85"/>
  <c r="AC129" i="85"/>
  <c r="AB129" i="85"/>
  <c r="AA129" i="85"/>
  <c r="Z129" i="85"/>
  <c r="Y129" i="85"/>
  <c r="X129" i="85"/>
  <c r="W129" i="85"/>
  <c r="V129" i="85"/>
  <c r="AM128" i="85"/>
  <c r="AL128" i="85"/>
  <c r="AK128" i="85"/>
  <c r="AJ128" i="85"/>
  <c r="AI128" i="85"/>
  <c r="AH128" i="85"/>
  <c r="AG128" i="85"/>
  <c r="AF128" i="85"/>
  <c r="AE128" i="85"/>
  <c r="AD128" i="85"/>
  <c r="AC128" i="85"/>
  <c r="AB128" i="85"/>
  <c r="AA128" i="85"/>
  <c r="Z128" i="85"/>
  <c r="Y128" i="85"/>
  <c r="X128" i="85"/>
  <c r="W128" i="85"/>
  <c r="V128" i="85"/>
  <c r="AM127" i="85"/>
  <c r="AL127" i="85"/>
  <c r="AK127" i="85"/>
  <c r="AJ127" i="85"/>
  <c r="AI127" i="85"/>
  <c r="AH127" i="85"/>
  <c r="AG127" i="85"/>
  <c r="AF127" i="85"/>
  <c r="AE127" i="85"/>
  <c r="AD127" i="85"/>
  <c r="AC127" i="85"/>
  <c r="AB127" i="85"/>
  <c r="AA127" i="85"/>
  <c r="Z127" i="85"/>
  <c r="Y127" i="85"/>
  <c r="X127" i="85"/>
  <c r="W127" i="85"/>
  <c r="V127" i="85"/>
  <c r="AM126" i="85"/>
  <c r="AL126" i="85"/>
  <c r="AK126" i="85"/>
  <c r="AJ126" i="85"/>
  <c r="AI126" i="85"/>
  <c r="AH126" i="85"/>
  <c r="AG126" i="85"/>
  <c r="AF126" i="85"/>
  <c r="AE126" i="85"/>
  <c r="AD126" i="85"/>
  <c r="AC126" i="85"/>
  <c r="AB126" i="85"/>
  <c r="AA126" i="85"/>
  <c r="Z126" i="85"/>
  <c r="Y126" i="85"/>
  <c r="X126" i="85"/>
  <c r="W126" i="85"/>
  <c r="V126" i="85"/>
  <c r="AM125" i="85"/>
  <c r="AL125" i="85"/>
  <c r="AK125" i="85"/>
  <c r="AJ125" i="85"/>
  <c r="AI125" i="85"/>
  <c r="AH125" i="85"/>
  <c r="AG125" i="85"/>
  <c r="AF125" i="85"/>
  <c r="AE125" i="85"/>
  <c r="AD125" i="85"/>
  <c r="AC125" i="85"/>
  <c r="AB125" i="85"/>
  <c r="AA125" i="85"/>
  <c r="Z125" i="85"/>
  <c r="Y125" i="85"/>
  <c r="X125" i="85"/>
  <c r="W125" i="85"/>
  <c r="V125" i="85"/>
  <c r="AM124" i="85"/>
  <c r="AL124" i="85"/>
  <c r="AK124" i="85"/>
  <c r="AJ124" i="85"/>
  <c r="AI124" i="85"/>
  <c r="AH124" i="85"/>
  <c r="AG124" i="85"/>
  <c r="AF124" i="85"/>
  <c r="AE124" i="85"/>
  <c r="AD124" i="85"/>
  <c r="AC124" i="85"/>
  <c r="AB124" i="85"/>
  <c r="AA124" i="85"/>
  <c r="Z124" i="85"/>
  <c r="Y124" i="85"/>
  <c r="X124" i="85"/>
  <c r="W124" i="85"/>
  <c r="V124" i="85"/>
  <c r="AM123" i="85"/>
  <c r="AL123" i="85"/>
  <c r="AK123" i="85"/>
  <c r="AJ123" i="85"/>
  <c r="AI123" i="85"/>
  <c r="AH123" i="85"/>
  <c r="AG123" i="85"/>
  <c r="AF123" i="85"/>
  <c r="AE123" i="85"/>
  <c r="AD123" i="85"/>
  <c r="AC123" i="85"/>
  <c r="AB123" i="85"/>
  <c r="AA123" i="85"/>
  <c r="Z123" i="85"/>
  <c r="Y123" i="85"/>
  <c r="X123" i="85"/>
  <c r="W123" i="85"/>
  <c r="V123" i="85"/>
  <c r="AM122" i="85"/>
  <c r="AL122" i="85"/>
  <c r="AK122" i="85"/>
  <c r="AJ122" i="85"/>
  <c r="AI122" i="85"/>
  <c r="AH122" i="85"/>
  <c r="AG122" i="85"/>
  <c r="AF122" i="85"/>
  <c r="AE122" i="85"/>
  <c r="AD122" i="85"/>
  <c r="AC122" i="85"/>
  <c r="AB122" i="85"/>
  <c r="AA122" i="85"/>
  <c r="Z122" i="85"/>
  <c r="Y122" i="85"/>
  <c r="X122" i="85"/>
  <c r="W122" i="85"/>
  <c r="V122" i="85"/>
  <c r="AM121" i="85"/>
  <c r="AL121" i="85"/>
  <c r="AK121" i="85"/>
  <c r="AJ121" i="85"/>
  <c r="AI121" i="85"/>
  <c r="AH121" i="85"/>
  <c r="AG121" i="85"/>
  <c r="AF121" i="85"/>
  <c r="AE121" i="85"/>
  <c r="AD121" i="85"/>
  <c r="AC121" i="85"/>
  <c r="AB121" i="85"/>
  <c r="AA121" i="85"/>
  <c r="Z121" i="85"/>
  <c r="Y121" i="85"/>
  <c r="X121" i="85"/>
  <c r="W121" i="85"/>
  <c r="V121" i="85"/>
  <c r="AM120" i="85"/>
  <c r="AL120" i="85"/>
  <c r="AK120" i="85"/>
  <c r="AJ120" i="85"/>
  <c r="AI120" i="85"/>
  <c r="AH120" i="85"/>
  <c r="AG120" i="85"/>
  <c r="AF120" i="85"/>
  <c r="AE120" i="85"/>
  <c r="AD120" i="85"/>
  <c r="AC120" i="85"/>
  <c r="AB120" i="85"/>
  <c r="AA120" i="85"/>
  <c r="Z120" i="85"/>
  <c r="Y120" i="85"/>
  <c r="X120" i="85"/>
  <c r="W120" i="85"/>
  <c r="V120" i="85"/>
  <c r="AM119" i="85"/>
  <c r="AL119" i="85"/>
  <c r="AK119" i="85"/>
  <c r="AJ119" i="85"/>
  <c r="AI119" i="85"/>
  <c r="AH119" i="85"/>
  <c r="AG119" i="85"/>
  <c r="AF119" i="85"/>
  <c r="AE119" i="85"/>
  <c r="AD119" i="85"/>
  <c r="AC119" i="85"/>
  <c r="AB119" i="85"/>
  <c r="AA119" i="85"/>
  <c r="Z119" i="85"/>
  <c r="Y119" i="85"/>
  <c r="X119" i="85"/>
  <c r="W119" i="85"/>
  <c r="V119" i="85"/>
  <c r="AM118" i="85"/>
  <c r="AL118" i="85"/>
  <c r="AK118" i="85"/>
  <c r="AJ118" i="85"/>
  <c r="AI118" i="85"/>
  <c r="AH118" i="85"/>
  <c r="AG118" i="85"/>
  <c r="AF118" i="85"/>
  <c r="AE118" i="85"/>
  <c r="AD118" i="85"/>
  <c r="AC118" i="85"/>
  <c r="AB118" i="85"/>
  <c r="AA118" i="85"/>
  <c r="Z118" i="85"/>
  <c r="Y118" i="85"/>
  <c r="X118" i="85"/>
  <c r="W118" i="85"/>
  <c r="V118" i="85"/>
  <c r="AM117" i="85"/>
  <c r="AL117" i="85"/>
  <c r="AK117" i="85"/>
  <c r="AJ117" i="85"/>
  <c r="AI117" i="85"/>
  <c r="AH117" i="85"/>
  <c r="AG117" i="85"/>
  <c r="AF117" i="85"/>
  <c r="AE117" i="85"/>
  <c r="AD117" i="85"/>
  <c r="AC117" i="85"/>
  <c r="AB117" i="85"/>
  <c r="AA117" i="85"/>
  <c r="Z117" i="85"/>
  <c r="Y117" i="85"/>
  <c r="X117" i="85"/>
  <c r="W117" i="85"/>
  <c r="V117" i="85"/>
  <c r="AM116" i="85"/>
  <c r="AL116" i="85"/>
  <c r="AK116" i="85"/>
  <c r="AJ116" i="85"/>
  <c r="AI116" i="85"/>
  <c r="AH116" i="85"/>
  <c r="AG116" i="85"/>
  <c r="AF116" i="85"/>
  <c r="AE116" i="85"/>
  <c r="AD116" i="85"/>
  <c r="AC116" i="85"/>
  <c r="AB116" i="85"/>
  <c r="AA116" i="85"/>
  <c r="Z116" i="85"/>
  <c r="Y116" i="85"/>
  <c r="X116" i="85"/>
  <c r="W116" i="85"/>
  <c r="V116" i="85"/>
  <c r="AM115" i="85"/>
  <c r="AL115" i="85"/>
  <c r="AK115" i="85"/>
  <c r="AJ115" i="85"/>
  <c r="AI115" i="85"/>
  <c r="AH115" i="85"/>
  <c r="AG115" i="85"/>
  <c r="AF115" i="85"/>
  <c r="AE115" i="85"/>
  <c r="AD115" i="85"/>
  <c r="AC115" i="85"/>
  <c r="AB115" i="85"/>
  <c r="AA115" i="85"/>
  <c r="Z115" i="85"/>
  <c r="Y115" i="85"/>
  <c r="X115" i="85"/>
  <c r="W115" i="85"/>
  <c r="V115" i="85"/>
  <c r="AM114" i="85"/>
  <c r="AL114" i="85"/>
  <c r="AK114" i="85"/>
  <c r="AJ114" i="85"/>
  <c r="AI114" i="85"/>
  <c r="AH114" i="85"/>
  <c r="AG114" i="85"/>
  <c r="AF114" i="85"/>
  <c r="AE114" i="85"/>
  <c r="AD114" i="85"/>
  <c r="AC114" i="85"/>
  <c r="AB114" i="85"/>
  <c r="AA114" i="85"/>
  <c r="Z114" i="85"/>
  <c r="Y114" i="85"/>
  <c r="X114" i="85"/>
  <c r="W114" i="85"/>
  <c r="V114" i="85"/>
  <c r="AM113" i="85"/>
  <c r="AL113" i="85"/>
  <c r="AK113" i="85"/>
  <c r="AJ113" i="85"/>
  <c r="AI113" i="85"/>
  <c r="AH113" i="85"/>
  <c r="AG113" i="85"/>
  <c r="AF113" i="85"/>
  <c r="AE113" i="85"/>
  <c r="AD113" i="85"/>
  <c r="AC113" i="85"/>
  <c r="AB113" i="85"/>
  <c r="AA113" i="85"/>
  <c r="Z113" i="85"/>
  <c r="Y113" i="85"/>
  <c r="X113" i="85"/>
  <c r="W113" i="85"/>
  <c r="V113" i="85"/>
  <c r="AM112" i="85"/>
  <c r="AL112" i="85"/>
  <c r="AK112" i="85"/>
  <c r="AJ112" i="85"/>
  <c r="AI112" i="85"/>
  <c r="AH112" i="85"/>
  <c r="AG112" i="85"/>
  <c r="AF112" i="85"/>
  <c r="AE112" i="85"/>
  <c r="AD112" i="85"/>
  <c r="AC112" i="85"/>
  <c r="AB112" i="85"/>
  <c r="AA112" i="85"/>
  <c r="Z112" i="85"/>
  <c r="Y112" i="85"/>
  <c r="X112" i="85"/>
  <c r="W112" i="85"/>
  <c r="V112" i="85"/>
  <c r="AM111" i="85"/>
  <c r="AL111" i="85"/>
  <c r="AK111" i="85"/>
  <c r="AJ111" i="85"/>
  <c r="AI111" i="85"/>
  <c r="AH111" i="85"/>
  <c r="AG111" i="85"/>
  <c r="AF111" i="85"/>
  <c r="AE111" i="85"/>
  <c r="AD111" i="85"/>
  <c r="AC111" i="85"/>
  <c r="AB111" i="85"/>
  <c r="AA111" i="85"/>
  <c r="Z111" i="85"/>
  <c r="Y111" i="85"/>
  <c r="X111" i="85"/>
  <c r="W111" i="85"/>
  <c r="V111" i="85"/>
  <c r="AM110" i="85"/>
  <c r="AL110" i="85"/>
  <c r="AK110" i="85"/>
  <c r="AJ110" i="85"/>
  <c r="AI110" i="85"/>
  <c r="AH110" i="85"/>
  <c r="AG110" i="85"/>
  <c r="AF110" i="85"/>
  <c r="AE110" i="85"/>
  <c r="AD110" i="85"/>
  <c r="AC110" i="85"/>
  <c r="AB110" i="85"/>
  <c r="AA110" i="85"/>
  <c r="Z110" i="85"/>
  <c r="Y110" i="85"/>
  <c r="X110" i="85"/>
  <c r="W110" i="85"/>
  <c r="V110" i="85"/>
  <c r="AM109" i="85"/>
  <c r="AL109" i="85"/>
  <c r="AK109" i="85"/>
  <c r="AJ109" i="85"/>
  <c r="AI109" i="85"/>
  <c r="AH109" i="85"/>
  <c r="AG109" i="85"/>
  <c r="AF109" i="85"/>
  <c r="AE109" i="85"/>
  <c r="AD109" i="85"/>
  <c r="AC109" i="85"/>
  <c r="AB109" i="85"/>
  <c r="AA109" i="85"/>
  <c r="Z109" i="85"/>
  <c r="Y109" i="85"/>
  <c r="X109" i="85"/>
  <c r="W109" i="85"/>
  <c r="V109" i="85"/>
  <c r="AM108" i="85"/>
  <c r="AL108" i="85"/>
  <c r="AK108" i="85"/>
  <c r="AJ108" i="85"/>
  <c r="AI108" i="85"/>
  <c r="AH108" i="85"/>
  <c r="AG108" i="85"/>
  <c r="AF108" i="85"/>
  <c r="AE108" i="85"/>
  <c r="AD108" i="85"/>
  <c r="AC108" i="85"/>
  <c r="AB108" i="85"/>
  <c r="AA108" i="85"/>
  <c r="Z108" i="85"/>
  <c r="Y108" i="85"/>
  <c r="X108" i="85"/>
  <c r="W108" i="85"/>
  <c r="V108" i="85"/>
  <c r="AM107" i="85"/>
  <c r="AL107" i="85"/>
  <c r="AK107" i="85"/>
  <c r="AJ107" i="85"/>
  <c r="AI107" i="85"/>
  <c r="AH107" i="85"/>
  <c r="AG107" i="85"/>
  <c r="AF107" i="85"/>
  <c r="AE107" i="85"/>
  <c r="AD107" i="85"/>
  <c r="AC107" i="85"/>
  <c r="AB107" i="85"/>
  <c r="AA107" i="85"/>
  <c r="Z107" i="85"/>
  <c r="Y107" i="85"/>
  <c r="X107" i="85"/>
  <c r="W107" i="85"/>
  <c r="V107" i="85"/>
  <c r="AM106" i="85"/>
  <c r="AL106" i="85"/>
  <c r="AK106" i="85"/>
  <c r="AJ106" i="85"/>
  <c r="AI106" i="85"/>
  <c r="AH106" i="85"/>
  <c r="AG106" i="85"/>
  <c r="AF106" i="85"/>
  <c r="AE106" i="85"/>
  <c r="AD106" i="85"/>
  <c r="AC106" i="85"/>
  <c r="AB106" i="85"/>
  <c r="AA106" i="85"/>
  <c r="Z106" i="85"/>
  <c r="Y106" i="85"/>
  <c r="X106" i="85"/>
  <c r="W106" i="85"/>
  <c r="V106" i="85"/>
  <c r="AM105" i="85"/>
  <c r="AL105" i="85"/>
  <c r="AK105" i="85"/>
  <c r="AJ105" i="85"/>
  <c r="AI105" i="85"/>
  <c r="AH105" i="85"/>
  <c r="AG105" i="85"/>
  <c r="AF105" i="85"/>
  <c r="AE105" i="85"/>
  <c r="AD105" i="85"/>
  <c r="AC105" i="85"/>
  <c r="AB105" i="85"/>
  <c r="AA105" i="85"/>
  <c r="Z105" i="85"/>
  <c r="Y105" i="85"/>
  <c r="X105" i="85"/>
  <c r="W105" i="85"/>
  <c r="V105" i="85"/>
  <c r="AM104" i="85"/>
  <c r="AL104" i="85"/>
  <c r="AK104" i="85"/>
  <c r="AJ104" i="85"/>
  <c r="AI104" i="85"/>
  <c r="AH104" i="85"/>
  <c r="AG104" i="85"/>
  <c r="AF104" i="85"/>
  <c r="AE104" i="85"/>
  <c r="AD104" i="85"/>
  <c r="AC104" i="85"/>
  <c r="AB104" i="85"/>
  <c r="AA104" i="85"/>
  <c r="Z104" i="85"/>
  <c r="Y104" i="85"/>
  <c r="X104" i="85"/>
  <c r="W104" i="85"/>
  <c r="V104" i="85"/>
  <c r="AM103" i="85"/>
  <c r="AL103" i="85"/>
  <c r="AK103" i="85"/>
  <c r="AJ103" i="85"/>
  <c r="AI103" i="85"/>
  <c r="AH103" i="85"/>
  <c r="AG103" i="85"/>
  <c r="AF103" i="85"/>
  <c r="AE103" i="85"/>
  <c r="AD103" i="85"/>
  <c r="AC103" i="85"/>
  <c r="AB103" i="85"/>
  <c r="AA103" i="85"/>
  <c r="Z103" i="85"/>
  <c r="Y103" i="85"/>
  <c r="X103" i="85"/>
  <c r="W103" i="85"/>
  <c r="V103" i="85"/>
  <c r="AM102" i="85"/>
  <c r="AL102" i="85"/>
  <c r="AK102" i="85"/>
  <c r="AJ102" i="85"/>
  <c r="AI102" i="85"/>
  <c r="AH102" i="85"/>
  <c r="AG102" i="85"/>
  <c r="AF102" i="85"/>
  <c r="AE102" i="85"/>
  <c r="AD102" i="85"/>
  <c r="AC102" i="85"/>
  <c r="AB102" i="85"/>
  <c r="AA102" i="85"/>
  <c r="Z102" i="85"/>
  <c r="Y102" i="85"/>
  <c r="X102" i="85"/>
  <c r="W102" i="85"/>
  <c r="V102" i="85"/>
  <c r="AM101" i="85"/>
  <c r="AL101" i="85"/>
  <c r="AK101" i="85"/>
  <c r="AJ101" i="85"/>
  <c r="AI101" i="85"/>
  <c r="AH101" i="85"/>
  <c r="AG101" i="85"/>
  <c r="AF101" i="85"/>
  <c r="AE101" i="85"/>
  <c r="AD101" i="85"/>
  <c r="AC101" i="85"/>
  <c r="AB101" i="85"/>
  <c r="AA101" i="85"/>
  <c r="Z101" i="85"/>
  <c r="Y101" i="85"/>
  <c r="X101" i="85"/>
  <c r="W101" i="85"/>
  <c r="V101" i="85"/>
  <c r="AM100" i="85"/>
  <c r="AL100" i="85"/>
  <c r="AK100" i="85"/>
  <c r="AJ100" i="85"/>
  <c r="AI100" i="85"/>
  <c r="AH100" i="85"/>
  <c r="AG100" i="85"/>
  <c r="AF100" i="85"/>
  <c r="AE100" i="85"/>
  <c r="AD100" i="85"/>
  <c r="AC100" i="85"/>
  <c r="AB100" i="85"/>
  <c r="AA100" i="85"/>
  <c r="Z100" i="85"/>
  <c r="Y100" i="85"/>
  <c r="X100" i="85"/>
  <c r="W100" i="85"/>
  <c r="V100" i="85"/>
  <c r="AM99" i="85"/>
  <c r="AL99" i="85"/>
  <c r="AK99" i="85"/>
  <c r="AJ99" i="85"/>
  <c r="AI99" i="85"/>
  <c r="AH99" i="85"/>
  <c r="AG99" i="85"/>
  <c r="AF99" i="85"/>
  <c r="AE99" i="85"/>
  <c r="AD99" i="85"/>
  <c r="AC99" i="85"/>
  <c r="AB99" i="85"/>
  <c r="AA99" i="85"/>
  <c r="Z99" i="85"/>
  <c r="Y99" i="85"/>
  <c r="X99" i="85"/>
  <c r="W99" i="85"/>
  <c r="V99" i="85"/>
  <c r="AM98" i="85"/>
  <c r="AL98" i="85"/>
  <c r="AK98" i="85"/>
  <c r="AJ98" i="85"/>
  <c r="AI98" i="85"/>
  <c r="AH98" i="85"/>
  <c r="AG98" i="85"/>
  <c r="AF98" i="85"/>
  <c r="AE98" i="85"/>
  <c r="AD98" i="85"/>
  <c r="AC98" i="85"/>
  <c r="AB98" i="85"/>
  <c r="AA98" i="85"/>
  <c r="Z98" i="85"/>
  <c r="Y98" i="85"/>
  <c r="X98" i="85"/>
  <c r="W98" i="85"/>
  <c r="V98" i="85"/>
  <c r="AM97" i="85"/>
  <c r="AL97" i="85"/>
  <c r="AK97" i="85"/>
  <c r="AJ97" i="85"/>
  <c r="AI97" i="85"/>
  <c r="AH97" i="85"/>
  <c r="AG97" i="85"/>
  <c r="AF97" i="85"/>
  <c r="AE97" i="85"/>
  <c r="AD97" i="85"/>
  <c r="AC97" i="85"/>
  <c r="AB97" i="85"/>
  <c r="AA97" i="85"/>
  <c r="Z97" i="85"/>
  <c r="Y97" i="85"/>
  <c r="X97" i="85"/>
  <c r="W97" i="85"/>
  <c r="V97" i="85"/>
  <c r="AM96" i="85"/>
  <c r="AL96" i="85"/>
  <c r="AK96" i="85"/>
  <c r="AJ96" i="85"/>
  <c r="AI96" i="85"/>
  <c r="AH96" i="85"/>
  <c r="AG96" i="85"/>
  <c r="AF96" i="85"/>
  <c r="AE96" i="85"/>
  <c r="AD96" i="85"/>
  <c r="AC96" i="85"/>
  <c r="AB96" i="85"/>
  <c r="AA96" i="85"/>
  <c r="Z96" i="85"/>
  <c r="Y96" i="85"/>
  <c r="X96" i="85"/>
  <c r="W96" i="85"/>
  <c r="V96" i="85"/>
  <c r="AM95" i="85"/>
  <c r="AL95" i="85"/>
  <c r="AK95" i="85"/>
  <c r="AJ95" i="85"/>
  <c r="AI95" i="85"/>
  <c r="AH95" i="85"/>
  <c r="AG95" i="85"/>
  <c r="AF95" i="85"/>
  <c r="AE95" i="85"/>
  <c r="AD95" i="85"/>
  <c r="AC95" i="85"/>
  <c r="AB95" i="85"/>
  <c r="AA95" i="85"/>
  <c r="Z95" i="85"/>
  <c r="Y95" i="85"/>
  <c r="X95" i="85"/>
  <c r="W95" i="85"/>
  <c r="V95" i="85"/>
  <c r="AM94" i="85"/>
  <c r="AL94" i="85"/>
  <c r="AK94" i="85"/>
  <c r="AJ94" i="85"/>
  <c r="AI94" i="85"/>
  <c r="AH94" i="85"/>
  <c r="AG94" i="85"/>
  <c r="AF94" i="85"/>
  <c r="AE94" i="85"/>
  <c r="AD94" i="85"/>
  <c r="AC94" i="85"/>
  <c r="AB94" i="85"/>
  <c r="AA94" i="85"/>
  <c r="Z94" i="85"/>
  <c r="Y94" i="85"/>
  <c r="X94" i="85"/>
  <c r="W94" i="85"/>
  <c r="V94" i="85"/>
  <c r="AM93" i="85"/>
  <c r="AL93" i="85"/>
  <c r="AK93" i="85"/>
  <c r="AJ93" i="85"/>
  <c r="AI93" i="85"/>
  <c r="AH93" i="85"/>
  <c r="AG93" i="85"/>
  <c r="AF93" i="85"/>
  <c r="AE93" i="85"/>
  <c r="AD93" i="85"/>
  <c r="AC93" i="85"/>
  <c r="AB93" i="85"/>
  <c r="AA93" i="85"/>
  <c r="Z93" i="85"/>
  <c r="Y93" i="85"/>
  <c r="X93" i="85"/>
  <c r="W93" i="85"/>
  <c r="V93" i="85"/>
  <c r="AM92" i="85"/>
  <c r="AL92" i="85"/>
  <c r="AK92" i="85"/>
  <c r="AJ92" i="85"/>
  <c r="AI92" i="85"/>
  <c r="AH92" i="85"/>
  <c r="AG92" i="85"/>
  <c r="AF92" i="85"/>
  <c r="AE92" i="85"/>
  <c r="AD92" i="85"/>
  <c r="AC92" i="85"/>
  <c r="AB92" i="85"/>
  <c r="AA92" i="85"/>
  <c r="Z92" i="85"/>
  <c r="Y92" i="85"/>
  <c r="X92" i="85"/>
  <c r="W92" i="85"/>
  <c r="V92" i="85"/>
  <c r="AM91" i="85"/>
  <c r="AL91" i="85"/>
  <c r="AK91" i="85"/>
  <c r="AJ91" i="85"/>
  <c r="AI91" i="85"/>
  <c r="AH91" i="85"/>
  <c r="AG91" i="85"/>
  <c r="AF91" i="85"/>
  <c r="AE91" i="85"/>
  <c r="AD91" i="85"/>
  <c r="AC91" i="85"/>
  <c r="AB91" i="85"/>
  <c r="AA91" i="85"/>
  <c r="Z91" i="85"/>
  <c r="Y91" i="85"/>
  <c r="X91" i="85"/>
  <c r="W91" i="85"/>
  <c r="V91" i="85"/>
  <c r="AM90" i="85"/>
  <c r="AL90" i="85"/>
  <c r="AK90" i="85"/>
  <c r="AJ90" i="85"/>
  <c r="AI90" i="85"/>
  <c r="AH90" i="85"/>
  <c r="AG90" i="85"/>
  <c r="AF90" i="85"/>
  <c r="AE90" i="85"/>
  <c r="AD90" i="85"/>
  <c r="AC90" i="85"/>
  <c r="AB90" i="85"/>
  <c r="AA90" i="85"/>
  <c r="Z90" i="85"/>
  <c r="Y90" i="85"/>
  <c r="X90" i="85"/>
  <c r="W90" i="85"/>
  <c r="V90" i="85"/>
  <c r="AM89" i="85"/>
  <c r="AL89" i="85"/>
  <c r="AK89" i="85"/>
  <c r="AJ89" i="85"/>
  <c r="AI89" i="85"/>
  <c r="AH89" i="85"/>
  <c r="AG89" i="85"/>
  <c r="AF89" i="85"/>
  <c r="AE89" i="85"/>
  <c r="AD89" i="85"/>
  <c r="AC89" i="85"/>
  <c r="AB89" i="85"/>
  <c r="AA89" i="85"/>
  <c r="Z89" i="85"/>
  <c r="Y89" i="85"/>
  <c r="X89" i="85"/>
  <c r="W89" i="85"/>
  <c r="V89" i="85"/>
  <c r="AM88" i="85"/>
  <c r="AL88" i="85"/>
  <c r="AK88" i="85"/>
  <c r="AJ88" i="85"/>
  <c r="AI88" i="85"/>
  <c r="AH88" i="85"/>
  <c r="AG88" i="85"/>
  <c r="AF88" i="85"/>
  <c r="AE88" i="85"/>
  <c r="AD88" i="85"/>
  <c r="AC88" i="85"/>
  <c r="AB88" i="85"/>
  <c r="AA88" i="85"/>
  <c r="Z88" i="85"/>
  <c r="Y88" i="85"/>
  <c r="X88" i="85"/>
  <c r="W88" i="85"/>
  <c r="V88" i="85"/>
  <c r="AM87" i="85"/>
  <c r="AL87" i="85"/>
  <c r="AK87" i="85"/>
  <c r="AJ87" i="85"/>
  <c r="AI87" i="85"/>
  <c r="AH87" i="85"/>
  <c r="AG87" i="85"/>
  <c r="AF87" i="85"/>
  <c r="AE87" i="85"/>
  <c r="AD87" i="85"/>
  <c r="AC87" i="85"/>
  <c r="AB87" i="85"/>
  <c r="AA87" i="85"/>
  <c r="Z87" i="85"/>
  <c r="Y87" i="85"/>
  <c r="X87" i="85"/>
  <c r="W87" i="85"/>
  <c r="V87" i="85"/>
  <c r="AM86" i="85"/>
  <c r="AL86" i="85"/>
  <c r="AK86" i="85"/>
  <c r="AJ86" i="85"/>
  <c r="AI86" i="85"/>
  <c r="AH86" i="85"/>
  <c r="AG86" i="85"/>
  <c r="AF86" i="85"/>
  <c r="AE86" i="85"/>
  <c r="AD86" i="85"/>
  <c r="AC86" i="85"/>
  <c r="AB86" i="85"/>
  <c r="AA86" i="85"/>
  <c r="Z86" i="85"/>
  <c r="Y86" i="85"/>
  <c r="X86" i="85"/>
  <c r="W86" i="85"/>
  <c r="V86" i="85"/>
  <c r="AM85" i="85"/>
  <c r="AL85" i="85"/>
  <c r="AK85" i="85"/>
  <c r="AJ85" i="85"/>
  <c r="AI85" i="85"/>
  <c r="AH85" i="85"/>
  <c r="AG85" i="85"/>
  <c r="AF85" i="85"/>
  <c r="AE85" i="85"/>
  <c r="AD85" i="85"/>
  <c r="AC85" i="85"/>
  <c r="AB85" i="85"/>
  <c r="AA85" i="85"/>
  <c r="Z85" i="85"/>
  <c r="Y85" i="85"/>
  <c r="X85" i="85"/>
  <c r="W85" i="85"/>
  <c r="V85" i="85"/>
  <c r="AM84" i="85"/>
  <c r="AL84" i="85"/>
  <c r="AK84" i="85"/>
  <c r="AJ84" i="85"/>
  <c r="AI84" i="85"/>
  <c r="AH84" i="85"/>
  <c r="AG84" i="85"/>
  <c r="AF84" i="85"/>
  <c r="AE84" i="85"/>
  <c r="AD84" i="85"/>
  <c r="AC84" i="85"/>
  <c r="AB84" i="85"/>
  <c r="AA84" i="85"/>
  <c r="Z84" i="85"/>
  <c r="Y84" i="85"/>
  <c r="X84" i="85"/>
  <c r="W84" i="85"/>
  <c r="V84" i="85"/>
  <c r="AM83" i="85"/>
  <c r="AL83" i="85"/>
  <c r="AK83" i="85"/>
  <c r="AJ83" i="85"/>
  <c r="AI83" i="85"/>
  <c r="AH83" i="85"/>
  <c r="AG83" i="85"/>
  <c r="AF83" i="85"/>
  <c r="AE83" i="85"/>
  <c r="AD83" i="85"/>
  <c r="AC83" i="85"/>
  <c r="AB83" i="85"/>
  <c r="AA83" i="85"/>
  <c r="Z83" i="85"/>
  <c r="Y83" i="85"/>
  <c r="X83" i="85"/>
  <c r="W83" i="85"/>
  <c r="V83" i="85"/>
  <c r="AM82" i="85"/>
  <c r="AL82" i="85"/>
  <c r="AK82" i="85"/>
  <c r="AJ82" i="85"/>
  <c r="AI82" i="85"/>
  <c r="AH82" i="85"/>
  <c r="AG82" i="85"/>
  <c r="AF82" i="85"/>
  <c r="AE82" i="85"/>
  <c r="AD82" i="85"/>
  <c r="AC82" i="85"/>
  <c r="AB82" i="85"/>
  <c r="AA82" i="85"/>
  <c r="Z82" i="85"/>
  <c r="Y82" i="85"/>
  <c r="X82" i="85"/>
  <c r="W82" i="85"/>
  <c r="V82" i="85"/>
  <c r="AM81" i="85"/>
  <c r="AL81" i="85"/>
  <c r="AK81" i="85"/>
  <c r="AJ81" i="85"/>
  <c r="AI81" i="85"/>
  <c r="AH81" i="85"/>
  <c r="AG81" i="85"/>
  <c r="AF81" i="85"/>
  <c r="AE81" i="85"/>
  <c r="AD81" i="85"/>
  <c r="AC81" i="85"/>
  <c r="AB81" i="85"/>
  <c r="AA81" i="85"/>
  <c r="Z81" i="85"/>
  <c r="Y81" i="85"/>
  <c r="X81" i="85"/>
  <c r="W81" i="85"/>
  <c r="V81" i="85"/>
  <c r="AM80" i="85"/>
  <c r="AL80" i="85"/>
  <c r="AK80" i="85"/>
  <c r="AJ80" i="85"/>
  <c r="AI80" i="85"/>
  <c r="AH80" i="85"/>
  <c r="AG80" i="85"/>
  <c r="AF80" i="85"/>
  <c r="AE80" i="85"/>
  <c r="AD80" i="85"/>
  <c r="AC80" i="85"/>
  <c r="AB80" i="85"/>
  <c r="AA80" i="85"/>
  <c r="Z80" i="85"/>
  <c r="Y80" i="85"/>
  <c r="X80" i="85"/>
  <c r="W80" i="85"/>
  <c r="V80" i="85"/>
  <c r="AM79" i="85"/>
  <c r="AL79" i="85"/>
  <c r="AK79" i="85"/>
  <c r="AJ79" i="85"/>
  <c r="AI79" i="85"/>
  <c r="AH79" i="85"/>
  <c r="AG79" i="85"/>
  <c r="AF79" i="85"/>
  <c r="AE79" i="85"/>
  <c r="AD79" i="85"/>
  <c r="AC79" i="85"/>
  <c r="AB79" i="85"/>
  <c r="AA79" i="85"/>
  <c r="Z79" i="85"/>
  <c r="Y79" i="85"/>
  <c r="X79" i="85"/>
  <c r="W79" i="85"/>
  <c r="V79" i="85"/>
  <c r="AM78" i="85"/>
  <c r="AL78" i="85"/>
  <c r="AK78" i="85"/>
  <c r="AJ78" i="85"/>
  <c r="AI78" i="85"/>
  <c r="AH78" i="85"/>
  <c r="AG78" i="85"/>
  <c r="AF78" i="85"/>
  <c r="AE78" i="85"/>
  <c r="AD78" i="85"/>
  <c r="AC78" i="85"/>
  <c r="AB78" i="85"/>
  <c r="AA78" i="85"/>
  <c r="Z78" i="85"/>
  <c r="Y78" i="85"/>
  <c r="X78" i="85"/>
  <c r="W78" i="85"/>
  <c r="V78" i="85"/>
  <c r="AM77" i="85"/>
  <c r="AL77" i="85"/>
  <c r="AK77" i="85"/>
  <c r="AJ77" i="85"/>
  <c r="AI77" i="85"/>
  <c r="AH77" i="85"/>
  <c r="AG77" i="85"/>
  <c r="AF77" i="85"/>
  <c r="AE77" i="85"/>
  <c r="AD77" i="85"/>
  <c r="AC77" i="85"/>
  <c r="AB77" i="85"/>
  <c r="AA77" i="85"/>
  <c r="Z77" i="85"/>
  <c r="Y77" i="85"/>
  <c r="X77" i="85"/>
  <c r="W77" i="85"/>
  <c r="V77" i="85"/>
  <c r="AM76" i="85"/>
  <c r="AL76" i="85"/>
  <c r="AK76" i="85"/>
  <c r="AJ76" i="85"/>
  <c r="AI76" i="85"/>
  <c r="AH76" i="85"/>
  <c r="AG76" i="85"/>
  <c r="AF76" i="85"/>
  <c r="AE76" i="85"/>
  <c r="AD76" i="85"/>
  <c r="AC76" i="85"/>
  <c r="AB76" i="85"/>
  <c r="AA76" i="85"/>
  <c r="Z76" i="85"/>
  <c r="Y76" i="85"/>
  <c r="X76" i="85"/>
  <c r="W76" i="85"/>
  <c r="V76" i="85"/>
  <c r="AM75" i="85"/>
  <c r="AL75" i="85"/>
  <c r="AK75" i="85"/>
  <c r="AJ75" i="85"/>
  <c r="AI75" i="85"/>
  <c r="AH75" i="85"/>
  <c r="AG75" i="85"/>
  <c r="AF75" i="85"/>
  <c r="AE75" i="85"/>
  <c r="AD75" i="85"/>
  <c r="AC75" i="85"/>
  <c r="AB75" i="85"/>
  <c r="AA75" i="85"/>
  <c r="Z75" i="85"/>
  <c r="Y75" i="85"/>
  <c r="X75" i="85"/>
  <c r="W75" i="85"/>
  <c r="V75" i="85"/>
  <c r="AM74" i="85"/>
  <c r="AL74" i="85"/>
  <c r="AK74" i="85"/>
  <c r="AJ74" i="85"/>
  <c r="AI74" i="85"/>
  <c r="AH74" i="85"/>
  <c r="AG74" i="85"/>
  <c r="AF74" i="85"/>
  <c r="AE74" i="85"/>
  <c r="AD74" i="85"/>
  <c r="AC74" i="85"/>
  <c r="AB74" i="85"/>
  <c r="AA74" i="85"/>
  <c r="Z74" i="85"/>
  <c r="Y74" i="85"/>
  <c r="X74" i="85"/>
  <c r="W74" i="85"/>
  <c r="V74" i="85"/>
  <c r="AM73" i="85"/>
  <c r="AL73" i="85"/>
  <c r="AK73" i="85"/>
  <c r="AJ73" i="85"/>
  <c r="AI73" i="85"/>
  <c r="AH73" i="85"/>
  <c r="AG73" i="85"/>
  <c r="AF73" i="85"/>
  <c r="AE73" i="85"/>
  <c r="AD73" i="85"/>
  <c r="AC73" i="85"/>
  <c r="AB73" i="85"/>
  <c r="AA73" i="85"/>
  <c r="Z73" i="85"/>
  <c r="Y73" i="85"/>
  <c r="X73" i="85"/>
  <c r="W73" i="85"/>
  <c r="V73" i="85"/>
  <c r="AM72" i="85"/>
  <c r="AL72" i="85"/>
  <c r="AK72" i="85"/>
  <c r="AJ72" i="85"/>
  <c r="AI72" i="85"/>
  <c r="AH72" i="85"/>
  <c r="AG72" i="85"/>
  <c r="AF72" i="85"/>
  <c r="AE72" i="85"/>
  <c r="AD72" i="85"/>
  <c r="AC72" i="85"/>
  <c r="AB72" i="85"/>
  <c r="AA72" i="85"/>
  <c r="Z72" i="85"/>
  <c r="Y72" i="85"/>
  <c r="X72" i="85"/>
  <c r="W72" i="85"/>
  <c r="V72" i="85"/>
  <c r="AM71" i="85"/>
  <c r="AL71" i="85"/>
  <c r="AK71" i="85"/>
  <c r="AJ71" i="85"/>
  <c r="AI71" i="85"/>
  <c r="AH71" i="85"/>
  <c r="AG71" i="85"/>
  <c r="AF71" i="85"/>
  <c r="AE71" i="85"/>
  <c r="AD71" i="85"/>
  <c r="AC71" i="85"/>
  <c r="AB71" i="85"/>
  <c r="AA71" i="85"/>
  <c r="Z71" i="85"/>
  <c r="Y71" i="85"/>
  <c r="X71" i="85"/>
  <c r="W71" i="85"/>
  <c r="V71" i="85"/>
  <c r="AM70" i="85"/>
  <c r="AL70" i="85"/>
  <c r="AK70" i="85"/>
  <c r="AJ70" i="85"/>
  <c r="AI70" i="85"/>
  <c r="AH70" i="85"/>
  <c r="AG70" i="85"/>
  <c r="AF70" i="85"/>
  <c r="AE70" i="85"/>
  <c r="AD70" i="85"/>
  <c r="AC70" i="85"/>
  <c r="AB70" i="85"/>
  <c r="AA70" i="85"/>
  <c r="Z70" i="85"/>
  <c r="Y70" i="85"/>
  <c r="X70" i="85"/>
  <c r="W70" i="85"/>
  <c r="V70" i="85"/>
  <c r="AM69" i="85"/>
  <c r="AL69" i="85"/>
  <c r="AK69" i="85"/>
  <c r="AJ69" i="85"/>
  <c r="AI69" i="85"/>
  <c r="AH69" i="85"/>
  <c r="AG69" i="85"/>
  <c r="AF69" i="85"/>
  <c r="AE69" i="85"/>
  <c r="AD69" i="85"/>
  <c r="AC69" i="85"/>
  <c r="AB69" i="85"/>
  <c r="AA69" i="85"/>
  <c r="Z69" i="85"/>
  <c r="Y69" i="85"/>
  <c r="X69" i="85"/>
  <c r="W69" i="85"/>
  <c r="V69" i="85"/>
  <c r="AM68" i="85"/>
  <c r="AL68" i="85"/>
  <c r="AK68" i="85"/>
  <c r="AJ68" i="85"/>
  <c r="AI68" i="85"/>
  <c r="AH68" i="85"/>
  <c r="AG68" i="85"/>
  <c r="AF68" i="85"/>
  <c r="AE68" i="85"/>
  <c r="AD68" i="85"/>
  <c r="AC68" i="85"/>
  <c r="AB68" i="85"/>
  <c r="AA68" i="85"/>
  <c r="Z68" i="85"/>
  <c r="Y68" i="85"/>
  <c r="X68" i="85"/>
  <c r="W68" i="85"/>
  <c r="V68" i="85"/>
  <c r="AM67" i="85"/>
  <c r="AL67" i="85"/>
  <c r="AK67" i="85"/>
  <c r="AJ67" i="85"/>
  <c r="AI67" i="85"/>
  <c r="AH67" i="85"/>
  <c r="AG67" i="85"/>
  <c r="AF67" i="85"/>
  <c r="AE67" i="85"/>
  <c r="AD67" i="85"/>
  <c r="AC67" i="85"/>
  <c r="AB67" i="85"/>
  <c r="AA67" i="85"/>
  <c r="Z67" i="85"/>
  <c r="Y67" i="85"/>
  <c r="X67" i="85"/>
  <c r="W67" i="85"/>
  <c r="V67" i="85"/>
  <c r="AM66" i="85"/>
  <c r="AL66" i="85"/>
  <c r="AK66" i="85"/>
  <c r="AJ66" i="85"/>
  <c r="AI66" i="85"/>
  <c r="AH66" i="85"/>
  <c r="AG66" i="85"/>
  <c r="AF66" i="85"/>
  <c r="AE66" i="85"/>
  <c r="AD66" i="85"/>
  <c r="AC66" i="85"/>
  <c r="AB66" i="85"/>
  <c r="AA66" i="85"/>
  <c r="Z66" i="85"/>
  <c r="Y66" i="85"/>
  <c r="X66" i="85"/>
  <c r="W66" i="85"/>
  <c r="V66" i="85"/>
  <c r="AM65" i="85"/>
  <c r="AL65" i="85"/>
  <c r="AK65" i="85"/>
  <c r="AJ65" i="85"/>
  <c r="AI65" i="85"/>
  <c r="AH65" i="85"/>
  <c r="AG65" i="85"/>
  <c r="AF65" i="85"/>
  <c r="AE65" i="85"/>
  <c r="AD65" i="85"/>
  <c r="AC65" i="85"/>
  <c r="AB65" i="85"/>
  <c r="AA65" i="85"/>
  <c r="Z65" i="85"/>
  <c r="Y65" i="85"/>
  <c r="X65" i="85"/>
  <c r="W65" i="85"/>
  <c r="V65" i="85"/>
  <c r="AM64" i="85"/>
  <c r="AL64" i="85"/>
  <c r="AK64" i="85"/>
  <c r="AJ64" i="85"/>
  <c r="AI64" i="85"/>
  <c r="AH64" i="85"/>
  <c r="AG64" i="85"/>
  <c r="AF64" i="85"/>
  <c r="AE64" i="85"/>
  <c r="AD64" i="85"/>
  <c r="AC64" i="85"/>
  <c r="AB64" i="85"/>
  <c r="AA64" i="85"/>
  <c r="Z64" i="85"/>
  <c r="Y64" i="85"/>
  <c r="X64" i="85"/>
  <c r="W64" i="85"/>
  <c r="V64" i="85"/>
  <c r="AM63" i="85"/>
  <c r="AL63" i="85"/>
  <c r="AK63" i="85"/>
  <c r="AJ63" i="85"/>
  <c r="AI63" i="85"/>
  <c r="AH63" i="85"/>
  <c r="AG63" i="85"/>
  <c r="AF63" i="85"/>
  <c r="AE63" i="85"/>
  <c r="AD63" i="85"/>
  <c r="AC63" i="85"/>
  <c r="AB63" i="85"/>
  <c r="AA63" i="85"/>
  <c r="Z63" i="85"/>
  <c r="Y63" i="85"/>
  <c r="X63" i="85"/>
  <c r="W63" i="85"/>
  <c r="V63" i="85"/>
  <c r="AM62" i="85"/>
  <c r="AL62" i="85"/>
  <c r="AK62" i="85"/>
  <c r="AJ62" i="85"/>
  <c r="AI62" i="85"/>
  <c r="AH62" i="85"/>
  <c r="AG62" i="85"/>
  <c r="AF62" i="85"/>
  <c r="AE62" i="85"/>
  <c r="AD62" i="85"/>
  <c r="AC62" i="85"/>
  <c r="AB62" i="85"/>
  <c r="AA62" i="85"/>
  <c r="Z62" i="85"/>
  <c r="Y62" i="85"/>
  <c r="X62" i="85"/>
  <c r="W62" i="85"/>
  <c r="V62" i="85"/>
  <c r="AM61" i="85"/>
  <c r="AL61" i="85"/>
  <c r="AK61" i="85"/>
  <c r="AJ61" i="85"/>
  <c r="AI61" i="85"/>
  <c r="AH61" i="85"/>
  <c r="AG61" i="85"/>
  <c r="AF61" i="85"/>
  <c r="AE61" i="85"/>
  <c r="AD61" i="85"/>
  <c r="AC61" i="85"/>
  <c r="AB61" i="85"/>
  <c r="AA61" i="85"/>
  <c r="Z61" i="85"/>
  <c r="Y61" i="85"/>
  <c r="X61" i="85"/>
  <c r="W61" i="85"/>
  <c r="V61" i="85"/>
  <c r="AM60" i="85"/>
  <c r="AL60" i="85"/>
  <c r="AK60" i="85"/>
  <c r="AJ60" i="85"/>
  <c r="AI60" i="85"/>
  <c r="AH60" i="85"/>
  <c r="AG60" i="85"/>
  <c r="AF60" i="85"/>
  <c r="AE60" i="85"/>
  <c r="AD60" i="85"/>
  <c r="AC60" i="85"/>
  <c r="AB60" i="85"/>
  <c r="AA60" i="85"/>
  <c r="Z60" i="85"/>
  <c r="Y60" i="85"/>
  <c r="X60" i="85"/>
  <c r="W60" i="85"/>
  <c r="V60" i="85"/>
  <c r="AM59" i="85"/>
  <c r="AL59" i="85"/>
  <c r="AK59" i="85"/>
  <c r="AJ59" i="85"/>
  <c r="AI59" i="85"/>
  <c r="AH59" i="85"/>
  <c r="AG59" i="85"/>
  <c r="AF59" i="85"/>
  <c r="AE59" i="85"/>
  <c r="AD59" i="85"/>
  <c r="AC59" i="85"/>
  <c r="AB59" i="85"/>
  <c r="AA59" i="85"/>
  <c r="Z59" i="85"/>
  <c r="Y59" i="85"/>
  <c r="X59" i="85"/>
  <c r="W59" i="85"/>
  <c r="V59" i="85"/>
  <c r="AM58" i="85"/>
  <c r="AL58" i="85"/>
  <c r="AK58" i="85"/>
  <c r="AJ58" i="85"/>
  <c r="AI58" i="85"/>
  <c r="AH58" i="85"/>
  <c r="AG58" i="85"/>
  <c r="AF58" i="85"/>
  <c r="AE58" i="85"/>
  <c r="AD58" i="85"/>
  <c r="AC58" i="85"/>
  <c r="AB58" i="85"/>
  <c r="AA58" i="85"/>
  <c r="Z58" i="85"/>
  <c r="Y58" i="85"/>
  <c r="X58" i="85"/>
  <c r="W58" i="85"/>
  <c r="V58" i="85"/>
  <c r="AM57" i="85"/>
  <c r="AL57" i="85"/>
  <c r="AK57" i="85"/>
  <c r="AJ57" i="85"/>
  <c r="AI57" i="85"/>
  <c r="AH57" i="85"/>
  <c r="AG57" i="85"/>
  <c r="AF57" i="85"/>
  <c r="AE57" i="85"/>
  <c r="AD57" i="85"/>
  <c r="AC57" i="85"/>
  <c r="AB57" i="85"/>
  <c r="AA57" i="85"/>
  <c r="Z57" i="85"/>
  <c r="Y57" i="85"/>
  <c r="X57" i="85"/>
  <c r="W57" i="85"/>
  <c r="V57" i="85"/>
  <c r="AM56" i="85"/>
  <c r="AL56" i="85"/>
  <c r="AK56" i="85"/>
  <c r="AJ56" i="85"/>
  <c r="AI56" i="85"/>
  <c r="AH56" i="85"/>
  <c r="AG56" i="85"/>
  <c r="AF56" i="85"/>
  <c r="AE56" i="85"/>
  <c r="AD56" i="85"/>
  <c r="AC56" i="85"/>
  <c r="AB56" i="85"/>
  <c r="AA56" i="85"/>
  <c r="Z56" i="85"/>
  <c r="Y56" i="85"/>
  <c r="X56" i="85"/>
  <c r="W56" i="85"/>
  <c r="V56" i="85"/>
  <c r="AM55" i="85"/>
  <c r="AL55" i="85"/>
  <c r="AK55" i="85"/>
  <c r="AJ55" i="85"/>
  <c r="AI55" i="85"/>
  <c r="AH55" i="85"/>
  <c r="AG55" i="85"/>
  <c r="AF55" i="85"/>
  <c r="AE55" i="85"/>
  <c r="AD55" i="85"/>
  <c r="AC55" i="85"/>
  <c r="AB55" i="85"/>
  <c r="AA55" i="85"/>
  <c r="Z55" i="85"/>
  <c r="Y55" i="85"/>
  <c r="X55" i="85"/>
  <c r="W55" i="85"/>
  <c r="V55" i="85"/>
  <c r="AM54" i="85"/>
  <c r="AL54" i="85"/>
  <c r="AK54" i="85"/>
  <c r="AJ54" i="85"/>
  <c r="AI54" i="85"/>
  <c r="AH54" i="85"/>
  <c r="AG54" i="85"/>
  <c r="AF54" i="85"/>
  <c r="AE54" i="85"/>
  <c r="AD54" i="85"/>
  <c r="AC54" i="85"/>
  <c r="AB54" i="85"/>
  <c r="AA54" i="85"/>
  <c r="Z54" i="85"/>
  <c r="Y54" i="85"/>
  <c r="X54" i="85"/>
  <c r="W54" i="85"/>
  <c r="V54" i="85"/>
  <c r="AM53" i="85"/>
  <c r="AL53" i="85"/>
  <c r="AK53" i="85"/>
  <c r="AJ53" i="85"/>
  <c r="AI53" i="85"/>
  <c r="AH53" i="85"/>
  <c r="AG53" i="85"/>
  <c r="AF53" i="85"/>
  <c r="AE53" i="85"/>
  <c r="AD53" i="85"/>
  <c r="AC53" i="85"/>
  <c r="AB53" i="85"/>
  <c r="AA53" i="85"/>
  <c r="Z53" i="85"/>
  <c r="Y53" i="85"/>
  <c r="X53" i="85"/>
  <c r="W53" i="85"/>
  <c r="V53" i="85"/>
  <c r="AM52" i="85"/>
  <c r="AL52" i="85"/>
  <c r="AK52" i="85"/>
  <c r="AJ52" i="85"/>
  <c r="AI52" i="85"/>
  <c r="AH52" i="85"/>
  <c r="AG52" i="85"/>
  <c r="AF52" i="85"/>
  <c r="AE52" i="85"/>
  <c r="AD52" i="85"/>
  <c r="AC52" i="85"/>
  <c r="AB52" i="85"/>
  <c r="AA52" i="85"/>
  <c r="Z52" i="85"/>
  <c r="Y52" i="85"/>
  <c r="X52" i="85"/>
  <c r="W52" i="85"/>
  <c r="V52" i="85"/>
  <c r="AM51" i="85"/>
  <c r="AL51" i="85"/>
  <c r="AK51" i="85"/>
  <c r="AJ51" i="85"/>
  <c r="AI51" i="85"/>
  <c r="AH51" i="85"/>
  <c r="AG51" i="85"/>
  <c r="AF51" i="85"/>
  <c r="AE51" i="85"/>
  <c r="AD51" i="85"/>
  <c r="AC51" i="85"/>
  <c r="AB51" i="85"/>
  <c r="AA51" i="85"/>
  <c r="Z51" i="85"/>
  <c r="Y51" i="85"/>
  <c r="X51" i="85"/>
  <c r="W51" i="85"/>
  <c r="V51" i="85"/>
  <c r="AM50" i="85"/>
  <c r="AL50" i="85"/>
  <c r="AK50" i="85"/>
  <c r="AJ50" i="85"/>
  <c r="AI50" i="85"/>
  <c r="AH50" i="85"/>
  <c r="AG50" i="85"/>
  <c r="AF50" i="85"/>
  <c r="AE50" i="85"/>
  <c r="AD50" i="85"/>
  <c r="AC50" i="85"/>
  <c r="AB50" i="85"/>
  <c r="AA50" i="85"/>
  <c r="Z50" i="85"/>
  <c r="Y50" i="85"/>
  <c r="X50" i="85"/>
  <c r="W50" i="85"/>
  <c r="V50" i="85"/>
  <c r="AM49" i="85"/>
  <c r="AL49" i="85"/>
  <c r="AK49" i="85"/>
  <c r="AJ49" i="85"/>
  <c r="AI49" i="85"/>
  <c r="AH49" i="85"/>
  <c r="AG49" i="85"/>
  <c r="AF49" i="85"/>
  <c r="AE49" i="85"/>
  <c r="AD49" i="85"/>
  <c r="AC49" i="85"/>
  <c r="AB49" i="85"/>
  <c r="AA49" i="85"/>
  <c r="Z49" i="85"/>
  <c r="Y49" i="85"/>
  <c r="X49" i="85"/>
  <c r="W49" i="85"/>
  <c r="V49" i="85"/>
  <c r="AM48" i="85"/>
  <c r="AL48" i="85"/>
  <c r="AK48" i="85"/>
  <c r="AJ48" i="85"/>
  <c r="AI48" i="85"/>
  <c r="AH48" i="85"/>
  <c r="AG48" i="85"/>
  <c r="AF48" i="85"/>
  <c r="AE48" i="85"/>
  <c r="AD48" i="85"/>
  <c r="AC48" i="85"/>
  <c r="AB48" i="85"/>
  <c r="AA48" i="85"/>
  <c r="Z48" i="85"/>
  <c r="Y48" i="85"/>
  <c r="X48" i="85"/>
  <c r="W48" i="85"/>
  <c r="V48" i="85"/>
  <c r="AM47" i="85"/>
  <c r="AL47" i="85"/>
  <c r="AK47" i="85"/>
  <c r="AJ47" i="85"/>
  <c r="AI47" i="85"/>
  <c r="AH47" i="85"/>
  <c r="AG47" i="85"/>
  <c r="AF47" i="85"/>
  <c r="AE47" i="85"/>
  <c r="AD47" i="85"/>
  <c r="AC47" i="85"/>
  <c r="AB47" i="85"/>
  <c r="AA47" i="85"/>
  <c r="Z47" i="85"/>
  <c r="Y47" i="85"/>
  <c r="X47" i="85"/>
  <c r="W47" i="85"/>
  <c r="V47" i="85"/>
  <c r="AM46" i="85"/>
  <c r="AL46" i="85"/>
  <c r="AK46" i="85"/>
  <c r="AJ46" i="85"/>
  <c r="AI46" i="85"/>
  <c r="AH46" i="85"/>
  <c r="AG46" i="85"/>
  <c r="AF46" i="85"/>
  <c r="AE46" i="85"/>
  <c r="AD46" i="85"/>
  <c r="AC46" i="85"/>
  <c r="AB46" i="85"/>
  <c r="AA46" i="85"/>
  <c r="Z46" i="85"/>
  <c r="Y46" i="85"/>
  <c r="X46" i="85"/>
  <c r="W46" i="85"/>
  <c r="V46" i="85"/>
  <c r="AM45" i="85"/>
  <c r="AL45" i="85"/>
  <c r="AK45" i="85"/>
  <c r="AJ45" i="85"/>
  <c r="AI45" i="85"/>
  <c r="AH45" i="85"/>
  <c r="AG45" i="85"/>
  <c r="AF45" i="85"/>
  <c r="AE45" i="85"/>
  <c r="AD45" i="85"/>
  <c r="AC45" i="85"/>
  <c r="AB45" i="85"/>
  <c r="AA45" i="85"/>
  <c r="Z45" i="85"/>
  <c r="Y45" i="85"/>
  <c r="X45" i="85"/>
  <c r="W45" i="85"/>
  <c r="V45" i="85"/>
  <c r="AM44" i="85"/>
  <c r="AL44" i="85"/>
  <c r="AK44" i="85"/>
  <c r="AJ44" i="85"/>
  <c r="AI44" i="85"/>
  <c r="AH44" i="85"/>
  <c r="AG44" i="85"/>
  <c r="AF44" i="85"/>
  <c r="AE44" i="85"/>
  <c r="AD44" i="85"/>
  <c r="AC44" i="85"/>
  <c r="AB44" i="85"/>
  <c r="AA44" i="85"/>
  <c r="Z44" i="85"/>
  <c r="Y44" i="85"/>
  <c r="X44" i="85"/>
  <c r="W44" i="85"/>
  <c r="V44" i="85"/>
  <c r="AM43" i="85"/>
  <c r="AL43" i="85"/>
  <c r="AK43" i="85"/>
  <c r="AJ43" i="85"/>
  <c r="AI43" i="85"/>
  <c r="AH43" i="85"/>
  <c r="AG43" i="85"/>
  <c r="AF43" i="85"/>
  <c r="AE43" i="85"/>
  <c r="AD43" i="85"/>
  <c r="AC43" i="85"/>
  <c r="AB43" i="85"/>
  <c r="AA43" i="85"/>
  <c r="Z43" i="85"/>
  <c r="Y43" i="85"/>
  <c r="X43" i="85"/>
  <c r="W43" i="85"/>
  <c r="V43" i="85"/>
  <c r="AM42" i="85"/>
  <c r="AL42" i="85"/>
  <c r="AK42" i="85"/>
  <c r="AJ42" i="85"/>
  <c r="AI42" i="85"/>
  <c r="AH42" i="85"/>
  <c r="AG42" i="85"/>
  <c r="AF42" i="85"/>
  <c r="AE42" i="85"/>
  <c r="AD42" i="85"/>
  <c r="AC42" i="85"/>
  <c r="AB42" i="85"/>
  <c r="AA42" i="85"/>
  <c r="Z42" i="85"/>
  <c r="Y42" i="85"/>
  <c r="X42" i="85"/>
  <c r="W42" i="85"/>
  <c r="V42" i="85"/>
  <c r="AM41" i="85"/>
  <c r="AL41" i="85"/>
  <c r="AK41" i="85"/>
  <c r="AJ41" i="85"/>
  <c r="AI41" i="85"/>
  <c r="AH41" i="85"/>
  <c r="AG41" i="85"/>
  <c r="AF41" i="85"/>
  <c r="AE41" i="85"/>
  <c r="AD41" i="85"/>
  <c r="AC41" i="85"/>
  <c r="AB41" i="85"/>
  <c r="AA41" i="85"/>
  <c r="Z41" i="85"/>
  <c r="Y41" i="85"/>
  <c r="X41" i="85"/>
  <c r="W41" i="85"/>
  <c r="V41" i="85"/>
  <c r="AM40" i="85"/>
  <c r="AL40" i="85"/>
  <c r="AK40" i="85"/>
  <c r="AJ40" i="85"/>
  <c r="AI40" i="85"/>
  <c r="AH40" i="85"/>
  <c r="AG40" i="85"/>
  <c r="AF40" i="85"/>
  <c r="AE40" i="85"/>
  <c r="AD40" i="85"/>
  <c r="AC40" i="85"/>
  <c r="AB40" i="85"/>
  <c r="AA40" i="85"/>
  <c r="Z40" i="85"/>
  <c r="Y40" i="85"/>
  <c r="X40" i="85"/>
  <c r="W40" i="85"/>
  <c r="V40" i="85"/>
  <c r="AM39" i="85"/>
  <c r="AL39" i="85"/>
  <c r="AK39" i="85"/>
  <c r="AJ39" i="85"/>
  <c r="AI39" i="85"/>
  <c r="AH39" i="85"/>
  <c r="AG39" i="85"/>
  <c r="AF39" i="85"/>
  <c r="AE39" i="85"/>
  <c r="AD39" i="85"/>
  <c r="AC39" i="85"/>
  <c r="AB39" i="85"/>
  <c r="AA39" i="85"/>
  <c r="Z39" i="85"/>
  <c r="Y39" i="85"/>
  <c r="X39" i="85"/>
  <c r="W39" i="85"/>
  <c r="V39" i="85"/>
  <c r="AM38" i="85"/>
  <c r="AL38" i="85"/>
  <c r="AK38" i="85"/>
  <c r="AJ38" i="85"/>
  <c r="AI38" i="85"/>
  <c r="AH38" i="85"/>
  <c r="AG38" i="85"/>
  <c r="AF38" i="85"/>
  <c r="AE38" i="85"/>
  <c r="AD38" i="85"/>
  <c r="AC38" i="85"/>
  <c r="AB38" i="85"/>
  <c r="AA38" i="85"/>
  <c r="Z38" i="85"/>
  <c r="Y38" i="85"/>
  <c r="X38" i="85"/>
  <c r="W38" i="85"/>
  <c r="V38" i="85"/>
  <c r="AM37" i="85"/>
  <c r="AL37" i="85"/>
  <c r="AK37" i="85"/>
  <c r="AJ37" i="85"/>
  <c r="AI37" i="85"/>
  <c r="AH37" i="85"/>
  <c r="AG37" i="85"/>
  <c r="AF37" i="85"/>
  <c r="AE37" i="85"/>
  <c r="AD37" i="85"/>
  <c r="AC37" i="85"/>
  <c r="AB37" i="85"/>
  <c r="AA37" i="85"/>
  <c r="Z37" i="85"/>
  <c r="Y37" i="85"/>
  <c r="X37" i="85"/>
  <c r="W37" i="85"/>
  <c r="V37" i="85"/>
  <c r="AM36" i="85"/>
  <c r="AL36" i="85"/>
  <c r="AK36" i="85"/>
  <c r="AJ36" i="85"/>
  <c r="AI36" i="85"/>
  <c r="AH36" i="85"/>
  <c r="AG36" i="85"/>
  <c r="AF36" i="85"/>
  <c r="AE36" i="85"/>
  <c r="AD36" i="85"/>
  <c r="AC36" i="85"/>
  <c r="AB36" i="85"/>
  <c r="AA36" i="85"/>
  <c r="Z36" i="85"/>
  <c r="Y36" i="85"/>
  <c r="X36" i="85"/>
  <c r="W36" i="85"/>
  <c r="V36" i="85"/>
  <c r="AM35" i="85"/>
  <c r="AL35" i="85"/>
  <c r="AK35" i="85"/>
  <c r="AJ35" i="85"/>
  <c r="AI35" i="85"/>
  <c r="AH35" i="85"/>
  <c r="AG35" i="85"/>
  <c r="AF35" i="85"/>
  <c r="AE35" i="85"/>
  <c r="AD35" i="85"/>
  <c r="AC35" i="85"/>
  <c r="AB35" i="85"/>
  <c r="AA35" i="85"/>
  <c r="Z35" i="85"/>
  <c r="Y35" i="85"/>
  <c r="X35" i="85"/>
  <c r="W35" i="85"/>
  <c r="V35" i="85"/>
  <c r="AM34" i="85"/>
  <c r="AL34" i="85"/>
  <c r="AK34" i="85"/>
  <c r="AJ34" i="85"/>
  <c r="AI34" i="85"/>
  <c r="AH34" i="85"/>
  <c r="AG34" i="85"/>
  <c r="AF34" i="85"/>
  <c r="AE34" i="85"/>
  <c r="AD34" i="85"/>
  <c r="AC34" i="85"/>
  <c r="AB34" i="85"/>
  <c r="AA34" i="85"/>
  <c r="Z34" i="85"/>
  <c r="Y34" i="85"/>
  <c r="X34" i="85"/>
  <c r="W34" i="85"/>
  <c r="V34" i="85"/>
  <c r="AM33" i="85"/>
  <c r="AL33" i="85"/>
  <c r="AK33" i="85"/>
  <c r="AJ33" i="85"/>
  <c r="AI33" i="85"/>
  <c r="AH33" i="85"/>
  <c r="AG33" i="85"/>
  <c r="AF33" i="85"/>
  <c r="AE33" i="85"/>
  <c r="AD33" i="85"/>
  <c r="AC33" i="85"/>
  <c r="AB33" i="85"/>
  <c r="AA33" i="85"/>
  <c r="Z33" i="85"/>
  <c r="Y33" i="85"/>
  <c r="X33" i="85"/>
  <c r="W33" i="85"/>
  <c r="V33" i="85"/>
  <c r="AM32" i="85"/>
  <c r="AL32" i="85"/>
  <c r="AK32" i="85"/>
  <c r="AJ32" i="85"/>
  <c r="AI32" i="85"/>
  <c r="AH32" i="85"/>
  <c r="AG32" i="85"/>
  <c r="AF32" i="85"/>
  <c r="AE32" i="85"/>
  <c r="AD32" i="85"/>
  <c r="AC32" i="85"/>
  <c r="AB32" i="85"/>
  <c r="AA32" i="85"/>
  <c r="Z32" i="85"/>
  <c r="Y32" i="85"/>
  <c r="X32" i="85"/>
  <c r="W32" i="85"/>
  <c r="V32" i="85"/>
  <c r="AM31" i="85"/>
  <c r="AL31" i="85"/>
  <c r="AK31" i="85"/>
  <c r="AJ31" i="85"/>
  <c r="AI31" i="85"/>
  <c r="AH31" i="85"/>
  <c r="AG31" i="85"/>
  <c r="AF31" i="85"/>
  <c r="AE31" i="85"/>
  <c r="AD31" i="85"/>
  <c r="AC31" i="85"/>
  <c r="AB31" i="85"/>
  <c r="AA31" i="85"/>
  <c r="Z31" i="85"/>
  <c r="Y31" i="85"/>
  <c r="X31" i="85"/>
  <c r="W31" i="85"/>
  <c r="V31" i="85"/>
  <c r="AM30" i="85"/>
  <c r="AL30" i="85"/>
  <c r="AK30" i="85"/>
  <c r="AJ30" i="85"/>
  <c r="AI30" i="85"/>
  <c r="AH30" i="85"/>
  <c r="AG30" i="85"/>
  <c r="AF30" i="85"/>
  <c r="AE30" i="85"/>
  <c r="AD30" i="85"/>
  <c r="AC30" i="85"/>
  <c r="AB30" i="85"/>
  <c r="AA30" i="85"/>
  <c r="Z30" i="85"/>
  <c r="Y30" i="85"/>
  <c r="X30" i="85"/>
  <c r="W30" i="85"/>
  <c r="V30" i="85"/>
  <c r="AM29" i="85"/>
  <c r="AL29" i="85"/>
  <c r="AK29" i="85"/>
  <c r="AJ29" i="85"/>
  <c r="AI29" i="85"/>
  <c r="AH29" i="85"/>
  <c r="AG29" i="85"/>
  <c r="AF29" i="85"/>
  <c r="AE29" i="85"/>
  <c r="AD29" i="85"/>
  <c r="AC29" i="85"/>
  <c r="AB29" i="85"/>
  <c r="AA29" i="85"/>
  <c r="Z29" i="85"/>
  <c r="Y29" i="85"/>
  <c r="X29" i="85"/>
  <c r="W29" i="85"/>
  <c r="V29" i="85"/>
  <c r="AM28" i="85"/>
  <c r="AL28" i="85"/>
  <c r="AK28" i="85"/>
  <c r="AJ28" i="85"/>
  <c r="AI28" i="85"/>
  <c r="AH28" i="85"/>
  <c r="AG28" i="85"/>
  <c r="AF28" i="85"/>
  <c r="AE28" i="85"/>
  <c r="AD28" i="85"/>
  <c r="AC28" i="85"/>
  <c r="AB28" i="85"/>
  <c r="AA28" i="85"/>
  <c r="Z28" i="85"/>
  <c r="Y28" i="85"/>
  <c r="X28" i="85"/>
  <c r="W28" i="85"/>
  <c r="V28" i="85"/>
  <c r="AM27" i="85"/>
  <c r="AL27" i="85"/>
  <c r="AK27" i="85"/>
  <c r="AJ27" i="85"/>
  <c r="AI27" i="85"/>
  <c r="AH27" i="85"/>
  <c r="AG27" i="85"/>
  <c r="AF27" i="85"/>
  <c r="AE27" i="85"/>
  <c r="AD27" i="85"/>
  <c r="AC27" i="85"/>
  <c r="AB27" i="85"/>
  <c r="AA27" i="85"/>
  <c r="Z27" i="85"/>
  <c r="Y27" i="85"/>
  <c r="X27" i="85"/>
  <c r="W27" i="85"/>
  <c r="V27" i="85"/>
  <c r="AM26" i="85"/>
  <c r="AL26" i="85"/>
  <c r="AK26" i="85"/>
  <c r="AJ26" i="85"/>
  <c r="AI26" i="85"/>
  <c r="AH26" i="85"/>
  <c r="AG26" i="85"/>
  <c r="AF26" i="85"/>
  <c r="AE26" i="85"/>
  <c r="AD26" i="85"/>
  <c r="AC26" i="85"/>
  <c r="AB26" i="85"/>
  <c r="AA26" i="85"/>
  <c r="Z26" i="85"/>
  <c r="Y26" i="85"/>
  <c r="X26" i="85"/>
  <c r="W26" i="85"/>
  <c r="V26" i="85"/>
  <c r="AM25" i="85"/>
  <c r="AL25" i="85"/>
  <c r="AK25" i="85"/>
  <c r="AJ25" i="85"/>
  <c r="AI25" i="85"/>
  <c r="AH25" i="85"/>
  <c r="AG25" i="85"/>
  <c r="AF25" i="85"/>
  <c r="AE25" i="85"/>
  <c r="AD25" i="85"/>
  <c r="AC25" i="85"/>
  <c r="AB25" i="85"/>
  <c r="AA25" i="85"/>
  <c r="Z25" i="85"/>
  <c r="Y25" i="85"/>
  <c r="X25" i="85"/>
  <c r="W25" i="85"/>
  <c r="V25" i="85"/>
  <c r="AM24" i="85"/>
  <c r="AL24" i="85"/>
  <c r="AK24" i="85"/>
  <c r="AJ24" i="85"/>
  <c r="AI24" i="85"/>
  <c r="AH24" i="85"/>
  <c r="AG24" i="85"/>
  <c r="AF24" i="85"/>
  <c r="AE24" i="85"/>
  <c r="AD24" i="85"/>
  <c r="AC24" i="85"/>
  <c r="AB24" i="85"/>
  <c r="AA24" i="85"/>
  <c r="Z24" i="85"/>
  <c r="Y24" i="85"/>
  <c r="X24" i="85"/>
  <c r="W24" i="85"/>
  <c r="V24" i="85"/>
  <c r="AM23" i="85"/>
  <c r="AL23" i="85"/>
  <c r="AK23" i="85"/>
  <c r="AJ23" i="85"/>
  <c r="AI23" i="85"/>
  <c r="AH23" i="85"/>
  <c r="AG23" i="85"/>
  <c r="AF23" i="85"/>
  <c r="AE23" i="85"/>
  <c r="AD23" i="85"/>
  <c r="AC23" i="85"/>
  <c r="AB23" i="85"/>
  <c r="AA23" i="85"/>
  <c r="Z23" i="85"/>
  <c r="Y23" i="85"/>
  <c r="X23" i="85"/>
  <c r="W23" i="85"/>
  <c r="V23" i="85"/>
  <c r="AM22" i="85"/>
  <c r="AL22" i="85"/>
  <c r="AK22" i="85"/>
  <c r="AJ22" i="85"/>
  <c r="AI22" i="85"/>
  <c r="AH22" i="85"/>
  <c r="AG22" i="85"/>
  <c r="AF22" i="85"/>
  <c r="AE22" i="85"/>
  <c r="AD22" i="85"/>
  <c r="AC22" i="85"/>
  <c r="AB22" i="85"/>
  <c r="AA22" i="85"/>
  <c r="Z22" i="85"/>
  <c r="Y22" i="85"/>
  <c r="X22" i="85"/>
  <c r="W22" i="85"/>
  <c r="V22" i="85"/>
  <c r="AM21" i="85"/>
  <c r="AL21" i="85"/>
  <c r="AK21" i="85"/>
  <c r="AJ21" i="85"/>
  <c r="AI21" i="85"/>
  <c r="AH21" i="85"/>
  <c r="AG21" i="85"/>
  <c r="AF21" i="85"/>
  <c r="AE21" i="85"/>
  <c r="AD21" i="85"/>
  <c r="AC21" i="85"/>
  <c r="AB21" i="85"/>
  <c r="AA21" i="85"/>
  <c r="Z21" i="85"/>
  <c r="Y21" i="85"/>
  <c r="X21" i="85"/>
  <c r="W21" i="85"/>
  <c r="V21" i="85"/>
  <c r="AM20" i="85"/>
  <c r="AL20" i="85"/>
  <c r="AK20" i="85"/>
  <c r="AJ20" i="85"/>
  <c r="AI20" i="85"/>
  <c r="AH20" i="85"/>
  <c r="AG20" i="85"/>
  <c r="AF20" i="85"/>
  <c r="AE20" i="85"/>
  <c r="AD20" i="85"/>
  <c r="AC20" i="85"/>
  <c r="AB20" i="85"/>
  <c r="AA20" i="85"/>
  <c r="Z20" i="85"/>
  <c r="Y20" i="85"/>
  <c r="X20" i="85"/>
  <c r="W20" i="85"/>
  <c r="V20" i="85"/>
  <c r="AM19" i="85"/>
  <c r="AL19" i="85"/>
  <c r="AK19" i="85"/>
  <c r="AJ19" i="85"/>
  <c r="AI19" i="85"/>
  <c r="AH19" i="85"/>
  <c r="AG19" i="85"/>
  <c r="AF19" i="85"/>
  <c r="AE19" i="85"/>
  <c r="AD19" i="85"/>
  <c r="AC19" i="85"/>
  <c r="AB19" i="85"/>
  <c r="AA19" i="85"/>
  <c r="Z19" i="85"/>
  <c r="Y19" i="85"/>
  <c r="X19" i="85"/>
  <c r="W19" i="85"/>
  <c r="V19" i="85"/>
  <c r="AM18" i="85"/>
  <c r="AL18" i="85"/>
  <c r="AK18" i="85"/>
  <c r="AJ18" i="85"/>
  <c r="AI18" i="85"/>
  <c r="AH18" i="85"/>
  <c r="AG18" i="85"/>
  <c r="AF18" i="85"/>
  <c r="AE18" i="85"/>
  <c r="AD18" i="85"/>
  <c r="AC18" i="85"/>
  <c r="AB18" i="85"/>
  <c r="AA18" i="85"/>
  <c r="Z18" i="85"/>
  <c r="Y18" i="85"/>
  <c r="X18" i="85"/>
  <c r="W18" i="85"/>
  <c r="V18" i="85"/>
  <c r="AM17" i="85"/>
  <c r="AL17" i="85"/>
  <c r="AK17" i="85"/>
  <c r="AJ17" i="85"/>
  <c r="AI17" i="85"/>
  <c r="AH17" i="85"/>
  <c r="AG17" i="85"/>
  <c r="AF17" i="85"/>
  <c r="AE17" i="85"/>
  <c r="AD17" i="85"/>
  <c r="AC17" i="85"/>
  <c r="AB17" i="85"/>
  <c r="AA17" i="85"/>
  <c r="Z17" i="85"/>
  <c r="Y17" i="85"/>
  <c r="X17" i="85"/>
  <c r="W17" i="85"/>
  <c r="V17" i="85"/>
  <c r="AM16" i="85"/>
  <c r="AL16" i="85"/>
  <c r="AK16" i="85"/>
  <c r="AJ16" i="85"/>
  <c r="AI16" i="85"/>
  <c r="AH16" i="85"/>
  <c r="AG16" i="85"/>
  <c r="AF16" i="85"/>
  <c r="AE16" i="85"/>
  <c r="AD16" i="85"/>
  <c r="AC16" i="85"/>
  <c r="AB16" i="85"/>
  <c r="AA16" i="85"/>
  <c r="Z16" i="85"/>
  <c r="Y16" i="85"/>
  <c r="X16" i="85"/>
  <c r="W16" i="85"/>
  <c r="V16" i="85"/>
  <c r="AM15" i="85"/>
  <c r="AL15" i="85"/>
  <c r="AK15" i="85"/>
  <c r="AJ15" i="85"/>
  <c r="AI15" i="85"/>
  <c r="AH15" i="85"/>
  <c r="AG15" i="85"/>
  <c r="AF15" i="85"/>
  <c r="AE15" i="85"/>
  <c r="AD15" i="85"/>
  <c r="AC15" i="85"/>
  <c r="AB15" i="85"/>
  <c r="AA15" i="85"/>
  <c r="Z15" i="85"/>
  <c r="Y15" i="85"/>
  <c r="X15" i="85"/>
  <c r="W15" i="85"/>
  <c r="V15" i="85"/>
  <c r="AM14" i="85"/>
  <c r="AL14" i="85"/>
  <c r="AK14" i="85"/>
  <c r="AJ14" i="85"/>
  <c r="AI14" i="85"/>
  <c r="AH14" i="85"/>
  <c r="AG14" i="85"/>
  <c r="AF14" i="85"/>
  <c r="AE14" i="85"/>
  <c r="AD14" i="85"/>
  <c r="AC14" i="85"/>
  <c r="AB14" i="85"/>
  <c r="AA14" i="85"/>
  <c r="Z14" i="85"/>
  <c r="Y14" i="85"/>
  <c r="X14" i="85"/>
  <c r="W14" i="85"/>
  <c r="V14" i="85"/>
  <c r="AM13" i="85"/>
  <c r="AL13" i="85"/>
  <c r="AK13" i="85"/>
  <c r="AJ13" i="85"/>
  <c r="AI13" i="85"/>
  <c r="AH13" i="85"/>
  <c r="AG13" i="85"/>
  <c r="AF13" i="85"/>
  <c r="AE13" i="85"/>
  <c r="AD13" i="85"/>
  <c r="AC13" i="85"/>
  <c r="AB13" i="85"/>
  <c r="AA13" i="85"/>
  <c r="Z13" i="85"/>
  <c r="Y13" i="85"/>
  <c r="X13" i="85"/>
  <c r="W13" i="85"/>
  <c r="V13" i="85"/>
  <c r="AM12" i="85"/>
  <c r="AL12" i="85"/>
  <c r="AK12" i="85"/>
  <c r="AJ12" i="85"/>
  <c r="AI12" i="85"/>
  <c r="AH12" i="85"/>
  <c r="AG12" i="85"/>
  <c r="AF12" i="85"/>
  <c r="AE12" i="85"/>
  <c r="AD12" i="85"/>
  <c r="AC12" i="85"/>
  <c r="AB12" i="85"/>
  <c r="AA12" i="85"/>
  <c r="Z12" i="85"/>
  <c r="Y12" i="85"/>
  <c r="X12" i="85"/>
  <c r="W12" i="85"/>
  <c r="V12" i="85"/>
  <c r="AM112" i="84"/>
  <c r="AL112" i="84"/>
  <c r="AK112" i="84"/>
  <c r="AJ112" i="84"/>
  <c r="AI112" i="84"/>
  <c r="AH112" i="84"/>
  <c r="AG112" i="84"/>
  <c r="AF112" i="84"/>
  <c r="AE112" i="84"/>
  <c r="AD112" i="84"/>
  <c r="AC112" i="84"/>
  <c r="AB112" i="84"/>
  <c r="AA112" i="84"/>
  <c r="Z112" i="84"/>
  <c r="Y112" i="84"/>
  <c r="X112" i="84"/>
  <c r="W112" i="84"/>
  <c r="V112" i="84"/>
  <c r="AM111" i="84"/>
  <c r="AL111" i="84"/>
  <c r="AK111" i="84"/>
  <c r="AJ111" i="84"/>
  <c r="AI111" i="84"/>
  <c r="AH111" i="84"/>
  <c r="AG111" i="84"/>
  <c r="AF111" i="84"/>
  <c r="AE111" i="84"/>
  <c r="AD111" i="84"/>
  <c r="AC111" i="84"/>
  <c r="AB111" i="84"/>
  <c r="AA111" i="84"/>
  <c r="Z111" i="84"/>
  <c r="Y111" i="84"/>
  <c r="X111" i="84"/>
  <c r="W111" i="84"/>
  <c r="V111" i="84"/>
  <c r="AM110" i="84"/>
  <c r="AL110" i="84"/>
  <c r="AK110" i="84"/>
  <c r="AJ110" i="84"/>
  <c r="AI110" i="84"/>
  <c r="AH110" i="84"/>
  <c r="AG110" i="84"/>
  <c r="AF110" i="84"/>
  <c r="AE110" i="84"/>
  <c r="AD110" i="84"/>
  <c r="AC110" i="84"/>
  <c r="AB110" i="84"/>
  <c r="AA110" i="84"/>
  <c r="Z110" i="84"/>
  <c r="Y110" i="84"/>
  <c r="X110" i="84"/>
  <c r="W110" i="84"/>
  <c r="V110" i="84"/>
  <c r="AM109" i="84"/>
  <c r="AL109" i="84"/>
  <c r="AK109" i="84"/>
  <c r="AJ109" i="84"/>
  <c r="AI109" i="84"/>
  <c r="AH109" i="84"/>
  <c r="AG109" i="84"/>
  <c r="AF109" i="84"/>
  <c r="AE109" i="84"/>
  <c r="AD109" i="84"/>
  <c r="AC109" i="84"/>
  <c r="AB109" i="84"/>
  <c r="AA109" i="84"/>
  <c r="Z109" i="84"/>
  <c r="Y109" i="84"/>
  <c r="X109" i="84"/>
  <c r="W109" i="84"/>
  <c r="V109" i="84"/>
  <c r="AM108" i="84"/>
  <c r="AL108" i="84"/>
  <c r="AK108" i="84"/>
  <c r="AJ108" i="84"/>
  <c r="AI108" i="84"/>
  <c r="AH108" i="84"/>
  <c r="AG108" i="84"/>
  <c r="AF108" i="84"/>
  <c r="AE108" i="84"/>
  <c r="AD108" i="84"/>
  <c r="AC108" i="84"/>
  <c r="AB108" i="84"/>
  <c r="AA108" i="84"/>
  <c r="Z108" i="84"/>
  <c r="Y108" i="84"/>
  <c r="X108" i="84"/>
  <c r="W108" i="84"/>
  <c r="V108" i="84"/>
  <c r="AM107" i="84"/>
  <c r="AL107" i="84"/>
  <c r="AK107" i="84"/>
  <c r="AJ107" i="84"/>
  <c r="AI107" i="84"/>
  <c r="AH107" i="84"/>
  <c r="AG107" i="84"/>
  <c r="AF107" i="84"/>
  <c r="AE107" i="84"/>
  <c r="AD107" i="84"/>
  <c r="AC107" i="84"/>
  <c r="AB107" i="84"/>
  <c r="AA107" i="84"/>
  <c r="Z107" i="84"/>
  <c r="Y107" i="84"/>
  <c r="X107" i="84"/>
  <c r="W107" i="84"/>
  <c r="V107" i="84"/>
  <c r="AM106" i="84"/>
  <c r="AL106" i="84"/>
  <c r="AK106" i="84"/>
  <c r="AJ106" i="84"/>
  <c r="AI106" i="84"/>
  <c r="AH106" i="84"/>
  <c r="AG106" i="84"/>
  <c r="AF106" i="84"/>
  <c r="AE106" i="84"/>
  <c r="AD106" i="84"/>
  <c r="AC106" i="84"/>
  <c r="AB106" i="84"/>
  <c r="AA106" i="84"/>
  <c r="Z106" i="84"/>
  <c r="Y106" i="84"/>
  <c r="X106" i="84"/>
  <c r="W106" i="84"/>
  <c r="V106" i="84"/>
  <c r="AM105" i="84"/>
  <c r="AL105" i="84"/>
  <c r="AK105" i="84"/>
  <c r="AJ105" i="84"/>
  <c r="AI105" i="84"/>
  <c r="AH105" i="84"/>
  <c r="AG105" i="84"/>
  <c r="AF105" i="84"/>
  <c r="AE105" i="84"/>
  <c r="AD105" i="84"/>
  <c r="AC105" i="84"/>
  <c r="AB105" i="84"/>
  <c r="AA105" i="84"/>
  <c r="Z105" i="84"/>
  <c r="Y105" i="84"/>
  <c r="X105" i="84"/>
  <c r="W105" i="84"/>
  <c r="V105" i="84"/>
  <c r="AM104" i="84"/>
  <c r="AL104" i="84"/>
  <c r="AK104" i="84"/>
  <c r="AJ104" i="84"/>
  <c r="AI104" i="84"/>
  <c r="AH104" i="84"/>
  <c r="AG104" i="84"/>
  <c r="AF104" i="84"/>
  <c r="AE104" i="84"/>
  <c r="AD104" i="84"/>
  <c r="AC104" i="84"/>
  <c r="AB104" i="84"/>
  <c r="AA104" i="84"/>
  <c r="Z104" i="84"/>
  <c r="Y104" i="84"/>
  <c r="X104" i="84"/>
  <c r="W104" i="84"/>
  <c r="V104" i="84"/>
  <c r="AM103" i="84"/>
  <c r="AL103" i="84"/>
  <c r="AK103" i="84"/>
  <c r="AJ103" i="84"/>
  <c r="AI103" i="84"/>
  <c r="AH103" i="84"/>
  <c r="AG103" i="84"/>
  <c r="AF103" i="84"/>
  <c r="AE103" i="84"/>
  <c r="AD103" i="84"/>
  <c r="AC103" i="84"/>
  <c r="AB103" i="84"/>
  <c r="AA103" i="84"/>
  <c r="Z103" i="84"/>
  <c r="Y103" i="84"/>
  <c r="X103" i="84"/>
  <c r="W103" i="84"/>
  <c r="V103" i="84"/>
  <c r="AM102" i="84"/>
  <c r="AL102" i="84"/>
  <c r="AK102" i="84"/>
  <c r="AJ102" i="84"/>
  <c r="AI102" i="84"/>
  <c r="AH102" i="84"/>
  <c r="AG102" i="84"/>
  <c r="AF102" i="84"/>
  <c r="AE102" i="84"/>
  <c r="AD102" i="84"/>
  <c r="AC102" i="84"/>
  <c r="AB102" i="84"/>
  <c r="AA102" i="84"/>
  <c r="Z102" i="84"/>
  <c r="Y102" i="84"/>
  <c r="X102" i="84"/>
  <c r="W102" i="84"/>
  <c r="V102" i="84"/>
  <c r="AM101" i="84"/>
  <c r="AL101" i="84"/>
  <c r="AK101" i="84"/>
  <c r="AJ101" i="84"/>
  <c r="AI101" i="84"/>
  <c r="AH101" i="84"/>
  <c r="AG101" i="84"/>
  <c r="AF101" i="84"/>
  <c r="AE101" i="84"/>
  <c r="AD101" i="84"/>
  <c r="AC101" i="84"/>
  <c r="AB101" i="84"/>
  <c r="AA101" i="84"/>
  <c r="Z101" i="84"/>
  <c r="Y101" i="84"/>
  <c r="X101" i="84"/>
  <c r="W101" i="84"/>
  <c r="V101" i="84"/>
  <c r="AM100" i="84"/>
  <c r="AL100" i="84"/>
  <c r="AK100" i="84"/>
  <c r="AJ100" i="84"/>
  <c r="AI100" i="84"/>
  <c r="AH100" i="84"/>
  <c r="AG100" i="84"/>
  <c r="AF100" i="84"/>
  <c r="AE100" i="84"/>
  <c r="AD100" i="84"/>
  <c r="AC100" i="84"/>
  <c r="AB100" i="84"/>
  <c r="AA100" i="84"/>
  <c r="Z100" i="84"/>
  <c r="Y100" i="84"/>
  <c r="X100" i="84"/>
  <c r="W100" i="84"/>
  <c r="V100" i="84"/>
  <c r="AM99" i="84"/>
  <c r="AL99" i="84"/>
  <c r="AK99" i="84"/>
  <c r="AJ99" i="84"/>
  <c r="AI99" i="84"/>
  <c r="AH99" i="84"/>
  <c r="AG99" i="84"/>
  <c r="AF99" i="84"/>
  <c r="AE99" i="84"/>
  <c r="AD99" i="84"/>
  <c r="AC99" i="84"/>
  <c r="AB99" i="84"/>
  <c r="AA99" i="84"/>
  <c r="Z99" i="84"/>
  <c r="Y99" i="84"/>
  <c r="X99" i="84"/>
  <c r="W99" i="84"/>
  <c r="V99" i="84"/>
  <c r="AM98" i="84"/>
  <c r="AL98" i="84"/>
  <c r="AK98" i="84"/>
  <c r="AJ98" i="84"/>
  <c r="AI98" i="84"/>
  <c r="AH98" i="84"/>
  <c r="AG98" i="84"/>
  <c r="AF98" i="84"/>
  <c r="AE98" i="84"/>
  <c r="AD98" i="84"/>
  <c r="AC98" i="84"/>
  <c r="AB98" i="84"/>
  <c r="AA98" i="84"/>
  <c r="Z98" i="84"/>
  <c r="Y98" i="84"/>
  <c r="X98" i="84"/>
  <c r="W98" i="84"/>
  <c r="V98" i="84"/>
  <c r="AM97" i="84"/>
  <c r="AL97" i="84"/>
  <c r="AK97" i="84"/>
  <c r="AJ97" i="84"/>
  <c r="AI97" i="84"/>
  <c r="AH97" i="84"/>
  <c r="AG97" i="84"/>
  <c r="AF97" i="84"/>
  <c r="AE97" i="84"/>
  <c r="AD97" i="84"/>
  <c r="AC97" i="84"/>
  <c r="AB97" i="84"/>
  <c r="AA97" i="84"/>
  <c r="Z97" i="84"/>
  <c r="Y97" i="84"/>
  <c r="X97" i="84"/>
  <c r="W97" i="84"/>
  <c r="V97" i="84"/>
  <c r="AM96" i="84"/>
  <c r="AL96" i="84"/>
  <c r="AK96" i="84"/>
  <c r="AJ96" i="84"/>
  <c r="AI96" i="84"/>
  <c r="AH96" i="84"/>
  <c r="AG96" i="84"/>
  <c r="AF96" i="84"/>
  <c r="AE96" i="84"/>
  <c r="AD96" i="84"/>
  <c r="AC96" i="84"/>
  <c r="AB96" i="84"/>
  <c r="AA96" i="84"/>
  <c r="Z96" i="84"/>
  <c r="Y96" i="84"/>
  <c r="X96" i="84"/>
  <c r="W96" i="84"/>
  <c r="V96" i="84"/>
  <c r="AM95" i="84"/>
  <c r="AL95" i="84"/>
  <c r="AK95" i="84"/>
  <c r="AJ95" i="84"/>
  <c r="AI95" i="84"/>
  <c r="AH95" i="84"/>
  <c r="AG95" i="84"/>
  <c r="AF95" i="84"/>
  <c r="AE95" i="84"/>
  <c r="AD95" i="84"/>
  <c r="AC95" i="84"/>
  <c r="AB95" i="84"/>
  <c r="AA95" i="84"/>
  <c r="Z95" i="84"/>
  <c r="Y95" i="84"/>
  <c r="X95" i="84"/>
  <c r="W95" i="84"/>
  <c r="V95" i="84"/>
  <c r="AM94" i="84"/>
  <c r="BA102" i="68" s="1"/>
  <c r="AL94" i="84"/>
  <c r="BA101" i="68" s="1"/>
  <c r="AK94" i="84"/>
  <c r="BA100" i="68" s="1"/>
  <c r="AJ94" i="84"/>
  <c r="AI94" i="84"/>
  <c r="AZ98" i="68" s="1"/>
  <c r="AH94" i="84"/>
  <c r="AZ97" i="68" s="1"/>
  <c r="AG94" i="84"/>
  <c r="AZ96" i="68" s="1"/>
  <c r="AF94" i="84"/>
  <c r="AZ95" i="68" s="1"/>
  <c r="AE94" i="84"/>
  <c r="AZ94" i="68" s="1"/>
  <c r="AD94" i="84"/>
  <c r="AZ93" i="68" s="1"/>
  <c r="AC94" i="84"/>
  <c r="AZ92" i="68" s="1"/>
  <c r="AB94" i="84"/>
  <c r="AZ91" i="68" s="1"/>
  <c r="AA94" i="84"/>
  <c r="AZ90" i="68" s="1"/>
  <c r="Z94" i="84"/>
  <c r="AZ89" i="68" s="1"/>
  <c r="Y94" i="84"/>
  <c r="AZ88" i="68" s="1"/>
  <c r="X94" i="84"/>
  <c r="AZ87" i="68" s="1"/>
  <c r="W94" i="84"/>
  <c r="AZ86" i="68" s="1"/>
  <c r="V94" i="84"/>
  <c r="AZ85" i="68" s="1"/>
  <c r="AM93" i="84"/>
  <c r="AL93" i="84"/>
  <c r="AK93" i="84"/>
  <c r="AJ93" i="84"/>
  <c r="AI93" i="84"/>
  <c r="AH93" i="84"/>
  <c r="AG93" i="84"/>
  <c r="AF93" i="84"/>
  <c r="AE93" i="84"/>
  <c r="AD93" i="84"/>
  <c r="AC93" i="84"/>
  <c r="AB93" i="84"/>
  <c r="AA93" i="84"/>
  <c r="Z93" i="84"/>
  <c r="Y93" i="84"/>
  <c r="X93" i="84"/>
  <c r="W93" i="84"/>
  <c r="V93" i="84"/>
  <c r="AM92" i="84"/>
  <c r="AL92" i="84"/>
  <c r="AK92" i="84"/>
  <c r="AJ92" i="84"/>
  <c r="AI92" i="84"/>
  <c r="AH92" i="84"/>
  <c r="AG92" i="84"/>
  <c r="AF92" i="84"/>
  <c r="AE92" i="84"/>
  <c r="AD92" i="84"/>
  <c r="AC92" i="84"/>
  <c r="AB92" i="84"/>
  <c r="AA92" i="84"/>
  <c r="Z92" i="84"/>
  <c r="Y92" i="84"/>
  <c r="X92" i="84"/>
  <c r="W92" i="84"/>
  <c r="V92" i="84"/>
  <c r="AM91" i="84"/>
  <c r="AL91" i="84"/>
  <c r="AK91" i="84"/>
  <c r="AJ91" i="84"/>
  <c r="AI91" i="84"/>
  <c r="AH91" i="84"/>
  <c r="AG91" i="84"/>
  <c r="AF91" i="84"/>
  <c r="AE91" i="84"/>
  <c r="AD91" i="84"/>
  <c r="AC91" i="84"/>
  <c r="AB91" i="84"/>
  <c r="AA91" i="84"/>
  <c r="Z91" i="84"/>
  <c r="Y91" i="84"/>
  <c r="X91" i="84"/>
  <c r="W91" i="84"/>
  <c r="V91" i="84"/>
  <c r="AM90" i="84"/>
  <c r="AL90" i="84"/>
  <c r="AK90" i="84"/>
  <c r="AJ90" i="84"/>
  <c r="AI90" i="84"/>
  <c r="AH90" i="84"/>
  <c r="AG90" i="84"/>
  <c r="AF90" i="84"/>
  <c r="AE90" i="84"/>
  <c r="AD90" i="84"/>
  <c r="AC90" i="84"/>
  <c r="AB90" i="84"/>
  <c r="AA90" i="84"/>
  <c r="Z90" i="84"/>
  <c r="Y90" i="84"/>
  <c r="X90" i="84"/>
  <c r="W90" i="84"/>
  <c r="V90" i="84"/>
  <c r="AM89" i="84"/>
  <c r="AL89" i="84"/>
  <c r="AK89" i="84"/>
  <c r="AJ89" i="84"/>
  <c r="AI89" i="84"/>
  <c r="AH89" i="84"/>
  <c r="AG89" i="84"/>
  <c r="AF89" i="84"/>
  <c r="AE89" i="84"/>
  <c r="AD89" i="84"/>
  <c r="AC89" i="84"/>
  <c r="AB89" i="84"/>
  <c r="AA89" i="84"/>
  <c r="Z89" i="84"/>
  <c r="Y89" i="84"/>
  <c r="X89" i="84"/>
  <c r="W89" i="84"/>
  <c r="V89" i="84"/>
  <c r="AM88" i="84"/>
  <c r="AY102" i="68" s="1"/>
  <c r="AL88" i="84"/>
  <c r="AY101" i="68" s="1"/>
  <c r="AK88" i="84"/>
  <c r="AY100" i="68" s="1"/>
  <c r="AJ88" i="84"/>
  <c r="AI88" i="84"/>
  <c r="AX98" i="68" s="1"/>
  <c r="AH88" i="84"/>
  <c r="AX97" i="68" s="1"/>
  <c r="AG88" i="84"/>
  <c r="AX96" i="68" s="1"/>
  <c r="AF88" i="84"/>
  <c r="AX95" i="68" s="1"/>
  <c r="AE88" i="84"/>
  <c r="AX94" i="68" s="1"/>
  <c r="AD88" i="84"/>
  <c r="AX93" i="68" s="1"/>
  <c r="AC88" i="84"/>
  <c r="AX92" i="68" s="1"/>
  <c r="AB88" i="84"/>
  <c r="AX91" i="68" s="1"/>
  <c r="AA88" i="84"/>
  <c r="AX90" i="68" s="1"/>
  <c r="Z88" i="84"/>
  <c r="AX89" i="68" s="1"/>
  <c r="Y88" i="84"/>
  <c r="AX88" i="68" s="1"/>
  <c r="X88" i="84"/>
  <c r="AX87" i="68" s="1"/>
  <c r="W88" i="84"/>
  <c r="AX86" i="68" s="1"/>
  <c r="V88" i="84"/>
  <c r="AX85" i="68" s="1"/>
  <c r="AM87" i="84"/>
  <c r="AL87" i="84"/>
  <c r="AK87" i="84"/>
  <c r="AJ87" i="84"/>
  <c r="AI87" i="84"/>
  <c r="AH87" i="84"/>
  <c r="AG87" i="84"/>
  <c r="AF87" i="84"/>
  <c r="AE87" i="84"/>
  <c r="AD87" i="84"/>
  <c r="AC87" i="84"/>
  <c r="AB87" i="84"/>
  <c r="AA87" i="84"/>
  <c r="Z87" i="84"/>
  <c r="Y87" i="84"/>
  <c r="X87" i="84"/>
  <c r="W87" i="84"/>
  <c r="V87" i="84"/>
  <c r="AM86" i="84"/>
  <c r="AL86" i="84"/>
  <c r="AK86" i="84"/>
  <c r="AJ86" i="84"/>
  <c r="AI86" i="84"/>
  <c r="AH86" i="84"/>
  <c r="AG86" i="84"/>
  <c r="AF86" i="84"/>
  <c r="AE86" i="84"/>
  <c r="AD86" i="84"/>
  <c r="AC86" i="84"/>
  <c r="AB86" i="84"/>
  <c r="AA86" i="84"/>
  <c r="Z86" i="84"/>
  <c r="Y86" i="84"/>
  <c r="X86" i="84"/>
  <c r="W86" i="84"/>
  <c r="V86" i="84"/>
  <c r="AM85" i="84"/>
  <c r="AL85" i="84"/>
  <c r="AK85" i="84"/>
  <c r="AJ85" i="84"/>
  <c r="AI85" i="84"/>
  <c r="AH85" i="84"/>
  <c r="AG85" i="84"/>
  <c r="AF85" i="84"/>
  <c r="AE85" i="84"/>
  <c r="AD85" i="84"/>
  <c r="AC85" i="84"/>
  <c r="AB85" i="84"/>
  <c r="AA85" i="84"/>
  <c r="Z85" i="84"/>
  <c r="Y85" i="84"/>
  <c r="X85" i="84"/>
  <c r="W85" i="84"/>
  <c r="V85" i="84"/>
  <c r="AM84" i="84"/>
  <c r="AL84" i="84"/>
  <c r="AK84" i="84"/>
  <c r="AJ84" i="84"/>
  <c r="AI84" i="84"/>
  <c r="AH84" i="84"/>
  <c r="AG84" i="84"/>
  <c r="AF84" i="84"/>
  <c r="AE84" i="84"/>
  <c r="AD84" i="84"/>
  <c r="AC84" i="84"/>
  <c r="AB84" i="84"/>
  <c r="AA84" i="84"/>
  <c r="Z84" i="84"/>
  <c r="Y84" i="84"/>
  <c r="X84" i="84"/>
  <c r="W84" i="84"/>
  <c r="V84" i="84"/>
  <c r="AM83" i="84"/>
  <c r="AL83" i="84"/>
  <c r="AK83" i="84"/>
  <c r="AJ83" i="84"/>
  <c r="AI83" i="84"/>
  <c r="AH83" i="84"/>
  <c r="AG83" i="84"/>
  <c r="AF83" i="84"/>
  <c r="AE83" i="84"/>
  <c r="AD83" i="84"/>
  <c r="AC83" i="84"/>
  <c r="AB83" i="84"/>
  <c r="AA83" i="84"/>
  <c r="Z83" i="84"/>
  <c r="Y83" i="84"/>
  <c r="X83" i="84"/>
  <c r="W83" i="84"/>
  <c r="V83" i="84"/>
  <c r="AM82" i="84"/>
  <c r="AW102" i="68" s="1"/>
  <c r="AL82" i="84"/>
  <c r="AW101" i="68" s="1"/>
  <c r="AK82" i="84"/>
  <c r="AW100" i="68" s="1"/>
  <c r="AJ82" i="84"/>
  <c r="AI82" i="84"/>
  <c r="AH82" i="84"/>
  <c r="AV97" i="68" s="1"/>
  <c r="AG82" i="84"/>
  <c r="AV96" i="68" s="1"/>
  <c r="AF82" i="84"/>
  <c r="AV95" i="68" s="1"/>
  <c r="AE82" i="84"/>
  <c r="AV94" i="68" s="1"/>
  <c r="AD82" i="84"/>
  <c r="AV93" i="68" s="1"/>
  <c r="AC82" i="84"/>
  <c r="AV92" i="68" s="1"/>
  <c r="AB82" i="84"/>
  <c r="AV91" i="68" s="1"/>
  <c r="AA82" i="84"/>
  <c r="AV90" i="68" s="1"/>
  <c r="Z82" i="84"/>
  <c r="AV89" i="68" s="1"/>
  <c r="Y82" i="84"/>
  <c r="AV88" i="68" s="1"/>
  <c r="X82" i="84"/>
  <c r="AV87" i="68" s="1"/>
  <c r="W82" i="84"/>
  <c r="AV86" i="68" s="1"/>
  <c r="V82" i="84"/>
  <c r="AV85" i="68" s="1"/>
  <c r="AM81" i="84"/>
  <c r="AL81" i="84"/>
  <c r="AK81" i="84"/>
  <c r="AJ81" i="84"/>
  <c r="AI81" i="84"/>
  <c r="AH81" i="84"/>
  <c r="AG81" i="84"/>
  <c r="AF81" i="84"/>
  <c r="AE81" i="84"/>
  <c r="AD81" i="84"/>
  <c r="AC81" i="84"/>
  <c r="AB81" i="84"/>
  <c r="AA81" i="84"/>
  <c r="Z81" i="84"/>
  <c r="Y81" i="84"/>
  <c r="X81" i="84"/>
  <c r="W81" i="84"/>
  <c r="V81" i="84"/>
  <c r="AM80" i="84"/>
  <c r="AL80" i="84"/>
  <c r="AK80" i="84"/>
  <c r="AJ80" i="84"/>
  <c r="AI80" i="84"/>
  <c r="AH80" i="84"/>
  <c r="AG80" i="84"/>
  <c r="AF80" i="84"/>
  <c r="AE80" i="84"/>
  <c r="AD80" i="84"/>
  <c r="AC80" i="84"/>
  <c r="AB80" i="84"/>
  <c r="AA80" i="84"/>
  <c r="Z80" i="84"/>
  <c r="Y80" i="84"/>
  <c r="X80" i="84"/>
  <c r="W80" i="84"/>
  <c r="V80" i="84"/>
  <c r="AM79" i="84"/>
  <c r="AL79" i="84"/>
  <c r="AK79" i="84"/>
  <c r="AJ79" i="84"/>
  <c r="AI79" i="84"/>
  <c r="AH79" i="84"/>
  <c r="AG79" i="84"/>
  <c r="AF79" i="84"/>
  <c r="AE79" i="84"/>
  <c r="AD79" i="84"/>
  <c r="AC79" i="84"/>
  <c r="AB79" i="84"/>
  <c r="AA79" i="84"/>
  <c r="Z79" i="84"/>
  <c r="Y79" i="84"/>
  <c r="X79" i="84"/>
  <c r="W79" i="84"/>
  <c r="V79" i="84"/>
  <c r="AM78" i="84"/>
  <c r="AL78" i="84"/>
  <c r="AK78" i="84"/>
  <c r="AJ78" i="84"/>
  <c r="AI78" i="84"/>
  <c r="AH78" i="84"/>
  <c r="AG78" i="84"/>
  <c r="AF78" i="84"/>
  <c r="AE78" i="84"/>
  <c r="AD78" i="84"/>
  <c r="AC78" i="84"/>
  <c r="AB78" i="84"/>
  <c r="AA78" i="84"/>
  <c r="Z78" i="84"/>
  <c r="Y78" i="84"/>
  <c r="X78" i="84"/>
  <c r="W78" i="84"/>
  <c r="V78" i="84"/>
  <c r="AM77" i="84"/>
  <c r="AL77" i="84"/>
  <c r="AK77" i="84"/>
  <c r="AJ77" i="84"/>
  <c r="AI77" i="84"/>
  <c r="AH77" i="84"/>
  <c r="AG77" i="84"/>
  <c r="AF77" i="84"/>
  <c r="AE77" i="84"/>
  <c r="AD77" i="84"/>
  <c r="AC77" i="84"/>
  <c r="AB77" i="84"/>
  <c r="AA77" i="84"/>
  <c r="Z77" i="84"/>
  <c r="Y77" i="84"/>
  <c r="X77" i="84"/>
  <c r="W77" i="84"/>
  <c r="V77" i="84"/>
  <c r="AM76" i="84"/>
  <c r="AL76" i="84"/>
  <c r="AK76" i="84"/>
  <c r="AJ76" i="84"/>
  <c r="AI76" i="84"/>
  <c r="AH76" i="84"/>
  <c r="AG76" i="84"/>
  <c r="AF76" i="84"/>
  <c r="AE76" i="84"/>
  <c r="AD76" i="84"/>
  <c r="AC76" i="84"/>
  <c r="AB76" i="84"/>
  <c r="AA76" i="84"/>
  <c r="Z76" i="84"/>
  <c r="Y76" i="84"/>
  <c r="X76" i="84"/>
  <c r="W76" i="84"/>
  <c r="V76" i="84"/>
  <c r="AM75" i="84"/>
  <c r="AL75" i="84"/>
  <c r="AK75" i="84"/>
  <c r="AJ75" i="84"/>
  <c r="AI75" i="84"/>
  <c r="AH75" i="84"/>
  <c r="AG75" i="84"/>
  <c r="AF75" i="84"/>
  <c r="AE75" i="84"/>
  <c r="AD75" i="84"/>
  <c r="AC75" i="84"/>
  <c r="AB75" i="84"/>
  <c r="AA75" i="84"/>
  <c r="Z75" i="84"/>
  <c r="Y75" i="84"/>
  <c r="X75" i="84"/>
  <c r="W75" i="84"/>
  <c r="V75" i="84"/>
  <c r="AM74" i="84"/>
  <c r="AL74" i="84"/>
  <c r="AK74" i="84"/>
  <c r="AJ74" i="84"/>
  <c r="AI74" i="84"/>
  <c r="AH74" i="84"/>
  <c r="AG74" i="84"/>
  <c r="AF74" i="84"/>
  <c r="AE74" i="84"/>
  <c r="AD74" i="84"/>
  <c r="AC74" i="84"/>
  <c r="AB74" i="84"/>
  <c r="AA74" i="84"/>
  <c r="Z74" i="84"/>
  <c r="Y74" i="84"/>
  <c r="X74" i="84"/>
  <c r="W74" i="84"/>
  <c r="V74" i="84"/>
  <c r="AM73" i="84"/>
  <c r="AL73" i="84"/>
  <c r="AK73" i="84"/>
  <c r="AJ73" i="84"/>
  <c r="AI73" i="84"/>
  <c r="AH73" i="84"/>
  <c r="AG73" i="84"/>
  <c r="AF73" i="84"/>
  <c r="AE73" i="84"/>
  <c r="AD73" i="84"/>
  <c r="AC73" i="84"/>
  <c r="AB73" i="84"/>
  <c r="AA73" i="84"/>
  <c r="Z73" i="84"/>
  <c r="Y73" i="84"/>
  <c r="X73" i="84"/>
  <c r="W73" i="84"/>
  <c r="V73" i="84"/>
  <c r="AM72" i="84"/>
  <c r="AL72" i="84"/>
  <c r="AK72" i="84"/>
  <c r="AJ72" i="84"/>
  <c r="AI72" i="84"/>
  <c r="AH72" i="84"/>
  <c r="AG72" i="84"/>
  <c r="AF72" i="84"/>
  <c r="AE72" i="84"/>
  <c r="AD72" i="84"/>
  <c r="AC72" i="84"/>
  <c r="AB72" i="84"/>
  <c r="AA72" i="84"/>
  <c r="Z72" i="84"/>
  <c r="Y72" i="84"/>
  <c r="X72" i="84"/>
  <c r="W72" i="84"/>
  <c r="V72" i="84"/>
  <c r="AM71" i="84"/>
  <c r="AL71" i="84"/>
  <c r="AK71" i="84"/>
  <c r="AJ71" i="84"/>
  <c r="AI71" i="84"/>
  <c r="AH71" i="84"/>
  <c r="AG71" i="84"/>
  <c r="AF71" i="84"/>
  <c r="AE71" i="84"/>
  <c r="AD71" i="84"/>
  <c r="AC71" i="84"/>
  <c r="AB71" i="84"/>
  <c r="AA71" i="84"/>
  <c r="Z71" i="84"/>
  <c r="Y71" i="84"/>
  <c r="X71" i="84"/>
  <c r="W71" i="84"/>
  <c r="V71" i="84"/>
  <c r="AM70" i="84"/>
  <c r="AU102" i="68" s="1"/>
  <c r="AL70" i="84"/>
  <c r="AU101" i="68" s="1"/>
  <c r="AK70" i="84"/>
  <c r="AU100" i="68" s="1"/>
  <c r="AJ70" i="84"/>
  <c r="AI70" i="84"/>
  <c r="AT98" i="68" s="1"/>
  <c r="AH70" i="84"/>
  <c r="AT97" i="68" s="1"/>
  <c r="AG70" i="84"/>
  <c r="AT96" i="68" s="1"/>
  <c r="AF70" i="84"/>
  <c r="AT95" i="68" s="1"/>
  <c r="AE70" i="84"/>
  <c r="AT94" i="68" s="1"/>
  <c r="AD70" i="84"/>
  <c r="AT93" i="68" s="1"/>
  <c r="AC70" i="84"/>
  <c r="AT92" i="68" s="1"/>
  <c r="AB70" i="84"/>
  <c r="AT91" i="68" s="1"/>
  <c r="AA70" i="84"/>
  <c r="AT90" i="68" s="1"/>
  <c r="Z70" i="84"/>
  <c r="AT89" i="68" s="1"/>
  <c r="Y70" i="84"/>
  <c r="AT88" i="68" s="1"/>
  <c r="X70" i="84"/>
  <c r="AT87" i="68" s="1"/>
  <c r="W70" i="84"/>
  <c r="AT86" i="68" s="1"/>
  <c r="V70" i="84"/>
  <c r="AT85" i="68" s="1"/>
  <c r="AM69" i="84"/>
  <c r="AL69" i="84"/>
  <c r="AK69" i="84"/>
  <c r="AJ69" i="84"/>
  <c r="AI69" i="84"/>
  <c r="AH69" i="84"/>
  <c r="AG69" i="84"/>
  <c r="AF69" i="84"/>
  <c r="AE69" i="84"/>
  <c r="AD69" i="84"/>
  <c r="AC69" i="84"/>
  <c r="AB69" i="84"/>
  <c r="AA69" i="84"/>
  <c r="Z69" i="84"/>
  <c r="Y69" i="84"/>
  <c r="X69" i="84"/>
  <c r="W69" i="84"/>
  <c r="V69" i="84"/>
  <c r="AM68" i="84"/>
  <c r="AL68" i="84"/>
  <c r="AK68" i="84"/>
  <c r="AJ68" i="84"/>
  <c r="AI68" i="84"/>
  <c r="AH68" i="84"/>
  <c r="AG68" i="84"/>
  <c r="AF68" i="84"/>
  <c r="AE68" i="84"/>
  <c r="AD68" i="84"/>
  <c r="AC68" i="84"/>
  <c r="AB68" i="84"/>
  <c r="AA68" i="84"/>
  <c r="Z68" i="84"/>
  <c r="Y68" i="84"/>
  <c r="X68" i="84"/>
  <c r="W68" i="84"/>
  <c r="V68" i="84"/>
  <c r="AM67" i="84"/>
  <c r="AL67" i="84"/>
  <c r="AK67" i="84"/>
  <c r="AJ67" i="84"/>
  <c r="AI67" i="84"/>
  <c r="AH67" i="84"/>
  <c r="AG67" i="84"/>
  <c r="AF67" i="84"/>
  <c r="AE67" i="84"/>
  <c r="AD67" i="84"/>
  <c r="AC67" i="84"/>
  <c r="AB67" i="84"/>
  <c r="AA67" i="84"/>
  <c r="Z67" i="84"/>
  <c r="Y67" i="84"/>
  <c r="X67" i="84"/>
  <c r="W67" i="84"/>
  <c r="V67" i="84"/>
  <c r="AM66" i="84"/>
  <c r="AL66" i="84"/>
  <c r="AK66" i="84"/>
  <c r="AJ66" i="84"/>
  <c r="AI66" i="84"/>
  <c r="AH66" i="84"/>
  <c r="AG66" i="84"/>
  <c r="AF66" i="84"/>
  <c r="AE66" i="84"/>
  <c r="AD66" i="84"/>
  <c r="AC66" i="84"/>
  <c r="AB66" i="84"/>
  <c r="AA66" i="84"/>
  <c r="Z66" i="84"/>
  <c r="Y66" i="84"/>
  <c r="X66" i="84"/>
  <c r="W66" i="84"/>
  <c r="V66" i="84"/>
  <c r="AM65" i="84"/>
  <c r="AL65" i="84"/>
  <c r="AK65" i="84"/>
  <c r="AJ65" i="84"/>
  <c r="AI65" i="84"/>
  <c r="AH65" i="84"/>
  <c r="AG65" i="84"/>
  <c r="AF65" i="84"/>
  <c r="AE65" i="84"/>
  <c r="AD65" i="84"/>
  <c r="AC65" i="84"/>
  <c r="AB65" i="84"/>
  <c r="AA65" i="84"/>
  <c r="Z65" i="84"/>
  <c r="Y65" i="84"/>
  <c r="X65" i="84"/>
  <c r="W65" i="84"/>
  <c r="V65" i="84"/>
  <c r="AM64" i="84"/>
  <c r="AS102" i="68" s="1"/>
  <c r="AL64" i="84"/>
  <c r="AS101" i="68" s="1"/>
  <c r="AK64" i="84"/>
  <c r="AS100" i="68" s="1"/>
  <c r="AJ64" i="84"/>
  <c r="AI64" i="84"/>
  <c r="AR98" i="68" s="1"/>
  <c r="AH64" i="84"/>
  <c r="AR97" i="68" s="1"/>
  <c r="AG64" i="84"/>
  <c r="AR96" i="68" s="1"/>
  <c r="AF64" i="84"/>
  <c r="AR95" i="68" s="1"/>
  <c r="AE64" i="84"/>
  <c r="AR94" i="68" s="1"/>
  <c r="AD64" i="84"/>
  <c r="AR93" i="68" s="1"/>
  <c r="AC64" i="84"/>
  <c r="AR92" i="68" s="1"/>
  <c r="AB64" i="84"/>
  <c r="AR91" i="68" s="1"/>
  <c r="AA64" i="84"/>
  <c r="AR90" i="68" s="1"/>
  <c r="Z64" i="84"/>
  <c r="AR89" i="68" s="1"/>
  <c r="Y64" i="84"/>
  <c r="AR88" i="68" s="1"/>
  <c r="X64" i="84"/>
  <c r="AR87" i="68" s="1"/>
  <c r="W64" i="84"/>
  <c r="AR86" i="68" s="1"/>
  <c r="V64" i="84"/>
  <c r="AR85" i="68" s="1"/>
  <c r="AM63" i="84"/>
  <c r="AL63" i="84"/>
  <c r="AK63" i="84"/>
  <c r="AJ63" i="84"/>
  <c r="AI63" i="84"/>
  <c r="AH63" i="84"/>
  <c r="AG63" i="84"/>
  <c r="AF63" i="84"/>
  <c r="AE63" i="84"/>
  <c r="AD63" i="84"/>
  <c r="AC63" i="84"/>
  <c r="AB63" i="84"/>
  <c r="AA63" i="84"/>
  <c r="Z63" i="84"/>
  <c r="Y63" i="84"/>
  <c r="X63" i="84"/>
  <c r="W63" i="84"/>
  <c r="V63" i="84"/>
  <c r="AM62" i="84"/>
  <c r="AL62" i="84"/>
  <c r="AK62" i="84"/>
  <c r="AJ62" i="84"/>
  <c r="AI62" i="84"/>
  <c r="AH62" i="84"/>
  <c r="AG62" i="84"/>
  <c r="AF62" i="84"/>
  <c r="AE62" i="84"/>
  <c r="AD62" i="84"/>
  <c r="AC62" i="84"/>
  <c r="AB62" i="84"/>
  <c r="AA62" i="84"/>
  <c r="Z62" i="84"/>
  <c r="Y62" i="84"/>
  <c r="X62" i="84"/>
  <c r="W62" i="84"/>
  <c r="V62" i="84"/>
  <c r="AM61" i="84"/>
  <c r="AL61" i="84"/>
  <c r="AK61" i="84"/>
  <c r="AJ61" i="84"/>
  <c r="AI61" i="84"/>
  <c r="AH61" i="84"/>
  <c r="AG61" i="84"/>
  <c r="AF61" i="84"/>
  <c r="AE61" i="84"/>
  <c r="AD61" i="84"/>
  <c r="AC61" i="84"/>
  <c r="AB61" i="84"/>
  <c r="AA61" i="84"/>
  <c r="Z61" i="84"/>
  <c r="Y61" i="84"/>
  <c r="X61" i="84"/>
  <c r="W61" i="84"/>
  <c r="V61" i="84"/>
  <c r="AM60" i="84"/>
  <c r="AL60" i="84"/>
  <c r="AK60" i="84"/>
  <c r="AJ60" i="84"/>
  <c r="AI60" i="84"/>
  <c r="AH60" i="84"/>
  <c r="AG60" i="84"/>
  <c r="AF60" i="84"/>
  <c r="AE60" i="84"/>
  <c r="AD60" i="84"/>
  <c r="AC60" i="84"/>
  <c r="AB60" i="84"/>
  <c r="AA60" i="84"/>
  <c r="Z60" i="84"/>
  <c r="Y60" i="84"/>
  <c r="X60" i="84"/>
  <c r="W60" i="84"/>
  <c r="V60" i="84"/>
  <c r="AM59" i="84"/>
  <c r="AL59" i="84"/>
  <c r="AK59" i="84"/>
  <c r="AJ59" i="84"/>
  <c r="AI59" i="84"/>
  <c r="AH59" i="84"/>
  <c r="AG59" i="84"/>
  <c r="AF59" i="84"/>
  <c r="AE59" i="84"/>
  <c r="AD59" i="84"/>
  <c r="AC59" i="84"/>
  <c r="AB59" i="84"/>
  <c r="AA59" i="84"/>
  <c r="Z59" i="84"/>
  <c r="Y59" i="84"/>
  <c r="X59" i="84"/>
  <c r="W59" i="84"/>
  <c r="V59" i="84"/>
  <c r="AM58" i="84"/>
  <c r="AQ102" i="68" s="1"/>
  <c r="AL58" i="84"/>
  <c r="AQ101" i="68" s="1"/>
  <c r="AK58" i="84"/>
  <c r="AQ100" i="68" s="1"/>
  <c r="AJ58" i="84"/>
  <c r="AI58" i="84"/>
  <c r="AP98" i="68" s="1"/>
  <c r="AH58" i="84"/>
  <c r="AP97" i="68" s="1"/>
  <c r="AG58" i="84"/>
  <c r="AP96" i="68" s="1"/>
  <c r="AF58" i="84"/>
  <c r="AP95" i="68" s="1"/>
  <c r="AE58" i="84"/>
  <c r="AP94" i="68" s="1"/>
  <c r="AD58" i="84"/>
  <c r="AP93" i="68" s="1"/>
  <c r="AC58" i="84"/>
  <c r="AP92" i="68" s="1"/>
  <c r="AB58" i="84"/>
  <c r="AP91" i="68" s="1"/>
  <c r="AA58" i="84"/>
  <c r="AP90" i="68" s="1"/>
  <c r="Z58" i="84"/>
  <c r="AP89" i="68" s="1"/>
  <c r="Y58" i="84"/>
  <c r="AP88" i="68" s="1"/>
  <c r="X58" i="84"/>
  <c r="AP87" i="68" s="1"/>
  <c r="W58" i="84"/>
  <c r="AP86" i="68" s="1"/>
  <c r="V58" i="84"/>
  <c r="AP85" i="68" s="1"/>
  <c r="AM57" i="84"/>
  <c r="AL57" i="84"/>
  <c r="AK57" i="84"/>
  <c r="AJ57" i="84"/>
  <c r="AI57" i="84"/>
  <c r="AH57" i="84"/>
  <c r="AG57" i="84"/>
  <c r="AF57" i="84"/>
  <c r="AE57" i="84"/>
  <c r="AD57" i="84"/>
  <c r="AC57" i="84"/>
  <c r="AB57" i="84"/>
  <c r="AA57" i="84"/>
  <c r="Z57" i="84"/>
  <c r="Y57" i="84"/>
  <c r="X57" i="84"/>
  <c r="W57" i="84"/>
  <c r="V57" i="84"/>
  <c r="AM56" i="84"/>
  <c r="AL56" i="84"/>
  <c r="AK56" i="84"/>
  <c r="AJ56" i="84"/>
  <c r="AI56" i="84"/>
  <c r="AH56" i="84"/>
  <c r="AG56" i="84"/>
  <c r="AF56" i="84"/>
  <c r="AE56" i="84"/>
  <c r="AD56" i="84"/>
  <c r="AC56" i="84"/>
  <c r="AB56" i="84"/>
  <c r="AA56" i="84"/>
  <c r="Z56" i="84"/>
  <c r="Y56" i="84"/>
  <c r="X56" i="84"/>
  <c r="W56" i="84"/>
  <c r="V56" i="84"/>
  <c r="AM55" i="84"/>
  <c r="AL55" i="84"/>
  <c r="AK55" i="84"/>
  <c r="AJ55" i="84"/>
  <c r="AI55" i="84"/>
  <c r="AH55" i="84"/>
  <c r="AG55" i="84"/>
  <c r="AF55" i="84"/>
  <c r="AE55" i="84"/>
  <c r="AD55" i="84"/>
  <c r="AC55" i="84"/>
  <c r="AB55" i="84"/>
  <c r="AA55" i="84"/>
  <c r="Z55" i="84"/>
  <c r="Y55" i="84"/>
  <c r="X55" i="84"/>
  <c r="W55" i="84"/>
  <c r="V55" i="84"/>
  <c r="AM54" i="84"/>
  <c r="AL54" i="84"/>
  <c r="AK54" i="84"/>
  <c r="AJ54" i="84"/>
  <c r="AI54" i="84"/>
  <c r="AH54" i="84"/>
  <c r="AG54" i="84"/>
  <c r="AF54" i="84"/>
  <c r="AE54" i="84"/>
  <c r="AD54" i="84"/>
  <c r="AC54" i="84"/>
  <c r="AB54" i="84"/>
  <c r="AA54" i="84"/>
  <c r="Z54" i="84"/>
  <c r="Y54" i="84"/>
  <c r="X54" i="84"/>
  <c r="W54" i="84"/>
  <c r="V54" i="84"/>
  <c r="AM53" i="84"/>
  <c r="AL53" i="84"/>
  <c r="AK53" i="84"/>
  <c r="AJ53" i="84"/>
  <c r="AI53" i="84"/>
  <c r="AH53" i="84"/>
  <c r="AG53" i="84"/>
  <c r="AF53" i="84"/>
  <c r="AE53" i="84"/>
  <c r="AD53" i="84"/>
  <c r="AC53" i="84"/>
  <c r="AB53" i="84"/>
  <c r="AA53" i="84"/>
  <c r="Z53" i="84"/>
  <c r="Y53" i="84"/>
  <c r="X53" i="84"/>
  <c r="W53" i="84"/>
  <c r="V53" i="84"/>
  <c r="AM52" i="84"/>
  <c r="AO102" i="68" s="1"/>
  <c r="AL52" i="84"/>
  <c r="AO101" i="68" s="1"/>
  <c r="AK52" i="84"/>
  <c r="AO100" i="68" s="1"/>
  <c r="AJ52" i="84"/>
  <c r="AI52" i="84"/>
  <c r="AN98" i="68" s="1"/>
  <c r="AH52" i="84"/>
  <c r="AN97" i="68" s="1"/>
  <c r="AG52" i="84"/>
  <c r="AN96" i="68" s="1"/>
  <c r="AF52" i="84"/>
  <c r="AN95" i="68" s="1"/>
  <c r="AE52" i="84"/>
  <c r="AN94" i="68" s="1"/>
  <c r="AD52" i="84"/>
  <c r="AN93" i="68" s="1"/>
  <c r="AC52" i="84"/>
  <c r="AN92" i="68" s="1"/>
  <c r="AB52" i="84"/>
  <c r="AN91" i="68" s="1"/>
  <c r="AA52" i="84"/>
  <c r="AN90" i="68" s="1"/>
  <c r="Z52" i="84"/>
  <c r="AN89" i="68" s="1"/>
  <c r="Y52" i="84"/>
  <c r="AN88" i="68" s="1"/>
  <c r="X52" i="84"/>
  <c r="AN87" i="68" s="1"/>
  <c r="W52" i="84"/>
  <c r="AN86" i="68" s="1"/>
  <c r="V52" i="84"/>
  <c r="AN85" i="68" s="1"/>
  <c r="AM51" i="84"/>
  <c r="AL51" i="84"/>
  <c r="AK51" i="84"/>
  <c r="AJ51" i="84"/>
  <c r="AI51" i="84"/>
  <c r="AH51" i="84"/>
  <c r="AG51" i="84"/>
  <c r="AF51" i="84"/>
  <c r="AE51" i="84"/>
  <c r="AD51" i="84"/>
  <c r="AC51" i="84"/>
  <c r="AB51" i="84"/>
  <c r="AA51" i="84"/>
  <c r="Z51" i="84"/>
  <c r="Y51" i="84"/>
  <c r="X51" i="84"/>
  <c r="W51" i="84"/>
  <c r="V51" i="84"/>
  <c r="AM50" i="84"/>
  <c r="AL50" i="84"/>
  <c r="AK50" i="84"/>
  <c r="AJ50" i="84"/>
  <c r="AI50" i="84"/>
  <c r="AH50" i="84"/>
  <c r="AG50" i="84"/>
  <c r="AF50" i="84"/>
  <c r="AE50" i="84"/>
  <c r="AD50" i="84"/>
  <c r="AC50" i="84"/>
  <c r="AB50" i="84"/>
  <c r="AA50" i="84"/>
  <c r="Z50" i="84"/>
  <c r="Y50" i="84"/>
  <c r="X50" i="84"/>
  <c r="W50" i="84"/>
  <c r="V50" i="84"/>
  <c r="AM49" i="84"/>
  <c r="AL49" i="84"/>
  <c r="AK49" i="84"/>
  <c r="AJ49" i="84"/>
  <c r="AI49" i="84"/>
  <c r="AH49" i="84"/>
  <c r="AG49" i="84"/>
  <c r="AF49" i="84"/>
  <c r="AE49" i="84"/>
  <c r="AD49" i="84"/>
  <c r="AC49" i="84"/>
  <c r="AB49" i="84"/>
  <c r="AA49" i="84"/>
  <c r="Z49" i="84"/>
  <c r="Y49" i="84"/>
  <c r="X49" i="84"/>
  <c r="W49" i="84"/>
  <c r="V49" i="84"/>
  <c r="AM48" i="84"/>
  <c r="AL48" i="84"/>
  <c r="AK48" i="84"/>
  <c r="AJ48" i="84"/>
  <c r="AI48" i="84"/>
  <c r="AH48" i="84"/>
  <c r="AG48" i="84"/>
  <c r="AF48" i="84"/>
  <c r="AE48" i="84"/>
  <c r="AD48" i="84"/>
  <c r="AC48" i="84"/>
  <c r="AB48" i="84"/>
  <c r="AA48" i="84"/>
  <c r="Z48" i="84"/>
  <c r="Y48" i="84"/>
  <c r="X48" i="84"/>
  <c r="W48" i="84"/>
  <c r="V48" i="84"/>
  <c r="AM47" i="84"/>
  <c r="AL47" i="84"/>
  <c r="AK47" i="84"/>
  <c r="AJ47" i="84"/>
  <c r="AI47" i="84"/>
  <c r="AH47" i="84"/>
  <c r="AG47" i="84"/>
  <c r="AF47" i="84"/>
  <c r="AE47" i="84"/>
  <c r="AD47" i="84"/>
  <c r="AC47" i="84"/>
  <c r="AB47" i="84"/>
  <c r="AA47" i="84"/>
  <c r="Z47" i="84"/>
  <c r="Y47" i="84"/>
  <c r="X47" i="84"/>
  <c r="W47" i="84"/>
  <c r="V47" i="84"/>
  <c r="AM46" i="84"/>
  <c r="AM102" i="68" s="1"/>
  <c r="AL46" i="84"/>
  <c r="AM101" i="68" s="1"/>
  <c r="AK46" i="84"/>
  <c r="AM100" i="68" s="1"/>
  <c r="AJ46" i="84"/>
  <c r="AI46" i="84"/>
  <c r="AL98" i="68" s="1"/>
  <c r="AH46" i="84"/>
  <c r="AL97" i="68" s="1"/>
  <c r="AG46" i="84"/>
  <c r="AL96" i="68" s="1"/>
  <c r="AF46" i="84"/>
  <c r="AL95" i="68" s="1"/>
  <c r="AE46" i="84"/>
  <c r="AL94" i="68" s="1"/>
  <c r="AD46" i="84"/>
  <c r="AL93" i="68" s="1"/>
  <c r="AC46" i="84"/>
  <c r="AL92" i="68" s="1"/>
  <c r="AB46" i="84"/>
  <c r="AL91" i="68" s="1"/>
  <c r="AA46" i="84"/>
  <c r="AL90" i="68" s="1"/>
  <c r="Z46" i="84"/>
  <c r="AL89" i="68" s="1"/>
  <c r="Y46" i="84"/>
  <c r="AL88" i="68" s="1"/>
  <c r="X46" i="84"/>
  <c r="AL87" i="68" s="1"/>
  <c r="W46" i="84"/>
  <c r="AL86" i="68" s="1"/>
  <c r="V46" i="84"/>
  <c r="AL85" i="68" s="1"/>
  <c r="AM45" i="84"/>
  <c r="AL45" i="84"/>
  <c r="AK45" i="84"/>
  <c r="AJ45" i="84"/>
  <c r="AI45" i="84"/>
  <c r="AH45" i="84"/>
  <c r="AG45" i="84"/>
  <c r="AF45" i="84"/>
  <c r="AE45" i="84"/>
  <c r="AD45" i="84"/>
  <c r="AC45" i="84"/>
  <c r="AB45" i="84"/>
  <c r="AA45" i="84"/>
  <c r="Z45" i="84"/>
  <c r="Y45" i="84"/>
  <c r="X45" i="84"/>
  <c r="W45" i="84"/>
  <c r="V45" i="84"/>
  <c r="AM44" i="84"/>
  <c r="AL44" i="84"/>
  <c r="AK44" i="84"/>
  <c r="AJ44" i="84"/>
  <c r="AI44" i="84"/>
  <c r="AH44" i="84"/>
  <c r="AG44" i="84"/>
  <c r="AF44" i="84"/>
  <c r="AE44" i="84"/>
  <c r="AD44" i="84"/>
  <c r="AC44" i="84"/>
  <c r="AB44" i="84"/>
  <c r="AA44" i="84"/>
  <c r="Z44" i="84"/>
  <c r="Y44" i="84"/>
  <c r="X44" i="84"/>
  <c r="W44" i="84"/>
  <c r="V44" i="84"/>
  <c r="AM43" i="84"/>
  <c r="AL43" i="84"/>
  <c r="AK43" i="84"/>
  <c r="AJ43" i="84"/>
  <c r="AI43" i="84"/>
  <c r="AH43" i="84"/>
  <c r="AG43" i="84"/>
  <c r="AF43" i="84"/>
  <c r="AE43" i="84"/>
  <c r="AD43" i="84"/>
  <c r="AC43" i="84"/>
  <c r="AB43" i="84"/>
  <c r="AA43" i="84"/>
  <c r="Z43" i="84"/>
  <c r="Y43" i="84"/>
  <c r="X43" i="84"/>
  <c r="W43" i="84"/>
  <c r="V43" i="84"/>
  <c r="AM42" i="84"/>
  <c r="AL42" i="84"/>
  <c r="AK42" i="84"/>
  <c r="AJ42" i="84"/>
  <c r="AI42" i="84"/>
  <c r="AH42" i="84"/>
  <c r="AG42" i="84"/>
  <c r="AF42" i="84"/>
  <c r="AE42" i="84"/>
  <c r="AD42" i="84"/>
  <c r="AC42" i="84"/>
  <c r="AB42" i="84"/>
  <c r="AA42" i="84"/>
  <c r="Z42" i="84"/>
  <c r="Y42" i="84"/>
  <c r="X42" i="84"/>
  <c r="W42" i="84"/>
  <c r="V42" i="84"/>
  <c r="AM41" i="84"/>
  <c r="AL41" i="84"/>
  <c r="AK41" i="84"/>
  <c r="AJ41" i="84"/>
  <c r="AI41" i="84"/>
  <c r="AH41" i="84"/>
  <c r="AG41" i="84"/>
  <c r="AF41" i="84"/>
  <c r="AE41" i="84"/>
  <c r="AD41" i="84"/>
  <c r="AC41" i="84"/>
  <c r="AB41" i="84"/>
  <c r="AA41" i="84"/>
  <c r="Z41" i="84"/>
  <c r="Y41" i="84"/>
  <c r="X41" i="84"/>
  <c r="W41" i="84"/>
  <c r="V41" i="84"/>
  <c r="AM40" i="84"/>
  <c r="AK102" i="68" s="1"/>
  <c r="AL40" i="84"/>
  <c r="AK101" i="68" s="1"/>
  <c r="AK40" i="84"/>
  <c r="AK100" i="68" s="1"/>
  <c r="AJ40" i="84"/>
  <c r="AI40" i="84"/>
  <c r="AJ98" i="68" s="1"/>
  <c r="AH40" i="84"/>
  <c r="AJ97" i="68" s="1"/>
  <c r="AG40" i="84"/>
  <c r="AJ96" i="68" s="1"/>
  <c r="AF40" i="84"/>
  <c r="AJ95" i="68" s="1"/>
  <c r="AE40" i="84"/>
  <c r="AJ94" i="68" s="1"/>
  <c r="AD40" i="84"/>
  <c r="AJ93" i="68" s="1"/>
  <c r="AC40" i="84"/>
  <c r="AJ92" i="68" s="1"/>
  <c r="AB40" i="84"/>
  <c r="AJ91" i="68" s="1"/>
  <c r="AA40" i="84"/>
  <c r="AJ90" i="68" s="1"/>
  <c r="Z40" i="84"/>
  <c r="AJ89" i="68" s="1"/>
  <c r="Y40" i="84"/>
  <c r="AJ88" i="68" s="1"/>
  <c r="X40" i="84"/>
  <c r="AJ87" i="68" s="1"/>
  <c r="W40" i="84"/>
  <c r="AJ86" i="68" s="1"/>
  <c r="V40" i="84"/>
  <c r="AJ85" i="68" s="1"/>
  <c r="AM39" i="84"/>
  <c r="AL39" i="84"/>
  <c r="AK39" i="84"/>
  <c r="AJ39" i="84"/>
  <c r="AI39" i="84"/>
  <c r="AH39" i="84"/>
  <c r="AG39" i="84"/>
  <c r="AF39" i="84"/>
  <c r="AE39" i="84"/>
  <c r="AD39" i="84"/>
  <c r="AC39" i="84"/>
  <c r="AB39" i="84"/>
  <c r="AA39" i="84"/>
  <c r="Z39" i="84"/>
  <c r="Y39" i="84"/>
  <c r="X39" i="84"/>
  <c r="W39" i="84"/>
  <c r="V39" i="84"/>
  <c r="AM38" i="84"/>
  <c r="AL38" i="84"/>
  <c r="AK38" i="84"/>
  <c r="AJ38" i="84"/>
  <c r="AI38" i="84"/>
  <c r="AH38" i="84"/>
  <c r="AG38" i="84"/>
  <c r="AF38" i="84"/>
  <c r="AE38" i="84"/>
  <c r="AD38" i="84"/>
  <c r="AC38" i="84"/>
  <c r="AB38" i="84"/>
  <c r="AA38" i="84"/>
  <c r="Z38" i="84"/>
  <c r="Y38" i="84"/>
  <c r="X38" i="84"/>
  <c r="W38" i="84"/>
  <c r="V38" i="84"/>
  <c r="AM37" i="84"/>
  <c r="AL37" i="84"/>
  <c r="AK37" i="84"/>
  <c r="AJ37" i="84"/>
  <c r="AI37" i="84"/>
  <c r="AH37" i="84"/>
  <c r="AG37" i="84"/>
  <c r="AF37" i="84"/>
  <c r="AE37" i="84"/>
  <c r="AD37" i="84"/>
  <c r="AC37" i="84"/>
  <c r="AB37" i="84"/>
  <c r="AA37" i="84"/>
  <c r="Z37" i="84"/>
  <c r="Y37" i="84"/>
  <c r="X37" i="84"/>
  <c r="W37" i="84"/>
  <c r="V37" i="84"/>
  <c r="AM36" i="84"/>
  <c r="AL36" i="84"/>
  <c r="AK36" i="84"/>
  <c r="AJ36" i="84"/>
  <c r="AI36" i="84"/>
  <c r="AH36" i="84"/>
  <c r="AG36" i="84"/>
  <c r="AF36" i="84"/>
  <c r="AE36" i="84"/>
  <c r="AD36" i="84"/>
  <c r="AC36" i="84"/>
  <c r="AB36" i="84"/>
  <c r="AA36" i="84"/>
  <c r="Z36" i="84"/>
  <c r="Y36" i="84"/>
  <c r="X36" i="84"/>
  <c r="W36" i="84"/>
  <c r="V36" i="84"/>
  <c r="AM35" i="84"/>
  <c r="AL35" i="84"/>
  <c r="AK35" i="84"/>
  <c r="AJ35" i="84"/>
  <c r="AI35" i="84"/>
  <c r="AH35" i="84"/>
  <c r="AG35" i="84"/>
  <c r="AF35" i="84"/>
  <c r="AE35" i="84"/>
  <c r="AD35" i="84"/>
  <c r="AC35" i="84"/>
  <c r="AB35" i="84"/>
  <c r="AA35" i="84"/>
  <c r="Z35" i="84"/>
  <c r="Y35" i="84"/>
  <c r="X35" i="84"/>
  <c r="W35" i="84"/>
  <c r="V35" i="84"/>
  <c r="AM34" i="84"/>
  <c r="AI102" i="68" s="1"/>
  <c r="AL34" i="84"/>
  <c r="AI101" i="68" s="1"/>
  <c r="AK34" i="84"/>
  <c r="AI100" i="68" s="1"/>
  <c r="AJ34" i="84"/>
  <c r="AI34" i="84"/>
  <c r="AH98" i="68" s="1"/>
  <c r="AH34" i="84"/>
  <c r="AH97" i="68" s="1"/>
  <c r="AG34" i="84"/>
  <c r="AH96" i="68" s="1"/>
  <c r="AF34" i="84"/>
  <c r="AH95" i="68" s="1"/>
  <c r="AE34" i="84"/>
  <c r="AH94" i="68" s="1"/>
  <c r="AD34" i="84"/>
  <c r="AH93" i="68" s="1"/>
  <c r="AC34" i="84"/>
  <c r="AH92" i="68" s="1"/>
  <c r="AB34" i="84"/>
  <c r="AH91" i="68" s="1"/>
  <c r="AA34" i="84"/>
  <c r="AH90" i="68" s="1"/>
  <c r="Z34" i="84"/>
  <c r="AH89" i="68" s="1"/>
  <c r="Y34" i="84"/>
  <c r="AH88" i="68" s="1"/>
  <c r="X34" i="84"/>
  <c r="AH87" i="68" s="1"/>
  <c r="W34" i="84"/>
  <c r="AH86" i="68" s="1"/>
  <c r="V34" i="84"/>
  <c r="AH85" i="68" s="1"/>
  <c r="AM33" i="84"/>
  <c r="AL33" i="84"/>
  <c r="AK33" i="84"/>
  <c r="AJ33" i="84"/>
  <c r="AI33" i="84"/>
  <c r="AH33" i="84"/>
  <c r="AG33" i="84"/>
  <c r="AF33" i="84"/>
  <c r="AE33" i="84"/>
  <c r="AD33" i="84"/>
  <c r="AC33" i="84"/>
  <c r="AB33" i="84"/>
  <c r="AA33" i="84"/>
  <c r="Z33" i="84"/>
  <c r="Y33" i="84"/>
  <c r="X33" i="84"/>
  <c r="W33" i="84"/>
  <c r="V33" i="84"/>
  <c r="AM32" i="84"/>
  <c r="AL32" i="84"/>
  <c r="AK32" i="84"/>
  <c r="AJ32" i="84"/>
  <c r="AI32" i="84"/>
  <c r="AH32" i="84"/>
  <c r="AG32" i="84"/>
  <c r="AF32" i="84"/>
  <c r="AE32" i="84"/>
  <c r="AD32" i="84"/>
  <c r="AC32" i="84"/>
  <c r="AB32" i="84"/>
  <c r="AA32" i="84"/>
  <c r="Z32" i="84"/>
  <c r="Y32" i="84"/>
  <c r="X32" i="84"/>
  <c r="W32" i="84"/>
  <c r="V32" i="84"/>
  <c r="AM31" i="84"/>
  <c r="AL31" i="84"/>
  <c r="AK31" i="84"/>
  <c r="AJ31" i="84"/>
  <c r="AI31" i="84"/>
  <c r="AH31" i="84"/>
  <c r="AG31" i="84"/>
  <c r="AF31" i="84"/>
  <c r="AE31" i="84"/>
  <c r="AD31" i="84"/>
  <c r="AC31" i="84"/>
  <c r="AB31" i="84"/>
  <c r="AA31" i="84"/>
  <c r="Z31" i="84"/>
  <c r="Y31" i="84"/>
  <c r="X31" i="84"/>
  <c r="W31" i="84"/>
  <c r="V31" i="84"/>
  <c r="AM30" i="84"/>
  <c r="AL30" i="84"/>
  <c r="AK30" i="84"/>
  <c r="AJ30" i="84"/>
  <c r="AI30" i="84"/>
  <c r="AH30" i="84"/>
  <c r="AG30" i="84"/>
  <c r="AF30" i="84"/>
  <c r="AE30" i="84"/>
  <c r="AD30" i="84"/>
  <c r="AC30" i="84"/>
  <c r="AB30" i="84"/>
  <c r="AA30" i="84"/>
  <c r="Z30" i="84"/>
  <c r="Y30" i="84"/>
  <c r="X30" i="84"/>
  <c r="W30" i="84"/>
  <c r="V30" i="84"/>
  <c r="AM29" i="84"/>
  <c r="AL29" i="84"/>
  <c r="AK29" i="84"/>
  <c r="AJ29" i="84"/>
  <c r="AI29" i="84"/>
  <c r="AH29" i="84"/>
  <c r="AG29" i="84"/>
  <c r="AF29" i="84"/>
  <c r="AE29" i="84"/>
  <c r="AD29" i="84"/>
  <c r="AC29" i="84"/>
  <c r="AB29" i="84"/>
  <c r="AA29" i="84"/>
  <c r="Z29" i="84"/>
  <c r="Y29" i="84"/>
  <c r="X29" i="84"/>
  <c r="W29" i="84"/>
  <c r="V29" i="84"/>
  <c r="AM28" i="84"/>
  <c r="AG102" i="68" s="1"/>
  <c r="AL28" i="84"/>
  <c r="AG101" i="68" s="1"/>
  <c r="AK28" i="84"/>
  <c r="AG100" i="68" s="1"/>
  <c r="AJ28" i="84"/>
  <c r="AI28" i="84"/>
  <c r="AF98" i="68" s="1"/>
  <c r="AH28" i="84"/>
  <c r="AF97" i="68" s="1"/>
  <c r="AG28" i="84"/>
  <c r="AF96" i="68" s="1"/>
  <c r="AF28" i="84"/>
  <c r="AF95" i="68" s="1"/>
  <c r="AE28" i="84"/>
  <c r="AF94" i="68" s="1"/>
  <c r="AD28" i="84"/>
  <c r="AF93" i="68" s="1"/>
  <c r="AC28" i="84"/>
  <c r="AF92" i="68" s="1"/>
  <c r="AB28" i="84"/>
  <c r="AF91" i="68" s="1"/>
  <c r="AA28" i="84"/>
  <c r="AF90" i="68" s="1"/>
  <c r="Z28" i="84"/>
  <c r="AF89" i="68" s="1"/>
  <c r="Y28" i="84"/>
  <c r="AF88" i="68" s="1"/>
  <c r="X28" i="84"/>
  <c r="AF87" i="68" s="1"/>
  <c r="W28" i="84"/>
  <c r="AF86" i="68" s="1"/>
  <c r="V28" i="84"/>
  <c r="AF85" i="68" s="1"/>
  <c r="AM27" i="84"/>
  <c r="AL27" i="84"/>
  <c r="AK27" i="84"/>
  <c r="AJ27" i="84"/>
  <c r="AI27" i="84"/>
  <c r="AH27" i="84"/>
  <c r="AG27" i="84"/>
  <c r="AF27" i="84"/>
  <c r="AE27" i="84"/>
  <c r="AD27" i="84"/>
  <c r="AC27" i="84"/>
  <c r="AB27" i="84"/>
  <c r="AA27" i="84"/>
  <c r="Z27" i="84"/>
  <c r="Y27" i="84"/>
  <c r="X27" i="84"/>
  <c r="W27" i="84"/>
  <c r="V27" i="84"/>
  <c r="AM26" i="84"/>
  <c r="AL26" i="84"/>
  <c r="AK26" i="84"/>
  <c r="AJ26" i="84"/>
  <c r="AI26" i="84"/>
  <c r="AH26" i="84"/>
  <c r="AG26" i="84"/>
  <c r="AF26" i="84"/>
  <c r="AE26" i="84"/>
  <c r="AD26" i="84"/>
  <c r="AC26" i="84"/>
  <c r="AB26" i="84"/>
  <c r="AA26" i="84"/>
  <c r="Z26" i="84"/>
  <c r="Y26" i="84"/>
  <c r="X26" i="84"/>
  <c r="W26" i="84"/>
  <c r="V26" i="84"/>
  <c r="AM25" i="84"/>
  <c r="AL25" i="84"/>
  <c r="AK25" i="84"/>
  <c r="AJ25" i="84"/>
  <c r="AI25" i="84"/>
  <c r="AH25" i="84"/>
  <c r="AG25" i="84"/>
  <c r="AF25" i="84"/>
  <c r="AE25" i="84"/>
  <c r="AD25" i="84"/>
  <c r="AC25" i="84"/>
  <c r="AB25" i="84"/>
  <c r="AA25" i="84"/>
  <c r="Z25" i="84"/>
  <c r="Y25" i="84"/>
  <c r="X25" i="84"/>
  <c r="W25" i="84"/>
  <c r="V25" i="84"/>
  <c r="AM24" i="84"/>
  <c r="AL24" i="84"/>
  <c r="AK24" i="84"/>
  <c r="AJ24" i="84"/>
  <c r="AI24" i="84"/>
  <c r="AH24" i="84"/>
  <c r="AG24" i="84"/>
  <c r="AF24" i="84"/>
  <c r="AE24" i="84"/>
  <c r="AD24" i="84"/>
  <c r="AC24" i="84"/>
  <c r="AB24" i="84"/>
  <c r="AA24" i="84"/>
  <c r="Z24" i="84"/>
  <c r="Y24" i="84"/>
  <c r="X24" i="84"/>
  <c r="W24" i="84"/>
  <c r="V24" i="84"/>
  <c r="AM23" i="84"/>
  <c r="AL23" i="84"/>
  <c r="AK23" i="84"/>
  <c r="AJ23" i="84"/>
  <c r="AI23" i="84"/>
  <c r="AH23" i="84"/>
  <c r="AG23" i="84"/>
  <c r="AF23" i="84"/>
  <c r="AE23" i="84"/>
  <c r="AD23" i="84"/>
  <c r="AC23" i="84"/>
  <c r="AB23" i="84"/>
  <c r="AA23" i="84"/>
  <c r="Z23" i="84"/>
  <c r="Y23" i="84"/>
  <c r="X23" i="84"/>
  <c r="W23" i="84"/>
  <c r="V23" i="84"/>
  <c r="AM22" i="84"/>
  <c r="AE102" i="68" s="1"/>
  <c r="AL22" i="84"/>
  <c r="AE101" i="68" s="1"/>
  <c r="AK22" i="84"/>
  <c r="AE100" i="68" s="1"/>
  <c r="AJ22" i="84"/>
  <c r="AI22" i="84"/>
  <c r="AD98" i="68" s="1"/>
  <c r="AH22" i="84"/>
  <c r="AD97" i="68" s="1"/>
  <c r="AG22" i="84"/>
  <c r="AD96" i="68" s="1"/>
  <c r="AF22" i="84"/>
  <c r="AD95" i="68" s="1"/>
  <c r="AE22" i="84"/>
  <c r="AD94" i="68" s="1"/>
  <c r="AD22" i="84"/>
  <c r="AD93" i="68" s="1"/>
  <c r="AC22" i="84"/>
  <c r="AD92" i="68" s="1"/>
  <c r="AB22" i="84"/>
  <c r="AD91" i="68" s="1"/>
  <c r="AA22" i="84"/>
  <c r="AD90" i="68" s="1"/>
  <c r="Z22" i="84"/>
  <c r="AD89" i="68" s="1"/>
  <c r="Y22" i="84"/>
  <c r="AD88" i="68" s="1"/>
  <c r="X22" i="84"/>
  <c r="AD87" i="68" s="1"/>
  <c r="W22" i="84"/>
  <c r="AD86" i="68" s="1"/>
  <c r="V22" i="84"/>
  <c r="AD85" i="68" s="1"/>
  <c r="AM21" i="84"/>
  <c r="AL21" i="84"/>
  <c r="AK21" i="84"/>
  <c r="AJ21" i="84"/>
  <c r="AI21" i="84"/>
  <c r="AH21" i="84"/>
  <c r="AG21" i="84"/>
  <c r="AF21" i="84"/>
  <c r="AE21" i="84"/>
  <c r="AD21" i="84"/>
  <c r="AC21" i="84"/>
  <c r="AB21" i="84"/>
  <c r="AA21" i="84"/>
  <c r="Z21" i="84"/>
  <c r="Y21" i="84"/>
  <c r="X21" i="84"/>
  <c r="W21" i="84"/>
  <c r="V21" i="84"/>
  <c r="AM20" i="84"/>
  <c r="AL20" i="84"/>
  <c r="AK20" i="84"/>
  <c r="AJ20" i="84"/>
  <c r="AI20" i="84"/>
  <c r="AH20" i="84"/>
  <c r="AG20" i="84"/>
  <c r="AF20" i="84"/>
  <c r="AE20" i="84"/>
  <c r="AD20" i="84"/>
  <c r="AC20" i="84"/>
  <c r="AB20" i="84"/>
  <c r="AA20" i="84"/>
  <c r="Z20" i="84"/>
  <c r="Y20" i="84"/>
  <c r="X20" i="84"/>
  <c r="W20" i="84"/>
  <c r="V20" i="84"/>
  <c r="AM19" i="84"/>
  <c r="AL19" i="84"/>
  <c r="AK19" i="84"/>
  <c r="AJ19" i="84"/>
  <c r="AI19" i="84"/>
  <c r="AH19" i="84"/>
  <c r="AG19" i="84"/>
  <c r="AF19" i="84"/>
  <c r="AE19" i="84"/>
  <c r="AD19" i="84"/>
  <c r="AC19" i="84"/>
  <c r="AB19" i="84"/>
  <c r="AA19" i="84"/>
  <c r="Z19" i="84"/>
  <c r="Y19" i="84"/>
  <c r="X19" i="84"/>
  <c r="W19" i="84"/>
  <c r="V19" i="84"/>
  <c r="AM18" i="84"/>
  <c r="AL18" i="84"/>
  <c r="AK18" i="84"/>
  <c r="AJ18" i="84"/>
  <c r="AI18" i="84"/>
  <c r="AH18" i="84"/>
  <c r="AG18" i="84"/>
  <c r="AF18" i="84"/>
  <c r="AE18" i="84"/>
  <c r="AD18" i="84"/>
  <c r="AC18" i="84"/>
  <c r="AB18" i="84"/>
  <c r="AA18" i="84"/>
  <c r="Z18" i="84"/>
  <c r="Y18" i="84"/>
  <c r="X18" i="84"/>
  <c r="W18" i="84"/>
  <c r="V18" i="84"/>
  <c r="AM17" i="84"/>
  <c r="AL17" i="84"/>
  <c r="AK17" i="84"/>
  <c r="AJ17" i="84"/>
  <c r="AI17" i="84"/>
  <c r="AH17" i="84"/>
  <c r="AG17" i="84"/>
  <c r="AF17" i="84"/>
  <c r="AE17" i="84"/>
  <c r="AD17" i="84"/>
  <c r="AC17" i="84"/>
  <c r="AB17" i="84"/>
  <c r="AA17" i="84"/>
  <c r="Z17" i="84"/>
  <c r="Y17" i="84"/>
  <c r="X17" i="84"/>
  <c r="W17" i="84"/>
  <c r="V17" i="84"/>
  <c r="BI16" i="84"/>
  <c r="BH16" i="84"/>
  <c r="BG16" i="84"/>
  <c r="AM16" i="84"/>
  <c r="AK22" i="68" s="1"/>
  <c r="AL16" i="84"/>
  <c r="AK21" i="68" s="1"/>
  <c r="AK16" i="84"/>
  <c r="AK20" i="68" s="1"/>
  <c r="AJ16" i="84"/>
  <c r="AI16" i="84"/>
  <c r="AJ18" i="68" s="1"/>
  <c r="AH16" i="84"/>
  <c r="AJ17" i="68" s="1"/>
  <c r="AG16" i="84"/>
  <c r="AJ16" i="68" s="1"/>
  <c r="AF16" i="84"/>
  <c r="AJ15" i="68" s="1"/>
  <c r="AE16" i="84"/>
  <c r="AJ14" i="68" s="1"/>
  <c r="AD16" i="84"/>
  <c r="AJ13" i="68" s="1"/>
  <c r="AC16" i="84"/>
  <c r="AJ12" i="68" s="1"/>
  <c r="AB16" i="84"/>
  <c r="AJ11" i="68" s="1"/>
  <c r="AA16" i="84"/>
  <c r="AJ10" i="68" s="1"/>
  <c r="Z16" i="84"/>
  <c r="AJ9" i="68" s="1"/>
  <c r="Y16" i="84"/>
  <c r="AJ8" i="68" s="1"/>
  <c r="X16" i="84"/>
  <c r="AJ7" i="68" s="1"/>
  <c r="W16" i="84"/>
  <c r="AJ6" i="68" s="1"/>
  <c r="V16" i="84"/>
  <c r="AJ5" i="68" s="1"/>
  <c r="BI15" i="84"/>
  <c r="BH15" i="84"/>
  <c r="BG15" i="84"/>
  <c r="AM15" i="84"/>
  <c r="AL15" i="84"/>
  <c r="AK15" i="84"/>
  <c r="AJ15" i="84"/>
  <c r="AI15" i="84"/>
  <c r="AH15" i="84"/>
  <c r="AG15" i="84"/>
  <c r="AF15" i="84"/>
  <c r="AE15" i="84"/>
  <c r="AD15" i="84"/>
  <c r="AC15" i="84"/>
  <c r="AB15" i="84"/>
  <c r="AA15" i="84"/>
  <c r="Z15" i="84"/>
  <c r="Y15" i="84"/>
  <c r="X15" i="84"/>
  <c r="W15" i="84"/>
  <c r="V15" i="84"/>
  <c r="BI14" i="84"/>
  <c r="BH14" i="84"/>
  <c r="BG14" i="84"/>
  <c r="AM14" i="84"/>
  <c r="AQ42" i="68" s="1"/>
  <c r="AL14" i="84"/>
  <c r="AQ41" i="68" s="1"/>
  <c r="AK14" i="84"/>
  <c r="AQ40" i="68" s="1"/>
  <c r="AJ14" i="84"/>
  <c r="AI14" i="84"/>
  <c r="AP38" i="68" s="1"/>
  <c r="AH14" i="84"/>
  <c r="AP37" i="68" s="1"/>
  <c r="AG14" i="84"/>
  <c r="AP36" i="68" s="1"/>
  <c r="AF14" i="84"/>
  <c r="AP35" i="68" s="1"/>
  <c r="AE14" i="84"/>
  <c r="AP34" i="68" s="1"/>
  <c r="AD14" i="84"/>
  <c r="AP33" i="68" s="1"/>
  <c r="AC14" i="84"/>
  <c r="AP32" i="68" s="1"/>
  <c r="AB14" i="84"/>
  <c r="AP31" i="68" s="1"/>
  <c r="AA14" i="84"/>
  <c r="AP30" i="68" s="1"/>
  <c r="Z14" i="84"/>
  <c r="AP29" i="68" s="1"/>
  <c r="Y14" i="84"/>
  <c r="AP28" i="68" s="1"/>
  <c r="X14" i="84"/>
  <c r="AP27" i="68" s="1"/>
  <c r="W14" i="84"/>
  <c r="AP26" i="68" s="1"/>
  <c r="V14" i="84"/>
  <c r="AP25" i="68" s="1"/>
  <c r="BL13" i="84"/>
  <c r="BK13" i="84"/>
  <c r="BJ13" i="84"/>
  <c r="BI13" i="84"/>
  <c r="BH13" i="84"/>
  <c r="BG13" i="84"/>
  <c r="AM13" i="84"/>
  <c r="AO42" i="68" s="1"/>
  <c r="AL13" i="84"/>
  <c r="AO41" i="68" s="1"/>
  <c r="AK13" i="84"/>
  <c r="AO40" i="68" s="1"/>
  <c r="AJ13" i="84"/>
  <c r="AI13" i="84"/>
  <c r="AN38" i="68" s="1"/>
  <c r="AH13" i="84"/>
  <c r="AN37" i="68" s="1"/>
  <c r="AG13" i="84"/>
  <c r="AN36" i="68" s="1"/>
  <c r="AF13" i="84"/>
  <c r="AN35" i="68" s="1"/>
  <c r="AE13" i="84"/>
  <c r="AN34" i="68" s="1"/>
  <c r="AD13" i="84"/>
  <c r="AN33" i="68" s="1"/>
  <c r="AC13" i="84"/>
  <c r="AN32" i="68" s="1"/>
  <c r="AB13" i="84"/>
  <c r="AN31" i="68" s="1"/>
  <c r="AA13" i="84"/>
  <c r="AN30" i="68" s="1"/>
  <c r="Z13" i="84"/>
  <c r="AN29" i="68" s="1"/>
  <c r="Y13" i="84"/>
  <c r="AN28" i="68" s="1"/>
  <c r="X13" i="84"/>
  <c r="AN27" i="68" s="1"/>
  <c r="W13" i="84"/>
  <c r="AN26" i="68" s="1"/>
  <c r="V13" i="84"/>
  <c r="AN25" i="68" s="1"/>
  <c r="BL12" i="84"/>
  <c r="BK12" i="84"/>
  <c r="BJ12" i="84"/>
  <c r="BI12" i="84"/>
  <c r="BH12" i="84"/>
  <c r="BG12" i="84"/>
  <c r="AM12" i="84"/>
  <c r="AM42" i="68" s="1"/>
  <c r="AL12" i="84"/>
  <c r="AM41" i="68" s="1"/>
  <c r="AK12" i="84"/>
  <c r="AM40" i="68" s="1"/>
  <c r="AJ12" i="84"/>
  <c r="AI12" i="84"/>
  <c r="AL38" i="68" s="1"/>
  <c r="AH12" i="84"/>
  <c r="AL37" i="68" s="1"/>
  <c r="AG12" i="84"/>
  <c r="AL36" i="68" s="1"/>
  <c r="AF12" i="84"/>
  <c r="AL35" i="68" s="1"/>
  <c r="AE12" i="84"/>
  <c r="AL34" i="68" s="1"/>
  <c r="AD12" i="84"/>
  <c r="AL33" i="68" s="1"/>
  <c r="AC12" i="84"/>
  <c r="AL32" i="68" s="1"/>
  <c r="AB12" i="84"/>
  <c r="AL31" i="68" s="1"/>
  <c r="AA12" i="84"/>
  <c r="AL30" i="68" s="1"/>
  <c r="Z12" i="84"/>
  <c r="AL29" i="68" s="1"/>
  <c r="Y12" i="84"/>
  <c r="AL28" i="68" s="1"/>
  <c r="X12" i="84"/>
  <c r="AL27" i="68" s="1"/>
  <c r="W12" i="84"/>
  <c r="AL26" i="68" s="1"/>
  <c r="V12" i="84"/>
  <c r="AL25" i="68" s="1"/>
  <c r="BL11" i="84"/>
  <c r="BK11" i="84"/>
  <c r="BJ11" i="84"/>
  <c r="BI11" i="84"/>
  <c r="BH11" i="84"/>
  <c r="BG11" i="84"/>
  <c r="AM11" i="84"/>
  <c r="AK42" i="68" s="1"/>
  <c r="AL11" i="84"/>
  <c r="AK41" i="68" s="1"/>
  <c r="AK11" i="84"/>
  <c r="AK40" i="68" s="1"/>
  <c r="AJ11" i="84"/>
  <c r="AI11" i="84"/>
  <c r="AJ38" i="68" s="1"/>
  <c r="AH11" i="84"/>
  <c r="AJ37" i="68" s="1"/>
  <c r="AG11" i="84"/>
  <c r="AJ36" i="68" s="1"/>
  <c r="AF11" i="84"/>
  <c r="AJ35" i="68" s="1"/>
  <c r="AE11" i="84"/>
  <c r="AJ34" i="68" s="1"/>
  <c r="AD11" i="84"/>
  <c r="AJ33" i="68" s="1"/>
  <c r="AC11" i="84"/>
  <c r="AJ32" i="68" s="1"/>
  <c r="AB11" i="84"/>
  <c r="AJ31" i="68" s="1"/>
  <c r="AA11" i="84"/>
  <c r="AJ30" i="68" s="1"/>
  <c r="Z11" i="84"/>
  <c r="AJ29" i="68" s="1"/>
  <c r="Y11" i="84"/>
  <c r="AJ28" i="68" s="1"/>
  <c r="X11" i="84"/>
  <c r="AJ27" i="68" s="1"/>
  <c r="W11" i="84"/>
  <c r="AJ26" i="68" s="1"/>
  <c r="V11" i="84"/>
  <c r="AJ25" i="68" s="1"/>
  <c r="U9" i="84"/>
  <c r="T9" i="84"/>
  <c r="S9" i="84"/>
  <c r="U8" i="84"/>
  <c r="T8" i="84"/>
  <c r="S8" i="84"/>
  <c r="U7" i="84"/>
  <c r="T7" i="84"/>
  <c r="S7" i="84"/>
  <c r="U6" i="84"/>
  <c r="T6" i="84"/>
  <c r="S6" i="84"/>
  <c r="U5" i="84"/>
  <c r="T5" i="84"/>
  <c r="S5" i="84"/>
  <c r="U4" i="84"/>
  <c r="T4" i="84"/>
  <c r="S4" i="84"/>
  <c r="AM491" i="83"/>
  <c r="AL491" i="83"/>
  <c r="AK491" i="83"/>
  <c r="AJ491" i="83"/>
  <c r="AI491" i="83"/>
  <c r="AH491" i="83"/>
  <c r="AG491" i="83"/>
  <c r="AF491" i="83"/>
  <c r="AE491" i="83"/>
  <c r="AD491" i="83"/>
  <c r="AC491" i="83"/>
  <c r="AB491" i="83"/>
  <c r="AA491" i="83"/>
  <c r="Z491" i="83"/>
  <c r="Y491" i="83"/>
  <c r="X491" i="83"/>
  <c r="W491" i="83"/>
  <c r="V491" i="83"/>
  <c r="AM490" i="83"/>
  <c r="AL490" i="83"/>
  <c r="AK490" i="83"/>
  <c r="AJ490" i="83"/>
  <c r="AI490" i="83"/>
  <c r="AH490" i="83"/>
  <c r="AG490" i="83"/>
  <c r="AF490" i="83"/>
  <c r="AE490" i="83"/>
  <c r="AD490" i="83"/>
  <c r="AC490" i="83"/>
  <c r="AB490" i="83"/>
  <c r="AA490" i="83"/>
  <c r="Z490" i="83"/>
  <c r="Y490" i="83"/>
  <c r="X490" i="83"/>
  <c r="W490" i="83"/>
  <c r="V490" i="83"/>
  <c r="AM489" i="83"/>
  <c r="AL489" i="83"/>
  <c r="AK489" i="83"/>
  <c r="AJ489" i="83"/>
  <c r="AI489" i="83"/>
  <c r="AH489" i="83"/>
  <c r="AG489" i="83"/>
  <c r="AF489" i="83"/>
  <c r="AE489" i="83"/>
  <c r="AD489" i="83"/>
  <c r="AC489" i="83"/>
  <c r="AB489" i="83"/>
  <c r="AA489" i="83"/>
  <c r="Z489" i="83"/>
  <c r="Y489" i="83"/>
  <c r="X489" i="83"/>
  <c r="W489" i="83"/>
  <c r="V489" i="83"/>
  <c r="AM488" i="83"/>
  <c r="AL488" i="83"/>
  <c r="AK488" i="83"/>
  <c r="AJ488" i="83"/>
  <c r="AI488" i="83"/>
  <c r="AH488" i="83"/>
  <c r="AG488" i="83"/>
  <c r="AF488" i="83"/>
  <c r="AE488" i="83"/>
  <c r="AD488" i="83"/>
  <c r="AC488" i="83"/>
  <c r="AB488" i="83"/>
  <c r="AA488" i="83"/>
  <c r="Z488" i="83"/>
  <c r="Y488" i="83"/>
  <c r="X488" i="83"/>
  <c r="W488" i="83"/>
  <c r="V488" i="83"/>
  <c r="AM487" i="83"/>
  <c r="AL487" i="83"/>
  <c r="AK487" i="83"/>
  <c r="AJ487" i="83"/>
  <c r="AI487" i="83"/>
  <c r="AH487" i="83"/>
  <c r="AG487" i="83"/>
  <c r="AF487" i="83"/>
  <c r="AE487" i="83"/>
  <c r="AD487" i="83"/>
  <c r="AC487" i="83"/>
  <c r="AB487" i="83"/>
  <c r="AA487" i="83"/>
  <c r="Z487" i="83"/>
  <c r="Y487" i="83"/>
  <c r="X487" i="83"/>
  <c r="W487" i="83"/>
  <c r="V487" i="83"/>
  <c r="AM486" i="83"/>
  <c r="AL486" i="83"/>
  <c r="AK486" i="83"/>
  <c r="AJ486" i="83"/>
  <c r="AI486" i="83"/>
  <c r="AH486" i="83"/>
  <c r="AG486" i="83"/>
  <c r="AF486" i="83"/>
  <c r="AE486" i="83"/>
  <c r="AD486" i="83"/>
  <c r="AC486" i="83"/>
  <c r="AB486" i="83"/>
  <c r="AA486" i="83"/>
  <c r="Z486" i="83"/>
  <c r="Y486" i="83"/>
  <c r="X486" i="83"/>
  <c r="W486" i="83"/>
  <c r="V486" i="83"/>
  <c r="AM485" i="83"/>
  <c r="AL485" i="83"/>
  <c r="AK485" i="83"/>
  <c r="AJ485" i="83"/>
  <c r="AI485" i="83"/>
  <c r="AH485" i="83"/>
  <c r="AG485" i="83"/>
  <c r="AF485" i="83"/>
  <c r="AE485" i="83"/>
  <c r="AD485" i="83"/>
  <c r="AC485" i="83"/>
  <c r="AB485" i="83"/>
  <c r="AA485" i="83"/>
  <c r="Z485" i="83"/>
  <c r="Y485" i="83"/>
  <c r="X485" i="83"/>
  <c r="W485" i="83"/>
  <c r="V485" i="83"/>
  <c r="AM484" i="83"/>
  <c r="AL484" i="83"/>
  <c r="AK484" i="83"/>
  <c r="AJ484" i="83"/>
  <c r="AI484" i="83"/>
  <c r="AH484" i="83"/>
  <c r="AG484" i="83"/>
  <c r="AF484" i="83"/>
  <c r="AE484" i="83"/>
  <c r="AD484" i="83"/>
  <c r="AC484" i="83"/>
  <c r="AB484" i="83"/>
  <c r="AA484" i="83"/>
  <c r="Z484" i="83"/>
  <c r="Y484" i="83"/>
  <c r="X484" i="83"/>
  <c r="W484" i="83"/>
  <c r="V484" i="83"/>
  <c r="AM483" i="83"/>
  <c r="AL483" i="83"/>
  <c r="AK483" i="83"/>
  <c r="AJ483" i="83"/>
  <c r="AI483" i="83"/>
  <c r="AH483" i="83"/>
  <c r="AG483" i="83"/>
  <c r="AF483" i="83"/>
  <c r="AE483" i="83"/>
  <c r="AD483" i="83"/>
  <c r="AC483" i="83"/>
  <c r="AB483" i="83"/>
  <c r="AA483" i="83"/>
  <c r="Z483" i="83"/>
  <c r="Y483" i="83"/>
  <c r="X483" i="83"/>
  <c r="W483" i="83"/>
  <c r="V483" i="83"/>
  <c r="AM482" i="83"/>
  <c r="AL482" i="83"/>
  <c r="AK482" i="83"/>
  <c r="AJ482" i="83"/>
  <c r="AI482" i="83"/>
  <c r="AH482" i="83"/>
  <c r="AG482" i="83"/>
  <c r="AF482" i="83"/>
  <c r="AE482" i="83"/>
  <c r="AD482" i="83"/>
  <c r="AC482" i="83"/>
  <c r="AB482" i="83"/>
  <c r="AA482" i="83"/>
  <c r="Z482" i="83"/>
  <c r="Y482" i="83"/>
  <c r="X482" i="83"/>
  <c r="W482" i="83"/>
  <c r="V482" i="83"/>
  <c r="AM481" i="83"/>
  <c r="AL481" i="83"/>
  <c r="AK481" i="83"/>
  <c r="AJ481" i="83"/>
  <c r="AI481" i="83"/>
  <c r="AH481" i="83"/>
  <c r="AG481" i="83"/>
  <c r="AF481" i="83"/>
  <c r="AE481" i="83"/>
  <c r="AD481" i="83"/>
  <c r="AC481" i="83"/>
  <c r="AB481" i="83"/>
  <c r="AA481" i="83"/>
  <c r="Z481" i="83"/>
  <c r="Y481" i="83"/>
  <c r="X481" i="83"/>
  <c r="W481" i="83"/>
  <c r="V481" i="83"/>
  <c r="AM480" i="83"/>
  <c r="AL480" i="83"/>
  <c r="AK480" i="83"/>
  <c r="AJ480" i="83"/>
  <c r="AI480" i="83"/>
  <c r="AH480" i="83"/>
  <c r="AG480" i="83"/>
  <c r="AF480" i="83"/>
  <c r="AE480" i="83"/>
  <c r="AD480" i="83"/>
  <c r="AC480" i="83"/>
  <c r="AB480" i="83"/>
  <c r="AA480" i="83"/>
  <c r="Z480" i="83"/>
  <c r="Y480" i="83"/>
  <c r="X480" i="83"/>
  <c r="W480" i="83"/>
  <c r="V480" i="83"/>
  <c r="AM479" i="83"/>
  <c r="AL479" i="83"/>
  <c r="AK479" i="83"/>
  <c r="AJ479" i="83"/>
  <c r="AI479" i="83"/>
  <c r="AH479" i="83"/>
  <c r="AG479" i="83"/>
  <c r="AF479" i="83"/>
  <c r="AE479" i="83"/>
  <c r="AD479" i="83"/>
  <c r="AC479" i="83"/>
  <c r="AB479" i="83"/>
  <c r="AA479" i="83"/>
  <c r="Z479" i="83"/>
  <c r="Y479" i="83"/>
  <c r="X479" i="83"/>
  <c r="W479" i="83"/>
  <c r="V479" i="83"/>
  <c r="AM478" i="83"/>
  <c r="AL478" i="83"/>
  <c r="AK478" i="83"/>
  <c r="AJ478" i="83"/>
  <c r="AI478" i="83"/>
  <c r="AH478" i="83"/>
  <c r="AG478" i="83"/>
  <c r="AF478" i="83"/>
  <c r="AE478" i="83"/>
  <c r="AD478" i="83"/>
  <c r="AC478" i="83"/>
  <c r="AB478" i="83"/>
  <c r="AA478" i="83"/>
  <c r="Z478" i="83"/>
  <c r="Y478" i="83"/>
  <c r="X478" i="83"/>
  <c r="W478" i="83"/>
  <c r="V478" i="83"/>
  <c r="AM477" i="83"/>
  <c r="AL477" i="83"/>
  <c r="AK477" i="83"/>
  <c r="AJ477" i="83"/>
  <c r="AI477" i="83"/>
  <c r="AH477" i="83"/>
  <c r="AG477" i="83"/>
  <c r="AF477" i="83"/>
  <c r="AE477" i="83"/>
  <c r="AD477" i="83"/>
  <c r="AC477" i="83"/>
  <c r="AB477" i="83"/>
  <c r="AA477" i="83"/>
  <c r="Z477" i="83"/>
  <c r="Y477" i="83"/>
  <c r="X477" i="83"/>
  <c r="W477" i="83"/>
  <c r="V477" i="83"/>
  <c r="AM476" i="83"/>
  <c r="AL476" i="83"/>
  <c r="AK476" i="83"/>
  <c r="AJ476" i="83"/>
  <c r="AI476" i="83"/>
  <c r="AH476" i="83"/>
  <c r="AG476" i="83"/>
  <c r="AF476" i="83"/>
  <c r="AE476" i="83"/>
  <c r="AD476" i="83"/>
  <c r="AC476" i="83"/>
  <c r="AB476" i="83"/>
  <c r="AA476" i="83"/>
  <c r="Z476" i="83"/>
  <c r="Y476" i="83"/>
  <c r="X476" i="83"/>
  <c r="W476" i="83"/>
  <c r="V476" i="83"/>
  <c r="AM475" i="83"/>
  <c r="AL475" i="83"/>
  <c r="AK475" i="83"/>
  <c r="AJ475" i="83"/>
  <c r="AI475" i="83"/>
  <c r="AH475" i="83"/>
  <c r="AG475" i="83"/>
  <c r="AF475" i="83"/>
  <c r="AE475" i="83"/>
  <c r="AD475" i="83"/>
  <c r="AC475" i="83"/>
  <c r="AB475" i="83"/>
  <c r="AA475" i="83"/>
  <c r="Z475" i="83"/>
  <c r="Y475" i="83"/>
  <c r="X475" i="83"/>
  <c r="W475" i="83"/>
  <c r="V475" i="83"/>
  <c r="AM474" i="83"/>
  <c r="AL474" i="83"/>
  <c r="AK474" i="83"/>
  <c r="AJ474" i="83"/>
  <c r="AI474" i="83"/>
  <c r="AH474" i="83"/>
  <c r="AG474" i="83"/>
  <c r="AF474" i="83"/>
  <c r="AE474" i="83"/>
  <c r="AD474" i="83"/>
  <c r="AC474" i="83"/>
  <c r="AB474" i="83"/>
  <c r="AA474" i="83"/>
  <c r="Z474" i="83"/>
  <c r="Y474" i="83"/>
  <c r="X474" i="83"/>
  <c r="W474" i="83"/>
  <c r="V474" i="83"/>
  <c r="AM473" i="83"/>
  <c r="AL473" i="83"/>
  <c r="AK473" i="83"/>
  <c r="AJ473" i="83"/>
  <c r="AI473" i="83"/>
  <c r="AH473" i="83"/>
  <c r="AG473" i="83"/>
  <c r="AF473" i="83"/>
  <c r="AE473" i="83"/>
  <c r="AD473" i="83"/>
  <c r="AC473" i="83"/>
  <c r="AB473" i="83"/>
  <c r="AA473" i="83"/>
  <c r="Z473" i="83"/>
  <c r="Y473" i="83"/>
  <c r="X473" i="83"/>
  <c r="W473" i="83"/>
  <c r="V473" i="83"/>
  <c r="AM472" i="83"/>
  <c r="AL472" i="83"/>
  <c r="AK472" i="83"/>
  <c r="AJ472" i="83"/>
  <c r="AI472" i="83"/>
  <c r="AH472" i="83"/>
  <c r="AG472" i="83"/>
  <c r="AF472" i="83"/>
  <c r="AE472" i="83"/>
  <c r="AD472" i="83"/>
  <c r="AC472" i="83"/>
  <c r="AB472" i="83"/>
  <c r="AA472" i="83"/>
  <c r="Z472" i="83"/>
  <c r="Y472" i="83"/>
  <c r="X472" i="83"/>
  <c r="W472" i="83"/>
  <c r="V472" i="83"/>
  <c r="AM471" i="83"/>
  <c r="AL471" i="83"/>
  <c r="AK471" i="83"/>
  <c r="AJ471" i="83"/>
  <c r="AI471" i="83"/>
  <c r="AH471" i="83"/>
  <c r="AG471" i="83"/>
  <c r="AF471" i="83"/>
  <c r="AE471" i="83"/>
  <c r="AD471" i="83"/>
  <c r="AC471" i="83"/>
  <c r="AB471" i="83"/>
  <c r="AA471" i="83"/>
  <c r="Z471" i="83"/>
  <c r="Y471" i="83"/>
  <c r="X471" i="83"/>
  <c r="W471" i="83"/>
  <c r="V471" i="83"/>
  <c r="AM470" i="83"/>
  <c r="AL470" i="83"/>
  <c r="AK470" i="83"/>
  <c r="AJ470" i="83"/>
  <c r="AI470" i="83"/>
  <c r="AH470" i="83"/>
  <c r="AG470" i="83"/>
  <c r="AF470" i="83"/>
  <c r="AE470" i="83"/>
  <c r="AD470" i="83"/>
  <c r="AC470" i="83"/>
  <c r="AB470" i="83"/>
  <c r="AA470" i="83"/>
  <c r="Z470" i="83"/>
  <c r="Y470" i="83"/>
  <c r="X470" i="83"/>
  <c r="W470" i="83"/>
  <c r="V470" i="83"/>
  <c r="AM469" i="83"/>
  <c r="AL469" i="83"/>
  <c r="AK469" i="83"/>
  <c r="AJ469" i="83"/>
  <c r="AI469" i="83"/>
  <c r="AH469" i="83"/>
  <c r="AG469" i="83"/>
  <c r="AF469" i="83"/>
  <c r="AE469" i="83"/>
  <c r="AD469" i="83"/>
  <c r="AC469" i="83"/>
  <c r="AB469" i="83"/>
  <c r="AA469" i="83"/>
  <c r="Z469" i="83"/>
  <c r="Y469" i="83"/>
  <c r="X469" i="83"/>
  <c r="W469" i="83"/>
  <c r="V469" i="83"/>
  <c r="AM468" i="83"/>
  <c r="AL468" i="83"/>
  <c r="AK468" i="83"/>
  <c r="AJ468" i="83"/>
  <c r="AI468" i="83"/>
  <c r="AH468" i="83"/>
  <c r="AG468" i="83"/>
  <c r="AF468" i="83"/>
  <c r="AE468" i="83"/>
  <c r="AD468" i="83"/>
  <c r="AC468" i="83"/>
  <c r="AB468" i="83"/>
  <c r="AA468" i="83"/>
  <c r="Z468" i="83"/>
  <c r="Y468" i="83"/>
  <c r="X468" i="83"/>
  <c r="W468" i="83"/>
  <c r="V468" i="83"/>
  <c r="AM467" i="83"/>
  <c r="AL467" i="83"/>
  <c r="AK467" i="83"/>
  <c r="AJ467" i="83"/>
  <c r="AI467" i="83"/>
  <c r="AH467" i="83"/>
  <c r="AG467" i="83"/>
  <c r="AF467" i="83"/>
  <c r="AE467" i="83"/>
  <c r="AD467" i="83"/>
  <c r="AC467" i="83"/>
  <c r="AB467" i="83"/>
  <c r="AA467" i="83"/>
  <c r="Z467" i="83"/>
  <c r="Y467" i="83"/>
  <c r="X467" i="83"/>
  <c r="W467" i="83"/>
  <c r="V467" i="83"/>
  <c r="AM466" i="83"/>
  <c r="AL466" i="83"/>
  <c r="AK466" i="83"/>
  <c r="AJ466" i="83"/>
  <c r="AI466" i="83"/>
  <c r="AH466" i="83"/>
  <c r="AG466" i="83"/>
  <c r="AF466" i="83"/>
  <c r="AE466" i="83"/>
  <c r="AD466" i="83"/>
  <c r="AC466" i="83"/>
  <c r="AB466" i="83"/>
  <c r="AA466" i="83"/>
  <c r="Z466" i="83"/>
  <c r="Y466" i="83"/>
  <c r="X466" i="83"/>
  <c r="W466" i="83"/>
  <c r="V466" i="83"/>
  <c r="AM465" i="83"/>
  <c r="AL465" i="83"/>
  <c r="AK465" i="83"/>
  <c r="AJ465" i="83"/>
  <c r="AI465" i="83"/>
  <c r="AH465" i="83"/>
  <c r="AG465" i="83"/>
  <c r="AF465" i="83"/>
  <c r="AE465" i="83"/>
  <c r="AD465" i="83"/>
  <c r="AC465" i="83"/>
  <c r="AB465" i="83"/>
  <c r="AA465" i="83"/>
  <c r="Z465" i="83"/>
  <c r="Y465" i="83"/>
  <c r="X465" i="83"/>
  <c r="W465" i="83"/>
  <c r="V465" i="83"/>
  <c r="AM464" i="83"/>
  <c r="AL464" i="83"/>
  <c r="AK464" i="83"/>
  <c r="AJ464" i="83"/>
  <c r="AI464" i="83"/>
  <c r="AH464" i="83"/>
  <c r="AG464" i="83"/>
  <c r="AF464" i="83"/>
  <c r="AE464" i="83"/>
  <c r="AD464" i="83"/>
  <c r="AC464" i="83"/>
  <c r="AB464" i="83"/>
  <c r="AA464" i="83"/>
  <c r="Z464" i="83"/>
  <c r="Y464" i="83"/>
  <c r="X464" i="83"/>
  <c r="W464" i="83"/>
  <c r="V464" i="83"/>
  <c r="AM463" i="83"/>
  <c r="AL463" i="83"/>
  <c r="AK463" i="83"/>
  <c r="AJ463" i="83"/>
  <c r="AI463" i="83"/>
  <c r="AH463" i="83"/>
  <c r="AG463" i="83"/>
  <c r="AF463" i="83"/>
  <c r="AE463" i="83"/>
  <c r="AD463" i="83"/>
  <c r="AC463" i="83"/>
  <c r="AB463" i="83"/>
  <c r="AA463" i="83"/>
  <c r="Z463" i="83"/>
  <c r="Y463" i="83"/>
  <c r="X463" i="83"/>
  <c r="W463" i="83"/>
  <c r="V463" i="83"/>
  <c r="AM462" i="83"/>
  <c r="AL462" i="83"/>
  <c r="AK462" i="83"/>
  <c r="AJ462" i="83"/>
  <c r="AI462" i="83"/>
  <c r="AH462" i="83"/>
  <c r="AG462" i="83"/>
  <c r="AF462" i="83"/>
  <c r="AE462" i="83"/>
  <c r="AD462" i="83"/>
  <c r="AC462" i="83"/>
  <c r="AB462" i="83"/>
  <c r="AA462" i="83"/>
  <c r="Z462" i="83"/>
  <c r="Y462" i="83"/>
  <c r="X462" i="83"/>
  <c r="W462" i="83"/>
  <c r="V462" i="83"/>
  <c r="AM461" i="83"/>
  <c r="AL461" i="83"/>
  <c r="AK461" i="83"/>
  <c r="AJ461" i="83"/>
  <c r="AI461" i="83"/>
  <c r="AH461" i="83"/>
  <c r="AG461" i="83"/>
  <c r="AF461" i="83"/>
  <c r="AE461" i="83"/>
  <c r="AD461" i="83"/>
  <c r="AC461" i="83"/>
  <c r="AB461" i="83"/>
  <c r="AA461" i="83"/>
  <c r="Z461" i="83"/>
  <c r="Y461" i="83"/>
  <c r="X461" i="83"/>
  <c r="W461" i="83"/>
  <c r="V461" i="83"/>
  <c r="AM460" i="83"/>
  <c r="AL460" i="83"/>
  <c r="AK460" i="83"/>
  <c r="AJ460" i="83"/>
  <c r="AI460" i="83"/>
  <c r="AH460" i="83"/>
  <c r="AG460" i="83"/>
  <c r="AF460" i="83"/>
  <c r="AE460" i="83"/>
  <c r="AD460" i="83"/>
  <c r="AC460" i="83"/>
  <c r="AB460" i="83"/>
  <c r="AA460" i="83"/>
  <c r="Z460" i="83"/>
  <c r="Y460" i="83"/>
  <c r="X460" i="83"/>
  <c r="W460" i="83"/>
  <c r="V460" i="83"/>
  <c r="AM459" i="83"/>
  <c r="AL459" i="83"/>
  <c r="AK459" i="83"/>
  <c r="AJ459" i="83"/>
  <c r="AI459" i="83"/>
  <c r="AH459" i="83"/>
  <c r="AG459" i="83"/>
  <c r="AF459" i="83"/>
  <c r="AE459" i="83"/>
  <c r="AD459" i="83"/>
  <c r="AC459" i="83"/>
  <c r="AB459" i="83"/>
  <c r="AA459" i="83"/>
  <c r="Z459" i="83"/>
  <c r="Y459" i="83"/>
  <c r="X459" i="83"/>
  <c r="W459" i="83"/>
  <c r="V459" i="83"/>
  <c r="AM458" i="83"/>
  <c r="AL458" i="83"/>
  <c r="AK458" i="83"/>
  <c r="AJ458" i="83"/>
  <c r="AI458" i="83"/>
  <c r="AH458" i="83"/>
  <c r="AG458" i="83"/>
  <c r="AF458" i="83"/>
  <c r="AE458" i="83"/>
  <c r="AD458" i="83"/>
  <c r="AC458" i="83"/>
  <c r="AB458" i="83"/>
  <c r="AA458" i="83"/>
  <c r="Z458" i="83"/>
  <c r="Y458" i="83"/>
  <c r="X458" i="83"/>
  <c r="W458" i="83"/>
  <c r="V458" i="83"/>
  <c r="AM457" i="83"/>
  <c r="AL457" i="83"/>
  <c r="AK457" i="83"/>
  <c r="AJ457" i="83"/>
  <c r="AI457" i="83"/>
  <c r="AH457" i="83"/>
  <c r="AG457" i="83"/>
  <c r="AF457" i="83"/>
  <c r="AE457" i="83"/>
  <c r="AD457" i="83"/>
  <c r="AC457" i="83"/>
  <c r="AB457" i="83"/>
  <c r="AA457" i="83"/>
  <c r="Z457" i="83"/>
  <c r="Y457" i="83"/>
  <c r="X457" i="83"/>
  <c r="W457" i="83"/>
  <c r="V457" i="83"/>
  <c r="AM456" i="83"/>
  <c r="AL456" i="83"/>
  <c r="AK456" i="83"/>
  <c r="AJ456" i="83"/>
  <c r="AI456" i="83"/>
  <c r="AH456" i="83"/>
  <c r="AG456" i="83"/>
  <c r="AF456" i="83"/>
  <c r="AE456" i="83"/>
  <c r="AD456" i="83"/>
  <c r="AC456" i="83"/>
  <c r="AB456" i="83"/>
  <c r="AA456" i="83"/>
  <c r="Z456" i="83"/>
  <c r="Y456" i="83"/>
  <c r="X456" i="83"/>
  <c r="W456" i="83"/>
  <c r="V456" i="83"/>
  <c r="AM455" i="83"/>
  <c r="AL455" i="83"/>
  <c r="AK455" i="83"/>
  <c r="AJ455" i="83"/>
  <c r="AI455" i="83"/>
  <c r="AH455" i="83"/>
  <c r="AG455" i="83"/>
  <c r="AF455" i="83"/>
  <c r="AE455" i="83"/>
  <c r="AD455" i="83"/>
  <c r="AC455" i="83"/>
  <c r="AB455" i="83"/>
  <c r="AA455" i="83"/>
  <c r="Z455" i="83"/>
  <c r="Y455" i="83"/>
  <c r="X455" i="83"/>
  <c r="W455" i="83"/>
  <c r="V455" i="83"/>
  <c r="AM454" i="83"/>
  <c r="AL454" i="83"/>
  <c r="AK454" i="83"/>
  <c r="AJ454" i="83"/>
  <c r="AI454" i="83"/>
  <c r="AH454" i="83"/>
  <c r="AG454" i="83"/>
  <c r="AF454" i="83"/>
  <c r="AE454" i="83"/>
  <c r="AD454" i="83"/>
  <c r="AC454" i="83"/>
  <c r="AB454" i="83"/>
  <c r="AA454" i="83"/>
  <c r="Z454" i="83"/>
  <c r="Y454" i="83"/>
  <c r="X454" i="83"/>
  <c r="W454" i="83"/>
  <c r="V454" i="83"/>
  <c r="AM453" i="83"/>
  <c r="AL453" i="83"/>
  <c r="AK453" i="83"/>
  <c r="AJ453" i="83"/>
  <c r="AI453" i="83"/>
  <c r="AH453" i="83"/>
  <c r="AG453" i="83"/>
  <c r="AF453" i="83"/>
  <c r="AE453" i="83"/>
  <c r="AD453" i="83"/>
  <c r="AC453" i="83"/>
  <c r="AB453" i="83"/>
  <c r="AA453" i="83"/>
  <c r="Z453" i="83"/>
  <c r="Y453" i="83"/>
  <c r="X453" i="83"/>
  <c r="W453" i="83"/>
  <c r="V453" i="83"/>
  <c r="AM452" i="83"/>
  <c r="AL452" i="83"/>
  <c r="AK452" i="83"/>
  <c r="AJ452" i="83"/>
  <c r="AI452" i="83"/>
  <c r="AH452" i="83"/>
  <c r="AG452" i="83"/>
  <c r="AF452" i="83"/>
  <c r="AE452" i="83"/>
  <c r="AD452" i="83"/>
  <c r="AC452" i="83"/>
  <c r="AB452" i="83"/>
  <c r="AA452" i="83"/>
  <c r="Z452" i="83"/>
  <c r="Y452" i="83"/>
  <c r="X452" i="83"/>
  <c r="W452" i="83"/>
  <c r="V452" i="83"/>
  <c r="AM451" i="83"/>
  <c r="AL451" i="83"/>
  <c r="AK451" i="83"/>
  <c r="AJ451" i="83"/>
  <c r="AI451" i="83"/>
  <c r="AH451" i="83"/>
  <c r="AG451" i="83"/>
  <c r="AF451" i="83"/>
  <c r="AE451" i="83"/>
  <c r="AD451" i="83"/>
  <c r="AC451" i="83"/>
  <c r="AB451" i="83"/>
  <c r="AA451" i="83"/>
  <c r="Z451" i="83"/>
  <c r="Y451" i="83"/>
  <c r="X451" i="83"/>
  <c r="W451" i="83"/>
  <c r="V451" i="83"/>
  <c r="AM450" i="83"/>
  <c r="AL450" i="83"/>
  <c r="AK450" i="83"/>
  <c r="AJ450" i="83"/>
  <c r="AI450" i="83"/>
  <c r="AH450" i="83"/>
  <c r="AG450" i="83"/>
  <c r="AF450" i="83"/>
  <c r="AE450" i="83"/>
  <c r="AD450" i="83"/>
  <c r="AC450" i="83"/>
  <c r="AB450" i="83"/>
  <c r="AA450" i="83"/>
  <c r="Z450" i="83"/>
  <c r="Y450" i="83"/>
  <c r="X450" i="83"/>
  <c r="W450" i="83"/>
  <c r="V450" i="83"/>
  <c r="AM449" i="83"/>
  <c r="AL449" i="83"/>
  <c r="AK449" i="83"/>
  <c r="AJ449" i="83"/>
  <c r="AI449" i="83"/>
  <c r="AH449" i="83"/>
  <c r="AG449" i="83"/>
  <c r="AF449" i="83"/>
  <c r="AE449" i="83"/>
  <c r="AD449" i="83"/>
  <c r="AC449" i="83"/>
  <c r="AB449" i="83"/>
  <c r="AA449" i="83"/>
  <c r="Z449" i="83"/>
  <c r="Y449" i="83"/>
  <c r="X449" i="83"/>
  <c r="W449" i="83"/>
  <c r="V449" i="83"/>
  <c r="AM448" i="83"/>
  <c r="AL448" i="83"/>
  <c r="AK448" i="83"/>
  <c r="AJ448" i="83"/>
  <c r="AI448" i="83"/>
  <c r="AH448" i="83"/>
  <c r="AG448" i="83"/>
  <c r="AF448" i="83"/>
  <c r="AE448" i="83"/>
  <c r="AD448" i="83"/>
  <c r="AC448" i="83"/>
  <c r="AB448" i="83"/>
  <c r="AA448" i="83"/>
  <c r="Z448" i="83"/>
  <c r="Y448" i="83"/>
  <c r="X448" i="83"/>
  <c r="W448" i="83"/>
  <c r="V448" i="83"/>
  <c r="AM447" i="83"/>
  <c r="AL447" i="83"/>
  <c r="AK447" i="83"/>
  <c r="AJ447" i="83"/>
  <c r="AI447" i="83"/>
  <c r="AH447" i="83"/>
  <c r="AG447" i="83"/>
  <c r="AF447" i="83"/>
  <c r="AE447" i="83"/>
  <c r="AD447" i="83"/>
  <c r="AC447" i="83"/>
  <c r="AB447" i="83"/>
  <c r="AA447" i="83"/>
  <c r="Z447" i="83"/>
  <c r="Y447" i="83"/>
  <c r="X447" i="83"/>
  <c r="W447" i="83"/>
  <c r="V447" i="83"/>
  <c r="AM446" i="83"/>
  <c r="AL446" i="83"/>
  <c r="AK446" i="83"/>
  <c r="AJ446" i="83"/>
  <c r="AI446" i="83"/>
  <c r="AH446" i="83"/>
  <c r="AG446" i="83"/>
  <c r="AF446" i="83"/>
  <c r="AE446" i="83"/>
  <c r="AD446" i="83"/>
  <c r="AC446" i="83"/>
  <c r="AB446" i="83"/>
  <c r="AA446" i="83"/>
  <c r="Z446" i="83"/>
  <c r="Y446" i="83"/>
  <c r="X446" i="83"/>
  <c r="W446" i="83"/>
  <c r="V446" i="83"/>
  <c r="AM445" i="83"/>
  <c r="AL445" i="83"/>
  <c r="AK445" i="83"/>
  <c r="AJ445" i="83"/>
  <c r="AI445" i="83"/>
  <c r="AH445" i="83"/>
  <c r="AG445" i="83"/>
  <c r="AF445" i="83"/>
  <c r="AE445" i="83"/>
  <c r="AD445" i="83"/>
  <c r="AC445" i="83"/>
  <c r="AB445" i="83"/>
  <c r="AA445" i="83"/>
  <c r="Z445" i="83"/>
  <c r="Y445" i="83"/>
  <c r="X445" i="83"/>
  <c r="W445" i="83"/>
  <c r="V445" i="83"/>
  <c r="AM444" i="83"/>
  <c r="AL444" i="83"/>
  <c r="AK444" i="83"/>
  <c r="AJ444" i="83"/>
  <c r="AI444" i="83"/>
  <c r="AH444" i="83"/>
  <c r="AG444" i="83"/>
  <c r="AF444" i="83"/>
  <c r="AE444" i="83"/>
  <c r="AD444" i="83"/>
  <c r="AC444" i="83"/>
  <c r="AB444" i="83"/>
  <c r="AA444" i="83"/>
  <c r="Z444" i="83"/>
  <c r="Y444" i="83"/>
  <c r="X444" i="83"/>
  <c r="W444" i="83"/>
  <c r="V444" i="83"/>
  <c r="AM443" i="83"/>
  <c r="AL443" i="83"/>
  <c r="AK443" i="83"/>
  <c r="AJ443" i="83"/>
  <c r="AI443" i="83"/>
  <c r="AH443" i="83"/>
  <c r="AG443" i="83"/>
  <c r="AF443" i="83"/>
  <c r="AE443" i="83"/>
  <c r="AD443" i="83"/>
  <c r="AC443" i="83"/>
  <c r="AB443" i="83"/>
  <c r="AA443" i="83"/>
  <c r="Z443" i="83"/>
  <c r="Y443" i="83"/>
  <c r="X443" i="83"/>
  <c r="W443" i="83"/>
  <c r="V443" i="83"/>
  <c r="AM442" i="83"/>
  <c r="AL442" i="83"/>
  <c r="AK442" i="83"/>
  <c r="AJ442" i="83"/>
  <c r="AI442" i="83"/>
  <c r="AH442" i="83"/>
  <c r="AG442" i="83"/>
  <c r="AF442" i="83"/>
  <c r="AE442" i="83"/>
  <c r="AD442" i="83"/>
  <c r="AC442" i="83"/>
  <c r="AB442" i="83"/>
  <c r="AA442" i="83"/>
  <c r="Z442" i="83"/>
  <c r="Y442" i="83"/>
  <c r="X442" i="83"/>
  <c r="W442" i="83"/>
  <c r="V442" i="83"/>
  <c r="AM441" i="83"/>
  <c r="AL441" i="83"/>
  <c r="AK441" i="83"/>
  <c r="AJ441" i="83"/>
  <c r="AI441" i="83"/>
  <c r="AH441" i="83"/>
  <c r="AG441" i="83"/>
  <c r="AF441" i="83"/>
  <c r="AE441" i="83"/>
  <c r="AD441" i="83"/>
  <c r="AC441" i="83"/>
  <c r="AB441" i="83"/>
  <c r="AA441" i="83"/>
  <c r="Z441" i="83"/>
  <c r="Y441" i="83"/>
  <c r="X441" i="83"/>
  <c r="W441" i="83"/>
  <c r="V441" i="83"/>
  <c r="AM440" i="83"/>
  <c r="AL440" i="83"/>
  <c r="AK440" i="83"/>
  <c r="AJ440" i="83"/>
  <c r="AI440" i="83"/>
  <c r="AH440" i="83"/>
  <c r="AG440" i="83"/>
  <c r="AF440" i="83"/>
  <c r="AE440" i="83"/>
  <c r="AD440" i="83"/>
  <c r="AC440" i="83"/>
  <c r="AB440" i="83"/>
  <c r="AA440" i="83"/>
  <c r="Z440" i="83"/>
  <c r="Y440" i="83"/>
  <c r="X440" i="83"/>
  <c r="W440" i="83"/>
  <c r="V440" i="83"/>
  <c r="AM439" i="83"/>
  <c r="AL439" i="83"/>
  <c r="AK439" i="83"/>
  <c r="AJ439" i="83"/>
  <c r="AI439" i="83"/>
  <c r="AH439" i="83"/>
  <c r="AG439" i="83"/>
  <c r="AF439" i="83"/>
  <c r="AE439" i="83"/>
  <c r="AD439" i="83"/>
  <c r="AC439" i="83"/>
  <c r="AB439" i="83"/>
  <c r="AA439" i="83"/>
  <c r="Z439" i="83"/>
  <c r="Y439" i="83"/>
  <c r="X439" i="83"/>
  <c r="W439" i="83"/>
  <c r="V439" i="83"/>
  <c r="AM438" i="83"/>
  <c r="AL438" i="83"/>
  <c r="AK438" i="83"/>
  <c r="AJ438" i="83"/>
  <c r="AI438" i="83"/>
  <c r="AH438" i="83"/>
  <c r="AG438" i="83"/>
  <c r="AF438" i="83"/>
  <c r="AE438" i="83"/>
  <c r="AD438" i="83"/>
  <c r="AC438" i="83"/>
  <c r="AB438" i="83"/>
  <c r="AA438" i="83"/>
  <c r="Z438" i="83"/>
  <c r="Y438" i="83"/>
  <c r="X438" i="83"/>
  <c r="W438" i="83"/>
  <c r="V438" i="83"/>
  <c r="AM437" i="83"/>
  <c r="AL437" i="83"/>
  <c r="AK437" i="83"/>
  <c r="AJ437" i="83"/>
  <c r="AI437" i="83"/>
  <c r="AH437" i="83"/>
  <c r="AG437" i="83"/>
  <c r="AF437" i="83"/>
  <c r="AE437" i="83"/>
  <c r="AD437" i="83"/>
  <c r="AC437" i="83"/>
  <c r="AB437" i="83"/>
  <c r="AA437" i="83"/>
  <c r="Z437" i="83"/>
  <c r="Y437" i="83"/>
  <c r="X437" i="83"/>
  <c r="W437" i="83"/>
  <c r="V437" i="83"/>
  <c r="AM436" i="83"/>
  <c r="AL436" i="83"/>
  <c r="AK436" i="83"/>
  <c r="AJ436" i="83"/>
  <c r="AI436" i="83"/>
  <c r="AH436" i="83"/>
  <c r="AG436" i="83"/>
  <c r="AF436" i="83"/>
  <c r="AE436" i="83"/>
  <c r="AD436" i="83"/>
  <c r="AC436" i="83"/>
  <c r="AB436" i="83"/>
  <c r="AA436" i="83"/>
  <c r="Z436" i="83"/>
  <c r="Y436" i="83"/>
  <c r="X436" i="83"/>
  <c r="W436" i="83"/>
  <c r="V436" i="83"/>
  <c r="AM435" i="83"/>
  <c r="AL435" i="83"/>
  <c r="AK435" i="83"/>
  <c r="AJ435" i="83"/>
  <c r="AI435" i="83"/>
  <c r="AH435" i="83"/>
  <c r="AG435" i="83"/>
  <c r="AF435" i="83"/>
  <c r="AE435" i="83"/>
  <c r="AD435" i="83"/>
  <c r="AC435" i="83"/>
  <c r="AB435" i="83"/>
  <c r="AA435" i="83"/>
  <c r="Z435" i="83"/>
  <c r="Y435" i="83"/>
  <c r="X435" i="83"/>
  <c r="W435" i="83"/>
  <c r="V435" i="83"/>
  <c r="AM434" i="83"/>
  <c r="AL434" i="83"/>
  <c r="AK434" i="83"/>
  <c r="AJ434" i="83"/>
  <c r="AI434" i="83"/>
  <c r="AH434" i="83"/>
  <c r="AG434" i="83"/>
  <c r="AF434" i="83"/>
  <c r="AE434" i="83"/>
  <c r="AD434" i="83"/>
  <c r="AC434" i="83"/>
  <c r="AB434" i="83"/>
  <c r="AA434" i="83"/>
  <c r="Z434" i="83"/>
  <c r="Y434" i="83"/>
  <c r="X434" i="83"/>
  <c r="W434" i="83"/>
  <c r="V434" i="83"/>
  <c r="AM433" i="83"/>
  <c r="AL433" i="83"/>
  <c r="AK433" i="83"/>
  <c r="AJ433" i="83"/>
  <c r="AI433" i="83"/>
  <c r="AH433" i="83"/>
  <c r="AG433" i="83"/>
  <c r="AF433" i="83"/>
  <c r="AE433" i="83"/>
  <c r="AD433" i="83"/>
  <c r="AC433" i="83"/>
  <c r="AB433" i="83"/>
  <c r="AA433" i="83"/>
  <c r="Z433" i="83"/>
  <c r="Y433" i="83"/>
  <c r="X433" i="83"/>
  <c r="W433" i="83"/>
  <c r="V433" i="83"/>
  <c r="AM432" i="83"/>
  <c r="AL432" i="83"/>
  <c r="AK432" i="83"/>
  <c r="AJ432" i="83"/>
  <c r="AI432" i="83"/>
  <c r="AH432" i="83"/>
  <c r="AG432" i="83"/>
  <c r="AF432" i="83"/>
  <c r="AE432" i="83"/>
  <c r="AD432" i="83"/>
  <c r="AC432" i="83"/>
  <c r="AB432" i="83"/>
  <c r="AA432" i="83"/>
  <c r="Z432" i="83"/>
  <c r="Y432" i="83"/>
  <c r="X432" i="83"/>
  <c r="W432" i="83"/>
  <c r="V432" i="83"/>
  <c r="AM431" i="83"/>
  <c r="AL431" i="83"/>
  <c r="AK431" i="83"/>
  <c r="AJ431" i="83"/>
  <c r="AI431" i="83"/>
  <c r="AH431" i="83"/>
  <c r="AG431" i="83"/>
  <c r="AF431" i="83"/>
  <c r="AE431" i="83"/>
  <c r="AD431" i="83"/>
  <c r="AC431" i="83"/>
  <c r="AB431" i="83"/>
  <c r="AA431" i="83"/>
  <c r="Z431" i="83"/>
  <c r="Y431" i="83"/>
  <c r="X431" i="83"/>
  <c r="W431" i="83"/>
  <c r="V431" i="83"/>
  <c r="AM430" i="83"/>
  <c r="AL430" i="83"/>
  <c r="AK430" i="83"/>
  <c r="AJ430" i="83"/>
  <c r="AI430" i="83"/>
  <c r="AH430" i="83"/>
  <c r="AG430" i="83"/>
  <c r="AF430" i="83"/>
  <c r="AE430" i="83"/>
  <c r="AD430" i="83"/>
  <c r="AC430" i="83"/>
  <c r="AB430" i="83"/>
  <c r="AA430" i="83"/>
  <c r="Z430" i="83"/>
  <c r="Y430" i="83"/>
  <c r="X430" i="83"/>
  <c r="W430" i="83"/>
  <c r="V430" i="83"/>
  <c r="AM429" i="83"/>
  <c r="AL429" i="83"/>
  <c r="AK429" i="83"/>
  <c r="AJ429" i="83"/>
  <c r="AI429" i="83"/>
  <c r="AH429" i="83"/>
  <c r="AG429" i="83"/>
  <c r="AF429" i="83"/>
  <c r="AE429" i="83"/>
  <c r="AD429" i="83"/>
  <c r="AC429" i="83"/>
  <c r="AB429" i="83"/>
  <c r="AA429" i="83"/>
  <c r="Z429" i="83"/>
  <c r="Y429" i="83"/>
  <c r="X429" i="83"/>
  <c r="W429" i="83"/>
  <c r="V429" i="83"/>
  <c r="AM428" i="83"/>
  <c r="AL428" i="83"/>
  <c r="AK428" i="83"/>
  <c r="AJ428" i="83"/>
  <c r="AI428" i="83"/>
  <c r="AH428" i="83"/>
  <c r="AG428" i="83"/>
  <c r="AF428" i="83"/>
  <c r="AE428" i="83"/>
  <c r="AD428" i="83"/>
  <c r="AC428" i="83"/>
  <c r="AB428" i="83"/>
  <c r="AA428" i="83"/>
  <c r="Z428" i="83"/>
  <c r="Y428" i="83"/>
  <c r="X428" i="83"/>
  <c r="W428" i="83"/>
  <c r="V428" i="83"/>
  <c r="AM427" i="83"/>
  <c r="AL427" i="83"/>
  <c r="AK427" i="83"/>
  <c r="AJ427" i="83"/>
  <c r="AI427" i="83"/>
  <c r="AH427" i="83"/>
  <c r="AG427" i="83"/>
  <c r="AF427" i="83"/>
  <c r="AE427" i="83"/>
  <c r="AD427" i="83"/>
  <c r="AC427" i="83"/>
  <c r="AB427" i="83"/>
  <c r="AA427" i="83"/>
  <c r="Z427" i="83"/>
  <c r="Y427" i="83"/>
  <c r="X427" i="83"/>
  <c r="W427" i="83"/>
  <c r="V427" i="83"/>
  <c r="AM426" i="83"/>
  <c r="AL426" i="83"/>
  <c r="AK426" i="83"/>
  <c r="AJ426" i="83"/>
  <c r="AI426" i="83"/>
  <c r="AH426" i="83"/>
  <c r="AG426" i="83"/>
  <c r="AF426" i="83"/>
  <c r="AE426" i="83"/>
  <c r="AD426" i="83"/>
  <c r="AC426" i="83"/>
  <c r="AB426" i="83"/>
  <c r="AA426" i="83"/>
  <c r="Z426" i="83"/>
  <c r="Y426" i="83"/>
  <c r="X426" i="83"/>
  <c r="W426" i="83"/>
  <c r="V426" i="83"/>
  <c r="AM425" i="83"/>
  <c r="AL425" i="83"/>
  <c r="AK425" i="83"/>
  <c r="AJ425" i="83"/>
  <c r="AI425" i="83"/>
  <c r="AH425" i="83"/>
  <c r="AG425" i="83"/>
  <c r="AF425" i="83"/>
  <c r="AE425" i="83"/>
  <c r="AD425" i="83"/>
  <c r="AC425" i="83"/>
  <c r="AB425" i="83"/>
  <c r="AA425" i="83"/>
  <c r="Z425" i="83"/>
  <c r="Y425" i="83"/>
  <c r="X425" i="83"/>
  <c r="W425" i="83"/>
  <c r="V425" i="83"/>
  <c r="AM424" i="83"/>
  <c r="AL424" i="83"/>
  <c r="AK424" i="83"/>
  <c r="AJ424" i="83"/>
  <c r="AI424" i="83"/>
  <c r="AH424" i="83"/>
  <c r="AG424" i="83"/>
  <c r="AF424" i="83"/>
  <c r="AE424" i="83"/>
  <c r="AD424" i="83"/>
  <c r="AC424" i="83"/>
  <c r="AB424" i="83"/>
  <c r="AA424" i="83"/>
  <c r="Z424" i="83"/>
  <c r="Y424" i="83"/>
  <c r="X424" i="83"/>
  <c r="W424" i="83"/>
  <c r="V424" i="83"/>
  <c r="AM423" i="83"/>
  <c r="AL423" i="83"/>
  <c r="AK423" i="83"/>
  <c r="AJ423" i="83"/>
  <c r="AI423" i="83"/>
  <c r="AH423" i="83"/>
  <c r="AG423" i="83"/>
  <c r="AF423" i="83"/>
  <c r="AE423" i="83"/>
  <c r="AD423" i="83"/>
  <c r="AC423" i="83"/>
  <c r="AB423" i="83"/>
  <c r="AA423" i="83"/>
  <c r="Z423" i="83"/>
  <c r="Y423" i="83"/>
  <c r="X423" i="83"/>
  <c r="W423" i="83"/>
  <c r="V423" i="83"/>
  <c r="AM422" i="83"/>
  <c r="AL422" i="83"/>
  <c r="AK422" i="83"/>
  <c r="AJ422" i="83"/>
  <c r="AI422" i="83"/>
  <c r="AH422" i="83"/>
  <c r="AG422" i="83"/>
  <c r="AF422" i="83"/>
  <c r="AE422" i="83"/>
  <c r="AD422" i="83"/>
  <c r="AC422" i="83"/>
  <c r="AB422" i="83"/>
  <c r="AA422" i="83"/>
  <c r="Z422" i="83"/>
  <c r="Y422" i="83"/>
  <c r="X422" i="83"/>
  <c r="W422" i="83"/>
  <c r="V422" i="83"/>
  <c r="AM421" i="83"/>
  <c r="AL421" i="83"/>
  <c r="AK421" i="83"/>
  <c r="AJ421" i="83"/>
  <c r="AI421" i="83"/>
  <c r="AH421" i="83"/>
  <c r="AG421" i="83"/>
  <c r="AF421" i="83"/>
  <c r="AE421" i="83"/>
  <c r="AD421" i="83"/>
  <c r="AC421" i="83"/>
  <c r="AB421" i="83"/>
  <c r="AA421" i="83"/>
  <c r="Z421" i="83"/>
  <c r="Y421" i="83"/>
  <c r="X421" i="83"/>
  <c r="W421" i="83"/>
  <c r="V421" i="83"/>
  <c r="AM420" i="83"/>
  <c r="AL420" i="83"/>
  <c r="AK420" i="83"/>
  <c r="AJ420" i="83"/>
  <c r="AI420" i="83"/>
  <c r="AH420" i="83"/>
  <c r="AG420" i="83"/>
  <c r="AF420" i="83"/>
  <c r="AE420" i="83"/>
  <c r="AD420" i="83"/>
  <c r="AC420" i="83"/>
  <c r="AB420" i="83"/>
  <c r="AA420" i="83"/>
  <c r="Z420" i="83"/>
  <c r="Y420" i="83"/>
  <c r="X420" i="83"/>
  <c r="W420" i="83"/>
  <c r="V420" i="83"/>
  <c r="AM419" i="83"/>
  <c r="AL419" i="83"/>
  <c r="AK419" i="83"/>
  <c r="AJ419" i="83"/>
  <c r="AI419" i="83"/>
  <c r="AH419" i="83"/>
  <c r="AG419" i="83"/>
  <c r="AF419" i="83"/>
  <c r="AE419" i="83"/>
  <c r="AD419" i="83"/>
  <c r="AC419" i="83"/>
  <c r="AB419" i="83"/>
  <c r="AA419" i="83"/>
  <c r="Z419" i="83"/>
  <c r="Y419" i="83"/>
  <c r="X419" i="83"/>
  <c r="W419" i="83"/>
  <c r="V419" i="83"/>
  <c r="AM418" i="83"/>
  <c r="AL418" i="83"/>
  <c r="AK418" i="83"/>
  <c r="AJ418" i="83"/>
  <c r="AI418" i="83"/>
  <c r="AH418" i="83"/>
  <c r="AG418" i="83"/>
  <c r="AF418" i="83"/>
  <c r="AE418" i="83"/>
  <c r="AD418" i="83"/>
  <c r="AC418" i="83"/>
  <c r="AB418" i="83"/>
  <c r="AA418" i="83"/>
  <c r="Z418" i="83"/>
  <c r="Y418" i="83"/>
  <c r="X418" i="83"/>
  <c r="W418" i="83"/>
  <c r="V418" i="83"/>
  <c r="AM417" i="83"/>
  <c r="AL417" i="83"/>
  <c r="AK417" i="83"/>
  <c r="AJ417" i="83"/>
  <c r="AI417" i="83"/>
  <c r="AH417" i="83"/>
  <c r="AG417" i="83"/>
  <c r="AF417" i="83"/>
  <c r="AE417" i="83"/>
  <c r="AD417" i="83"/>
  <c r="AC417" i="83"/>
  <c r="AB417" i="83"/>
  <c r="AA417" i="83"/>
  <c r="Z417" i="83"/>
  <c r="Y417" i="83"/>
  <c r="X417" i="83"/>
  <c r="W417" i="83"/>
  <c r="V417" i="83"/>
  <c r="AM416" i="83"/>
  <c r="AL416" i="83"/>
  <c r="AK416" i="83"/>
  <c r="AJ416" i="83"/>
  <c r="AI416" i="83"/>
  <c r="AH416" i="83"/>
  <c r="AG416" i="83"/>
  <c r="AF416" i="83"/>
  <c r="AE416" i="83"/>
  <c r="AD416" i="83"/>
  <c r="AC416" i="83"/>
  <c r="AB416" i="83"/>
  <c r="AA416" i="83"/>
  <c r="Z416" i="83"/>
  <c r="Y416" i="83"/>
  <c r="X416" i="83"/>
  <c r="W416" i="83"/>
  <c r="V416" i="83"/>
  <c r="AM415" i="83"/>
  <c r="AL415" i="83"/>
  <c r="AK415" i="83"/>
  <c r="AJ415" i="83"/>
  <c r="AI415" i="83"/>
  <c r="AH415" i="83"/>
  <c r="AG415" i="83"/>
  <c r="AF415" i="83"/>
  <c r="AE415" i="83"/>
  <c r="AD415" i="83"/>
  <c r="AC415" i="83"/>
  <c r="AB415" i="83"/>
  <c r="AA415" i="83"/>
  <c r="Z415" i="83"/>
  <c r="Y415" i="83"/>
  <c r="X415" i="83"/>
  <c r="W415" i="83"/>
  <c r="V415" i="83"/>
  <c r="AM414" i="83"/>
  <c r="AL414" i="83"/>
  <c r="AK414" i="83"/>
  <c r="AJ414" i="83"/>
  <c r="AI414" i="83"/>
  <c r="AH414" i="83"/>
  <c r="AG414" i="83"/>
  <c r="AF414" i="83"/>
  <c r="AE414" i="83"/>
  <c r="AD414" i="83"/>
  <c r="AC414" i="83"/>
  <c r="AB414" i="83"/>
  <c r="AA414" i="83"/>
  <c r="Z414" i="83"/>
  <c r="Y414" i="83"/>
  <c r="X414" i="83"/>
  <c r="W414" i="83"/>
  <c r="V414" i="83"/>
  <c r="AM413" i="83"/>
  <c r="AL413" i="83"/>
  <c r="AK413" i="83"/>
  <c r="AJ413" i="83"/>
  <c r="AI413" i="83"/>
  <c r="AH413" i="83"/>
  <c r="AG413" i="83"/>
  <c r="AF413" i="83"/>
  <c r="AE413" i="83"/>
  <c r="AD413" i="83"/>
  <c r="AC413" i="83"/>
  <c r="AB413" i="83"/>
  <c r="AA413" i="83"/>
  <c r="Z413" i="83"/>
  <c r="Y413" i="83"/>
  <c r="X413" i="83"/>
  <c r="W413" i="83"/>
  <c r="V413" i="83"/>
  <c r="AM412" i="83"/>
  <c r="AL412" i="83"/>
  <c r="AK412" i="83"/>
  <c r="AJ412" i="83"/>
  <c r="AI412" i="83"/>
  <c r="AH412" i="83"/>
  <c r="AG412" i="83"/>
  <c r="AF412" i="83"/>
  <c r="AE412" i="83"/>
  <c r="AD412" i="83"/>
  <c r="AC412" i="83"/>
  <c r="AB412" i="83"/>
  <c r="AA412" i="83"/>
  <c r="Z412" i="83"/>
  <c r="Y412" i="83"/>
  <c r="X412" i="83"/>
  <c r="W412" i="83"/>
  <c r="V412" i="83"/>
  <c r="AM411" i="83"/>
  <c r="AL411" i="83"/>
  <c r="AK411" i="83"/>
  <c r="AJ411" i="83"/>
  <c r="AI411" i="83"/>
  <c r="AH411" i="83"/>
  <c r="AG411" i="83"/>
  <c r="AF411" i="83"/>
  <c r="AE411" i="83"/>
  <c r="AD411" i="83"/>
  <c r="AC411" i="83"/>
  <c r="AB411" i="83"/>
  <c r="AA411" i="83"/>
  <c r="Z411" i="83"/>
  <c r="Y411" i="83"/>
  <c r="X411" i="83"/>
  <c r="W411" i="83"/>
  <c r="V411" i="83"/>
  <c r="AM410" i="83"/>
  <c r="AL410" i="83"/>
  <c r="AK410" i="83"/>
  <c r="AJ410" i="83"/>
  <c r="AI410" i="83"/>
  <c r="AH410" i="83"/>
  <c r="AG410" i="83"/>
  <c r="AF410" i="83"/>
  <c r="AE410" i="83"/>
  <c r="AD410" i="83"/>
  <c r="AC410" i="83"/>
  <c r="AB410" i="83"/>
  <c r="AA410" i="83"/>
  <c r="Z410" i="83"/>
  <c r="Y410" i="83"/>
  <c r="X410" i="83"/>
  <c r="W410" i="83"/>
  <c r="V410" i="83"/>
  <c r="AM409" i="83"/>
  <c r="AL409" i="83"/>
  <c r="AK409" i="83"/>
  <c r="AJ409" i="83"/>
  <c r="AI409" i="83"/>
  <c r="AH409" i="83"/>
  <c r="AG409" i="83"/>
  <c r="AF409" i="83"/>
  <c r="AE409" i="83"/>
  <c r="AD409" i="83"/>
  <c r="AC409" i="83"/>
  <c r="AB409" i="83"/>
  <c r="AA409" i="83"/>
  <c r="Z409" i="83"/>
  <c r="Y409" i="83"/>
  <c r="X409" i="83"/>
  <c r="W409" i="83"/>
  <c r="V409" i="83"/>
  <c r="AM408" i="83"/>
  <c r="AL408" i="83"/>
  <c r="AK408" i="83"/>
  <c r="AJ408" i="83"/>
  <c r="AI408" i="83"/>
  <c r="AH408" i="83"/>
  <c r="AG408" i="83"/>
  <c r="AF408" i="83"/>
  <c r="AE408" i="83"/>
  <c r="AD408" i="83"/>
  <c r="AC408" i="83"/>
  <c r="AB408" i="83"/>
  <c r="AA408" i="83"/>
  <c r="Z408" i="83"/>
  <c r="Y408" i="83"/>
  <c r="X408" i="83"/>
  <c r="W408" i="83"/>
  <c r="V408" i="83"/>
  <c r="AM407" i="83"/>
  <c r="AL407" i="83"/>
  <c r="AK407" i="83"/>
  <c r="AJ407" i="83"/>
  <c r="AI407" i="83"/>
  <c r="AH407" i="83"/>
  <c r="AG407" i="83"/>
  <c r="AF407" i="83"/>
  <c r="AE407" i="83"/>
  <c r="AD407" i="83"/>
  <c r="AC407" i="83"/>
  <c r="AB407" i="83"/>
  <c r="AA407" i="83"/>
  <c r="Z407" i="83"/>
  <c r="Y407" i="83"/>
  <c r="X407" i="83"/>
  <c r="W407" i="83"/>
  <c r="V407" i="83"/>
  <c r="AM406" i="83"/>
  <c r="AL406" i="83"/>
  <c r="AK406" i="83"/>
  <c r="AJ406" i="83"/>
  <c r="AI406" i="83"/>
  <c r="AH406" i="83"/>
  <c r="AG406" i="83"/>
  <c r="AF406" i="83"/>
  <c r="AE406" i="83"/>
  <c r="AD406" i="83"/>
  <c r="AC406" i="83"/>
  <c r="AB406" i="83"/>
  <c r="AA406" i="83"/>
  <c r="Z406" i="83"/>
  <c r="Y406" i="83"/>
  <c r="X406" i="83"/>
  <c r="W406" i="83"/>
  <c r="V406" i="83"/>
  <c r="AM405" i="83"/>
  <c r="AL405" i="83"/>
  <c r="AK405" i="83"/>
  <c r="AJ405" i="83"/>
  <c r="AI405" i="83"/>
  <c r="AH405" i="83"/>
  <c r="AG405" i="83"/>
  <c r="AF405" i="83"/>
  <c r="AE405" i="83"/>
  <c r="AD405" i="83"/>
  <c r="AC405" i="83"/>
  <c r="AB405" i="83"/>
  <c r="AA405" i="83"/>
  <c r="Z405" i="83"/>
  <c r="Y405" i="83"/>
  <c r="X405" i="83"/>
  <c r="W405" i="83"/>
  <c r="V405" i="83"/>
  <c r="AM404" i="83"/>
  <c r="AL404" i="83"/>
  <c r="AK404" i="83"/>
  <c r="AJ404" i="83"/>
  <c r="AI404" i="83"/>
  <c r="AH404" i="83"/>
  <c r="AG404" i="83"/>
  <c r="AF404" i="83"/>
  <c r="AE404" i="83"/>
  <c r="AD404" i="83"/>
  <c r="AC404" i="83"/>
  <c r="AB404" i="83"/>
  <c r="AA404" i="83"/>
  <c r="Z404" i="83"/>
  <c r="Y404" i="83"/>
  <c r="X404" i="83"/>
  <c r="W404" i="83"/>
  <c r="V404" i="83"/>
  <c r="AM403" i="83"/>
  <c r="AL403" i="83"/>
  <c r="AK403" i="83"/>
  <c r="AJ403" i="83"/>
  <c r="AI403" i="83"/>
  <c r="AH403" i="83"/>
  <c r="AG403" i="83"/>
  <c r="AF403" i="83"/>
  <c r="AE403" i="83"/>
  <c r="AD403" i="83"/>
  <c r="AC403" i="83"/>
  <c r="AB403" i="83"/>
  <c r="AA403" i="83"/>
  <c r="Z403" i="83"/>
  <c r="Y403" i="83"/>
  <c r="X403" i="83"/>
  <c r="W403" i="83"/>
  <c r="V403" i="83"/>
  <c r="AM402" i="83"/>
  <c r="AL402" i="83"/>
  <c r="AK402" i="83"/>
  <c r="AJ402" i="83"/>
  <c r="AI402" i="83"/>
  <c r="AH402" i="83"/>
  <c r="AG402" i="83"/>
  <c r="AF402" i="83"/>
  <c r="AE402" i="83"/>
  <c r="AD402" i="83"/>
  <c r="AC402" i="83"/>
  <c r="AB402" i="83"/>
  <c r="AA402" i="83"/>
  <c r="Z402" i="83"/>
  <c r="Y402" i="83"/>
  <c r="X402" i="83"/>
  <c r="W402" i="83"/>
  <c r="V402" i="83"/>
  <c r="AM401" i="83"/>
  <c r="AL401" i="83"/>
  <c r="AK401" i="83"/>
  <c r="AJ401" i="83"/>
  <c r="AI401" i="83"/>
  <c r="AH401" i="83"/>
  <c r="AG401" i="83"/>
  <c r="AF401" i="83"/>
  <c r="AE401" i="83"/>
  <c r="AD401" i="83"/>
  <c r="AC401" i="83"/>
  <c r="AB401" i="83"/>
  <c r="AA401" i="83"/>
  <c r="Z401" i="83"/>
  <c r="Y401" i="83"/>
  <c r="X401" i="83"/>
  <c r="W401" i="83"/>
  <c r="V401" i="83"/>
  <c r="AM400" i="83"/>
  <c r="AL400" i="83"/>
  <c r="AK400" i="83"/>
  <c r="AJ400" i="83"/>
  <c r="AI400" i="83"/>
  <c r="AH400" i="83"/>
  <c r="AG400" i="83"/>
  <c r="AF400" i="83"/>
  <c r="AE400" i="83"/>
  <c r="AD400" i="83"/>
  <c r="AC400" i="83"/>
  <c r="AB400" i="83"/>
  <c r="AA400" i="83"/>
  <c r="Z400" i="83"/>
  <c r="Y400" i="83"/>
  <c r="X400" i="83"/>
  <c r="W400" i="83"/>
  <c r="V400" i="83"/>
  <c r="AM399" i="83"/>
  <c r="AL399" i="83"/>
  <c r="AK399" i="83"/>
  <c r="AJ399" i="83"/>
  <c r="AI399" i="83"/>
  <c r="AH399" i="83"/>
  <c r="AG399" i="83"/>
  <c r="AF399" i="83"/>
  <c r="AE399" i="83"/>
  <c r="AD399" i="83"/>
  <c r="AC399" i="83"/>
  <c r="AB399" i="83"/>
  <c r="AA399" i="83"/>
  <c r="Z399" i="83"/>
  <c r="Y399" i="83"/>
  <c r="X399" i="83"/>
  <c r="W399" i="83"/>
  <c r="V399" i="83"/>
  <c r="AM398" i="83"/>
  <c r="AL398" i="83"/>
  <c r="AK398" i="83"/>
  <c r="AJ398" i="83"/>
  <c r="AI398" i="83"/>
  <c r="AH398" i="83"/>
  <c r="AG398" i="83"/>
  <c r="AF398" i="83"/>
  <c r="AE398" i="83"/>
  <c r="AD398" i="83"/>
  <c r="AC398" i="83"/>
  <c r="AB398" i="83"/>
  <c r="AA398" i="83"/>
  <c r="Z398" i="83"/>
  <c r="Y398" i="83"/>
  <c r="X398" i="83"/>
  <c r="W398" i="83"/>
  <c r="V398" i="83"/>
  <c r="AM397" i="83"/>
  <c r="AL397" i="83"/>
  <c r="AK397" i="83"/>
  <c r="AJ397" i="83"/>
  <c r="AI397" i="83"/>
  <c r="AH397" i="83"/>
  <c r="AG397" i="83"/>
  <c r="AF397" i="83"/>
  <c r="AE397" i="83"/>
  <c r="AD397" i="83"/>
  <c r="AC397" i="83"/>
  <c r="AB397" i="83"/>
  <c r="AA397" i="83"/>
  <c r="Z397" i="83"/>
  <c r="Y397" i="83"/>
  <c r="X397" i="83"/>
  <c r="W397" i="83"/>
  <c r="V397" i="83"/>
  <c r="AM396" i="83"/>
  <c r="AL396" i="83"/>
  <c r="AK396" i="83"/>
  <c r="AJ396" i="83"/>
  <c r="AI396" i="83"/>
  <c r="AH396" i="83"/>
  <c r="AG396" i="83"/>
  <c r="AF396" i="83"/>
  <c r="AE396" i="83"/>
  <c r="AD396" i="83"/>
  <c r="AC396" i="83"/>
  <c r="AB396" i="83"/>
  <c r="AA396" i="83"/>
  <c r="Z396" i="83"/>
  <c r="Y396" i="83"/>
  <c r="X396" i="83"/>
  <c r="W396" i="83"/>
  <c r="V396" i="83"/>
  <c r="AM395" i="83"/>
  <c r="AL395" i="83"/>
  <c r="AK395" i="83"/>
  <c r="AJ395" i="83"/>
  <c r="AI395" i="83"/>
  <c r="AH395" i="83"/>
  <c r="AG395" i="83"/>
  <c r="AF395" i="83"/>
  <c r="AE395" i="83"/>
  <c r="AD395" i="83"/>
  <c r="AC395" i="83"/>
  <c r="AB395" i="83"/>
  <c r="AA395" i="83"/>
  <c r="Z395" i="83"/>
  <c r="Y395" i="83"/>
  <c r="X395" i="83"/>
  <c r="W395" i="83"/>
  <c r="V395" i="83"/>
  <c r="AM394" i="83"/>
  <c r="AL394" i="83"/>
  <c r="AK394" i="83"/>
  <c r="AJ394" i="83"/>
  <c r="AI394" i="83"/>
  <c r="AH394" i="83"/>
  <c r="AG394" i="83"/>
  <c r="AF394" i="83"/>
  <c r="AE394" i="83"/>
  <c r="AD394" i="83"/>
  <c r="AC394" i="83"/>
  <c r="AB394" i="83"/>
  <c r="AA394" i="83"/>
  <c r="Z394" i="83"/>
  <c r="Y394" i="83"/>
  <c r="X394" i="83"/>
  <c r="W394" i="83"/>
  <c r="V394" i="83"/>
  <c r="AM393" i="83"/>
  <c r="AL393" i="83"/>
  <c r="AK393" i="83"/>
  <c r="AJ393" i="83"/>
  <c r="AI393" i="83"/>
  <c r="AH393" i="83"/>
  <c r="AG393" i="83"/>
  <c r="AF393" i="83"/>
  <c r="AE393" i="83"/>
  <c r="AD393" i="83"/>
  <c r="AC393" i="83"/>
  <c r="AB393" i="83"/>
  <c r="AA393" i="83"/>
  <c r="Z393" i="83"/>
  <c r="Y393" i="83"/>
  <c r="X393" i="83"/>
  <c r="W393" i="83"/>
  <c r="V393" i="83"/>
  <c r="AM392" i="83"/>
  <c r="AL392" i="83"/>
  <c r="AK392" i="83"/>
  <c r="AJ392" i="83"/>
  <c r="AI392" i="83"/>
  <c r="AH392" i="83"/>
  <c r="AG392" i="83"/>
  <c r="AF392" i="83"/>
  <c r="AE392" i="83"/>
  <c r="AD392" i="83"/>
  <c r="AC392" i="83"/>
  <c r="AB392" i="83"/>
  <c r="AA392" i="83"/>
  <c r="Z392" i="83"/>
  <c r="Y392" i="83"/>
  <c r="X392" i="83"/>
  <c r="W392" i="83"/>
  <c r="V392" i="83"/>
  <c r="AM391" i="83"/>
  <c r="AL391" i="83"/>
  <c r="AK391" i="83"/>
  <c r="AJ391" i="83"/>
  <c r="AI391" i="83"/>
  <c r="AH391" i="83"/>
  <c r="AG391" i="83"/>
  <c r="AF391" i="83"/>
  <c r="AE391" i="83"/>
  <c r="AD391" i="83"/>
  <c r="AC391" i="83"/>
  <c r="AB391" i="83"/>
  <c r="AA391" i="83"/>
  <c r="Z391" i="83"/>
  <c r="Y391" i="83"/>
  <c r="X391" i="83"/>
  <c r="W391" i="83"/>
  <c r="V391" i="83"/>
  <c r="AM390" i="83"/>
  <c r="AL390" i="83"/>
  <c r="AK390" i="83"/>
  <c r="AJ390" i="83"/>
  <c r="AI390" i="83"/>
  <c r="AH390" i="83"/>
  <c r="AG390" i="83"/>
  <c r="AF390" i="83"/>
  <c r="AE390" i="83"/>
  <c r="AD390" i="83"/>
  <c r="AC390" i="83"/>
  <c r="AB390" i="83"/>
  <c r="AA390" i="83"/>
  <c r="Z390" i="83"/>
  <c r="Y390" i="83"/>
  <c r="X390" i="83"/>
  <c r="W390" i="83"/>
  <c r="V390" i="83"/>
  <c r="AM389" i="83"/>
  <c r="AL389" i="83"/>
  <c r="AK389" i="83"/>
  <c r="AJ389" i="83"/>
  <c r="AI389" i="83"/>
  <c r="AH389" i="83"/>
  <c r="AG389" i="83"/>
  <c r="AF389" i="83"/>
  <c r="AE389" i="83"/>
  <c r="AD389" i="83"/>
  <c r="AC389" i="83"/>
  <c r="AB389" i="83"/>
  <c r="AA389" i="83"/>
  <c r="Z389" i="83"/>
  <c r="Y389" i="83"/>
  <c r="X389" i="83"/>
  <c r="W389" i="83"/>
  <c r="V389" i="83"/>
  <c r="AM388" i="83"/>
  <c r="AL388" i="83"/>
  <c r="AK388" i="83"/>
  <c r="AJ388" i="83"/>
  <c r="AI388" i="83"/>
  <c r="AH388" i="83"/>
  <c r="AG388" i="83"/>
  <c r="AF388" i="83"/>
  <c r="AE388" i="83"/>
  <c r="AD388" i="83"/>
  <c r="AC388" i="83"/>
  <c r="AB388" i="83"/>
  <c r="AA388" i="83"/>
  <c r="Z388" i="83"/>
  <c r="Y388" i="83"/>
  <c r="X388" i="83"/>
  <c r="W388" i="83"/>
  <c r="V388" i="83"/>
  <c r="AM387" i="83"/>
  <c r="AL387" i="83"/>
  <c r="AK387" i="83"/>
  <c r="AJ387" i="83"/>
  <c r="AI387" i="83"/>
  <c r="AH387" i="83"/>
  <c r="AG387" i="83"/>
  <c r="AF387" i="83"/>
  <c r="AE387" i="83"/>
  <c r="AD387" i="83"/>
  <c r="AC387" i="83"/>
  <c r="AB387" i="83"/>
  <c r="AA387" i="83"/>
  <c r="Z387" i="83"/>
  <c r="Y387" i="83"/>
  <c r="X387" i="83"/>
  <c r="W387" i="83"/>
  <c r="V387" i="83"/>
  <c r="AM386" i="83"/>
  <c r="AL386" i="83"/>
  <c r="AK386" i="83"/>
  <c r="AJ386" i="83"/>
  <c r="AI386" i="83"/>
  <c r="AH386" i="83"/>
  <c r="AG386" i="83"/>
  <c r="AF386" i="83"/>
  <c r="AE386" i="83"/>
  <c r="AD386" i="83"/>
  <c r="AC386" i="83"/>
  <c r="AB386" i="83"/>
  <c r="AA386" i="83"/>
  <c r="Z386" i="83"/>
  <c r="Y386" i="83"/>
  <c r="X386" i="83"/>
  <c r="W386" i="83"/>
  <c r="V386" i="83"/>
  <c r="AM385" i="83"/>
  <c r="AL385" i="83"/>
  <c r="AK385" i="83"/>
  <c r="AJ385" i="83"/>
  <c r="AI385" i="83"/>
  <c r="AH385" i="83"/>
  <c r="AG385" i="83"/>
  <c r="AF385" i="83"/>
  <c r="AE385" i="83"/>
  <c r="AD385" i="83"/>
  <c r="AC385" i="83"/>
  <c r="AB385" i="83"/>
  <c r="AA385" i="83"/>
  <c r="Z385" i="83"/>
  <c r="Y385" i="83"/>
  <c r="X385" i="83"/>
  <c r="W385" i="83"/>
  <c r="V385" i="83"/>
  <c r="AM384" i="83"/>
  <c r="AL384" i="83"/>
  <c r="AK384" i="83"/>
  <c r="AJ384" i="83"/>
  <c r="AI384" i="83"/>
  <c r="AH384" i="83"/>
  <c r="AG384" i="83"/>
  <c r="AF384" i="83"/>
  <c r="AE384" i="83"/>
  <c r="AD384" i="83"/>
  <c r="AC384" i="83"/>
  <c r="AB384" i="83"/>
  <c r="AA384" i="83"/>
  <c r="Z384" i="83"/>
  <c r="Y384" i="83"/>
  <c r="X384" i="83"/>
  <c r="W384" i="83"/>
  <c r="V384" i="83"/>
  <c r="AM383" i="83"/>
  <c r="AL383" i="83"/>
  <c r="AK383" i="83"/>
  <c r="AJ383" i="83"/>
  <c r="AI383" i="83"/>
  <c r="AH383" i="83"/>
  <c r="AG383" i="83"/>
  <c r="AF383" i="83"/>
  <c r="AE383" i="83"/>
  <c r="AD383" i="83"/>
  <c r="AC383" i="83"/>
  <c r="AB383" i="83"/>
  <c r="AA383" i="83"/>
  <c r="Z383" i="83"/>
  <c r="Y383" i="83"/>
  <c r="X383" i="83"/>
  <c r="W383" i="83"/>
  <c r="V383" i="83"/>
  <c r="AM382" i="83"/>
  <c r="AL382" i="83"/>
  <c r="AK382" i="83"/>
  <c r="AJ382" i="83"/>
  <c r="AI382" i="83"/>
  <c r="AH382" i="83"/>
  <c r="AG382" i="83"/>
  <c r="AF382" i="83"/>
  <c r="AE382" i="83"/>
  <c r="AD382" i="83"/>
  <c r="AC382" i="83"/>
  <c r="AB382" i="83"/>
  <c r="AA382" i="83"/>
  <c r="Z382" i="83"/>
  <c r="Y382" i="83"/>
  <c r="X382" i="83"/>
  <c r="W382" i="83"/>
  <c r="V382" i="83"/>
  <c r="AM381" i="83"/>
  <c r="AL381" i="83"/>
  <c r="AK381" i="83"/>
  <c r="AJ381" i="83"/>
  <c r="AI381" i="83"/>
  <c r="AH381" i="83"/>
  <c r="AG381" i="83"/>
  <c r="AF381" i="83"/>
  <c r="AE381" i="83"/>
  <c r="AD381" i="83"/>
  <c r="AC381" i="83"/>
  <c r="AB381" i="83"/>
  <c r="AA381" i="83"/>
  <c r="Z381" i="83"/>
  <c r="Y381" i="83"/>
  <c r="X381" i="83"/>
  <c r="W381" i="83"/>
  <c r="V381" i="83"/>
  <c r="AM380" i="83"/>
  <c r="AL380" i="83"/>
  <c r="AK380" i="83"/>
  <c r="AJ380" i="83"/>
  <c r="AI380" i="83"/>
  <c r="AH380" i="83"/>
  <c r="AG380" i="83"/>
  <c r="AF380" i="83"/>
  <c r="AE380" i="83"/>
  <c r="AD380" i="83"/>
  <c r="AC380" i="83"/>
  <c r="AB380" i="83"/>
  <c r="AA380" i="83"/>
  <c r="Z380" i="83"/>
  <c r="Y380" i="83"/>
  <c r="X380" i="83"/>
  <c r="W380" i="83"/>
  <c r="V380" i="83"/>
  <c r="AM379" i="83"/>
  <c r="AL379" i="83"/>
  <c r="AK379" i="83"/>
  <c r="AJ379" i="83"/>
  <c r="AI379" i="83"/>
  <c r="AH379" i="83"/>
  <c r="AG379" i="83"/>
  <c r="AF379" i="83"/>
  <c r="AE379" i="83"/>
  <c r="AD379" i="83"/>
  <c r="AC379" i="83"/>
  <c r="AB379" i="83"/>
  <c r="AA379" i="83"/>
  <c r="Z379" i="83"/>
  <c r="Y379" i="83"/>
  <c r="X379" i="83"/>
  <c r="W379" i="83"/>
  <c r="V379" i="83"/>
  <c r="AM378" i="83"/>
  <c r="AL378" i="83"/>
  <c r="AK378" i="83"/>
  <c r="AJ378" i="83"/>
  <c r="AI378" i="83"/>
  <c r="AH378" i="83"/>
  <c r="AG378" i="83"/>
  <c r="AF378" i="83"/>
  <c r="AE378" i="83"/>
  <c r="AD378" i="83"/>
  <c r="AC378" i="83"/>
  <c r="AB378" i="83"/>
  <c r="AA378" i="83"/>
  <c r="Z378" i="83"/>
  <c r="Y378" i="83"/>
  <c r="X378" i="83"/>
  <c r="W378" i="83"/>
  <c r="V378" i="83"/>
  <c r="AM377" i="83"/>
  <c r="AL377" i="83"/>
  <c r="AK377" i="83"/>
  <c r="AJ377" i="83"/>
  <c r="AI377" i="83"/>
  <c r="AH377" i="83"/>
  <c r="AG377" i="83"/>
  <c r="AF377" i="83"/>
  <c r="AE377" i="83"/>
  <c r="AD377" i="83"/>
  <c r="AC377" i="83"/>
  <c r="AB377" i="83"/>
  <c r="AA377" i="83"/>
  <c r="Z377" i="83"/>
  <c r="Y377" i="83"/>
  <c r="X377" i="83"/>
  <c r="W377" i="83"/>
  <c r="V377" i="83"/>
  <c r="AM376" i="83"/>
  <c r="AL376" i="83"/>
  <c r="AK376" i="83"/>
  <c r="AJ376" i="83"/>
  <c r="AI376" i="83"/>
  <c r="AH376" i="83"/>
  <c r="AG376" i="83"/>
  <c r="AF376" i="83"/>
  <c r="AE376" i="83"/>
  <c r="AD376" i="83"/>
  <c r="AC376" i="83"/>
  <c r="AB376" i="83"/>
  <c r="AA376" i="83"/>
  <c r="Z376" i="83"/>
  <c r="Y376" i="83"/>
  <c r="X376" i="83"/>
  <c r="W376" i="83"/>
  <c r="V376" i="83"/>
  <c r="AM375" i="83"/>
  <c r="AL375" i="83"/>
  <c r="AK375" i="83"/>
  <c r="AJ375" i="83"/>
  <c r="AI375" i="83"/>
  <c r="AH375" i="83"/>
  <c r="AG375" i="83"/>
  <c r="AF375" i="83"/>
  <c r="AE375" i="83"/>
  <c r="AD375" i="83"/>
  <c r="AC375" i="83"/>
  <c r="AB375" i="83"/>
  <c r="AA375" i="83"/>
  <c r="Z375" i="83"/>
  <c r="Y375" i="83"/>
  <c r="X375" i="83"/>
  <c r="W375" i="83"/>
  <c r="V375" i="83"/>
  <c r="AM374" i="83"/>
  <c r="AL374" i="83"/>
  <c r="AK374" i="83"/>
  <c r="AJ374" i="83"/>
  <c r="AI374" i="83"/>
  <c r="AH374" i="83"/>
  <c r="AG374" i="83"/>
  <c r="AF374" i="83"/>
  <c r="AE374" i="83"/>
  <c r="AD374" i="83"/>
  <c r="AC374" i="83"/>
  <c r="AB374" i="83"/>
  <c r="AA374" i="83"/>
  <c r="Z374" i="83"/>
  <c r="Y374" i="83"/>
  <c r="X374" i="83"/>
  <c r="W374" i="83"/>
  <c r="V374" i="83"/>
  <c r="AM373" i="83"/>
  <c r="AL373" i="83"/>
  <c r="AK373" i="83"/>
  <c r="AJ373" i="83"/>
  <c r="AI373" i="83"/>
  <c r="AH373" i="83"/>
  <c r="AG373" i="83"/>
  <c r="AF373" i="83"/>
  <c r="AE373" i="83"/>
  <c r="AD373" i="83"/>
  <c r="AC373" i="83"/>
  <c r="AB373" i="83"/>
  <c r="AA373" i="83"/>
  <c r="Z373" i="83"/>
  <c r="Y373" i="83"/>
  <c r="X373" i="83"/>
  <c r="W373" i="83"/>
  <c r="V373" i="83"/>
  <c r="AM372" i="83"/>
  <c r="AL372" i="83"/>
  <c r="AK372" i="83"/>
  <c r="AJ372" i="83"/>
  <c r="AI372" i="83"/>
  <c r="AH372" i="83"/>
  <c r="AG372" i="83"/>
  <c r="AF372" i="83"/>
  <c r="AE372" i="83"/>
  <c r="AD372" i="83"/>
  <c r="AC372" i="83"/>
  <c r="AB372" i="83"/>
  <c r="AA372" i="83"/>
  <c r="Z372" i="83"/>
  <c r="Y372" i="83"/>
  <c r="X372" i="83"/>
  <c r="W372" i="83"/>
  <c r="V372" i="83"/>
  <c r="AM371" i="83"/>
  <c r="AL371" i="83"/>
  <c r="AK371" i="83"/>
  <c r="AJ371" i="83"/>
  <c r="AI371" i="83"/>
  <c r="AH371" i="83"/>
  <c r="AG371" i="83"/>
  <c r="AF371" i="83"/>
  <c r="AE371" i="83"/>
  <c r="AD371" i="83"/>
  <c r="AC371" i="83"/>
  <c r="AB371" i="83"/>
  <c r="AA371" i="83"/>
  <c r="Z371" i="83"/>
  <c r="Y371" i="83"/>
  <c r="X371" i="83"/>
  <c r="W371" i="83"/>
  <c r="V371" i="83"/>
  <c r="AM370" i="83"/>
  <c r="AL370" i="83"/>
  <c r="AK370" i="83"/>
  <c r="AJ370" i="83"/>
  <c r="AI370" i="83"/>
  <c r="AH370" i="83"/>
  <c r="AG370" i="83"/>
  <c r="AF370" i="83"/>
  <c r="AE370" i="83"/>
  <c r="AD370" i="83"/>
  <c r="AC370" i="83"/>
  <c r="AB370" i="83"/>
  <c r="AA370" i="83"/>
  <c r="Z370" i="83"/>
  <c r="Y370" i="83"/>
  <c r="X370" i="83"/>
  <c r="W370" i="83"/>
  <c r="V370" i="83"/>
  <c r="AM369" i="83"/>
  <c r="AL369" i="83"/>
  <c r="AK369" i="83"/>
  <c r="AJ369" i="83"/>
  <c r="AI369" i="83"/>
  <c r="AH369" i="83"/>
  <c r="AG369" i="83"/>
  <c r="AF369" i="83"/>
  <c r="AE369" i="83"/>
  <c r="AD369" i="83"/>
  <c r="AC369" i="83"/>
  <c r="AB369" i="83"/>
  <c r="AA369" i="83"/>
  <c r="Z369" i="83"/>
  <c r="Y369" i="83"/>
  <c r="X369" i="83"/>
  <c r="W369" i="83"/>
  <c r="V369" i="83"/>
  <c r="AM368" i="83"/>
  <c r="AL368" i="83"/>
  <c r="AK368" i="83"/>
  <c r="AJ368" i="83"/>
  <c r="AI368" i="83"/>
  <c r="AH368" i="83"/>
  <c r="AG368" i="83"/>
  <c r="AF368" i="83"/>
  <c r="AE368" i="83"/>
  <c r="AD368" i="83"/>
  <c r="AC368" i="83"/>
  <c r="AB368" i="83"/>
  <c r="AA368" i="83"/>
  <c r="Z368" i="83"/>
  <c r="Y368" i="83"/>
  <c r="X368" i="83"/>
  <c r="W368" i="83"/>
  <c r="V368" i="83"/>
  <c r="AM367" i="83"/>
  <c r="AL367" i="83"/>
  <c r="AK367" i="83"/>
  <c r="AJ367" i="83"/>
  <c r="AI367" i="83"/>
  <c r="AH367" i="83"/>
  <c r="AG367" i="83"/>
  <c r="AF367" i="83"/>
  <c r="AE367" i="83"/>
  <c r="AD367" i="83"/>
  <c r="AC367" i="83"/>
  <c r="AB367" i="83"/>
  <c r="AA367" i="83"/>
  <c r="Z367" i="83"/>
  <c r="Y367" i="83"/>
  <c r="X367" i="83"/>
  <c r="W367" i="83"/>
  <c r="V367" i="83"/>
  <c r="AM366" i="83"/>
  <c r="AL366" i="83"/>
  <c r="AK366" i="83"/>
  <c r="AJ366" i="83"/>
  <c r="AI366" i="83"/>
  <c r="AH366" i="83"/>
  <c r="AG366" i="83"/>
  <c r="AF366" i="83"/>
  <c r="AE366" i="83"/>
  <c r="AD366" i="83"/>
  <c r="AC366" i="83"/>
  <c r="AB366" i="83"/>
  <c r="AA366" i="83"/>
  <c r="Z366" i="83"/>
  <c r="Y366" i="83"/>
  <c r="X366" i="83"/>
  <c r="W366" i="83"/>
  <c r="V366" i="83"/>
  <c r="AM365" i="83"/>
  <c r="AL365" i="83"/>
  <c r="AK365" i="83"/>
  <c r="AJ365" i="83"/>
  <c r="AI365" i="83"/>
  <c r="AH365" i="83"/>
  <c r="AG365" i="83"/>
  <c r="AF365" i="83"/>
  <c r="AE365" i="83"/>
  <c r="AD365" i="83"/>
  <c r="AC365" i="83"/>
  <c r="AB365" i="83"/>
  <c r="AA365" i="83"/>
  <c r="Z365" i="83"/>
  <c r="Y365" i="83"/>
  <c r="X365" i="83"/>
  <c r="W365" i="83"/>
  <c r="V365" i="83"/>
  <c r="AM364" i="83"/>
  <c r="AL364" i="83"/>
  <c r="AK364" i="83"/>
  <c r="AJ364" i="83"/>
  <c r="AI364" i="83"/>
  <c r="AH364" i="83"/>
  <c r="AG364" i="83"/>
  <c r="AF364" i="83"/>
  <c r="AE364" i="83"/>
  <c r="AD364" i="83"/>
  <c r="AC364" i="83"/>
  <c r="AB364" i="83"/>
  <c r="AA364" i="83"/>
  <c r="Z364" i="83"/>
  <c r="Y364" i="83"/>
  <c r="X364" i="83"/>
  <c r="W364" i="83"/>
  <c r="V364" i="83"/>
  <c r="AM363" i="83"/>
  <c r="AL363" i="83"/>
  <c r="AK363" i="83"/>
  <c r="AJ363" i="83"/>
  <c r="AI363" i="83"/>
  <c r="AH363" i="83"/>
  <c r="AG363" i="83"/>
  <c r="AF363" i="83"/>
  <c r="AE363" i="83"/>
  <c r="AD363" i="83"/>
  <c r="AC363" i="83"/>
  <c r="AB363" i="83"/>
  <c r="AA363" i="83"/>
  <c r="Z363" i="83"/>
  <c r="Y363" i="83"/>
  <c r="X363" i="83"/>
  <c r="W363" i="83"/>
  <c r="V363" i="83"/>
  <c r="AM362" i="83"/>
  <c r="AL362" i="83"/>
  <c r="AK362" i="83"/>
  <c r="AJ362" i="83"/>
  <c r="AI362" i="83"/>
  <c r="AH362" i="83"/>
  <c r="AG362" i="83"/>
  <c r="AF362" i="83"/>
  <c r="AE362" i="83"/>
  <c r="AD362" i="83"/>
  <c r="AC362" i="83"/>
  <c r="AB362" i="83"/>
  <c r="AA362" i="83"/>
  <c r="Z362" i="83"/>
  <c r="Y362" i="83"/>
  <c r="X362" i="83"/>
  <c r="W362" i="83"/>
  <c r="V362" i="83"/>
  <c r="AM361" i="83"/>
  <c r="AL361" i="83"/>
  <c r="AK361" i="83"/>
  <c r="AJ361" i="83"/>
  <c r="AI361" i="83"/>
  <c r="AH361" i="83"/>
  <c r="AG361" i="83"/>
  <c r="AF361" i="83"/>
  <c r="AE361" i="83"/>
  <c r="AD361" i="83"/>
  <c r="AC361" i="83"/>
  <c r="AB361" i="83"/>
  <c r="AA361" i="83"/>
  <c r="Z361" i="83"/>
  <c r="Y361" i="83"/>
  <c r="X361" i="83"/>
  <c r="W361" i="83"/>
  <c r="V361" i="83"/>
  <c r="AM360" i="83"/>
  <c r="AL360" i="83"/>
  <c r="AK360" i="83"/>
  <c r="AJ360" i="83"/>
  <c r="AI360" i="83"/>
  <c r="AH360" i="83"/>
  <c r="AG360" i="83"/>
  <c r="AF360" i="83"/>
  <c r="AE360" i="83"/>
  <c r="AD360" i="83"/>
  <c r="AC360" i="83"/>
  <c r="AB360" i="83"/>
  <c r="AA360" i="83"/>
  <c r="Z360" i="83"/>
  <c r="Y360" i="83"/>
  <c r="X360" i="83"/>
  <c r="W360" i="83"/>
  <c r="V360" i="83"/>
  <c r="AM359" i="83"/>
  <c r="AL359" i="83"/>
  <c r="AK359" i="83"/>
  <c r="AJ359" i="83"/>
  <c r="AI359" i="83"/>
  <c r="AH359" i="83"/>
  <c r="AG359" i="83"/>
  <c r="AF359" i="83"/>
  <c r="AE359" i="83"/>
  <c r="AD359" i="83"/>
  <c r="AC359" i="83"/>
  <c r="AB359" i="83"/>
  <c r="AA359" i="83"/>
  <c r="Z359" i="83"/>
  <c r="Y359" i="83"/>
  <c r="X359" i="83"/>
  <c r="W359" i="83"/>
  <c r="V359" i="83"/>
  <c r="AM358" i="83"/>
  <c r="AL358" i="83"/>
  <c r="AK358" i="83"/>
  <c r="AJ358" i="83"/>
  <c r="AI358" i="83"/>
  <c r="AH358" i="83"/>
  <c r="AG358" i="83"/>
  <c r="AF358" i="83"/>
  <c r="AE358" i="83"/>
  <c r="AD358" i="83"/>
  <c r="AC358" i="83"/>
  <c r="AB358" i="83"/>
  <c r="AA358" i="83"/>
  <c r="Z358" i="83"/>
  <c r="Y358" i="83"/>
  <c r="X358" i="83"/>
  <c r="W358" i="83"/>
  <c r="V358" i="83"/>
  <c r="AM357" i="83"/>
  <c r="AL357" i="83"/>
  <c r="AK357" i="83"/>
  <c r="AJ357" i="83"/>
  <c r="AI357" i="83"/>
  <c r="AH357" i="83"/>
  <c r="AG357" i="83"/>
  <c r="AF357" i="83"/>
  <c r="AE357" i="83"/>
  <c r="AD357" i="83"/>
  <c r="AC357" i="83"/>
  <c r="AB357" i="83"/>
  <c r="AA357" i="83"/>
  <c r="Z357" i="83"/>
  <c r="Y357" i="83"/>
  <c r="X357" i="83"/>
  <c r="W357" i="83"/>
  <c r="V357" i="83"/>
  <c r="AM356" i="83"/>
  <c r="AL356" i="83"/>
  <c r="AK356" i="83"/>
  <c r="AJ356" i="83"/>
  <c r="AI356" i="83"/>
  <c r="AH356" i="83"/>
  <c r="AG356" i="83"/>
  <c r="AF356" i="83"/>
  <c r="AE356" i="83"/>
  <c r="AD356" i="83"/>
  <c r="AC356" i="83"/>
  <c r="AB356" i="83"/>
  <c r="AA356" i="83"/>
  <c r="Z356" i="83"/>
  <c r="Y356" i="83"/>
  <c r="X356" i="83"/>
  <c r="W356" i="83"/>
  <c r="V356" i="83"/>
  <c r="AM355" i="83"/>
  <c r="AL355" i="83"/>
  <c r="AK355" i="83"/>
  <c r="AJ355" i="83"/>
  <c r="AI355" i="83"/>
  <c r="AH355" i="83"/>
  <c r="AG355" i="83"/>
  <c r="AF355" i="83"/>
  <c r="AE355" i="83"/>
  <c r="AD355" i="83"/>
  <c r="AC355" i="83"/>
  <c r="AB355" i="83"/>
  <c r="AA355" i="83"/>
  <c r="Z355" i="83"/>
  <c r="Y355" i="83"/>
  <c r="X355" i="83"/>
  <c r="W355" i="83"/>
  <c r="V355" i="83"/>
  <c r="AM354" i="83"/>
  <c r="AL354" i="83"/>
  <c r="AK354" i="83"/>
  <c r="AJ354" i="83"/>
  <c r="AI354" i="83"/>
  <c r="AH354" i="83"/>
  <c r="AG354" i="83"/>
  <c r="AF354" i="83"/>
  <c r="AE354" i="83"/>
  <c r="AD354" i="83"/>
  <c r="AC354" i="83"/>
  <c r="AB354" i="83"/>
  <c r="AA354" i="83"/>
  <c r="Z354" i="83"/>
  <c r="Y354" i="83"/>
  <c r="X354" i="83"/>
  <c r="W354" i="83"/>
  <c r="V354" i="83"/>
  <c r="AM353" i="83"/>
  <c r="AL353" i="83"/>
  <c r="AK353" i="83"/>
  <c r="AJ353" i="83"/>
  <c r="AI353" i="83"/>
  <c r="AH353" i="83"/>
  <c r="AG353" i="83"/>
  <c r="AF353" i="83"/>
  <c r="AE353" i="83"/>
  <c r="AD353" i="83"/>
  <c r="AC353" i="83"/>
  <c r="AB353" i="83"/>
  <c r="AA353" i="83"/>
  <c r="Z353" i="83"/>
  <c r="Y353" i="83"/>
  <c r="X353" i="83"/>
  <c r="W353" i="83"/>
  <c r="V353" i="83"/>
  <c r="AM352" i="83"/>
  <c r="AL352" i="83"/>
  <c r="AK352" i="83"/>
  <c r="AJ352" i="83"/>
  <c r="AI352" i="83"/>
  <c r="AH352" i="83"/>
  <c r="AG352" i="83"/>
  <c r="AF352" i="83"/>
  <c r="AE352" i="83"/>
  <c r="AD352" i="83"/>
  <c r="AC352" i="83"/>
  <c r="AB352" i="83"/>
  <c r="AA352" i="83"/>
  <c r="Z352" i="83"/>
  <c r="Y352" i="83"/>
  <c r="X352" i="83"/>
  <c r="W352" i="83"/>
  <c r="V352" i="83"/>
  <c r="AM351" i="83"/>
  <c r="AL351" i="83"/>
  <c r="AK351" i="83"/>
  <c r="AJ351" i="83"/>
  <c r="AI351" i="83"/>
  <c r="AH351" i="83"/>
  <c r="AG351" i="83"/>
  <c r="AF351" i="83"/>
  <c r="AE351" i="83"/>
  <c r="AD351" i="83"/>
  <c r="AC351" i="83"/>
  <c r="AB351" i="83"/>
  <c r="AA351" i="83"/>
  <c r="Z351" i="83"/>
  <c r="Y351" i="83"/>
  <c r="X351" i="83"/>
  <c r="W351" i="83"/>
  <c r="V351" i="83"/>
  <c r="AM350" i="83"/>
  <c r="AL350" i="83"/>
  <c r="AK350" i="83"/>
  <c r="AJ350" i="83"/>
  <c r="AI350" i="83"/>
  <c r="AH350" i="83"/>
  <c r="AG350" i="83"/>
  <c r="AF350" i="83"/>
  <c r="AE350" i="83"/>
  <c r="AD350" i="83"/>
  <c r="AC350" i="83"/>
  <c r="AB350" i="83"/>
  <c r="AA350" i="83"/>
  <c r="Z350" i="83"/>
  <c r="Y350" i="83"/>
  <c r="X350" i="83"/>
  <c r="W350" i="83"/>
  <c r="V350" i="83"/>
  <c r="AM349" i="83"/>
  <c r="AL349" i="83"/>
  <c r="AK349" i="83"/>
  <c r="AJ349" i="83"/>
  <c r="AI349" i="83"/>
  <c r="AH349" i="83"/>
  <c r="AG349" i="83"/>
  <c r="AF349" i="83"/>
  <c r="AE349" i="83"/>
  <c r="AD349" i="83"/>
  <c r="AC349" i="83"/>
  <c r="AB349" i="83"/>
  <c r="AA349" i="83"/>
  <c r="Z349" i="83"/>
  <c r="Y349" i="83"/>
  <c r="X349" i="83"/>
  <c r="W349" i="83"/>
  <c r="V349" i="83"/>
  <c r="AM348" i="83"/>
  <c r="AL348" i="83"/>
  <c r="AK348" i="83"/>
  <c r="AJ348" i="83"/>
  <c r="AI348" i="83"/>
  <c r="AH348" i="83"/>
  <c r="AG348" i="83"/>
  <c r="AF348" i="83"/>
  <c r="AE348" i="83"/>
  <c r="AD348" i="83"/>
  <c r="AC348" i="83"/>
  <c r="AB348" i="83"/>
  <c r="AA348" i="83"/>
  <c r="Z348" i="83"/>
  <c r="Y348" i="83"/>
  <c r="X348" i="83"/>
  <c r="W348" i="83"/>
  <c r="V348" i="83"/>
  <c r="AM347" i="83"/>
  <c r="AL347" i="83"/>
  <c r="AK347" i="83"/>
  <c r="AJ347" i="83"/>
  <c r="AI347" i="83"/>
  <c r="AH347" i="83"/>
  <c r="AG347" i="83"/>
  <c r="AF347" i="83"/>
  <c r="AE347" i="83"/>
  <c r="AD347" i="83"/>
  <c r="AC347" i="83"/>
  <c r="AB347" i="83"/>
  <c r="AA347" i="83"/>
  <c r="Z347" i="83"/>
  <c r="Y347" i="83"/>
  <c r="X347" i="83"/>
  <c r="W347" i="83"/>
  <c r="V347" i="83"/>
  <c r="AM346" i="83"/>
  <c r="AL346" i="83"/>
  <c r="AK346" i="83"/>
  <c r="AJ346" i="83"/>
  <c r="AI346" i="83"/>
  <c r="AH346" i="83"/>
  <c r="AG346" i="83"/>
  <c r="AF346" i="83"/>
  <c r="AE346" i="83"/>
  <c r="AD346" i="83"/>
  <c r="AC346" i="83"/>
  <c r="AB346" i="83"/>
  <c r="AA346" i="83"/>
  <c r="Z346" i="83"/>
  <c r="Y346" i="83"/>
  <c r="X346" i="83"/>
  <c r="W346" i="83"/>
  <c r="V346" i="83"/>
  <c r="AM345" i="83"/>
  <c r="AL345" i="83"/>
  <c r="AK345" i="83"/>
  <c r="AJ345" i="83"/>
  <c r="AI345" i="83"/>
  <c r="AH345" i="83"/>
  <c r="AG345" i="83"/>
  <c r="AF345" i="83"/>
  <c r="AE345" i="83"/>
  <c r="AD345" i="83"/>
  <c r="AC345" i="83"/>
  <c r="AB345" i="83"/>
  <c r="AA345" i="83"/>
  <c r="Z345" i="83"/>
  <c r="Y345" i="83"/>
  <c r="X345" i="83"/>
  <c r="W345" i="83"/>
  <c r="V345" i="83"/>
  <c r="AM344" i="83"/>
  <c r="AL344" i="83"/>
  <c r="AK344" i="83"/>
  <c r="AJ344" i="83"/>
  <c r="AI344" i="83"/>
  <c r="AH344" i="83"/>
  <c r="AG344" i="83"/>
  <c r="AF344" i="83"/>
  <c r="AE344" i="83"/>
  <c r="AD344" i="83"/>
  <c r="AC344" i="83"/>
  <c r="AB344" i="83"/>
  <c r="AA344" i="83"/>
  <c r="Z344" i="83"/>
  <c r="Y344" i="83"/>
  <c r="X344" i="83"/>
  <c r="W344" i="83"/>
  <c r="V344" i="83"/>
  <c r="AM343" i="83"/>
  <c r="AL343" i="83"/>
  <c r="AK343" i="83"/>
  <c r="AJ343" i="83"/>
  <c r="AI343" i="83"/>
  <c r="AH343" i="83"/>
  <c r="AG343" i="83"/>
  <c r="AF343" i="83"/>
  <c r="AE343" i="83"/>
  <c r="AD343" i="83"/>
  <c r="AC343" i="83"/>
  <c r="AB343" i="83"/>
  <c r="AA343" i="83"/>
  <c r="Z343" i="83"/>
  <c r="Y343" i="83"/>
  <c r="X343" i="83"/>
  <c r="W343" i="83"/>
  <c r="V343" i="83"/>
  <c r="AM342" i="83"/>
  <c r="AL342" i="83"/>
  <c r="AK342" i="83"/>
  <c r="AJ342" i="83"/>
  <c r="AI342" i="83"/>
  <c r="AH342" i="83"/>
  <c r="AG342" i="83"/>
  <c r="AF342" i="83"/>
  <c r="AE342" i="83"/>
  <c r="AD342" i="83"/>
  <c r="AC342" i="83"/>
  <c r="AB342" i="83"/>
  <c r="AA342" i="83"/>
  <c r="Z342" i="83"/>
  <c r="Y342" i="83"/>
  <c r="X342" i="83"/>
  <c r="W342" i="83"/>
  <c r="V342" i="83"/>
  <c r="AM341" i="83"/>
  <c r="AL341" i="83"/>
  <c r="AK341" i="83"/>
  <c r="AJ341" i="83"/>
  <c r="AI341" i="83"/>
  <c r="AH341" i="83"/>
  <c r="AG341" i="83"/>
  <c r="AF341" i="83"/>
  <c r="AE341" i="83"/>
  <c r="AD341" i="83"/>
  <c r="AC341" i="83"/>
  <c r="AB341" i="83"/>
  <c r="AA341" i="83"/>
  <c r="Z341" i="83"/>
  <c r="Y341" i="83"/>
  <c r="X341" i="83"/>
  <c r="W341" i="83"/>
  <c r="V341" i="83"/>
  <c r="AM340" i="83"/>
  <c r="AL340" i="83"/>
  <c r="AK340" i="83"/>
  <c r="AJ340" i="83"/>
  <c r="AI340" i="83"/>
  <c r="AH340" i="83"/>
  <c r="AG340" i="83"/>
  <c r="AF340" i="83"/>
  <c r="AE340" i="83"/>
  <c r="AD340" i="83"/>
  <c r="AC340" i="83"/>
  <c r="AB340" i="83"/>
  <c r="AA340" i="83"/>
  <c r="Z340" i="83"/>
  <c r="Y340" i="83"/>
  <c r="X340" i="83"/>
  <c r="W340" i="83"/>
  <c r="V340" i="83"/>
  <c r="AM339" i="83"/>
  <c r="AL339" i="83"/>
  <c r="AK339" i="83"/>
  <c r="AJ339" i="83"/>
  <c r="AI339" i="83"/>
  <c r="AH339" i="83"/>
  <c r="AG339" i="83"/>
  <c r="AF339" i="83"/>
  <c r="AE339" i="83"/>
  <c r="AD339" i="83"/>
  <c r="AC339" i="83"/>
  <c r="AB339" i="83"/>
  <c r="AA339" i="83"/>
  <c r="Z339" i="83"/>
  <c r="Y339" i="83"/>
  <c r="X339" i="83"/>
  <c r="W339" i="83"/>
  <c r="V339" i="83"/>
  <c r="AM338" i="83"/>
  <c r="AL338" i="83"/>
  <c r="AK338" i="83"/>
  <c r="AJ338" i="83"/>
  <c r="AI338" i="83"/>
  <c r="AH338" i="83"/>
  <c r="AG338" i="83"/>
  <c r="AF338" i="83"/>
  <c r="AE338" i="83"/>
  <c r="AD338" i="83"/>
  <c r="AC338" i="83"/>
  <c r="AB338" i="83"/>
  <c r="AA338" i="83"/>
  <c r="Z338" i="83"/>
  <c r="Y338" i="83"/>
  <c r="X338" i="83"/>
  <c r="W338" i="83"/>
  <c r="V338" i="83"/>
  <c r="AM337" i="83"/>
  <c r="AL337" i="83"/>
  <c r="AK337" i="83"/>
  <c r="AJ337" i="83"/>
  <c r="AI337" i="83"/>
  <c r="AH337" i="83"/>
  <c r="AG337" i="83"/>
  <c r="AF337" i="83"/>
  <c r="AE337" i="83"/>
  <c r="AD337" i="83"/>
  <c r="AC337" i="83"/>
  <c r="AB337" i="83"/>
  <c r="AA337" i="83"/>
  <c r="Z337" i="83"/>
  <c r="Y337" i="83"/>
  <c r="X337" i="83"/>
  <c r="W337" i="83"/>
  <c r="V337" i="83"/>
  <c r="AM336" i="83"/>
  <c r="AL336" i="83"/>
  <c r="AK336" i="83"/>
  <c r="AJ336" i="83"/>
  <c r="AI336" i="83"/>
  <c r="AH336" i="83"/>
  <c r="AG336" i="83"/>
  <c r="AF336" i="83"/>
  <c r="AE336" i="83"/>
  <c r="AD336" i="83"/>
  <c r="AC336" i="83"/>
  <c r="AB336" i="83"/>
  <c r="AA336" i="83"/>
  <c r="Z336" i="83"/>
  <c r="Y336" i="83"/>
  <c r="X336" i="83"/>
  <c r="W336" i="83"/>
  <c r="V336" i="83"/>
  <c r="AM335" i="83"/>
  <c r="AL335" i="83"/>
  <c r="AK335" i="83"/>
  <c r="AJ335" i="83"/>
  <c r="AI335" i="83"/>
  <c r="AH335" i="83"/>
  <c r="AG335" i="83"/>
  <c r="AF335" i="83"/>
  <c r="AE335" i="83"/>
  <c r="AD335" i="83"/>
  <c r="AC335" i="83"/>
  <c r="AB335" i="83"/>
  <c r="AA335" i="83"/>
  <c r="Z335" i="83"/>
  <c r="Y335" i="83"/>
  <c r="X335" i="83"/>
  <c r="W335" i="83"/>
  <c r="V335" i="83"/>
  <c r="AM334" i="83"/>
  <c r="AL334" i="83"/>
  <c r="AK334" i="83"/>
  <c r="AJ334" i="83"/>
  <c r="AI334" i="83"/>
  <c r="AH334" i="83"/>
  <c r="AG334" i="83"/>
  <c r="AF334" i="83"/>
  <c r="AE334" i="83"/>
  <c r="AD334" i="83"/>
  <c r="AC334" i="83"/>
  <c r="AB334" i="83"/>
  <c r="AA334" i="83"/>
  <c r="Z334" i="83"/>
  <c r="Y334" i="83"/>
  <c r="X334" i="83"/>
  <c r="W334" i="83"/>
  <c r="V334" i="83"/>
  <c r="AM333" i="83"/>
  <c r="AL333" i="83"/>
  <c r="AK333" i="83"/>
  <c r="AJ333" i="83"/>
  <c r="AI333" i="83"/>
  <c r="AH333" i="83"/>
  <c r="AG333" i="83"/>
  <c r="AF333" i="83"/>
  <c r="AE333" i="83"/>
  <c r="AD333" i="83"/>
  <c r="AC333" i="83"/>
  <c r="AB333" i="83"/>
  <c r="AA333" i="83"/>
  <c r="Z333" i="83"/>
  <c r="Y333" i="83"/>
  <c r="X333" i="83"/>
  <c r="W333" i="83"/>
  <c r="V333" i="83"/>
  <c r="AM332" i="83"/>
  <c r="AL332" i="83"/>
  <c r="AK332" i="83"/>
  <c r="AJ332" i="83"/>
  <c r="AI332" i="83"/>
  <c r="AH332" i="83"/>
  <c r="AG332" i="83"/>
  <c r="AF332" i="83"/>
  <c r="AE332" i="83"/>
  <c r="AD332" i="83"/>
  <c r="AC332" i="83"/>
  <c r="AB332" i="83"/>
  <c r="AA332" i="83"/>
  <c r="Z332" i="83"/>
  <c r="Y332" i="83"/>
  <c r="X332" i="83"/>
  <c r="W332" i="83"/>
  <c r="V332" i="83"/>
  <c r="AM331" i="83"/>
  <c r="AL331" i="83"/>
  <c r="AK331" i="83"/>
  <c r="AJ331" i="83"/>
  <c r="AI331" i="83"/>
  <c r="AH331" i="83"/>
  <c r="AG331" i="83"/>
  <c r="AF331" i="83"/>
  <c r="AE331" i="83"/>
  <c r="AD331" i="83"/>
  <c r="AC331" i="83"/>
  <c r="AB331" i="83"/>
  <c r="AA331" i="83"/>
  <c r="Z331" i="83"/>
  <c r="Y331" i="83"/>
  <c r="X331" i="83"/>
  <c r="W331" i="83"/>
  <c r="V331" i="83"/>
  <c r="AM330" i="83"/>
  <c r="AL330" i="83"/>
  <c r="AK330" i="83"/>
  <c r="AJ330" i="83"/>
  <c r="AI330" i="83"/>
  <c r="AH330" i="83"/>
  <c r="AG330" i="83"/>
  <c r="AF330" i="83"/>
  <c r="AE330" i="83"/>
  <c r="AD330" i="83"/>
  <c r="AC330" i="83"/>
  <c r="AB330" i="83"/>
  <c r="AA330" i="83"/>
  <c r="Z330" i="83"/>
  <c r="Y330" i="83"/>
  <c r="X330" i="83"/>
  <c r="W330" i="83"/>
  <c r="V330" i="83"/>
  <c r="AM329" i="83"/>
  <c r="AL329" i="83"/>
  <c r="AK329" i="83"/>
  <c r="AJ329" i="83"/>
  <c r="AI329" i="83"/>
  <c r="AH329" i="83"/>
  <c r="AG329" i="83"/>
  <c r="AF329" i="83"/>
  <c r="AE329" i="83"/>
  <c r="AD329" i="83"/>
  <c r="AC329" i="83"/>
  <c r="AB329" i="83"/>
  <c r="AA329" i="83"/>
  <c r="Z329" i="83"/>
  <c r="Y329" i="83"/>
  <c r="X329" i="83"/>
  <c r="W329" i="83"/>
  <c r="V329" i="83"/>
  <c r="AM328" i="83"/>
  <c r="AL328" i="83"/>
  <c r="AK328" i="83"/>
  <c r="AJ328" i="83"/>
  <c r="AI328" i="83"/>
  <c r="AH328" i="83"/>
  <c r="AG328" i="83"/>
  <c r="AF328" i="83"/>
  <c r="AE328" i="83"/>
  <c r="AD328" i="83"/>
  <c r="AC328" i="83"/>
  <c r="AB328" i="83"/>
  <c r="AA328" i="83"/>
  <c r="Z328" i="83"/>
  <c r="Y328" i="83"/>
  <c r="X328" i="83"/>
  <c r="W328" i="83"/>
  <c r="V328" i="83"/>
  <c r="AM327" i="83"/>
  <c r="AL327" i="83"/>
  <c r="AK327" i="83"/>
  <c r="AJ327" i="83"/>
  <c r="AI327" i="83"/>
  <c r="AH327" i="83"/>
  <c r="AG327" i="83"/>
  <c r="AF327" i="83"/>
  <c r="AE327" i="83"/>
  <c r="AD327" i="83"/>
  <c r="AC327" i="83"/>
  <c r="AB327" i="83"/>
  <c r="AA327" i="83"/>
  <c r="Z327" i="83"/>
  <c r="Y327" i="83"/>
  <c r="X327" i="83"/>
  <c r="W327" i="83"/>
  <c r="V327" i="83"/>
  <c r="AM326" i="83"/>
  <c r="AL326" i="83"/>
  <c r="AK326" i="83"/>
  <c r="AJ326" i="83"/>
  <c r="AI326" i="83"/>
  <c r="AH326" i="83"/>
  <c r="AG326" i="83"/>
  <c r="AF326" i="83"/>
  <c r="AE326" i="83"/>
  <c r="AD326" i="83"/>
  <c r="AC326" i="83"/>
  <c r="AB326" i="83"/>
  <c r="AA326" i="83"/>
  <c r="Z326" i="83"/>
  <c r="Y326" i="83"/>
  <c r="X326" i="83"/>
  <c r="W326" i="83"/>
  <c r="V326" i="83"/>
  <c r="AM325" i="83"/>
  <c r="AL325" i="83"/>
  <c r="AK325" i="83"/>
  <c r="AJ325" i="83"/>
  <c r="AI325" i="83"/>
  <c r="AH325" i="83"/>
  <c r="AG325" i="83"/>
  <c r="AF325" i="83"/>
  <c r="AE325" i="83"/>
  <c r="AD325" i="83"/>
  <c r="AC325" i="83"/>
  <c r="AB325" i="83"/>
  <c r="AA325" i="83"/>
  <c r="Z325" i="83"/>
  <c r="Y325" i="83"/>
  <c r="X325" i="83"/>
  <c r="W325" i="83"/>
  <c r="V325" i="83"/>
  <c r="AM324" i="83"/>
  <c r="AL324" i="83"/>
  <c r="AK324" i="83"/>
  <c r="AJ324" i="83"/>
  <c r="AI324" i="83"/>
  <c r="AH324" i="83"/>
  <c r="AG324" i="83"/>
  <c r="AF324" i="83"/>
  <c r="AE324" i="83"/>
  <c r="AD324" i="83"/>
  <c r="AC324" i="83"/>
  <c r="AB324" i="83"/>
  <c r="AA324" i="83"/>
  <c r="Z324" i="83"/>
  <c r="Y324" i="83"/>
  <c r="X324" i="83"/>
  <c r="W324" i="83"/>
  <c r="V324" i="83"/>
  <c r="AM323" i="83"/>
  <c r="AL323" i="83"/>
  <c r="AK323" i="83"/>
  <c r="AJ323" i="83"/>
  <c r="AI323" i="83"/>
  <c r="AH323" i="83"/>
  <c r="AG323" i="83"/>
  <c r="AF323" i="83"/>
  <c r="AE323" i="83"/>
  <c r="AD323" i="83"/>
  <c r="AC323" i="83"/>
  <c r="AB323" i="83"/>
  <c r="AA323" i="83"/>
  <c r="Z323" i="83"/>
  <c r="Y323" i="83"/>
  <c r="X323" i="83"/>
  <c r="W323" i="83"/>
  <c r="V323" i="83"/>
  <c r="AM322" i="83"/>
  <c r="AL322" i="83"/>
  <c r="AK322" i="83"/>
  <c r="AJ322" i="83"/>
  <c r="AI322" i="83"/>
  <c r="AH322" i="83"/>
  <c r="AG322" i="83"/>
  <c r="AF322" i="83"/>
  <c r="AE322" i="83"/>
  <c r="AD322" i="83"/>
  <c r="AC322" i="83"/>
  <c r="AB322" i="83"/>
  <c r="AA322" i="83"/>
  <c r="Z322" i="83"/>
  <c r="Y322" i="83"/>
  <c r="X322" i="83"/>
  <c r="W322" i="83"/>
  <c r="V322" i="83"/>
  <c r="AM321" i="83"/>
  <c r="AL321" i="83"/>
  <c r="AK321" i="83"/>
  <c r="AJ321" i="83"/>
  <c r="AI321" i="83"/>
  <c r="AH321" i="83"/>
  <c r="AG321" i="83"/>
  <c r="AF321" i="83"/>
  <c r="AE321" i="83"/>
  <c r="AD321" i="83"/>
  <c r="AC321" i="83"/>
  <c r="AB321" i="83"/>
  <c r="AA321" i="83"/>
  <c r="Z321" i="83"/>
  <c r="Y321" i="83"/>
  <c r="X321" i="83"/>
  <c r="W321" i="83"/>
  <c r="V321" i="83"/>
  <c r="AM320" i="83"/>
  <c r="AL320" i="83"/>
  <c r="AK320" i="83"/>
  <c r="AJ320" i="83"/>
  <c r="AI320" i="83"/>
  <c r="AH320" i="83"/>
  <c r="AG320" i="83"/>
  <c r="AF320" i="83"/>
  <c r="AE320" i="83"/>
  <c r="AD320" i="83"/>
  <c r="AC320" i="83"/>
  <c r="AB320" i="83"/>
  <c r="AA320" i="83"/>
  <c r="Z320" i="83"/>
  <c r="Y320" i="83"/>
  <c r="X320" i="83"/>
  <c r="W320" i="83"/>
  <c r="V320" i="83"/>
  <c r="AM319" i="83"/>
  <c r="AL319" i="83"/>
  <c r="AK319" i="83"/>
  <c r="AJ319" i="83"/>
  <c r="AI319" i="83"/>
  <c r="AH319" i="83"/>
  <c r="AG319" i="83"/>
  <c r="AF319" i="83"/>
  <c r="AE319" i="83"/>
  <c r="AD319" i="83"/>
  <c r="AC319" i="83"/>
  <c r="AB319" i="83"/>
  <c r="AA319" i="83"/>
  <c r="Z319" i="83"/>
  <c r="Y319" i="83"/>
  <c r="X319" i="83"/>
  <c r="W319" i="83"/>
  <c r="V319" i="83"/>
  <c r="AM318" i="83"/>
  <c r="AL318" i="83"/>
  <c r="AK318" i="83"/>
  <c r="AJ318" i="83"/>
  <c r="AI318" i="83"/>
  <c r="AH318" i="83"/>
  <c r="AG318" i="83"/>
  <c r="AF318" i="83"/>
  <c r="AE318" i="83"/>
  <c r="AD318" i="83"/>
  <c r="AC318" i="83"/>
  <c r="AB318" i="83"/>
  <c r="AA318" i="83"/>
  <c r="Z318" i="83"/>
  <c r="Y318" i="83"/>
  <c r="X318" i="83"/>
  <c r="W318" i="83"/>
  <c r="V318" i="83"/>
  <c r="AM317" i="83"/>
  <c r="AL317" i="83"/>
  <c r="AK317" i="83"/>
  <c r="AJ317" i="83"/>
  <c r="AI317" i="83"/>
  <c r="AH317" i="83"/>
  <c r="AG317" i="83"/>
  <c r="AF317" i="83"/>
  <c r="AE317" i="83"/>
  <c r="AD317" i="83"/>
  <c r="AC317" i="83"/>
  <c r="AB317" i="83"/>
  <c r="AA317" i="83"/>
  <c r="Z317" i="83"/>
  <c r="Y317" i="83"/>
  <c r="X317" i="83"/>
  <c r="W317" i="83"/>
  <c r="V317" i="83"/>
  <c r="AM316" i="83"/>
  <c r="AL316" i="83"/>
  <c r="AK316" i="83"/>
  <c r="AJ316" i="83"/>
  <c r="AI316" i="83"/>
  <c r="AH316" i="83"/>
  <c r="AG316" i="83"/>
  <c r="AF316" i="83"/>
  <c r="AE316" i="83"/>
  <c r="AD316" i="83"/>
  <c r="AC316" i="83"/>
  <c r="AB316" i="83"/>
  <c r="AA316" i="83"/>
  <c r="Z316" i="83"/>
  <c r="Y316" i="83"/>
  <c r="X316" i="83"/>
  <c r="W316" i="83"/>
  <c r="V316" i="83"/>
  <c r="AM315" i="83"/>
  <c r="AL315" i="83"/>
  <c r="AK315" i="83"/>
  <c r="AJ315" i="83"/>
  <c r="AI315" i="83"/>
  <c r="AH315" i="83"/>
  <c r="AG315" i="83"/>
  <c r="AF315" i="83"/>
  <c r="AE315" i="83"/>
  <c r="AD315" i="83"/>
  <c r="AC315" i="83"/>
  <c r="AB315" i="83"/>
  <c r="AA315" i="83"/>
  <c r="Z315" i="83"/>
  <c r="Y315" i="83"/>
  <c r="X315" i="83"/>
  <c r="W315" i="83"/>
  <c r="V315" i="83"/>
  <c r="AM314" i="83"/>
  <c r="AL314" i="83"/>
  <c r="AK314" i="83"/>
  <c r="AJ314" i="83"/>
  <c r="AI314" i="83"/>
  <c r="AH314" i="83"/>
  <c r="AG314" i="83"/>
  <c r="AF314" i="83"/>
  <c r="AE314" i="83"/>
  <c r="AD314" i="83"/>
  <c r="AC314" i="83"/>
  <c r="AB314" i="83"/>
  <c r="AA314" i="83"/>
  <c r="Z314" i="83"/>
  <c r="Y314" i="83"/>
  <c r="X314" i="83"/>
  <c r="W314" i="83"/>
  <c r="V314" i="83"/>
  <c r="AM313" i="83"/>
  <c r="AL313" i="83"/>
  <c r="AK313" i="83"/>
  <c r="AJ313" i="83"/>
  <c r="AI313" i="83"/>
  <c r="AH313" i="83"/>
  <c r="AG313" i="83"/>
  <c r="AF313" i="83"/>
  <c r="AE313" i="83"/>
  <c r="AD313" i="83"/>
  <c r="AC313" i="83"/>
  <c r="AB313" i="83"/>
  <c r="AA313" i="83"/>
  <c r="Z313" i="83"/>
  <c r="Y313" i="83"/>
  <c r="X313" i="83"/>
  <c r="W313" i="83"/>
  <c r="V313" i="83"/>
  <c r="AM312" i="83"/>
  <c r="AL312" i="83"/>
  <c r="AK312" i="83"/>
  <c r="AJ312" i="83"/>
  <c r="AI312" i="83"/>
  <c r="AH312" i="83"/>
  <c r="AG312" i="83"/>
  <c r="AF312" i="83"/>
  <c r="AE312" i="83"/>
  <c r="AD312" i="83"/>
  <c r="AC312" i="83"/>
  <c r="AB312" i="83"/>
  <c r="AA312" i="83"/>
  <c r="Z312" i="83"/>
  <c r="Y312" i="83"/>
  <c r="X312" i="83"/>
  <c r="W312" i="83"/>
  <c r="V312" i="83"/>
  <c r="AM311" i="83"/>
  <c r="AL311" i="83"/>
  <c r="AK311" i="83"/>
  <c r="AJ311" i="83"/>
  <c r="AI311" i="83"/>
  <c r="AH311" i="83"/>
  <c r="AG311" i="83"/>
  <c r="AF311" i="83"/>
  <c r="AE311" i="83"/>
  <c r="AD311" i="83"/>
  <c r="AC311" i="83"/>
  <c r="AB311" i="83"/>
  <c r="AA311" i="83"/>
  <c r="Z311" i="83"/>
  <c r="Y311" i="83"/>
  <c r="X311" i="83"/>
  <c r="W311" i="83"/>
  <c r="V311" i="83"/>
  <c r="AM310" i="83"/>
  <c r="AL310" i="83"/>
  <c r="AK310" i="83"/>
  <c r="AJ310" i="83"/>
  <c r="AI310" i="83"/>
  <c r="AH310" i="83"/>
  <c r="AG310" i="83"/>
  <c r="AF310" i="83"/>
  <c r="AE310" i="83"/>
  <c r="AD310" i="83"/>
  <c r="AC310" i="83"/>
  <c r="AB310" i="83"/>
  <c r="AA310" i="83"/>
  <c r="Z310" i="83"/>
  <c r="Y310" i="83"/>
  <c r="X310" i="83"/>
  <c r="W310" i="83"/>
  <c r="V310" i="83"/>
  <c r="AM309" i="83"/>
  <c r="AL309" i="83"/>
  <c r="AK309" i="83"/>
  <c r="AJ309" i="83"/>
  <c r="AI309" i="83"/>
  <c r="AH309" i="83"/>
  <c r="AG309" i="83"/>
  <c r="AF309" i="83"/>
  <c r="AE309" i="83"/>
  <c r="AD309" i="83"/>
  <c r="AC309" i="83"/>
  <c r="AB309" i="83"/>
  <c r="AA309" i="83"/>
  <c r="Z309" i="83"/>
  <c r="Y309" i="83"/>
  <c r="X309" i="83"/>
  <c r="W309" i="83"/>
  <c r="V309" i="83"/>
  <c r="AM308" i="83"/>
  <c r="AL308" i="83"/>
  <c r="AK308" i="83"/>
  <c r="AJ308" i="83"/>
  <c r="AI308" i="83"/>
  <c r="AH308" i="83"/>
  <c r="AG308" i="83"/>
  <c r="AF308" i="83"/>
  <c r="AE308" i="83"/>
  <c r="AD308" i="83"/>
  <c r="AC308" i="83"/>
  <c r="AB308" i="83"/>
  <c r="AA308" i="83"/>
  <c r="Z308" i="83"/>
  <c r="Y308" i="83"/>
  <c r="X308" i="83"/>
  <c r="W308" i="83"/>
  <c r="V308" i="83"/>
  <c r="AM307" i="83"/>
  <c r="AL307" i="83"/>
  <c r="AK307" i="83"/>
  <c r="AJ307" i="83"/>
  <c r="AI307" i="83"/>
  <c r="AH307" i="83"/>
  <c r="AG307" i="83"/>
  <c r="AF307" i="83"/>
  <c r="AE307" i="83"/>
  <c r="AD307" i="83"/>
  <c r="AC307" i="83"/>
  <c r="AB307" i="83"/>
  <c r="AA307" i="83"/>
  <c r="Z307" i="83"/>
  <c r="Y307" i="83"/>
  <c r="X307" i="83"/>
  <c r="W307" i="83"/>
  <c r="V307" i="83"/>
  <c r="AM306" i="83"/>
  <c r="AL306" i="83"/>
  <c r="AK306" i="83"/>
  <c r="AJ306" i="83"/>
  <c r="AI306" i="83"/>
  <c r="AH306" i="83"/>
  <c r="AG306" i="83"/>
  <c r="AF306" i="83"/>
  <c r="AE306" i="83"/>
  <c r="AD306" i="83"/>
  <c r="AC306" i="83"/>
  <c r="AB306" i="83"/>
  <c r="AA306" i="83"/>
  <c r="Z306" i="83"/>
  <c r="Y306" i="83"/>
  <c r="X306" i="83"/>
  <c r="W306" i="83"/>
  <c r="V306" i="83"/>
  <c r="AM305" i="83"/>
  <c r="AL305" i="83"/>
  <c r="AK305" i="83"/>
  <c r="AJ305" i="83"/>
  <c r="AI305" i="83"/>
  <c r="AH305" i="83"/>
  <c r="AG305" i="83"/>
  <c r="AF305" i="83"/>
  <c r="AE305" i="83"/>
  <c r="AD305" i="83"/>
  <c r="AC305" i="83"/>
  <c r="AB305" i="83"/>
  <c r="AA305" i="83"/>
  <c r="Z305" i="83"/>
  <c r="Y305" i="83"/>
  <c r="X305" i="83"/>
  <c r="W305" i="83"/>
  <c r="V305" i="83"/>
  <c r="AM304" i="83"/>
  <c r="AL304" i="83"/>
  <c r="AK304" i="83"/>
  <c r="AJ304" i="83"/>
  <c r="AI304" i="83"/>
  <c r="AH304" i="83"/>
  <c r="AG304" i="83"/>
  <c r="AF304" i="83"/>
  <c r="AE304" i="83"/>
  <c r="AD304" i="83"/>
  <c r="AC304" i="83"/>
  <c r="AB304" i="83"/>
  <c r="AA304" i="83"/>
  <c r="Z304" i="83"/>
  <c r="Y304" i="83"/>
  <c r="X304" i="83"/>
  <c r="W304" i="83"/>
  <c r="V304" i="83"/>
  <c r="AM303" i="83"/>
  <c r="AL303" i="83"/>
  <c r="AK303" i="83"/>
  <c r="AJ303" i="83"/>
  <c r="AI303" i="83"/>
  <c r="AH303" i="83"/>
  <c r="AG303" i="83"/>
  <c r="AF303" i="83"/>
  <c r="AE303" i="83"/>
  <c r="AD303" i="83"/>
  <c r="AC303" i="83"/>
  <c r="AB303" i="83"/>
  <c r="AA303" i="83"/>
  <c r="Z303" i="83"/>
  <c r="Y303" i="83"/>
  <c r="X303" i="83"/>
  <c r="W303" i="83"/>
  <c r="V303" i="83"/>
  <c r="AM302" i="83"/>
  <c r="AL302" i="83"/>
  <c r="AK302" i="83"/>
  <c r="AJ302" i="83"/>
  <c r="AI302" i="83"/>
  <c r="AH302" i="83"/>
  <c r="AG302" i="83"/>
  <c r="AF302" i="83"/>
  <c r="AE302" i="83"/>
  <c r="AD302" i="83"/>
  <c r="AC302" i="83"/>
  <c r="AB302" i="83"/>
  <c r="AA302" i="83"/>
  <c r="Z302" i="83"/>
  <c r="Y302" i="83"/>
  <c r="X302" i="83"/>
  <c r="W302" i="83"/>
  <c r="V302" i="83"/>
  <c r="AM301" i="83"/>
  <c r="AL301" i="83"/>
  <c r="AK301" i="83"/>
  <c r="AJ301" i="83"/>
  <c r="AI301" i="83"/>
  <c r="AH301" i="83"/>
  <c r="AG301" i="83"/>
  <c r="AF301" i="83"/>
  <c r="AE301" i="83"/>
  <c r="AD301" i="83"/>
  <c r="AC301" i="83"/>
  <c r="AB301" i="83"/>
  <c r="AA301" i="83"/>
  <c r="Z301" i="83"/>
  <c r="Y301" i="83"/>
  <c r="X301" i="83"/>
  <c r="W301" i="83"/>
  <c r="V301" i="83"/>
  <c r="AM300" i="83"/>
  <c r="AL300" i="83"/>
  <c r="AK300" i="83"/>
  <c r="AJ300" i="83"/>
  <c r="AI300" i="83"/>
  <c r="AH300" i="83"/>
  <c r="AG300" i="83"/>
  <c r="AF300" i="83"/>
  <c r="AE300" i="83"/>
  <c r="AD300" i="83"/>
  <c r="AC300" i="83"/>
  <c r="AB300" i="83"/>
  <c r="AA300" i="83"/>
  <c r="Z300" i="83"/>
  <c r="Y300" i="83"/>
  <c r="X300" i="83"/>
  <c r="W300" i="83"/>
  <c r="V300" i="83"/>
  <c r="AM299" i="83"/>
  <c r="AL299" i="83"/>
  <c r="AK299" i="83"/>
  <c r="AJ299" i="83"/>
  <c r="AI299" i="83"/>
  <c r="AH299" i="83"/>
  <c r="AG299" i="83"/>
  <c r="AF299" i="83"/>
  <c r="AE299" i="83"/>
  <c r="AD299" i="83"/>
  <c r="AC299" i="83"/>
  <c r="AB299" i="83"/>
  <c r="AA299" i="83"/>
  <c r="Z299" i="83"/>
  <c r="Y299" i="83"/>
  <c r="X299" i="83"/>
  <c r="W299" i="83"/>
  <c r="V299" i="83"/>
  <c r="AM298" i="83"/>
  <c r="AL298" i="83"/>
  <c r="AK298" i="83"/>
  <c r="AJ298" i="83"/>
  <c r="AI298" i="83"/>
  <c r="AH298" i="83"/>
  <c r="AG298" i="83"/>
  <c r="AF298" i="83"/>
  <c r="AE298" i="83"/>
  <c r="AD298" i="83"/>
  <c r="AC298" i="83"/>
  <c r="AB298" i="83"/>
  <c r="AA298" i="83"/>
  <c r="Z298" i="83"/>
  <c r="Y298" i="83"/>
  <c r="X298" i="83"/>
  <c r="W298" i="83"/>
  <c r="V298" i="83"/>
  <c r="AM297" i="83"/>
  <c r="AL297" i="83"/>
  <c r="AK297" i="83"/>
  <c r="AJ297" i="83"/>
  <c r="AI297" i="83"/>
  <c r="AH297" i="83"/>
  <c r="AG297" i="83"/>
  <c r="AF297" i="83"/>
  <c r="AE297" i="83"/>
  <c r="AD297" i="83"/>
  <c r="AC297" i="83"/>
  <c r="AB297" i="83"/>
  <c r="AA297" i="83"/>
  <c r="Z297" i="83"/>
  <c r="Y297" i="83"/>
  <c r="X297" i="83"/>
  <c r="W297" i="83"/>
  <c r="V297" i="83"/>
  <c r="AM296" i="83"/>
  <c r="AL296" i="83"/>
  <c r="AK296" i="83"/>
  <c r="AJ296" i="83"/>
  <c r="AI296" i="83"/>
  <c r="AH296" i="83"/>
  <c r="AG296" i="83"/>
  <c r="AF296" i="83"/>
  <c r="AE296" i="83"/>
  <c r="AD296" i="83"/>
  <c r="AC296" i="83"/>
  <c r="AB296" i="83"/>
  <c r="AA296" i="83"/>
  <c r="Z296" i="83"/>
  <c r="Y296" i="83"/>
  <c r="X296" i="83"/>
  <c r="W296" i="83"/>
  <c r="V296" i="83"/>
  <c r="AM295" i="83"/>
  <c r="AL295" i="83"/>
  <c r="AK295" i="83"/>
  <c r="AJ295" i="83"/>
  <c r="AI295" i="83"/>
  <c r="AH295" i="83"/>
  <c r="AG295" i="83"/>
  <c r="AF295" i="83"/>
  <c r="AE295" i="83"/>
  <c r="AD295" i="83"/>
  <c r="AC295" i="83"/>
  <c r="AB295" i="83"/>
  <c r="AA295" i="83"/>
  <c r="Z295" i="83"/>
  <c r="Y295" i="83"/>
  <c r="X295" i="83"/>
  <c r="W295" i="83"/>
  <c r="V295" i="83"/>
  <c r="AM294" i="83"/>
  <c r="AL294" i="83"/>
  <c r="AK294" i="83"/>
  <c r="AJ294" i="83"/>
  <c r="AI294" i="83"/>
  <c r="AH294" i="83"/>
  <c r="AG294" i="83"/>
  <c r="AF294" i="83"/>
  <c r="AE294" i="83"/>
  <c r="AD294" i="83"/>
  <c r="AC294" i="83"/>
  <c r="AB294" i="83"/>
  <c r="AA294" i="83"/>
  <c r="Z294" i="83"/>
  <c r="Y294" i="83"/>
  <c r="X294" i="83"/>
  <c r="W294" i="83"/>
  <c r="V294" i="83"/>
  <c r="AM293" i="83"/>
  <c r="AL293" i="83"/>
  <c r="AK293" i="83"/>
  <c r="AJ293" i="83"/>
  <c r="AI293" i="83"/>
  <c r="AH293" i="83"/>
  <c r="AG293" i="83"/>
  <c r="AF293" i="83"/>
  <c r="AE293" i="83"/>
  <c r="AD293" i="83"/>
  <c r="AC293" i="83"/>
  <c r="AB293" i="83"/>
  <c r="AA293" i="83"/>
  <c r="Z293" i="83"/>
  <c r="Y293" i="83"/>
  <c r="X293" i="83"/>
  <c r="W293" i="83"/>
  <c r="V293" i="83"/>
  <c r="AM292" i="83"/>
  <c r="AL292" i="83"/>
  <c r="AK292" i="83"/>
  <c r="AJ292" i="83"/>
  <c r="AI292" i="83"/>
  <c r="AH292" i="83"/>
  <c r="AG292" i="83"/>
  <c r="AF292" i="83"/>
  <c r="AE292" i="83"/>
  <c r="AD292" i="83"/>
  <c r="AC292" i="83"/>
  <c r="AB292" i="83"/>
  <c r="AA292" i="83"/>
  <c r="Z292" i="83"/>
  <c r="Y292" i="83"/>
  <c r="X292" i="83"/>
  <c r="W292" i="83"/>
  <c r="V292" i="83"/>
  <c r="AM291" i="83"/>
  <c r="AL291" i="83"/>
  <c r="AK291" i="83"/>
  <c r="AJ291" i="83"/>
  <c r="AI291" i="83"/>
  <c r="AH291" i="83"/>
  <c r="AG291" i="83"/>
  <c r="AF291" i="83"/>
  <c r="AE291" i="83"/>
  <c r="AD291" i="83"/>
  <c r="AC291" i="83"/>
  <c r="AB291" i="83"/>
  <c r="AA291" i="83"/>
  <c r="Z291" i="83"/>
  <c r="Y291" i="83"/>
  <c r="X291" i="83"/>
  <c r="W291" i="83"/>
  <c r="V291" i="83"/>
  <c r="AM290" i="83"/>
  <c r="AL290" i="83"/>
  <c r="AK290" i="83"/>
  <c r="AJ290" i="83"/>
  <c r="AI290" i="83"/>
  <c r="AH290" i="83"/>
  <c r="AG290" i="83"/>
  <c r="AF290" i="83"/>
  <c r="AE290" i="83"/>
  <c r="AD290" i="83"/>
  <c r="AC290" i="83"/>
  <c r="AB290" i="83"/>
  <c r="AA290" i="83"/>
  <c r="Z290" i="83"/>
  <c r="Y290" i="83"/>
  <c r="X290" i="83"/>
  <c r="W290" i="83"/>
  <c r="V290" i="83"/>
  <c r="AM289" i="83"/>
  <c r="AL289" i="83"/>
  <c r="AK289" i="83"/>
  <c r="AJ289" i="83"/>
  <c r="AI289" i="83"/>
  <c r="AH289" i="83"/>
  <c r="AG289" i="83"/>
  <c r="AF289" i="83"/>
  <c r="AE289" i="83"/>
  <c r="AD289" i="83"/>
  <c r="AC289" i="83"/>
  <c r="AB289" i="83"/>
  <c r="AA289" i="83"/>
  <c r="Z289" i="83"/>
  <c r="Y289" i="83"/>
  <c r="X289" i="83"/>
  <c r="W289" i="83"/>
  <c r="V289" i="83"/>
  <c r="AM288" i="83"/>
  <c r="AL288" i="83"/>
  <c r="AK288" i="83"/>
  <c r="AJ288" i="83"/>
  <c r="AI288" i="83"/>
  <c r="AH288" i="83"/>
  <c r="AG288" i="83"/>
  <c r="AF288" i="83"/>
  <c r="AE288" i="83"/>
  <c r="AD288" i="83"/>
  <c r="AC288" i="83"/>
  <c r="AB288" i="83"/>
  <c r="AA288" i="83"/>
  <c r="Z288" i="83"/>
  <c r="Y288" i="83"/>
  <c r="X288" i="83"/>
  <c r="W288" i="83"/>
  <c r="V288" i="83"/>
  <c r="AM287" i="83"/>
  <c r="AL287" i="83"/>
  <c r="AK287" i="83"/>
  <c r="AJ287" i="83"/>
  <c r="AI287" i="83"/>
  <c r="AH287" i="83"/>
  <c r="AG287" i="83"/>
  <c r="AF287" i="83"/>
  <c r="AE287" i="83"/>
  <c r="AD287" i="83"/>
  <c r="AC287" i="83"/>
  <c r="AB287" i="83"/>
  <c r="AA287" i="83"/>
  <c r="Z287" i="83"/>
  <c r="Y287" i="83"/>
  <c r="X287" i="83"/>
  <c r="W287" i="83"/>
  <c r="V287" i="83"/>
  <c r="AM286" i="83"/>
  <c r="AL286" i="83"/>
  <c r="AK286" i="83"/>
  <c r="AJ286" i="83"/>
  <c r="AI286" i="83"/>
  <c r="AH286" i="83"/>
  <c r="AG286" i="83"/>
  <c r="AF286" i="83"/>
  <c r="AE286" i="83"/>
  <c r="AD286" i="83"/>
  <c r="AC286" i="83"/>
  <c r="AB286" i="83"/>
  <c r="AA286" i="83"/>
  <c r="Z286" i="83"/>
  <c r="Y286" i="83"/>
  <c r="X286" i="83"/>
  <c r="W286" i="83"/>
  <c r="V286" i="83"/>
  <c r="AM285" i="83"/>
  <c r="AL285" i="83"/>
  <c r="AK285" i="83"/>
  <c r="AJ285" i="83"/>
  <c r="AI285" i="83"/>
  <c r="AH285" i="83"/>
  <c r="AG285" i="83"/>
  <c r="AF285" i="83"/>
  <c r="AE285" i="83"/>
  <c r="AD285" i="83"/>
  <c r="AC285" i="83"/>
  <c r="AB285" i="83"/>
  <c r="AA285" i="83"/>
  <c r="Z285" i="83"/>
  <c r="Y285" i="83"/>
  <c r="X285" i="83"/>
  <c r="W285" i="83"/>
  <c r="V285" i="83"/>
  <c r="AM284" i="83"/>
  <c r="AL284" i="83"/>
  <c r="AK284" i="83"/>
  <c r="AJ284" i="83"/>
  <c r="AI284" i="83"/>
  <c r="AH284" i="83"/>
  <c r="AG284" i="83"/>
  <c r="AF284" i="83"/>
  <c r="AE284" i="83"/>
  <c r="AD284" i="83"/>
  <c r="AC284" i="83"/>
  <c r="AB284" i="83"/>
  <c r="AA284" i="83"/>
  <c r="Z284" i="83"/>
  <c r="Y284" i="83"/>
  <c r="X284" i="83"/>
  <c r="W284" i="83"/>
  <c r="V284" i="83"/>
  <c r="AM283" i="83"/>
  <c r="AL283" i="83"/>
  <c r="AK283" i="83"/>
  <c r="AJ283" i="83"/>
  <c r="AI283" i="83"/>
  <c r="AH283" i="83"/>
  <c r="AG283" i="83"/>
  <c r="AF283" i="83"/>
  <c r="AE283" i="83"/>
  <c r="AD283" i="83"/>
  <c r="AC283" i="83"/>
  <c r="AB283" i="83"/>
  <c r="AA283" i="83"/>
  <c r="Z283" i="83"/>
  <c r="Y283" i="83"/>
  <c r="X283" i="83"/>
  <c r="W283" i="83"/>
  <c r="V283" i="83"/>
  <c r="AM282" i="83"/>
  <c r="AL282" i="83"/>
  <c r="AK282" i="83"/>
  <c r="AJ282" i="83"/>
  <c r="AI282" i="83"/>
  <c r="AH282" i="83"/>
  <c r="AG282" i="83"/>
  <c r="AF282" i="83"/>
  <c r="AE282" i="83"/>
  <c r="AD282" i="83"/>
  <c r="AC282" i="83"/>
  <c r="AB282" i="83"/>
  <c r="AA282" i="83"/>
  <c r="Z282" i="83"/>
  <c r="Y282" i="83"/>
  <c r="X282" i="83"/>
  <c r="W282" i="83"/>
  <c r="V282" i="83"/>
  <c r="AM281" i="83"/>
  <c r="AL281" i="83"/>
  <c r="AK281" i="83"/>
  <c r="AJ281" i="83"/>
  <c r="AI281" i="83"/>
  <c r="AH281" i="83"/>
  <c r="AG281" i="83"/>
  <c r="AF281" i="83"/>
  <c r="AE281" i="83"/>
  <c r="AD281" i="83"/>
  <c r="AC281" i="83"/>
  <c r="AB281" i="83"/>
  <c r="AA281" i="83"/>
  <c r="Z281" i="83"/>
  <c r="Y281" i="83"/>
  <c r="X281" i="83"/>
  <c r="W281" i="83"/>
  <c r="V281" i="83"/>
  <c r="AM280" i="83"/>
  <c r="AL280" i="83"/>
  <c r="AK280" i="83"/>
  <c r="AJ280" i="83"/>
  <c r="AI280" i="83"/>
  <c r="AH280" i="83"/>
  <c r="AG280" i="83"/>
  <c r="AF280" i="83"/>
  <c r="AE280" i="83"/>
  <c r="AD280" i="83"/>
  <c r="AC280" i="83"/>
  <c r="AB280" i="83"/>
  <c r="AA280" i="83"/>
  <c r="Z280" i="83"/>
  <c r="Y280" i="83"/>
  <c r="X280" i="83"/>
  <c r="W280" i="83"/>
  <c r="V280" i="83"/>
  <c r="AM279" i="83"/>
  <c r="AL279" i="83"/>
  <c r="AK279" i="83"/>
  <c r="AJ279" i="83"/>
  <c r="AI279" i="83"/>
  <c r="AH279" i="83"/>
  <c r="AG279" i="83"/>
  <c r="AF279" i="83"/>
  <c r="AE279" i="83"/>
  <c r="AD279" i="83"/>
  <c r="AC279" i="83"/>
  <c r="AB279" i="83"/>
  <c r="AA279" i="83"/>
  <c r="Z279" i="83"/>
  <c r="Y279" i="83"/>
  <c r="X279" i="83"/>
  <c r="W279" i="83"/>
  <c r="V279" i="83"/>
  <c r="AM278" i="83"/>
  <c r="AL278" i="83"/>
  <c r="AK278" i="83"/>
  <c r="AJ278" i="83"/>
  <c r="AI278" i="83"/>
  <c r="AH278" i="83"/>
  <c r="AG278" i="83"/>
  <c r="AF278" i="83"/>
  <c r="AE278" i="83"/>
  <c r="AD278" i="83"/>
  <c r="AC278" i="83"/>
  <c r="AB278" i="83"/>
  <c r="AA278" i="83"/>
  <c r="Z278" i="83"/>
  <c r="Y278" i="83"/>
  <c r="X278" i="83"/>
  <c r="W278" i="83"/>
  <c r="V278" i="83"/>
  <c r="AM277" i="83"/>
  <c r="AL277" i="83"/>
  <c r="AK277" i="83"/>
  <c r="AJ277" i="83"/>
  <c r="AI277" i="83"/>
  <c r="AH277" i="83"/>
  <c r="AG277" i="83"/>
  <c r="AF277" i="83"/>
  <c r="AE277" i="83"/>
  <c r="AD277" i="83"/>
  <c r="AC277" i="83"/>
  <c r="AB277" i="83"/>
  <c r="AA277" i="83"/>
  <c r="Z277" i="83"/>
  <c r="Y277" i="83"/>
  <c r="X277" i="83"/>
  <c r="W277" i="83"/>
  <c r="V277" i="83"/>
  <c r="AM276" i="83"/>
  <c r="AL276" i="83"/>
  <c r="AK276" i="83"/>
  <c r="AJ276" i="83"/>
  <c r="AI276" i="83"/>
  <c r="AH276" i="83"/>
  <c r="AG276" i="83"/>
  <c r="AF276" i="83"/>
  <c r="AE276" i="83"/>
  <c r="AD276" i="83"/>
  <c r="AC276" i="83"/>
  <c r="AB276" i="83"/>
  <c r="AA276" i="83"/>
  <c r="Z276" i="83"/>
  <c r="Y276" i="83"/>
  <c r="X276" i="83"/>
  <c r="W276" i="83"/>
  <c r="V276" i="83"/>
  <c r="AM275" i="83"/>
  <c r="AL275" i="83"/>
  <c r="AK275" i="83"/>
  <c r="AJ275" i="83"/>
  <c r="AI275" i="83"/>
  <c r="AH275" i="83"/>
  <c r="AG275" i="83"/>
  <c r="AF275" i="83"/>
  <c r="AE275" i="83"/>
  <c r="AD275" i="83"/>
  <c r="AC275" i="83"/>
  <c r="AB275" i="83"/>
  <c r="AA275" i="83"/>
  <c r="Z275" i="83"/>
  <c r="Y275" i="83"/>
  <c r="X275" i="83"/>
  <c r="W275" i="83"/>
  <c r="V275" i="83"/>
  <c r="AM274" i="83"/>
  <c r="AL274" i="83"/>
  <c r="AK274" i="83"/>
  <c r="AJ274" i="83"/>
  <c r="AI274" i="83"/>
  <c r="AH274" i="83"/>
  <c r="AG274" i="83"/>
  <c r="AF274" i="83"/>
  <c r="AE274" i="83"/>
  <c r="AD274" i="83"/>
  <c r="AC274" i="83"/>
  <c r="AB274" i="83"/>
  <c r="AA274" i="83"/>
  <c r="Z274" i="83"/>
  <c r="Y274" i="83"/>
  <c r="X274" i="83"/>
  <c r="W274" i="83"/>
  <c r="V274" i="83"/>
  <c r="AM273" i="83"/>
  <c r="AL273" i="83"/>
  <c r="AK273" i="83"/>
  <c r="AJ273" i="83"/>
  <c r="AI273" i="83"/>
  <c r="AH273" i="83"/>
  <c r="AG273" i="83"/>
  <c r="AF273" i="83"/>
  <c r="AE273" i="83"/>
  <c r="AD273" i="83"/>
  <c r="AC273" i="83"/>
  <c r="AB273" i="83"/>
  <c r="AA273" i="83"/>
  <c r="Z273" i="83"/>
  <c r="Y273" i="83"/>
  <c r="X273" i="83"/>
  <c r="W273" i="83"/>
  <c r="V273" i="83"/>
  <c r="AM272" i="83"/>
  <c r="AL272" i="83"/>
  <c r="AK272" i="83"/>
  <c r="AJ272" i="83"/>
  <c r="AI272" i="83"/>
  <c r="AH272" i="83"/>
  <c r="AG272" i="83"/>
  <c r="AF272" i="83"/>
  <c r="AE272" i="83"/>
  <c r="AD272" i="83"/>
  <c r="AC272" i="83"/>
  <c r="AB272" i="83"/>
  <c r="AA272" i="83"/>
  <c r="Z272" i="83"/>
  <c r="Y272" i="83"/>
  <c r="X272" i="83"/>
  <c r="W272" i="83"/>
  <c r="V272" i="83"/>
  <c r="AM271" i="83"/>
  <c r="AL271" i="83"/>
  <c r="AK271" i="83"/>
  <c r="AJ271" i="83"/>
  <c r="AI271" i="83"/>
  <c r="AH271" i="83"/>
  <c r="AG271" i="83"/>
  <c r="AF271" i="83"/>
  <c r="AE271" i="83"/>
  <c r="AD271" i="83"/>
  <c r="AC271" i="83"/>
  <c r="AB271" i="83"/>
  <c r="AA271" i="83"/>
  <c r="Z271" i="83"/>
  <c r="Y271" i="83"/>
  <c r="X271" i="83"/>
  <c r="W271" i="83"/>
  <c r="V271" i="83"/>
  <c r="AM270" i="83"/>
  <c r="AL270" i="83"/>
  <c r="AK270" i="83"/>
  <c r="AJ270" i="83"/>
  <c r="AI270" i="83"/>
  <c r="AH270" i="83"/>
  <c r="AG270" i="83"/>
  <c r="AF270" i="83"/>
  <c r="AE270" i="83"/>
  <c r="AD270" i="83"/>
  <c r="AC270" i="83"/>
  <c r="AB270" i="83"/>
  <c r="AA270" i="83"/>
  <c r="Z270" i="83"/>
  <c r="Y270" i="83"/>
  <c r="X270" i="83"/>
  <c r="W270" i="83"/>
  <c r="V270" i="83"/>
  <c r="AM269" i="83"/>
  <c r="AL269" i="83"/>
  <c r="AK269" i="83"/>
  <c r="AJ269" i="83"/>
  <c r="AI269" i="83"/>
  <c r="AH269" i="83"/>
  <c r="AG269" i="83"/>
  <c r="AF269" i="83"/>
  <c r="AE269" i="83"/>
  <c r="AD269" i="83"/>
  <c r="AC269" i="83"/>
  <c r="AB269" i="83"/>
  <c r="AA269" i="83"/>
  <c r="Z269" i="83"/>
  <c r="Y269" i="83"/>
  <c r="X269" i="83"/>
  <c r="W269" i="83"/>
  <c r="V269" i="83"/>
  <c r="AM268" i="83"/>
  <c r="AL268" i="83"/>
  <c r="AK268" i="83"/>
  <c r="AJ268" i="83"/>
  <c r="AI268" i="83"/>
  <c r="AH268" i="83"/>
  <c r="AG268" i="83"/>
  <c r="AF268" i="83"/>
  <c r="AE268" i="83"/>
  <c r="AD268" i="83"/>
  <c r="AC268" i="83"/>
  <c r="AB268" i="83"/>
  <c r="AA268" i="83"/>
  <c r="Z268" i="83"/>
  <c r="Y268" i="83"/>
  <c r="X268" i="83"/>
  <c r="W268" i="83"/>
  <c r="V268" i="83"/>
  <c r="AM267" i="83"/>
  <c r="AL267" i="83"/>
  <c r="AK267" i="83"/>
  <c r="AJ267" i="83"/>
  <c r="AI267" i="83"/>
  <c r="AH267" i="83"/>
  <c r="AG267" i="83"/>
  <c r="AF267" i="83"/>
  <c r="AE267" i="83"/>
  <c r="AD267" i="83"/>
  <c r="AC267" i="83"/>
  <c r="AB267" i="83"/>
  <c r="AA267" i="83"/>
  <c r="Z267" i="83"/>
  <c r="Y267" i="83"/>
  <c r="X267" i="83"/>
  <c r="W267" i="83"/>
  <c r="V267" i="83"/>
  <c r="AM266" i="83"/>
  <c r="AL266" i="83"/>
  <c r="AK266" i="83"/>
  <c r="AJ266" i="83"/>
  <c r="AI266" i="83"/>
  <c r="AH266" i="83"/>
  <c r="AG266" i="83"/>
  <c r="AF266" i="83"/>
  <c r="AE266" i="83"/>
  <c r="AD266" i="83"/>
  <c r="AC266" i="83"/>
  <c r="AB266" i="83"/>
  <c r="AA266" i="83"/>
  <c r="Z266" i="83"/>
  <c r="Y266" i="83"/>
  <c r="X266" i="83"/>
  <c r="W266" i="83"/>
  <c r="V266" i="83"/>
  <c r="AM265" i="83"/>
  <c r="AL265" i="83"/>
  <c r="AK265" i="83"/>
  <c r="AJ265" i="83"/>
  <c r="AI265" i="83"/>
  <c r="AH265" i="83"/>
  <c r="AG265" i="83"/>
  <c r="AF265" i="83"/>
  <c r="AE265" i="83"/>
  <c r="AD265" i="83"/>
  <c r="AC265" i="83"/>
  <c r="AB265" i="83"/>
  <c r="AA265" i="83"/>
  <c r="Z265" i="83"/>
  <c r="Y265" i="83"/>
  <c r="X265" i="83"/>
  <c r="W265" i="83"/>
  <c r="V265" i="83"/>
  <c r="AM264" i="83"/>
  <c r="AL264" i="83"/>
  <c r="AK264" i="83"/>
  <c r="AJ264" i="83"/>
  <c r="AI264" i="83"/>
  <c r="AH264" i="83"/>
  <c r="AG264" i="83"/>
  <c r="AF264" i="83"/>
  <c r="AE264" i="83"/>
  <c r="AD264" i="83"/>
  <c r="AC264" i="83"/>
  <c r="AB264" i="83"/>
  <c r="AA264" i="83"/>
  <c r="Z264" i="83"/>
  <c r="Y264" i="83"/>
  <c r="X264" i="83"/>
  <c r="W264" i="83"/>
  <c r="V264" i="83"/>
  <c r="AM263" i="83"/>
  <c r="AL263" i="83"/>
  <c r="AK263" i="83"/>
  <c r="AJ263" i="83"/>
  <c r="AI263" i="83"/>
  <c r="AH263" i="83"/>
  <c r="AG263" i="83"/>
  <c r="AF263" i="83"/>
  <c r="AE263" i="83"/>
  <c r="AD263" i="83"/>
  <c r="AC263" i="83"/>
  <c r="AB263" i="83"/>
  <c r="AA263" i="83"/>
  <c r="Z263" i="83"/>
  <c r="Y263" i="83"/>
  <c r="X263" i="83"/>
  <c r="W263" i="83"/>
  <c r="V263" i="83"/>
  <c r="AM262" i="83"/>
  <c r="AL262" i="83"/>
  <c r="AK262" i="83"/>
  <c r="AJ262" i="83"/>
  <c r="AI262" i="83"/>
  <c r="AH262" i="83"/>
  <c r="AG262" i="83"/>
  <c r="AF262" i="83"/>
  <c r="AE262" i="83"/>
  <c r="AD262" i="83"/>
  <c r="AC262" i="83"/>
  <c r="AB262" i="83"/>
  <c r="AA262" i="83"/>
  <c r="Z262" i="83"/>
  <c r="Y262" i="83"/>
  <c r="X262" i="83"/>
  <c r="W262" i="83"/>
  <c r="V262" i="83"/>
  <c r="AM261" i="83"/>
  <c r="AL261" i="83"/>
  <c r="AK261" i="83"/>
  <c r="AJ261" i="83"/>
  <c r="AI261" i="83"/>
  <c r="AH261" i="83"/>
  <c r="AG261" i="83"/>
  <c r="AF261" i="83"/>
  <c r="AE261" i="83"/>
  <c r="AD261" i="83"/>
  <c r="AC261" i="83"/>
  <c r="AB261" i="83"/>
  <c r="AA261" i="83"/>
  <c r="Z261" i="83"/>
  <c r="Y261" i="83"/>
  <c r="X261" i="83"/>
  <c r="W261" i="83"/>
  <c r="V261" i="83"/>
  <c r="AM260" i="83"/>
  <c r="AL260" i="83"/>
  <c r="AK260" i="83"/>
  <c r="AJ260" i="83"/>
  <c r="AI260" i="83"/>
  <c r="AH260" i="83"/>
  <c r="AG260" i="83"/>
  <c r="AF260" i="83"/>
  <c r="AE260" i="83"/>
  <c r="AD260" i="83"/>
  <c r="AC260" i="83"/>
  <c r="AB260" i="83"/>
  <c r="AA260" i="83"/>
  <c r="Z260" i="83"/>
  <c r="Y260" i="83"/>
  <c r="X260" i="83"/>
  <c r="W260" i="83"/>
  <c r="V260" i="83"/>
  <c r="AM259" i="83"/>
  <c r="AL259" i="83"/>
  <c r="AK259" i="83"/>
  <c r="AJ259" i="83"/>
  <c r="AI259" i="83"/>
  <c r="AH259" i="83"/>
  <c r="AG259" i="83"/>
  <c r="AF259" i="83"/>
  <c r="AE259" i="83"/>
  <c r="AD259" i="83"/>
  <c r="AC259" i="83"/>
  <c r="AB259" i="83"/>
  <c r="AA259" i="83"/>
  <c r="Z259" i="83"/>
  <c r="Y259" i="83"/>
  <c r="X259" i="83"/>
  <c r="W259" i="83"/>
  <c r="V259" i="83"/>
  <c r="AM258" i="83"/>
  <c r="AL258" i="83"/>
  <c r="AK258" i="83"/>
  <c r="AJ258" i="83"/>
  <c r="AI258" i="83"/>
  <c r="AH258" i="83"/>
  <c r="AG258" i="83"/>
  <c r="AF258" i="83"/>
  <c r="AE258" i="83"/>
  <c r="AD258" i="83"/>
  <c r="AC258" i="83"/>
  <c r="AB258" i="83"/>
  <c r="AA258" i="83"/>
  <c r="Z258" i="83"/>
  <c r="Y258" i="83"/>
  <c r="X258" i="83"/>
  <c r="W258" i="83"/>
  <c r="V258" i="83"/>
  <c r="AM257" i="83"/>
  <c r="AL257" i="83"/>
  <c r="AK257" i="83"/>
  <c r="AJ257" i="83"/>
  <c r="AI257" i="83"/>
  <c r="AH257" i="83"/>
  <c r="AG257" i="83"/>
  <c r="AF257" i="83"/>
  <c r="AE257" i="83"/>
  <c r="AD257" i="83"/>
  <c r="AC257" i="83"/>
  <c r="AB257" i="83"/>
  <c r="AA257" i="83"/>
  <c r="Z257" i="83"/>
  <c r="Y257" i="83"/>
  <c r="X257" i="83"/>
  <c r="W257" i="83"/>
  <c r="V257" i="83"/>
  <c r="AM256" i="83"/>
  <c r="AL256" i="83"/>
  <c r="AK256" i="83"/>
  <c r="AJ256" i="83"/>
  <c r="AI256" i="83"/>
  <c r="AH256" i="83"/>
  <c r="AG256" i="83"/>
  <c r="AF256" i="83"/>
  <c r="AE256" i="83"/>
  <c r="AD256" i="83"/>
  <c r="AC256" i="83"/>
  <c r="AB256" i="83"/>
  <c r="AA256" i="83"/>
  <c r="Z256" i="83"/>
  <c r="Y256" i="83"/>
  <c r="X256" i="83"/>
  <c r="W256" i="83"/>
  <c r="V256" i="83"/>
  <c r="AM255" i="83"/>
  <c r="AL255" i="83"/>
  <c r="AK255" i="83"/>
  <c r="AJ255" i="83"/>
  <c r="AI255" i="83"/>
  <c r="AH255" i="83"/>
  <c r="AG255" i="83"/>
  <c r="AF255" i="83"/>
  <c r="AE255" i="83"/>
  <c r="AD255" i="83"/>
  <c r="AC255" i="83"/>
  <c r="AB255" i="83"/>
  <c r="AA255" i="83"/>
  <c r="Z255" i="83"/>
  <c r="Y255" i="83"/>
  <c r="X255" i="83"/>
  <c r="W255" i="83"/>
  <c r="V255" i="83"/>
  <c r="AM254" i="83"/>
  <c r="AL254" i="83"/>
  <c r="AK254" i="83"/>
  <c r="AJ254" i="83"/>
  <c r="AI254" i="83"/>
  <c r="AH254" i="83"/>
  <c r="AG254" i="83"/>
  <c r="AF254" i="83"/>
  <c r="AE254" i="83"/>
  <c r="AD254" i="83"/>
  <c r="AC254" i="83"/>
  <c r="AB254" i="83"/>
  <c r="AA254" i="83"/>
  <c r="Z254" i="83"/>
  <c r="Y254" i="83"/>
  <c r="X254" i="83"/>
  <c r="W254" i="83"/>
  <c r="V254" i="83"/>
  <c r="AM253" i="83"/>
  <c r="AL253" i="83"/>
  <c r="AK253" i="83"/>
  <c r="AJ253" i="83"/>
  <c r="AI253" i="83"/>
  <c r="AH253" i="83"/>
  <c r="AG253" i="83"/>
  <c r="AF253" i="83"/>
  <c r="AE253" i="83"/>
  <c r="AD253" i="83"/>
  <c r="AC253" i="83"/>
  <c r="AB253" i="83"/>
  <c r="AA253" i="83"/>
  <c r="Z253" i="83"/>
  <c r="Y253" i="83"/>
  <c r="X253" i="83"/>
  <c r="W253" i="83"/>
  <c r="V253" i="83"/>
  <c r="AM252" i="83"/>
  <c r="AL252" i="83"/>
  <c r="AK252" i="83"/>
  <c r="AJ252" i="83"/>
  <c r="AI252" i="83"/>
  <c r="AH252" i="83"/>
  <c r="AG252" i="83"/>
  <c r="AF252" i="83"/>
  <c r="AE252" i="83"/>
  <c r="AD252" i="83"/>
  <c r="AC252" i="83"/>
  <c r="AB252" i="83"/>
  <c r="AA252" i="83"/>
  <c r="Z252" i="83"/>
  <c r="Y252" i="83"/>
  <c r="X252" i="83"/>
  <c r="W252" i="83"/>
  <c r="V252" i="83"/>
  <c r="AM251" i="83"/>
  <c r="AL251" i="83"/>
  <c r="AK251" i="83"/>
  <c r="AJ251" i="83"/>
  <c r="AI251" i="83"/>
  <c r="AH251" i="83"/>
  <c r="AG251" i="83"/>
  <c r="AF251" i="83"/>
  <c r="AE251" i="83"/>
  <c r="AD251" i="83"/>
  <c r="AC251" i="83"/>
  <c r="AB251" i="83"/>
  <c r="AA251" i="83"/>
  <c r="Z251" i="83"/>
  <c r="Y251" i="83"/>
  <c r="X251" i="83"/>
  <c r="W251" i="83"/>
  <c r="V251" i="83"/>
  <c r="AM250" i="83"/>
  <c r="AL250" i="83"/>
  <c r="AK250" i="83"/>
  <c r="AJ250" i="83"/>
  <c r="AI250" i="83"/>
  <c r="AH250" i="83"/>
  <c r="AG250" i="83"/>
  <c r="AF250" i="83"/>
  <c r="AE250" i="83"/>
  <c r="AD250" i="83"/>
  <c r="AC250" i="83"/>
  <c r="AB250" i="83"/>
  <c r="AA250" i="83"/>
  <c r="Z250" i="83"/>
  <c r="Y250" i="83"/>
  <c r="X250" i="83"/>
  <c r="W250" i="83"/>
  <c r="V250" i="83"/>
  <c r="AM249" i="83"/>
  <c r="AL249" i="83"/>
  <c r="AK249" i="83"/>
  <c r="AJ249" i="83"/>
  <c r="AI249" i="83"/>
  <c r="AH249" i="83"/>
  <c r="AG249" i="83"/>
  <c r="AF249" i="83"/>
  <c r="AE249" i="83"/>
  <c r="AD249" i="83"/>
  <c r="AC249" i="83"/>
  <c r="AB249" i="83"/>
  <c r="AA249" i="83"/>
  <c r="Z249" i="83"/>
  <c r="Y249" i="83"/>
  <c r="X249" i="83"/>
  <c r="W249" i="83"/>
  <c r="V249" i="83"/>
  <c r="AM248" i="83"/>
  <c r="AL248" i="83"/>
  <c r="AK248" i="83"/>
  <c r="AJ248" i="83"/>
  <c r="AI248" i="83"/>
  <c r="AH248" i="83"/>
  <c r="AG248" i="83"/>
  <c r="AF248" i="83"/>
  <c r="AE248" i="83"/>
  <c r="AD248" i="83"/>
  <c r="AC248" i="83"/>
  <c r="AB248" i="83"/>
  <c r="AA248" i="83"/>
  <c r="Z248" i="83"/>
  <c r="Y248" i="83"/>
  <c r="X248" i="83"/>
  <c r="W248" i="83"/>
  <c r="V248" i="83"/>
  <c r="AM247" i="83"/>
  <c r="AL247" i="83"/>
  <c r="AK247" i="83"/>
  <c r="AJ247" i="83"/>
  <c r="AI247" i="83"/>
  <c r="AH247" i="83"/>
  <c r="AG247" i="83"/>
  <c r="AF247" i="83"/>
  <c r="AE247" i="83"/>
  <c r="AD247" i="83"/>
  <c r="AC247" i="83"/>
  <c r="AB247" i="83"/>
  <c r="AA247" i="83"/>
  <c r="Z247" i="83"/>
  <c r="Y247" i="83"/>
  <c r="X247" i="83"/>
  <c r="W247" i="83"/>
  <c r="V247" i="83"/>
  <c r="AM246" i="83"/>
  <c r="AL246" i="83"/>
  <c r="AK246" i="83"/>
  <c r="AJ246" i="83"/>
  <c r="AI246" i="83"/>
  <c r="AH246" i="83"/>
  <c r="AG246" i="83"/>
  <c r="AF246" i="83"/>
  <c r="AE246" i="83"/>
  <c r="AD246" i="83"/>
  <c r="AC246" i="83"/>
  <c r="AB246" i="83"/>
  <c r="AA246" i="83"/>
  <c r="Z246" i="83"/>
  <c r="Y246" i="83"/>
  <c r="X246" i="83"/>
  <c r="W246" i="83"/>
  <c r="V246" i="83"/>
  <c r="AM245" i="83"/>
  <c r="AL245" i="83"/>
  <c r="AK245" i="83"/>
  <c r="AJ245" i="83"/>
  <c r="AI245" i="83"/>
  <c r="AH245" i="83"/>
  <c r="AG245" i="83"/>
  <c r="AF245" i="83"/>
  <c r="AE245" i="83"/>
  <c r="AD245" i="83"/>
  <c r="AC245" i="83"/>
  <c r="AB245" i="83"/>
  <c r="AA245" i="83"/>
  <c r="Z245" i="83"/>
  <c r="Y245" i="83"/>
  <c r="X245" i="83"/>
  <c r="W245" i="83"/>
  <c r="V245" i="83"/>
  <c r="AM244" i="83"/>
  <c r="AL244" i="83"/>
  <c r="AK244" i="83"/>
  <c r="AJ244" i="83"/>
  <c r="AI244" i="83"/>
  <c r="AH244" i="83"/>
  <c r="AG244" i="83"/>
  <c r="AF244" i="83"/>
  <c r="AE244" i="83"/>
  <c r="AD244" i="83"/>
  <c r="AC244" i="83"/>
  <c r="AB244" i="83"/>
  <c r="AA244" i="83"/>
  <c r="Z244" i="83"/>
  <c r="Y244" i="83"/>
  <c r="X244" i="83"/>
  <c r="W244" i="83"/>
  <c r="V244" i="83"/>
  <c r="AM243" i="83"/>
  <c r="AL243" i="83"/>
  <c r="AK243" i="83"/>
  <c r="AJ243" i="83"/>
  <c r="AI243" i="83"/>
  <c r="AH243" i="83"/>
  <c r="AG243" i="83"/>
  <c r="AF243" i="83"/>
  <c r="AE243" i="83"/>
  <c r="AD243" i="83"/>
  <c r="AC243" i="83"/>
  <c r="AB243" i="83"/>
  <c r="AA243" i="83"/>
  <c r="Z243" i="83"/>
  <c r="Y243" i="83"/>
  <c r="X243" i="83"/>
  <c r="W243" i="83"/>
  <c r="V243" i="83"/>
  <c r="AM242" i="83"/>
  <c r="AL242" i="83"/>
  <c r="AK242" i="83"/>
  <c r="AJ242" i="83"/>
  <c r="AI242" i="83"/>
  <c r="AH242" i="83"/>
  <c r="AG242" i="83"/>
  <c r="AF242" i="83"/>
  <c r="AE242" i="83"/>
  <c r="AD242" i="83"/>
  <c r="AC242" i="83"/>
  <c r="AB242" i="83"/>
  <c r="AA242" i="83"/>
  <c r="Z242" i="83"/>
  <c r="Y242" i="83"/>
  <c r="X242" i="83"/>
  <c r="W242" i="83"/>
  <c r="V242" i="83"/>
  <c r="AM241" i="83"/>
  <c r="AL241" i="83"/>
  <c r="AK241" i="83"/>
  <c r="AJ241" i="83"/>
  <c r="AI241" i="83"/>
  <c r="AH241" i="83"/>
  <c r="AG241" i="83"/>
  <c r="AF241" i="83"/>
  <c r="AE241" i="83"/>
  <c r="AD241" i="83"/>
  <c r="AC241" i="83"/>
  <c r="AB241" i="83"/>
  <c r="AA241" i="83"/>
  <c r="Z241" i="83"/>
  <c r="Y241" i="83"/>
  <c r="X241" i="83"/>
  <c r="W241" i="83"/>
  <c r="V241" i="83"/>
  <c r="AM240" i="83"/>
  <c r="AL240" i="83"/>
  <c r="AK240" i="83"/>
  <c r="AJ240" i="83"/>
  <c r="AI240" i="83"/>
  <c r="AH240" i="83"/>
  <c r="AG240" i="83"/>
  <c r="AF240" i="83"/>
  <c r="AE240" i="83"/>
  <c r="AD240" i="83"/>
  <c r="AC240" i="83"/>
  <c r="AB240" i="83"/>
  <c r="AA240" i="83"/>
  <c r="Z240" i="83"/>
  <c r="Y240" i="83"/>
  <c r="X240" i="83"/>
  <c r="W240" i="83"/>
  <c r="V240" i="83"/>
  <c r="AM239" i="83"/>
  <c r="AL239" i="83"/>
  <c r="AK239" i="83"/>
  <c r="AJ239" i="83"/>
  <c r="AI239" i="83"/>
  <c r="AH239" i="83"/>
  <c r="AG239" i="83"/>
  <c r="AF239" i="83"/>
  <c r="AE239" i="83"/>
  <c r="AD239" i="83"/>
  <c r="AC239" i="83"/>
  <c r="AB239" i="83"/>
  <c r="AA239" i="83"/>
  <c r="Z239" i="83"/>
  <c r="Y239" i="83"/>
  <c r="X239" i="83"/>
  <c r="W239" i="83"/>
  <c r="V239" i="83"/>
  <c r="AM238" i="83"/>
  <c r="AL238" i="83"/>
  <c r="AK238" i="83"/>
  <c r="AJ238" i="83"/>
  <c r="AI238" i="83"/>
  <c r="AH238" i="83"/>
  <c r="AG238" i="83"/>
  <c r="AF238" i="83"/>
  <c r="AE238" i="83"/>
  <c r="AD238" i="83"/>
  <c r="AC238" i="83"/>
  <c r="AB238" i="83"/>
  <c r="AA238" i="83"/>
  <c r="Z238" i="83"/>
  <c r="Y238" i="83"/>
  <c r="X238" i="83"/>
  <c r="W238" i="83"/>
  <c r="V238" i="83"/>
  <c r="AM237" i="83"/>
  <c r="AL237" i="83"/>
  <c r="AK237" i="83"/>
  <c r="AJ237" i="83"/>
  <c r="AI237" i="83"/>
  <c r="AH237" i="83"/>
  <c r="AG237" i="83"/>
  <c r="AF237" i="83"/>
  <c r="AE237" i="83"/>
  <c r="AD237" i="83"/>
  <c r="AC237" i="83"/>
  <c r="AB237" i="83"/>
  <c r="AA237" i="83"/>
  <c r="Z237" i="83"/>
  <c r="Y237" i="83"/>
  <c r="X237" i="83"/>
  <c r="W237" i="83"/>
  <c r="V237" i="83"/>
  <c r="AM236" i="83"/>
  <c r="AL236" i="83"/>
  <c r="AK236" i="83"/>
  <c r="AJ236" i="83"/>
  <c r="AI236" i="83"/>
  <c r="AH236" i="83"/>
  <c r="AG236" i="83"/>
  <c r="AF236" i="83"/>
  <c r="AE236" i="83"/>
  <c r="AD236" i="83"/>
  <c r="AC236" i="83"/>
  <c r="AB236" i="83"/>
  <c r="AA236" i="83"/>
  <c r="Z236" i="83"/>
  <c r="Y236" i="83"/>
  <c r="X236" i="83"/>
  <c r="W236" i="83"/>
  <c r="V236" i="83"/>
  <c r="AM235" i="83"/>
  <c r="AL235" i="83"/>
  <c r="AK235" i="83"/>
  <c r="AJ235" i="83"/>
  <c r="AI235" i="83"/>
  <c r="AH235" i="83"/>
  <c r="AG235" i="83"/>
  <c r="AF235" i="83"/>
  <c r="AE235" i="83"/>
  <c r="AD235" i="83"/>
  <c r="AC235" i="83"/>
  <c r="AB235" i="83"/>
  <c r="AA235" i="83"/>
  <c r="Z235" i="83"/>
  <c r="Y235" i="83"/>
  <c r="X235" i="83"/>
  <c r="W235" i="83"/>
  <c r="V235" i="83"/>
  <c r="AM234" i="83"/>
  <c r="AL234" i="83"/>
  <c r="AK234" i="83"/>
  <c r="AJ234" i="83"/>
  <c r="AI234" i="83"/>
  <c r="AH234" i="83"/>
  <c r="AG234" i="83"/>
  <c r="AF234" i="83"/>
  <c r="AE234" i="83"/>
  <c r="AD234" i="83"/>
  <c r="AC234" i="83"/>
  <c r="AB234" i="83"/>
  <c r="AA234" i="83"/>
  <c r="Z234" i="83"/>
  <c r="Y234" i="83"/>
  <c r="X234" i="83"/>
  <c r="W234" i="83"/>
  <c r="V234" i="83"/>
  <c r="AM233" i="83"/>
  <c r="AL233" i="83"/>
  <c r="AK233" i="83"/>
  <c r="AJ233" i="83"/>
  <c r="AI233" i="83"/>
  <c r="AH233" i="83"/>
  <c r="AG233" i="83"/>
  <c r="AF233" i="83"/>
  <c r="AE233" i="83"/>
  <c r="AD233" i="83"/>
  <c r="AC233" i="83"/>
  <c r="AB233" i="83"/>
  <c r="AA233" i="83"/>
  <c r="Z233" i="83"/>
  <c r="Y233" i="83"/>
  <c r="X233" i="83"/>
  <c r="W233" i="83"/>
  <c r="V233" i="83"/>
  <c r="AM232" i="83"/>
  <c r="AL232" i="83"/>
  <c r="AK232" i="83"/>
  <c r="AJ232" i="83"/>
  <c r="AI232" i="83"/>
  <c r="AH232" i="83"/>
  <c r="AG232" i="83"/>
  <c r="AF232" i="83"/>
  <c r="AE232" i="83"/>
  <c r="AD232" i="83"/>
  <c r="AC232" i="83"/>
  <c r="AB232" i="83"/>
  <c r="AA232" i="83"/>
  <c r="Z232" i="83"/>
  <c r="Y232" i="83"/>
  <c r="X232" i="83"/>
  <c r="W232" i="83"/>
  <c r="V232" i="83"/>
  <c r="AM231" i="83"/>
  <c r="AL231" i="83"/>
  <c r="AK231" i="83"/>
  <c r="AJ231" i="83"/>
  <c r="AI231" i="83"/>
  <c r="AH231" i="83"/>
  <c r="AG231" i="83"/>
  <c r="AF231" i="83"/>
  <c r="AE231" i="83"/>
  <c r="AD231" i="83"/>
  <c r="AC231" i="83"/>
  <c r="AB231" i="83"/>
  <c r="AA231" i="83"/>
  <c r="Z231" i="83"/>
  <c r="Y231" i="83"/>
  <c r="X231" i="83"/>
  <c r="W231" i="83"/>
  <c r="V231" i="83"/>
  <c r="AM230" i="83"/>
  <c r="AL230" i="83"/>
  <c r="AK230" i="83"/>
  <c r="AJ230" i="83"/>
  <c r="AI230" i="83"/>
  <c r="AH230" i="83"/>
  <c r="AG230" i="83"/>
  <c r="AF230" i="83"/>
  <c r="AE230" i="83"/>
  <c r="AD230" i="83"/>
  <c r="AC230" i="83"/>
  <c r="AB230" i="83"/>
  <c r="AA230" i="83"/>
  <c r="Z230" i="83"/>
  <c r="Y230" i="83"/>
  <c r="X230" i="83"/>
  <c r="W230" i="83"/>
  <c r="V230" i="83"/>
  <c r="AM229" i="83"/>
  <c r="AL229" i="83"/>
  <c r="AK229" i="83"/>
  <c r="AJ229" i="83"/>
  <c r="AI229" i="83"/>
  <c r="AH229" i="83"/>
  <c r="AG229" i="83"/>
  <c r="AF229" i="83"/>
  <c r="AE229" i="83"/>
  <c r="AD229" i="83"/>
  <c r="AC229" i="83"/>
  <c r="AB229" i="83"/>
  <c r="AA229" i="83"/>
  <c r="Z229" i="83"/>
  <c r="Y229" i="83"/>
  <c r="X229" i="83"/>
  <c r="W229" i="83"/>
  <c r="V229" i="83"/>
  <c r="AM228" i="83"/>
  <c r="AL228" i="83"/>
  <c r="AK228" i="83"/>
  <c r="AJ228" i="83"/>
  <c r="AI228" i="83"/>
  <c r="AH228" i="83"/>
  <c r="AG228" i="83"/>
  <c r="AF228" i="83"/>
  <c r="AE228" i="83"/>
  <c r="AD228" i="83"/>
  <c r="AC228" i="83"/>
  <c r="AB228" i="83"/>
  <c r="AA228" i="83"/>
  <c r="Z228" i="83"/>
  <c r="Y228" i="83"/>
  <c r="X228" i="83"/>
  <c r="W228" i="83"/>
  <c r="V228" i="83"/>
  <c r="AM227" i="83"/>
  <c r="AL227" i="83"/>
  <c r="AK227" i="83"/>
  <c r="AJ227" i="83"/>
  <c r="AI227" i="83"/>
  <c r="AH227" i="83"/>
  <c r="AG227" i="83"/>
  <c r="AF227" i="83"/>
  <c r="AE227" i="83"/>
  <c r="AD227" i="83"/>
  <c r="AC227" i="83"/>
  <c r="AB227" i="83"/>
  <c r="AA227" i="83"/>
  <c r="Z227" i="83"/>
  <c r="Y227" i="83"/>
  <c r="X227" i="83"/>
  <c r="W227" i="83"/>
  <c r="V227" i="83"/>
  <c r="AM226" i="83"/>
  <c r="AL226" i="83"/>
  <c r="AK226" i="83"/>
  <c r="AJ226" i="83"/>
  <c r="AI226" i="83"/>
  <c r="AH226" i="83"/>
  <c r="AG226" i="83"/>
  <c r="AF226" i="83"/>
  <c r="AE226" i="83"/>
  <c r="AD226" i="83"/>
  <c r="AC226" i="83"/>
  <c r="AB226" i="83"/>
  <c r="AA226" i="83"/>
  <c r="Z226" i="83"/>
  <c r="Y226" i="83"/>
  <c r="X226" i="83"/>
  <c r="W226" i="83"/>
  <c r="V226" i="83"/>
  <c r="AM225" i="83"/>
  <c r="AL225" i="83"/>
  <c r="AK225" i="83"/>
  <c r="AJ225" i="83"/>
  <c r="AI225" i="83"/>
  <c r="AH225" i="83"/>
  <c r="AG225" i="83"/>
  <c r="AF225" i="83"/>
  <c r="AE225" i="83"/>
  <c r="AD225" i="83"/>
  <c r="AC225" i="83"/>
  <c r="AB225" i="83"/>
  <c r="AA225" i="83"/>
  <c r="Z225" i="83"/>
  <c r="Y225" i="83"/>
  <c r="X225" i="83"/>
  <c r="W225" i="83"/>
  <c r="V225" i="83"/>
  <c r="AM224" i="83"/>
  <c r="AL224" i="83"/>
  <c r="AK224" i="83"/>
  <c r="AJ224" i="83"/>
  <c r="AI224" i="83"/>
  <c r="AH224" i="83"/>
  <c r="AG224" i="83"/>
  <c r="AF224" i="83"/>
  <c r="AE224" i="83"/>
  <c r="AD224" i="83"/>
  <c r="AC224" i="83"/>
  <c r="AB224" i="83"/>
  <c r="AA224" i="83"/>
  <c r="Z224" i="83"/>
  <c r="Y224" i="83"/>
  <c r="X224" i="83"/>
  <c r="W224" i="83"/>
  <c r="V224" i="83"/>
  <c r="AM223" i="83"/>
  <c r="AL223" i="83"/>
  <c r="AK223" i="83"/>
  <c r="AJ223" i="83"/>
  <c r="AI223" i="83"/>
  <c r="AH223" i="83"/>
  <c r="AG223" i="83"/>
  <c r="AF223" i="83"/>
  <c r="AE223" i="83"/>
  <c r="AD223" i="83"/>
  <c r="AC223" i="83"/>
  <c r="AB223" i="83"/>
  <c r="AA223" i="83"/>
  <c r="Z223" i="83"/>
  <c r="Y223" i="83"/>
  <c r="X223" i="83"/>
  <c r="W223" i="83"/>
  <c r="V223" i="83"/>
  <c r="AM222" i="83"/>
  <c r="AL222" i="83"/>
  <c r="AK222" i="83"/>
  <c r="AJ222" i="83"/>
  <c r="AI222" i="83"/>
  <c r="AH222" i="83"/>
  <c r="AG222" i="83"/>
  <c r="AF222" i="83"/>
  <c r="AE222" i="83"/>
  <c r="AD222" i="83"/>
  <c r="AC222" i="83"/>
  <c r="AB222" i="83"/>
  <c r="AA222" i="83"/>
  <c r="Z222" i="83"/>
  <c r="Y222" i="83"/>
  <c r="X222" i="83"/>
  <c r="W222" i="83"/>
  <c r="V222" i="83"/>
  <c r="AM221" i="83"/>
  <c r="AL221" i="83"/>
  <c r="AK221" i="83"/>
  <c r="AJ221" i="83"/>
  <c r="AI221" i="83"/>
  <c r="AH221" i="83"/>
  <c r="AG221" i="83"/>
  <c r="AF221" i="83"/>
  <c r="AE221" i="83"/>
  <c r="AD221" i="83"/>
  <c r="AC221" i="83"/>
  <c r="AB221" i="83"/>
  <c r="AA221" i="83"/>
  <c r="Z221" i="83"/>
  <c r="Y221" i="83"/>
  <c r="X221" i="83"/>
  <c r="W221" i="83"/>
  <c r="V221" i="83"/>
  <c r="AM220" i="83"/>
  <c r="AL220" i="83"/>
  <c r="AK220" i="83"/>
  <c r="AJ220" i="83"/>
  <c r="AI220" i="83"/>
  <c r="AH220" i="83"/>
  <c r="AG220" i="83"/>
  <c r="AF220" i="83"/>
  <c r="AE220" i="83"/>
  <c r="AD220" i="83"/>
  <c r="AC220" i="83"/>
  <c r="AB220" i="83"/>
  <c r="AA220" i="83"/>
  <c r="Z220" i="83"/>
  <c r="Y220" i="83"/>
  <c r="X220" i="83"/>
  <c r="W220" i="83"/>
  <c r="V220" i="83"/>
  <c r="AM219" i="83"/>
  <c r="AL219" i="83"/>
  <c r="AK219" i="83"/>
  <c r="AJ219" i="83"/>
  <c r="AI219" i="83"/>
  <c r="AH219" i="83"/>
  <c r="AG219" i="83"/>
  <c r="AF219" i="83"/>
  <c r="AE219" i="83"/>
  <c r="AD219" i="83"/>
  <c r="AC219" i="83"/>
  <c r="AB219" i="83"/>
  <c r="AA219" i="83"/>
  <c r="Z219" i="83"/>
  <c r="Y219" i="83"/>
  <c r="X219" i="83"/>
  <c r="W219" i="83"/>
  <c r="V219" i="83"/>
  <c r="AM218" i="83"/>
  <c r="AL218" i="83"/>
  <c r="AK218" i="83"/>
  <c r="AJ218" i="83"/>
  <c r="AI218" i="83"/>
  <c r="AH218" i="83"/>
  <c r="AG218" i="83"/>
  <c r="AF218" i="83"/>
  <c r="AE218" i="83"/>
  <c r="AD218" i="83"/>
  <c r="AC218" i="83"/>
  <c r="AB218" i="83"/>
  <c r="AA218" i="83"/>
  <c r="Z218" i="83"/>
  <c r="Y218" i="83"/>
  <c r="X218" i="83"/>
  <c r="W218" i="83"/>
  <c r="V218" i="83"/>
  <c r="AM217" i="83"/>
  <c r="AL217" i="83"/>
  <c r="AK217" i="83"/>
  <c r="AJ217" i="83"/>
  <c r="AI217" i="83"/>
  <c r="AH217" i="83"/>
  <c r="AG217" i="83"/>
  <c r="AF217" i="83"/>
  <c r="AE217" i="83"/>
  <c r="AD217" i="83"/>
  <c r="AC217" i="83"/>
  <c r="AB217" i="83"/>
  <c r="AA217" i="83"/>
  <c r="Z217" i="83"/>
  <c r="Y217" i="83"/>
  <c r="X217" i="83"/>
  <c r="W217" i="83"/>
  <c r="V217" i="83"/>
  <c r="AM216" i="83"/>
  <c r="AL216" i="83"/>
  <c r="AK216" i="83"/>
  <c r="AJ216" i="83"/>
  <c r="AI216" i="83"/>
  <c r="AH216" i="83"/>
  <c r="AG216" i="83"/>
  <c r="AF216" i="83"/>
  <c r="AE216" i="83"/>
  <c r="AD216" i="83"/>
  <c r="AC216" i="83"/>
  <c r="AB216" i="83"/>
  <c r="AA216" i="83"/>
  <c r="Z216" i="83"/>
  <c r="Y216" i="83"/>
  <c r="X216" i="83"/>
  <c r="W216" i="83"/>
  <c r="V216" i="83"/>
  <c r="AM215" i="83"/>
  <c r="AL215" i="83"/>
  <c r="AK215" i="83"/>
  <c r="AJ215" i="83"/>
  <c r="AI215" i="83"/>
  <c r="AH215" i="83"/>
  <c r="AG215" i="83"/>
  <c r="AF215" i="83"/>
  <c r="AE215" i="83"/>
  <c r="AD215" i="83"/>
  <c r="AC215" i="83"/>
  <c r="AB215" i="83"/>
  <c r="AA215" i="83"/>
  <c r="Z215" i="83"/>
  <c r="Y215" i="83"/>
  <c r="X215" i="83"/>
  <c r="W215" i="83"/>
  <c r="V215" i="83"/>
  <c r="AM214" i="83"/>
  <c r="AL214" i="83"/>
  <c r="AK214" i="83"/>
  <c r="AJ214" i="83"/>
  <c r="AI214" i="83"/>
  <c r="AH214" i="83"/>
  <c r="AG214" i="83"/>
  <c r="AF214" i="83"/>
  <c r="AE214" i="83"/>
  <c r="AD214" i="83"/>
  <c r="AC214" i="83"/>
  <c r="AB214" i="83"/>
  <c r="AA214" i="83"/>
  <c r="Z214" i="83"/>
  <c r="Y214" i="83"/>
  <c r="X214" i="83"/>
  <c r="W214" i="83"/>
  <c r="V214" i="83"/>
  <c r="AM213" i="83"/>
  <c r="AL213" i="83"/>
  <c r="AK213" i="83"/>
  <c r="AJ213" i="83"/>
  <c r="AI213" i="83"/>
  <c r="AH213" i="83"/>
  <c r="AG213" i="83"/>
  <c r="AF213" i="83"/>
  <c r="AE213" i="83"/>
  <c r="AD213" i="83"/>
  <c r="AC213" i="83"/>
  <c r="AB213" i="83"/>
  <c r="AA213" i="83"/>
  <c r="Z213" i="83"/>
  <c r="Y213" i="83"/>
  <c r="X213" i="83"/>
  <c r="W213" i="83"/>
  <c r="V213" i="83"/>
  <c r="AM212" i="83"/>
  <c r="AL212" i="83"/>
  <c r="AK212" i="83"/>
  <c r="AJ212" i="83"/>
  <c r="AI212" i="83"/>
  <c r="AH212" i="83"/>
  <c r="AG212" i="83"/>
  <c r="AF212" i="83"/>
  <c r="AE212" i="83"/>
  <c r="AD212" i="83"/>
  <c r="AC212" i="83"/>
  <c r="AB212" i="83"/>
  <c r="AA212" i="83"/>
  <c r="Z212" i="83"/>
  <c r="Y212" i="83"/>
  <c r="X212" i="83"/>
  <c r="W212" i="83"/>
  <c r="V212" i="83"/>
  <c r="AM211" i="83"/>
  <c r="AL211" i="83"/>
  <c r="AK211" i="83"/>
  <c r="AJ211" i="83"/>
  <c r="AI211" i="83"/>
  <c r="AH211" i="83"/>
  <c r="AG211" i="83"/>
  <c r="AF211" i="83"/>
  <c r="AE211" i="83"/>
  <c r="AD211" i="83"/>
  <c r="AC211" i="83"/>
  <c r="AB211" i="83"/>
  <c r="AA211" i="83"/>
  <c r="Z211" i="83"/>
  <c r="Y211" i="83"/>
  <c r="X211" i="83"/>
  <c r="W211" i="83"/>
  <c r="V211" i="83"/>
  <c r="AM210" i="83"/>
  <c r="AL210" i="83"/>
  <c r="AK210" i="83"/>
  <c r="AJ210" i="83"/>
  <c r="AI210" i="83"/>
  <c r="AH210" i="83"/>
  <c r="AG210" i="83"/>
  <c r="AF210" i="83"/>
  <c r="AE210" i="83"/>
  <c r="AD210" i="83"/>
  <c r="AC210" i="83"/>
  <c r="AB210" i="83"/>
  <c r="AA210" i="83"/>
  <c r="Z210" i="83"/>
  <c r="Y210" i="83"/>
  <c r="X210" i="83"/>
  <c r="W210" i="83"/>
  <c r="V210" i="83"/>
  <c r="AM209" i="83"/>
  <c r="AL209" i="83"/>
  <c r="AK209" i="83"/>
  <c r="AJ209" i="83"/>
  <c r="AI209" i="83"/>
  <c r="AH209" i="83"/>
  <c r="AG209" i="83"/>
  <c r="AF209" i="83"/>
  <c r="AE209" i="83"/>
  <c r="AD209" i="83"/>
  <c r="AC209" i="83"/>
  <c r="AB209" i="83"/>
  <c r="AA209" i="83"/>
  <c r="Z209" i="83"/>
  <c r="Y209" i="83"/>
  <c r="X209" i="83"/>
  <c r="W209" i="83"/>
  <c r="V209" i="83"/>
  <c r="AM208" i="83"/>
  <c r="AL208" i="83"/>
  <c r="AK208" i="83"/>
  <c r="AJ208" i="83"/>
  <c r="AI208" i="83"/>
  <c r="AH208" i="83"/>
  <c r="AG208" i="83"/>
  <c r="AF208" i="83"/>
  <c r="AE208" i="83"/>
  <c r="AD208" i="83"/>
  <c r="AC208" i="83"/>
  <c r="AB208" i="83"/>
  <c r="AA208" i="83"/>
  <c r="Z208" i="83"/>
  <c r="Y208" i="83"/>
  <c r="X208" i="83"/>
  <c r="W208" i="83"/>
  <c r="V208" i="83"/>
  <c r="AM207" i="83"/>
  <c r="AL207" i="83"/>
  <c r="AK207" i="83"/>
  <c r="AJ207" i="83"/>
  <c r="AI207" i="83"/>
  <c r="AH207" i="83"/>
  <c r="AG207" i="83"/>
  <c r="AF207" i="83"/>
  <c r="AE207" i="83"/>
  <c r="AD207" i="83"/>
  <c r="AC207" i="83"/>
  <c r="AB207" i="83"/>
  <c r="AA207" i="83"/>
  <c r="Z207" i="83"/>
  <c r="Y207" i="83"/>
  <c r="X207" i="83"/>
  <c r="W207" i="83"/>
  <c r="V207" i="83"/>
  <c r="AM206" i="83"/>
  <c r="AL206" i="83"/>
  <c r="AK206" i="83"/>
  <c r="AJ206" i="83"/>
  <c r="AI206" i="83"/>
  <c r="AH206" i="83"/>
  <c r="AG206" i="83"/>
  <c r="AF206" i="83"/>
  <c r="AE206" i="83"/>
  <c r="AD206" i="83"/>
  <c r="AC206" i="83"/>
  <c r="AB206" i="83"/>
  <c r="AA206" i="83"/>
  <c r="Z206" i="83"/>
  <c r="Y206" i="83"/>
  <c r="X206" i="83"/>
  <c r="W206" i="83"/>
  <c r="V206" i="83"/>
  <c r="AM205" i="83"/>
  <c r="AL205" i="83"/>
  <c r="AK205" i="83"/>
  <c r="AJ205" i="83"/>
  <c r="AI205" i="83"/>
  <c r="AH205" i="83"/>
  <c r="AG205" i="83"/>
  <c r="AF205" i="83"/>
  <c r="AE205" i="83"/>
  <c r="AD205" i="83"/>
  <c r="AC205" i="83"/>
  <c r="AB205" i="83"/>
  <c r="AA205" i="83"/>
  <c r="Z205" i="83"/>
  <c r="Y205" i="83"/>
  <c r="X205" i="83"/>
  <c r="W205" i="83"/>
  <c r="V205" i="83"/>
  <c r="AM204" i="83"/>
  <c r="AL204" i="83"/>
  <c r="AK204" i="83"/>
  <c r="AJ204" i="83"/>
  <c r="AI204" i="83"/>
  <c r="AH204" i="83"/>
  <c r="AG204" i="83"/>
  <c r="AF204" i="83"/>
  <c r="AE204" i="83"/>
  <c r="AD204" i="83"/>
  <c r="AC204" i="83"/>
  <c r="AB204" i="83"/>
  <c r="AA204" i="83"/>
  <c r="Z204" i="83"/>
  <c r="Y204" i="83"/>
  <c r="X204" i="83"/>
  <c r="W204" i="83"/>
  <c r="V204" i="83"/>
  <c r="AM203" i="83"/>
  <c r="AL203" i="83"/>
  <c r="AK203" i="83"/>
  <c r="AJ203" i="83"/>
  <c r="AI203" i="83"/>
  <c r="AH203" i="83"/>
  <c r="AG203" i="83"/>
  <c r="AF203" i="83"/>
  <c r="AE203" i="83"/>
  <c r="AD203" i="83"/>
  <c r="AC203" i="83"/>
  <c r="AB203" i="83"/>
  <c r="AA203" i="83"/>
  <c r="Z203" i="83"/>
  <c r="Y203" i="83"/>
  <c r="X203" i="83"/>
  <c r="W203" i="83"/>
  <c r="V203" i="83"/>
  <c r="AM202" i="83"/>
  <c r="AL202" i="83"/>
  <c r="AK202" i="83"/>
  <c r="AJ202" i="83"/>
  <c r="AI202" i="83"/>
  <c r="AH202" i="83"/>
  <c r="AG202" i="83"/>
  <c r="AF202" i="83"/>
  <c r="AE202" i="83"/>
  <c r="AD202" i="83"/>
  <c r="AC202" i="83"/>
  <c r="AB202" i="83"/>
  <c r="AA202" i="83"/>
  <c r="Z202" i="83"/>
  <c r="Y202" i="83"/>
  <c r="X202" i="83"/>
  <c r="W202" i="83"/>
  <c r="V202" i="83"/>
  <c r="AM201" i="83"/>
  <c r="AL201" i="83"/>
  <c r="AK201" i="83"/>
  <c r="AJ201" i="83"/>
  <c r="AI201" i="83"/>
  <c r="AH201" i="83"/>
  <c r="AG201" i="83"/>
  <c r="AF201" i="83"/>
  <c r="AE201" i="83"/>
  <c r="AD201" i="83"/>
  <c r="AC201" i="83"/>
  <c r="AB201" i="83"/>
  <c r="AA201" i="83"/>
  <c r="Z201" i="83"/>
  <c r="Y201" i="83"/>
  <c r="X201" i="83"/>
  <c r="W201" i="83"/>
  <c r="V201" i="83"/>
  <c r="AM200" i="83"/>
  <c r="AL200" i="83"/>
  <c r="AK200" i="83"/>
  <c r="AJ200" i="83"/>
  <c r="AI200" i="83"/>
  <c r="AH200" i="83"/>
  <c r="AG200" i="83"/>
  <c r="AF200" i="83"/>
  <c r="AE200" i="83"/>
  <c r="AD200" i="83"/>
  <c r="AC200" i="83"/>
  <c r="AB200" i="83"/>
  <c r="AA200" i="83"/>
  <c r="Z200" i="83"/>
  <c r="Y200" i="83"/>
  <c r="X200" i="83"/>
  <c r="W200" i="83"/>
  <c r="V200" i="83"/>
  <c r="AM199" i="83"/>
  <c r="AL199" i="83"/>
  <c r="AK199" i="83"/>
  <c r="AJ199" i="83"/>
  <c r="AI199" i="83"/>
  <c r="AH199" i="83"/>
  <c r="AG199" i="83"/>
  <c r="AF199" i="83"/>
  <c r="AE199" i="83"/>
  <c r="AD199" i="83"/>
  <c r="AC199" i="83"/>
  <c r="AB199" i="83"/>
  <c r="AA199" i="83"/>
  <c r="Z199" i="83"/>
  <c r="Y199" i="83"/>
  <c r="X199" i="83"/>
  <c r="W199" i="83"/>
  <c r="V199" i="83"/>
  <c r="AM198" i="83"/>
  <c r="AL198" i="83"/>
  <c r="AK198" i="83"/>
  <c r="AJ198" i="83"/>
  <c r="AI198" i="83"/>
  <c r="AH198" i="83"/>
  <c r="AG198" i="83"/>
  <c r="AF198" i="83"/>
  <c r="AE198" i="83"/>
  <c r="AD198" i="83"/>
  <c r="AC198" i="83"/>
  <c r="AB198" i="83"/>
  <c r="AA198" i="83"/>
  <c r="Z198" i="83"/>
  <c r="Y198" i="83"/>
  <c r="X198" i="83"/>
  <c r="W198" i="83"/>
  <c r="V198" i="83"/>
  <c r="AM197" i="83"/>
  <c r="AL197" i="83"/>
  <c r="AK197" i="83"/>
  <c r="AJ197" i="83"/>
  <c r="AI197" i="83"/>
  <c r="AH197" i="83"/>
  <c r="AG197" i="83"/>
  <c r="AF197" i="83"/>
  <c r="AE197" i="83"/>
  <c r="AD197" i="83"/>
  <c r="AC197" i="83"/>
  <c r="AB197" i="83"/>
  <c r="AA197" i="83"/>
  <c r="Z197" i="83"/>
  <c r="Y197" i="83"/>
  <c r="X197" i="83"/>
  <c r="W197" i="83"/>
  <c r="V197" i="83"/>
  <c r="AM196" i="83"/>
  <c r="AL196" i="83"/>
  <c r="AK196" i="83"/>
  <c r="AJ196" i="83"/>
  <c r="AI196" i="83"/>
  <c r="AH196" i="83"/>
  <c r="AG196" i="83"/>
  <c r="AF196" i="83"/>
  <c r="AE196" i="83"/>
  <c r="AD196" i="83"/>
  <c r="AC196" i="83"/>
  <c r="AB196" i="83"/>
  <c r="AA196" i="83"/>
  <c r="Z196" i="83"/>
  <c r="Y196" i="83"/>
  <c r="X196" i="83"/>
  <c r="W196" i="83"/>
  <c r="V196" i="83"/>
  <c r="AM195" i="83"/>
  <c r="AL195" i="83"/>
  <c r="AK195" i="83"/>
  <c r="AJ195" i="83"/>
  <c r="AI195" i="83"/>
  <c r="AH195" i="83"/>
  <c r="AG195" i="83"/>
  <c r="AF195" i="83"/>
  <c r="AE195" i="83"/>
  <c r="AD195" i="83"/>
  <c r="AC195" i="83"/>
  <c r="AB195" i="83"/>
  <c r="AA195" i="83"/>
  <c r="Z195" i="83"/>
  <c r="Y195" i="83"/>
  <c r="X195" i="83"/>
  <c r="W195" i="83"/>
  <c r="V195" i="83"/>
  <c r="AM194" i="83"/>
  <c r="AL194" i="83"/>
  <c r="AK194" i="83"/>
  <c r="AJ194" i="83"/>
  <c r="AI194" i="83"/>
  <c r="AH194" i="83"/>
  <c r="AG194" i="83"/>
  <c r="AF194" i="83"/>
  <c r="AE194" i="83"/>
  <c r="AD194" i="83"/>
  <c r="AC194" i="83"/>
  <c r="AB194" i="83"/>
  <c r="AA194" i="83"/>
  <c r="Z194" i="83"/>
  <c r="Y194" i="83"/>
  <c r="X194" i="83"/>
  <c r="W194" i="83"/>
  <c r="V194" i="83"/>
  <c r="AM193" i="83"/>
  <c r="AL193" i="83"/>
  <c r="AK193" i="83"/>
  <c r="AJ193" i="83"/>
  <c r="AI193" i="83"/>
  <c r="AH193" i="83"/>
  <c r="AG193" i="83"/>
  <c r="AF193" i="83"/>
  <c r="AE193" i="83"/>
  <c r="AD193" i="83"/>
  <c r="AC193" i="83"/>
  <c r="AB193" i="83"/>
  <c r="AA193" i="83"/>
  <c r="Z193" i="83"/>
  <c r="Y193" i="83"/>
  <c r="X193" i="83"/>
  <c r="W193" i="83"/>
  <c r="V193" i="83"/>
  <c r="AM192" i="83"/>
  <c r="AL192" i="83"/>
  <c r="AK192" i="83"/>
  <c r="AJ192" i="83"/>
  <c r="AI192" i="83"/>
  <c r="AH192" i="83"/>
  <c r="AG192" i="83"/>
  <c r="AF192" i="83"/>
  <c r="AE192" i="83"/>
  <c r="AD192" i="83"/>
  <c r="AC192" i="83"/>
  <c r="AB192" i="83"/>
  <c r="AA192" i="83"/>
  <c r="Z192" i="83"/>
  <c r="Y192" i="83"/>
  <c r="X192" i="83"/>
  <c r="W192" i="83"/>
  <c r="V192" i="83"/>
  <c r="AM191" i="83"/>
  <c r="AL191" i="83"/>
  <c r="AK191" i="83"/>
  <c r="AJ191" i="83"/>
  <c r="AI191" i="83"/>
  <c r="AH191" i="83"/>
  <c r="AG191" i="83"/>
  <c r="AF191" i="83"/>
  <c r="AE191" i="83"/>
  <c r="AD191" i="83"/>
  <c r="AC191" i="83"/>
  <c r="AB191" i="83"/>
  <c r="AA191" i="83"/>
  <c r="Z191" i="83"/>
  <c r="Y191" i="83"/>
  <c r="X191" i="83"/>
  <c r="W191" i="83"/>
  <c r="V191" i="83"/>
  <c r="AM190" i="83"/>
  <c r="AL190" i="83"/>
  <c r="AK190" i="83"/>
  <c r="AJ190" i="83"/>
  <c r="AI190" i="83"/>
  <c r="AH190" i="83"/>
  <c r="AG190" i="83"/>
  <c r="AF190" i="83"/>
  <c r="AE190" i="83"/>
  <c r="AD190" i="83"/>
  <c r="AC190" i="83"/>
  <c r="AB190" i="83"/>
  <c r="AA190" i="83"/>
  <c r="Z190" i="83"/>
  <c r="Y190" i="83"/>
  <c r="X190" i="83"/>
  <c r="W190" i="83"/>
  <c r="V190" i="83"/>
  <c r="AM189" i="83"/>
  <c r="AL189" i="83"/>
  <c r="AK189" i="83"/>
  <c r="AJ189" i="83"/>
  <c r="AI189" i="83"/>
  <c r="AH189" i="83"/>
  <c r="AG189" i="83"/>
  <c r="AF189" i="83"/>
  <c r="AE189" i="83"/>
  <c r="AD189" i="83"/>
  <c r="AC189" i="83"/>
  <c r="AB189" i="83"/>
  <c r="AA189" i="83"/>
  <c r="Z189" i="83"/>
  <c r="Y189" i="83"/>
  <c r="X189" i="83"/>
  <c r="W189" i="83"/>
  <c r="V189" i="83"/>
  <c r="AM188" i="83"/>
  <c r="AL188" i="83"/>
  <c r="AK188" i="83"/>
  <c r="AJ188" i="83"/>
  <c r="AI188" i="83"/>
  <c r="AH188" i="83"/>
  <c r="AG188" i="83"/>
  <c r="AF188" i="83"/>
  <c r="AE188" i="83"/>
  <c r="AD188" i="83"/>
  <c r="AC188" i="83"/>
  <c r="AB188" i="83"/>
  <c r="AA188" i="83"/>
  <c r="Z188" i="83"/>
  <c r="Y188" i="83"/>
  <c r="X188" i="83"/>
  <c r="W188" i="83"/>
  <c r="V188" i="83"/>
  <c r="AM187" i="83"/>
  <c r="AL187" i="83"/>
  <c r="AK187" i="83"/>
  <c r="AJ187" i="83"/>
  <c r="AI187" i="83"/>
  <c r="AH187" i="83"/>
  <c r="AG187" i="83"/>
  <c r="AF187" i="83"/>
  <c r="AE187" i="83"/>
  <c r="AD187" i="83"/>
  <c r="AC187" i="83"/>
  <c r="AB187" i="83"/>
  <c r="AA187" i="83"/>
  <c r="Z187" i="83"/>
  <c r="Y187" i="83"/>
  <c r="X187" i="83"/>
  <c r="W187" i="83"/>
  <c r="V187" i="83"/>
  <c r="AM186" i="83"/>
  <c r="AL186" i="83"/>
  <c r="AK186" i="83"/>
  <c r="AJ186" i="83"/>
  <c r="AI186" i="83"/>
  <c r="AH186" i="83"/>
  <c r="AG186" i="83"/>
  <c r="AF186" i="83"/>
  <c r="AE186" i="83"/>
  <c r="AD186" i="83"/>
  <c r="AC186" i="83"/>
  <c r="AB186" i="83"/>
  <c r="AA186" i="83"/>
  <c r="Z186" i="83"/>
  <c r="Y186" i="83"/>
  <c r="X186" i="83"/>
  <c r="W186" i="83"/>
  <c r="V186" i="83"/>
  <c r="AM185" i="83"/>
  <c r="AL185" i="83"/>
  <c r="AK185" i="83"/>
  <c r="AJ185" i="83"/>
  <c r="AI185" i="83"/>
  <c r="AH185" i="83"/>
  <c r="AG185" i="83"/>
  <c r="AF185" i="83"/>
  <c r="AE185" i="83"/>
  <c r="AD185" i="83"/>
  <c r="AC185" i="83"/>
  <c r="AB185" i="83"/>
  <c r="AA185" i="83"/>
  <c r="Z185" i="83"/>
  <c r="Y185" i="83"/>
  <c r="X185" i="83"/>
  <c r="W185" i="83"/>
  <c r="V185" i="83"/>
  <c r="AM184" i="83"/>
  <c r="AL184" i="83"/>
  <c r="AK184" i="83"/>
  <c r="AJ184" i="83"/>
  <c r="AI184" i="83"/>
  <c r="AH184" i="83"/>
  <c r="AG184" i="83"/>
  <c r="AF184" i="83"/>
  <c r="AE184" i="83"/>
  <c r="AD184" i="83"/>
  <c r="AC184" i="83"/>
  <c r="AB184" i="83"/>
  <c r="AA184" i="83"/>
  <c r="Z184" i="83"/>
  <c r="Y184" i="83"/>
  <c r="X184" i="83"/>
  <c r="W184" i="83"/>
  <c r="V184" i="83"/>
  <c r="AM183" i="83"/>
  <c r="AL183" i="83"/>
  <c r="AK183" i="83"/>
  <c r="AJ183" i="83"/>
  <c r="AI183" i="83"/>
  <c r="AH183" i="83"/>
  <c r="AG183" i="83"/>
  <c r="AF183" i="83"/>
  <c r="AE183" i="83"/>
  <c r="AD183" i="83"/>
  <c r="AC183" i="83"/>
  <c r="AB183" i="83"/>
  <c r="AA183" i="83"/>
  <c r="Z183" i="83"/>
  <c r="Y183" i="83"/>
  <c r="X183" i="83"/>
  <c r="W183" i="83"/>
  <c r="V183" i="83"/>
  <c r="AM182" i="83"/>
  <c r="AL182" i="83"/>
  <c r="AK182" i="83"/>
  <c r="AJ182" i="83"/>
  <c r="AI182" i="83"/>
  <c r="AH182" i="83"/>
  <c r="AG182" i="83"/>
  <c r="AF182" i="83"/>
  <c r="AE182" i="83"/>
  <c r="AD182" i="83"/>
  <c r="AC182" i="83"/>
  <c r="AB182" i="83"/>
  <c r="AA182" i="83"/>
  <c r="Z182" i="83"/>
  <c r="Y182" i="83"/>
  <c r="X182" i="83"/>
  <c r="W182" i="83"/>
  <c r="V182" i="83"/>
  <c r="AM181" i="83"/>
  <c r="AL181" i="83"/>
  <c r="AK181" i="83"/>
  <c r="AJ181" i="83"/>
  <c r="AI181" i="83"/>
  <c r="AH181" i="83"/>
  <c r="AG181" i="83"/>
  <c r="AF181" i="83"/>
  <c r="AE181" i="83"/>
  <c r="AD181" i="83"/>
  <c r="AC181" i="83"/>
  <c r="AB181" i="83"/>
  <c r="AA181" i="83"/>
  <c r="Z181" i="83"/>
  <c r="Y181" i="83"/>
  <c r="X181" i="83"/>
  <c r="W181" i="83"/>
  <c r="V181" i="83"/>
  <c r="AM180" i="83"/>
  <c r="AL180" i="83"/>
  <c r="AK180" i="83"/>
  <c r="AJ180" i="83"/>
  <c r="AI180" i="83"/>
  <c r="AH180" i="83"/>
  <c r="AG180" i="83"/>
  <c r="AF180" i="83"/>
  <c r="AE180" i="83"/>
  <c r="AD180" i="83"/>
  <c r="AC180" i="83"/>
  <c r="AB180" i="83"/>
  <c r="AA180" i="83"/>
  <c r="Z180" i="83"/>
  <c r="Y180" i="83"/>
  <c r="X180" i="83"/>
  <c r="W180" i="83"/>
  <c r="V180" i="83"/>
  <c r="AM179" i="83"/>
  <c r="AL179" i="83"/>
  <c r="AK179" i="83"/>
  <c r="AJ179" i="83"/>
  <c r="AI179" i="83"/>
  <c r="AH179" i="83"/>
  <c r="AG179" i="83"/>
  <c r="AF179" i="83"/>
  <c r="AE179" i="83"/>
  <c r="AD179" i="83"/>
  <c r="AC179" i="83"/>
  <c r="AB179" i="83"/>
  <c r="AA179" i="83"/>
  <c r="Z179" i="83"/>
  <c r="Y179" i="83"/>
  <c r="X179" i="83"/>
  <c r="W179" i="83"/>
  <c r="V179" i="83"/>
  <c r="AM178" i="83"/>
  <c r="AL178" i="83"/>
  <c r="AK178" i="83"/>
  <c r="AJ178" i="83"/>
  <c r="AI178" i="83"/>
  <c r="AH178" i="83"/>
  <c r="AG178" i="83"/>
  <c r="AF178" i="83"/>
  <c r="AE178" i="83"/>
  <c r="AD178" i="83"/>
  <c r="AC178" i="83"/>
  <c r="AB178" i="83"/>
  <c r="AA178" i="83"/>
  <c r="Z178" i="83"/>
  <c r="Y178" i="83"/>
  <c r="X178" i="83"/>
  <c r="W178" i="83"/>
  <c r="V178" i="83"/>
  <c r="AM177" i="83"/>
  <c r="AL177" i="83"/>
  <c r="AK177" i="83"/>
  <c r="AJ177" i="83"/>
  <c r="AI177" i="83"/>
  <c r="AH177" i="83"/>
  <c r="AG177" i="83"/>
  <c r="AF177" i="83"/>
  <c r="AE177" i="83"/>
  <c r="AD177" i="83"/>
  <c r="AC177" i="83"/>
  <c r="AB177" i="83"/>
  <c r="AA177" i="83"/>
  <c r="Z177" i="83"/>
  <c r="Y177" i="83"/>
  <c r="X177" i="83"/>
  <c r="W177" i="83"/>
  <c r="V177" i="83"/>
  <c r="AM176" i="83"/>
  <c r="AL176" i="83"/>
  <c r="AK176" i="83"/>
  <c r="AJ176" i="83"/>
  <c r="AI176" i="83"/>
  <c r="AH176" i="83"/>
  <c r="AG176" i="83"/>
  <c r="AF176" i="83"/>
  <c r="AE176" i="83"/>
  <c r="AD176" i="83"/>
  <c r="AC176" i="83"/>
  <c r="AB176" i="83"/>
  <c r="AA176" i="83"/>
  <c r="Z176" i="83"/>
  <c r="Y176" i="83"/>
  <c r="X176" i="83"/>
  <c r="W176" i="83"/>
  <c r="V176" i="83"/>
  <c r="AM175" i="83"/>
  <c r="AL175" i="83"/>
  <c r="AK175" i="83"/>
  <c r="AJ175" i="83"/>
  <c r="AI175" i="83"/>
  <c r="AH175" i="83"/>
  <c r="AG175" i="83"/>
  <c r="AF175" i="83"/>
  <c r="AE175" i="83"/>
  <c r="AD175" i="83"/>
  <c r="AC175" i="83"/>
  <c r="AB175" i="83"/>
  <c r="AA175" i="83"/>
  <c r="Z175" i="83"/>
  <c r="Y175" i="83"/>
  <c r="X175" i="83"/>
  <c r="W175" i="83"/>
  <c r="V175" i="83"/>
  <c r="AM174" i="83"/>
  <c r="AL174" i="83"/>
  <c r="AK174" i="83"/>
  <c r="AJ174" i="83"/>
  <c r="AI174" i="83"/>
  <c r="AH174" i="83"/>
  <c r="AG174" i="83"/>
  <c r="AF174" i="83"/>
  <c r="AE174" i="83"/>
  <c r="AD174" i="83"/>
  <c r="AC174" i="83"/>
  <c r="AB174" i="83"/>
  <c r="AA174" i="83"/>
  <c r="Z174" i="83"/>
  <c r="Y174" i="83"/>
  <c r="X174" i="83"/>
  <c r="W174" i="83"/>
  <c r="V174" i="83"/>
  <c r="AM173" i="83"/>
  <c r="AL173" i="83"/>
  <c r="AK173" i="83"/>
  <c r="AJ173" i="83"/>
  <c r="AI173" i="83"/>
  <c r="AH173" i="83"/>
  <c r="AG173" i="83"/>
  <c r="AF173" i="83"/>
  <c r="AE173" i="83"/>
  <c r="AD173" i="83"/>
  <c r="AC173" i="83"/>
  <c r="AB173" i="83"/>
  <c r="AA173" i="83"/>
  <c r="Z173" i="83"/>
  <c r="Y173" i="83"/>
  <c r="X173" i="83"/>
  <c r="W173" i="83"/>
  <c r="V173" i="83"/>
  <c r="AM172" i="83"/>
  <c r="AL172" i="83"/>
  <c r="AK172" i="83"/>
  <c r="AJ172" i="83"/>
  <c r="AI172" i="83"/>
  <c r="AH172" i="83"/>
  <c r="AG172" i="83"/>
  <c r="AF172" i="83"/>
  <c r="AE172" i="83"/>
  <c r="AD172" i="83"/>
  <c r="AC172" i="83"/>
  <c r="AB172" i="83"/>
  <c r="AA172" i="83"/>
  <c r="Z172" i="83"/>
  <c r="Y172" i="83"/>
  <c r="X172" i="83"/>
  <c r="W172" i="83"/>
  <c r="V172" i="83"/>
  <c r="AM171" i="83"/>
  <c r="AL171" i="83"/>
  <c r="AK171" i="83"/>
  <c r="AJ171" i="83"/>
  <c r="AI171" i="83"/>
  <c r="AH171" i="83"/>
  <c r="AG171" i="83"/>
  <c r="AF171" i="83"/>
  <c r="AE171" i="83"/>
  <c r="AD171" i="83"/>
  <c r="AC171" i="83"/>
  <c r="AB171" i="83"/>
  <c r="AA171" i="83"/>
  <c r="Z171" i="83"/>
  <c r="Y171" i="83"/>
  <c r="X171" i="83"/>
  <c r="W171" i="83"/>
  <c r="V171" i="83"/>
  <c r="AM170" i="83"/>
  <c r="AL170" i="83"/>
  <c r="AK170" i="83"/>
  <c r="AJ170" i="83"/>
  <c r="AI170" i="83"/>
  <c r="AH170" i="83"/>
  <c r="AG170" i="83"/>
  <c r="AF170" i="83"/>
  <c r="AE170" i="83"/>
  <c r="AD170" i="83"/>
  <c r="AC170" i="83"/>
  <c r="AB170" i="83"/>
  <c r="AA170" i="83"/>
  <c r="Z170" i="83"/>
  <c r="Y170" i="83"/>
  <c r="X170" i="83"/>
  <c r="W170" i="83"/>
  <c r="V170" i="83"/>
  <c r="AM169" i="83"/>
  <c r="AL169" i="83"/>
  <c r="AK169" i="83"/>
  <c r="AJ169" i="83"/>
  <c r="AI169" i="83"/>
  <c r="AH169" i="83"/>
  <c r="AG169" i="83"/>
  <c r="AF169" i="83"/>
  <c r="AE169" i="83"/>
  <c r="AD169" i="83"/>
  <c r="AC169" i="83"/>
  <c r="AB169" i="83"/>
  <c r="AA169" i="83"/>
  <c r="Z169" i="83"/>
  <c r="Y169" i="83"/>
  <c r="X169" i="83"/>
  <c r="W169" i="83"/>
  <c r="V169" i="83"/>
  <c r="AM168" i="83"/>
  <c r="AL168" i="83"/>
  <c r="AK168" i="83"/>
  <c r="AJ168" i="83"/>
  <c r="AI168" i="83"/>
  <c r="AH168" i="83"/>
  <c r="AG168" i="83"/>
  <c r="AF168" i="83"/>
  <c r="AE168" i="83"/>
  <c r="AD168" i="83"/>
  <c r="AC168" i="83"/>
  <c r="AB168" i="83"/>
  <c r="AA168" i="83"/>
  <c r="Z168" i="83"/>
  <c r="Y168" i="83"/>
  <c r="X168" i="83"/>
  <c r="W168" i="83"/>
  <c r="V168" i="83"/>
  <c r="AM167" i="83"/>
  <c r="AL167" i="83"/>
  <c r="AK167" i="83"/>
  <c r="AJ167" i="83"/>
  <c r="AI167" i="83"/>
  <c r="AH167" i="83"/>
  <c r="AG167" i="83"/>
  <c r="AF167" i="83"/>
  <c r="AE167" i="83"/>
  <c r="AD167" i="83"/>
  <c r="AC167" i="83"/>
  <c r="AB167" i="83"/>
  <c r="AA167" i="83"/>
  <c r="Z167" i="83"/>
  <c r="Y167" i="83"/>
  <c r="X167" i="83"/>
  <c r="W167" i="83"/>
  <c r="V167" i="83"/>
  <c r="AM166" i="83"/>
  <c r="AL166" i="83"/>
  <c r="AK166" i="83"/>
  <c r="AJ166" i="83"/>
  <c r="AI166" i="83"/>
  <c r="AH166" i="83"/>
  <c r="AG166" i="83"/>
  <c r="AF166" i="83"/>
  <c r="AE166" i="83"/>
  <c r="AD166" i="83"/>
  <c r="AC166" i="83"/>
  <c r="AB166" i="83"/>
  <c r="AA166" i="83"/>
  <c r="Z166" i="83"/>
  <c r="Y166" i="83"/>
  <c r="X166" i="83"/>
  <c r="W166" i="83"/>
  <c r="V166" i="83"/>
  <c r="AM165" i="83"/>
  <c r="AL165" i="83"/>
  <c r="AK165" i="83"/>
  <c r="AJ165" i="83"/>
  <c r="AI165" i="83"/>
  <c r="AH165" i="83"/>
  <c r="AG165" i="83"/>
  <c r="AF165" i="83"/>
  <c r="AE165" i="83"/>
  <c r="AD165" i="83"/>
  <c r="AC165" i="83"/>
  <c r="AB165" i="83"/>
  <c r="AA165" i="83"/>
  <c r="Z165" i="83"/>
  <c r="Y165" i="83"/>
  <c r="X165" i="83"/>
  <c r="W165" i="83"/>
  <c r="V165" i="83"/>
  <c r="AM164" i="83"/>
  <c r="AL164" i="83"/>
  <c r="AK164" i="83"/>
  <c r="AJ164" i="83"/>
  <c r="AI164" i="83"/>
  <c r="AH164" i="83"/>
  <c r="AG164" i="83"/>
  <c r="AF164" i="83"/>
  <c r="AE164" i="83"/>
  <c r="AD164" i="83"/>
  <c r="AC164" i="83"/>
  <c r="AB164" i="83"/>
  <c r="AA164" i="83"/>
  <c r="Z164" i="83"/>
  <c r="Y164" i="83"/>
  <c r="X164" i="83"/>
  <c r="W164" i="83"/>
  <c r="V164" i="83"/>
  <c r="AM163" i="83"/>
  <c r="AL163" i="83"/>
  <c r="AK163" i="83"/>
  <c r="AJ163" i="83"/>
  <c r="AI163" i="83"/>
  <c r="AH163" i="83"/>
  <c r="AG163" i="83"/>
  <c r="AF163" i="83"/>
  <c r="AE163" i="83"/>
  <c r="AD163" i="83"/>
  <c r="AC163" i="83"/>
  <c r="AB163" i="83"/>
  <c r="AA163" i="83"/>
  <c r="Z163" i="83"/>
  <c r="Y163" i="83"/>
  <c r="X163" i="83"/>
  <c r="W163" i="83"/>
  <c r="V163" i="83"/>
  <c r="AM162" i="83"/>
  <c r="AL162" i="83"/>
  <c r="AK162" i="83"/>
  <c r="AJ162" i="83"/>
  <c r="AI162" i="83"/>
  <c r="AH162" i="83"/>
  <c r="AG162" i="83"/>
  <c r="AF162" i="83"/>
  <c r="AE162" i="83"/>
  <c r="AD162" i="83"/>
  <c r="AC162" i="83"/>
  <c r="AB162" i="83"/>
  <c r="AA162" i="83"/>
  <c r="Z162" i="83"/>
  <c r="Y162" i="83"/>
  <c r="X162" i="83"/>
  <c r="W162" i="83"/>
  <c r="V162" i="83"/>
  <c r="AM161" i="83"/>
  <c r="AL161" i="83"/>
  <c r="AK161" i="83"/>
  <c r="AJ161" i="83"/>
  <c r="AI161" i="83"/>
  <c r="AH161" i="83"/>
  <c r="AG161" i="83"/>
  <c r="AF161" i="83"/>
  <c r="AE161" i="83"/>
  <c r="AD161" i="83"/>
  <c r="AC161" i="83"/>
  <c r="AB161" i="83"/>
  <c r="AA161" i="83"/>
  <c r="Z161" i="83"/>
  <c r="Y161" i="83"/>
  <c r="X161" i="83"/>
  <c r="W161" i="83"/>
  <c r="V161" i="83"/>
  <c r="AM160" i="83"/>
  <c r="AL160" i="83"/>
  <c r="AK160" i="83"/>
  <c r="AJ160" i="83"/>
  <c r="AI160" i="83"/>
  <c r="AH160" i="83"/>
  <c r="AG160" i="83"/>
  <c r="AF160" i="83"/>
  <c r="AE160" i="83"/>
  <c r="AD160" i="83"/>
  <c r="AC160" i="83"/>
  <c r="AB160" i="83"/>
  <c r="AA160" i="83"/>
  <c r="Z160" i="83"/>
  <c r="Y160" i="83"/>
  <c r="X160" i="83"/>
  <c r="W160" i="83"/>
  <c r="V160" i="83"/>
  <c r="AM159" i="83"/>
  <c r="AL159" i="83"/>
  <c r="AK159" i="83"/>
  <c r="AJ159" i="83"/>
  <c r="AI159" i="83"/>
  <c r="AH159" i="83"/>
  <c r="AG159" i="83"/>
  <c r="AF159" i="83"/>
  <c r="AE159" i="83"/>
  <c r="AD159" i="83"/>
  <c r="AC159" i="83"/>
  <c r="AB159" i="83"/>
  <c r="AA159" i="83"/>
  <c r="Z159" i="83"/>
  <c r="Y159" i="83"/>
  <c r="X159" i="83"/>
  <c r="W159" i="83"/>
  <c r="V159" i="83"/>
  <c r="AM158" i="83"/>
  <c r="AL158" i="83"/>
  <c r="AK158" i="83"/>
  <c r="AJ158" i="83"/>
  <c r="AI158" i="83"/>
  <c r="AH158" i="83"/>
  <c r="AG158" i="83"/>
  <c r="AF158" i="83"/>
  <c r="AE158" i="83"/>
  <c r="AD158" i="83"/>
  <c r="AC158" i="83"/>
  <c r="AB158" i="83"/>
  <c r="AA158" i="83"/>
  <c r="Z158" i="83"/>
  <c r="Y158" i="83"/>
  <c r="X158" i="83"/>
  <c r="W158" i="83"/>
  <c r="V158" i="83"/>
  <c r="AM157" i="83"/>
  <c r="AL157" i="83"/>
  <c r="AK157" i="83"/>
  <c r="AJ157" i="83"/>
  <c r="AI157" i="83"/>
  <c r="AH157" i="83"/>
  <c r="AG157" i="83"/>
  <c r="AF157" i="83"/>
  <c r="AE157" i="83"/>
  <c r="AD157" i="83"/>
  <c r="AC157" i="83"/>
  <c r="AB157" i="83"/>
  <c r="AA157" i="83"/>
  <c r="Z157" i="83"/>
  <c r="Y157" i="83"/>
  <c r="X157" i="83"/>
  <c r="W157" i="83"/>
  <c r="V157" i="83"/>
  <c r="AM156" i="83"/>
  <c r="AL156" i="83"/>
  <c r="AK156" i="83"/>
  <c r="AJ156" i="83"/>
  <c r="AI156" i="83"/>
  <c r="AH156" i="83"/>
  <c r="AG156" i="83"/>
  <c r="AF156" i="83"/>
  <c r="AE156" i="83"/>
  <c r="AD156" i="83"/>
  <c r="AC156" i="83"/>
  <c r="AB156" i="83"/>
  <c r="AA156" i="83"/>
  <c r="Z156" i="83"/>
  <c r="Y156" i="83"/>
  <c r="X156" i="83"/>
  <c r="W156" i="83"/>
  <c r="V156" i="83"/>
  <c r="AM155" i="83"/>
  <c r="AL155" i="83"/>
  <c r="AK155" i="83"/>
  <c r="AJ155" i="83"/>
  <c r="AI155" i="83"/>
  <c r="AH155" i="83"/>
  <c r="AG155" i="83"/>
  <c r="AF155" i="83"/>
  <c r="AE155" i="83"/>
  <c r="AD155" i="83"/>
  <c r="AC155" i="83"/>
  <c r="AB155" i="83"/>
  <c r="AA155" i="83"/>
  <c r="Z155" i="83"/>
  <c r="Y155" i="83"/>
  <c r="X155" i="83"/>
  <c r="W155" i="83"/>
  <c r="V155" i="83"/>
  <c r="AM154" i="83"/>
  <c r="AL154" i="83"/>
  <c r="AK154" i="83"/>
  <c r="AJ154" i="83"/>
  <c r="AI154" i="83"/>
  <c r="AH154" i="83"/>
  <c r="AG154" i="83"/>
  <c r="AF154" i="83"/>
  <c r="AE154" i="83"/>
  <c r="AD154" i="83"/>
  <c r="AC154" i="83"/>
  <c r="AB154" i="83"/>
  <c r="AA154" i="83"/>
  <c r="Z154" i="83"/>
  <c r="Y154" i="83"/>
  <c r="X154" i="83"/>
  <c r="W154" i="83"/>
  <c r="V154" i="83"/>
  <c r="AM153" i="83"/>
  <c r="AL153" i="83"/>
  <c r="AK153" i="83"/>
  <c r="AJ153" i="83"/>
  <c r="AI153" i="83"/>
  <c r="AH153" i="83"/>
  <c r="AG153" i="83"/>
  <c r="AF153" i="83"/>
  <c r="AE153" i="83"/>
  <c r="AD153" i="83"/>
  <c r="AC153" i="83"/>
  <c r="AB153" i="83"/>
  <c r="AA153" i="83"/>
  <c r="Z153" i="83"/>
  <c r="Y153" i="83"/>
  <c r="X153" i="83"/>
  <c r="W153" i="83"/>
  <c r="V153" i="83"/>
  <c r="AM152" i="83"/>
  <c r="AL152" i="83"/>
  <c r="AK152" i="83"/>
  <c r="AJ152" i="83"/>
  <c r="AI152" i="83"/>
  <c r="AH152" i="83"/>
  <c r="AG152" i="83"/>
  <c r="AF152" i="83"/>
  <c r="AE152" i="83"/>
  <c r="AD152" i="83"/>
  <c r="AC152" i="83"/>
  <c r="AB152" i="83"/>
  <c r="AA152" i="83"/>
  <c r="Z152" i="83"/>
  <c r="Y152" i="83"/>
  <c r="X152" i="83"/>
  <c r="W152" i="83"/>
  <c r="V152" i="83"/>
  <c r="AM151" i="83"/>
  <c r="AL151" i="83"/>
  <c r="AK151" i="83"/>
  <c r="AJ151" i="83"/>
  <c r="AI151" i="83"/>
  <c r="AH151" i="83"/>
  <c r="AG151" i="83"/>
  <c r="AF151" i="83"/>
  <c r="AE151" i="83"/>
  <c r="AD151" i="83"/>
  <c r="AC151" i="83"/>
  <c r="AB151" i="83"/>
  <c r="AA151" i="83"/>
  <c r="Z151" i="83"/>
  <c r="Y151" i="83"/>
  <c r="X151" i="83"/>
  <c r="W151" i="83"/>
  <c r="V151" i="83"/>
  <c r="AM150" i="83"/>
  <c r="AL150" i="83"/>
  <c r="AK150" i="83"/>
  <c r="AJ150" i="83"/>
  <c r="AI150" i="83"/>
  <c r="AH150" i="83"/>
  <c r="AG150" i="83"/>
  <c r="AF150" i="83"/>
  <c r="AE150" i="83"/>
  <c r="AD150" i="83"/>
  <c r="AC150" i="83"/>
  <c r="AB150" i="83"/>
  <c r="AA150" i="83"/>
  <c r="Z150" i="83"/>
  <c r="Y150" i="83"/>
  <c r="X150" i="83"/>
  <c r="W150" i="83"/>
  <c r="V150" i="83"/>
  <c r="AM149" i="83"/>
  <c r="AL149" i="83"/>
  <c r="AK149" i="83"/>
  <c r="AJ149" i="83"/>
  <c r="AI149" i="83"/>
  <c r="AH149" i="83"/>
  <c r="AG149" i="83"/>
  <c r="AF149" i="83"/>
  <c r="AE149" i="83"/>
  <c r="AD149" i="83"/>
  <c r="AC149" i="83"/>
  <c r="AB149" i="83"/>
  <c r="AA149" i="83"/>
  <c r="Z149" i="83"/>
  <c r="Y149" i="83"/>
  <c r="X149" i="83"/>
  <c r="W149" i="83"/>
  <c r="V149" i="83"/>
  <c r="AM148" i="83"/>
  <c r="AL148" i="83"/>
  <c r="AK148" i="83"/>
  <c r="AJ148" i="83"/>
  <c r="AI148" i="83"/>
  <c r="AH148" i="83"/>
  <c r="AG148" i="83"/>
  <c r="AF148" i="83"/>
  <c r="AE148" i="83"/>
  <c r="AD148" i="83"/>
  <c r="AC148" i="83"/>
  <c r="AB148" i="83"/>
  <c r="AA148" i="83"/>
  <c r="Z148" i="83"/>
  <c r="Y148" i="83"/>
  <c r="X148" i="83"/>
  <c r="W148" i="83"/>
  <c r="V148" i="83"/>
  <c r="AM147" i="83"/>
  <c r="AL147" i="83"/>
  <c r="AK147" i="83"/>
  <c r="AJ147" i="83"/>
  <c r="AI147" i="83"/>
  <c r="AH147" i="83"/>
  <c r="AG147" i="83"/>
  <c r="AF147" i="83"/>
  <c r="AE147" i="83"/>
  <c r="AD147" i="83"/>
  <c r="AC147" i="83"/>
  <c r="AB147" i="83"/>
  <c r="AA147" i="83"/>
  <c r="Z147" i="83"/>
  <c r="Y147" i="83"/>
  <c r="X147" i="83"/>
  <c r="W147" i="83"/>
  <c r="V147" i="83"/>
  <c r="AM146" i="83"/>
  <c r="AL146" i="83"/>
  <c r="AK146" i="83"/>
  <c r="AJ146" i="83"/>
  <c r="AI146" i="83"/>
  <c r="AH146" i="83"/>
  <c r="AG146" i="83"/>
  <c r="AF146" i="83"/>
  <c r="AE146" i="83"/>
  <c r="AD146" i="83"/>
  <c r="AC146" i="83"/>
  <c r="AB146" i="83"/>
  <c r="AA146" i="83"/>
  <c r="Z146" i="83"/>
  <c r="Y146" i="83"/>
  <c r="X146" i="83"/>
  <c r="W146" i="83"/>
  <c r="V146" i="83"/>
  <c r="AM145" i="83"/>
  <c r="AL145" i="83"/>
  <c r="AK145" i="83"/>
  <c r="AJ145" i="83"/>
  <c r="AI145" i="83"/>
  <c r="AH145" i="83"/>
  <c r="AG145" i="83"/>
  <c r="AF145" i="83"/>
  <c r="AE145" i="83"/>
  <c r="AD145" i="83"/>
  <c r="AC145" i="83"/>
  <c r="AB145" i="83"/>
  <c r="AA145" i="83"/>
  <c r="Z145" i="83"/>
  <c r="Y145" i="83"/>
  <c r="X145" i="83"/>
  <c r="W145" i="83"/>
  <c r="V145" i="83"/>
  <c r="AM144" i="83"/>
  <c r="AL144" i="83"/>
  <c r="AK144" i="83"/>
  <c r="AJ144" i="83"/>
  <c r="AI144" i="83"/>
  <c r="AH144" i="83"/>
  <c r="AG144" i="83"/>
  <c r="AF144" i="83"/>
  <c r="AE144" i="83"/>
  <c r="AD144" i="83"/>
  <c r="AC144" i="83"/>
  <c r="AB144" i="83"/>
  <c r="AA144" i="83"/>
  <c r="Z144" i="83"/>
  <c r="Y144" i="83"/>
  <c r="X144" i="83"/>
  <c r="W144" i="83"/>
  <c r="V144" i="83"/>
  <c r="AM143" i="83"/>
  <c r="AL143" i="83"/>
  <c r="AK143" i="83"/>
  <c r="AJ143" i="83"/>
  <c r="AI143" i="83"/>
  <c r="AH143" i="83"/>
  <c r="AG143" i="83"/>
  <c r="AF143" i="83"/>
  <c r="AE143" i="83"/>
  <c r="AD143" i="83"/>
  <c r="AC143" i="83"/>
  <c r="AB143" i="83"/>
  <c r="AA143" i="83"/>
  <c r="Z143" i="83"/>
  <c r="Y143" i="83"/>
  <c r="X143" i="83"/>
  <c r="W143" i="83"/>
  <c r="V143" i="83"/>
  <c r="AM142" i="83"/>
  <c r="AL142" i="83"/>
  <c r="AK142" i="83"/>
  <c r="AJ142" i="83"/>
  <c r="AI142" i="83"/>
  <c r="AH142" i="83"/>
  <c r="AG142" i="83"/>
  <c r="AF142" i="83"/>
  <c r="AE142" i="83"/>
  <c r="AD142" i="83"/>
  <c r="AC142" i="83"/>
  <c r="AB142" i="83"/>
  <c r="AA142" i="83"/>
  <c r="Z142" i="83"/>
  <c r="Y142" i="83"/>
  <c r="X142" i="83"/>
  <c r="W142" i="83"/>
  <c r="V142" i="83"/>
  <c r="AM141" i="83"/>
  <c r="AL141" i="83"/>
  <c r="AK141" i="83"/>
  <c r="AJ141" i="83"/>
  <c r="AI141" i="83"/>
  <c r="AH141" i="83"/>
  <c r="AG141" i="83"/>
  <c r="AF141" i="83"/>
  <c r="AE141" i="83"/>
  <c r="AD141" i="83"/>
  <c r="AC141" i="83"/>
  <c r="AB141" i="83"/>
  <c r="AA141" i="83"/>
  <c r="Z141" i="83"/>
  <c r="Y141" i="83"/>
  <c r="X141" i="83"/>
  <c r="W141" i="83"/>
  <c r="V141" i="83"/>
  <c r="AM140" i="83"/>
  <c r="AL140" i="83"/>
  <c r="AK140" i="83"/>
  <c r="AJ140" i="83"/>
  <c r="AI140" i="83"/>
  <c r="AH140" i="83"/>
  <c r="AG140" i="83"/>
  <c r="AF140" i="83"/>
  <c r="AE140" i="83"/>
  <c r="AD140" i="83"/>
  <c r="AC140" i="83"/>
  <c r="AB140" i="83"/>
  <c r="AA140" i="83"/>
  <c r="Z140" i="83"/>
  <c r="Y140" i="83"/>
  <c r="X140" i="83"/>
  <c r="W140" i="83"/>
  <c r="V140" i="83"/>
  <c r="AM139" i="83"/>
  <c r="AL139" i="83"/>
  <c r="AK139" i="83"/>
  <c r="AJ139" i="83"/>
  <c r="AI139" i="83"/>
  <c r="AH139" i="83"/>
  <c r="AG139" i="83"/>
  <c r="AF139" i="83"/>
  <c r="AE139" i="83"/>
  <c r="AD139" i="83"/>
  <c r="AC139" i="83"/>
  <c r="AB139" i="83"/>
  <c r="AA139" i="83"/>
  <c r="Z139" i="83"/>
  <c r="Y139" i="83"/>
  <c r="X139" i="83"/>
  <c r="W139" i="83"/>
  <c r="V139" i="83"/>
  <c r="AM138" i="83"/>
  <c r="AL138" i="83"/>
  <c r="AK138" i="83"/>
  <c r="AJ138" i="83"/>
  <c r="AI138" i="83"/>
  <c r="AH138" i="83"/>
  <c r="AG138" i="83"/>
  <c r="AF138" i="83"/>
  <c r="AE138" i="83"/>
  <c r="AD138" i="83"/>
  <c r="AC138" i="83"/>
  <c r="AB138" i="83"/>
  <c r="AA138" i="83"/>
  <c r="Z138" i="83"/>
  <c r="Y138" i="83"/>
  <c r="X138" i="83"/>
  <c r="W138" i="83"/>
  <c r="V138" i="83"/>
  <c r="AM137" i="83"/>
  <c r="AL137" i="83"/>
  <c r="AK137" i="83"/>
  <c r="AJ137" i="83"/>
  <c r="AI137" i="83"/>
  <c r="AH137" i="83"/>
  <c r="AG137" i="83"/>
  <c r="AF137" i="83"/>
  <c r="AE137" i="83"/>
  <c r="AD137" i="83"/>
  <c r="AC137" i="83"/>
  <c r="AB137" i="83"/>
  <c r="AA137" i="83"/>
  <c r="Z137" i="83"/>
  <c r="Y137" i="83"/>
  <c r="X137" i="83"/>
  <c r="W137" i="83"/>
  <c r="V137" i="83"/>
  <c r="AM136" i="83"/>
  <c r="AL136" i="83"/>
  <c r="AK136" i="83"/>
  <c r="AJ136" i="83"/>
  <c r="AI136" i="83"/>
  <c r="AH136" i="83"/>
  <c r="AG136" i="83"/>
  <c r="AF136" i="83"/>
  <c r="AE136" i="83"/>
  <c r="AD136" i="83"/>
  <c r="AC136" i="83"/>
  <c r="AB136" i="83"/>
  <c r="AA136" i="83"/>
  <c r="Z136" i="83"/>
  <c r="Y136" i="83"/>
  <c r="X136" i="83"/>
  <c r="W136" i="83"/>
  <c r="V136" i="83"/>
  <c r="AM135" i="83"/>
  <c r="AL135" i="83"/>
  <c r="AK135" i="83"/>
  <c r="AJ135" i="83"/>
  <c r="AI135" i="83"/>
  <c r="AH135" i="83"/>
  <c r="AG135" i="83"/>
  <c r="AF135" i="83"/>
  <c r="AE135" i="83"/>
  <c r="AD135" i="83"/>
  <c r="AC135" i="83"/>
  <c r="AB135" i="83"/>
  <c r="AA135" i="83"/>
  <c r="Z135" i="83"/>
  <c r="Y135" i="83"/>
  <c r="X135" i="83"/>
  <c r="W135" i="83"/>
  <c r="V135" i="83"/>
  <c r="AM134" i="83"/>
  <c r="AL134" i="83"/>
  <c r="AK134" i="83"/>
  <c r="AJ134" i="83"/>
  <c r="AI134" i="83"/>
  <c r="AH134" i="83"/>
  <c r="AG134" i="83"/>
  <c r="AF134" i="83"/>
  <c r="AE134" i="83"/>
  <c r="AD134" i="83"/>
  <c r="AC134" i="83"/>
  <c r="AB134" i="83"/>
  <c r="AA134" i="83"/>
  <c r="Z134" i="83"/>
  <c r="Y134" i="83"/>
  <c r="X134" i="83"/>
  <c r="W134" i="83"/>
  <c r="V134" i="83"/>
  <c r="AM133" i="83"/>
  <c r="AL133" i="83"/>
  <c r="AK133" i="83"/>
  <c r="AJ133" i="83"/>
  <c r="AI133" i="83"/>
  <c r="AH133" i="83"/>
  <c r="AG133" i="83"/>
  <c r="AF133" i="83"/>
  <c r="AE133" i="83"/>
  <c r="AD133" i="83"/>
  <c r="AC133" i="83"/>
  <c r="AB133" i="83"/>
  <c r="AA133" i="83"/>
  <c r="Z133" i="83"/>
  <c r="Y133" i="83"/>
  <c r="X133" i="83"/>
  <c r="W133" i="83"/>
  <c r="V133" i="83"/>
  <c r="AM132" i="83"/>
  <c r="AL132" i="83"/>
  <c r="AK132" i="83"/>
  <c r="AJ132" i="83"/>
  <c r="AI132" i="83"/>
  <c r="AH132" i="83"/>
  <c r="AG132" i="83"/>
  <c r="AF132" i="83"/>
  <c r="AE132" i="83"/>
  <c r="AD132" i="83"/>
  <c r="AC132" i="83"/>
  <c r="AB132" i="83"/>
  <c r="AA132" i="83"/>
  <c r="Z132" i="83"/>
  <c r="Y132" i="83"/>
  <c r="X132" i="83"/>
  <c r="W132" i="83"/>
  <c r="V132" i="83"/>
  <c r="AM131" i="83"/>
  <c r="AL131" i="83"/>
  <c r="AK131" i="83"/>
  <c r="AJ131" i="83"/>
  <c r="AI131" i="83"/>
  <c r="AH131" i="83"/>
  <c r="AG131" i="83"/>
  <c r="AF131" i="83"/>
  <c r="AE131" i="83"/>
  <c r="AD131" i="83"/>
  <c r="AC131" i="83"/>
  <c r="AB131" i="83"/>
  <c r="AA131" i="83"/>
  <c r="Z131" i="83"/>
  <c r="Y131" i="83"/>
  <c r="X131" i="83"/>
  <c r="W131" i="83"/>
  <c r="V131" i="83"/>
  <c r="AM130" i="83"/>
  <c r="AL130" i="83"/>
  <c r="AK130" i="83"/>
  <c r="AJ130" i="83"/>
  <c r="AI130" i="83"/>
  <c r="AH130" i="83"/>
  <c r="AG130" i="83"/>
  <c r="AF130" i="83"/>
  <c r="AE130" i="83"/>
  <c r="AD130" i="83"/>
  <c r="AC130" i="83"/>
  <c r="AB130" i="83"/>
  <c r="AA130" i="83"/>
  <c r="Z130" i="83"/>
  <c r="Y130" i="83"/>
  <c r="X130" i="83"/>
  <c r="W130" i="83"/>
  <c r="V130" i="83"/>
  <c r="AM129" i="83"/>
  <c r="AL129" i="83"/>
  <c r="AK129" i="83"/>
  <c r="AJ129" i="83"/>
  <c r="AI129" i="83"/>
  <c r="AH129" i="83"/>
  <c r="AG129" i="83"/>
  <c r="AF129" i="83"/>
  <c r="AE129" i="83"/>
  <c r="AD129" i="83"/>
  <c r="AC129" i="83"/>
  <c r="AB129" i="83"/>
  <c r="AA129" i="83"/>
  <c r="Z129" i="83"/>
  <c r="Y129" i="83"/>
  <c r="X129" i="83"/>
  <c r="W129" i="83"/>
  <c r="V129" i="83"/>
  <c r="AM128" i="83"/>
  <c r="AL128" i="83"/>
  <c r="AK128" i="83"/>
  <c r="AJ128" i="83"/>
  <c r="AI128" i="83"/>
  <c r="AH128" i="83"/>
  <c r="AG128" i="83"/>
  <c r="AF128" i="83"/>
  <c r="AE128" i="83"/>
  <c r="AD128" i="83"/>
  <c r="AC128" i="83"/>
  <c r="AB128" i="83"/>
  <c r="AA128" i="83"/>
  <c r="Z128" i="83"/>
  <c r="Y128" i="83"/>
  <c r="X128" i="83"/>
  <c r="W128" i="83"/>
  <c r="V128" i="83"/>
  <c r="AM127" i="83"/>
  <c r="AL127" i="83"/>
  <c r="AK127" i="83"/>
  <c r="AJ127" i="83"/>
  <c r="AI127" i="83"/>
  <c r="AH127" i="83"/>
  <c r="AG127" i="83"/>
  <c r="AF127" i="83"/>
  <c r="AE127" i="83"/>
  <c r="AD127" i="83"/>
  <c r="AC127" i="83"/>
  <c r="AB127" i="83"/>
  <c r="AA127" i="83"/>
  <c r="Z127" i="83"/>
  <c r="Y127" i="83"/>
  <c r="X127" i="83"/>
  <c r="W127" i="83"/>
  <c r="V127" i="83"/>
  <c r="AM126" i="83"/>
  <c r="AL126" i="83"/>
  <c r="AK126" i="83"/>
  <c r="AJ126" i="83"/>
  <c r="AI126" i="83"/>
  <c r="AH126" i="83"/>
  <c r="AG126" i="83"/>
  <c r="AF126" i="83"/>
  <c r="AE126" i="83"/>
  <c r="AD126" i="83"/>
  <c r="AC126" i="83"/>
  <c r="AB126" i="83"/>
  <c r="AA126" i="83"/>
  <c r="Z126" i="83"/>
  <c r="Y126" i="83"/>
  <c r="X126" i="83"/>
  <c r="W126" i="83"/>
  <c r="V126" i="83"/>
  <c r="AM125" i="83"/>
  <c r="AL125" i="83"/>
  <c r="AK125" i="83"/>
  <c r="AJ125" i="83"/>
  <c r="AI125" i="83"/>
  <c r="AH125" i="83"/>
  <c r="AG125" i="83"/>
  <c r="AF125" i="83"/>
  <c r="AE125" i="83"/>
  <c r="AD125" i="83"/>
  <c r="AC125" i="83"/>
  <c r="AB125" i="83"/>
  <c r="AA125" i="83"/>
  <c r="Z125" i="83"/>
  <c r="Y125" i="83"/>
  <c r="X125" i="83"/>
  <c r="W125" i="83"/>
  <c r="V125" i="83"/>
  <c r="AM124" i="83"/>
  <c r="AL124" i="83"/>
  <c r="AK124" i="83"/>
  <c r="AJ124" i="83"/>
  <c r="AI124" i="83"/>
  <c r="AH124" i="83"/>
  <c r="AG124" i="83"/>
  <c r="AF124" i="83"/>
  <c r="AE124" i="83"/>
  <c r="AD124" i="83"/>
  <c r="AC124" i="83"/>
  <c r="AB124" i="83"/>
  <c r="AA124" i="83"/>
  <c r="Z124" i="83"/>
  <c r="Y124" i="83"/>
  <c r="X124" i="83"/>
  <c r="W124" i="83"/>
  <c r="V124" i="83"/>
  <c r="AM123" i="83"/>
  <c r="AL123" i="83"/>
  <c r="AK123" i="83"/>
  <c r="AJ123" i="83"/>
  <c r="AI123" i="83"/>
  <c r="AH123" i="83"/>
  <c r="AG123" i="83"/>
  <c r="AF123" i="83"/>
  <c r="AE123" i="83"/>
  <c r="AD123" i="83"/>
  <c r="AC123" i="83"/>
  <c r="AB123" i="83"/>
  <c r="AA123" i="83"/>
  <c r="Z123" i="83"/>
  <c r="Y123" i="83"/>
  <c r="X123" i="83"/>
  <c r="W123" i="83"/>
  <c r="V123" i="83"/>
  <c r="AM122" i="83"/>
  <c r="AL122" i="83"/>
  <c r="AK122" i="83"/>
  <c r="AJ122" i="83"/>
  <c r="AI122" i="83"/>
  <c r="AH122" i="83"/>
  <c r="AG122" i="83"/>
  <c r="AF122" i="83"/>
  <c r="AE122" i="83"/>
  <c r="AD122" i="83"/>
  <c r="AC122" i="83"/>
  <c r="AB122" i="83"/>
  <c r="AA122" i="83"/>
  <c r="Z122" i="83"/>
  <c r="Y122" i="83"/>
  <c r="X122" i="83"/>
  <c r="W122" i="83"/>
  <c r="V122" i="83"/>
  <c r="AM121" i="83"/>
  <c r="AL121" i="83"/>
  <c r="AK121" i="83"/>
  <c r="AJ121" i="83"/>
  <c r="AI121" i="83"/>
  <c r="AH121" i="83"/>
  <c r="AG121" i="83"/>
  <c r="AF121" i="83"/>
  <c r="AE121" i="83"/>
  <c r="AD121" i="83"/>
  <c r="AC121" i="83"/>
  <c r="AB121" i="83"/>
  <c r="AA121" i="83"/>
  <c r="Z121" i="83"/>
  <c r="Y121" i="83"/>
  <c r="X121" i="83"/>
  <c r="W121" i="83"/>
  <c r="V121" i="83"/>
  <c r="AM120" i="83"/>
  <c r="AL120" i="83"/>
  <c r="AK120" i="83"/>
  <c r="AJ120" i="83"/>
  <c r="AI120" i="83"/>
  <c r="AH120" i="83"/>
  <c r="AG120" i="83"/>
  <c r="AF120" i="83"/>
  <c r="AE120" i="83"/>
  <c r="AD120" i="83"/>
  <c r="AC120" i="83"/>
  <c r="AB120" i="83"/>
  <c r="AA120" i="83"/>
  <c r="Z120" i="83"/>
  <c r="Y120" i="83"/>
  <c r="X120" i="83"/>
  <c r="W120" i="83"/>
  <c r="V120" i="83"/>
  <c r="AM119" i="83"/>
  <c r="AL119" i="83"/>
  <c r="AK119" i="83"/>
  <c r="AJ119" i="83"/>
  <c r="AI119" i="83"/>
  <c r="AH119" i="83"/>
  <c r="AG119" i="83"/>
  <c r="AF119" i="83"/>
  <c r="AE119" i="83"/>
  <c r="AD119" i="83"/>
  <c r="AC119" i="83"/>
  <c r="AB119" i="83"/>
  <c r="AA119" i="83"/>
  <c r="Z119" i="83"/>
  <c r="Y119" i="83"/>
  <c r="X119" i="83"/>
  <c r="W119" i="83"/>
  <c r="V119" i="83"/>
  <c r="AM118" i="83"/>
  <c r="AL118" i="83"/>
  <c r="AK118" i="83"/>
  <c r="AJ118" i="83"/>
  <c r="AI118" i="83"/>
  <c r="AH118" i="83"/>
  <c r="AG118" i="83"/>
  <c r="AF118" i="83"/>
  <c r="AE118" i="83"/>
  <c r="AD118" i="83"/>
  <c r="AC118" i="83"/>
  <c r="AB118" i="83"/>
  <c r="AA118" i="83"/>
  <c r="Z118" i="83"/>
  <c r="Y118" i="83"/>
  <c r="X118" i="83"/>
  <c r="W118" i="83"/>
  <c r="V118" i="83"/>
  <c r="AM117" i="83"/>
  <c r="AL117" i="83"/>
  <c r="AK117" i="83"/>
  <c r="AJ117" i="83"/>
  <c r="AI117" i="83"/>
  <c r="AH117" i="83"/>
  <c r="AG117" i="83"/>
  <c r="AF117" i="83"/>
  <c r="AE117" i="83"/>
  <c r="AD117" i="83"/>
  <c r="AC117" i="83"/>
  <c r="AB117" i="83"/>
  <c r="AA117" i="83"/>
  <c r="Z117" i="83"/>
  <c r="Y117" i="83"/>
  <c r="X117" i="83"/>
  <c r="W117" i="83"/>
  <c r="V117" i="83"/>
  <c r="AM116" i="83"/>
  <c r="AL116" i="83"/>
  <c r="AK116" i="83"/>
  <c r="AJ116" i="83"/>
  <c r="AI116" i="83"/>
  <c r="AH116" i="83"/>
  <c r="AG116" i="83"/>
  <c r="AF116" i="83"/>
  <c r="AE116" i="83"/>
  <c r="AD116" i="83"/>
  <c r="AC116" i="83"/>
  <c r="AB116" i="83"/>
  <c r="AA116" i="83"/>
  <c r="Z116" i="83"/>
  <c r="Y116" i="83"/>
  <c r="X116" i="83"/>
  <c r="W116" i="83"/>
  <c r="V116" i="83"/>
  <c r="AM115" i="83"/>
  <c r="AL115" i="83"/>
  <c r="AK115" i="83"/>
  <c r="AJ115" i="83"/>
  <c r="AI115" i="83"/>
  <c r="AH115" i="83"/>
  <c r="AG115" i="83"/>
  <c r="AF115" i="83"/>
  <c r="AE115" i="83"/>
  <c r="AD115" i="83"/>
  <c r="AC115" i="83"/>
  <c r="AB115" i="83"/>
  <c r="AA115" i="83"/>
  <c r="Z115" i="83"/>
  <c r="Y115" i="83"/>
  <c r="X115" i="83"/>
  <c r="W115" i="83"/>
  <c r="V115" i="83"/>
  <c r="AM114" i="83"/>
  <c r="AL114" i="83"/>
  <c r="AK114" i="83"/>
  <c r="AJ114" i="83"/>
  <c r="AI114" i="83"/>
  <c r="AH114" i="83"/>
  <c r="AG114" i="83"/>
  <c r="AF114" i="83"/>
  <c r="AE114" i="83"/>
  <c r="AD114" i="83"/>
  <c r="AC114" i="83"/>
  <c r="AB114" i="83"/>
  <c r="AA114" i="83"/>
  <c r="Z114" i="83"/>
  <c r="Y114" i="83"/>
  <c r="X114" i="83"/>
  <c r="W114" i="83"/>
  <c r="V114" i="83"/>
  <c r="AM113" i="83"/>
  <c r="AL113" i="83"/>
  <c r="AK113" i="83"/>
  <c r="AJ113" i="83"/>
  <c r="AI113" i="83"/>
  <c r="AH113" i="83"/>
  <c r="AG113" i="83"/>
  <c r="AF113" i="83"/>
  <c r="AE113" i="83"/>
  <c r="AD113" i="83"/>
  <c r="AC113" i="83"/>
  <c r="AB113" i="83"/>
  <c r="AA113" i="83"/>
  <c r="Z113" i="83"/>
  <c r="Y113" i="83"/>
  <c r="X113" i="83"/>
  <c r="W113" i="83"/>
  <c r="V113" i="83"/>
  <c r="AM112" i="83"/>
  <c r="AL112" i="83"/>
  <c r="AK112" i="83"/>
  <c r="AJ112" i="83"/>
  <c r="AI112" i="83"/>
  <c r="AH112" i="83"/>
  <c r="AG112" i="83"/>
  <c r="AF112" i="83"/>
  <c r="AE112" i="83"/>
  <c r="AD112" i="83"/>
  <c r="AC112" i="83"/>
  <c r="AB112" i="83"/>
  <c r="AA112" i="83"/>
  <c r="Z112" i="83"/>
  <c r="Y112" i="83"/>
  <c r="X112" i="83"/>
  <c r="W112" i="83"/>
  <c r="V112" i="83"/>
  <c r="AM111" i="83"/>
  <c r="AL111" i="83"/>
  <c r="AK111" i="83"/>
  <c r="AJ111" i="83"/>
  <c r="AI111" i="83"/>
  <c r="AH111" i="83"/>
  <c r="AG111" i="83"/>
  <c r="AF111" i="83"/>
  <c r="AE111" i="83"/>
  <c r="AD111" i="83"/>
  <c r="AC111" i="83"/>
  <c r="AB111" i="83"/>
  <c r="AA111" i="83"/>
  <c r="Z111" i="83"/>
  <c r="Y111" i="83"/>
  <c r="X111" i="83"/>
  <c r="W111" i="83"/>
  <c r="V111" i="83"/>
  <c r="AM110" i="83"/>
  <c r="AL110" i="83"/>
  <c r="AK110" i="83"/>
  <c r="AJ110" i="83"/>
  <c r="AI110" i="83"/>
  <c r="AH110" i="83"/>
  <c r="AG110" i="83"/>
  <c r="AF110" i="83"/>
  <c r="AE110" i="83"/>
  <c r="AD110" i="83"/>
  <c r="AC110" i="83"/>
  <c r="AB110" i="83"/>
  <c r="AA110" i="83"/>
  <c r="Z110" i="83"/>
  <c r="Y110" i="83"/>
  <c r="X110" i="83"/>
  <c r="W110" i="83"/>
  <c r="V110" i="83"/>
  <c r="AM109" i="83"/>
  <c r="AL109" i="83"/>
  <c r="AK109" i="83"/>
  <c r="AJ109" i="83"/>
  <c r="AI109" i="83"/>
  <c r="AH109" i="83"/>
  <c r="AG109" i="83"/>
  <c r="AF109" i="83"/>
  <c r="AE109" i="83"/>
  <c r="AD109" i="83"/>
  <c r="AC109" i="83"/>
  <c r="AB109" i="83"/>
  <c r="AA109" i="83"/>
  <c r="Z109" i="83"/>
  <c r="Y109" i="83"/>
  <c r="X109" i="83"/>
  <c r="W109" i="83"/>
  <c r="V109" i="83"/>
  <c r="AM108" i="83"/>
  <c r="AL108" i="83"/>
  <c r="AK108" i="83"/>
  <c r="AJ108" i="83"/>
  <c r="AI108" i="83"/>
  <c r="AH108" i="83"/>
  <c r="AG108" i="83"/>
  <c r="AF108" i="83"/>
  <c r="AE108" i="83"/>
  <c r="AD108" i="83"/>
  <c r="AC108" i="83"/>
  <c r="AB108" i="83"/>
  <c r="AA108" i="83"/>
  <c r="Z108" i="83"/>
  <c r="Y108" i="83"/>
  <c r="X108" i="83"/>
  <c r="W108" i="83"/>
  <c r="V108" i="83"/>
  <c r="AM107" i="83"/>
  <c r="AL107" i="83"/>
  <c r="AK107" i="83"/>
  <c r="AJ107" i="83"/>
  <c r="AI107" i="83"/>
  <c r="AH107" i="83"/>
  <c r="AG107" i="83"/>
  <c r="AF107" i="83"/>
  <c r="AE107" i="83"/>
  <c r="AD107" i="83"/>
  <c r="AC107" i="83"/>
  <c r="AB107" i="83"/>
  <c r="AA107" i="83"/>
  <c r="Z107" i="83"/>
  <c r="Y107" i="83"/>
  <c r="X107" i="83"/>
  <c r="W107" i="83"/>
  <c r="V107" i="83"/>
  <c r="AM106" i="83"/>
  <c r="AL106" i="83"/>
  <c r="AK106" i="83"/>
  <c r="AJ106" i="83"/>
  <c r="AI106" i="83"/>
  <c r="AH106" i="83"/>
  <c r="AG106" i="83"/>
  <c r="AF106" i="83"/>
  <c r="AE106" i="83"/>
  <c r="AD106" i="83"/>
  <c r="AC106" i="83"/>
  <c r="AB106" i="83"/>
  <c r="AA106" i="83"/>
  <c r="Z106" i="83"/>
  <c r="Y106" i="83"/>
  <c r="X106" i="83"/>
  <c r="W106" i="83"/>
  <c r="V106" i="83"/>
  <c r="AM105" i="83"/>
  <c r="AL105" i="83"/>
  <c r="AK105" i="83"/>
  <c r="AJ105" i="83"/>
  <c r="AI105" i="83"/>
  <c r="AH105" i="83"/>
  <c r="AG105" i="83"/>
  <c r="AF105" i="83"/>
  <c r="AE105" i="83"/>
  <c r="AD105" i="83"/>
  <c r="AC105" i="83"/>
  <c r="AB105" i="83"/>
  <c r="AA105" i="83"/>
  <c r="Z105" i="83"/>
  <c r="Y105" i="83"/>
  <c r="X105" i="83"/>
  <c r="W105" i="83"/>
  <c r="V105" i="83"/>
  <c r="AM104" i="83"/>
  <c r="AL104" i="83"/>
  <c r="AK104" i="83"/>
  <c r="AJ104" i="83"/>
  <c r="AI104" i="83"/>
  <c r="AH104" i="83"/>
  <c r="AG104" i="83"/>
  <c r="AF104" i="83"/>
  <c r="AE104" i="83"/>
  <c r="AD104" i="83"/>
  <c r="AC104" i="83"/>
  <c r="AB104" i="83"/>
  <c r="AA104" i="83"/>
  <c r="Z104" i="83"/>
  <c r="Y104" i="83"/>
  <c r="X104" i="83"/>
  <c r="W104" i="83"/>
  <c r="V104" i="83"/>
  <c r="AM103" i="83"/>
  <c r="AL103" i="83"/>
  <c r="AK103" i="83"/>
  <c r="AJ103" i="83"/>
  <c r="AI103" i="83"/>
  <c r="AH103" i="83"/>
  <c r="AG103" i="83"/>
  <c r="AF103" i="83"/>
  <c r="AE103" i="83"/>
  <c r="AD103" i="83"/>
  <c r="AC103" i="83"/>
  <c r="AB103" i="83"/>
  <c r="AA103" i="83"/>
  <c r="Z103" i="83"/>
  <c r="Y103" i="83"/>
  <c r="X103" i="83"/>
  <c r="W103" i="83"/>
  <c r="V103" i="83"/>
  <c r="AM102" i="83"/>
  <c r="AL102" i="83"/>
  <c r="AK102" i="83"/>
  <c r="AJ102" i="83"/>
  <c r="AI102" i="83"/>
  <c r="AH102" i="83"/>
  <c r="AG102" i="83"/>
  <c r="AF102" i="83"/>
  <c r="AE102" i="83"/>
  <c r="AD102" i="83"/>
  <c r="AC102" i="83"/>
  <c r="AB102" i="83"/>
  <c r="AA102" i="83"/>
  <c r="Z102" i="83"/>
  <c r="Y102" i="83"/>
  <c r="X102" i="83"/>
  <c r="W102" i="83"/>
  <c r="V102" i="83"/>
  <c r="AM101" i="83"/>
  <c r="AL101" i="83"/>
  <c r="AK101" i="83"/>
  <c r="AJ101" i="83"/>
  <c r="AI101" i="83"/>
  <c r="AH101" i="83"/>
  <c r="AG101" i="83"/>
  <c r="AF101" i="83"/>
  <c r="AE101" i="83"/>
  <c r="AD101" i="83"/>
  <c r="AC101" i="83"/>
  <c r="AB101" i="83"/>
  <c r="AA101" i="83"/>
  <c r="Z101" i="83"/>
  <c r="Y101" i="83"/>
  <c r="X101" i="83"/>
  <c r="W101" i="83"/>
  <c r="V101" i="83"/>
  <c r="AM100" i="83"/>
  <c r="AL100" i="83"/>
  <c r="AK100" i="83"/>
  <c r="AJ100" i="83"/>
  <c r="AI100" i="83"/>
  <c r="AH100" i="83"/>
  <c r="AG100" i="83"/>
  <c r="AF100" i="83"/>
  <c r="AE100" i="83"/>
  <c r="AD100" i="83"/>
  <c r="AC100" i="83"/>
  <c r="AB100" i="83"/>
  <c r="AA100" i="83"/>
  <c r="Z100" i="83"/>
  <c r="Y100" i="83"/>
  <c r="X100" i="83"/>
  <c r="W100" i="83"/>
  <c r="V100" i="83"/>
  <c r="AM99" i="83"/>
  <c r="AL99" i="83"/>
  <c r="AK99" i="83"/>
  <c r="AJ99" i="83"/>
  <c r="AI99" i="83"/>
  <c r="AH99" i="83"/>
  <c r="AG99" i="83"/>
  <c r="AF99" i="83"/>
  <c r="AE99" i="83"/>
  <c r="AD99" i="83"/>
  <c r="AC99" i="83"/>
  <c r="AB99" i="83"/>
  <c r="AA99" i="83"/>
  <c r="Z99" i="83"/>
  <c r="Y99" i="83"/>
  <c r="X99" i="83"/>
  <c r="W99" i="83"/>
  <c r="V99" i="83"/>
  <c r="AM98" i="83"/>
  <c r="AL98" i="83"/>
  <c r="AK98" i="83"/>
  <c r="AJ98" i="83"/>
  <c r="AI98" i="83"/>
  <c r="AH98" i="83"/>
  <c r="AG98" i="83"/>
  <c r="AF98" i="83"/>
  <c r="AE98" i="83"/>
  <c r="AD98" i="83"/>
  <c r="AC98" i="83"/>
  <c r="AB98" i="83"/>
  <c r="AA98" i="83"/>
  <c r="Z98" i="83"/>
  <c r="Y98" i="83"/>
  <c r="X98" i="83"/>
  <c r="W98" i="83"/>
  <c r="V98" i="83"/>
  <c r="AM97" i="83"/>
  <c r="AL97" i="83"/>
  <c r="AK97" i="83"/>
  <c r="AJ97" i="83"/>
  <c r="AI97" i="83"/>
  <c r="AH97" i="83"/>
  <c r="AG97" i="83"/>
  <c r="AF97" i="83"/>
  <c r="AE97" i="83"/>
  <c r="AD97" i="83"/>
  <c r="AC97" i="83"/>
  <c r="AB97" i="83"/>
  <c r="AA97" i="83"/>
  <c r="Z97" i="83"/>
  <c r="Y97" i="83"/>
  <c r="X97" i="83"/>
  <c r="W97" i="83"/>
  <c r="V97" i="83"/>
  <c r="AM96" i="83"/>
  <c r="AL96" i="83"/>
  <c r="AK96" i="83"/>
  <c r="AJ96" i="83"/>
  <c r="AI96" i="83"/>
  <c r="AH96" i="83"/>
  <c r="AG96" i="83"/>
  <c r="AF96" i="83"/>
  <c r="AE96" i="83"/>
  <c r="AD96" i="83"/>
  <c r="AC96" i="83"/>
  <c r="AB96" i="83"/>
  <c r="AA96" i="83"/>
  <c r="Z96" i="83"/>
  <c r="Y96" i="83"/>
  <c r="X96" i="83"/>
  <c r="W96" i="83"/>
  <c r="V96" i="83"/>
  <c r="AM95" i="83"/>
  <c r="AL95" i="83"/>
  <c r="AK95" i="83"/>
  <c r="AJ95" i="83"/>
  <c r="AI95" i="83"/>
  <c r="AH95" i="83"/>
  <c r="AG95" i="83"/>
  <c r="AF95" i="83"/>
  <c r="AE95" i="83"/>
  <c r="AD95" i="83"/>
  <c r="AC95" i="83"/>
  <c r="AB95" i="83"/>
  <c r="AA95" i="83"/>
  <c r="Z95" i="83"/>
  <c r="Y95" i="83"/>
  <c r="X95" i="83"/>
  <c r="W95" i="83"/>
  <c r="V95" i="83"/>
  <c r="AM94" i="83"/>
  <c r="AL94" i="83"/>
  <c r="AK94" i="83"/>
  <c r="AJ94" i="83"/>
  <c r="AI94" i="83"/>
  <c r="AH94" i="83"/>
  <c r="AG94" i="83"/>
  <c r="AF94" i="83"/>
  <c r="AE94" i="83"/>
  <c r="AD94" i="83"/>
  <c r="AC94" i="83"/>
  <c r="AB94" i="83"/>
  <c r="AA94" i="83"/>
  <c r="Z94" i="83"/>
  <c r="Y94" i="83"/>
  <c r="X94" i="83"/>
  <c r="W94" i="83"/>
  <c r="V94" i="83"/>
  <c r="AM93" i="83"/>
  <c r="AL93" i="83"/>
  <c r="AK93" i="83"/>
  <c r="AJ93" i="83"/>
  <c r="AI93" i="83"/>
  <c r="AH93" i="83"/>
  <c r="AG93" i="83"/>
  <c r="AF93" i="83"/>
  <c r="AE93" i="83"/>
  <c r="AD93" i="83"/>
  <c r="AC93" i="83"/>
  <c r="AB93" i="83"/>
  <c r="AA93" i="83"/>
  <c r="Z93" i="83"/>
  <c r="Y93" i="83"/>
  <c r="X93" i="83"/>
  <c r="W93" i="83"/>
  <c r="V93" i="83"/>
  <c r="AM92" i="83"/>
  <c r="AL92" i="83"/>
  <c r="AK92" i="83"/>
  <c r="AJ92" i="83"/>
  <c r="AI92" i="83"/>
  <c r="AH92" i="83"/>
  <c r="AG92" i="83"/>
  <c r="AF92" i="83"/>
  <c r="AE92" i="83"/>
  <c r="AD92" i="83"/>
  <c r="AC92" i="83"/>
  <c r="AB92" i="83"/>
  <c r="AA92" i="83"/>
  <c r="Z92" i="83"/>
  <c r="Y92" i="83"/>
  <c r="X92" i="83"/>
  <c r="W92" i="83"/>
  <c r="V92" i="83"/>
  <c r="AM91" i="83"/>
  <c r="AL91" i="83"/>
  <c r="AK91" i="83"/>
  <c r="AJ91" i="83"/>
  <c r="AI91" i="83"/>
  <c r="AH91" i="83"/>
  <c r="AG91" i="83"/>
  <c r="AF91" i="83"/>
  <c r="AE91" i="83"/>
  <c r="AD91" i="83"/>
  <c r="AC91" i="83"/>
  <c r="AB91" i="83"/>
  <c r="AA91" i="83"/>
  <c r="Z91" i="83"/>
  <c r="Y91" i="83"/>
  <c r="X91" i="83"/>
  <c r="W91" i="83"/>
  <c r="V91" i="83"/>
  <c r="AM90" i="83"/>
  <c r="AL90" i="83"/>
  <c r="AK90" i="83"/>
  <c r="AJ90" i="83"/>
  <c r="AI90" i="83"/>
  <c r="AH90" i="83"/>
  <c r="AG90" i="83"/>
  <c r="AF90" i="83"/>
  <c r="AE90" i="83"/>
  <c r="AD90" i="83"/>
  <c r="AC90" i="83"/>
  <c r="AB90" i="83"/>
  <c r="AA90" i="83"/>
  <c r="Z90" i="83"/>
  <c r="Y90" i="83"/>
  <c r="X90" i="83"/>
  <c r="W90" i="83"/>
  <c r="V90" i="83"/>
  <c r="AM89" i="83"/>
  <c r="AL89" i="83"/>
  <c r="AK89" i="83"/>
  <c r="AJ89" i="83"/>
  <c r="AI89" i="83"/>
  <c r="AH89" i="83"/>
  <c r="AG89" i="83"/>
  <c r="AF89" i="83"/>
  <c r="AE89" i="83"/>
  <c r="AD89" i="83"/>
  <c r="AC89" i="83"/>
  <c r="AB89" i="83"/>
  <c r="AA89" i="83"/>
  <c r="Z89" i="83"/>
  <c r="Y89" i="83"/>
  <c r="X89" i="83"/>
  <c r="W89" i="83"/>
  <c r="V89" i="83"/>
  <c r="AM88" i="83"/>
  <c r="AL88" i="83"/>
  <c r="AK88" i="83"/>
  <c r="AJ88" i="83"/>
  <c r="AI88" i="83"/>
  <c r="AH88" i="83"/>
  <c r="AG88" i="83"/>
  <c r="AF88" i="83"/>
  <c r="AE88" i="83"/>
  <c r="AD88" i="83"/>
  <c r="AC88" i="83"/>
  <c r="AB88" i="83"/>
  <c r="AA88" i="83"/>
  <c r="Z88" i="83"/>
  <c r="Y88" i="83"/>
  <c r="X88" i="83"/>
  <c r="W88" i="83"/>
  <c r="V88" i="83"/>
  <c r="AM87" i="83"/>
  <c r="AL87" i="83"/>
  <c r="AK87" i="83"/>
  <c r="AJ87" i="83"/>
  <c r="AI87" i="83"/>
  <c r="AH87" i="83"/>
  <c r="AG87" i="83"/>
  <c r="AF87" i="83"/>
  <c r="AE87" i="83"/>
  <c r="AD87" i="83"/>
  <c r="AC87" i="83"/>
  <c r="AB87" i="83"/>
  <c r="AA87" i="83"/>
  <c r="Z87" i="83"/>
  <c r="Y87" i="83"/>
  <c r="X87" i="83"/>
  <c r="W87" i="83"/>
  <c r="V87" i="83"/>
  <c r="AM86" i="83"/>
  <c r="AL86" i="83"/>
  <c r="AK86" i="83"/>
  <c r="AJ86" i="83"/>
  <c r="AI86" i="83"/>
  <c r="AH86" i="83"/>
  <c r="AG86" i="83"/>
  <c r="AF86" i="83"/>
  <c r="AE86" i="83"/>
  <c r="AD86" i="83"/>
  <c r="AC86" i="83"/>
  <c r="AB86" i="83"/>
  <c r="AA86" i="83"/>
  <c r="Z86" i="83"/>
  <c r="Y86" i="83"/>
  <c r="X86" i="83"/>
  <c r="W86" i="83"/>
  <c r="V86" i="83"/>
  <c r="AM85" i="83"/>
  <c r="AL85" i="83"/>
  <c r="AK85" i="83"/>
  <c r="AJ85" i="83"/>
  <c r="AI85" i="83"/>
  <c r="AH85" i="83"/>
  <c r="AG85" i="83"/>
  <c r="AF85" i="83"/>
  <c r="AE85" i="83"/>
  <c r="AD85" i="83"/>
  <c r="AC85" i="83"/>
  <c r="AB85" i="83"/>
  <c r="AA85" i="83"/>
  <c r="Z85" i="83"/>
  <c r="Y85" i="83"/>
  <c r="X85" i="83"/>
  <c r="W85" i="83"/>
  <c r="V85" i="83"/>
  <c r="AM84" i="83"/>
  <c r="AL84" i="83"/>
  <c r="AK84" i="83"/>
  <c r="AJ84" i="83"/>
  <c r="AI84" i="83"/>
  <c r="AH84" i="83"/>
  <c r="AG84" i="83"/>
  <c r="AF84" i="83"/>
  <c r="AE84" i="83"/>
  <c r="AD84" i="83"/>
  <c r="AC84" i="83"/>
  <c r="AB84" i="83"/>
  <c r="AA84" i="83"/>
  <c r="Z84" i="83"/>
  <c r="Y84" i="83"/>
  <c r="X84" i="83"/>
  <c r="W84" i="83"/>
  <c r="V84" i="83"/>
  <c r="AM83" i="83"/>
  <c r="AL83" i="83"/>
  <c r="AK83" i="83"/>
  <c r="AJ83" i="83"/>
  <c r="AI83" i="83"/>
  <c r="AH83" i="83"/>
  <c r="AG83" i="83"/>
  <c r="AF83" i="83"/>
  <c r="AE83" i="83"/>
  <c r="AD83" i="83"/>
  <c r="AC83" i="83"/>
  <c r="AB83" i="83"/>
  <c r="AA83" i="83"/>
  <c r="Z83" i="83"/>
  <c r="Y83" i="83"/>
  <c r="X83" i="83"/>
  <c r="W83" i="83"/>
  <c r="V83" i="83"/>
  <c r="AM82" i="83"/>
  <c r="AL82" i="83"/>
  <c r="AK82" i="83"/>
  <c r="AJ82" i="83"/>
  <c r="AI82" i="83"/>
  <c r="AH82" i="83"/>
  <c r="AG82" i="83"/>
  <c r="AF82" i="83"/>
  <c r="AE82" i="83"/>
  <c r="AD82" i="83"/>
  <c r="AC82" i="83"/>
  <c r="AB82" i="83"/>
  <c r="AA82" i="83"/>
  <c r="Z82" i="83"/>
  <c r="Y82" i="83"/>
  <c r="X82" i="83"/>
  <c r="W82" i="83"/>
  <c r="V82" i="83"/>
  <c r="AM81" i="83"/>
  <c r="AL81" i="83"/>
  <c r="AK81" i="83"/>
  <c r="AJ81" i="83"/>
  <c r="AI81" i="83"/>
  <c r="AH81" i="83"/>
  <c r="AG81" i="83"/>
  <c r="AF81" i="83"/>
  <c r="AE81" i="83"/>
  <c r="AD81" i="83"/>
  <c r="AC81" i="83"/>
  <c r="AB81" i="83"/>
  <c r="AA81" i="83"/>
  <c r="Z81" i="83"/>
  <c r="Y81" i="83"/>
  <c r="X81" i="83"/>
  <c r="W81" i="83"/>
  <c r="V81" i="83"/>
  <c r="AM80" i="83"/>
  <c r="AL80" i="83"/>
  <c r="AK80" i="83"/>
  <c r="AJ80" i="83"/>
  <c r="AI80" i="83"/>
  <c r="AH80" i="83"/>
  <c r="AG80" i="83"/>
  <c r="AF80" i="83"/>
  <c r="AE80" i="83"/>
  <c r="AD80" i="83"/>
  <c r="AC80" i="83"/>
  <c r="AB80" i="83"/>
  <c r="AA80" i="83"/>
  <c r="Z80" i="83"/>
  <c r="Y80" i="83"/>
  <c r="X80" i="83"/>
  <c r="W80" i="83"/>
  <c r="V80" i="83"/>
  <c r="AM79" i="83"/>
  <c r="AL79" i="83"/>
  <c r="AK79" i="83"/>
  <c r="AJ79" i="83"/>
  <c r="AI79" i="83"/>
  <c r="AH79" i="83"/>
  <c r="AG79" i="83"/>
  <c r="AF79" i="83"/>
  <c r="AE79" i="83"/>
  <c r="AD79" i="83"/>
  <c r="AC79" i="83"/>
  <c r="AB79" i="83"/>
  <c r="AA79" i="83"/>
  <c r="Z79" i="83"/>
  <c r="Y79" i="83"/>
  <c r="X79" i="83"/>
  <c r="W79" i="83"/>
  <c r="V79" i="83"/>
  <c r="AM78" i="83"/>
  <c r="AL78" i="83"/>
  <c r="AK78" i="83"/>
  <c r="AJ78" i="83"/>
  <c r="AI78" i="83"/>
  <c r="AH78" i="83"/>
  <c r="AG78" i="83"/>
  <c r="AF78" i="83"/>
  <c r="AE78" i="83"/>
  <c r="AD78" i="83"/>
  <c r="AC78" i="83"/>
  <c r="AB78" i="83"/>
  <c r="AA78" i="83"/>
  <c r="Z78" i="83"/>
  <c r="Y78" i="83"/>
  <c r="X78" i="83"/>
  <c r="W78" i="83"/>
  <c r="V78" i="83"/>
  <c r="AM77" i="83"/>
  <c r="AL77" i="83"/>
  <c r="AK77" i="83"/>
  <c r="AJ77" i="83"/>
  <c r="AI77" i="83"/>
  <c r="AH77" i="83"/>
  <c r="AG77" i="83"/>
  <c r="AF77" i="83"/>
  <c r="AE77" i="83"/>
  <c r="AD77" i="83"/>
  <c r="AC77" i="83"/>
  <c r="AB77" i="83"/>
  <c r="AA77" i="83"/>
  <c r="Z77" i="83"/>
  <c r="Y77" i="83"/>
  <c r="X77" i="83"/>
  <c r="W77" i="83"/>
  <c r="V77" i="83"/>
  <c r="AM76" i="83"/>
  <c r="AL76" i="83"/>
  <c r="AK76" i="83"/>
  <c r="AJ76" i="83"/>
  <c r="AI76" i="83"/>
  <c r="AH76" i="83"/>
  <c r="AG76" i="83"/>
  <c r="AF76" i="83"/>
  <c r="AE76" i="83"/>
  <c r="AD76" i="83"/>
  <c r="AC76" i="83"/>
  <c r="AB76" i="83"/>
  <c r="AA76" i="83"/>
  <c r="Z76" i="83"/>
  <c r="Y76" i="83"/>
  <c r="X76" i="83"/>
  <c r="W76" i="83"/>
  <c r="V76" i="83"/>
  <c r="AM75" i="83"/>
  <c r="AL75" i="83"/>
  <c r="AK75" i="83"/>
  <c r="AJ75" i="83"/>
  <c r="AI75" i="83"/>
  <c r="AH75" i="83"/>
  <c r="AG75" i="83"/>
  <c r="AF75" i="83"/>
  <c r="AE75" i="83"/>
  <c r="AD75" i="83"/>
  <c r="AC75" i="83"/>
  <c r="AB75" i="83"/>
  <c r="AA75" i="83"/>
  <c r="Z75" i="83"/>
  <c r="Y75" i="83"/>
  <c r="X75" i="83"/>
  <c r="W75" i="83"/>
  <c r="V75" i="83"/>
  <c r="AM74" i="83"/>
  <c r="AL74" i="83"/>
  <c r="AK74" i="83"/>
  <c r="AJ74" i="83"/>
  <c r="AI74" i="83"/>
  <c r="AH74" i="83"/>
  <c r="AG74" i="83"/>
  <c r="AF74" i="83"/>
  <c r="AE74" i="83"/>
  <c r="AD74" i="83"/>
  <c r="AC74" i="83"/>
  <c r="AB74" i="83"/>
  <c r="AA74" i="83"/>
  <c r="Z74" i="83"/>
  <c r="Y74" i="83"/>
  <c r="X74" i="83"/>
  <c r="W74" i="83"/>
  <c r="V74" i="83"/>
  <c r="AM73" i="83"/>
  <c r="AL73" i="83"/>
  <c r="AK73" i="83"/>
  <c r="AJ73" i="83"/>
  <c r="AI73" i="83"/>
  <c r="AH73" i="83"/>
  <c r="AG73" i="83"/>
  <c r="AF73" i="83"/>
  <c r="AE73" i="83"/>
  <c r="AD73" i="83"/>
  <c r="AC73" i="83"/>
  <c r="AB73" i="83"/>
  <c r="AA73" i="83"/>
  <c r="Z73" i="83"/>
  <c r="Y73" i="83"/>
  <c r="X73" i="83"/>
  <c r="W73" i="83"/>
  <c r="V73" i="83"/>
  <c r="AM72" i="83"/>
  <c r="AL72" i="83"/>
  <c r="AK72" i="83"/>
  <c r="AJ72" i="83"/>
  <c r="AI72" i="83"/>
  <c r="AH72" i="83"/>
  <c r="AG72" i="83"/>
  <c r="AF72" i="83"/>
  <c r="AE72" i="83"/>
  <c r="AD72" i="83"/>
  <c r="AC72" i="83"/>
  <c r="AB72" i="83"/>
  <c r="AA72" i="83"/>
  <c r="Z72" i="83"/>
  <c r="Y72" i="83"/>
  <c r="X72" i="83"/>
  <c r="W72" i="83"/>
  <c r="V72" i="83"/>
  <c r="AM71" i="83"/>
  <c r="AL71" i="83"/>
  <c r="AK71" i="83"/>
  <c r="AJ71" i="83"/>
  <c r="AI71" i="83"/>
  <c r="AH71" i="83"/>
  <c r="AG71" i="83"/>
  <c r="AF71" i="83"/>
  <c r="AE71" i="83"/>
  <c r="AD71" i="83"/>
  <c r="AC71" i="83"/>
  <c r="AB71" i="83"/>
  <c r="AA71" i="83"/>
  <c r="Z71" i="83"/>
  <c r="Y71" i="83"/>
  <c r="X71" i="83"/>
  <c r="W71" i="83"/>
  <c r="V71" i="83"/>
  <c r="AM70" i="83"/>
  <c r="AL70" i="83"/>
  <c r="AK70" i="83"/>
  <c r="AJ70" i="83"/>
  <c r="AI70" i="83"/>
  <c r="AH70" i="83"/>
  <c r="AG70" i="83"/>
  <c r="AF70" i="83"/>
  <c r="AE70" i="83"/>
  <c r="AD70" i="83"/>
  <c r="AC70" i="83"/>
  <c r="AB70" i="83"/>
  <c r="AA70" i="83"/>
  <c r="Z70" i="83"/>
  <c r="Y70" i="83"/>
  <c r="X70" i="83"/>
  <c r="W70" i="83"/>
  <c r="V70" i="83"/>
  <c r="AM69" i="83"/>
  <c r="AL69" i="83"/>
  <c r="AK69" i="83"/>
  <c r="AJ69" i="83"/>
  <c r="AI69" i="83"/>
  <c r="AH69" i="83"/>
  <c r="AG69" i="83"/>
  <c r="AF69" i="83"/>
  <c r="AE69" i="83"/>
  <c r="AD69" i="83"/>
  <c r="AC69" i="83"/>
  <c r="AB69" i="83"/>
  <c r="AA69" i="83"/>
  <c r="Z69" i="83"/>
  <c r="Y69" i="83"/>
  <c r="X69" i="83"/>
  <c r="W69" i="83"/>
  <c r="V69" i="83"/>
  <c r="AM68" i="83"/>
  <c r="AL68" i="83"/>
  <c r="AK68" i="83"/>
  <c r="AJ68" i="83"/>
  <c r="AI68" i="83"/>
  <c r="AH68" i="83"/>
  <c r="AG68" i="83"/>
  <c r="AF68" i="83"/>
  <c r="AE68" i="83"/>
  <c r="AD68" i="83"/>
  <c r="AC68" i="83"/>
  <c r="AB68" i="83"/>
  <c r="AA68" i="83"/>
  <c r="Z68" i="83"/>
  <c r="Y68" i="83"/>
  <c r="X68" i="83"/>
  <c r="W68" i="83"/>
  <c r="V68" i="83"/>
  <c r="AM67" i="83"/>
  <c r="AL67" i="83"/>
  <c r="AK67" i="83"/>
  <c r="AJ67" i="83"/>
  <c r="AI67" i="83"/>
  <c r="AH67" i="83"/>
  <c r="AG67" i="83"/>
  <c r="AF67" i="83"/>
  <c r="AE67" i="83"/>
  <c r="AD67" i="83"/>
  <c r="AC67" i="83"/>
  <c r="AB67" i="83"/>
  <c r="AA67" i="83"/>
  <c r="Z67" i="83"/>
  <c r="Y67" i="83"/>
  <c r="X67" i="83"/>
  <c r="W67" i="83"/>
  <c r="V67" i="83"/>
  <c r="AM66" i="83"/>
  <c r="AL66" i="83"/>
  <c r="AK66" i="83"/>
  <c r="AJ66" i="83"/>
  <c r="AI66" i="83"/>
  <c r="AH66" i="83"/>
  <c r="AG66" i="83"/>
  <c r="AF66" i="83"/>
  <c r="AE66" i="83"/>
  <c r="AD66" i="83"/>
  <c r="AC66" i="83"/>
  <c r="AB66" i="83"/>
  <c r="AA66" i="83"/>
  <c r="Z66" i="83"/>
  <c r="Y66" i="83"/>
  <c r="X66" i="83"/>
  <c r="W66" i="83"/>
  <c r="V66" i="83"/>
  <c r="AM65" i="83"/>
  <c r="AL65" i="83"/>
  <c r="AK65" i="83"/>
  <c r="AJ65" i="83"/>
  <c r="AI65" i="83"/>
  <c r="AH65" i="83"/>
  <c r="AG65" i="83"/>
  <c r="AF65" i="83"/>
  <c r="AE65" i="83"/>
  <c r="AD65" i="83"/>
  <c r="AC65" i="83"/>
  <c r="AB65" i="83"/>
  <c r="AA65" i="83"/>
  <c r="Z65" i="83"/>
  <c r="Y65" i="83"/>
  <c r="X65" i="83"/>
  <c r="W65" i="83"/>
  <c r="V65" i="83"/>
  <c r="AM64" i="83"/>
  <c r="AL64" i="83"/>
  <c r="AK64" i="83"/>
  <c r="AJ64" i="83"/>
  <c r="AI64" i="83"/>
  <c r="AH64" i="83"/>
  <c r="AG64" i="83"/>
  <c r="AF64" i="83"/>
  <c r="AE64" i="83"/>
  <c r="AD64" i="83"/>
  <c r="AC64" i="83"/>
  <c r="AB64" i="83"/>
  <c r="AA64" i="83"/>
  <c r="Z64" i="83"/>
  <c r="Y64" i="83"/>
  <c r="X64" i="83"/>
  <c r="W64" i="83"/>
  <c r="V64" i="83"/>
  <c r="AM63" i="83"/>
  <c r="AL63" i="83"/>
  <c r="AK63" i="83"/>
  <c r="AJ63" i="83"/>
  <c r="AI63" i="83"/>
  <c r="AH63" i="83"/>
  <c r="AG63" i="83"/>
  <c r="AF63" i="83"/>
  <c r="AE63" i="83"/>
  <c r="AD63" i="83"/>
  <c r="AC63" i="83"/>
  <c r="AB63" i="83"/>
  <c r="AA63" i="83"/>
  <c r="Z63" i="83"/>
  <c r="Y63" i="83"/>
  <c r="X63" i="83"/>
  <c r="W63" i="83"/>
  <c r="V63" i="83"/>
  <c r="AM62" i="83"/>
  <c r="AL62" i="83"/>
  <c r="AK62" i="83"/>
  <c r="AJ62" i="83"/>
  <c r="AI62" i="83"/>
  <c r="AH62" i="83"/>
  <c r="AG62" i="83"/>
  <c r="AF62" i="83"/>
  <c r="AE62" i="83"/>
  <c r="AD62" i="83"/>
  <c r="AC62" i="83"/>
  <c r="AB62" i="83"/>
  <c r="AA62" i="83"/>
  <c r="Z62" i="83"/>
  <c r="Y62" i="83"/>
  <c r="X62" i="83"/>
  <c r="W62" i="83"/>
  <c r="V62" i="83"/>
  <c r="AM61" i="83"/>
  <c r="AL61" i="83"/>
  <c r="AK61" i="83"/>
  <c r="AJ61" i="83"/>
  <c r="AI61" i="83"/>
  <c r="AH61" i="83"/>
  <c r="AG61" i="83"/>
  <c r="AF61" i="83"/>
  <c r="AE61" i="83"/>
  <c r="AD61" i="83"/>
  <c r="AC61" i="83"/>
  <c r="AB61" i="83"/>
  <c r="AA61" i="83"/>
  <c r="Z61" i="83"/>
  <c r="Y61" i="83"/>
  <c r="X61" i="83"/>
  <c r="W61" i="83"/>
  <c r="V61" i="83"/>
  <c r="AM60" i="83"/>
  <c r="AL60" i="83"/>
  <c r="AK60" i="83"/>
  <c r="AJ60" i="83"/>
  <c r="AI60" i="83"/>
  <c r="AH60" i="83"/>
  <c r="AG60" i="83"/>
  <c r="AF60" i="83"/>
  <c r="AE60" i="83"/>
  <c r="AD60" i="83"/>
  <c r="AC60" i="83"/>
  <c r="AB60" i="83"/>
  <c r="AA60" i="83"/>
  <c r="Z60" i="83"/>
  <c r="Y60" i="83"/>
  <c r="X60" i="83"/>
  <c r="W60" i="83"/>
  <c r="V60" i="83"/>
  <c r="AM59" i="83"/>
  <c r="AL59" i="83"/>
  <c r="AK59" i="83"/>
  <c r="AJ59" i="83"/>
  <c r="AI59" i="83"/>
  <c r="AH59" i="83"/>
  <c r="AG59" i="83"/>
  <c r="AF59" i="83"/>
  <c r="AE59" i="83"/>
  <c r="AD59" i="83"/>
  <c r="AC59" i="83"/>
  <c r="AB59" i="83"/>
  <c r="AA59" i="83"/>
  <c r="Z59" i="83"/>
  <c r="Y59" i="83"/>
  <c r="X59" i="83"/>
  <c r="W59" i="83"/>
  <c r="V59" i="83"/>
  <c r="AM58" i="83"/>
  <c r="AL58" i="83"/>
  <c r="AK58" i="83"/>
  <c r="AJ58" i="83"/>
  <c r="AI58" i="83"/>
  <c r="AH58" i="83"/>
  <c r="AG58" i="83"/>
  <c r="AF58" i="83"/>
  <c r="AE58" i="83"/>
  <c r="AD58" i="83"/>
  <c r="AC58" i="83"/>
  <c r="AB58" i="83"/>
  <c r="AA58" i="83"/>
  <c r="Z58" i="83"/>
  <c r="Y58" i="83"/>
  <c r="X58" i="83"/>
  <c r="W58" i="83"/>
  <c r="V58" i="83"/>
  <c r="AM57" i="83"/>
  <c r="AL57" i="83"/>
  <c r="AK57" i="83"/>
  <c r="AJ57" i="83"/>
  <c r="AI57" i="83"/>
  <c r="AH57" i="83"/>
  <c r="AG57" i="83"/>
  <c r="AF57" i="83"/>
  <c r="AE57" i="83"/>
  <c r="AD57" i="83"/>
  <c r="AC57" i="83"/>
  <c r="AB57" i="83"/>
  <c r="AA57" i="83"/>
  <c r="Z57" i="83"/>
  <c r="Y57" i="83"/>
  <c r="X57" i="83"/>
  <c r="W57" i="83"/>
  <c r="V57" i="83"/>
  <c r="AM56" i="83"/>
  <c r="AL56" i="83"/>
  <c r="AK56" i="83"/>
  <c r="AJ56" i="83"/>
  <c r="AI56" i="83"/>
  <c r="AH56" i="83"/>
  <c r="AG56" i="83"/>
  <c r="AF56" i="83"/>
  <c r="AE56" i="83"/>
  <c r="AD56" i="83"/>
  <c r="AC56" i="83"/>
  <c r="AB56" i="83"/>
  <c r="AA56" i="83"/>
  <c r="Z56" i="83"/>
  <c r="Y56" i="83"/>
  <c r="X56" i="83"/>
  <c r="W56" i="83"/>
  <c r="V56" i="83"/>
  <c r="AM55" i="83"/>
  <c r="AL55" i="83"/>
  <c r="AK55" i="83"/>
  <c r="AJ55" i="83"/>
  <c r="AI55" i="83"/>
  <c r="AH55" i="83"/>
  <c r="AG55" i="83"/>
  <c r="AF55" i="83"/>
  <c r="AE55" i="83"/>
  <c r="AD55" i="83"/>
  <c r="AC55" i="83"/>
  <c r="AB55" i="83"/>
  <c r="AA55" i="83"/>
  <c r="Z55" i="83"/>
  <c r="Y55" i="83"/>
  <c r="X55" i="83"/>
  <c r="W55" i="83"/>
  <c r="V55" i="83"/>
  <c r="AM54" i="83"/>
  <c r="AL54" i="83"/>
  <c r="AK54" i="83"/>
  <c r="AJ54" i="83"/>
  <c r="AI54" i="83"/>
  <c r="AH54" i="83"/>
  <c r="AG54" i="83"/>
  <c r="AF54" i="83"/>
  <c r="AE54" i="83"/>
  <c r="AD54" i="83"/>
  <c r="AC54" i="83"/>
  <c r="AB54" i="83"/>
  <c r="AA54" i="83"/>
  <c r="Z54" i="83"/>
  <c r="Y54" i="83"/>
  <c r="X54" i="83"/>
  <c r="W54" i="83"/>
  <c r="V54" i="83"/>
  <c r="AM53" i="83"/>
  <c r="AL53" i="83"/>
  <c r="AK53" i="83"/>
  <c r="AJ53" i="83"/>
  <c r="AI53" i="83"/>
  <c r="AH53" i="83"/>
  <c r="AG53" i="83"/>
  <c r="AF53" i="83"/>
  <c r="AE53" i="83"/>
  <c r="AD53" i="83"/>
  <c r="AC53" i="83"/>
  <c r="AB53" i="83"/>
  <c r="AA53" i="83"/>
  <c r="Z53" i="83"/>
  <c r="Y53" i="83"/>
  <c r="X53" i="83"/>
  <c r="W53" i="83"/>
  <c r="V53" i="83"/>
  <c r="AM52" i="83"/>
  <c r="AL52" i="83"/>
  <c r="AK52" i="83"/>
  <c r="AJ52" i="83"/>
  <c r="AI52" i="83"/>
  <c r="AH52" i="83"/>
  <c r="AG52" i="83"/>
  <c r="AF52" i="83"/>
  <c r="AE52" i="83"/>
  <c r="AD52" i="83"/>
  <c r="AC52" i="83"/>
  <c r="AB52" i="83"/>
  <c r="AA52" i="83"/>
  <c r="Z52" i="83"/>
  <c r="Y52" i="83"/>
  <c r="X52" i="83"/>
  <c r="W52" i="83"/>
  <c r="V52" i="83"/>
  <c r="AM51" i="83"/>
  <c r="AL51" i="83"/>
  <c r="AK51" i="83"/>
  <c r="AJ51" i="83"/>
  <c r="AI51" i="83"/>
  <c r="AH51" i="83"/>
  <c r="AG51" i="83"/>
  <c r="AF51" i="83"/>
  <c r="AE51" i="83"/>
  <c r="AD51" i="83"/>
  <c r="AC51" i="83"/>
  <c r="AB51" i="83"/>
  <c r="AA51" i="83"/>
  <c r="Z51" i="83"/>
  <c r="Y51" i="83"/>
  <c r="X51" i="83"/>
  <c r="W51" i="83"/>
  <c r="V51" i="83"/>
  <c r="AM50" i="83"/>
  <c r="AL50" i="83"/>
  <c r="AK50" i="83"/>
  <c r="AJ50" i="83"/>
  <c r="AI50" i="83"/>
  <c r="AH50" i="83"/>
  <c r="AG50" i="83"/>
  <c r="AF50" i="83"/>
  <c r="AE50" i="83"/>
  <c r="AD50" i="83"/>
  <c r="AC50" i="83"/>
  <c r="AB50" i="83"/>
  <c r="AA50" i="83"/>
  <c r="Z50" i="83"/>
  <c r="Y50" i="83"/>
  <c r="X50" i="83"/>
  <c r="W50" i="83"/>
  <c r="V50" i="83"/>
  <c r="AM49" i="83"/>
  <c r="AL49" i="83"/>
  <c r="AK49" i="83"/>
  <c r="AJ49" i="83"/>
  <c r="AI49" i="83"/>
  <c r="AH49" i="83"/>
  <c r="AG49" i="83"/>
  <c r="AF49" i="83"/>
  <c r="AE49" i="83"/>
  <c r="AD49" i="83"/>
  <c r="AC49" i="83"/>
  <c r="AB49" i="83"/>
  <c r="AA49" i="83"/>
  <c r="Z49" i="83"/>
  <c r="Y49" i="83"/>
  <c r="X49" i="83"/>
  <c r="W49" i="83"/>
  <c r="V49" i="83"/>
  <c r="AM48" i="83"/>
  <c r="AL48" i="83"/>
  <c r="AK48" i="83"/>
  <c r="AJ48" i="83"/>
  <c r="AI48" i="83"/>
  <c r="AH48" i="83"/>
  <c r="AG48" i="83"/>
  <c r="AF48" i="83"/>
  <c r="AE48" i="83"/>
  <c r="AD48" i="83"/>
  <c r="AC48" i="83"/>
  <c r="AB48" i="83"/>
  <c r="AA48" i="83"/>
  <c r="Z48" i="83"/>
  <c r="Y48" i="83"/>
  <c r="X48" i="83"/>
  <c r="W48" i="83"/>
  <c r="V48" i="83"/>
  <c r="AM47" i="83"/>
  <c r="AL47" i="83"/>
  <c r="AK47" i="83"/>
  <c r="AJ47" i="83"/>
  <c r="AI47" i="83"/>
  <c r="AH47" i="83"/>
  <c r="AG47" i="83"/>
  <c r="AF47" i="83"/>
  <c r="AE47" i="83"/>
  <c r="AD47" i="83"/>
  <c r="AC47" i="83"/>
  <c r="AB47" i="83"/>
  <c r="AA47" i="83"/>
  <c r="Z47" i="83"/>
  <c r="Y47" i="83"/>
  <c r="X47" i="83"/>
  <c r="W47" i="83"/>
  <c r="V47" i="83"/>
  <c r="AM46" i="83"/>
  <c r="AL46" i="83"/>
  <c r="AK46" i="83"/>
  <c r="AJ46" i="83"/>
  <c r="AI46" i="83"/>
  <c r="AH46" i="83"/>
  <c r="AG46" i="83"/>
  <c r="AF46" i="83"/>
  <c r="AE46" i="83"/>
  <c r="AD46" i="83"/>
  <c r="AC46" i="83"/>
  <c r="AB46" i="83"/>
  <c r="AA46" i="83"/>
  <c r="Z46" i="83"/>
  <c r="Y46" i="83"/>
  <c r="X46" i="83"/>
  <c r="W46" i="83"/>
  <c r="V46" i="83"/>
  <c r="AM45" i="83"/>
  <c r="AL45" i="83"/>
  <c r="AK45" i="83"/>
  <c r="AJ45" i="83"/>
  <c r="AI45" i="83"/>
  <c r="AH45" i="83"/>
  <c r="AG45" i="83"/>
  <c r="AF45" i="83"/>
  <c r="AE45" i="83"/>
  <c r="AD45" i="83"/>
  <c r="AC45" i="83"/>
  <c r="AB45" i="83"/>
  <c r="AA45" i="83"/>
  <c r="Z45" i="83"/>
  <c r="Y45" i="83"/>
  <c r="X45" i="83"/>
  <c r="W45" i="83"/>
  <c r="V45" i="83"/>
  <c r="AM44" i="83"/>
  <c r="AL44" i="83"/>
  <c r="AK44" i="83"/>
  <c r="AJ44" i="83"/>
  <c r="AI44" i="83"/>
  <c r="AH44" i="83"/>
  <c r="AG44" i="83"/>
  <c r="AF44" i="83"/>
  <c r="AE44" i="83"/>
  <c r="AD44" i="83"/>
  <c r="AC44" i="83"/>
  <c r="AB44" i="83"/>
  <c r="AA44" i="83"/>
  <c r="Z44" i="83"/>
  <c r="Y44" i="83"/>
  <c r="X44" i="83"/>
  <c r="W44" i="83"/>
  <c r="V44" i="83"/>
  <c r="AM43" i="83"/>
  <c r="AL43" i="83"/>
  <c r="AK43" i="83"/>
  <c r="AJ43" i="83"/>
  <c r="AI43" i="83"/>
  <c r="AH43" i="83"/>
  <c r="AG43" i="83"/>
  <c r="AF43" i="83"/>
  <c r="AE43" i="83"/>
  <c r="AD43" i="83"/>
  <c r="AC43" i="83"/>
  <c r="AB43" i="83"/>
  <c r="AA43" i="83"/>
  <c r="Z43" i="83"/>
  <c r="Y43" i="83"/>
  <c r="X43" i="83"/>
  <c r="W43" i="83"/>
  <c r="V43" i="83"/>
  <c r="AM42" i="83"/>
  <c r="AL42" i="83"/>
  <c r="AK42" i="83"/>
  <c r="AJ42" i="83"/>
  <c r="AI42" i="83"/>
  <c r="AH42" i="83"/>
  <c r="AG42" i="83"/>
  <c r="AF42" i="83"/>
  <c r="AE42" i="83"/>
  <c r="AD42" i="83"/>
  <c r="AC42" i="83"/>
  <c r="AB42" i="83"/>
  <c r="AA42" i="83"/>
  <c r="Z42" i="83"/>
  <c r="Y42" i="83"/>
  <c r="X42" i="83"/>
  <c r="W42" i="83"/>
  <c r="V42" i="83"/>
  <c r="AM41" i="83"/>
  <c r="AL41" i="83"/>
  <c r="AK41" i="83"/>
  <c r="AJ41" i="83"/>
  <c r="AI41" i="83"/>
  <c r="AH41" i="83"/>
  <c r="AG41" i="83"/>
  <c r="AF41" i="83"/>
  <c r="AE41" i="83"/>
  <c r="AD41" i="83"/>
  <c r="AC41" i="83"/>
  <c r="AB41" i="83"/>
  <c r="AA41" i="83"/>
  <c r="Z41" i="83"/>
  <c r="Y41" i="83"/>
  <c r="X41" i="83"/>
  <c r="W41" i="83"/>
  <c r="V41" i="83"/>
  <c r="AM40" i="83"/>
  <c r="AL40" i="83"/>
  <c r="AK40" i="83"/>
  <c r="AJ40" i="83"/>
  <c r="AI40" i="83"/>
  <c r="AH40" i="83"/>
  <c r="AG40" i="83"/>
  <c r="AF40" i="83"/>
  <c r="AE40" i="83"/>
  <c r="AD40" i="83"/>
  <c r="AC40" i="83"/>
  <c r="AB40" i="83"/>
  <c r="AA40" i="83"/>
  <c r="Z40" i="83"/>
  <c r="Y40" i="83"/>
  <c r="X40" i="83"/>
  <c r="W40" i="83"/>
  <c r="V40" i="83"/>
  <c r="AM39" i="83"/>
  <c r="AL39" i="83"/>
  <c r="AK39" i="83"/>
  <c r="AJ39" i="83"/>
  <c r="AI39" i="83"/>
  <c r="AH39" i="83"/>
  <c r="AG39" i="83"/>
  <c r="AF39" i="83"/>
  <c r="AE39" i="83"/>
  <c r="AD39" i="83"/>
  <c r="AC39" i="83"/>
  <c r="AB39" i="83"/>
  <c r="AA39" i="83"/>
  <c r="Z39" i="83"/>
  <c r="Y39" i="83"/>
  <c r="X39" i="83"/>
  <c r="W39" i="83"/>
  <c r="V39" i="83"/>
  <c r="AM38" i="83"/>
  <c r="AL38" i="83"/>
  <c r="AK38" i="83"/>
  <c r="AJ38" i="83"/>
  <c r="AI38" i="83"/>
  <c r="AH38" i="83"/>
  <c r="AG38" i="83"/>
  <c r="AF38" i="83"/>
  <c r="AE38" i="83"/>
  <c r="AD38" i="83"/>
  <c r="AC38" i="83"/>
  <c r="AB38" i="83"/>
  <c r="AA38" i="83"/>
  <c r="Z38" i="83"/>
  <c r="Y38" i="83"/>
  <c r="X38" i="83"/>
  <c r="W38" i="83"/>
  <c r="V38" i="83"/>
  <c r="AM37" i="83"/>
  <c r="AL37" i="83"/>
  <c r="AK37" i="83"/>
  <c r="AJ37" i="83"/>
  <c r="AI37" i="83"/>
  <c r="AH37" i="83"/>
  <c r="AG37" i="83"/>
  <c r="AF37" i="83"/>
  <c r="AE37" i="83"/>
  <c r="AD37" i="83"/>
  <c r="AC37" i="83"/>
  <c r="AB37" i="83"/>
  <c r="AA37" i="83"/>
  <c r="Z37" i="83"/>
  <c r="Y37" i="83"/>
  <c r="X37" i="83"/>
  <c r="W37" i="83"/>
  <c r="V37" i="83"/>
  <c r="AM36" i="83"/>
  <c r="AL36" i="83"/>
  <c r="AK36" i="83"/>
  <c r="AJ36" i="83"/>
  <c r="AI36" i="83"/>
  <c r="AH36" i="83"/>
  <c r="AG36" i="83"/>
  <c r="AF36" i="83"/>
  <c r="AE36" i="83"/>
  <c r="AD36" i="83"/>
  <c r="AC36" i="83"/>
  <c r="AB36" i="83"/>
  <c r="AA36" i="83"/>
  <c r="Z36" i="83"/>
  <c r="Y36" i="83"/>
  <c r="X36" i="83"/>
  <c r="W36" i="83"/>
  <c r="V36" i="83"/>
  <c r="AM35" i="83"/>
  <c r="AL35" i="83"/>
  <c r="AK35" i="83"/>
  <c r="AJ35" i="83"/>
  <c r="AI35" i="83"/>
  <c r="AH35" i="83"/>
  <c r="AG35" i="83"/>
  <c r="AF35" i="83"/>
  <c r="AE35" i="83"/>
  <c r="AD35" i="83"/>
  <c r="AC35" i="83"/>
  <c r="AB35" i="83"/>
  <c r="AA35" i="83"/>
  <c r="Z35" i="83"/>
  <c r="Y35" i="83"/>
  <c r="X35" i="83"/>
  <c r="W35" i="83"/>
  <c r="V35" i="83"/>
  <c r="AM34" i="83"/>
  <c r="AL34" i="83"/>
  <c r="AK34" i="83"/>
  <c r="AJ34" i="83"/>
  <c r="AI34" i="83"/>
  <c r="AH34" i="83"/>
  <c r="AG34" i="83"/>
  <c r="AF34" i="83"/>
  <c r="AE34" i="83"/>
  <c r="AD34" i="83"/>
  <c r="AC34" i="83"/>
  <c r="AB34" i="83"/>
  <c r="AA34" i="83"/>
  <c r="Z34" i="83"/>
  <c r="Y34" i="83"/>
  <c r="X34" i="83"/>
  <c r="W34" i="83"/>
  <c r="V34" i="83"/>
  <c r="AM33" i="83"/>
  <c r="AL33" i="83"/>
  <c r="AK33" i="83"/>
  <c r="AJ33" i="83"/>
  <c r="AI33" i="83"/>
  <c r="AH33" i="83"/>
  <c r="AG33" i="83"/>
  <c r="AF33" i="83"/>
  <c r="AE33" i="83"/>
  <c r="AD33" i="83"/>
  <c r="AC33" i="83"/>
  <c r="AB33" i="83"/>
  <c r="AA33" i="83"/>
  <c r="Z33" i="83"/>
  <c r="Y33" i="83"/>
  <c r="X33" i="83"/>
  <c r="W33" i="83"/>
  <c r="V33" i="83"/>
  <c r="AM32" i="83"/>
  <c r="AL32" i="83"/>
  <c r="AK32" i="83"/>
  <c r="AJ32" i="83"/>
  <c r="AI32" i="83"/>
  <c r="AH32" i="83"/>
  <c r="AG32" i="83"/>
  <c r="AF32" i="83"/>
  <c r="AE32" i="83"/>
  <c r="AD32" i="83"/>
  <c r="AC32" i="83"/>
  <c r="AB32" i="83"/>
  <c r="AA32" i="83"/>
  <c r="Z32" i="83"/>
  <c r="Y32" i="83"/>
  <c r="X32" i="83"/>
  <c r="W32" i="83"/>
  <c r="V32" i="83"/>
  <c r="AM31" i="83"/>
  <c r="AL31" i="83"/>
  <c r="AK31" i="83"/>
  <c r="AJ31" i="83"/>
  <c r="AI31" i="83"/>
  <c r="AH31" i="83"/>
  <c r="AG31" i="83"/>
  <c r="AF31" i="83"/>
  <c r="AE31" i="83"/>
  <c r="AD31" i="83"/>
  <c r="AC31" i="83"/>
  <c r="AB31" i="83"/>
  <c r="AA31" i="83"/>
  <c r="Z31" i="83"/>
  <c r="Y31" i="83"/>
  <c r="X31" i="83"/>
  <c r="W31" i="83"/>
  <c r="V31" i="83"/>
  <c r="AM30" i="83"/>
  <c r="AL30" i="83"/>
  <c r="AK30" i="83"/>
  <c r="AJ30" i="83"/>
  <c r="AI30" i="83"/>
  <c r="AH30" i="83"/>
  <c r="AG30" i="83"/>
  <c r="AF30" i="83"/>
  <c r="AE30" i="83"/>
  <c r="AD30" i="83"/>
  <c r="AC30" i="83"/>
  <c r="AB30" i="83"/>
  <c r="AA30" i="83"/>
  <c r="Z30" i="83"/>
  <c r="Y30" i="83"/>
  <c r="X30" i="83"/>
  <c r="W30" i="83"/>
  <c r="V30" i="83"/>
  <c r="AM29" i="83"/>
  <c r="AL29" i="83"/>
  <c r="AK29" i="83"/>
  <c r="AJ29" i="83"/>
  <c r="AI29" i="83"/>
  <c r="AH29" i="83"/>
  <c r="AG29" i="83"/>
  <c r="AF29" i="83"/>
  <c r="AE29" i="83"/>
  <c r="AD29" i="83"/>
  <c r="AC29" i="83"/>
  <c r="AB29" i="83"/>
  <c r="AA29" i="83"/>
  <c r="Z29" i="83"/>
  <c r="Y29" i="83"/>
  <c r="X29" i="83"/>
  <c r="W29" i="83"/>
  <c r="V29" i="83"/>
  <c r="AM28" i="83"/>
  <c r="AL28" i="83"/>
  <c r="AK28" i="83"/>
  <c r="AJ28" i="83"/>
  <c r="AI28" i="83"/>
  <c r="AH28" i="83"/>
  <c r="AG28" i="83"/>
  <c r="AF28" i="83"/>
  <c r="AE28" i="83"/>
  <c r="AD28" i="83"/>
  <c r="AC28" i="83"/>
  <c r="AB28" i="83"/>
  <c r="AA28" i="83"/>
  <c r="Z28" i="83"/>
  <c r="Y28" i="83"/>
  <c r="X28" i="83"/>
  <c r="W28" i="83"/>
  <c r="V28" i="83"/>
  <c r="AM27" i="83"/>
  <c r="AL27" i="83"/>
  <c r="AK27" i="83"/>
  <c r="AJ27" i="83"/>
  <c r="AI27" i="83"/>
  <c r="AH27" i="83"/>
  <c r="AG27" i="83"/>
  <c r="AF27" i="83"/>
  <c r="AE27" i="83"/>
  <c r="AD27" i="83"/>
  <c r="AC27" i="83"/>
  <c r="AB27" i="83"/>
  <c r="AA27" i="83"/>
  <c r="Z27" i="83"/>
  <c r="Y27" i="83"/>
  <c r="X27" i="83"/>
  <c r="W27" i="83"/>
  <c r="V27" i="83"/>
  <c r="AM26" i="83"/>
  <c r="AL26" i="83"/>
  <c r="AK26" i="83"/>
  <c r="AJ26" i="83"/>
  <c r="AI26" i="83"/>
  <c r="AH26" i="83"/>
  <c r="AG26" i="83"/>
  <c r="AF26" i="83"/>
  <c r="AE26" i="83"/>
  <c r="AD26" i="83"/>
  <c r="AC26" i="83"/>
  <c r="AB26" i="83"/>
  <c r="AA26" i="83"/>
  <c r="Z26" i="83"/>
  <c r="Y26" i="83"/>
  <c r="X26" i="83"/>
  <c r="W26" i="83"/>
  <c r="V26" i="83"/>
  <c r="AM25" i="83"/>
  <c r="AL25" i="83"/>
  <c r="AK25" i="83"/>
  <c r="AJ25" i="83"/>
  <c r="AI25" i="83"/>
  <c r="AH25" i="83"/>
  <c r="AG25" i="83"/>
  <c r="AF25" i="83"/>
  <c r="AE25" i="83"/>
  <c r="AD25" i="83"/>
  <c r="AC25" i="83"/>
  <c r="AB25" i="83"/>
  <c r="AA25" i="83"/>
  <c r="Z25" i="83"/>
  <c r="Y25" i="83"/>
  <c r="X25" i="83"/>
  <c r="W25" i="83"/>
  <c r="V25" i="83"/>
  <c r="AM24" i="83"/>
  <c r="AL24" i="83"/>
  <c r="AK24" i="83"/>
  <c r="AJ24" i="83"/>
  <c r="AI24" i="83"/>
  <c r="AH24" i="83"/>
  <c r="AG24" i="83"/>
  <c r="AF24" i="83"/>
  <c r="AE24" i="83"/>
  <c r="AD24" i="83"/>
  <c r="AC24" i="83"/>
  <c r="AB24" i="83"/>
  <c r="AA24" i="83"/>
  <c r="Z24" i="83"/>
  <c r="Y24" i="83"/>
  <c r="X24" i="83"/>
  <c r="W24" i="83"/>
  <c r="V24" i="83"/>
  <c r="AM23" i="83"/>
  <c r="AL23" i="83"/>
  <c r="AK23" i="83"/>
  <c r="AJ23" i="83"/>
  <c r="AI23" i="83"/>
  <c r="AH23" i="83"/>
  <c r="AG23" i="83"/>
  <c r="AF23" i="83"/>
  <c r="AE23" i="83"/>
  <c r="AD23" i="83"/>
  <c r="AC23" i="83"/>
  <c r="AB23" i="83"/>
  <c r="AA23" i="83"/>
  <c r="Z23" i="83"/>
  <c r="Y23" i="83"/>
  <c r="X23" i="83"/>
  <c r="W23" i="83"/>
  <c r="V23" i="83"/>
  <c r="AM22" i="83"/>
  <c r="AL22" i="83"/>
  <c r="AK22" i="83"/>
  <c r="AJ22" i="83"/>
  <c r="AI22" i="83"/>
  <c r="AH22" i="83"/>
  <c r="AG22" i="83"/>
  <c r="AF22" i="83"/>
  <c r="AE22" i="83"/>
  <c r="AD22" i="83"/>
  <c r="AC22" i="83"/>
  <c r="AB22" i="83"/>
  <c r="AA22" i="83"/>
  <c r="Z22" i="83"/>
  <c r="Y22" i="83"/>
  <c r="X22" i="83"/>
  <c r="W22" i="83"/>
  <c r="V22" i="83"/>
  <c r="AM21" i="83"/>
  <c r="AL21" i="83"/>
  <c r="AK21" i="83"/>
  <c r="AJ21" i="83"/>
  <c r="AI21" i="83"/>
  <c r="AH21" i="83"/>
  <c r="AG21" i="83"/>
  <c r="AF21" i="83"/>
  <c r="AE21" i="83"/>
  <c r="AD21" i="83"/>
  <c r="AC21" i="83"/>
  <c r="AB21" i="83"/>
  <c r="AA21" i="83"/>
  <c r="Z21" i="83"/>
  <c r="Y21" i="83"/>
  <c r="X21" i="83"/>
  <c r="W21" i="83"/>
  <c r="V21" i="83"/>
  <c r="AM20" i="83"/>
  <c r="AL20" i="83"/>
  <c r="AK20" i="83"/>
  <c r="AJ20" i="83"/>
  <c r="AI20" i="83"/>
  <c r="AH20" i="83"/>
  <c r="AG20" i="83"/>
  <c r="AF20" i="83"/>
  <c r="AE20" i="83"/>
  <c r="AD20" i="83"/>
  <c r="AC20" i="83"/>
  <c r="AB20" i="83"/>
  <c r="AA20" i="83"/>
  <c r="Z20" i="83"/>
  <c r="Y20" i="83"/>
  <c r="X20" i="83"/>
  <c r="W20" i="83"/>
  <c r="V20" i="83"/>
  <c r="AM19" i="83"/>
  <c r="AL19" i="83"/>
  <c r="AK19" i="83"/>
  <c r="AJ19" i="83"/>
  <c r="AI19" i="83"/>
  <c r="AH19" i="83"/>
  <c r="AG19" i="83"/>
  <c r="AF19" i="83"/>
  <c r="AE19" i="83"/>
  <c r="AD19" i="83"/>
  <c r="AC19" i="83"/>
  <c r="AB19" i="83"/>
  <c r="AA19" i="83"/>
  <c r="Z19" i="83"/>
  <c r="Y19" i="83"/>
  <c r="X19" i="83"/>
  <c r="W19" i="83"/>
  <c r="V19" i="83"/>
  <c r="AM18" i="83"/>
  <c r="AL18" i="83"/>
  <c r="AK18" i="83"/>
  <c r="AJ18" i="83"/>
  <c r="AI18" i="83"/>
  <c r="AH18" i="83"/>
  <c r="AG18" i="83"/>
  <c r="AF18" i="83"/>
  <c r="AE18" i="83"/>
  <c r="AD18" i="83"/>
  <c r="AC18" i="83"/>
  <c r="AB18" i="83"/>
  <c r="AA18" i="83"/>
  <c r="Z18" i="83"/>
  <c r="Y18" i="83"/>
  <c r="X18" i="83"/>
  <c r="W18" i="83"/>
  <c r="V18" i="83"/>
  <c r="AM17" i="83"/>
  <c r="AL17" i="83"/>
  <c r="AK17" i="83"/>
  <c r="AJ17" i="83"/>
  <c r="AI17" i="83"/>
  <c r="AH17" i="83"/>
  <c r="AG17" i="83"/>
  <c r="AF17" i="83"/>
  <c r="AE17" i="83"/>
  <c r="AD17" i="83"/>
  <c r="AC17" i="83"/>
  <c r="AB17" i="83"/>
  <c r="AA17" i="83"/>
  <c r="Z17" i="83"/>
  <c r="Y17" i="83"/>
  <c r="X17" i="83"/>
  <c r="W17" i="83"/>
  <c r="V17" i="83"/>
  <c r="AM16" i="83"/>
  <c r="AL16" i="83"/>
  <c r="AK16" i="83"/>
  <c r="AJ16" i="83"/>
  <c r="AI16" i="83"/>
  <c r="AH16" i="83"/>
  <c r="AG16" i="83"/>
  <c r="AF16" i="83"/>
  <c r="AE16" i="83"/>
  <c r="AD16" i="83"/>
  <c r="AC16" i="83"/>
  <c r="AB16" i="83"/>
  <c r="AA16" i="83"/>
  <c r="Z16" i="83"/>
  <c r="Y16" i="83"/>
  <c r="X16" i="83"/>
  <c r="W16" i="83"/>
  <c r="V16" i="83"/>
  <c r="AM15" i="83"/>
  <c r="AL15" i="83"/>
  <c r="AK15" i="83"/>
  <c r="AJ15" i="83"/>
  <c r="AI15" i="83"/>
  <c r="AH15" i="83"/>
  <c r="AG15" i="83"/>
  <c r="AF15" i="83"/>
  <c r="AE15" i="83"/>
  <c r="AD15" i="83"/>
  <c r="AC15" i="83"/>
  <c r="AB15" i="83"/>
  <c r="AA15" i="83"/>
  <c r="Z15" i="83"/>
  <c r="Y15" i="83"/>
  <c r="X15" i="83"/>
  <c r="W15" i="83"/>
  <c r="V15" i="83"/>
  <c r="AM14" i="83"/>
  <c r="AL14" i="83"/>
  <c r="AK14" i="83"/>
  <c r="AJ14" i="83"/>
  <c r="AI14" i="83"/>
  <c r="AH14" i="83"/>
  <c r="AG14" i="83"/>
  <c r="AF14" i="83"/>
  <c r="AE14" i="83"/>
  <c r="AD14" i="83"/>
  <c r="AC14" i="83"/>
  <c r="AB14" i="83"/>
  <c r="AA14" i="83"/>
  <c r="Z14" i="83"/>
  <c r="Y14" i="83"/>
  <c r="X14" i="83"/>
  <c r="W14" i="83"/>
  <c r="V14" i="83"/>
  <c r="AM13" i="83"/>
  <c r="AL13" i="83"/>
  <c r="AK13" i="83"/>
  <c r="AJ13" i="83"/>
  <c r="AI13" i="83"/>
  <c r="AH13" i="83"/>
  <c r="AG13" i="83"/>
  <c r="AF13" i="83"/>
  <c r="AE13" i="83"/>
  <c r="AD13" i="83"/>
  <c r="AC13" i="83"/>
  <c r="AB13" i="83"/>
  <c r="AA13" i="83"/>
  <c r="Z13" i="83"/>
  <c r="Y13" i="83"/>
  <c r="X13" i="83"/>
  <c r="W13" i="83"/>
  <c r="V13" i="83"/>
  <c r="AM12" i="83"/>
  <c r="AL12" i="83"/>
  <c r="AK12" i="83"/>
  <c r="AJ12" i="83"/>
  <c r="AI12" i="83"/>
  <c r="AH12" i="83"/>
  <c r="AG12" i="83"/>
  <c r="AF12" i="83"/>
  <c r="AE12" i="83"/>
  <c r="AD12" i="83"/>
  <c r="AC12" i="83"/>
  <c r="AB12" i="83"/>
  <c r="AA12" i="83"/>
  <c r="Z12" i="83"/>
  <c r="Y12" i="83"/>
  <c r="X12" i="83"/>
  <c r="W12" i="83"/>
  <c r="V12" i="83"/>
  <c r="AM112" i="82"/>
  <c r="AL112" i="82"/>
  <c r="AK112" i="82"/>
  <c r="AJ112" i="82"/>
  <c r="AI112" i="82"/>
  <c r="AH112" i="82"/>
  <c r="AG112" i="82"/>
  <c r="AF112" i="82"/>
  <c r="AE112" i="82"/>
  <c r="AD112" i="82"/>
  <c r="AC112" i="82"/>
  <c r="AB112" i="82"/>
  <c r="AA112" i="82"/>
  <c r="Z112" i="82"/>
  <c r="Y112" i="82"/>
  <c r="X112" i="82"/>
  <c r="W112" i="82"/>
  <c r="V112" i="82"/>
  <c r="AM111" i="82"/>
  <c r="AL111" i="82"/>
  <c r="AK111" i="82"/>
  <c r="AJ111" i="82"/>
  <c r="AI111" i="82"/>
  <c r="AH111" i="82"/>
  <c r="AG111" i="82"/>
  <c r="AF111" i="82"/>
  <c r="AE111" i="82"/>
  <c r="AD111" i="82"/>
  <c r="AC111" i="82"/>
  <c r="AB111" i="82"/>
  <c r="AA111" i="82"/>
  <c r="Z111" i="82"/>
  <c r="Y111" i="82"/>
  <c r="X111" i="82"/>
  <c r="W111" i="82"/>
  <c r="V111" i="82"/>
  <c r="AM110" i="82"/>
  <c r="AL110" i="82"/>
  <c r="AK110" i="82"/>
  <c r="AJ110" i="82"/>
  <c r="AI110" i="82"/>
  <c r="AH110" i="82"/>
  <c r="AG110" i="82"/>
  <c r="AF110" i="82"/>
  <c r="AE110" i="82"/>
  <c r="AD110" i="82"/>
  <c r="AC110" i="82"/>
  <c r="AB110" i="82"/>
  <c r="AA110" i="82"/>
  <c r="Z110" i="82"/>
  <c r="Y110" i="82"/>
  <c r="X110" i="82"/>
  <c r="W110" i="82"/>
  <c r="V110" i="82"/>
  <c r="AM109" i="82"/>
  <c r="AL109" i="82"/>
  <c r="AK109" i="82"/>
  <c r="AJ109" i="82"/>
  <c r="AI109" i="82"/>
  <c r="AH109" i="82"/>
  <c r="AG109" i="82"/>
  <c r="AF109" i="82"/>
  <c r="AE109" i="82"/>
  <c r="AD109" i="82"/>
  <c r="AC109" i="82"/>
  <c r="AB109" i="82"/>
  <c r="AA109" i="82"/>
  <c r="Z109" i="82"/>
  <c r="Y109" i="82"/>
  <c r="X109" i="82"/>
  <c r="W109" i="82"/>
  <c r="V109" i="82"/>
  <c r="AM108" i="82"/>
  <c r="AL108" i="82"/>
  <c r="AK108" i="82"/>
  <c r="AJ108" i="82"/>
  <c r="AI108" i="82"/>
  <c r="AH108" i="82"/>
  <c r="AG108" i="82"/>
  <c r="AF108" i="82"/>
  <c r="AE108" i="82"/>
  <c r="AD108" i="82"/>
  <c r="AC108" i="82"/>
  <c r="AB108" i="82"/>
  <c r="AA108" i="82"/>
  <c r="Z108" i="82"/>
  <c r="Y108" i="82"/>
  <c r="X108" i="82"/>
  <c r="W108" i="82"/>
  <c r="V108" i="82"/>
  <c r="AM107" i="82"/>
  <c r="AL107" i="82"/>
  <c r="AK107" i="82"/>
  <c r="AJ107" i="82"/>
  <c r="AI107" i="82"/>
  <c r="AH107" i="82"/>
  <c r="AG107" i="82"/>
  <c r="AF107" i="82"/>
  <c r="AE107" i="82"/>
  <c r="AD107" i="82"/>
  <c r="AC107" i="82"/>
  <c r="AB107" i="82"/>
  <c r="AA107" i="82"/>
  <c r="Z107" i="82"/>
  <c r="Y107" i="82"/>
  <c r="X107" i="82"/>
  <c r="W107" i="82"/>
  <c r="V107" i="82"/>
  <c r="AM106" i="82"/>
  <c r="AL106" i="82"/>
  <c r="AK106" i="82"/>
  <c r="AJ106" i="82"/>
  <c r="AI106" i="82"/>
  <c r="AH106" i="82"/>
  <c r="AG106" i="82"/>
  <c r="AF106" i="82"/>
  <c r="AE106" i="82"/>
  <c r="AD106" i="82"/>
  <c r="AC106" i="82"/>
  <c r="AB106" i="82"/>
  <c r="AA106" i="82"/>
  <c r="Z106" i="82"/>
  <c r="Y106" i="82"/>
  <c r="X106" i="82"/>
  <c r="W106" i="82"/>
  <c r="V106" i="82"/>
  <c r="AM105" i="82"/>
  <c r="AL105" i="82"/>
  <c r="AK105" i="82"/>
  <c r="AJ105" i="82"/>
  <c r="AI105" i="82"/>
  <c r="AH105" i="82"/>
  <c r="AG105" i="82"/>
  <c r="AF105" i="82"/>
  <c r="AE105" i="82"/>
  <c r="AD105" i="82"/>
  <c r="AC105" i="82"/>
  <c r="AB105" i="82"/>
  <c r="AA105" i="82"/>
  <c r="Z105" i="82"/>
  <c r="Y105" i="82"/>
  <c r="X105" i="82"/>
  <c r="W105" i="82"/>
  <c r="V105" i="82"/>
  <c r="AM104" i="82"/>
  <c r="AL104" i="82"/>
  <c r="AK104" i="82"/>
  <c r="AJ104" i="82"/>
  <c r="AI104" i="82"/>
  <c r="AH104" i="82"/>
  <c r="AG104" i="82"/>
  <c r="AF104" i="82"/>
  <c r="AE104" i="82"/>
  <c r="AD104" i="82"/>
  <c r="AC104" i="82"/>
  <c r="AB104" i="82"/>
  <c r="AA104" i="82"/>
  <c r="Z104" i="82"/>
  <c r="Y104" i="82"/>
  <c r="X104" i="82"/>
  <c r="W104" i="82"/>
  <c r="V104" i="82"/>
  <c r="AM103" i="82"/>
  <c r="AL103" i="82"/>
  <c r="AK103" i="82"/>
  <c r="AJ103" i="82"/>
  <c r="AI103" i="82"/>
  <c r="AH103" i="82"/>
  <c r="AG103" i="82"/>
  <c r="AF103" i="82"/>
  <c r="AE103" i="82"/>
  <c r="AD103" i="82"/>
  <c r="AC103" i="82"/>
  <c r="AB103" i="82"/>
  <c r="AA103" i="82"/>
  <c r="Z103" i="82"/>
  <c r="Y103" i="82"/>
  <c r="X103" i="82"/>
  <c r="W103" i="82"/>
  <c r="V103" i="82"/>
  <c r="AM102" i="82"/>
  <c r="AL102" i="82"/>
  <c r="AK102" i="82"/>
  <c r="AJ102" i="82"/>
  <c r="AI102" i="82"/>
  <c r="AH102" i="82"/>
  <c r="AG102" i="82"/>
  <c r="AF102" i="82"/>
  <c r="AE102" i="82"/>
  <c r="AD102" i="82"/>
  <c r="AC102" i="82"/>
  <c r="AB102" i="82"/>
  <c r="AA102" i="82"/>
  <c r="Z102" i="82"/>
  <c r="Y102" i="82"/>
  <c r="X102" i="82"/>
  <c r="W102" i="82"/>
  <c r="V102" i="82"/>
  <c r="AM101" i="82"/>
  <c r="AL101" i="82"/>
  <c r="AK101" i="82"/>
  <c r="AJ101" i="82"/>
  <c r="AI101" i="82"/>
  <c r="AH101" i="82"/>
  <c r="AG101" i="82"/>
  <c r="AF101" i="82"/>
  <c r="AE101" i="82"/>
  <c r="AD101" i="82"/>
  <c r="AC101" i="82"/>
  <c r="AB101" i="82"/>
  <c r="AA101" i="82"/>
  <c r="Z101" i="82"/>
  <c r="Y101" i="82"/>
  <c r="X101" i="82"/>
  <c r="W101" i="82"/>
  <c r="V101" i="82"/>
  <c r="AM100" i="82"/>
  <c r="AL100" i="82"/>
  <c r="AK100" i="82"/>
  <c r="AJ100" i="82"/>
  <c r="AI100" i="82"/>
  <c r="AH100" i="82"/>
  <c r="AG100" i="82"/>
  <c r="AF100" i="82"/>
  <c r="AE100" i="82"/>
  <c r="AD100" i="82"/>
  <c r="AC100" i="82"/>
  <c r="AB100" i="82"/>
  <c r="AA100" i="82"/>
  <c r="Z100" i="82"/>
  <c r="Y100" i="82"/>
  <c r="X100" i="82"/>
  <c r="W100" i="82"/>
  <c r="V100" i="82"/>
  <c r="AM99" i="82"/>
  <c r="AL99" i="82"/>
  <c r="AK99" i="82"/>
  <c r="AJ99" i="82"/>
  <c r="AI99" i="82"/>
  <c r="AH99" i="82"/>
  <c r="AG99" i="82"/>
  <c r="AF99" i="82"/>
  <c r="AE99" i="82"/>
  <c r="AD99" i="82"/>
  <c r="AC99" i="82"/>
  <c r="AB99" i="82"/>
  <c r="AA99" i="82"/>
  <c r="Z99" i="82"/>
  <c r="Y99" i="82"/>
  <c r="X99" i="82"/>
  <c r="W99" i="82"/>
  <c r="V99" i="82"/>
  <c r="AM98" i="82"/>
  <c r="AL98" i="82"/>
  <c r="AK98" i="82"/>
  <c r="AJ98" i="82"/>
  <c r="AI98" i="82"/>
  <c r="AH98" i="82"/>
  <c r="AG98" i="82"/>
  <c r="AF98" i="82"/>
  <c r="AE98" i="82"/>
  <c r="AD98" i="82"/>
  <c r="AC98" i="82"/>
  <c r="AB98" i="82"/>
  <c r="AA98" i="82"/>
  <c r="Z98" i="82"/>
  <c r="Y98" i="82"/>
  <c r="X98" i="82"/>
  <c r="W98" i="82"/>
  <c r="V98" i="82"/>
  <c r="AM97" i="82"/>
  <c r="AL97" i="82"/>
  <c r="AK97" i="82"/>
  <c r="AJ97" i="82"/>
  <c r="AI97" i="82"/>
  <c r="AH97" i="82"/>
  <c r="AG97" i="82"/>
  <c r="AF97" i="82"/>
  <c r="AE97" i="82"/>
  <c r="AD97" i="82"/>
  <c r="AC97" i="82"/>
  <c r="AB97" i="82"/>
  <c r="AA97" i="82"/>
  <c r="Z97" i="82"/>
  <c r="Y97" i="82"/>
  <c r="X97" i="82"/>
  <c r="W97" i="82"/>
  <c r="V97" i="82"/>
  <c r="AM96" i="82"/>
  <c r="AL96" i="82"/>
  <c r="AK96" i="82"/>
  <c r="AJ96" i="82"/>
  <c r="AI96" i="82"/>
  <c r="AH96" i="82"/>
  <c r="AG96" i="82"/>
  <c r="AF96" i="82"/>
  <c r="AE96" i="82"/>
  <c r="AD96" i="82"/>
  <c r="AC96" i="82"/>
  <c r="AB96" i="82"/>
  <c r="AA96" i="82"/>
  <c r="Z96" i="82"/>
  <c r="Y96" i="82"/>
  <c r="X96" i="82"/>
  <c r="W96" i="82"/>
  <c r="V96" i="82"/>
  <c r="AM95" i="82"/>
  <c r="AL95" i="82"/>
  <c r="AK95" i="82"/>
  <c r="AJ95" i="82"/>
  <c r="AI95" i="82"/>
  <c r="AH95" i="82"/>
  <c r="AG95" i="82"/>
  <c r="AF95" i="82"/>
  <c r="AE95" i="82"/>
  <c r="AD95" i="82"/>
  <c r="AC95" i="82"/>
  <c r="AB95" i="82"/>
  <c r="AA95" i="82"/>
  <c r="Z95" i="82"/>
  <c r="Y95" i="82"/>
  <c r="X95" i="82"/>
  <c r="W95" i="82"/>
  <c r="V95" i="82"/>
  <c r="AM94" i="82"/>
  <c r="Z102" i="68" s="1"/>
  <c r="AL94" i="82"/>
  <c r="Z101" i="68" s="1"/>
  <c r="AK94" i="82"/>
  <c r="Z100" i="68" s="1"/>
  <c r="AJ94" i="82"/>
  <c r="AI94" i="82"/>
  <c r="Y98" i="68" s="1"/>
  <c r="AH94" i="82"/>
  <c r="Y97" i="68" s="1"/>
  <c r="AG94" i="82"/>
  <c r="Y96" i="68" s="1"/>
  <c r="AF94" i="82"/>
  <c r="Y95" i="68" s="1"/>
  <c r="AE94" i="82"/>
  <c r="Y94" i="68" s="1"/>
  <c r="AD94" i="82"/>
  <c r="Y93" i="68" s="1"/>
  <c r="AC94" i="82"/>
  <c r="Y92" i="68" s="1"/>
  <c r="AB94" i="82"/>
  <c r="Y91" i="68" s="1"/>
  <c r="AA94" i="82"/>
  <c r="Y90" i="68" s="1"/>
  <c r="Z94" i="82"/>
  <c r="Y89" i="68" s="1"/>
  <c r="Y94" i="82"/>
  <c r="Y88" i="68" s="1"/>
  <c r="X94" i="82"/>
  <c r="Y87" i="68" s="1"/>
  <c r="W94" i="82"/>
  <c r="Y86" i="68" s="1"/>
  <c r="V94" i="82"/>
  <c r="Y85" i="68" s="1"/>
  <c r="AM93" i="82"/>
  <c r="AL93" i="82"/>
  <c r="AK93" i="82"/>
  <c r="AJ93" i="82"/>
  <c r="AI93" i="82"/>
  <c r="AH93" i="82"/>
  <c r="AG93" i="82"/>
  <c r="AF93" i="82"/>
  <c r="AE93" i="82"/>
  <c r="AD93" i="82"/>
  <c r="AC93" i="82"/>
  <c r="AB93" i="82"/>
  <c r="AA93" i="82"/>
  <c r="Z93" i="82"/>
  <c r="Y93" i="82"/>
  <c r="X93" i="82"/>
  <c r="W93" i="82"/>
  <c r="V93" i="82"/>
  <c r="AM92" i="82"/>
  <c r="AL92" i="82"/>
  <c r="AK92" i="82"/>
  <c r="AJ92" i="82"/>
  <c r="AI92" i="82"/>
  <c r="AH92" i="82"/>
  <c r="AG92" i="82"/>
  <c r="AF92" i="82"/>
  <c r="AE92" i="82"/>
  <c r="AD92" i="82"/>
  <c r="AC92" i="82"/>
  <c r="AB92" i="82"/>
  <c r="AA92" i="82"/>
  <c r="Z92" i="82"/>
  <c r="Y92" i="82"/>
  <c r="X92" i="82"/>
  <c r="W92" i="82"/>
  <c r="V92" i="82"/>
  <c r="AM91" i="82"/>
  <c r="AL91" i="82"/>
  <c r="AK91" i="82"/>
  <c r="AJ91" i="82"/>
  <c r="AI91" i="82"/>
  <c r="AH91" i="82"/>
  <c r="AG91" i="82"/>
  <c r="AF91" i="82"/>
  <c r="AE91" i="82"/>
  <c r="AD91" i="82"/>
  <c r="AC91" i="82"/>
  <c r="AB91" i="82"/>
  <c r="AA91" i="82"/>
  <c r="Z91" i="82"/>
  <c r="Y91" i="82"/>
  <c r="X91" i="82"/>
  <c r="W91" i="82"/>
  <c r="V91" i="82"/>
  <c r="AM90" i="82"/>
  <c r="AL90" i="82"/>
  <c r="AK90" i="82"/>
  <c r="AJ90" i="82"/>
  <c r="AI90" i="82"/>
  <c r="AH90" i="82"/>
  <c r="AG90" i="82"/>
  <c r="AF90" i="82"/>
  <c r="AE90" i="82"/>
  <c r="AD90" i="82"/>
  <c r="AC90" i="82"/>
  <c r="AB90" i="82"/>
  <c r="AA90" i="82"/>
  <c r="Z90" i="82"/>
  <c r="Y90" i="82"/>
  <c r="X90" i="82"/>
  <c r="W90" i="82"/>
  <c r="V90" i="82"/>
  <c r="AM89" i="82"/>
  <c r="AL89" i="82"/>
  <c r="AK89" i="82"/>
  <c r="AJ89" i="82"/>
  <c r="AI89" i="82"/>
  <c r="AH89" i="82"/>
  <c r="AG89" i="82"/>
  <c r="AF89" i="82"/>
  <c r="AE89" i="82"/>
  <c r="AD89" i="82"/>
  <c r="AC89" i="82"/>
  <c r="AB89" i="82"/>
  <c r="AA89" i="82"/>
  <c r="Z89" i="82"/>
  <c r="Y89" i="82"/>
  <c r="X89" i="82"/>
  <c r="W89" i="82"/>
  <c r="V89" i="82"/>
  <c r="AM88" i="82"/>
  <c r="X102" i="68" s="1"/>
  <c r="AL88" i="82"/>
  <c r="X101" i="68" s="1"/>
  <c r="AK88" i="82"/>
  <c r="X100" i="68" s="1"/>
  <c r="AJ88" i="82"/>
  <c r="AI88" i="82"/>
  <c r="W98" i="68" s="1"/>
  <c r="AH88" i="82"/>
  <c r="W97" i="68" s="1"/>
  <c r="AG88" i="82"/>
  <c r="W96" i="68" s="1"/>
  <c r="AF88" i="82"/>
  <c r="W95" i="68" s="1"/>
  <c r="AE88" i="82"/>
  <c r="W94" i="68" s="1"/>
  <c r="AD88" i="82"/>
  <c r="W93" i="68" s="1"/>
  <c r="AC88" i="82"/>
  <c r="W92" i="68" s="1"/>
  <c r="AB88" i="82"/>
  <c r="W91" i="68" s="1"/>
  <c r="AA88" i="82"/>
  <c r="W90" i="68" s="1"/>
  <c r="Z88" i="82"/>
  <c r="W89" i="68" s="1"/>
  <c r="Y88" i="82"/>
  <c r="W88" i="68" s="1"/>
  <c r="X88" i="82"/>
  <c r="W87" i="68" s="1"/>
  <c r="W88" i="82"/>
  <c r="W86" i="68" s="1"/>
  <c r="V88" i="82"/>
  <c r="W85" i="68" s="1"/>
  <c r="AM87" i="82"/>
  <c r="AL87" i="82"/>
  <c r="AK87" i="82"/>
  <c r="AJ87" i="82"/>
  <c r="AI87" i="82"/>
  <c r="AH87" i="82"/>
  <c r="AG87" i="82"/>
  <c r="AF87" i="82"/>
  <c r="AE87" i="82"/>
  <c r="AD87" i="82"/>
  <c r="AC87" i="82"/>
  <c r="AB87" i="82"/>
  <c r="AA87" i="82"/>
  <c r="Z87" i="82"/>
  <c r="Y87" i="82"/>
  <c r="X87" i="82"/>
  <c r="W87" i="82"/>
  <c r="V87" i="82"/>
  <c r="AM86" i="82"/>
  <c r="AL86" i="82"/>
  <c r="AK86" i="82"/>
  <c r="AJ86" i="82"/>
  <c r="AI86" i="82"/>
  <c r="AH86" i="82"/>
  <c r="AG86" i="82"/>
  <c r="AF86" i="82"/>
  <c r="AE86" i="82"/>
  <c r="AD86" i="82"/>
  <c r="AC86" i="82"/>
  <c r="AB86" i="82"/>
  <c r="AA86" i="82"/>
  <c r="Z86" i="82"/>
  <c r="Y86" i="82"/>
  <c r="X86" i="82"/>
  <c r="W86" i="82"/>
  <c r="V86" i="82"/>
  <c r="AM85" i="82"/>
  <c r="AL85" i="82"/>
  <c r="AK85" i="82"/>
  <c r="AJ85" i="82"/>
  <c r="AI85" i="82"/>
  <c r="AH85" i="82"/>
  <c r="AG85" i="82"/>
  <c r="AF85" i="82"/>
  <c r="AE85" i="82"/>
  <c r="AD85" i="82"/>
  <c r="AC85" i="82"/>
  <c r="AB85" i="82"/>
  <c r="AA85" i="82"/>
  <c r="Z85" i="82"/>
  <c r="Y85" i="82"/>
  <c r="X85" i="82"/>
  <c r="W85" i="82"/>
  <c r="V85" i="82"/>
  <c r="AM84" i="82"/>
  <c r="AL84" i="82"/>
  <c r="AK84" i="82"/>
  <c r="AJ84" i="82"/>
  <c r="AI84" i="82"/>
  <c r="AH84" i="82"/>
  <c r="AG84" i="82"/>
  <c r="AF84" i="82"/>
  <c r="AE84" i="82"/>
  <c r="AD84" i="82"/>
  <c r="AC84" i="82"/>
  <c r="AB84" i="82"/>
  <c r="AA84" i="82"/>
  <c r="Z84" i="82"/>
  <c r="Y84" i="82"/>
  <c r="X84" i="82"/>
  <c r="W84" i="82"/>
  <c r="V84" i="82"/>
  <c r="AM83" i="82"/>
  <c r="AL83" i="82"/>
  <c r="AK83" i="82"/>
  <c r="AJ83" i="82"/>
  <c r="AI83" i="82"/>
  <c r="AH83" i="82"/>
  <c r="AG83" i="82"/>
  <c r="AF83" i="82"/>
  <c r="AE83" i="82"/>
  <c r="AD83" i="82"/>
  <c r="AC83" i="82"/>
  <c r="AB83" i="82"/>
  <c r="AA83" i="82"/>
  <c r="Z83" i="82"/>
  <c r="Y83" i="82"/>
  <c r="X83" i="82"/>
  <c r="W83" i="82"/>
  <c r="V83" i="82"/>
  <c r="AM82" i="82"/>
  <c r="V102" i="68" s="1"/>
  <c r="AL82" i="82"/>
  <c r="V101" i="68" s="1"/>
  <c r="AK82" i="82"/>
  <c r="V100" i="68" s="1"/>
  <c r="AJ82" i="82"/>
  <c r="AI82" i="82"/>
  <c r="AH82" i="82"/>
  <c r="U97" i="68" s="1"/>
  <c r="AG82" i="82"/>
  <c r="U96" i="68" s="1"/>
  <c r="AF82" i="82"/>
  <c r="U95" i="68" s="1"/>
  <c r="AE82" i="82"/>
  <c r="U94" i="68" s="1"/>
  <c r="AD82" i="82"/>
  <c r="U93" i="68" s="1"/>
  <c r="AC82" i="82"/>
  <c r="U92" i="68" s="1"/>
  <c r="AB82" i="82"/>
  <c r="U91" i="68" s="1"/>
  <c r="AA82" i="82"/>
  <c r="U90" i="68" s="1"/>
  <c r="Z82" i="82"/>
  <c r="U89" i="68" s="1"/>
  <c r="Y82" i="82"/>
  <c r="U88" i="68" s="1"/>
  <c r="X82" i="82"/>
  <c r="U87" i="68" s="1"/>
  <c r="W82" i="82"/>
  <c r="U86" i="68" s="1"/>
  <c r="V82" i="82"/>
  <c r="U85" i="68" s="1"/>
  <c r="AM81" i="82"/>
  <c r="AL81" i="82"/>
  <c r="AK81" i="82"/>
  <c r="AJ81" i="82"/>
  <c r="AI81" i="82"/>
  <c r="AH81" i="82"/>
  <c r="AG81" i="82"/>
  <c r="AF81" i="82"/>
  <c r="AE81" i="82"/>
  <c r="AD81" i="82"/>
  <c r="AC81" i="82"/>
  <c r="AB81" i="82"/>
  <c r="AA81" i="82"/>
  <c r="Z81" i="82"/>
  <c r="Y81" i="82"/>
  <c r="X81" i="82"/>
  <c r="W81" i="82"/>
  <c r="V81" i="82"/>
  <c r="AM80" i="82"/>
  <c r="AL80" i="82"/>
  <c r="AK80" i="82"/>
  <c r="AJ80" i="82"/>
  <c r="AI80" i="82"/>
  <c r="AH80" i="82"/>
  <c r="AG80" i="82"/>
  <c r="AF80" i="82"/>
  <c r="AE80" i="82"/>
  <c r="AD80" i="82"/>
  <c r="AC80" i="82"/>
  <c r="AB80" i="82"/>
  <c r="AA80" i="82"/>
  <c r="Z80" i="82"/>
  <c r="Y80" i="82"/>
  <c r="X80" i="82"/>
  <c r="W80" i="82"/>
  <c r="V80" i="82"/>
  <c r="AM79" i="82"/>
  <c r="AL79" i="82"/>
  <c r="AK79" i="82"/>
  <c r="AJ79" i="82"/>
  <c r="AI79" i="82"/>
  <c r="AH79" i="82"/>
  <c r="AG79" i="82"/>
  <c r="AF79" i="82"/>
  <c r="AE79" i="82"/>
  <c r="AD79" i="82"/>
  <c r="AC79" i="82"/>
  <c r="AB79" i="82"/>
  <c r="AA79" i="82"/>
  <c r="Z79" i="82"/>
  <c r="Y79" i="82"/>
  <c r="X79" i="82"/>
  <c r="W79" i="82"/>
  <c r="V79" i="82"/>
  <c r="AM78" i="82"/>
  <c r="AL78" i="82"/>
  <c r="AK78" i="82"/>
  <c r="AJ78" i="82"/>
  <c r="AI78" i="82"/>
  <c r="AH78" i="82"/>
  <c r="AG78" i="82"/>
  <c r="AF78" i="82"/>
  <c r="AE78" i="82"/>
  <c r="AD78" i="82"/>
  <c r="AC78" i="82"/>
  <c r="AB78" i="82"/>
  <c r="AA78" i="82"/>
  <c r="Z78" i="82"/>
  <c r="Y78" i="82"/>
  <c r="X78" i="82"/>
  <c r="W78" i="82"/>
  <c r="V78" i="82"/>
  <c r="AM77" i="82"/>
  <c r="AL77" i="82"/>
  <c r="AK77" i="82"/>
  <c r="AJ77" i="82"/>
  <c r="AI77" i="82"/>
  <c r="AH77" i="82"/>
  <c r="AG77" i="82"/>
  <c r="AF77" i="82"/>
  <c r="AE77" i="82"/>
  <c r="AD77" i="82"/>
  <c r="AC77" i="82"/>
  <c r="AB77" i="82"/>
  <c r="AA77" i="82"/>
  <c r="Z77" i="82"/>
  <c r="Y77" i="82"/>
  <c r="X77" i="82"/>
  <c r="W77" i="82"/>
  <c r="V77" i="82"/>
  <c r="AM76" i="82"/>
  <c r="AL76" i="82"/>
  <c r="AK76" i="82"/>
  <c r="AJ76" i="82"/>
  <c r="AI76" i="82"/>
  <c r="AH76" i="82"/>
  <c r="AG76" i="82"/>
  <c r="AF76" i="82"/>
  <c r="AE76" i="82"/>
  <c r="AD76" i="82"/>
  <c r="AC76" i="82"/>
  <c r="AB76" i="82"/>
  <c r="AA76" i="82"/>
  <c r="Z76" i="82"/>
  <c r="Y76" i="82"/>
  <c r="X76" i="82"/>
  <c r="W76" i="82"/>
  <c r="V76" i="82"/>
  <c r="AM75" i="82"/>
  <c r="AL75" i="82"/>
  <c r="AK75" i="82"/>
  <c r="AJ75" i="82"/>
  <c r="AI75" i="82"/>
  <c r="AH75" i="82"/>
  <c r="AG75" i="82"/>
  <c r="AF75" i="82"/>
  <c r="AE75" i="82"/>
  <c r="AD75" i="82"/>
  <c r="AC75" i="82"/>
  <c r="AB75" i="82"/>
  <c r="AA75" i="82"/>
  <c r="Z75" i="82"/>
  <c r="Y75" i="82"/>
  <c r="X75" i="82"/>
  <c r="W75" i="82"/>
  <c r="V75" i="82"/>
  <c r="AM74" i="82"/>
  <c r="AL74" i="82"/>
  <c r="AK74" i="82"/>
  <c r="AJ74" i="82"/>
  <c r="AI74" i="82"/>
  <c r="AH74" i="82"/>
  <c r="AG74" i="82"/>
  <c r="AF74" i="82"/>
  <c r="AE74" i="82"/>
  <c r="AD74" i="82"/>
  <c r="AC74" i="82"/>
  <c r="AB74" i="82"/>
  <c r="AA74" i="82"/>
  <c r="Z74" i="82"/>
  <c r="Y74" i="82"/>
  <c r="X74" i="82"/>
  <c r="W74" i="82"/>
  <c r="V74" i="82"/>
  <c r="AM73" i="82"/>
  <c r="AL73" i="82"/>
  <c r="AK73" i="82"/>
  <c r="AJ73" i="82"/>
  <c r="AI73" i="82"/>
  <c r="AH73" i="82"/>
  <c r="AG73" i="82"/>
  <c r="AF73" i="82"/>
  <c r="AE73" i="82"/>
  <c r="AD73" i="82"/>
  <c r="AC73" i="82"/>
  <c r="AB73" i="82"/>
  <c r="AA73" i="82"/>
  <c r="Z73" i="82"/>
  <c r="Y73" i="82"/>
  <c r="X73" i="82"/>
  <c r="W73" i="82"/>
  <c r="V73" i="82"/>
  <c r="AM72" i="82"/>
  <c r="AL72" i="82"/>
  <c r="AK72" i="82"/>
  <c r="AJ72" i="82"/>
  <c r="AI72" i="82"/>
  <c r="AH72" i="82"/>
  <c r="AG72" i="82"/>
  <c r="AF72" i="82"/>
  <c r="AE72" i="82"/>
  <c r="AD72" i="82"/>
  <c r="AC72" i="82"/>
  <c r="AB72" i="82"/>
  <c r="AA72" i="82"/>
  <c r="Z72" i="82"/>
  <c r="Y72" i="82"/>
  <c r="X72" i="82"/>
  <c r="W72" i="82"/>
  <c r="V72" i="82"/>
  <c r="AM71" i="82"/>
  <c r="AL71" i="82"/>
  <c r="AK71" i="82"/>
  <c r="AJ71" i="82"/>
  <c r="AI71" i="82"/>
  <c r="AH71" i="82"/>
  <c r="AG71" i="82"/>
  <c r="AF71" i="82"/>
  <c r="AE71" i="82"/>
  <c r="AD71" i="82"/>
  <c r="AC71" i="82"/>
  <c r="AB71" i="82"/>
  <c r="AA71" i="82"/>
  <c r="Z71" i="82"/>
  <c r="Y71" i="82"/>
  <c r="X71" i="82"/>
  <c r="W71" i="82"/>
  <c r="V71" i="82"/>
  <c r="AM70" i="82"/>
  <c r="T102" i="68" s="1"/>
  <c r="AL70" i="82"/>
  <c r="T101" i="68" s="1"/>
  <c r="AK70" i="82"/>
  <c r="T100" i="68" s="1"/>
  <c r="AJ70" i="82"/>
  <c r="AI70" i="82"/>
  <c r="S98" i="68" s="1"/>
  <c r="AH70" i="82"/>
  <c r="S97" i="68" s="1"/>
  <c r="AG70" i="82"/>
  <c r="S96" i="68" s="1"/>
  <c r="AF70" i="82"/>
  <c r="S95" i="68" s="1"/>
  <c r="AE70" i="82"/>
  <c r="S94" i="68" s="1"/>
  <c r="AD70" i="82"/>
  <c r="S93" i="68" s="1"/>
  <c r="AC70" i="82"/>
  <c r="S92" i="68" s="1"/>
  <c r="AB70" i="82"/>
  <c r="S91" i="68" s="1"/>
  <c r="AA70" i="82"/>
  <c r="S90" i="68" s="1"/>
  <c r="Z70" i="82"/>
  <c r="S89" i="68" s="1"/>
  <c r="Y70" i="82"/>
  <c r="S88" i="68" s="1"/>
  <c r="X70" i="82"/>
  <c r="S87" i="68" s="1"/>
  <c r="W70" i="82"/>
  <c r="S86" i="68" s="1"/>
  <c r="V70" i="82"/>
  <c r="S85" i="68" s="1"/>
  <c r="AM69" i="82"/>
  <c r="AL69" i="82"/>
  <c r="AK69" i="82"/>
  <c r="AJ69" i="82"/>
  <c r="AI69" i="82"/>
  <c r="AH69" i="82"/>
  <c r="AG69" i="82"/>
  <c r="AF69" i="82"/>
  <c r="AE69" i="82"/>
  <c r="AD69" i="82"/>
  <c r="AC69" i="82"/>
  <c r="AB69" i="82"/>
  <c r="AA69" i="82"/>
  <c r="Z69" i="82"/>
  <c r="Y69" i="82"/>
  <c r="X69" i="82"/>
  <c r="W69" i="82"/>
  <c r="V69" i="82"/>
  <c r="AM68" i="82"/>
  <c r="AL68" i="82"/>
  <c r="AK68" i="82"/>
  <c r="AJ68" i="82"/>
  <c r="AI68" i="82"/>
  <c r="AH68" i="82"/>
  <c r="AG68" i="82"/>
  <c r="AF68" i="82"/>
  <c r="AE68" i="82"/>
  <c r="AD68" i="82"/>
  <c r="AC68" i="82"/>
  <c r="AB68" i="82"/>
  <c r="AA68" i="82"/>
  <c r="Z68" i="82"/>
  <c r="Y68" i="82"/>
  <c r="X68" i="82"/>
  <c r="W68" i="82"/>
  <c r="V68" i="82"/>
  <c r="AM67" i="82"/>
  <c r="AL67" i="82"/>
  <c r="AK67" i="82"/>
  <c r="AJ67" i="82"/>
  <c r="AI67" i="82"/>
  <c r="AH67" i="82"/>
  <c r="AG67" i="82"/>
  <c r="AF67" i="82"/>
  <c r="AE67" i="82"/>
  <c r="AD67" i="82"/>
  <c r="AC67" i="82"/>
  <c r="AB67" i="82"/>
  <c r="AA67" i="82"/>
  <c r="Z67" i="82"/>
  <c r="Y67" i="82"/>
  <c r="X67" i="82"/>
  <c r="W67" i="82"/>
  <c r="V67" i="82"/>
  <c r="AM66" i="82"/>
  <c r="AL66" i="82"/>
  <c r="AK66" i="82"/>
  <c r="AJ66" i="82"/>
  <c r="AI66" i="82"/>
  <c r="AH66" i="82"/>
  <c r="AG66" i="82"/>
  <c r="AF66" i="82"/>
  <c r="AE66" i="82"/>
  <c r="AD66" i="82"/>
  <c r="AC66" i="82"/>
  <c r="AB66" i="82"/>
  <c r="AA66" i="82"/>
  <c r="Z66" i="82"/>
  <c r="Y66" i="82"/>
  <c r="X66" i="82"/>
  <c r="W66" i="82"/>
  <c r="V66" i="82"/>
  <c r="AM65" i="82"/>
  <c r="AL65" i="82"/>
  <c r="AK65" i="82"/>
  <c r="AJ65" i="82"/>
  <c r="AI65" i="82"/>
  <c r="AH65" i="82"/>
  <c r="AG65" i="82"/>
  <c r="AF65" i="82"/>
  <c r="AE65" i="82"/>
  <c r="AD65" i="82"/>
  <c r="AC65" i="82"/>
  <c r="AB65" i="82"/>
  <c r="AA65" i="82"/>
  <c r="Z65" i="82"/>
  <c r="Y65" i="82"/>
  <c r="X65" i="82"/>
  <c r="W65" i="82"/>
  <c r="V65" i="82"/>
  <c r="AM64" i="82"/>
  <c r="R102" i="68" s="1"/>
  <c r="AL64" i="82"/>
  <c r="R101" i="68" s="1"/>
  <c r="AK64" i="82"/>
  <c r="R100" i="68" s="1"/>
  <c r="AJ64" i="82"/>
  <c r="AI64" i="82"/>
  <c r="Q98" i="68" s="1"/>
  <c r="AH64" i="82"/>
  <c r="Q97" i="68" s="1"/>
  <c r="AG64" i="82"/>
  <c r="Q96" i="68" s="1"/>
  <c r="AF64" i="82"/>
  <c r="Q95" i="68" s="1"/>
  <c r="AE64" i="82"/>
  <c r="Q94" i="68" s="1"/>
  <c r="AD64" i="82"/>
  <c r="Q93" i="68" s="1"/>
  <c r="AC64" i="82"/>
  <c r="Q92" i="68" s="1"/>
  <c r="AB64" i="82"/>
  <c r="Q91" i="68" s="1"/>
  <c r="AA64" i="82"/>
  <c r="Q90" i="68" s="1"/>
  <c r="Z64" i="82"/>
  <c r="Q89" i="68" s="1"/>
  <c r="Y64" i="82"/>
  <c r="Q88" i="68" s="1"/>
  <c r="X64" i="82"/>
  <c r="Q87" i="68" s="1"/>
  <c r="W64" i="82"/>
  <c r="Q86" i="68" s="1"/>
  <c r="V64" i="82"/>
  <c r="Q85" i="68" s="1"/>
  <c r="AM63" i="82"/>
  <c r="AL63" i="82"/>
  <c r="AK63" i="82"/>
  <c r="AJ63" i="82"/>
  <c r="AI63" i="82"/>
  <c r="AH63" i="82"/>
  <c r="AG63" i="82"/>
  <c r="AF63" i="82"/>
  <c r="AE63" i="82"/>
  <c r="AD63" i="82"/>
  <c r="AC63" i="82"/>
  <c r="AB63" i="82"/>
  <c r="AA63" i="82"/>
  <c r="Z63" i="82"/>
  <c r="Y63" i="82"/>
  <c r="X63" i="82"/>
  <c r="W63" i="82"/>
  <c r="V63" i="82"/>
  <c r="AM62" i="82"/>
  <c r="AL62" i="82"/>
  <c r="AK62" i="82"/>
  <c r="AJ62" i="82"/>
  <c r="AI62" i="82"/>
  <c r="AH62" i="82"/>
  <c r="AG62" i="82"/>
  <c r="AF62" i="82"/>
  <c r="AE62" i="82"/>
  <c r="AD62" i="82"/>
  <c r="AC62" i="82"/>
  <c r="AB62" i="82"/>
  <c r="AA62" i="82"/>
  <c r="Z62" i="82"/>
  <c r="Y62" i="82"/>
  <c r="X62" i="82"/>
  <c r="W62" i="82"/>
  <c r="V62" i="82"/>
  <c r="AM61" i="82"/>
  <c r="AL61" i="82"/>
  <c r="AK61" i="82"/>
  <c r="AJ61" i="82"/>
  <c r="AI61" i="82"/>
  <c r="AH61" i="82"/>
  <c r="AG61" i="82"/>
  <c r="AF61" i="82"/>
  <c r="AE61" i="82"/>
  <c r="AD61" i="82"/>
  <c r="AC61" i="82"/>
  <c r="AB61" i="82"/>
  <c r="AA61" i="82"/>
  <c r="Z61" i="82"/>
  <c r="Y61" i="82"/>
  <c r="X61" i="82"/>
  <c r="W61" i="82"/>
  <c r="V61" i="82"/>
  <c r="AM60" i="82"/>
  <c r="AL60" i="82"/>
  <c r="AK60" i="82"/>
  <c r="AJ60" i="82"/>
  <c r="AI60" i="82"/>
  <c r="AH60" i="82"/>
  <c r="AG60" i="82"/>
  <c r="AF60" i="82"/>
  <c r="AE60" i="82"/>
  <c r="AD60" i="82"/>
  <c r="AC60" i="82"/>
  <c r="AB60" i="82"/>
  <c r="AA60" i="82"/>
  <c r="Z60" i="82"/>
  <c r="Y60" i="82"/>
  <c r="X60" i="82"/>
  <c r="W60" i="82"/>
  <c r="V60" i="82"/>
  <c r="AM59" i="82"/>
  <c r="AL59" i="82"/>
  <c r="AK59" i="82"/>
  <c r="AJ59" i="82"/>
  <c r="AI59" i="82"/>
  <c r="AH59" i="82"/>
  <c r="AG59" i="82"/>
  <c r="AF59" i="82"/>
  <c r="AE59" i="82"/>
  <c r="AD59" i="82"/>
  <c r="AC59" i="82"/>
  <c r="AB59" i="82"/>
  <c r="AA59" i="82"/>
  <c r="Z59" i="82"/>
  <c r="Y59" i="82"/>
  <c r="X59" i="82"/>
  <c r="W59" i="82"/>
  <c r="V59" i="82"/>
  <c r="AM58" i="82"/>
  <c r="P102" i="68" s="1"/>
  <c r="AL58" i="82"/>
  <c r="P101" i="68" s="1"/>
  <c r="AK58" i="82"/>
  <c r="P100" i="68" s="1"/>
  <c r="AJ58" i="82"/>
  <c r="AI58" i="82"/>
  <c r="O98" i="68" s="1"/>
  <c r="AH58" i="82"/>
  <c r="O97" i="68" s="1"/>
  <c r="AG58" i="82"/>
  <c r="O96" i="68" s="1"/>
  <c r="AF58" i="82"/>
  <c r="O95" i="68" s="1"/>
  <c r="AE58" i="82"/>
  <c r="O94" i="68" s="1"/>
  <c r="AD58" i="82"/>
  <c r="O93" i="68" s="1"/>
  <c r="AC58" i="82"/>
  <c r="O92" i="68" s="1"/>
  <c r="AB58" i="82"/>
  <c r="O91" i="68" s="1"/>
  <c r="AA58" i="82"/>
  <c r="O90" i="68" s="1"/>
  <c r="Z58" i="82"/>
  <c r="O89" i="68" s="1"/>
  <c r="Y58" i="82"/>
  <c r="O88" i="68" s="1"/>
  <c r="X58" i="82"/>
  <c r="O87" i="68" s="1"/>
  <c r="W58" i="82"/>
  <c r="O86" i="68" s="1"/>
  <c r="V58" i="82"/>
  <c r="O85" i="68" s="1"/>
  <c r="AM57" i="82"/>
  <c r="AL57" i="82"/>
  <c r="AK57" i="82"/>
  <c r="AJ57" i="82"/>
  <c r="AI57" i="82"/>
  <c r="AH57" i="82"/>
  <c r="AG57" i="82"/>
  <c r="AF57" i="82"/>
  <c r="AE57" i="82"/>
  <c r="AD57" i="82"/>
  <c r="AC57" i="82"/>
  <c r="AB57" i="82"/>
  <c r="AA57" i="82"/>
  <c r="Z57" i="82"/>
  <c r="Y57" i="82"/>
  <c r="X57" i="82"/>
  <c r="W57" i="82"/>
  <c r="V57" i="82"/>
  <c r="AM56" i="82"/>
  <c r="AL56" i="82"/>
  <c r="AK56" i="82"/>
  <c r="AJ56" i="82"/>
  <c r="AI56" i="82"/>
  <c r="AH56" i="82"/>
  <c r="AG56" i="82"/>
  <c r="AF56" i="82"/>
  <c r="AE56" i="82"/>
  <c r="AD56" i="82"/>
  <c r="AC56" i="82"/>
  <c r="AB56" i="82"/>
  <c r="AA56" i="82"/>
  <c r="Z56" i="82"/>
  <c r="Y56" i="82"/>
  <c r="X56" i="82"/>
  <c r="W56" i="82"/>
  <c r="V56" i="82"/>
  <c r="AM55" i="82"/>
  <c r="AL55" i="82"/>
  <c r="AK55" i="82"/>
  <c r="AJ55" i="82"/>
  <c r="AI55" i="82"/>
  <c r="AH55" i="82"/>
  <c r="AG55" i="82"/>
  <c r="AF55" i="82"/>
  <c r="AE55" i="82"/>
  <c r="AD55" i="82"/>
  <c r="AC55" i="82"/>
  <c r="AB55" i="82"/>
  <c r="AA55" i="82"/>
  <c r="Z55" i="82"/>
  <c r="Y55" i="82"/>
  <c r="X55" i="82"/>
  <c r="W55" i="82"/>
  <c r="V55" i="82"/>
  <c r="AM54" i="82"/>
  <c r="AL54" i="82"/>
  <c r="AK54" i="82"/>
  <c r="AJ54" i="82"/>
  <c r="AI54" i="82"/>
  <c r="AH54" i="82"/>
  <c r="AG54" i="82"/>
  <c r="AF54" i="82"/>
  <c r="AE54" i="82"/>
  <c r="AD54" i="82"/>
  <c r="AC54" i="82"/>
  <c r="AB54" i="82"/>
  <c r="AA54" i="82"/>
  <c r="Z54" i="82"/>
  <c r="Y54" i="82"/>
  <c r="X54" i="82"/>
  <c r="W54" i="82"/>
  <c r="V54" i="82"/>
  <c r="AM53" i="82"/>
  <c r="AL53" i="82"/>
  <c r="AK53" i="82"/>
  <c r="AJ53" i="82"/>
  <c r="AI53" i="82"/>
  <c r="AH53" i="82"/>
  <c r="AG53" i="82"/>
  <c r="AF53" i="82"/>
  <c r="AE53" i="82"/>
  <c r="AD53" i="82"/>
  <c r="AC53" i="82"/>
  <c r="AB53" i="82"/>
  <c r="AA53" i="82"/>
  <c r="Z53" i="82"/>
  <c r="Y53" i="82"/>
  <c r="X53" i="82"/>
  <c r="W53" i="82"/>
  <c r="V53" i="82"/>
  <c r="AM52" i="82"/>
  <c r="N102" i="68" s="1"/>
  <c r="AL52" i="82"/>
  <c r="N101" i="68" s="1"/>
  <c r="AK52" i="82"/>
  <c r="N100" i="68" s="1"/>
  <c r="AJ52" i="82"/>
  <c r="AI52" i="82"/>
  <c r="M98" i="68" s="1"/>
  <c r="AH52" i="82"/>
  <c r="M97" i="68" s="1"/>
  <c r="AG52" i="82"/>
  <c r="M96" i="68" s="1"/>
  <c r="AF52" i="82"/>
  <c r="M95" i="68" s="1"/>
  <c r="AE52" i="82"/>
  <c r="M94" i="68" s="1"/>
  <c r="AD52" i="82"/>
  <c r="M93" i="68" s="1"/>
  <c r="AC52" i="82"/>
  <c r="M92" i="68" s="1"/>
  <c r="AB52" i="82"/>
  <c r="M91" i="68" s="1"/>
  <c r="AA52" i="82"/>
  <c r="M90" i="68" s="1"/>
  <c r="Z52" i="82"/>
  <c r="M89" i="68" s="1"/>
  <c r="Y52" i="82"/>
  <c r="M88" i="68" s="1"/>
  <c r="X52" i="82"/>
  <c r="M87" i="68" s="1"/>
  <c r="W52" i="82"/>
  <c r="M86" i="68" s="1"/>
  <c r="V52" i="82"/>
  <c r="M85" i="68" s="1"/>
  <c r="AM51" i="82"/>
  <c r="AL51" i="82"/>
  <c r="AK51" i="82"/>
  <c r="AJ51" i="82"/>
  <c r="AI51" i="82"/>
  <c r="AH51" i="82"/>
  <c r="AG51" i="82"/>
  <c r="AF51" i="82"/>
  <c r="AE51" i="82"/>
  <c r="AD51" i="82"/>
  <c r="AC51" i="82"/>
  <c r="AB51" i="82"/>
  <c r="AA51" i="82"/>
  <c r="Z51" i="82"/>
  <c r="Y51" i="82"/>
  <c r="X51" i="82"/>
  <c r="W51" i="82"/>
  <c r="V51" i="82"/>
  <c r="AM50" i="82"/>
  <c r="AL50" i="82"/>
  <c r="AK50" i="82"/>
  <c r="AJ50" i="82"/>
  <c r="AI50" i="82"/>
  <c r="AH50" i="82"/>
  <c r="AG50" i="82"/>
  <c r="AF50" i="82"/>
  <c r="AE50" i="82"/>
  <c r="AD50" i="82"/>
  <c r="AC50" i="82"/>
  <c r="AB50" i="82"/>
  <c r="AA50" i="82"/>
  <c r="Z50" i="82"/>
  <c r="Y50" i="82"/>
  <c r="X50" i="82"/>
  <c r="W50" i="82"/>
  <c r="V50" i="82"/>
  <c r="AM49" i="82"/>
  <c r="AL49" i="82"/>
  <c r="AK49" i="82"/>
  <c r="AJ49" i="82"/>
  <c r="AI49" i="82"/>
  <c r="AH49" i="82"/>
  <c r="AG49" i="82"/>
  <c r="AF49" i="82"/>
  <c r="AE49" i="82"/>
  <c r="AD49" i="82"/>
  <c r="AC49" i="82"/>
  <c r="AB49" i="82"/>
  <c r="AA49" i="82"/>
  <c r="Z49" i="82"/>
  <c r="Y49" i="82"/>
  <c r="X49" i="82"/>
  <c r="W49" i="82"/>
  <c r="V49" i="82"/>
  <c r="AM48" i="82"/>
  <c r="AL48" i="82"/>
  <c r="AK48" i="82"/>
  <c r="AJ48" i="82"/>
  <c r="AI48" i="82"/>
  <c r="AH48" i="82"/>
  <c r="AG48" i="82"/>
  <c r="AF48" i="82"/>
  <c r="AE48" i="82"/>
  <c r="AD48" i="82"/>
  <c r="AC48" i="82"/>
  <c r="AB48" i="82"/>
  <c r="AA48" i="82"/>
  <c r="Z48" i="82"/>
  <c r="Y48" i="82"/>
  <c r="X48" i="82"/>
  <c r="W48" i="82"/>
  <c r="V48" i="82"/>
  <c r="AM47" i="82"/>
  <c r="AL47" i="82"/>
  <c r="AK47" i="82"/>
  <c r="AJ47" i="82"/>
  <c r="AI47" i="82"/>
  <c r="AH47" i="82"/>
  <c r="AG47" i="82"/>
  <c r="AF47" i="82"/>
  <c r="AE47" i="82"/>
  <c r="AD47" i="82"/>
  <c r="AC47" i="82"/>
  <c r="AB47" i="82"/>
  <c r="AA47" i="82"/>
  <c r="Z47" i="82"/>
  <c r="Y47" i="82"/>
  <c r="X47" i="82"/>
  <c r="W47" i="82"/>
  <c r="V47" i="82"/>
  <c r="AM46" i="82"/>
  <c r="L102" i="68" s="1"/>
  <c r="AL46" i="82"/>
  <c r="L101" i="68" s="1"/>
  <c r="AK46" i="82"/>
  <c r="L100" i="68" s="1"/>
  <c r="AJ46" i="82"/>
  <c r="AI46" i="82"/>
  <c r="K98" i="68" s="1"/>
  <c r="AH46" i="82"/>
  <c r="K97" i="68" s="1"/>
  <c r="AG46" i="82"/>
  <c r="K96" i="68" s="1"/>
  <c r="AF46" i="82"/>
  <c r="K95" i="68" s="1"/>
  <c r="AE46" i="82"/>
  <c r="K94" i="68" s="1"/>
  <c r="AD46" i="82"/>
  <c r="K93" i="68" s="1"/>
  <c r="AC46" i="82"/>
  <c r="K92" i="68" s="1"/>
  <c r="AB46" i="82"/>
  <c r="K91" i="68" s="1"/>
  <c r="AA46" i="82"/>
  <c r="K90" i="68" s="1"/>
  <c r="Z46" i="82"/>
  <c r="K89" i="68" s="1"/>
  <c r="Y46" i="82"/>
  <c r="K88" i="68" s="1"/>
  <c r="X46" i="82"/>
  <c r="K87" i="68" s="1"/>
  <c r="W46" i="82"/>
  <c r="K86" i="68" s="1"/>
  <c r="V46" i="82"/>
  <c r="K85" i="68" s="1"/>
  <c r="AM45" i="82"/>
  <c r="AL45" i="82"/>
  <c r="AK45" i="82"/>
  <c r="AJ45" i="82"/>
  <c r="AI45" i="82"/>
  <c r="AH45" i="82"/>
  <c r="AG45" i="82"/>
  <c r="AF45" i="82"/>
  <c r="AE45" i="82"/>
  <c r="AD45" i="82"/>
  <c r="AC45" i="82"/>
  <c r="AB45" i="82"/>
  <c r="AA45" i="82"/>
  <c r="Z45" i="82"/>
  <c r="Y45" i="82"/>
  <c r="X45" i="82"/>
  <c r="W45" i="82"/>
  <c r="V45" i="82"/>
  <c r="AM44" i="82"/>
  <c r="AL44" i="82"/>
  <c r="AK44" i="82"/>
  <c r="AJ44" i="82"/>
  <c r="AI44" i="82"/>
  <c r="AH44" i="82"/>
  <c r="AG44" i="82"/>
  <c r="AF44" i="82"/>
  <c r="AE44" i="82"/>
  <c r="AD44" i="82"/>
  <c r="AC44" i="82"/>
  <c r="AB44" i="82"/>
  <c r="AA44" i="82"/>
  <c r="Z44" i="82"/>
  <c r="Y44" i="82"/>
  <c r="X44" i="82"/>
  <c r="W44" i="82"/>
  <c r="V44" i="82"/>
  <c r="AM43" i="82"/>
  <c r="AL43" i="82"/>
  <c r="AK43" i="82"/>
  <c r="AJ43" i="82"/>
  <c r="AI43" i="82"/>
  <c r="AH43" i="82"/>
  <c r="AG43" i="82"/>
  <c r="AF43" i="82"/>
  <c r="AE43" i="82"/>
  <c r="AD43" i="82"/>
  <c r="AC43" i="82"/>
  <c r="AB43" i="82"/>
  <c r="AA43" i="82"/>
  <c r="Z43" i="82"/>
  <c r="Y43" i="82"/>
  <c r="X43" i="82"/>
  <c r="W43" i="82"/>
  <c r="V43" i="82"/>
  <c r="AM42" i="82"/>
  <c r="AL42" i="82"/>
  <c r="AK42" i="82"/>
  <c r="AJ42" i="82"/>
  <c r="AI42" i="82"/>
  <c r="AH42" i="82"/>
  <c r="AG42" i="82"/>
  <c r="AF42" i="82"/>
  <c r="AE42" i="82"/>
  <c r="AD42" i="82"/>
  <c r="AC42" i="82"/>
  <c r="AB42" i="82"/>
  <c r="AA42" i="82"/>
  <c r="Z42" i="82"/>
  <c r="Y42" i="82"/>
  <c r="X42" i="82"/>
  <c r="W42" i="82"/>
  <c r="V42" i="82"/>
  <c r="AM41" i="82"/>
  <c r="AL41" i="82"/>
  <c r="AK41" i="82"/>
  <c r="AJ41" i="82"/>
  <c r="AI41" i="82"/>
  <c r="AH41" i="82"/>
  <c r="AG41" i="82"/>
  <c r="AF41" i="82"/>
  <c r="AE41" i="82"/>
  <c r="AD41" i="82"/>
  <c r="AC41" i="82"/>
  <c r="AB41" i="82"/>
  <c r="AA41" i="82"/>
  <c r="Z41" i="82"/>
  <c r="Y41" i="82"/>
  <c r="X41" i="82"/>
  <c r="W41" i="82"/>
  <c r="V41" i="82"/>
  <c r="AM40" i="82"/>
  <c r="J102" i="68" s="1"/>
  <c r="AL40" i="82"/>
  <c r="J101" i="68" s="1"/>
  <c r="AK40" i="82"/>
  <c r="J100" i="68" s="1"/>
  <c r="AJ40" i="82"/>
  <c r="AI40" i="82"/>
  <c r="I98" i="68" s="1"/>
  <c r="AH40" i="82"/>
  <c r="I97" i="68" s="1"/>
  <c r="AG40" i="82"/>
  <c r="I96" i="68" s="1"/>
  <c r="AF40" i="82"/>
  <c r="I95" i="68" s="1"/>
  <c r="AE40" i="82"/>
  <c r="I94" i="68" s="1"/>
  <c r="AD40" i="82"/>
  <c r="I93" i="68" s="1"/>
  <c r="AC40" i="82"/>
  <c r="I92" i="68" s="1"/>
  <c r="AB40" i="82"/>
  <c r="I91" i="68" s="1"/>
  <c r="AA40" i="82"/>
  <c r="I90" i="68" s="1"/>
  <c r="Z40" i="82"/>
  <c r="I89" i="68" s="1"/>
  <c r="Y40" i="82"/>
  <c r="I88" i="68" s="1"/>
  <c r="X40" i="82"/>
  <c r="I87" i="68" s="1"/>
  <c r="W40" i="82"/>
  <c r="I86" i="68" s="1"/>
  <c r="V40" i="82"/>
  <c r="I85" i="68" s="1"/>
  <c r="AM39" i="82"/>
  <c r="AL39" i="82"/>
  <c r="AK39" i="82"/>
  <c r="AJ39" i="82"/>
  <c r="AI39" i="82"/>
  <c r="AH39" i="82"/>
  <c r="AG39" i="82"/>
  <c r="AF39" i="82"/>
  <c r="AE39" i="82"/>
  <c r="AD39" i="82"/>
  <c r="AC39" i="82"/>
  <c r="AB39" i="82"/>
  <c r="AA39" i="82"/>
  <c r="Z39" i="82"/>
  <c r="Y39" i="82"/>
  <c r="X39" i="82"/>
  <c r="W39" i="82"/>
  <c r="V39" i="82"/>
  <c r="AM38" i="82"/>
  <c r="AL38" i="82"/>
  <c r="AK38" i="82"/>
  <c r="AJ38" i="82"/>
  <c r="AI38" i="82"/>
  <c r="AH38" i="82"/>
  <c r="AG38" i="82"/>
  <c r="AF38" i="82"/>
  <c r="AE38" i="82"/>
  <c r="AD38" i="82"/>
  <c r="AC38" i="82"/>
  <c r="AB38" i="82"/>
  <c r="AA38" i="82"/>
  <c r="Z38" i="82"/>
  <c r="Y38" i="82"/>
  <c r="X38" i="82"/>
  <c r="W38" i="82"/>
  <c r="V38" i="82"/>
  <c r="AM37" i="82"/>
  <c r="AL37" i="82"/>
  <c r="AK37" i="82"/>
  <c r="AJ37" i="82"/>
  <c r="AI37" i="82"/>
  <c r="AH37" i="82"/>
  <c r="AG37" i="82"/>
  <c r="AF37" i="82"/>
  <c r="AE37" i="82"/>
  <c r="AD37" i="82"/>
  <c r="AC37" i="82"/>
  <c r="AB37" i="82"/>
  <c r="AA37" i="82"/>
  <c r="Z37" i="82"/>
  <c r="Y37" i="82"/>
  <c r="X37" i="82"/>
  <c r="W37" i="82"/>
  <c r="V37" i="82"/>
  <c r="AM36" i="82"/>
  <c r="AL36" i="82"/>
  <c r="AK36" i="82"/>
  <c r="AJ36" i="82"/>
  <c r="AI36" i="82"/>
  <c r="AH36" i="82"/>
  <c r="AG36" i="82"/>
  <c r="AF36" i="82"/>
  <c r="AE36" i="82"/>
  <c r="AD36" i="82"/>
  <c r="AC36" i="82"/>
  <c r="AB36" i="82"/>
  <c r="AA36" i="82"/>
  <c r="Z36" i="82"/>
  <c r="Y36" i="82"/>
  <c r="X36" i="82"/>
  <c r="W36" i="82"/>
  <c r="V36" i="82"/>
  <c r="AM35" i="82"/>
  <c r="AL35" i="82"/>
  <c r="AK35" i="82"/>
  <c r="AJ35" i="82"/>
  <c r="AI35" i="82"/>
  <c r="AH35" i="82"/>
  <c r="AG35" i="82"/>
  <c r="AF35" i="82"/>
  <c r="AE35" i="82"/>
  <c r="AD35" i="82"/>
  <c r="AC35" i="82"/>
  <c r="AB35" i="82"/>
  <c r="AA35" i="82"/>
  <c r="Z35" i="82"/>
  <c r="Y35" i="82"/>
  <c r="X35" i="82"/>
  <c r="W35" i="82"/>
  <c r="V35" i="82"/>
  <c r="AM34" i="82"/>
  <c r="H102" i="68" s="1"/>
  <c r="AL34" i="82"/>
  <c r="H101" i="68" s="1"/>
  <c r="AK34" i="82"/>
  <c r="H100" i="68" s="1"/>
  <c r="AJ34" i="82"/>
  <c r="AI34" i="82"/>
  <c r="G98" i="68" s="1"/>
  <c r="AH34" i="82"/>
  <c r="G97" i="68" s="1"/>
  <c r="AG34" i="82"/>
  <c r="G96" i="68" s="1"/>
  <c r="AF34" i="82"/>
  <c r="G95" i="68" s="1"/>
  <c r="AE34" i="82"/>
  <c r="G94" i="68" s="1"/>
  <c r="AD34" i="82"/>
  <c r="G93" i="68" s="1"/>
  <c r="AC34" i="82"/>
  <c r="G92" i="68" s="1"/>
  <c r="AB34" i="82"/>
  <c r="G91" i="68" s="1"/>
  <c r="AA34" i="82"/>
  <c r="G90" i="68" s="1"/>
  <c r="Z34" i="82"/>
  <c r="G89" i="68" s="1"/>
  <c r="Y34" i="82"/>
  <c r="G88" i="68" s="1"/>
  <c r="X34" i="82"/>
  <c r="G87" i="68" s="1"/>
  <c r="W34" i="82"/>
  <c r="G86" i="68" s="1"/>
  <c r="V34" i="82"/>
  <c r="G85" i="68" s="1"/>
  <c r="AM33" i="82"/>
  <c r="AL33" i="82"/>
  <c r="AK33" i="82"/>
  <c r="AJ33" i="82"/>
  <c r="AI33" i="82"/>
  <c r="AH33" i="82"/>
  <c r="AG33" i="82"/>
  <c r="AF33" i="82"/>
  <c r="AE33" i="82"/>
  <c r="AD33" i="82"/>
  <c r="AC33" i="82"/>
  <c r="AB33" i="82"/>
  <c r="AA33" i="82"/>
  <c r="Z33" i="82"/>
  <c r="Y33" i="82"/>
  <c r="X33" i="82"/>
  <c r="W33" i="82"/>
  <c r="V33" i="82"/>
  <c r="AM32" i="82"/>
  <c r="AL32" i="82"/>
  <c r="AK32" i="82"/>
  <c r="AJ32" i="82"/>
  <c r="AI32" i="82"/>
  <c r="AH32" i="82"/>
  <c r="AG32" i="82"/>
  <c r="AF32" i="82"/>
  <c r="AE32" i="82"/>
  <c r="AD32" i="82"/>
  <c r="AC32" i="82"/>
  <c r="AB32" i="82"/>
  <c r="AA32" i="82"/>
  <c r="Z32" i="82"/>
  <c r="Y32" i="82"/>
  <c r="X32" i="82"/>
  <c r="W32" i="82"/>
  <c r="V32" i="82"/>
  <c r="AM31" i="82"/>
  <c r="AL31" i="82"/>
  <c r="AK31" i="82"/>
  <c r="AJ31" i="82"/>
  <c r="AI31" i="82"/>
  <c r="AH31" i="82"/>
  <c r="AG31" i="82"/>
  <c r="AF31" i="82"/>
  <c r="AE31" i="82"/>
  <c r="AD31" i="82"/>
  <c r="AC31" i="82"/>
  <c r="AB31" i="82"/>
  <c r="AA31" i="82"/>
  <c r="Z31" i="82"/>
  <c r="Y31" i="82"/>
  <c r="X31" i="82"/>
  <c r="W31" i="82"/>
  <c r="V31" i="82"/>
  <c r="AM30" i="82"/>
  <c r="AL30" i="82"/>
  <c r="AK30" i="82"/>
  <c r="AJ30" i="82"/>
  <c r="AI30" i="82"/>
  <c r="AH30" i="82"/>
  <c r="AG30" i="82"/>
  <c r="AF30" i="82"/>
  <c r="AE30" i="82"/>
  <c r="AD30" i="82"/>
  <c r="AC30" i="82"/>
  <c r="AB30" i="82"/>
  <c r="AA30" i="82"/>
  <c r="Z30" i="82"/>
  <c r="Y30" i="82"/>
  <c r="X30" i="82"/>
  <c r="W30" i="82"/>
  <c r="V30" i="82"/>
  <c r="AM29" i="82"/>
  <c r="AL29" i="82"/>
  <c r="AK29" i="82"/>
  <c r="AJ29" i="82"/>
  <c r="AI29" i="82"/>
  <c r="AH29" i="82"/>
  <c r="AG29" i="82"/>
  <c r="AF29" i="82"/>
  <c r="AE29" i="82"/>
  <c r="AD29" i="82"/>
  <c r="AC29" i="82"/>
  <c r="AB29" i="82"/>
  <c r="AA29" i="82"/>
  <c r="Z29" i="82"/>
  <c r="Y29" i="82"/>
  <c r="X29" i="82"/>
  <c r="W29" i="82"/>
  <c r="V29" i="82"/>
  <c r="AM28" i="82"/>
  <c r="F102" i="68" s="1"/>
  <c r="AL28" i="82"/>
  <c r="F101" i="68" s="1"/>
  <c r="AK28" i="82"/>
  <c r="F100" i="68" s="1"/>
  <c r="AJ28" i="82"/>
  <c r="AI28" i="82"/>
  <c r="E98" i="68" s="1"/>
  <c r="AH28" i="82"/>
  <c r="E97" i="68" s="1"/>
  <c r="AG28" i="82"/>
  <c r="E96" i="68" s="1"/>
  <c r="AF28" i="82"/>
  <c r="E95" i="68" s="1"/>
  <c r="AE28" i="82"/>
  <c r="E94" i="68" s="1"/>
  <c r="AD28" i="82"/>
  <c r="E93" i="68" s="1"/>
  <c r="AC28" i="82"/>
  <c r="E92" i="68" s="1"/>
  <c r="AB28" i="82"/>
  <c r="E91" i="68" s="1"/>
  <c r="AA28" i="82"/>
  <c r="E90" i="68" s="1"/>
  <c r="Z28" i="82"/>
  <c r="E89" i="68" s="1"/>
  <c r="Y28" i="82"/>
  <c r="E88" i="68" s="1"/>
  <c r="X28" i="82"/>
  <c r="E87" i="68" s="1"/>
  <c r="W28" i="82"/>
  <c r="E86" i="68" s="1"/>
  <c r="V28" i="82"/>
  <c r="E85" i="68" s="1"/>
  <c r="AM27" i="82"/>
  <c r="AL27" i="82"/>
  <c r="AK27" i="82"/>
  <c r="AJ27" i="82"/>
  <c r="AI27" i="82"/>
  <c r="AH27" i="82"/>
  <c r="AG27" i="82"/>
  <c r="AF27" i="82"/>
  <c r="AE27" i="82"/>
  <c r="AD27" i="82"/>
  <c r="AC27" i="82"/>
  <c r="AB27" i="82"/>
  <c r="AA27" i="82"/>
  <c r="Z27" i="82"/>
  <c r="Y27" i="82"/>
  <c r="X27" i="82"/>
  <c r="W27" i="82"/>
  <c r="V27" i="82"/>
  <c r="AM26" i="82"/>
  <c r="AL26" i="82"/>
  <c r="AK26" i="82"/>
  <c r="AJ26" i="82"/>
  <c r="AI26" i="82"/>
  <c r="AH26" i="82"/>
  <c r="AG26" i="82"/>
  <c r="AF26" i="82"/>
  <c r="AE26" i="82"/>
  <c r="AD26" i="82"/>
  <c r="AC26" i="82"/>
  <c r="AB26" i="82"/>
  <c r="AA26" i="82"/>
  <c r="Z26" i="82"/>
  <c r="Y26" i="82"/>
  <c r="X26" i="82"/>
  <c r="W26" i="82"/>
  <c r="V26" i="82"/>
  <c r="AM25" i="82"/>
  <c r="AL25" i="82"/>
  <c r="AK25" i="82"/>
  <c r="AJ25" i="82"/>
  <c r="AI25" i="82"/>
  <c r="AH25" i="82"/>
  <c r="AG25" i="82"/>
  <c r="AF25" i="82"/>
  <c r="AE25" i="82"/>
  <c r="AD25" i="82"/>
  <c r="AC25" i="82"/>
  <c r="AB25" i="82"/>
  <c r="AA25" i="82"/>
  <c r="Z25" i="82"/>
  <c r="Y25" i="82"/>
  <c r="X25" i="82"/>
  <c r="W25" i="82"/>
  <c r="V25" i="82"/>
  <c r="AM24" i="82"/>
  <c r="AL24" i="82"/>
  <c r="AK24" i="82"/>
  <c r="AJ24" i="82"/>
  <c r="AI24" i="82"/>
  <c r="AH24" i="82"/>
  <c r="AG24" i="82"/>
  <c r="AF24" i="82"/>
  <c r="AE24" i="82"/>
  <c r="AD24" i="82"/>
  <c r="AC24" i="82"/>
  <c r="AB24" i="82"/>
  <c r="AA24" i="82"/>
  <c r="Z24" i="82"/>
  <c r="Y24" i="82"/>
  <c r="X24" i="82"/>
  <c r="W24" i="82"/>
  <c r="V24" i="82"/>
  <c r="AM23" i="82"/>
  <c r="AL23" i="82"/>
  <c r="AK23" i="82"/>
  <c r="AJ23" i="82"/>
  <c r="AI23" i="82"/>
  <c r="AH23" i="82"/>
  <c r="AG23" i="82"/>
  <c r="AF23" i="82"/>
  <c r="AE23" i="82"/>
  <c r="AD23" i="82"/>
  <c r="AC23" i="82"/>
  <c r="AB23" i="82"/>
  <c r="AA23" i="82"/>
  <c r="Z23" i="82"/>
  <c r="Y23" i="82"/>
  <c r="X23" i="82"/>
  <c r="W23" i="82"/>
  <c r="V23" i="82"/>
  <c r="AM22" i="82"/>
  <c r="D102" i="68" s="1"/>
  <c r="AL22" i="82"/>
  <c r="D101" i="68" s="1"/>
  <c r="AK22" i="82"/>
  <c r="D100" i="68" s="1"/>
  <c r="AJ22" i="82"/>
  <c r="AI22" i="82"/>
  <c r="C98" i="68" s="1"/>
  <c r="AH22" i="82"/>
  <c r="C97" i="68" s="1"/>
  <c r="AG22" i="82"/>
  <c r="C96" i="68" s="1"/>
  <c r="AF22" i="82"/>
  <c r="C95" i="68" s="1"/>
  <c r="AE22" i="82"/>
  <c r="C94" i="68" s="1"/>
  <c r="AD22" i="82"/>
  <c r="C93" i="68" s="1"/>
  <c r="AC22" i="82"/>
  <c r="C92" i="68" s="1"/>
  <c r="AB22" i="82"/>
  <c r="C91" i="68" s="1"/>
  <c r="AA22" i="82"/>
  <c r="C90" i="68" s="1"/>
  <c r="Z22" i="82"/>
  <c r="C89" i="68" s="1"/>
  <c r="Y22" i="82"/>
  <c r="C88" i="68" s="1"/>
  <c r="X22" i="82"/>
  <c r="C87" i="68" s="1"/>
  <c r="W22" i="82"/>
  <c r="C86" i="68" s="1"/>
  <c r="V22" i="82"/>
  <c r="C85" i="68" s="1"/>
  <c r="AM21" i="82"/>
  <c r="AL21" i="82"/>
  <c r="AK21" i="82"/>
  <c r="AJ21" i="82"/>
  <c r="AI21" i="82"/>
  <c r="AH21" i="82"/>
  <c r="AG21" i="82"/>
  <c r="AF21" i="82"/>
  <c r="AE21" i="82"/>
  <c r="AD21" i="82"/>
  <c r="AC21" i="82"/>
  <c r="AB21" i="82"/>
  <c r="AA21" i="82"/>
  <c r="Z21" i="82"/>
  <c r="Y21" i="82"/>
  <c r="X21" i="82"/>
  <c r="W21" i="82"/>
  <c r="V21" i="82"/>
  <c r="AM20" i="82"/>
  <c r="AL20" i="82"/>
  <c r="AK20" i="82"/>
  <c r="AJ20" i="82"/>
  <c r="AI20" i="82"/>
  <c r="AH20" i="82"/>
  <c r="AG20" i="82"/>
  <c r="AF20" i="82"/>
  <c r="AE20" i="82"/>
  <c r="AD20" i="82"/>
  <c r="AC20" i="82"/>
  <c r="AB20" i="82"/>
  <c r="AA20" i="82"/>
  <c r="Z20" i="82"/>
  <c r="Y20" i="82"/>
  <c r="X20" i="82"/>
  <c r="W20" i="82"/>
  <c r="V20" i="82"/>
  <c r="AM19" i="82"/>
  <c r="AL19" i="82"/>
  <c r="AK19" i="82"/>
  <c r="AJ19" i="82"/>
  <c r="AI19" i="82"/>
  <c r="AH19" i="82"/>
  <c r="AG19" i="82"/>
  <c r="AF19" i="82"/>
  <c r="AE19" i="82"/>
  <c r="AD19" i="82"/>
  <c r="AC19" i="82"/>
  <c r="AB19" i="82"/>
  <c r="AA19" i="82"/>
  <c r="Z19" i="82"/>
  <c r="Y19" i="82"/>
  <c r="X19" i="82"/>
  <c r="W19" i="82"/>
  <c r="V19" i="82"/>
  <c r="AM18" i="82"/>
  <c r="AL18" i="82"/>
  <c r="AK18" i="82"/>
  <c r="AJ18" i="82"/>
  <c r="AI18" i="82"/>
  <c r="AH18" i="82"/>
  <c r="AG18" i="82"/>
  <c r="AF18" i="82"/>
  <c r="AE18" i="82"/>
  <c r="AD18" i="82"/>
  <c r="AC18" i="82"/>
  <c r="AB18" i="82"/>
  <c r="AA18" i="82"/>
  <c r="Z18" i="82"/>
  <c r="Y18" i="82"/>
  <c r="X18" i="82"/>
  <c r="W18" i="82"/>
  <c r="V18" i="82"/>
  <c r="AM17" i="82"/>
  <c r="AL17" i="82"/>
  <c r="AK17" i="82"/>
  <c r="AJ17" i="82"/>
  <c r="AI17" i="82"/>
  <c r="AH17" i="82"/>
  <c r="AG17" i="82"/>
  <c r="AF17" i="82"/>
  <c r="AE17" i="82"/>
  <c r="AD17" i="82"/>
  <c r="AC17" i="82"/>
  <c r="AB17" i="82"/>
  <c r="AA17" i="82"/>
  <c r="Z17" i="82"/>
  <c r="Y17" i="82"/>
  <c r="X17" i="82"/>
  <c r="W17" i="82"/>
  <c r="V17" i="82"/>
  <c r="BI16" i="82"/>
  <c r="BH16" i="82"/>
  <c r="BG16" i="82"/>
  <c r="AM16" i="82"/>
  <c r="Z22" i="68" s="1"/>
  <c r="AL16" i="82"/>
  <c r="Z21" i="68" s="1"/>
  <c r="AK16" i="82"/>
  <c r="Z20" i="68" s="1"/>
  <c r="AJ16" i="82"/>
  <c r="AI16" i="82"/>
  <c r="Y18" i="68" s="1"/>
  <c r="AH16" i="82"/>
  <c r="Y17" i="68" s="1"/>
  <c r="AG16" i="82"/>
  <c r="Y16" i="68" s="1"/>
  <c r="AF16" i="82"/>
  <c r="Y15" i="68" s="1"/>
  <c r="AE16" i="82"/>
  <c r="Y14" i="68" s="1"/>
  <c r="AD16" i="82"/>
  <c r="Y13" i="68" s="1"/>
  <c r="AC16" i="82"/>
  <c r="Y12" i="68" s="1"/>
  <c r="AB16" i="82"/>
  <c r="Y11" i="68" s="1"/>
  <c r="AA16" i="82"/>
  <c r="Y10" i="68" s="1"/>
  <c r="Z16" i="82"/>
  <c r="Y9" i="68" s="1"/>
  <c r="Y16" i="82"/>
  <c r="Y8" i="68" s="1"/>
  <c r="X16" i="82"/>
  <c r="Y7" i="68" s="1"/>
  <c r="W16" i="82"/>
  <c r="Y6" i="68" s="1"/>
  <c r="V16" i="82"/>
  <c r="Y5" i="68" s="1"/>
  <c r="BI15" i="82"/>
  <c r="BH15" i="82"/>
  <c r="BG15" i="82"/>
  <c r="AM15" i="82"/>
  <c r="AL15" i="82"/>
  <c r="AK15" i="82"/>
  <c r="AJ15" i="82"/>
  <c r="AI15" i="82"/>
  <c r="AH15" i="82"/>
  <c r="AG15" i="82"/>
  <c r="AF15" i="82"/>
  <c r="AE15" i="82"/>
  <c r="AD15" i="82"/>
  <c r="AC15" i="82"/>
  <c r="AB15" i="82"/>
  <c r="AA15" i="82"/>
  <c r="Z15" i="82"/>
  <c r="Y15" i="82"/>
  <c r="X15" i="82"/>
  <c r="W15" i="82"/>
  <c r="V15" i="82"/>
  <c r="BI14" i="82"/>
  <c r="BH14" i="82"/>
  <c r="BG14" i="82"/>
  <c r="AM14" i="82"/>
  <c r="AF42" i="68" s="1"/>
  <c r="AL14" i="82"/>
  <c r="AF41" i="68" s="1"/>
  <c r="AK14" i="82"/>
  <c r="AF40" i="68" s="1"/>
  <c r="AJ14" i="82"/>
  <c r="AI14" i="82"/>
  <c r="AE38" i="68" s="1"/>
  <c r="AH14" i="82"/>
  <c r="AE37" i="68" s="1"/>
  <c r="AG14" i="82"/>
  <c r="AE36" i="68" s="1"/>
  <c r="AF14" i="82"/>
  <c r="AE35" i="68" s="1"/>
  <c r="AE14" i="82"/>
  <c r="AE34" i="68" s="1"/>
  <c r="AD14" i="82"/>
  <c r="AE33" i="68" s="1"/>
  <c r="AC14" i="82"/>
  <c r="AE32" i="68" s="1"/>
  <c r="AB14" i="82"/>
  <c r="AE31" i="68" s="1"/>
  <c r="AA14" i="82"/>
  <c r="AE30" i="68" s="1"/>
  <c r="Z14" i="82"/>
  <c r="AE29" i="68" s="1"/>
  <c r="Y14" i="82"/>
  <c r="AE28" i="68" s="1"/>
  <c r="X14" i="82"/>
  <c r="AE27" i="68" s="1"/>
  <c r="W14" i="82"/>
  <c r="AE26" i="68" s="1"/>
  <c r="V14" i="82"/>
  <c r="AE25" i="68" s="1"/>
  <c r="BL13" i="82"/>
  <c r="BK13" i="82"/>
  <c r="BJ13" i="82"/>
  <c r="BI13" i="82"/>
  <c r="BH13" i="82"/>
  <c r="BG13" i="82"/>
  <c r="AM13" i="82"/>
  <c r="AD42" i="68" s="1"/>
  <c r="AL13" i="82"/>
  <c r="AD41" i="68" s="1"/>
  <c r="AK13" i="82"/>
  <c r="AD40" i="68" s="1"/>
  <c r="AJ13" i="82"/>
  <c r="AI13" i="82"/>
  <c r="AC38" i="68" s="1"/>
  <c r="AH13" i="82"/>
  <c r="AC37" i="68" s="1"/>
  <c r="AG13" i="82"/>
  <c r="AC36" i="68" s="1"/>
  <c r="AF13" i="82"/>
  <c r="AC35" i="68" s="1"/>
  <c r="AE13" i="82"/>
  <c r="AC34" i="68" s="1"/>
  <c r="AD13" i="82"/>
  <c r="AC33" i="68" s="1"/>
  <c r="AC13" i="82"/>
  <c r="AC32" i="68" s="1"/>
  <c r="AB13" i="82"/>
  <c r="AC31" i="68" s="1"/>
  <c r="AA13" i="82"/>
  <c r="AC30" i="68" s="1"/>
  <c r="Z13" i="82"/>
  <c r="AC29" i="68" s="1"/>
  <c r="Y13" i="82"/>
  <c r="AC28" i="68" s="1"/>
  <c r="X13" i="82"/>
  <c r="AC27" i="68" s="1"/>
  <c r="W13" i="82"/>
  <c r="AC26" i="68" s="1"/>
  <c r="V13" i="82"/>
  <c r="AC25" i="68" s="1"/>
  <c r="BL12" i="82"/>
  <c r="BK12" i="82"/>
  <c r="BJ12" i="82"/>
  <c r="BI12" i="82"/>
  <c r="BH12" i="82"/>
  <c r="BG12" i="82"/>
  <c r="AM12" i="82"/>
  <c r="AB42" i="68" s="1"/>
  <c r="AL12" i="82"/>
  <c r="AB41" i="68" s="1"/>
  <c r="AK12" i="82"/>
  <c r="AB40" i="68" s="1"/>
  <c r="AJ12" i="82"/>
  <c r="AI12" i="82"/>
  <c r="AA38" i="68" s="1"/>
  <c r="AH12" i="82"/>
  <c r="AA37" i="68" s="1"/>
  <c r="AG12" i="82"/>
  <c r="AA36" i="68" s="1"/>
  <c r="AF12" i="82"/>
  <c r="AA35" i="68" s="1"/>
  <c r="AE12" i="82"/>
  <c r="AA34" i="68" s="1"/>
  <c r="AD12" i="82"/>
  <c r="AA33" i="68" s="1"/>
  <c r="AC12" i="82"/>
  <c r="AA32" i="68" s="1"/>
  <c r="AB12" i="82"/>
  <c r="AA31" i="68" s="1"/>
  <c r="AA12" i="82"/>
  <c r="AA30" i="68" s="1"/>
  <c r="Z12" i="82"/>
  <c r="AA29" i="68" s="1"/>
  <c r="Y12" i="82"/>
  <c r="AA28" i="68" s="1"/>
  <c r="X12" i="82"/>
  <c r="AA27" i="68" s="1"/>
  <c r="W12" i="82"/>
  <c r="AA26" i="68" s="1"/>
  <c r="V12" i="82"/>
  <c r="AA25" i="68" s="1"/>
  <c r="BL11" i="82"/>
  <c r="BK11" i="82"/>
  <c r="BJ11" i="82"/>
  <c r="BI11" i="82"/>
  <c r="BH11" i="82"/>
  <c r="BG11" i="82"/>
  <c r="AM11" i="82"/>
  <c r="Z42" i="68" s="1"/>
  <c r="AL11" i="82"/>
  <c r="Z41" i="68" s="1"/>
  <c r="AK11" i="82"/>
  <c r="Z40" i="68" s="1"/>
  <c r="AJ11" i="82"/>
  <c r="AI11" i="82"/>
  <c r="Y38" i="68" s="1"/>
  <c r="AH11" i="82"/>
  <c r="Y37" i="68" s="1"/>
  <c r="AG11" i="82"/>
  <c r="Y36" i="68" s="1"/>
  <c r="AF11" i="82"/>
  <c r="Y35" i="68" s="1"/>
  <c r="AE11" i="82"/>
  <c r="Y34" i="68" s="1"/>
  <c r="AD11" i="82"/>
  <c r="Y33" i="68" s="1"/>
  <c r="AC11" i="82"/>
  <c r="Y32" i="68" s="1"/>
  <c r="AB11" i="82"/>
  <c r="Y31" i="68" s="1"/>
  <c r="AA11" i="82"/>
  <c r="Y30" i="68" s="1"/>
  <c r="Z11" i="82"/>
  <c r="Y29" i="68" s="1"/>
  <c r="Y11" i="82"/>
  <c r="Y28" i="68" s="1"/>
  <c r="X11" i="82"/>
  <c r="Y27" i="68" s="1"/>
  <c r="W11" i="82"/>
  <c r="Y26" i="68" s="1"/>
  <c r="V11" i="82"/>
  <c r="Y25" i="68" s="1"/>
  <c r="U9" i="82"/>
  <c r="T9" i="82"/>
  <c r="S9" i="82"/>
  <c r="U8" i="82"/>
  <c r="T8" i="82"/>
  <c r="S8" i="82"/>
  <c r="U7" i="82"/>
  <c r="T7" i="82"/>
  <c r="S7" i="82"/>
  <c r="U6" i="82"/>
  <c r="T6" i="82"/>
  <c r="S6" i="82"/>
  <c r="U5" i="82"/>
  <c r="T5" i="82"/>
  <c r="S5" i="82"/>
  <c r="U4" i="82"/>
  <c r="T4" i="82"/>
  <c r="S4" i="82"/>
  <c r="AM491" i="81"/>
  <c r="AL491" i="81"/>
  <c r="AK491" i="81"/>
  <c r="AJ491" i="81"/>
  <c r="AI491" i="81"/>
  <c r="AH491" i="81"/>
  <c r="AG491" i="81"/>
  <c r="AF491" i="81"/>
  <c r="AE491" i="81"/>
  <c r="AD491" i="81"/>
  <c r="AC491" i="81"/>
  <c r="AB491" i="81"/>
  <c r="AA491" i="81"/>
  <c r="Z491" i="81"/>
  <c r="Y491" i="81"/>
  <c r="X491" i="81"/>
  <c r="W491" i="81"/>
  <c r="V491" i="81"/>
  <c r="AM490" i="81"/>
  <c r="AL490" i="81"/>
  <c r="AK490" i="81"/>
  <c r="AJ490" i="81"/>
  <c r="AI490" i="81"/>
  <c r="AH490" i="81"/>
  <c r="AG490" i="81"/>
  <c r="AF490" i="81"/>
  <c r="AE490" i="81"/>
  <c r="AD490" i="81"/>
  <c r="AC490" i="81"/>
  <c r="AB490" i="81"/>
  <c r="AA490" i="81"/>
  <c r="Z490" i="81"/>
  <c r="Y490" i="81"/>
  <c r="X490" i="81"/>
  <c r="W490" i="81"/>
  <c r="V490" i="81"/>
  <c r="AM489" i="81"/>
  <c r="AL489" i="81"/>
  <c r="AK489" i="81"/>
  <c r="AJ489" i="81"/>
  <c r="AI489" i="81"/>
  <c r="AH489" i="81"/>
  <c r="AG489" i="81"/>
  <c r="AF489" i="81"/>
  <c r="AE489" i="81"/>
  <c r="AD489" i="81"/>
  <c r="AC489" i="81"/>
  <c r="AB489" i="81"/>
  <c r="AA489" i="81"/>
  <c r="Z489" i="81"/>
  <c r="Y489" i="81"/>
  <c r="X489" i="81"/>
  <c r="W489" i="81"/>
  <c r="V489" i="81"/>
  <c r="AM488" i="81"/>
  <c r="AL488" i="81"/>
  <c r="AK488" i="81"/>
  <c r="AJ488" i="81"/>
  <c r="AI488" i="81"/>
  <c r="AH488" i="81"/>
  <c r="AG488" i="81"/>
  <c r="AF488" i="81"/>
  <c r="AE488" i="81"/>
  <c r="AD488" i="81"/>
  <c r="AC488" i="81"/>
  <c r="AB488" i="81"/>
  <c r="AA488" i="81"/>
  <c r="Z488" i="81"/>
  <c r="Y488" i="81"/>
  <c r="X488" i="81"/>
  <c r="W488" i="81"/>
  <c r="V488" i="81"/>
  <c r="AM487" i="81"/>
  <c r="AL487" i="81"/>
  <c r="AK487" i="81"/>
  <c r="AJ487" i="81"/>
  <c r="AI487" i="81"/>
  <c r="AH487" i="81"/>
  <c r="AG487" i="81"/>
  <c r="AF487" i="81"/>
  <c r="AE487" i="81"/>
  <c r="AD487" i="81"/>
  <c r="AC487" i="81"/>
  <c r="AB487" i="81"/>
  <c r="AA487" i="81"/>
  <c r="Z487" i="81"/>
  <c r="Y487" i="81"/>
  <c r="X487" i="81"/>
  <c r="W487" i="81"/>
  <c r="V487" i="81"/>
  <c r="AM486" i="81"/>
  <c r="AL486" i="81"/>
  <c r="AK486" i="81"/>
  <c r="AJ486" i="81"/>
  <c r="AI486" i="81"/>
  <c r="AH486" i="81"/>
  <c r="AG486" i="81"/>
  <c r="AF486" i="81"/>
  <c r="AE486" i="81"/>
  <c r="AD486" i="81"/>
  <c r="AC486" i="81"/>
  <c r="AB486" i="81"/>
  <c r="AA486" i="81"/>
  <c r="Z486" i="81"/>
  <c r="Y486" i="81"/>
  <c r="X486" i="81"/>
  <c r="W486" i="81"/>
  <c r="V486" i="81"/>
  <c r="AM485" i="81"/>
  <c r="AL485" i="81"/>
  <c r="AK485" i="81"/>
  <c r="AJ485" i="81"/>
  <c r="AI485" i="81"/>
  <c r="AH485" i="81"/>
  <c r="AG485" i="81"/>
  <c r="AF485" i="81"/>
  <c r="AE485" i="81"/>
  <c r="AD485" i="81"/>
  <c r="AC485" i="81"/>
  <c r="AB485" i="81"/>
  <c r="AA485" i="81"/>
  <c r="Z485" i="81"/>
  <c r="Y485" i="81"/>
  <c r="X485" i="81"/>
  <c r="W485" i="81"/>
  <c r="V485" i="81"/>
  <c r="AM484" i="81"/>
  <c r="AL484" i="81"/>
  <c r="AK484" i="81"/>
  <c r="AJ484" i="81"/>
  <c r="AI484" i="81"/>
  <c r="AH484" i="81"/>
  <c r="AG484" i="81"/>
  <c r="AF484" i="81"/>
  <c r="AE484" i="81"/>
  <c r="AD484" i="81"/>
  <c r="AC484" i="81"/>
  <c r="AB484" i="81"/>
  <c r="AA484" i="81"/>
  <c r="Z484" i="81"/>
  <c r="Y484" i="81"/>
  <c r="X484" i="81"/>
  <c r="W484" i="81"/>
  <c r="V484" i="81"/>
  <c r="AM483" i="81"/>
  <c r="AL483" i="81"/>
  <c r="AK483" i="81"/>
  <c r="AJ483" i="81"/>
  <c r="AI483" i="81"/>
  <c r="AH483" i="81"/>
  <c r="AG483" i="81"/>
  <c r="AF483" i="81"/>
  <c r="AE483" i="81"/>
  <c r="AD483" i="81"/>
  <c r="AC483" i="81"/>
  <c r="AB483" i="81"/>
  <c r="AA483" i="81"/>
  <c r="Z483" i="81"/>
  <c r="Y483" i="81"/>
  <c r="X483" i="81"/>
  <c r="W483" i="81"/>
  <c r="V483" i="81"/>
  <c r="AM482" i="81"/>
  <c r="AL482" i="81"/>
  <c r="AK482" i="81"/>
  <c r="AJ482" i="81"/>
  <c r="AI482" i="81"/>
  <c r="AH482" i="81"/>
  <c r="AG482" i="81"/>
  <c r="AF482" i="81"/>
  <c r="AE482" i="81"/>
  <c r="AD482" i="81"/>
  <c r="AC482" i="81"/>
  <c r="AB482" i="81"/>
  <c r="AA482" i="81"/>
  <c r="Z482" i="81"/>
  <c r="Y482" i="81"/>
  <c r="X482" i="81"/>
  <c r="W482" i="81"/>
  <c r="V482" i="81"/>
  <c r="AM481" i="81"/>
  <c r="AL481" i="81"/>
  <c r="AK481" i="81"/>
  <c r="AJ481" i="81"/>
  <c r="AI481" i="81"/>
  <c r="AH481" i="81"/>
  <c r="AG481" i="81"/>
  <c r="AF481" i="81"/>
  <c r="AE481" i="81"/>
  <c r="AD481" i="81"/>
  <c r="AC481" i="81"/>
  <c r="AB481" i="81"/>
  <c r="AA481" i="81"/>
  <c r="Z481" i="81"/>
  <c r="Y481" i="81"/>
  <c r="X481" i="81"/>
  <c r="W481" i="81"/>
  <c r="V481" i="81"/>
  <c r="AM480" i="81"/>
  <c r="AL480" i="81"/>
  <c r="AK480" i="81"/>
  <c r="AJ480" i="81"/>
  <c r="AI480" i="81"/>
  <c r="AH480" i="81"/>
  <c r="AG480" i="81"/>
  <c r="AF480" i="81"/>
  <c r="AE480" i="81"/>
  <c r="AD480" i="81"/>
  <c r="AC480" i="81"/>
  <c r="AB480" i="81"/>
  <c r="AA480" i="81"/>
  <c r="Z480" i="81"/>
  <c r="Y480" i="81"/>
  <c r="X480" i="81"/>
  <c r="W480" i="81"/>
  <c r="V480" i="81"/>
  <c r="AM479" i="81"/>
  <c r="AL479" i="81"/>
  <c r="AK479" i="81"/>
  <c r="AJ479" i="81"/>
  <c r="AI479" i="81"/>
  <c r="AH479" i="81"/>
  <c r="AG479" i="81"/>
  <c r="AF479" i="81"/>
  <c r="AE479" i="81"/>
  <c r="AD479" i="81"/>
  <c r="AC479" i="81"/>
  <c r="AB479" i="81"/>
  <c r="AA479" i="81"/>
  <c r="Z479" i="81"/>
  <c r="Y479" i="81"/>
  <c r="X479" i="81"/>
  <c r="W479" i="81"/>
  <c r="V479" i="81"/>
  <c r="AM478" i="81"/>
  <c r="AL478" i="81"/>
  <c r="AK478" i="81"/>
  <c r="AJ478" i="81"/>
  <c r="AI478" i="81"/>
  <c r="AH478" i="81"/>
  <c r="AG478" i="81"/>
  <c r="AF478" i="81"/>
  <c r="AE478" i="81"/>
  <c r="AD478" i="81"/>
  <c r="AC478" i="81"/>
  <c r="AB478" i="81"/>
  <c r="AA478" i="81"/>
  <c r="Z478" i="81"/>
  <c r="Y478" i="81"/>
  <c r="X478" i="81"/>
  <c r="W478" i="81"/>
  <c r="V478" i="81"/>
  <c r="AM477" i="81"/>
  <c r="AL477" i="81"/>
  <c r="AK477" i="81"/>
  <c r="AJ477" i="81"/>
  <c r="AI477" i="81"/>
  <c r="AH477" i="81"/>
  <c r="AG477" i="81"/>
  <c r="AF477" i="81"/>
  <c r="AE477" i="81"/>
  <c r="AD477" i="81"/>
  <c r="AC477" i="81"/>
  <c r="AB477" i="81"/>
  <c r="AA477" i="81"/>
  <c r="Z477" i="81"/>
  <c r="Y477" i="81"/>
  <c r="X477" i="81"/>
  <c r="W477" i="81"/>
  <c r="V477" i="81"/>
  <c r="AM476" i="81"/>
  <c r="AL476" i="81"/>
  <c r="AK476" i="81"/>
  <c r="AJ476" i="81"/>
  <c r="AI476" i="81"/>
  <c r="AH476" i="81"/>
  <c r="AG476" i="81"/>
  <c r="AF476" i="81"/>
  <c r="AE476" i="81"/>
  <c r="AD476" i="81"/>
  <c r="AC476" i="81"/>
  <c r="AB476" i="81"/>
  <c r="AA476" i="81"/>
  <c r="Z476" i="81"/>
  <c r="Y476" i="81"/>
  <c r="X476" i="81"/>
  <c r="W476" i="81"/>
  <c r="V476" i="81"/>
  <c r="AM475" i="81"/>
  <c r="AL475" i="81"/>
  <c r="AK475" i="81"/>
  <c r="AJ475" i="81"/>
  <c r="AI475" i="81"/>
  <c r="AH475" i="81"/>
  <c r="AG475" i="81"/>
  <c r="AF475" i="81"/>
  <c r="AE475" i="81"/>
  <c r="AD475" i="81"/>
  <c r="AC475" i="81"/>
  <c r="AB475" i="81"/>
  <c r="AA475" i="81"/>
  <c r="Z475" i="81"/>
  <c r="Y475" i="81"/>
  <c r="X475" i="81"/>
  <c r="W475" i="81"/>
  <c r="V475" i="81"/>
  <c r="AM474" i="81"/>
  <c r="AL474" i="81"/>
  <c r="AK474" i="81"/>
  <c r="AJ474" i="81"/>
  <c r="AI474" i="81"/>
  <c r="AH474" i="81"/>
  <c r="AG474" i="81"/>
  <c r="AF474" i="81"/>
  <c r="AE474" i="81"/>
  <c r="AD474" i="81"/>
  <c r="AC474" i="81"/>
  <c r="AB474" i="81"/>
  <c r="AA474" i="81"/>
  <c r="Z474" i="81"/>
  <c r="Y474" i="81"/>
  <c r="X474" i="81"/>
  <c r="W474" i="81"/>
  <c r="V474" i="81"/>
  <c r="AM473" i="81"/>
  <c r="AL473" i="81"/>
  <c r="AK473" i="81"/>
  <c r="AJ473" i="81"/>
  <c r="AI473" i="81"/>
  <c r="AH473" i="81"/>
  <c r="AG473" i="81"/>
  <c r="AF473" i="81"/>
  <c r="AE473" i="81"/>
  <c r="AD473" i="81"/>
  <c r="AC473" i="81"/>
  <c r="AB473" i="81"/>
  <c r="AA473" i="81"/>
  <c r="Z473" i="81"/>
  <c r="Y473" i="81"/>
  <c r="X473" i="81"/>
  <c r="W473" i="81"/>
  <c r="V473" i="81"/>
  <c r="AM472" i="81"/>
  <c r="AL472" i="81"/>
  <c r="AK472" i="81"/>
  <c r="AJ472" i="81"/>
  <c r="AI472" i="81"/>
  <c r="AH472" i="81"/>
  <c r="AG472" i="81"/>
  <c r="AF472" i="81"/>
  <c r="AE472" i="81"/>
  <c r="AD472" i="81"/>
  <c r="AC472" i="81"/>
  <c r="AB472" i="81"/>
  <c r="AA472" i="81"/>
  <c r="Z472" i="81"/>
  <c r="Y472" i="81"/>
  <c r="X472" i="81"/>
  <c r="W472" i="81"/>
  <c r="V472" i="81"/>
  <c r="AM471" i="81"/>
  <c r="AL471" i="81"/>
  <c r="AK471" i="81"/>
  <c r="AJ471" i="81"/>
  <c r="AI471" i="81"/>
  <c r="AH471" i="81"/>
  <c r="AG471" i="81"/>
  <c r="AF471" i="81"/>
  <c r="AE471" i="81"/>
  <c r="AD471" i="81"/>
  <c r="AC471" i="81"/>
  <c r="AB471" i="81"/>
  <c r="AA471" i="81"/>
  <c r="Z471" i="81"/>
  <c r="Y471" i="81"/>
  <c r="X471" i="81"/>
  <c r="W471" i="81"/>
  <c r="V471" i="81"/>
  <c r="AM470" i="81"/>
  <c r="AL470" i="81"/>
  <c r="AK470" i="81"/>
  <c r="AJ470" i="81"/>
  <c r="AI470" i="81"/>
  <c r="AH470" i="81"/>
  <c r="AG470" i="81"/>
  <c r="AF470" i="81"/>
  <c r="AE470" i="81"/>
  <c r="AD470" i="81"/>
  <c r="AC470" i="81"/>
  <c r="AB470" i="81"/>
  <c r="AA470" i="81"/>
  <c r="Z470" i="81"/>
  <c r="Y470" i="81"/>
  <c r="X470" i="81"/>
  <c r="W470" i="81"/>
  <c r="V470" i="81"/>
  <c r="AM469" i="81"/>
  <c r="AL469" i="81"/>
  <c r="AK469" i="81"/>
  <c r="AJ469" i="81"/>
  <c r="AI469" i="81"/>
  <c r="AH469" i="81"/>
  <c r="AG469" i="81"/>
  <c r="AF469" i="81"/>
  <c r="AE469" i="81"/>
  <c r="AD469" i="81"/>
  <c r="AC469" i="81"/>
  <c r="AB469" i="81"/>
  <c r="AA469" i="81"/>
  <c r="Z469" i="81"/>
  <c r="Y469" i="81"/>
  <c r="X469" i="81"/>
  <c r="W469" i="81"/>
  <c r="V469" i="81"/>
  <c r="AM468" i="81"/>
  <c r="AL468" i="81"/>
  <c r="AK468" i="81"/>
  <c r="AJ468" i="81"/>
  <c r="AI468" i="81"/>
  <c r="AH468" i="81"/>
  <c r="AG468" i="81"/>
  <c r="AF468" i="81"/>
  <c r="AE468" i="81"/>
  <c r="AD468" i="81"/>
  <c r="AC468" i="81"/>
  <c r="AB468" i="81"/>
  <c r="AA468" i="81"/>
  <c r="Z468" i="81"/>
  <c r="Y468" i="81"/>
  <c r="X468" i="81"/>
  <c r="W468" i="81"/>
  <c r="V468" i="81"/>
  <c r="AM467" i="81"/>
  <c r="AL467" i="81"/>
  <c r="AK467" i="81"/>
  <c r="AJ467" i="81"/>
  <c r="AI467" i="81"/>
  <c r="AH467" i="81"/>
  <c r="AG467" i="81"/>
  <c r="AF467" i="81"/>
  <c r="AE467" i="81"/>
  <c r="AD467" i="81"/>
  <c r="AC467" i="81"/>
  <c r="AB467" i="81"/>
  <c r="AA467" i="81"/>
  <c r="Z467" i="81"/>
  <c r="Y467" i="81"/>
  <c r="X467" i="81"/>
  <c r="W467" i="81"/>
  <c r="V467" i="81"/>
  <c r="AM466" i="81"/>
  <c r="AL466" i="81"/>
  <c r="AK466" i="81"/>
  <c r="AJ466" i="81"/>
  <c r="AI466" i="81"/>
  <c r="AH466" i="81"/>
  <c r="AG466" i="81"/>
  <c r="AF466" i="81"/>
  <c r="AE466" i="81"/>
  <c r="AD466" i="81"/>
  <c r="AC466" i="81"/>
  <c r="AB466" i="81"/>
  <c r="AA466" i="81"/>
  <c r="Z466" i="81"/>
  <c r="Y466" i="81"/>
  <c r="X466" i="81"/>
  <c r="W466" i="81"/>
  <c r="V466" i="81"/>
  <c r="AM465" i="81"/>
  <c r="AL465" i="81"/>
  <c r="AK465" i="81"/>
  <c r="AJ465" i="81"/>
  <c r="AI465" i="81"/>
  <c r="AH465" i="81"/>
  <c r="AG465" i="81"/>
  <c r="AF465" i="81"/>
  <c r="AE465" i="81"/>
  <c r="AD465" i="81"/>
  <c r="AC465" i="81"/>
  <c r="AB465" i="81"/>
  <c r="AA465" i="81"/>
  <c r="Z465" i="81"/>
  <c r="Y465" i="81"/>
  <c r="X465" i="81"/>
  <c r="W465" i="81"/>
  <c r="V465" i="81"/>
  <c r="AM464" i="81"/>
  <c r="AL464" i="81"/>
  <c r="AK464" i="81"/>
  <c r="AJ464" i="81"/>
  <c r="AI464" i="81"/>
  <c r="AH464" i="81"/>
  <c r="AG464" i="81"/>
  <c r="AF464" i="81"/>
  <c r="AE464" i="81"/>
  <c r="AD464" i="81"/>
  <c r="AC464" i="81"/>
  <c r="AB464" i="81"/>
  <c r="AA464" i="81"/>
  <c r="Z464" i="81"/>
  <c r="Y464" i="81"/>
  <c r="X464" i="81"/>
  <c r="W464" i="81"/>
  <c r="V464" i="81"/>
  <c r="AM463" i="81"/>
  <c r="AL463" i="81"/>
  <c r="AK463" i="81"/>
  <c r="AJ463" i="81"/>
  <c r="AI463" i="81"/>
  <c r="AH463" i="81"/>
  <c r="AG463" i="81"/>
  <c r="AF463" i="81"/>
  <c r="AE463" i="81"/>
  <c r="AD463" i="81"/>
  <c r="AC463" i="81"/>
  <c r="AB463" i="81"/>
  <c r="AA463" i="81"/>
  <c r="Z463" i="81"/>
  <c r="Y463" i="81"/>
  <c r="X463" i="81"/>
  <c r="W463" i="81"/>
  <c r="V463" i="81"/>
  <c r="AM462" i="81"/>
  <c r="AL462" i="81"/>
  <c r="AK462" i="81"/>
  <c r="AJ462" i="81"/>
  <c r="AI462" i="81"/>
  <c r="AH462" i="81"/>
  <c r="AG462" i="81"/>
  <c r="AF462" i="81"/>
  <c r="AE462" i="81"/>
  <c r="AD462" i="81"/>
  <c r="AC462" i="81"/>
  <c r="AB462" i="81"/>
  <c r="AA462" i="81"/>
  <c r="Z462" i="81"/>
  <c r="Y462" i="81"/>
  <c r="X462" i="81"/>
  <c r="W462" i="81"/>
  <c r="V462" i="81"/>
  <c r="AM461" i="81"/>
  <c r="AL461" i="81"/>
  <c r="AK461" i="81"/>
  <c r="AJ461" i="81"/>
  <c r="AI461" i="81"/>
  <c r="AH461" i="81"/>
  <c r="AG461" i="81"/>
  <c r="AF461" i="81"/>
  <c r="AE461" i="81"/>
  <c r="AD461" i="81"/>
  <c r="AC461" i="81"/>
  <c r="AB461" i="81"/>
  <c r="AA461" i="81"/>
  <c r="Z461" i="81"/>
  <c r="Y461" i="81"/>
  <c r="X461" i="81"/>
  <c r="W461" i="81"/>
  <c r="V461" i="81"/>
  <c r="AM460" i="81"/>
  <c r="AL460" i="81"/>
  <c r="AK460" i="81"/>
  <c r="AJ460" i="81"/>
  <c r="AI460" i="81"/>
  <c r="AH460" i="81"/>
  <c r="AG460" i="81"/>
  <c r="AF460" i="81"/>
  <c r="AE460" i="81"/>
  <c r="AD460" i="81"/>
  <c r="AC460" i="81"/>
  <c r="AB460" i="81"/>
  <c r="AA460" i="81"/>
  <c r="Z460" i="81"/>
  <c r="Y460" i="81"/>
  <c r="X460" i="81"/>
  <c r="W460" i="81"/>
  <c r="V460" i="81"/>
  <c r="AM459" i="81"/>
  <c r="AL459" i="81"/>
  <c r="AK459" i="81"/>
  <c r="AJ459" i="81"/>
  <c r="AI459" i="81"/>
  <c r="AH459" i="81"/>
  <c r="AG459" i="81"/>
  <c r="AF459" i="81"/>
  <c r="AE459" i="81"/>
  <c r="AD459" i="81"/>
  <c r="AC459" i="81"/>
  <c r="AB459" i="81"/>
  <c r="AA459" i="81"/>
  <c r="Z459" i="81"/>
  <c r="Y459" i="81"/>
  <c r="X459" i="81"/>
  <c r="W459" i="81"/>
  <c r="V459" i="81"/>
  <c r="AM458" i="81"/>
  <c r="AL458" i="81"/>
  <c r="AK458" i="81"/>
  <c r="AJ458" i="81"/>
  <c r="AI458" i="81"/>
  <c r="AH458" i="81"/>
  <c r="AG458" i="81"/>
  <c r="AF458" i="81"/>
  <c r="AE458" i="81"/>
  <c r="AD458" i="81"/>
  <c r="AC458" i="81"/>
  <c r="AB458" i="81"/>
  <c r="AA458" i="81"/>
  <c r="Z458" i="81"/>
  <c r="Y458" i="81"/>
  <c r="X458" i="81"/>
  <c r="W458" i="81"/>
  <c r="V458" i="81"/>
  <c r="AM457" i="81"/>
  <c r="AL457" i="81"/>
  <c r="AK457" i="81"/>
  <c r="AJ457" i="81"/>
  <c r="AI457" i="81"/>
  <c r="AH457" i="81"/>
  <c r="AG457" i="81"/>
  <c r="AF457" i="81"/>
  <c r="AE457" i="81"/>
  <c r="AD457" i="81"/>
  <c r="AC457" i="81"/>
  <c r="AB457" i="81"/>
  <c r="AA457" i="81"/>
  <c r="Z457" i="81"/>
  <c r="Y457" i="81"/>
  <c r="X457" i="81"/>
  <c r="W457" i="81"/>
  <c r="V457" i="81"/>
  <c r="AM456" i="81"/>
  <c r="AL456" i="81"/>
  <c r="AK456" i="81"/>
  <c r="AJ456" i="81"/>
  <c r="AI456" i="81"/>
  <c r="AH456" i="81"/>
  <c r="AG456" i="81"/>
  <c r="AF456" i="81"/>
  <c r="AE456" i="81"/>
  <c r="AD456" i="81"/>
  <c r="AC456" i="81"/>
  <c r="AB456" i="81"/>
  <c r="AA456" i="81"/>
  <c r="Z456" i="81"/>
  <c r="Y456" i="81"/>
  <c r="X456" i="81"/>
  <c r="W456" i="81"/>
  <c r="V456" i="81"/>
  <c r="AM455" i="81"/>
  <c r="AL455" i="81"/>
  <c r="AK455" i="81"/>
  <c r="AJ455" i="81"/>
  <c r="AI455" i="81"/>
  <c r="AH455" i="81"/>
  <c r="AG455" i="81"/>
  <c r="AF455" i="81"/>
  <c r="AE455" i="81"/>
  <c r="AD455" i="81"/>
  <c r="AC455" i="81"/>
  <c r="AB455" i="81"/>
  <c r="AA455" i="81"/>
  <c r="Z455" i="81"/>
  <c r="Y455" i="81"/>
  <c r="X455" i="81"/>
  <c r="W455" i="81"/>
  <c r="V455" i="81"/>
  <c r="AM454" i="81"/>
  <c r="AL454" i="81"/>
  <c r="AK454" i="81"/>
  <c r="AJ454" i="81"/>
  <c r="AI454" i="81"/>
  <c r="AH454" i="81"/>
  <c r="AG454" i="81"/>
  <c r="AF454" i="81"/>
  <c r="AE454" i="81"/>
  <c r="AD454" i="81"/>
  <c r="AC454" i="81"/>
  <c r="AB454" i="81"/>
  <c r="AA454" i="81"/>
  <c r="Z454" i="81"/>
  <c r="Y454" i="81"/>
  <c r="X454" i="81"/>
  <c r="W454" i="81"/>
  <c r="V454" i="81"/>
  <c r="AM453" i="81"/>
  <c r="AL453" i="81"/>
  <c r="AK453" i="81"/>
  <c r="AJ453" i="81"/>
  <c r="AI453" i="81"/>
  <c r="AH453" i="81"/>
  <c r="AG453" i="81"/>
  <c r="AF453" i="81"/>
  <c r="AE453" i="81"/>
  <c r="AD453" i="81"/>
  <c r="AC453" i="81"/>
  <c r="AB453" i="81"/>
  <c r="AA453" i="81"/>
  <c r="Z453" i="81"/>
  <c r="Y453" i="81"/>
  <c r="X453" i="81"/>
  <c r="W453" i="81"/>
  <c r="V453" i="81"/>
  <c r="AM452" i="81"/>
  <c r="AL452" i="81"/>
  <c r="AK452" i="81"/>
  <c r="AJ452" i="81"/>
  <c r="AI452" i="81"/>
  <c r="AH452" i="81"/>
  <c r="AG452" i="81"/>
  <c r="AF452" i="81"/>
  <c r="AE452" i="81"/>
  <c r="AD452" i="81"/>
  <c r="AC452" i="81"/>
  <c r="AB452" i="81"/>
  <c r="AA452" i="81"/>
  <c r="Z452" i="81"/>
  <c r="Y452" i="81"/>
  <c r="X452" i="81"/>
  <c r="W452" i="81"/>
  <c r="V452" i="81"/>
  <c r="AM451" i="81"/>
  <c r="AL451" i="81"/>
  <c r="AK451" i="81"/>
  <c r="AJ451" i="81"/>
  <c r="AI451" i="81"/>
  <c r="AH451" i="81"/>
  <c r="AG451" i="81"/>
  <c r="AF451" i="81"/>
  <c r="AE451" i="81"/>
  <c r="AD451" i="81"/>
  <c r="AC451" i="81"/>
  <c r="AB451" i="81"/>
  <c r="AA451" i="81"/>
  <c r="Z451" i="81"/>
  <c r="Y451" i="81"/>
  <c r="X451" i="81"/>
  <c r="W451" i="81"/>
  <c r="V451" i="81"/>
  <c r="AM450" i="81"/>
  <c r="AL450" i="81"/>
  <c r="AK450" i="81"/>
  <c r="AJ450" i="81"/>
  <c r="AI450" i="81"/>
  <c r="AH450" i="81"/>
  <c r="AG450" i="81"/>
  <c r="AF450" i="81"/>
  <c r="AE450" i="81"/>
  <c r="AD450" i="81"/>
  <c r="AC450" i="81"/>
  <c r="AB450" i="81"/>
  <c r="AA450" i="81"/>
  <c r="Z450" i="81"/>
  <c r="Y450" i="81"/>
  <c r="X450" i="81"/>
  <c r="W450" i="81"/>
  <c r="V450" i="81"/>
  <c r="AM449" i="81"/>
  <c r="AL449" i="81"/>
  <c r="AK449" i="81"/>
  <c r="AJ449" i="81"/>
  <c r="AI449" i="81"/>
  <c r="AH449" i="81"/>
  <c r="AG449" i="81"/>
  <c r="AF449" i="81"/>
  <c r="AE449" i="81"/>
  <c r="AD449" i="81"/>
  <c r="AC449" i="81"/>
  <c r="AB449" i="81"/>
  <c r="AA449" i="81"/>
  <c r="Z449" i="81"/>
  <c r="Y449" i="81"/>
  <c r="X449" i="81"/>
  <c r="W449" i="81"/>
  <c r="V449" i="81"/>
  <c r="AM448" i="81"/>
  <c r="AL448" i="81"/>
  <c r="AK448" i="81"/>
  <c r="AJ448" i="81"/>
  <c r="AI448" i="81"/>
  <c r="AH448" i="81"/>
  <c r="AG448" i="81"/>
  <c r="AF448" i="81"/>
  <c r="AE448" i="81"/>
  <c r="AD448" i="81"/>
  <c r="AC448" i="81"/>
  <c r="AB448" i="81"/>
  <c r="AA448" i="81"/>
  <c r="Z448" i="81"/>
  <c r="Y448" i="81"/>
  <c r="X448" i="81"/>
  <c r="W448" i="81"/>
  <c r="V448" i="81"/>
  <c r="AM447" i="81"/>
  <c r="AL447" i="81"/>
  <c r="AK447" i="81"/>
  <c r="AJ447" i="81"/>
  <c r="AI447" i="81"/>
  <c r="AH447" i="81"/>
  <c r="AG447" i="81"/>
  <c r="AF447" i="81"/>
  <c r="AE447" i="81"/>
  <c r="AD447" i="81"/>
  <c r="AC447" i="81"/>
  <c r="AB447" i="81"/>
  <c r="AA447" i="81"/>
  <c r="Z447" i="81"/>
  <c r="Y447" i="81"/>
  <c r="X447" i="81"/>
  <c r="W447" i="81"/>
  <c r="V447" i="81"/>
  <c r="AM446" i="81"/>
  <c r="AL446" i="81"/>
  <c r="AK446" i="81"/>
  <c r="AJ446" i="81"/>
  <c r="AI446" i="81"/>
  <c r="AH446" i="81"/>
  <c r="AG446" i="81"/>
  <c r="AF446" i="81"/>
  <c r="AE446" i="81"/>
  <c r="AD446" i="81"/>
  <c r="AC446" i="81"/>
  <c r="AB446" i="81"/>
  <c r="AA446" i="81"/>
  <c r="Z446" i="81"/>
  <c r="Y446" i="81"/>
  <c r="X446" i="81"/>
  <c r="W446" i="81"/>
  <c r="V446" i="81"/>
  <c r="AM445" i="81"/>
  <c r="AL445" i="81"/>
  <c r="AK445" i="81"/>
  <c r="AJ445" i="81"/>
  <c r="AI445" i="81"/>
  <c r="AH445" i="81"/>
  <c r="AG445" i="81"/>
  <c r="AF445" i="81"/>
  <c r="AE445" i="81"/>
  <c r="AD445" i="81"/>
  <c r="AC445" i="81"/>
  <c r="AB445" i="81"/>
  <c r="AA445" i="81"/>
  <c r="Z445" i="81"/>
  <c r="Y445" i="81"/>
  <c r="X445" i="81"/>
  <c r="W445" i="81"/>
  <c r="V445" i="81"/>
  <c r="AM444" i="81"/>
  <c r="AL444" i="81"/>
  <c r="AK444" i="81"/>
  <c r="AJ444" i="81"/>
  <c r="AI444" i="81"/>
  <c r="AH444" i="81"/>
  <c r="AG444" i="81"/>
  <c r="AF444" i="81"/>
  <c r="AE444" i="81"/>
  <c r="AD444" i="81"/>
  <c r="AC444" i="81"/>
  <c r="AB444" i="81"/>
  <c r="AA444" i="81"/>
  <c r="Z444" i="81"/>
  <c r="Y444" i="81"/>
  <c r="X444" i="81"/>
  <c r="W444" i="81"/>
  <c r="V444" i="81"/>
  <c r="AM443" i="81"/>
  <c r="AL443" i="81"/>
  <c r="AK443" i="81"/>
  <c r="AJ443" i="81"/>
  <c r="AI443" i="81"/>
  <c r="AH443" i="81"/>
  <c r="AG443" i="81"/>
  <c r="AF443" i="81"/>
  <c r="AE443" i="81"/>
  <c r="AD443" i="81"/>
  <c r="AC443" i="81"/>
  <c r="AB443" i="81"/>
  <c r="AA443" i="81"/>
  <c r="Z443" i="81"/>
  <c r="Y443" i="81"/>
  <c r="X443" i="81"/>
  <c r="W443" i="81"/>
  <c r="V443" i="81"/>
  <c r="AM442" i="81"/>
  <c r="AL442" i="81"/>
  <c r="AK442" i="81"/>
  <c r="AJ442" i="81"/>
  <c r="AI442" i="81"/>
  <c r="AH442" i="81"/>
  <c r="AG442" i="81"/>
  <c r="AF442" i="81"/>
  <c r="AE442" i="81"/>
  <c r="AD442" i="81"/>
  <c r="AC442" i="81"/>
  <c r="AB442" i="81"/>
  <c r="AA442" i="81"/>
  <c r="Z442" i="81"/>
  <c r="Y442" i="81"/>
  <c r="X442" i="81"/>
  <c r="W442" i="81"/>
  <c r="V442" i="81"/>
  <c r="AM441" i="81"/>
  <c r="AL441" i="81"/>
  <c r="AK441" i="81"/>
  <c r="AJ441" i="81"/>
  <c r="AI441" i="81"/>
  <c r="AH441" i="81"/>
  <c r="AG441" i="81"/>
  <c r="AF441" i="81"/>
  <c r="AE441" i="81"/>
  <c r="AD441" i="81"/>
  <c r="AC441" i="81"/>
  <c r="AB441" i="81"/>
  <c r="AA441" i="81"/>
  <c r="Z441" i="81"/>
  <c r="Y441" i="81"/>
  <c r="X441" i="81"/>
  <c r="W441" i="81"/>
  <c r="V441" i="81"/>
  <c r="AM440" i="81"/>
  <c r="AL440" i="81"/>
  <c r="AK440" i="81"/>
  <c r="AJ440" i="81"/>
  <c r="AI440" i="81"/>
  <c r="AH440" i="81"/>
  <c r="AG440" i="81"/>
  <c r="AF440" i="81"/>
  <c r="AE440" i="81"/>
  <c r="AD440" i="81"/>
  <c r="AC440" i="81"/>
  <c r="AB440" i="81"/>
  <c r="AA440" i="81"/>
  <c r="Z440" i="81"/>
  <c r="Y440" i="81"/>
  <c r="X440" i="81"/>
  <c r="W440" i="81"/>
  <c r="V440" i="81"/>
  <c r="AM439" i="81"/>
  <c r="AL439" i="81"/>
  <c r="AK439" i="81"/>
  <c r="AJ439" i="81"/>
  <c r="AI439" i="81"/>
  <c r="AH439" i="81"/>
  <c r="AG439" i="81"/>
  <c r="AF439" i="81"/>
  <c r="AE439" i="81"/>
  <c r="AD439" i="81"/>
  <c r="AC439" i="81"/>
  <c r="AB439" i="81"/>
  <c r="AA439" i="81"/>
  <c r="Z439" i="81"/>
  <c r="Y439" i="81"/>
  <c r="X439" i="81"/>
  <c r="W439" i="81"/>
  <c r="V439" i="81"/>
  <c r="AM438" i="81"/>
  <c r="AL438" i="81"/>
  <c r="AK438" i="81"/>
  <c r="AJ438" i="81"/>
  <c r="AI438" i="81"/>
  <c r="AH438" i="81"/>
  <c r="AG438" i="81"/>
  <c r="AF438" i="81"/>
  <c r="AE438" i="81"/>
  <c r="AD438" i="81"/>
  <c r="AC438" i="81"/>
  <c r="AB438" i="81"/>
  <c r="AA438" i="81"/>
  <c r="Z438" i="81"/>
  <c r="Y438" i="81"/>
  <c r="X438" i="81"/>
  <c r="W438" i="81"/>
  <c r="V438" i="81"/>
  <c r="AM437" i="81"/>
  <c r="AL437" i="81"/>
  <c r="AK437" i="81"/>
  <c r="AJ437" i="81"/>
  <c r="AI437" i="81"/>
  <c r="AH437" i="81"/>
  <c r="AG437" i="81"/>
  <c r="AF437" i="81"/>
  <c r="AE437" i="81"/>
  <c r="AD437" i="81"/>
  <c r="AC437" i="81"/>
  <c r="AB437" i="81"/>
  <c r="AA437" i="81"/>
  <c r="Z437" i="81"/>
  <c r="Y437" i="81"/>
  <c r="X437" i="81"/>
  <c r="W437" i="81"/>
  <c r="V437" i="81"/>
  <c r="AM436" i="81"/>
  <c r="AL436" i="81"/>
  <c r="AK436" i="81"/>
  <c r="AJ436" i="81"/>
  <c r="AI436" i="81"/>
  <c r="AH436" i="81"/>
  <c r="AG436" i="81"/>
  <c r="AF436" i="81"/>
  <c r="AE436" i="81"/>
  <c r="AD436" i="81"/>
  <c r="AC436" i="81"/>
  <c r="AB436" i="81"/>
  <c r="AA436" i="81"/>
  <c r="Z436" i="81"/>
  <c r="Y436" i="81"/>
  <c r="X436" i="81"/>
  <c r="W436" i="81"/>
  <c r="V436" i="81"/>
  <c r="AM435" i="81"/>
  <c r="AL435" i="81"/>
  <c r="AK435" i="81"/>
  <c r="AJ435" i="81"/>
  <c r="AI435" i="81"/>
  <c r="AH435" i="81"/>
  <c r="AG435" i="81"/>
  <c r="AF435" i="81"/>
  <c r="AE435" i="81"/>
  <c r="AD435" i="81"/>
  <c r="AC435" i="81"/>
  <c r="AB435" i="81"/>
  <c r="AA435" i="81"/>
  <c r="Z435" i="81"/>
  <c r="Y435" i="81"/>
  <c r="X435" i="81"/>
  <c r="W435" i="81"/>
  <c r="V435" i="81"/>
  <c r="AM434" i="81"/>
  <c r="AL434" i="81"/>
  <c r="AK434" i="81"/>
  <c r="AJ434" i="81"/>
  <c r="AI434" i="81"/>
  <c r="AH434" i="81"/>
  <c r="AG434" i="81"/>
  <c r="AF434" i="81"/>
  <c r="AE434" i="81"/>
  <c r="AD434" i="81"/>
  <c r="AC434" i="81"/>
  <c r="AB434" i="81"/>
  <c r="AA434" i="81"/>
  <c r="Z434" i="81"/>
  <c r="Y434" i="81"/>
  <c r="X434" i="81"/>
  <c r="W434" i="81"/>
  <c r="V434" i="81"/>
  <c r="AM433" i="81"/>
  <c r="AL433" i="81"/>
  <c r="AK433" i="81"/>
  <c r="AJ433" i="81"/>
  <c r="AI433" i="81"/>
  <c r="AH433" i="81"/>
  <c r="AG433" i="81"/>
  <c r="AF433" i="81"/>
  <c r="AE433" i="81"/>
  <c r="AD433" i="81"/>
  <c r="AC433" i="81"/>
  <c r="AB433" i="81"/>
  <c r="AA433" i="81"/>
  <c r="Z433" i="81"/>
  <c r="Y433" i="81"/>
  <c r="X433" i="81"/>
  <c r="W433" i="81"/>
  <c r="V433" i="81"/>
  <c r="AM432" i="81"/>
  <c r="AL432" i="81"/>
  <c r="AK432" i="81"/>
  <c r="AJ432" i="81"/>
  <c r="AI432" i="81"/>
  <c r="AH432" i="81"/>
  <c r="AG432" i="81"/>
  <c r="AF432" i="81"/>
  <c r="AE432" i="81"/>
  <c r="AD432" i="81"/>
  <c r="AC432" i="81"/>
  <c r="AB432" i="81"/>
  <c r="AA432" i="81"/>
  <c r="Z432" i="81"/>
  <c r="Y432" i="81"/>
  <c r="X432" i="81"/>
  <c r="W432" i="81"/>
  <c r="V432" i="81"/>
  <c r="AM431" i="81"/>
  <c r="AL431" i="81"/>
  <c r="AK431" i="81"/>
  <c r="AJ431" i="81"/>
  <c r="AI431" i="81"/>
  <c r="AH431" i="81"/>
  <c r="AG431" i="81"/>
  <c r="AF431" i="81"/>
  <c r="AE431" i="81"/>
  <c r="AD431" i="81"/>
  <c r="AC431" i="81"/>
  <c r="AB431" i="81"/>
  <c r="AA431" i="81"/>
  <c r="Z431" i="81"/>
  <c r="Y431" i="81"/>
  <c r="X431" i="81"/>
  <c r="W431" i="81"/>
  <c r="V431" i="81"/>
  <c r="AM430" i="81"/>
  <c r="AL430" i="81"/>
  <c r="AK430" i="81"/>
  <c r="AJ430" i="81"/>
  <c r="AI430" i="81"/>
  <c r="AH430" i="81"/>
  <c r="AG430" i="81"/>
  <c r="AF430" i="81"/>
  <c r="AE430" i="81"/>
  <c r="AD430" i="81"/>
  <c r="AC430" i="81"/>
  <c r="AB430" i="81"/>
  <c r="AA430" i="81"/>
  <c r="Z430" i="81"/>
  <c r="Y430" i="81"/>
  <c r="X430" i="81"/>
  <c r="W430" i="81"/>
  <c r="V430" i="81"/>
  <c r="AM429" i="81"/>
  <c r="AL429" i="81"/>
  <c r="AK429" i="81"/>
  <c r="AJ429" i="81"/>
  <c r="AI429" i="81"/>
  <c r="AH429" i="81"/>
  <c r="AG429" i="81"/>
  <c r="AF429" i="81"/>
  <c r="AE429" i="81"/>
  <c r="AD429" i="81"/>
  <c r="AC429" i="81"/>
  <c r="AB429" i="81"/>
  <c r="AA429" i="81"/>
  <c r="Z429" i="81"/>
  <c r="Y429" i="81"/>
  <c r="X429" i="81"/>
  <c r="W429" i="81"/>
  <c r="V429" i="81"/>
  <c r="AM428" i="81"/>
  <c r="AL428" i="81"/>
  <c r="AK428" i="81"/>
  <c r="AJ428" i="81"/>
  <c r="AI428" i="81"/>
  <c r="AH428" i="81"/>
  <c r="AG428" i="81"/>
  <c r="AF428" i="81"/>
  <c r="AE428" i="81"/>
  <c r="AD428" i="81"/>
  <c r="AC428" i="81"/>
  <c r="AB428" i="81"/>
  <c r="AA428" i="81"/>
  <c r="Z428" i="81"/>
  <c r="Y428" i="81"/>
  <c r="X428" i="81"/>
  <c r="W428" i="81"/>
  <c r="V428" i="81"/>
  <c r="AM427" i="81"/>
  <c r="AL427" i="81"/>
  <c r="AK427" i="81"/>
  <c r="AJ427" i="81"/>
  <c r="AI427" i="81"/>
  <c r="AH427" i="81"/>
  <c r="AG427" i="81"/>
  <c r="AF427" i="81"/>
  <c r="AE427" i="81"/>
  <c r="AD427" i="81"/>
  <c r="AC427" i="81"/>
  <c r="AB427" i="81"/>
  <c r="AA427" i="81"/>
  <c r="Z427" i="81"/>
  <c r="Y427" i="81"/>
  <c r="X427" i="81"/>
  <c r="W427" i="81"/>
  <c r="V427" i="81"/>
  <c r="AM426" i="81"/>
  <c r="AL426" i="81"/>
  <c r="AK426" i="81"/>
  <c r="AJ426" i="81"/>
  <c r="AI426" i="81"/>
  <c r="AH426" i="81"/>
  <c r="AG426" i="81"/>
  <c r="AF426" i="81"/>
  <c r="AE426" i="81"/>
  <c r="AD426" i="81"/>
  <c r="AC426" i="81"/>
  <c r="AB426" i="81"/>
  <c r="AA426" i="81"/>
  <c r="Z426" i="81"/>
  <c r="Y426" i="81"/>
  <c r="X426" i="81"/>
  <c r="W426" i="81"/>
  <c r="V426" i="81"/>
  <c r="AM425" i="81"/>
  <c r="AL425" i="81"/>
  <c r="AK425" i="81"/>
  <c r="AJ425" i="81"/>
  <c r="AI425" i="81"/>
  <c r="AH425" i="81"/>
  <c r="AG425" i="81"/>
  <c r="AF425" i="81"/>
  <c r="AE425" i="81"/>
  <c r="AD425" i="81"/>
  <c r="AC425" i="81"/>
  <c r="AB425" i="81"/>
  <c r="AA425" i="81"/>
  <c r="Z425" i="81"/>
  <c r="Y425" i="81"/>
  <c r="X425" i="81"/>
  <c r="W425" i="81"/>
  <c r="V425" i="81"/>
  <c r="AM424" i="81"/>
  <c r="AL424" i="81"/>
  <c r="AK424" i="81"/>
  <c r="AJ424" i="81"/>
  <c r="AI424" i="81"/>
  <c r="AH424" i="81"/>
  <c r="AG424" i="81"/>
  <c r="AF424" i="81"/>
  <c r="AE424" i="81"/>
  <c r="AD424" i="81"/>
  <c r="AC424" i="81"/>
  <c r="AB424" i="81"/>
  <c r="AA424" i="81"/>
  <c r="Z424" i="81"/>
  <c r="Y424" i="81"/>
  <c r="X424" i="81"/>
  <c r="W424" i="81"/>
  <c r="V424" i="81"/>
  <c r="AM423" i="81"/>
  <c r="AL423" i="81"/>
  <c r="AK423" i="81"/>
  <c r="AJ423" i="81"/>
  <c r="AI423" i="81"/>
  <c r="AH423" i="81"/>
  <c r="AG423" i="81"/>
  <c r="AF423" i="81"/>
  <c r="AE423" i="81"/>
  <c r="AD423" i="81"/>
  <c r="AC423" i="81"/>
  <c r="AB423" i="81"/>
  <c r="AA423" i="81"/>
  <c r="Z423" i="81"/>
  <c r="Y423" i="81"/>
  <c r="X423" i="81"/>
  <c r="W423" i="81"/>
  <c r="V423" i="81"/>
  <c r="AM422" i="81"/>
  <c r="AL422" i="81"/>
  <c r="AK422" i="81"/>
  <c r="AJ422" i="81"/>
  <c r="AI422" i="81"/>
  <c r="AH422" i="81"/>
  <c r="AG422" i="81"/>
  <c r="AF422" i="81"/>
  <c r="AE422" i="81"/>
  <c r="AD422" i="81"/>
  <c r="AC422" i="81"/>
  <c r="AB422" i="81"/>
  <c r="AA422" i="81"/>
  <c r="Z422" i="81"/>
  <c r="Y422" i="81"/>
  <c r="X422" i="81"/>
  <c r="W422" i="81"/>
  <c r="V422" i="81"/>
  <c r="AM421" i="81"/>
  <c r="AL421" i="81"/>
  <c r="AK421" i="81"/>
  <c r="AJ421" i="81"/>
  <c r="AI421" i="81"/>
  <c r="AH421" i="81"/>
  <c r="AG421" i="81"/>
  <c r="AF421" i="81"/>
  <c r="AE421" i="81"/>
  <c r="AD421" i="81"/>
  <c r="AC421" i="81"/>
  <c r="AB421" i="81"/>
  <c r="AA421" i="81"/>
  <c r="Z421" i="81"/>
  <c r="Y421" i="81"/>
  <c r="X421" i="81"/>
  <c r="W421" i="81"/>
  <c r="V421" i="81"/>
  <c r="AM420" i="81"/>
  <c r="AL420" i="81"/>
  <c r="AK420" i="81"/>
  <c r="AJ420" i="81"/>
  <c r="AI420" i="81"/>
  <c r="AH420" i="81"/>
  <c r="AG420" i="81"/>
  <c r="AF420" i="81"/>
  <c r="AE420" i="81"/>
  <c r="AD420" i="81"/>
  <c r="AC420" i="81"/>
  <c r="AB420" i="81"/>
  <c r="AA420" i="81"/>
  <c r="Z420" i="81"/>
  <c r="Y420" i="81"/>
  <c r="X420" i="81"/>
  <c r="W420" i="81"/>
  <c r="V420" i="81"/>
  <c r="AM419" i="81"/>
  <c r="AL419" i="81"/>
  <c r="AK419" i="81"/>
  <c r="AJ419" i="81"/>
  <c r="AI419" i="81"/>
  <c r="AH419" i="81"/>
  <c r="AG419" i="81"/>
  <c r="AF419" i="81"/>
  <c r="AE419" i="81"/>
  <c r="AD419" i="81"/>
  <c r="AC419" i="81"/>
  <c r="AB419" i="81"/>
  <c r="AA419" i="81"/>
  <c r="Z419" i="81"/>
  <c r="Y419" i="81"/>
  <c r="X419" i="81"/>
  <c r="W419" i="81"/>
  <c r="V419" i="81"/>
  <c r="AM418" i="81"/>
  <c r="AL418" i="81"/>
  <c r="AK418" i="81"/>
  <c r="AJ418" i="81"/>
  <c r="AI418" i="81"/>
  <c r="AH418" i="81"/>
  <c r="AG418" i="81"/>
  <c r="AF418" i="81"/>
  <c r="AE418" i="81"/>
  <c r="AD418" i="81"/>
  <c r="AC418" i="81"/>
  <c r="AB418" i="81"/>
  <c r="AA418" i="81"/>
  <c r="Z418" i="81"/>
  <c r="Y418" i="81"/>
  <c r="X418" i="81"/>
  <c r="W418" i="81"/>
  <c r="V418" i="81"/>
  <c r="AM417" i="81"/>
  <c r="AL417" i="81"/>
  <c r="AK417" i="81"/>
  <c r="AJ417" i="81"/>
  <c r="AI417" i="81"/>
  <c r="AH417" i="81"/>
  <c r="AG417" i="81"/>
  <c r="AF417" i="81"/>
  <c r="AE417" i="81"/>
  <c r="AD417" i="81"/>
  <c r="AC417" i="81"/>
  <c r="AB417" i="81"/>
  <c r="AA417" i="81"/>
  <c r="Z417" i="81"/>
  <c r="Y417" i="81"/>
  <c r="X417" i="81"/>
  <c r="W417" i="81"/>
  <c r="V417" i="81"/>
  <c r="AM416" i="81"/>
  <c r="AL416" i="81"/>
  <c r="AK416" i="81"/>
  <c r="AJ416" i="81"/>
  <c r="AI416" i="81"/>
  <c r="AH416" i="81"/>
  <c r="AG416" i="81"/>
  <c r="AF416" i="81"/>
  <c r="AE416" i="81"/>
  <c r="AD416" i="81"/>
  <c r="AC416" i="81"/>
  <c r="AB416" i="81"/>
  <c r="AA416" i="81"/>
  <c r="Z416" i="81"/>
  <c r="Y416" i="81"/>
  <c r="X416" i="81"/>
  <c r="W416" i="81"/>
  <c r="V416" i="81"/>
  <c r="AM415" i="81"/>
  <c r="AL415" i="81"/>
  <c r="AK415" i="81"/>
  <c r="AJ415" i="81"/>
  <c r="AI415" i="81"/>
  <c r="AH415" i="81"/>
  <c r="AG415" i="81"/>
  <c r="AF415" i="81"/>
  <c r="AE415" i="81"/>
  <c r="AD415" i="81"/>
  <c r="AC415" i="81"/>
  <c r="AB415" i="81"/>
  <c r="AA415" i="81"/>
  <c r="Z415" i="81"/>
  <c r="Y415" i="81"/>
  <c r="X415" i="81"/>
  <c r="W415" i="81"/>
  <c r="V415" i="81"/>
  <c r="AM414" i="81"/>
  <c r="AL414" i="81"/>
  <c r="AK414" i="81"/>
  <c r="AJ414" i="81"/>
  <c r="AI414" i="81"/>
  <c r="AH414" i="81"/>
  <c r="AG414" i="81"/>
  <c r="AF414" i="81"/>
  <c r="AE414" i="81"/>
  <c r="AD414" i="81"/>
  <c r="AC414" i="81"/>
  <c r="AB414" i="81"/>
  <c r="AA414" i="81"/>
  <c r="Z414" i="81"/>
  <c r="Y414" i="81"/>
  <c r="X414" i="81"/>
  <c r="W414" i="81"/>
  <c r="V414" i="81"/>
  <c r="AM413" i="81"/>
  <c r="AL413" i="81"/>
  <c r="AK413" i="81"/>
  <c r="AJ413" i="81"/>
  <c r="AI413" i="81"/>
  <c r="AH413" i="81"/>
  <c r="AG413" i="81"/>
  <c r="AF413" i="81"/>
  <c r="AE413" i="81"/>
  <c r="AD413" i="81"/>
  <c r="AC413" i="81"/>
  <c r="AB413" i="81"/>
  <c r="AA413" i="81"/>
  <c r="Z413" i="81"/>
  <c r="Y413" i="81"/>
  <c r="X413" i="81"/>
  <c r="W413" i="81"/>
  <c r="V413" i="81"/>
  <c r="AM412" i="81"/>
  <c r="AL412" i="81"/>
  <c r="AK412" i="81"/>
  <c r="AJ412" i="81"/>
  <c r="AI412" i="81"/>
  <c r="AH412" i="81"/>
  <c r="AG412" i="81"/>
  <c r="AF412" i="81"/>
  <c r="AE412" i="81"/>
  <c r="AD412" i="81"/>
  <c r="AC412" i="81"/>
  <c r="AB412" i="81"/>
  <c r="AA412" i="81"/>
  <c r="Z412" i="81"/>
  <c r="Y412" i="81"/>
  <c r="X412" i="81"/>
  <c r="W412" i="81"/>
  <c r="V412" i="81"/>
  <c r="AM411" i="81"/>
  <c r="AL411" i="81"/>
  <c r="AK411" i="81"/>
  <c r="AJ411" i="81"/>
  <c r="AI411" i="81"/>
  <c r="AH411" i="81"/>
  <c r="AG411" i="81"/>
  <c r="AF411" i="81"/>
  <c r="AE411" i="81"/>
  <c r="AD411" i="81"/>
  <c r="AC411" i="81"/>
  <c r="AB411" i="81"/>
  <c r="AA411" i="81"/>
  <c r="Z411" i="81"/>
  <c r="Y411" i="81"/>
  <c r="X411" i="81"/>
  <c r="W411" i="81"/>
  <c r="V411" i="81"/>
  <c r="AM410" i="81"/>
  <c r="AL410" i="81"/>
  <c r="AK410" i="81"/>
  <c r="AJ410" i="81"/>
  <c r="AI410" i="81"/>
  <c r="AH410" i="81"/>
  <c r="AG410" i="81"/>
  <c r="AF410" i="81"/>
  <c r="AE410" i="81"/>
  <c r="AD410" i="81"/>
  <c r="AC410" i="81"/>
  <c r="AB410" i="81"/>
  <c r="AA410" i="81"/>
  <c r="Z410" i="81"/>
  <c r="Y410" i="81"/>
  <c r="X410" i="81"/>
  <c r="W410" i="81"/>
  <c r="V410" i="81"/>
  <c r="AM409" i="81"/>
  <c r="AL409" i="81"/>
  <c r="AK409" i="81"/>
  <c r="AJ409" i="81"/>
  <c r="AI409" i="81"/>
  <c r="AH409" i="81"/>
  <c r="AG409" i="81"/>
  <c r="AF409" i="81"/>
  <c r="AE409" i="81"/>
  <c r="AD409" i="81"/>
  <c r="AC409" i="81"/>
  <c r="AB409" i="81"/>
  <c r="AA409" i="81"/>
  <c r="Z409" i="81"/>
  <c r="Y409" i="81"/>
  <c r="X409" i="81"/>
  <c r="W409" i="81"/>
  <c r="V409" i="81"/>
  <c r="AM408" i="81"/>
  <c r="AL408" i="81"/>
  <c r="AK408" i="81"/>
  <c r="AJ408" i="81"/>
  <c r="AI408" i="81"/>
  <c r="AH408" i="81"/>
  <c r="AG408" i="81"/>
  <c r="AF408" i="81"/>
  <c r="AE408" i="81"/>
  <c r="AD408" i="81"/>
  <c r="AC408" i="81"/>
  <c r="AB408" i="81"/>
  <c r="AA408" i="81"/>
  <c r="Z408" i="81"/>
  <c r="Y408" i="81"/>
  <c r="X408" i="81"/>
  <c r="W408" i="81"/>
  <c r="V408" i="81"/>
  <c r="AM407" i="81"/>
  <c r="AL407" i="81"/>
  <c r="AK407" i="81"/>
  <c r="AJ407" i="81"/>
  <c r="AI407" i="81"/>
  <c r="AH407" i="81"/>
  <c r="AG407" i="81"/>
  <c r="AF407" i="81"/>
  <c r="AE407" i="81"/>
  <c r="AD407" i="81"/>
  <c r="AC407" i="81"/>
  <c r="AB407" i="81"/>
  <c r="AA407" i="81"/>
  <c r="Z407" i="81"/>
  <c r="Y407" i="81"/>
  <c r="X407" i="81"/>
  <c r="W407" i="81"/>
  <c r="V407" i="81"/>
  <c r="AM406" i="81"/>
  <c r="AL406" i="81"/>
  <c r="AK406" i="81"/>
  <c r="AJ406" i="81"/>
  <c r="AI406" i="81"/>
  <c r="AH406" i="81"/>
  <c r="AG406" i="81"/>
  <c r="AF406" i="81"/>
  <c r="AE406" i="81"/>
  <c r="AD406" i="81"/>
  <c r="AC406" i="81"/>
  <c r="AB406" i="81"/>
  <c r="AA406" i="81"/>
  <c r="Z406" i="81"/>
  <c r="Y406" i="81"/>
  <c r="X406" i="81"/>
  <c r="W406" i="81"/>
  <c r="V406" i="81"/>
  <c r="AM405" i="81"/>
  <c r="AL405" i="81"/>
  <c r="AK405" i="81"/>
  <c r="AJ405" i="81"/>
  <c r="AI405" i="81"/>
  <c r="AH405" i="81"/>
  <c r="AG405" i="81"/>
  <c r="AF405" i="81"/>
  <c r="AE405" i="81"/>
  <c r="AD405" i="81"/>
  <c r="AC405" i="81"/>
  <c r="AB405" i="81"/>
  <c r="AA405" i="81"/>
  <c r="Z405" i="81"/>
  <c r="Y405" i="81"/>
  <c r="X405" i="81"/>
  <c r="W405" i="81"/>
  <c r="V405" i="81"/>
  <c r="AM404" i="81"/>
  <c r="AL404" i="81"/>
  <c r="AK404" i="81"/>
  <c r="AJ404" i="81"/>
  <c r="AI404" i="81"/>
  <c r="AH404" i="81"/>
  <c r="AG404" i="81"/>
  <c r="AF404" i="81"/>
  <c r="AE404" i="81"/>
  <c r="AD404" i="81"/>
  <c r="AC404" i="81"/>
  <c r="AB404" i="81"/>
  <c r="AA404" i="81"/>
  <c r="Z404" i="81"/>
  <c r="Y404" i="81"/>
  <c r="X404" i="81"/>
  <c r="W404" i="81"/>
  <c r="V404" i="81"/>
  <c r="AM403" i="81"/>
  <c r="AL403" i="81"/>
  <c r="AK403" i="81"/>
  <c r="AJ403" i="81"/>
  <c r="AI403" i="81"/>
  <c r="AH403" i="81"/>
  <c r="AG403" i="81"/>
  <c r="AF403" i="81"/>
  <c r="AE403" i="81"/>
  <c r="AD403" i="81"/>
  <c r="AC403" i="81"/>
  <c r="AB403" i="81"/>
  <c r="AA403" i="81"/>
  <c r="Z403" i="81"/>
  <c r="Y403" i="81"/>
  <c r="X403" i="81"/>
  <c r="W403" i="81"/>
  <c r="V403" i="81"/>
  <c r="AM402" i="81"/>
  <c r="AL402" i="81"/>
  <c r="AK402" i="81"/>
  <c r="AJ402" i="81"/>
  <c r="AI402" i="81"/>
  <c r="AH402" i="81"/>
  <c r="AG402" i="81"/>
  <c r="AF402" i="81"/>
  <c r="AE402" i="81"/>
  <c r="AD402" i="81"/>
  <c r="AC402" i="81"/>
  <c r="AB402" i="81"/>
  <c r="AA402" i="81"/>
  <c r="Z402" i="81"/>
  <c r="Y402" i="81"/>
  <c r="X402" i="81"/>
  <c r="W402" i="81"/>
  <c r="V402" i="81"/>
  <c r="AM401" i="81"/>
  <c r="AL401" i="81"/>
  <c r="AK401" i="81"/>
  <c r="AJ401" i="81"/>
  <c r="AI401" i="81"/>
  <c r="AH401" i="81"/>
  <c r="AG401" i="81"/>
  <c r="AF401" i="81"/>
  <c r="AE401" i="81"/>
  <c r="AD401" i="81"/>
  <c r="AC401" i="81"/>
  <c r="AB401" i="81"/>
  <c r="AA401" i="81"/>
  <c r="Z401" i="81"/>
  <c r="Y401" i="81"/>
  <c r="X401" i="81"/>
  <c r="W401" i="81"/>
  <c r="V401" i="81"/>
  <c r="AM400" i="81"/>
  <c r="AL400" i="81"/>
  <c r="AK400" i="81"/>
  <c r="AJ400" i="81"/>
  <c r="AI400" i="81"/>
  <c r="AH400" i="81"/>
  <c r="AG400" i="81"/>
  <c r="AF400" i="81"/>
  <c r="AE400" i="81"/>
  <c r="AD400" i="81"/>
  <c r="AC400" i="81"/>
  <c r="AB400" i="81"/>
  <c r="AA400" i="81"/>
  <c r="Z400" i="81"/>
  <c r="Y400" i="81"/>
  <c r="X400" i="81"/>
  <c r="W400" i="81"/>
  <c r="V400" i="81"/>
  <c r="AM399" i="81"/>
  <c r="AL399" i="81"/>
  <c r="AK399" i="81"/>
  <c r="AJ399" i="81"/>
  <c r="AI399" i="81"/>
  <c r="AH399" i="81"/>
  <c r="AG399" i="81"/>
  <c r="AF399" i="81"/>
  <c r="AE399" i="81"/>
  <c r="AD399" i="81"/>
  <c r="AC399" i="81"/>
  <c r="AB399" i="81"/>
  <c r="AA399" i="81"/>
  <c r="Z399" i="81"/>
  <c r="Y399" i="81"/>
  <c r="X399" i="81"/>
  <c r="W399" i="81"/>
  <c r="V399" i="81"/>
  <c r="AM398" i="81"/>
  <c r="AL398" i="81"/>
  <c r="AK398" i="81"/>
  <c r="AJ398" i="81"/>
  <c r="AI398" i="81"/>
  <c r="AH398" i="81"/>
  <c r="AG398" i="81"/>
  <c r="AF398" i="81"/>
  <c r="AE398" i="81"/>
  <c r="AD398" i="81"/>
  <c r="AC398" i="81"/>
  <c r="AB398" i="81"/>
  <c r="AA398" i="81"/>
  <c r="Z398" i="81"/>
  <c r="Y398" i="81"/>
  <c r="X398" i="81"/>
  <c r="W398" i="81"/>
  <c r="V398" i="81"/>
  <c r="AM397" i="81"/>
  <c r="AL397" i="81"/>
  <c r="AK397" i="81"/>
  <c r="AJ397" i="81"/>
  <c r="AI397" i="81"/>
  <c r="AH397" i="81"/>
  <c r="AG397" i="81"/>
  <c r="AF397" i="81"/>
  <c r="AE397" i="81"/>
  <c r="AD397" i="81"/>
  <c r="AC397" i="81"/>
  <c r="AB397" i="81"/>
  <c r="AA397" i="81"/>
  <c r="Z397" i="81"/>
  <c r="Y397" i="81"/>
  <c r="X397" i="81"/>
  <c r="W397" i="81"/>
  <c r="V397" i="81"/>
  <c r="AM396" i="81"/>
  <c r="AL396" i="81"/>
  <c r="AK396" i="81"/>
  <c r="AJ396" i="81"/>
  <c r="AI396" i="81"/>
  <c r="AH396" i="81"/>
  <c r="AG396" i="81"/>
  <c r="AF396" i="81"/>
  <c r="AE396" i="81"/>
  <c r="AD396" i="81"/>
  <c r="AC396" i="81"/>
  <c r="AB396" i="81"/>
  <c r="AA396" i="81"/>
  <c r="Z396" i="81"/>
  <c r="Y396" i="81"/>
  <c r="X396" i="81"/>
  <c r="W396" i="81"/>
  <c r="V396" i="81"/>
  <c r="AM395" i="81"/>
  <c r="AL395" i="81"/>
  <c r="AK395" i="81"/>
  <c r="AJ395" i="81"/>
  <c r="AI395" i="81"/>
  <c r="AH395" i="81"/>
  <c r="AG395" i="81"/>
  <c r="AF395" i="81"/>
  <c r="AE395" i="81"/>
  <c r="AD395" i="81"/>
  <c r="AC395" i="81"/>
  <c r="AB395" i="81"/>
  <c r="AA395" i="81"/>
  <c r="Z395" i="81"/>
  <c r="Y395" i="81"/>
  <c r="X395" i="81"/>
  <c r="W395" i="81"/>
  <c r="V395" i="81"/>
  <c r="AM394" i="81"/>
  <c r="AL394" i="81"/>
  <c r="AK394" i="81"/>
  <c r="AJ394" i="81"/>
  <c r="AI394" i="81"/>
  <c r="AH394" i="81"/>
  <c r="AG394" i="81"/>
  <c r="AF394" i="81"/>
  <c r="AE394" i="81"/>
  <c r="AD394" i="81"/>
  <c r="AC394" i="81"/>
  <c r="AB394" i="81"/>
  <c r="AA394" i="81"/>
  <c r="Z394" i="81"/>
  <c r="Y394" i="81"/>
  <c r="X394" i="81"/>
  <c r="W394" i="81"/>
  <c r="V394" i="81"/>
  <c r="AM393" i="81"/>
  <c r="AL393" i="81"/>
  <c r="AK393" i="81"/>
  <c r="AJ393" i="81"/>
  <c r="AI393" i="81"/>
  <c r="AH393" i="81"/>
  <c r="AG393" i="81"/>
  <c r="AF393" i="81"/>
  <c r="AE393" i="81"/>
  <c r="AD393" i="81"/>
  <c r="AC393" i="81"/>
  <c r="AB393" i="81"/>
  <c r="AA393" i="81"/>
  <c r="Z393" i="81"/>
  <c r="Y393" i="81"/>
  <c r="X393" i="81"/>
  <c r="W393" i="81"/>
  <c r="V393" i="81"/>
  <c r="AM392" i="81"/>
  <c r="AL392" i="81"/>
  <c r="AK392" i="81"/>
  <c r="AJ392" i="81"/>
  <c r="AI392" i="81"/>
  <c r="AH392" i="81"/>
  <c r="AG392" i="81"/>
  <c r="AF392" i="81"/>
  <c r="AE392" i="81"/>
  <c r="AD392" i="81"/>
  <c r="AC392" i="81"/>
  <c r="AB392" i="81"/>
  <c r="AA392" i="81"/>
  <c r="Z392" i="81"/>
  <c r="Y392" i="81"/>
  <c r="X392" i="81"/>
  <c r="W392" i="81"/>
  <c r="V392" i="81"/>
  <c r="AM391" i="81"/>
  <c r="AL391" i="81"/>
  <c r="AK391" i="81"/>
  <c r="AJ391" i="81"/>
  <c r="AI391" i="81"/>
  <c r="AH391" i="81"/>
  <c r="AG391" i="81"/>
  <c r="AF391" i="81"/>
  <c r="AE391" i="81"/>
  <c r="AD391" i="81"/>
  <c r="AC391" i="81"/>
  <c r="AB391" i="81"/>
  <c r="AA391" i="81"/>
  <c r="Z391" i="81"/>
  <c r="Y391" i="81"/>
  <c r="X391" i="81"/>
  <c r="W391" i="81"/>
  <c r="V391" i="81"/>
  <c r="AM390" i="81"/>
  <c r="AL390" i="81"/>
  <c r="AK390" i="81"/>
  <c r="AJ390" i="81"/>
  <c r="AI390" i="81"/>
  <c r="AH390" i="81"/>
  <c r="AG390" i="81"/>
  <c r="AF390" i="81"/>
  <c r="AE390" i="81"/>
  <c r="AD390" i="81"/>
  <c r="AC390" i="81"/>
  <c r="AB390" i="81"/>
  <c r="AA390" i="81"/>
  <c r="Z390" i="81"/>
  <c r="Y390" i="81"/>
  <c r="X390" i="81"/>
  <c r="W390" i="81"/>
  <c r="V390" i="81"/>
  <c r="AM389" i="81"/>
  <c r="AL389" i="81"/>
  <c r="AK389" i="81"/>
  <c r="AJ389" i="81"/>
  <c r="AI389" i="81"/>
  <c r="AH389" i="81"/>
  <c r="AG389" i="81"/>
  <c r="AF389" i="81"/>
  <c r="AE389" i="81"/>
  <c r="AD389" i="81"/>
  <c r="AC389" i="81"/>
  <c r="AB389" i="81"/>
  <c r="AA389" i="81"/>
  <c r="Z389" i="81"/>
  <c r="Y389" i="81"/>
  <c r="X389" i="81"/>
  <c r="W389" i="81"/>
  <c r="V389" i="81"/>
  <c r="AM388" i="81"/>
  <c r="AL388" i="81"/>
  <c r="AK388" i="81"/>
  <c r="AJ388" i="81"/>
  <c r="AI388" i="81"/>
  <c r="AH388" i="81"/>
  <c r="AG388" i="81"/>
  <c r="AF388" i="81"/>
  <c r="AE388" i="81"/>
  <c r="AD388" i="81"/>
  <c r="AC388" i="81"/>
  <c r="AB388" i="81"/>
  <c r="AA388" i="81"/>
  <c r="Z388" i="81"/>
  <c r="Y388" i="81"/>
  <c r="X388" i="81"/>
  <c r="W388" i="81"/>
  <c r="V388" i="81"/>
  <c r="AM387" i="81"/>
  <c r="AL387" i="81"/>
  <c r="AK387" i="81"/>
  <c r="AJ387" i="81"/>
  <c r="AI387" i="81"/>
  <c r="AH387" i="81"/>
  <c r="AG387" i="81"/>
  <c r="AF387" i="81"/>
  <c r="AE387" i="81"/>
  <c r="AD387" i="81"/>
  <c r="AC387" i="81"/>
  <c r="AB387" i="81"/>
  <c r="AA387" i="81"/>
  <c r="Z387" i="81"/>
  <c r="Y387" i="81"/>
  <c r="X387" i="81"/>
  <c r="W387" i="81"/>
  <c r="V387" i="81"/>
  <c r="AM386" i="81"/>
  <c r="AL386" i="81"/>
  <c r="AK386" i="81"/>
  <c r="AJ386" i="81"/>
  <c r="AI386" i="81"/>
  <c r="AH386" i="81"/>
  <c r="AG386" i="81"/>
  <c r="AF386" i="81"/>
  <c r="AE386" i="81"/>
  <c r="AD386" i="81"/>
  <c r="AC386" i="81"/>
  <c r="AB386" i="81"/>
  <c r="AA386" i="81"/>
  <c r="Z386" i="81"/>
  <c r="Y386" i="81"/>
  <c r="X386" i="81"/>
  <c r="W386" i="81"/>
  <c r="V386" i="81"/>
  <c r="AM385" i="81"/>
  <c r="AL385" i="81"/>
  <c r="AK385" i="81"/>
  <c r="AJ385" i="81"/>
  <c r="AI385" i="81"/>
  <c r="AH385" i="81"/>
  <c r="AG385" i="81"/>
  <c r="AF385" i="81"/>
  <c r="AE385" i="81"/>
  <c r="AD385" i="81"/>
  <c r="AC385" i="81"/>
  <c r="AB385" i="81"/>
  <c r="AA385" i="81"/>
  <c r="Z385" i="81"/>
  <c r="Y385" i="81"/>
  <c r="X385" i="81"/>
  <c r="W385" i="81"/>
  <c r="V385" i="81"/>
  <c r="AM384" i="81"/>
  <c r="AL384" i="81"/>
  <c r="AK384" i="81"/>
  <c r="AJ384" i="81"/>
  <c r="AI384" i="81"/>
  <c r="AH384" i="81"/>
  <c r="AG384" i="81"/>
  <c r="AF384" i="81"/>
  <c r="AE384" i="81"/>
  <c r="AD384" i="81"/>
  <c r="AC384" i="81"/>
  <c r="AB384" i="81"/>
  <c r="AA384" i="81"/>
  <c r="Z384" i="81"/>
  <c r="Y384" i="81"/>
  <c r="X384" i="81"/>
  <c r="W384" i="81"/>
  <c r="V384" i="81"/>
  <c r="AM383" i="81"/>
  <c r="AL383" i="81"/>
  <c r="AK383" i="81"/>
  <c r="AJ383" i="81"/>
  <c r="AI383" i="81"/>
  <c r="AH383" i="81"/>
  <c r="AG383" i="81"/>
  <c r="AF383" i="81"/>
  <c r="AE383" i="81"/>
  <c r="AD383" i="81"/>
  <c r="AC383" i="81"/>
  <c r="AB383" i="81"/>
  <c r="AA383" i="81"/>
  <c r="Z383" i="81"/>
  <c r="Y383" i="81"/>
  <c r="X383" i="81"/>
  <c r="W383" i="81"/>
  <c r="V383" i="81"/>
  <c r="AM382" i="81"/>
  <c r="AL382" i="81"/>
  <c r="AK382" i="81"/>
  <c r="AJ382" i="81"/>
  <c r="AI382" i="81"/>
  <c r="AH382" i="81"/>
  <c r="AG382" i="81"/>
  <c r="AF382" i="81"/>
  <c r="AE382" i="81"/>
  <c r="AD382" i="81"/>
  <c r="AC382" i="81"/>
  <c r="AB382" i="81"/>
  <c r="AA382" i="81"/>
  <c r="Z382" i="81"/>
  <c r="Y382" i="81"/>
  <c r="X382" i="81"/>
  <c r="W382" i="81"/>
  <c r="V382" i="81"/>
  <c r="AM381" i="81"/>
  <c r="AL381" i="81"/>
  <c r="AK381" i="81"/>
  <c r="AJ381" i="81"/>
  <c r="AI381" i="81"/>
  <c r="AH381" i="81"/>
  <c r="AG381" i="81"/>
  <c r="AF381" i="81"/>
  <c r="AE381" i="81"/>
  <c r="AD381" i="81"/>
  <c r="AC381" i="81"/>
  <c r="AB381" i="81"/>
  <c r="AA381" i="81"/>
  <c r="Z381" i="81"/>
  <c r="Y381" i="81"/>
  <c r="X381" i="81"/>
  <c r="W381" i="81"/>
  <c r="V381" i="81"/>
  <c r="AM380" i="81"/>
  <c r="AL380" i="81"/>
  <c r="AK380" i="81"/>
  <c r="AJ380" i="81"/>
  <c r="AI380" i="81"/>
  <c r="AH380" i="81"/>
  <c r="AG380" i="81"/>
  <c r="AF380" i="81"/>
  <c r="AE380" i="81"/>
  <c r="AD380" i="81"/>
  <c r="AC380" i="81"/>
  <c r="AB380" i="81"/>
  <c r="AA380" i="81"/>
  <c r="Z380" i="81"/>
  <c r="Y380" i="81"/>
  <c r="X380" i="81"/>
  <c r="W380" i="81"/>
  <c r="V380" i="81"/>
  <c r="AM379" i="81"/>
  <c r="AL379" i="81"/>
  <c r="AK379" i="81"/>
  <c r="AJ379" i="81"/>
  <c r="AI379" i="81"/>
  <c r="AH379" i="81"/>
  <c r="AG379" i="81"/>
  <c r="AF379" i="81"/>
  <c r="AE379" i="81"/>
  <c r="AD379" i="81"/>
  <c r="AC379" i="81"/>
  <c r="AB379" i="81"/>
  <c r="AA379" i="81"/>
  <c r="Z379" i="81"/>
  <c r="Y379" i="81"/>
  <c r="X379" i="81"/>
  <c r="W379" i="81"/>
  <c r="V379" i="81"/>
  <c r="AM378" i="81"/>
  <c r="AL378" i="81"/>
  <c r="AK378" i="81"/>
  <c r="AJ378" i="81"/>
  <c r="AI378" i="81"/>
  <c r="AH378" i="81"/>
  <c r="AG378" i="81"/>
  <c r="AF378" i="81"/>
  <c r="AE378" i="81"/>
  <c r="AD378" i="81"/>
  <c r="AC378" i="81"/>
  <c r="AB378" i="81"/>
  <c r="AA378" i="81"/>
  <c r="Z378" i="81"/>
  <c r="Y378" i="81"/>
  <c r="X378" i="81"/>
  <c r="W378" i="81"/>
  <c r="V378" i="81"/>
  <c r="AM377" i="81"/>
  <c r="AL377" i="81"/>
  <c r="AK377" i="81"/>
  <c r="AJ377" i="81"/>
  <c r="AI377" i="81"/>
  <c r="AH377" i="81"/>
  <c r="AG377" i="81"/>
  <c r="AF377" i="81"/>
  <c r="AE377" i="81"/>
  <c r="AD377" i="81"/>
  <c r="AC377" i="81"/>
  <c r="AB377" i="81"/>
  <c r="AA377" i="81"/>
  <c r="Z377" i="81"/>
  <c r="Y377" i="81"/>
  <c r="X377" i="81"/>
  <c r="W377" i="81"/>
  <c r="V377" i="81"/>
  <c r="AM376" i="81"/>
  <c r="AL376" i="81"/>
  <c r="AK376" i="81"/>
  <c r="AJ376" i="81"/>
  <c r="AI376" i="81"/>
  <c r="AH376" i="81"/>
  <c r="AG376" i="81"/>
  <c r="AF376" i="81"/>
  <c r="AE376" i="81"/>
  <c r="AD376" i="81"/>
  <c r="AC376" i="81"/>
  <c r="AB376" i="81"/>
  <c r="AA376" i="81"/>
  <c r="Z376" i="81"/>
  <c r="Y376" i="81"/>
  <c r="X376" i="81"/>
  <c r="W376" i="81"/>
  <c r="V376" i="81"/>
  <c r="AM375" i="81"/>
  <c r="AL375" i="81"/>
  <c r="AK375" i="81"/>
  <c r="AJ375" i="81"/>
  <c r="AI375" i="81"/>
  <c r="AH375" i="81"/>
  <c r="AG375" i="81"/>
  <c r="AF375" i="81"/>
  <c r="AE375" i="81"/>
  <c r="AD375" i="81"/>
  <c r="AC375" i="81"/>
  <c r="AB375" i="81"/>
  <c r="AA375" i="81"/>
  <c r="Z375" i="81"/>
  <c r="Y375" i="81"/>
  <c r="X375" i="81"/>
  <c r="W375" i="81"/>
  <c r="V375" i="81"/>
  <c r="AM374" i="81"/>
  <c r="AL374" i="81"/>
  <c r="AK374" i="81"/>
  <c r="AJ374" i="81"/>
  <c r="AI374" i="81"/>
  <c r="AH374" i="81"/>
  <c r="AG374" i="81"/>
  <c r="AF374" i="81"/>
  <c r="AE374" i="81"/>
  <c r="AD374" i="81"/>
  <c r="AC374" i="81"/>
  <c r="AB374" i="81"/>
  <c r="AA374" i="81"/>
  <c r="Z374" i="81"/>
  <c r="Y374" i="81"/>
  <c r="X374" i="81"/>
  <c r="W374" i="81"/>
  <c r="V374" i="81"/>
  <c r="AM373" i="81"/>
  <c r="AL373" i="81"/>
  <c r="AK373" i="81"/>
  <c r="AJ373" i="81"/>
  <c r="AI373" i="81"/>
  <c r="AH373" i="81"/>
  <c r="AG373" i="81"/>
  <c r="AF373" i="81"/>
  <c r="AE373" i="81"/>
  <c r="AD373" i="81"/>
  <c r="AC373" i="81"/>
  <c r="AB373" i="81"/>
  <c r="AA373" i="81"/>
  <c r="Z373" i="81"/>
  <c r="Y373" i="81"/>
  <c r="X373" i="81"/>
  <c r="W373" i="81"/>
  <c r="V373" i="81"/>
  <c r="AM372" i="81"/>
  <c r="AL372" i="81"/>
  <c r="AK372" i="81"/>
  <c r="AJ372" i="81"/>
  <c r="AI372" i="81"/>
  <c r="AH372" i="81"/>
  <c r="AG372" i="81"/>
  <c r="AF372" i="81"/>
  <c r="AE372" i="81"/>
  <c r="AD372" i="81"/>
  <c r="AC372" i="81"/>
  <c r="AB372" i="81"/>
  <c r="AA372" i="81"/>
  <c r="Z372" i="81"/>
  <c r="Y372" i="81"/>
  <c r="X372" i="81"/>
  <c r="W372" i="81"/>
  <c r="V372" i="81"/>
  <c r="AM371" i="81"/>
  <c r="AL371" i="81"/>
  <c r="AK371" i="81"/>
  <c r="AJ371" i="81"/>
  <c r="AI371" i="81"/>
  <c r="AH371" i="81"/>
  <c r="AG371" i="81"/>
  <c r="AF371" i="81"/>
  <c r="AE371" i="81"/>
  <c r="AD371" i="81"/>
  <c r="AC371" i="81"/>
  <c r="AB371" i="81"/>
  <c r="AA371" i="81"/>
  <c r="Z371" i="81"/>
  <c r="Y371" i="81"/>
  <c r="X371" i="81"/>
  <c r="W371" i="81"/>
  <c r="V371" i="81"/>
  <c r="AM370" i="81"/>
  <c r="AL370" i="81"/>
  <c r="AK370" i="81"/>
  <c r="AJ370" i="81"/>
  <c r="AI370" i="81"/>
  <c r="AH370" i="81"/>
  <c r="AG370" i="81"/>
  <c r="AF370" i="81"/>
  <c r="AE370" i="81"/>
  <c r="AD370" i="81"/>
  <c r="AC370" i="81"/>
  <c r="AB370" i="81"/>
  <c r="AA370" i="81"/>
  <c r="Z370" i="81"/>
  <c r="Y370" i="81"/>
  <c r="X370" i="81"/>
  <c r="W370" i="81"/>
  <c r="V370" i="81"/>
  <c r="AM369" i="81"/>
  <c r="AL369" i="81"/>
  <c r="AK369" i="81"/>
  <c r="AJ369" i="81"/>
  <c r="AI369" i="81"/>
  <c r="AH369" i="81"/>
  <c r="AG369" i="81"/>
  <c r="AF369" i="81"/>
  <c r="AE369" i="81"/>
  <c r="AD369" i="81"/>
  <c r="AC369" i="81"/>
  <c r="AB369" i="81"/>
  <c r="AA369" i="81"/>
  <c r="Z369" i="81"/>
  <c r="Y369" i="81"/>
  <c r="X369" i="81"/>
  <c r="W369" i="81"/>
  <c r="V369" i="81"/>
  <c r="AM368" i="81"/>
  <c r="AL368" i="81"/>
  <c r="AK368" i="81"/>
  <c r="AJ368" i="81"/>
  <c r="AI368" i="81"/>
  <c r="AH368" i="81"/>
  <c r="AG368" i="81"/>
  <c r="AF368" i="81"/>
  <c r="AE368" i="81"/>
  <c r="AD368" i="81"/>
  <c r="AC368" i="81"/>
  <c r="AB368" i="81"/>
  <c r="AA368" i="81"/>
  <c r="Z368" i="81"/>
  <c r="Y368" i="81"/>
  <c r="X368" i="81"/>
  <c r="W368" i="81"/>
  <c r="V368" i="81"/>
  <c r="AM367" i="81"/>
  <c r="AL367" i="81"/>
  <c r="AK367" i="81"/>
  <c r="AJ367" i="81"/>
  <c r="AI367" i="81"/>
  <c r="AH367" i="81"/>
  <c r="AG367" i="81"/>
  <c r="AF367" i="81"/>
  <c r="AE367" i="81"/>
  <c r="AD367" i="81"/>
  <c r="AC367" i="81"/>
  <c r="AB367" i="81"/>
  <c r="AA367" i="81"/>
  <c r="Z367" i="81"/>
  <c r="Y367" i="81"/>
  <c r="X367" i="81"/>
  <c r="W367" i="81"/>
  <c r="V367" i="81"/>
  <c r="AM366" i="81"/>
  <c r="AL366" i="81"/>
  <c r="AK366" i="81"/>
  <c r="AJ366" i="81"/>
  <c r="AI366" i="81"/>
  <c r="AH366" i="81"/>
  <c r="AG366" i="81"/>
  <c r="AF366" i="81"/>
  <c r="AE366" i="81"/>
  <c r="AD366" i="81"/>
  <c r="AC366" i="81"/>
  <c r="AB366" i="81"/>
  <c r="AA366" i="81"/>
  <c r="Z366" i="81"/>
  <c r="Y366" i="81"/>
  <c r="X366" i="81"/>
  <c r="W366" i="81"/>
  <c r="V366" i="81"/>
  <c r="AM365" i="81"/>
  <c r="AL365" i="81"/>
  <c r="AK365" i="81"/>
  <c r="AJ365" i="81"/>
  <c r="AI365" i="81"/>
  <c r="AH365" i="81"/>
  <c r="AG365" i="81"/>
  <c r="AF365" i="81"/>
  <c r="AE365" i="81"/>
  <c r="AD365" i="81"/>
  <c r="AC365" i="81"/>
  <c r="AB365" i="81"/>
  <c r="AA365" i="81"/>
  <c r="Z365" i="81"/>
  <c r="Y365" i="81"/>
  <c r="X365" i="81"/>
  <c r="W365" i="81"/>
  <c r="V365" i="81"/>
  <c r="AM364" i="81"/>
  <c r="AL364" i="81"/>
  <c r="AK364" i="81"/>
  <c r="AJ364" i="81"/>
  <c r="AI364" i="81"/>
  <c r="AH364" i="81"/>
  <c r="AG364" i="81"/>
  <c r="AF364" i="81"/>
  <c r="AE364" i="81"/>
  <c r="AD364" i="81"/>
  <c r="AC364" i="81"/>
  <c r="AB364" i="81"/>
  <c r="AA364" i="81"/>
  <c r="Z364" i="81"/>
  <c r="Y364" i="81"/>
  <c r="X364" i="81"/>
  <c r="W364" i="81"/>
  <c r="V364" i="81"/>
  <c r="AM363" i="81"/>
  <c r="AL363" i="81"/>
  <c r="AK363" i="81"/>
  <c r="AJ363" i="81"/>
  <c r="AI363" i="81"/>
  <c r="AH363" i="81"/>
  <c r="AG363" i="81"/>
  <c r="AF363" i="81"/>
  <c r="AE363" i="81"/>
  <c r="AD363" i="81"/>
  <c r="AC363" i="81"/>
  <c r="AB363" i="81"/>
  <c r="AA363" i="81"/>
  <c r="Z363" i="81"/>
  <c r="Y363" i="81"/>
  <c r="X363" i="81"/>
  <c r="W363" i="81"/>
  <c r="V363" i="81"/>
  <c r="AM362" i="81"/>
  <c r="AL362" i="81"/>
  <c r="AK362" i="81"/>
  <c r="AJ362" i="81"/>
  <c r="AI362" i="81"/>
  <c r="AH362" i="81"/>
  <c r="AG362" i="81"/>
  <c r="AF362" i="81"/>
  <c r="AE362" i="81"/>
  <c r="AD362" i="81"/>
  <c r="AC362" i="81"/>
  <c r="AB362" i="81"/>
  <c r="AA362" i="81"/>
  <c r="Z362" i="81"/>
  <c r="Y362" i="81"/>
  <c r="X362" i="81"/>
  <c r="W362" i="81"/>
  <c r="V362" i="81"/>
  <c r="AM361" i="81"/>
  <c r="AL361" i="81"/>
  <c r="AK361" i="81"/>
  <c r="AJ361" i="81"/>
  <c r="AI361" i="81"/>
  <c r="AH361" i="81"/>
  <c r="AG361" i="81"/>
  <c r="AF361" i="81"/>
  <c r="AE361" i="81"/>
  <c r="AD361" i="81"/>
  <c r="AC361" i="81"/>
  <c r="AB361" i="81"/>
  <c r="AA361" i="81"/>
  <c r="Z361" i="81"/>
  <c r="Y361" i="81"/>
  <c r="X361" i="81"/>
  <c r="W361" i="81"/>
  <c r="V361" i="81"/>
  <c r="AM360" i="81"/>
  <c r="AL360" i="81"/>
  <c r="AK360" i="81"/>
  <c r="AJ360" i="81"/>
  <c r="AI360" i="81"/>
  <c r="AH360" i="81"/>
  <c r="AG360" i="81"/>
  <c r="AF360" i="81"/>
  <c r="AE360" i="81"/>
  <c r="AD360" i="81"/>
  <c r="AC360" i="81"/>
  <c r="AB360" i="81"/>
  <c r="AA360" i="81"/>
  <c r="Z360" i="81"/>
  <c r="Y360" i="81"/>
  <c r="X360" i="81"/>
  <c r="W360" i="81"/>
  <c r="V360" i="81"/>
  <c r="AM359" i="81"/>
  <c r="AL359" i="81"/>
  <c r="AK359" i="81"/>
  <c r="AJ359" i="81"/>
  <c r="AI359" i="81"/>
  <c r="AH359" i="81"/>
  <c r="AG359" i="81"/>
  <c r="AF359" i="81"/>
  <c r="AE359" i="81"/>
  <c r="AD359" i="81"/>
  <c r="AC359" i="81"/>
  <c r="AB359" i="81"/>
  <c r="AA359" i="81"/>
  <c r="Z359" i="81"/>
  <c r="Y359" i="81"/>
  <c r="X359" i="81"/>
  <c r="W359" i="81"/>
  <c r="V359" i="81"/>
  <c r="AM358" i="81"/>
  <c r="AL358" i="81"/>
  <c r="AK358" i="81"/>
  <c r="AJ358" i="81"/>
  <c r="AI358" i="81"/>
  <c r="AH358" i="81"/>
  <c r="AG358" i="81"/>
  <c r="AF358" i="81"/>
  <c r="AE358" i="81"/>
  <c r="AD358" i="81"/>
  <c r="AC358" i="81"/>
  <c r="AB358" i="81"/>
  <c r="AA358" i="81"/>
  <c r="Z358" i="81"/>
  <c r="Y358" i="81"/>
  <c r="X358" i="81"/>
  <c r="W358" i="81"/>
  <c r="V358" i="81"/>
  <c r="AM357" i="81"/>
  <c r="AL357" i="81"/>
  <c r="AK357" i="81"/>
  <c r="AJ357" i="81"/>
  <c r="AI357" i="81"/>
  <c r="AH357" i="81"/>
  <c r="AG357" i="81"/>
  <c r="AF357" i="81"/>
  <c r="AE357" i="81"/>
  <c r="AD357" i="81"/>
  <c r="AC357" i="81"/>
  <c r="AB357" i="81"/>
  <c r="AA357" i="81"/>
  <c r="Z357" i="81"/>
  <c r="Y357" i="81"/>
  <c r="X357" i="81"/>
  <c r="W357" i="81"/>
  <c r="V357" i="81"/>
  <c r="AM356" i="81"/>
  <c r="AL356" i="81"/>
  <c r="AK356" i="81"/>
  <c r="AJ356" i="81"/>
  <c r="AI356" i="81"/>
  <c r="AH356" i="81"/>
  <c r="AG356" i="81"/>
  <c r="AF356" i="81"/>
  <c r="AE356" i="81"/>
  <c r="AD356" i="81"/>
  <c r="AC356" i="81"/>
  <c r="AB356" i="81"/>
  <c r="AA356" i="81"/>
  <c r="Z356" i="81"/>
  <c r="Y356" i="81"/>
  <c r="X356" i="81"/>
  <c r="W356" i="81"/>
  <c r="V356" i="81"/>
  <c r="AM355" i="81"/>
  <c r="AL355" i="81"/>
  <c r="AK355" i="81"/>
  <c r="AJ355" i="81"/>
  <c r="AI355" i="81"/>
  <c r="AH355" i="81"/>
  <c r="AG355" i="81"/>
  <c r="AF355" i="81"/>
  <c r="AE355" i="81"/>
  <c r="AD355" i="81"/>
  <c r="AC355" i="81"/>
  <c r="AB355" i="81"/>
  <c r="AA355" i="81"/>
  <c r="Z355" i="81"/>
  <c r="Y355" i="81"/>
  <c r="X355" i="81"/>
  <c r="W355" i="81"/>
  <c r="V355" i="81"/>
  <c r="AM354" i="81"/>
  <c r="AL354" i="81"/>
  <c r="AK354" i="81"/>
  <c r="AJ354" i="81"/>
  <c r="AI354" i="81"/>
  <c r="AH354" i="81"/>
  <c r="AG354" i="81"/>
  <c r="AF354" i="81"/>
  <c r="AE354" i="81"/>
  <c r="AD354" i="81"/>
  <c r="AC354" i="81"/>
  <c r="AB354" i="81"/>
  <c r="AA354" i="81"/>
  <c r="Z354" i="81"/>
  <c r="Y354" i="81"/>
  <c r="X354" i="81"/>
  <c r="W354" i="81"/>
  <c r="V354" i="81"/>
  <c r="AM353" i="81"/>
  <c r="AL353" i="81"/>
  <c r="AK353" i="81"/>
  <c r="AJ353" i="81"/>
  <c r="AI353" i="81"/>
  <c r="AH353" i="81"/>
  <c r="AG353" i="81"/>
  <c r="AF353" i="81"/>
  <c r="AE353" i="81"/>
  <c r="AD353" i="81"/>
  <c r="AC353" i="81"/>
  <c r="AB353" i="81"/>
  <c r="AA353" i="81"/>
  <c r="Z353" i="81"/>
  <c r="Y353" i="81"/>
  <c r="X353" i="81"/>
  <c r="W353" i="81"/>
  <c r="V353" i="81"/>
  <c r="AM352" i="81"/>
  <c r="AL352" i="81"/>
  <c r="AK352" i="81"/>
  <c r="AJ352" i="81"/>
  <c r="AI352" i="81"/>
  <c r="AH352" i="81"/>
  <c r="AG352" i="81"/>
  <c r="AF352" i="81"/>
  <c r="AE352" i="81"/>
  <c r="AD352" i="81"/>
  <c r="AC352" i="81"/>
  <c r="AB352" i="81"/>
  <c r="AA352" i="81"/>
  <c r="Z352" i="81"/>
  <c r="Y352" i="81"/>
  <c r="X352" i="81"/>
  <c r="W352" i="81"/>
  <c r="V352" i="81"/>
  <c r="AM351" i="81"/>
  <c r="AL351" i="81"/>
  <c r="AK351" i="81"/>
  <c r="AJ351" i="81"/>
  <c r="AI351" i="81"/>
  <c r="AH351" i="81"/>
  <c r="AG351" i="81"/>
  <c r="AF351" i="81"/>
  <c r="AE351" i="81"/>
  <c r="AD351" i="81"/>
  <c r="AC351" i="81"/>
  <c r="AB351" i="81"/>
  <c r="AA351" i="81"/>
  <c r="Z351" i="81"/>
  <c r="Y351" i="81"/>
  <c r="X351" i="81"/>
  <c r="W351" i="81"/>
  <c r="V351" i="81"/>
  <c r="AM350" i="81"/>
  <c r="AL350" i="81"/>
  <c r="AK350" i="81"/>
  <c r="AJ350" i="81"/>
  <c r="AI350" i="81"/>
  <c r="AH350" i="81"/>
  <c r="AG350" i="81"/>
  <c r="AF350" i="81"/>
  <c r="AE350" i="81"/>
  <c r="AD350" i="81"/>
  <c r="AC350" i="81"/>
  <c r="AB350" i="81"/>
  <c r="AA350" i="81"/>
  <c r="Z350" i="81"/>
  <c r="Y350" i="81"/>
  <c r="X350" i="81"/>
  <c r="W350" i="81"/>
  <c r="V350" i="81"/>
  <c r="AM349" i="81"/>
  <c r="AL349" i="81"/>
  <c r="AK349" i="81"/>
  <c r="AJ349" i="81"/>
  <c r="AI349" i="81"/>
  <c r="AH349" i="81"/>
  <c r="AG349" i="81"/>
  <c r="AF349" i="81"/>
  <c r="AE349" i="81"/>
  <c r="AD349" i="81"/>
  <c r="AC349" i="81"/>
  <c r="AB349" i="81"/>
  <c r="AA349" i="81"/>
  <c r="Z349" i="81"/>
  <c r="Y349" i="81"/>
  <c r="X349" i="81"/>
  <c r="W349" i="81"/>
  <c r="V349" i="81"/>
  <c r="AM348" i="81"/>
  <c r="AL348" i="81"/>
  <c r="AK348" i="81"/>
  <c r="AJ348" i="81"/>
  <c r="AI348" i="81"/>
  <c r="AH348" i="81"/>
  <c r="AG348" i="81"/>
  <c r="AF348" i="81"/>
  <c r="AE348" i="81"/>
  <c r="AD348" i="81"/>
  <c r="AC348" i="81"/>
  <c r="AB348" i="81"/>
  <c r="AA348" i="81"/>
  <c r="Z348" i="81"/>
  <c r="Y348" i="81"/>
  <c r="X348" i="81"/>
  <c r="W348" i="81"/>
  <c r="V348" i="81"/>
  <c r="AM347" i="81"/>
  <c r="AL347" i="81"/>
  <c r="AK347" i="81"/>
  <c r="AJ347" i="81"/>
  <c r="AI347" i="81"/>
  <c r="AH347" i="81"/>
  <c r="AG347" i="81"/>
  <c r="AF347" i="81"/>
  <c r="AE347" i="81"/>
  <c r="AD347" i="81"/>
  <c r="AC347" i="81"/>
  <c r="AB347" i="81"/>
  <c r="AA347" i="81"/>
  <c r="Z347" i="81"/>
  <c r="Y347" i="81"/>
  <c r="X347" i="81"/>
  <c r="W347" i="81"/>
  <c r="V347" i="81"/>
  <c r="AM346" i="81"/>
  <c r="AL346" i="81"/>
  <c r="AK346" i="81"/>
  <c r="AJ346" i="81"/>
  <c r="AI346" i="81"/>
  <c r="AH346" i="81"/>
  <c r="AG346" i="81"/>
  <c r="AF346" i="81"/>
  <c r="AE346" i="81"/>
  <c r="AD346" i="81"/>
  <c r="AC346" i="81"/>
  <c r="AB346" i="81"/>
  <c r="AA346" i="81"/>
  <c r="Z346" i="81"/>
  <c r="Y346" i="81"/>
  <c r="X346" i="81"/>
  <c r="W346" i="81"/>
  <c r="V346" i="81"/>
  <c r="AM345" i="81"/>
  <c r="AL345" i="81"/>
  <c r="AK345" i="81"/>
  <c r="AJ345" i="81"/>
  <c r="AI345" i="81"/>
  <c r="AH345" i="81"/>
  <c r="AG345" i="81"/>
  <c r="AF345" i="81"/>
  <c r="AE345" i="81"/>
  <c r="AD345" i="81"/>
  <c r="AC345" i="81"/>
  <c r="AB345" i="81"/>
  <c r="AA345" i="81"/>
  <c r="Z345" i="81"/>
  <c r="Y345" i="81"/>
  <c r="X345" i="81"/>
  <c r="W345" i="81"/>
  <c r="V345" i="81"/>
  <c r="AM344" i="81"/>
  <c r="AL344" i="81"/>
  <c r="AK344" i="81"/>
  <c r="AJ344" i="81"/>
  <c r="AI344" i="81"/>
  <c r="AH344" i="81"/>
  <c r="AG344" i="81"/>
  <c r="AF344" i="81"/>
  <c r="AE344" i="81"/>
  <c r="AD344" i="81"/>
  <c r="AC344" i="81"/>
  <c r="AB344" i="81"/>
  <c r="AA344" i="81"/>
  <c r="Z344" i="81"/>
  <c r="Y344" i="81"/>
  <c r="X344" i="81"/>
  <c r="W344" i="81"/>
  <c r="V344" i="81"/>
  <c r="AM343" i="81"/>
  <c r="AL343" i="81"/>
  <c r="AK343" i="81"/>
  <c r="AJ343" i="81"/>
  <c r="AI343" i="81"/>
  <c r="AH343" i="81"/>
  <c r="AG343" i="81"/>
  <c r="AF343" i="81"/>
  <c r="AE343" i="81"/>
  <c r="AD343" i="81"/>
  <c r="AC343" i="81"/>
  <c r="AB343" i="81"/>
  <c r="AA343" i="81"/>
  <c r="Z343" i="81"/>
  <c r="Y343" i="81"/>
  <c r="X343" i="81"/>
  <c r="W343" i="81"/>
  <c r="V343" i="81"/>
  <c r="AM342" i="81"/>
  <c r="AL342" i="81"/>
  <c r="AK342" i="81"/>
  <c r="AJ342" i="81"/>
  <c r="AI342" i="81"/>
  <c r="AH342" i="81"/>
  <c r="AG342" i="81"/>
  <c r="AF342" i="81"/>
  <c r="AE342" i="81"/>
  <c r="AD342" i="81"/>
  <c r="AC342" i="81"/>
  <c r="AB342" i="81"/>
  <c r="AA342" i="81"/>
  <c r="Z342" i="81"/>
  <c r="Y342" i="81"/>
  <c r="X342" i="81"/>
  <c r="W342" i="81"/>
  <c r="V342" i="81"/>
  <c r="AM341" i="81"/>
  <c r="AL341" i="81"/>
  <c r="AK341" i="81"/>
  <c r="AJ341" i="81"/>
  <c r="AI341" i="81"/>
  <c r="AH341" i="81"/>
  <c r="AG341" i="81"/>
  <c r="AF341" i="81"/>
  <c r="AE341" i="81"/>
  <c r="AD341" i="81"/>
  <c r="AC341" i="81"/>
  <c r="AB341" i="81"/>
  <c r="AA341" i="81"/>
  <c r="Z341" i="81"/>
  <c r="Y341" i="81"/>
  <c r="X341" i="81"/>
  <c r="W341" i="81"/>
  <c r="V341" i="81"/>
  <c r="AM340" i="81"/>
  <c r="AL340" i="81"/>
  <c r="AK340" i="81"/>
  <c r="AJ340" i="81"/>
  <c r="AI340" i="81"/>
  <c r="AH340" i="81"/>
  <c r="AG340" i="81"/>
  <c r="AF340" i="81"/>
  <c r="AE340" i="81"/>
  <c r="AD340" i="81"/>
  <c r="AC340" i="81"/>
  <c r="AB340" i="81"/>
  <c r="AA340" i="81"/>
  <c r="Z340" i="81"/>
  <c r="Y340" i="81"/>
  <c r="X340" i="81"/>
  <c r="W340" i="81"/>
  <c r="V340" i="81"/>
  <c r="AM339" i="81"/>
  <c r="AL339" i="81"/>
  <c r="AK339" i="81"/>
  <c r="AJ339" i="81"/>
  <c r="AI339" i="81"/>
  <c r="AH339" i="81"/>
  <c r="AG339" i="81"/>
  <c r="AF339" i="81"/>
  <c r="AE339" i="81"/>
  <c r="AD339" i="81"/>
  <c r="AC339" i="81"/>
  <c r="AB339" i="81"/>
  <c r="AA339" i="81"/>
  <c r="Z339" i="81"/>
  <c r="Y339" i="81"/>
  <c r="X339" i="81"/>
  <c r="W339" i="81"/>
  <c r="V339" i="81"/>
  <c r="AM338" i="81"/>
  <c r="AL338" i="81"/>
  <c r="AK338" i="81"/>
  <c r="AJ338" i="81"/>
  <c r="AI338" i="81"/>
  <c r="AH338" i="81"/>
  <c r="AG338" i="81"/>
  <c r="AF338" i="81"/>
  <c r="AE338" i="81"/>
  <c r="AD338" i="81"/>
  <c r="AC338" i="81"/>
  <c r="AB338" i="81"/>
  <c r="AA338" i="81"/>
  <c r="Z338" i="81"/>
  <c r="Y338" i="81"/>
  <c r="X338" i="81"/>
  <c r="W338" i="81"/>
  <c r="V338" i="81"/>
  <c r="AM337" i="81"/>
  <c r="AL337" i="81"/>
  <c r="AK337" i="81"/>
  <c r="AJ337" i="81"/>
  <c r="AI337" i="81"/>
  <c r="AH337" i="81"/>
  <c r="AG337" i="81"/>
  <c r="AF337" i="81"/>
  <c r="AE337" i="81"/>
  <c r="AD337" i="81"/>
  <c r="AC337" i="81"/>
  <c r="AB337" i="81"/>
  <c r="AA337" i="81"/>
  <c r="Z337" i="81"/>
  <c r="Y337" i="81"/>
  <c r="X337" i="81"/>
  <c r="W337" i="81"/>
  <c r="V337" i="81"/>
  <c r="AM336" i="81"/>
  <c r="AL336" i="81"/>
  <c r="AK336" i="81"/>
  <c r="AJ336" i="81"/>
  <c r="AI336" i="81"/>
  <c r="AH336" i="81"/>
  <c r="AG336" i="81"/>
  <c r="AF336" i="81"/>
  <c r="AE336" i="81"/>
  <c r="AD336" i="81"/>
  <c r="AC336" i="81"/>
  <c r="AB336" i="81"/>
  <c r="AA336" i="81"/>
  <c r="Z336" i="81"/>
  <c r="Y336" i="81"/>
  <c r="X336" i="81"/>
  <c r="W336" i="81"/>
  <c r="V336" i="81"/>
  <c r="AM335" i="81"/>
  <c r="AL335" i="81"/>
  <c r="AK335" i="81"/>
  <c r="AJ335" i="81"/>
  <c r="AI335" i="81"/>
  <c r="AH335" i="81"/>
  <c r="AG335" i="81"/>
  <c r="AF335" i="81"/>
  <c r="AE335" i="81"/>
  <c r="AD335" i="81"/>
  <c r="AC335" i="81"/>
  <c r="AB335" i="81"/>
  <c r="AA335" i="81"/>
  <c r="Z335" i="81"/>
  <c r="Y335" i="81"/>
  <c r="X335" i="81"/>
  <c r="W335" i="81"/>
  <c r="V335" i="81"/>
  <c r="AM334" i="81"/>
  <c r="AL334" i="81"/>
  <c r="AK334" i="81"/>
  <c r="AJ334" i="81"/>
  <c r="AI334" i="81"/>
  <c r="AH334" i="81"/>
  <c r="AG334" i="81"/>
  <c r="AF334" i="81"/>
  <c r="AE334" i="81"/>
  <c r="AD334" i="81"/>
  <c r="AC334" i="81"/>
  <c r="AB334" i="81"/>
  <c r="AA334" i="81"/>
  <c r="Z334" i="81"/>
  <c r="Y334" i="81"/>
  <c r="X334" i="81"/>
  <c r="W334" i="81"/>
  <c r="V334" i="81"/>
  <c r="AM333" i="81"/>
  <c r="AL333" i="81"/>
  <c r="AK333" i="81"/>
  <c r="AJ333" i="81"/>
  <c r="AI333" i="81"/>
  <c r="AH333" i="81"/>
  <c r="AG333" i="81"/>
  <c r="AF333" i="81"/>
  <c r="AE333" i="81"/>
  <c r="AD333" i="81"/>
  <c r="AC333" i="81"/>
  <c r="AB333" i="81"/>
  <c r="AA333" i="81"/>
  <c r="Z333" i="81"/>
  <c r="Y333" i="81"/>
  <c r="X333" i="81"/>
  <c r="W333" i="81"/>
  <c r="V333" i="81"/>
  <c r="AM332" i="81"/>
  <c r="AL332" i="81"/>
  <c r="AK332" i="81"/>
  <c r="AJ332" i="81"/>
  <c r="AI332" i="81"/>
  <c r="AH332" i="81"/>
  <c r="AG332" i="81"/>
  <c r="AF332" i="81"/>
  <c r="AE332" i="81"/>
  <c r="AD332" i="81"/>
  <c r="AC332" i="81"/>
  <c r="AB332" i="81"/>
  <c r="AA332" i="81"/>
  <c r="Z332" i="81"/>
  <c r="Y332" i="81"/>
  <c r="X332" i="81"/>
  <c r="W332" i="81"/>
  <c r="V332" i="81"/>
  <c r="AM331" i="81"/>
  <c r="AL331" i="81"/>
  <c r="AK331" i="81"/>
  <c r="AJ331" i="81"/>
  <c r="AI331" i="81"/>
  <c r="AH331" i="81"/>
  <c r="AG331" i="81"/>
  <c r="AF331" i="81"/>
  <c r="AE331" i="81"/>
  <c r="AD331" i="81"/>
  <c r="AC331" i="81"/>
  <c r="AB331" i="81"/>
  <c r="AA331" i="81"/>
  <c r="Z331" i="81"/>
  <c r="Y331" i="81"/>
  <c r="X331" i="81"/>
  <c r="W331" i="81"/>
  <c r="V331" i="81"/>
  <c r="AM330" i="81"/>
  <c r="AL330" i="81"/>
  <c r="AK330" i="81"/>
  <c r="AJ330" i="81"/>
  <c r="AI330" i="81"/>
  <c r="AH330" i="81"/>
  <c r="AG330" i="81"/>
  <c r="AF330" i="81"/>
  <c r="AE330" i="81"/>
  <c r="AD330" i="81"/>
  <c r="AC330" i="81"/>
  <c r="AB330" i="81"/>
  <c r="AA330" i="81"/>
  <c r="Z330" i="81"/>
  <c r="Y330" i="81"/>
  <c r="X330" i="81"/>
  <c r="W330" i="81"/>
  <c r="V330" i="81"/>
  <c r="AM329" i="81"/>
  <c r="AL329" i="81"/>
  <c r="AK329" i="81"/>
  <c r="AJ329" i="81"/>
  <c r="AI329" i="81"/>
  <c r="AH329" i="81"/>
  <c r="AG329" i="81"/>
  <c r="AF329" i="81"/>
  <c r="AE329" i="81"/>
  <c r="AD329" i="81"/>
  <c r="AC329" i="81"/>
  <c r="AB329" i="81"/>
  <c r="AA329" i="81"/>
  <c r="Z329" i="81"/>
  <c r="Y329" i="81"/>
  <c r="X329" i="81"/>
  <c r="W329" i="81"/>
  <c r="V329" i="81"/>
  <c r="AM328" i="81"/>
  <c r="AL328" i="81"/>
  <c r="AK328" i="81"/>
  <c r="AJ328" i="81"/>
  <c r="AI328" i="81"/>
  <c r="AH328" i="81"/>
  <c r="AG328" i="81"/>
  <c r="AF328" i="81"/>
  <c r="AE328" i="81"/>
  <c r="AD328" i="81"/>
  <c r="AC328" i="81"/>
  <c r="AB328" i="81"/>
  <c r="AA328" i="81"/>
  <c r="Z328" i="81"/>
  <c r="Y328" i="81"/>
  <c r="X328" i="81"/>
  <c r="W328" i="81"/>
  <c r="V328" i="81"/>
  <c r="AM327" i="81"/>
  <c r="AL327" i="81"/>
  <c r="AK327" i="81"/>
  <c r="AJ327" i="81"/>
  <c r="AI327" i="81"/>
  <c r="AH327" i="81"/>
  <c r="AG327" i="81"/>
  <c r="AF327" i="81"/>
  <c r="AE327" i="81"/>
  <c r="AD327" i="81"/>
  <c r="AC327" i="81"/>
  <c r="AB327" i="81"/>
  <c r="AA327" i="81"/>
  <c r="Z327" i="81"/>
  <c r="Y327" i="81"/>
  <c r="X327" i="81"/>
  <c r="W327" i="81"/>
  <c r="V327" i="81"/>
  <c r="AM326" i="81"/>
  <c r="AL326" i="81"/>
  <c r="AK326" i="81"/>
  <c r="AJ326" i="81"/>
  <c r="AI326" i="81"/>
  <c r="AH326" i="81"/>
  <c r="AG326" i="81"/>
  <c r="AF326" i="81"/>
  <c r="AE326" i="81"/>
  <c r="AD326" i="81"/>
  <c r="AC326" i="81"/>
  <c r="AB326" i="81"/>
  <c r="AA326" i="81"/>
  <c r="Z326" i="81"/>
  <c r="Y326" i="81"/>
  <c r="X326" i="81"/>
  <c r="W326" i="81"/>
  <c r="V326" i="81"/>
  <c r="AM325" i="81"/>
  <c r="AL325" i="81"/>
  <c r="AK325" i="81"/>
  <c r="AJ325" i="81"/>
  <c r="AI325" i="81"/>
  <c r="AH325" i="81"/>
  <c r="AG325" i="81"/>
  <c r="AF325" i="81"/>
  <c r="AE325" i="81"/>
  <c r="AD325" i="81"/>
  <c r="AC325" i="81"/>
  <c r="AB325" i="81"/>
  <c r="AA325" i="81"/>
  <c r="Z325" i="81"/>
  <c r="Y325" i="81"/>
  <c r="X325" i="81"/>
  <c r="W325" i="81"/>
  <c r="V325" i="81"/>
  <c r="AM324" i="81"/>
  <c r="AL324" i="81"/>
  <c r="AK324" i="81"/>
  <c r="AJ324" i="81"/>
  <c r="AI324" i="81"/>
  <c r="AH324" i="81"/>
  <c r="AG324" i="81"/>
  <c r="AF324" i="81"/>
  <c r="AE324" i="81"/>
  <c r="AD324" i="81"/>
  <c r="AC324" i="81"/>
  <c r="AB324" i="81"/>
  <c r="AA324" i="81"/>
  <c r="Z324" i="81"/>
  <c r="Y324" i="81"/>
  <c r="X324" i="81"/>
  <c r="W324" i="81"/>
  <c r="V324" i="81"/>
  <c r="AM323" i="81"/>
  <c r="AL323" i="81"/>
  <c r="AK323" i="81"/>
  <c r="AJ323" i="81"/>
  <c r="AI323" i="81"/>
  <c r="AH323" i="81"/>
  <c r="AG323" i="81"/>
  <c r="AF323" i="81"/>
  <c r="AE323" i="81"/>
  <c r="AD323" i="81"/>
  <c r="AC323" i="81"/>
  <c r="AB323" i="81"/>
  <c r="AA323" i="81"/>
  <c r="Z323" i="81"/>
  <c r="Y323" i="81"/>
  <c r="X323" i="81"/>
  <c r="W323" i="81"/>
  <c r="V323" i="81"/>
  <c r="AM322" i="81"/>
  <c r="AL322" i="81"/>
  <c r="AK322" i="81"/>
  <c r="AJ322" i="81"/>
  <c r="AI322" i="81"/>
  <c r="AH322" i="81"/>
  <c r="AG322" i="81"/>
  <c r="AF322" i="81"/>
  <c r="AE322" i="81"/>
  <c r="AD322" i="81"/>
  <c r="AC322" i="81"/>
  <c r="AB322" i="81"/>
  <c r="AA322" i="81"/>
  <c r="Z322" i="81"/>
  <c r="Y322" i="81"/>
  <c r="X322" i="81"/>
  <c r="W322" i="81"/>
  <c r="V322" i="81"/>
  <c r="AM321" i="81"/>
  <c r="AL321" i="81"/>
  <c r="AK321" i="81"/>
  <c r="AJ321" i="81"/>
  <c r="AI321" i="81"/>
  <c r="AH321" i="81"/>
  <c r="AG321" i="81"/>
  <c r="AF321" i="81"/>
  <c r="AE321" i="81"/>
  <c r="AD321" i="81"/>
  <c r="AC321" i="81"/>
  <c r="AB321" i="81"/>
  <c r="AA321" i="81"/>
  <c r="Z321" i="81"/>
  <c r="Y321" i="81"/>
  <c r="X321" i="81"/>
  <c r="W321" i="81"/>
  <c r="V321" i="81"/>
  <c r="AM320" i="81"/>
  <c r="AL320" i="81"/>
  <c r="AK320" i="81"/>
  <c r="AJ320" i="81"/>
  <c r="AI320" i="81"/>
  <c r="AH320" i="81"/>
  <c r="AG320" i="81"/>
  <c r="AF320" i="81"/>
  <c r="AE320" i="81"/>
  <c r="AD320" i="81"/>
  <c r="AC320" i="81"/>
  <c r="AB320" i="81"/>
  <c r="AA320" i="81"/>
  <c r="Z320" i="81"/>
  <c r="Y320" i="81"/>
  <c r="X320" i="81"/>
  <c r="W320" i="81"/>
  <c r="V320" i="81"/>
  <c r="AM319" i="81"/>
  <c r="AL319" i="81"/>
  <c r="AK319" i="81"/>
  <c r="AJ319" i="81"/>
  <c r="AI319" i="81"/>
  <c r="AH319" i="81"/>
  <c r="AG319" i="81"/>
  <c r="AF319" i="81"/>
  <c r="AE319" i="81"/>
  <c r="AD319" i="81"/>
  <c r="AC319" i="81"/>
  <c r="AB319" i="81"/>
  <c r="AA319" i="81"/>
  <c r="Z319" i="81"/>
  <c r="Y319" i="81"/>
  <c r="X319" i="81"/>
  <c r="W319" i="81"/>
  <c r="V319" i="81"/>
  <c r="AM318" i="81"/>
  <c r="AL318" i="81"/>
  <c r="AK318" i="81"/>
  <c r="AJ318" i="81"/>
  <c r="AI318" i="81"/>
  <c r="AH318" i="81"/>
  <c r="AG318" i="81"/>
  <c r="AF318" i="81"/>
  <c r="AE318" i="81"/>
  <c r="AD318" i="81"/>
  <c r="AC318" i="81"/>
  <c r="AB318" i="81"/>
  <c r="AA318" i="81"/>
  <c r="Z318" i="81"/>
  <c r="Y318" i="81"/>
  <c r="X318" i="81"/>
  <c r="W318" i="81"/>
  <c r="V318" i="81"/>
  <c r="AM317" i="81"/>
  <c r="AL317" i="81"/>
  <c r="AK317" i="81"/>
  <c r="AJ317" i="81"/>
  <c r="AI317" i="81"/>
  <c r="AH317" i="81"/>
  <c r="AG317" i="81"/>
  <c r="AF317" i="81"/>
  <c r="AE317" i="81"/>
  <c r="AD317" i="81"/>
  <c r="AC317" i="81"/>
  <c r="AB317" i="81"/>
  <c r="AA317" i="81"/>
  <c r="Z317" i="81"/>
  <c r="Y317" i="81"/>
  <c r="X317" i="81"/>
  <c r="W317" i="81"/>
  <c r="V317" i="81"/>
  <c r="AM316" i="81"/>
  <c r="AL316" i="81"/>
  <c r="AK316" i="81"/>
  <c r="AJ316" i="81"/>
  <c r="AI316" i="81"/>
  <c r="AH316" i="81"/>
  <c r="AG316" i="81"/>
  <c r="AF316" i="81"/>
  <c r="AE316" i="81"/>
  <c r="AD316" i="81"/>
  <c r="AC316" i="81"/>
  <c r="AB316" i="81"/>
  <c r="AA316" i="81"/>
  <c r="Z316" i="81"/>
  <c r="Y316" i="81"/>
  <c r="X316" i="81"/>
  <c r="W316" i="81"/>
  <c r="V316" i="81"/>
  <c r="AM315" i="81"/>
  <c r="AL315" i="81"/>
  <c r="AK315" i="81"/>
  <c r="AJ315" i="81"/>
  <c r="AI315" i="81"/>
  <c r="AH315" i="81"/>
  <c r="AG315" i="81"/>
  <c r="AF315" i="81"/>
  <c r="AE315" i="81"/>
  <c r="AD315" i="81"/>
  <c r="AC315" i="81"/>
  <c r="AB315" i="81"/>
  <c r="AA315" i="81"/>
  <c r="Z315" i="81"/>
  <c r="Y315" i="81"/>
  <c r="X315" i="81"/>
  <c r="W315" i="81"/>
  <c r="V315" i="81"/>
  <c r="AM314" i="81"/>
  <c r="AL314" i="81"/>
  <c r="AK314" i="81"/>
  <c r="AJ314" i="81"/>
  <c r="AI314" i="81"/>
  <c r="AH314" i="81"/>
  <c r="AG314" i="81"/>
  <c r="AF314" i="81"/>
  <c r="AE314" i="81"/>
  <c r="AD314" i="81"/>
  <c r="AC314" i="81"/>
  <c r="AB314" i="81"/>
  <c r="AA314" i="81"/>
  <c r="Z314" i="81"/>
  <c r="Y314" i="81"/>
  <c r="X314" i="81"/>
  <c r="W314" i="81"/>
  <c r="V314" i="81"/>
  <c r="AM313" i="81"/>
  <c r="AL313" i="81"/>
  <c r="AK313" i="81"/>
  <c r="AJ313" i="81"/>
  <c r="AI313" i="81"/>
  <c r="AH313" i="81"/>
  <c r="AG313" i="81"/>
  <c r="AF313" i="81"/>
  <c r="AE313" i="81"/>
  <c r="AD313" i="81"/>
  <c r="AC313" i="81"/>
  <c r="AB313" i="81"/>
  <c r="AA313" i="81"/>
  <c r="Z313" i="81"/>
  <c r="Y313" i="81"/>
  <c r="X313" i="81"/>
  <c r="W313" i="81"/>
  <c r="V313" i="81"/>
  <c r="AM312" i="81"/>
  <c r="AL312" i="81"/>
  <c r="AK312" i="81"/>
  <c r="AJ312" i="81"/>
  <c r="AI312" i="81"/>
  <c r="AH312" i="81"/>
  <c r="AG312" i="81"/>
  <c r="AF312" i="81"/>
  <c r="AE312" i="81"/>
  <c r="AD312" i="81"/>
  <c r="AC312" i="81"/>
  <c r="AB312" i="81"/>
  <c r="AA312" i="81"/>
  <c r="Z312" i="81"/>
  <c r="Y312" i="81"/>
  <c r="X312" i="81"/>
  <c r="W312" i="81"/>
  <c r="V312" i="81"/>
  <c r="AM311" i="81"/>
  <c r="AL311" i="81"/>
  <c r="AK311" i="81"/>
  <c r="AJ311" i="81"/>
  <c r="AI311" i="81"/>
  <c r="AH311" i="81"/>
  <c r="AG311" i="81"/>
  <c r="AF311" i="81"/>
  <c r="AE311" i="81"/>
  <c r="AD311" i="81"/>
  <c r="AC311" i="81"/>
  <c r="AB311" i="81"/>
  <c r="AA311" i="81"/>
  <c r="Z311" i="81"/>
  <c r="Y311" i="81"/>
  <c r="X311" i="81"/>
  <c r="W311" i="81"/>
  <c r="V311" i="81"/>
  <c r="AM310" i="81"/>
  <c r="AL310" i="81"/>
  <c r="AK310" i="81"/>
  <c r="AJ310" i="81"/>
  <c r="AI310" i="81"/>
  <c r="AH310" i="81"/>
  <c r="AG310" i="81"/>
  <c r="AF310" i="81"/>
  <c r="AE310" i="81"/>
  <c r="AD310" i="81"/>
  <c r="AC310" i="81"/>
  <c r="AB310" i="81"/>
  <c r="AA310" i="81"/>
  <c r="Z310" i="81"/>
  <c r="Y310" i="81"/>
  <c r="X310" i="81"/>
  <c r="W310" i="81"/>
  <c r="V310" i="81"/>
  <c r="AM309" i="81"/>
  <c r="AL309" i="81"/>
  <c r="AK309" i="81"/>
  <c r="AJ309" i="81"/>
  <c r="AI309" i="81"/>
  <c r="AH309" i="81"/>
  <c r="AG309" i="81"/>
  <c r="AF309" i="81"/>
  <c r="AE309" i="81"/>
  <c r="AD309" i="81"/>
  <c r="AC309" i="81"/>
  <c r="AB309" i="81"/>
  <c r="AA309" i="81"/>
  <c r="Z309" i="81"/>
  <c r="Y309" i="81"/>
  <c r="X309" i="81"/>
  <c r="W309" i="81"/>
  <c r="V309" i="81"/>
  <c r="AM308" i="81"/>
  <c r="AL308" i="81"/>
  <c r="AK308" i="81"/>
  <c r="AJ308" i="81"/>
  <c r="AI308" i="81"/>
  <c r="AH308" i="81"/>
  <c r="AG308" i="81"/>
  <c r="AF308" i="81"/>
  <c r="AE308" i="81"/>
  <c r="AD308" i="81"/>
  <c r="AC308" i="81"/>
  <c r="AB308" i="81"/>
  <c r="AA308" i="81"/>
  <c r="Z308" i="81"/>
  <c r="Y308" i="81"/>
  <c r="X308" i="81"/>
  <c r="W308" i="81"/>
  <c r="V308" i="81"/>
  <c r="AM307" i="81"/>
  <c r="AL307" i="81"/>
  <c r="AK307" i="81"/>
  <c r="AJ307" i="81"/>
  <c r="AI307" i="81"/>
  <c r="AH307" i="81"/>
  <c r="AG307" i="81"/>
  <c r="AF307" i="81"/>
  <c r="AE307" i="81"/>
  <c r="AD307" i="81"/>
  <c r="AC307" i="81"/>
  <c r="AB307" i="81"/>
  <c r="AA307" i="81"/>
  <c r="Z307" i="81"/>
  <c r="Y307" i="81"/>
  <c r="X307" i="81"/>
  <c r="W307" i="81"/>
  <c r="V307" i="81"/>
  <c r="AM306" i="81"/>
  <c r="AL306" i="81"/>
  <c r="AK306" i="81"/>
  <c r="AJ306" i="81"/>
  <c r="AI306" i="81"/>
  <c r="AH306" i="81"/>
  <c r="AG306" i="81"/>
  <c r="AF306" i="81"/>
  <c r="AE306" i="81"/>
  <c r="AD306" i="81"/>
  <c r="AC306" i="81"/>
  <c r="AB306" i="81"/>
  <c r="AA306" i="81"/>
  <c r="Z306" i="81"/>
  <c r="Y306" i="81"/>
  <c r="X306" i="81"/>
  <c r="W306" i="81"/>
  <c r="V306" i="81"/>
  <c r="AM305" i="81"/>
  <c r="AL305" i="81"/>
  <c r="AK305" i="81"/>
  <c r="AJ305" i="81"/>
  <c r="AI305" i="81"/>
  <c r="AH305" i="81"/>
  <c r="AG305" i="81"/>
  <c r="AF305" i="81"/>
  <c r="AE305" i="81"/>
  <c r="AD305" i="81"/>
  <c r="AC305" i="81"/>
  <c r="AB305" i="81"/>
  <c r="AA305" i="81"/>
  <c r="Z305" i="81"/>
  <c r="Y305" i="81"/>
  <c r="X305" i="81"/>
  <c r="W305" i="81"/>
  <c r="V305" i="81"/>
  <c r="AM304" i="81"/>
  <c r="AL304" i="81"/>
  <c r="AK304" i="81"/>
  <c r="AJ304" i="81"/>
  <c r="AI304" i="81"/>
  <c r="AH304" i="81"/>
  <c r="AG304" i="81"/>
  <c r="AF304" i="81"/>
  <c r="AE304" i="81"/>
  <c r="AD304" i="81"/>
  <c r="AC304" i="81"/>
  <c r="AB304" i="81"/>
  <c r="AA304" i="81"/>
  <c r="Z304" i="81"/>
  <c r="Y304" i="81"/>
  <c r="X304" i="81"/>
  <c r="W304" i="81"/>
  <c r="V304" i="81"/>
  <c r="AM303" i="81"/>
  <c r="AL303" i="81"/>
  <c r="AK303" i="81"/>
  <c r="AJ303" i="81"/>
  <c r="AI303" i="81"/>
  <c r="AH303" i="81"/>
  <c r="AG303" i="81"/>
  <c r="AF303" i="81"/>
  <c r="AE303" i="81"/>
  <c r="AD303" i="81"/>
  <c r="AC303" i="81"/>
  <c r="AB303" i="81"/>
  <c r="AA303" i="81"/>
  <c r="Z303" i="81"/>
  <c r="Y303" i="81"/>
  <c r="X303" i="81"/>
  <c r="W303" i="81"/>
  <c r="V303" i="81"/>
  <c r="AM302" i="81"/>
  <c r="AL302" i="81"/>
  <c r="AK302" i="81"/>
  <c r="AJ302" i="81"/>
  <c r="AI302" i="81"/>
  <c r="AH302" i="81"/>
  <c r="AG302" i="81"/>
  <c r="AF302" i="81"/>
  <c r="AE302" i="81"/>
  <c r="AD302" i="81"/>
  <c r="AC302" i="81"/>
  <c r="AB302" i="81"/>
  <c r="AA302" i="81"/>
  <c r="Z302" i="81"/>
  <c r="Y302" i="81"/>
  <c r="X302" i="81"/>
  <c r="W302" i="81"/>
  <c r="V302" i="81"/>
  <c r="AM301" i="81"/>
  <c r="AL301" i="81"/>
  <c r="AK301" i="81"/>
  <c r="AJ301" i="81"/>
  <c r="AI301" i="81"/>
  <c r="AH301" i="81"/>
  <c r="AG301" i="81"/>
  <c r="AF301" i="81"/>
  <c r="AE301" i="81"/>
  <c r="AD301" i="81"/>
  <c r="AC301" i="81"/>
  <c r="AB301" i="81"/>
  <c r="AA301" i="81"/>
  <c r="Z301" i="81"/>
  <c r="Y301" i="81"/>
  <c r="X301" i="81"/>
  <c r="W301" i="81"/>
  <c r="V301" i="81"/>
  <c r="AM300" i="81"/>
  <c r="AL300" i="81"/>
  <c r="AK300" i="81"/>
  <c r="AJ300" i="81"/>
  <c r="AI300" i="81"/>
  <c r="AH300" i="81"/>
  <c r="AG300" i="81"/>
  <c r="AF300" i="81"/>
  <c r="AE300" i="81"/>
  <c r="AD300" i="81"/>
  <c r="AC300" i="81"/>
  <c r="AB300" i="81"/>
  <c r="AA300" i="81"/>
  <c r="Z300" i="81"/>
  <c r="Y300" i="81"/>
  <c r="X300" i="81"/>
  <c r="W300" i="81"/>
  <c r="V300" i="81"/>
  <c r="AM299" i="81"/>
  <c r="AL299" i="81"/>
  <c r="AK299" i="81"/>
  <c r="AJ299" i="81"/>
  <c r="AI299" i="81"/>
  <c r="AH299" i="81"/>
  <c r="AG299" i="81"/>
  <c r="AF299" i="81"/>
  <c r="AE299" i="81"/>
  <c r="AD299" i="81"/>
  <c r="AC299" i="81"/>
  <c r="AB299" i="81"/>
  <c r="AA299" i="81"/>
  <c r="Z299" i="81"/>
  <c r="Y299" i="81"/>
  <c r="X299" i="81"/>
  <c r="W299" i="81"/>
  <c r="V299" i="81"/>
  <c r="AM298" i="81"/>
  <c r="AL298" i="81"/>
  <c r="AK298" i="81"/>
  <c r="AJ298" i="81"/>
  <c r="AI298" i="81"/>
  <c r="AH298" i="81"/>
  <c r="AG298" i="81"/>
  <c r="AF298" i="81"/>
  <c r="AE298" i="81"/>
  <c r="AD298" i="81"/>
  <c r="AC298" i="81"/>
  <c r="AB298" i="81"/>
  <c r="AA298" i="81"/>
  <c r="Z298" i="81"/>
  <c r="Y298" i="81"/>
  <c r="X298" i="81"/>
  <c r="W298" i="81"/>
  <c r="V298" i="81"/>
  <c r="AM297" i="81"/>
  <c r="AL297" i="81"/>
  <c r="AK297" i="81"/>
  <c r="AJ297" i="81"/>
  <c r="AI297" i="81"/>
  <c r="AH297" i="81"/>
  <c r="AG297" i="81"/>
  <c r="AF297" i="81"/>
  <c r="AE297" i="81"/>
  <c r="AD297" i="81"/>
  <c r="AC297" i="81"/>
  <c r="AB297" i="81"/>
  <c r="AA297" i="81"/>
  <c r="Z297" i="81"/>
  <c r="Y297" i="81"/>
  <c r="X297" i="81"/>
  <c r="W297" i="81"/>
  <c r="V297" i="81"/>
  <c r="AM296" i="81"/>
  <c r="AL296" i="81"/>
  <c r="AK296" i="81"/>
  <c r="AJ296" i="81"/>
  <c r="AI296" i="81"/>
  <c r="AH296" i="81"/>
  <c r="AG296" i="81"/>
  <c r="AF296" i="81"/>
  <c r="AE296" i="81"/>
  <c r="AD296" i="81"/>
  <c r="AC296" i="81"/>
  <c r="AB296" i="81"/>
  <c r="AA296" i="81"/>
  <c r="Z296" i="81"/>
  <c r="Y296" i="81"/>
  <c r="X296" i="81"/>
  <c r="W296" i="81"/>
  <c r="V296" i="81"/>
  <c r="AM295" i="81"/>
  <c r="AL295" i="81"/>
  <c r="AK295" i="81"/>
  <c r="AJ295" i="81"/>
  <c r="AI295" i="81"/>
  <c r="AH295" i="81"/>
  <c r="AG295" i="81"/>
  <c r="AF295" i="81"/>
  <c r="AE295" i="81"/>
  <c r="AD295" i="81"/>
  <c r="AC295" i="81"/>
  <c r="AB295" i="81"/>
  <c r="AA295" i="81"/>
  <c r="Z295" i="81"/>
  <c r="Y295" i="81"/>
  <c r="X295" i="81"/>
  <c r="W295" i="81"/>
  <c r="V295" i="81"/>
  <c r="AM294" i="81"/>
  <c r="AL294" i="81"/>
  <c r="AK294" i="81"/>
  <c r="AJ294" i="81"/>
  <c r="AI294" i="81"/>
  <c r="AH294" i="81"/>
  <c r="AG294" i="81"/>
  <c r="AF294" i="81"/>
  <c r="AE294" i="81"/>
  <c r="AD294" i="81"/>
  <c r="AC294" i="81"/>
  <c r="AB294" i="81"/>
  <c r="AA294" i="81"/>
  <c r="Z294" i="81"/>
  <c r="Y294" i="81"/>
  <c r="X294" i="81"/>
  <c r="W294" i="81"/>
  <c r="V294" i="81"/>
  <c r="AM293" i="81"/>
  <c r="AL293" i="81"/>
  <c r="AK293" i="81"/>
  <c r="AJ293" i="81"/>
  <c r="AI293" i="81"/>
  <c r="AH293" i="81"/>
  <c r="AG293" i="81"/>
  <c r="AF293" i="81"/>
  <c r="AE293" i="81"/>
  <c r="AD293" i="81"/>
  <c r="AC293" i="81"/>
  <c r="AB293" i="81"/>
  <c r="AA293" i="81"/>
  <c r="Z293" i="81"/>
  <c r="Y293" i="81"/>
  <c r="X293" i="81"/>
  <c r="W293" i="81"/>
  <c r="V293" i="81"/>
  <c r="AM292" i="81"/>
  <c r="AL292" i="81"/>
  <c r="AK292" i="81"/>
  <c r="AJ292" i="81"/>
  <c r="AI292" i="81"/>
  <c r="AH292" i="81"/>
  <c r="AG292" i="81"/>
  <c r="AF292" i="81"/>
  <c r="AE292" i="81"/>
  <c r="AD292" i="81"/>
  <c r="AC292" i="81"/>
  <c r="AB292" i="81"/>
  <c r="AA292" i="81"/>
  <c r="Z292" i="81"/>
  <c r="Y292" i="81"/>
  <c r="X292" i="81"/>
  <c r="W292" i="81"/>
  <c r="V292" i="81"/>
  <c r="AM291" i="81"/>
  <c r="AL291" i="81"/>
  <c r="AK291" i="81"/>
  <c r="AJ291" i="81"/>
  <c r="AI291" i="81"/>
  <c r="AH291" i="81"/>
  <c r="AG291" i="81"/>
  <c r="AF291" i="81"/>
  <c r="AE291" i="81"/>
  <c r="AD291" i="81"/>
  <c r="AC291" i="81"/>
  <c r="AB291" i="81"/>
  <c r="AA291" i="81"/>
  <c r="Z291" i="81"/>
  <c r="Y291" i="81"/>
  <c r="X291" i="81"/>
  <c r="W291" i="81"/>
  <c r="V291" i="81"/>
  <c r="AM290" i="81"/>
  <c r="AL290" i="81"/>
  <c r="AK290" i="81"/>
  <c r="AJ290" i="81"/>
  <c r="AI290" i="81"/>
  <c r="AH290" i="81"/>
  <c r="AG290" i="81"/>
  <c r="AF290" i="81"/>
  <c r="AE290" i="81"/>
  <c r="AD290" i="81"/>
  <c r="AC290" i="81"/>
  <c r="AB290" i="81"/>
  <c r="AA290" i="81"/>
  <c r="Z290" i="81"/>
  <c r="Y290" i="81"/>
  <c r="X290" i="81"/>
  <c r="W290" i="81"/>
  <c r="V290" i="81"/>
  <c r="AM289" i="81"/>
  <c r="AL289" i="81"/>
  <c r="AK289" i="81"/>
  <c r="AJ289" i="81"/>
  <c r="AI289" i="81"/>
  <c r="AH289" i="81"/>
  <c r="AG289" i="81"/>
  <c r="AF289" i="81"/>
  <c r="AE289" i="81"/>
  <c r="AD289" i="81"/>
  <c r="AC289" i="81"/>
  <c r="AB289" i="81"/>
  <c r="AA289" i="81"/>
  <c r="Z289" i="81"/>
  <c r="Y289" i="81"/>
  <c r="X289" i="81"/>
  <c r="W289" i="81"/>
  <c r="V289" i="81"/>
  <c r="AM288" i="81"/>
  <c r="AL288" i="81"/>
  <c r="AK288" i="81"/>
  <c r="AJ288" i="81"/>
  <c r="AI288" i="81"/>
  <c r="AH288" i="81"/>
  <c r="AG288" i="81"/>
  <c r="AF288" i="81"/>
  <c r="AE288" i="81"/>
  <c r="AD288" i="81"/>
  <c r="AC288" i="81"/>
  <c r="AB288" i="81"/>
  <c r="AA288" i="81"/>
  <c r="Z288" i="81"/>
  <c r="Y288" i="81"/>
  <c r="X288" i="81"/>
  <c r="W288" i="81"/>
  <c r="V288" i="81"/>
  <c r="AM287" i="81"/>
  <c r="AL287" i="81"/>
  <c r="AK287" i="81"/>
  <c r="AJ287" i="81"/>
  <c r="AI287" i="81"/>
  <c r="AH287" i="81"/>
  <c r="AG287" i="81"/>
  <c r="AF287" i="81"/>
  <c r="AE287" i="81"/>
  <c r="AD287" i="81"/>
  <c r="AC287" i="81"/>
  <c r="AB287" i="81"/>
  <c r="AA287" i="81"/>
  <c r="Z287" i="81"/>
  <c r="Y287" i="81"/>
  <c r="X287" i="81"/>
  <c r="W287" i="81"/>
  <c r="V287" i="81"/>
  <c r="AM286" i="81"/>
  <c r="AL286" i="81"/>
  <c r="AK286" i="81"/>
  <c r="AJ286" i="81"/>
  <c r="AI286" i="81"/>
  <c r="AH286" i="81"/>
  <c r="AG286" i="81"/>
  <c r="AF286" i="81"/>
  <c r="AE286" i="81"/>
  <c r="AD286" i="81"/>
  <c r="AC286" i="81"/>
  <c r="AB286" i="81"/>
  <c r="AA286" i="81"/>
  <c r="Z286" i="81"/>
  <c r="Y286" i="81"/>
  <c r="X286" i="81"/>
  <c r="W286" i="81"/>
  <c r="V286" i="81"/>
  <c r="AM285" i="81"/>
  <c r="AL285" i="81"/>
  <c r="AK285" i="81"/>
  <c r="AJ285" i="81"/>
  <c r="AI285" i="81"/>
  <c r="AH285" i="81"/>
  <c r="AG285" i="81"/>
  <c r="AF285" i="81"/>
  <c r="AE285" i="81"/>
  <c r="AD285" i="81"/>
  <c r="AC285" i="81"/>
  <c r="AB285" i="81"/>
  <c r="AA285" i="81"/>
  <c r="Z285" i="81"/>
  <c r="Y285" i="81"/>
  <c r="X285" i="81"/>
  <c r="W285" i="81"/>
  <c r="V285" i="81"/>
  <c r="AM284" i="81"/>
  <c r="AL284" i="81"/>
  <c r="AK284" i="81"/>
  <c r="AJ284" i="81"/>
  <c r="AI284" i="81"/>
  <c r="AH284" i="81"/>
  <c r="AG284" i="81"/>
  <c r="AF284" i="81"/>
  <c r="AE284" i="81"/>
  <c r="AD284" i="81"/>
  <c r="AC284" i="81"/>
  <c r="AB284" i="81"/>
  <c r="AA284" i="81"/>
  <c r="Z284" i="81"/>
  <c r="Y284" i="81"/>
  <c r="X284" i="81"/>
  <c r="W284" i="81"/>
  <c r="V284" i="81"/>
  <c r="AM283" i="81"/>
  <c r="AL283" i="81"/>
  <c r="AK283" i="81"/>
  <c r="AJ283" i="81"/>
  <c r="AI283" i="81"/>
  <c r="AH283" i="81"/>
  <c r="AG283" i="81"/>
  <c r="AF283" i="81"/>
  <c r="AE283" i="81"/>
  <c r="AD283" i="81"/>
  <c r="AC283" i="81"/>
  <c r="AB283" i="81"/>
  <c r="AA283" i="81"/>
  <c r="Z283" i="81"/>
  <c r="Y283" i="81"/>
  <c r="X283" i="81"/>
  <c r="W283" i="81"/>
  <c r="V283" i="81"/>
  <c r="AM282" i="81"/>
  <c r="AL282" i="81"/>
  <c r="AK282" i="81"/>
  <c r="AJ282" i="81"/>
  <c r="AI282" i="81"/>
  <c r="AH282" i="81"/>
  <c r="AG282" i="81"/>
  <c r="AF282" i="81"/>
  <c r="AE282" i="81"/>
  <c r="AD282" i="81"/>
  <c r="AC282" i="81"/>
  <c r="AB282" i="81"/>
  <c r="AA282" i="81"/>
  <c r="Z282" i="81"/>
  <c r="Y282" i="81"/>
  <c r="X282" i="81"/>
  <c r="W282" i="81"/>
  <c r="V282" i="81"/>
  <c r="AM281" i="81"/>
  <c r="AL281" i="81"/>
  <c r="AK281" i="81"/>
  <c r="AJ281" i="81"/>
  <c r="AI281" i="81"/>
  <c r="AH281" i="81"/>
  <c r="AG281" i="81"/>
  <c r="AF281" i="81"/>
  <c r="AE281" i="81"/>
  <c r="AD281" i="81"/>
  <c r="AC281" i="81"/>
  <c r="AB281" i="81"/>
  <c r="AA281" i="81"/>
  <c r="Z281" i="81"/>
  <c r="Y281" i="81"/>
  <c r="X281" i="81"/>
  <c r="W281" i="81"/>
  <c r="V281" i="81"/>
  <c r="AM280" i="81"/>
  <c r="AL280" i="81"/>
  <c r="AK280" i="81"/>
  <c r="AJ280" i="81"/>
  <c r="AI280" i="81"/>
  <c r="AH280" i="81"/>
  <c r="AG280" i="81"/>
  <c r="AF280" i="81"/>
  <c r="AE280" i="81"/>
  <c r="AD280" i="81"/>
  <c r="AC280" i="81"/>
  <c r="AB280" i="81"/>
  <c r="AA280" i="81"/>
  <c r="Z280" i="81"/>
  <c r="Y280" i="81"/>
  <c r="X280" i="81"/>
  <c r="W280" i="81"/>
  <c r="V280" i="81"/>
  <c r="AM279" i="81"/>
  <c r="AL279" i="81"/>
  <c r="AK279" i="81"/>
  <c r="AJ279" i="81"/>
  <c r="AI279" i="81"/>
  <c r="AH279" i="81"/>
  <c r="AG279" i="81"/>
  <c r="AF279" i="81"/>
  <c r="AE279" i="81"/>
  <c r="AD279" i="81"/>
  <c r="AC279" i="81"/>
  <c r="AB279" i="81"/>
  <c r="AA279" i="81"/>
  <c r="Z279" i="81"/>
  <c r="Y279" i="81"/>
  <c r="X279" i="81"/>
  <c r="W279" i="81"/>
  <c r="V279" i="81"/>
  <c r="AM278" i="81"/>
  <c r="AL278" i="81"/>
  <c r="AK278" i="81"/>
  <c r="AJ278" i="81"/>
  <c r="AI278" i="81"/>
  <c r="AH278" i="81"/>
  <c r="AG278" i="81"/>
  <c r="AF278" i="81"/>
  <c r="AE278" i="81"/>
  <c r="AD278" i="81"/>
  <c r="AC278" i="81"/>
  <c r="AB278" i="81"/>
  <c r="AA278" i="81"/>
  <c r="Z278" i="81"/>
  <c r="Y278" i="81"/>
  <c r="X278" i="81"/>
  <c r="W278" i="81"/>
  <c r="V278" i="81"/>
  <c r="AM277" i="81"/>
  <c r="AL277" i="81"/>
  <c r="AK277" i="81"/>
  <c r="AJ277" i="81"/>
  <c r="AI277" i="81"/>
  <c r="AH277" i="81"/>
  <c r="AG277" i="81"/>
  <c r="AF277" i="81"/>
  <c r="AE277" i="81"/>
  <c r="AD277" i="81"/>
  <c r="AC277" i="81"/>
  <c r="AB277" i="81"/>
  <c r="AA277" i="81"/>
  <c r="Z277" i="81"/>
  <c r="Y277" i="81"/>
  <c r="X277" i="81"/>
  <c r="W277" i="81"/>
  <c r="V277" i="81"/>
  <c r="AM276" i="81"/>
  <c r="AL276" i="81"/>
  <c r="AK276" i="81"/>
  <c r="AJ276" i="81"/>
  <c r="AI276" i="81"/>
  <c r="AH276" i="81"/>
  <c r="AG276" i="81"/>
  <c r="AF276" i="81"/>
  <c r="AE276" i="81"/>
  <c r="AD276" i="81"/>
  <c r="AC276" i="81"/>
  <c r="AB276" i="81"/>
  <c r="AA276" i="81"/>
  <c r="Z276" i="81"/>
  <c r="Y276" i="81"/>
  <c r="X276" i="81"/>
  <c r="W276" i="81"/>
  <c r="V276" i="81"/>
  <c r="AM275" i="81"/>
  <c r="AL275" i="81"/>
  <c r="AK275" i="81"/>
  <c r="AJ275" i="81"/>
  <c r="AI275" i="81"/>
  <c r="AH275" i="81"/>
  <c r="AG275" i="81"/>
  <c r="AF275" i="81"/>
  <c r="AE275" i="81"/>
  <c r="AD275" i="81"/>
  <c r="AC275" i="81"/>
  <c r="AB275" i="81"/>
  <c r="AA275" i="81"/>
  <c r="Z275" i="81"/>
  <c r="Y275" i="81"/>
  <c r="X275" i="81"/>
  <c r="W275" i="81"/>
  <c r="V275" i="81"/>
  <c r="AM274" i="81"/>
  <c r="AL274" i="81"/>
  <c r="AK274" i="81"/>
  <c r="AJ274" i="81"/>
  <c r="AI274" i="81"/>
  <c r="AH274" i="81"/>
  <c r="AG274" i="81"/>
  <c r="AF274" i="81"/>
  <c r="AE274" i="81"/>
  <c r="AD274" i="81"/>
  <c r="AC274" i="81"/>
  <c r="AB274" i="81"/>
  <c r="AA274" i="81"/>
  <c r="Z274" i="81"/>
  <c r="Y274" i="81"/>
  <c r="X274" i="81"/>
  <c r="W274" i="81"/>
  <c r="V274" i="81"/>
  <c r="AM273" i="81"/>
  <c r="AL273" i="81"/>
  <c r="AK273" i="81"/>
  <c r="AJ273" i="81"/>
  <c r="AI273" i="81"/>
  <c r="AH273" i="81"/>
  <c r="AG273" i="81"/>
  <c r="AF273" i="81"/>
  <c r="AE273" i="81"/>
  <c r="AD273" i="81"/>
  <c r="AC273" i="81"/>
  <c r="AB273" i="81"/>
  <c r="AA273" i="81"/>
  <c r="Z273" i="81"/>
  <c r="Y273" i="81"/>
  <c r="X273" i="81"/>
  <c r="W273" i="81"/>
  <c r="V273" i="81"/>
  <c r="AM272" i="81"/>
  <c r="AL272" i="81"/>
  <c r="AK272" i="81"/>
  <c r="AJ272" i="81"/>
  <c r="AI272" i="81"/>
  <c r="AH272" i="81"/>
  <c r="AG272" i="81"/>
  <c r="AF272" i="81"/>
  <c r="AE272" i="81"/>
  <c r="AD272" i="81"/>
  <c r="AC272" i="81"/>
  <c r="AB272" i="81"/>
  <c r="AA272" i="81"/>
  <c r="Z272" i="81"/>
  <c r="Y272" i="81"/>
  <c r="X272" i="81"/>
  <c r="W272" i="81"/>
  <c r="V272" i="81"/>
  <c r="AM271" i="81"/>
  <c r="AL271" i="81"/>
  <c r="AK271" i="81"/>
  <c r="AJ271" i="81"/>
  <c r="AI271" i="81"/>
  <c r="AH271" i="81"/>
  <c r="AG271" i="81"/>
  <c r="AF271" i="81"/>
  <c r="AE271" i="81"/>
  <c r="AD271" i="81"/>
  <c r="AC271" i="81"/>
  <c r="AB271" i="81"/>
  <c r="AA271" i="81"/>
  <c r="Z271" i="81"/>
  <c r="Y271" i="81"/>
  <c r="X271" i="81"/>
  <c r="W271" i="81"/>
  <c r="V271" i="81"/>
  <c r="AM270" i="81"/>
  <c r="AL270" i="81"/>
  <c r="AK270" i="81"/>
  <c r="AJ270" i="81"/>
  <c r="AI270" i="81"/>
  <c r="AH270" i="81"/>
  <c r="AG270" i="81"/>
  <c r="AF270" i="81"/>
  <c r="AE270" i="81"/>
  <c r="AD270" i="81"/>
  <c r="AC270" i="81"/>
  <c r="AB270" i="81"/>
  <c r="AA270" i="81"/>
  <c r="Z270" i="81"/>
  <c r="Y270" i="81"/>
  <c r="X270" i="81"/>
  <c r="W270" i="81"/>
  <c r="V270" i="81"/>
  <c r="AM269" i="81"/>
  <c r="AL269" i="81"/>
  <c r="AK269" i="81"/>
  <c r="AJ269" i="81"/>
  <c r="AI269" i="81"/>
  <c r="AH269" i="81"/>
  <c r="AG269" i="81"/>
  <c r="AF269" i="81"/>
  <c r="AE269" i="81"/>
  <c r="AD269" i="81"/>
  <c r="AC269" i="81"/>
  <c r="AB269" i="81"/>
  <c r="AA269" i="81"/>
  <c r="Z269" i="81"/>
  <c r="Y269" i="81"/>
  <c r="X269" i="81"/>
  <c r="W269" i="81"/>
  <c r="V269" i="81"/>
  <c r="AM268" i="81"/>
  <c r="AL268" i="81"/>
  <c r="AK268" i="81"/>
  <c r="AJ268" i="81"/>
  <c r="AI268" i="81"/>
  <c r="AH268" i="81"/>
  <c r="AG268" i="81"/>
  <c r="AF268" i="81"/>
  <c r="AE268" i="81"/>
  <c r="AD268" i="81"/>
  <c r="AC268" i="81"/>
  <c r="AB268" i="81"/>
  <c r="AA268" i="81"/>
  <c r="Z268" i="81"/>
  <c r="Y268" i="81"/>
  <c r="X268" i="81"/>
  <c r="W268" i="81"/>
  <c r="V268" i="81"/>
  <c r="AM267" i="81"/>
  <c r="AL267" i="81"/>
  <c r="AK267" i="81"/>
  <c r="AJ267" i="81"/>
  <c r="AI267" i="81"/>
  <c r="AH267" i="81"/>
  <c r="AG267" i="81"/>
  <c r="AF267" i="81"/>
  <c r="AE267" i="81"/>
  <c r="AD267" i="81"/>
  <c r="AC267" i="81"/>
  <c r="AB267" i="81"/>
  <c r="AA267" i="81"/>
  <c r="Z267" i="81"/>
  <c r="Y267" i="81"/>
  <c r="X267" i="81"/>
  <c r="W267" i="81"/>
  <c r="V267" i="81"/>
  <c r="AM266" i="81"/>
  <c r="AL266" i="81"/>
  <c r="AK266" i="81"/>
  <c r="AJ266" i="81"/>
  <c r="AI266" i="81"/>
  <c r="AH266" i="81"/>
  <c r="AG266" i="81"/>
  <c r="AF266" i="81"/>
  <c r="AE266" i="81"/>
  <c r="AD266" i="81"/>
  <c r="AC266" i="81"/>
  <c r="AB266" i="81"/>
  <c r="AA266" i="81"/>
  <c r="Z266" i="81"/>
  <c r="Y266" i="81"/>
  <c r="X266" i="81"/>
  <c r="W266" i="81"/>
  <c r="V266" i="81"/>
  <c r="AM265" i="81"/>
  <c r="AL265" i="81"/>
  <c r="AK265" i="81"/>
  <c r="AJ265" i="81"/>
  <c r="AI265" i="81"/>
  <c r="AH265" i="81"/>
  <c r="AG265" i="81"/>
  <c r="AF265" i="81"/>
  <c r="AE265" i="81"/>
  <c r="AD265" i="81"/>
  <c r="AC265" i="81"/>
  <c r="AB265" i="81"/>
  <c r="AA265" i="81"/>
  <c r="Z265" i="81"/>
  <c r="Y265" i="81"/>
  <c r="X265" i="81"/>
  <c r="W265" i="81"/>
  <c r="V265" i="81"/>
  <c r="AM264" i="81"/>
  <c r="AL264" i="81"/>
  <c r="AK264" i="81"/>
  <c r="AJ264" i="81"/>
  <c r="AI264" i="81"/>
  <c r="AH264" i="81"/>
  <c r="AG264" i="81"/>
  <c r="AF264" i="81"/>
  <c r="AE264" i="81"/>
  <c r="AD264" i="81"/>
  <c r="AC264" i="81"/>
  <c r="AB264" i="81"/>
  <c r="AA264" i="81"/>
  <c r="Z264" i="81"/>
  <c r="Y264" i="81"/>
  <c r="X264" i="81"/>
  <c r="W264" i="81"/>
  <c r="V264" i="81"/>
  <c r="AM263" i="81"/>
  <c r="AL263" i="81"/>
  <c r="AK263" i="81"/>
  <c r="AJ263" i="81"/>
  <c r="AI263" i="81"/>
  <c r="AH263" i="81"/>
  <c r="AG263" i="81"/>
  <c r="AF263" i="81"/>
  <c r="AE263" i="81"/>
  <c r="AD263" i="81"/>
  <c r="AC263" i="81"/>
  <c r="AB263" i="81"/>
  <c r="AA263" i="81"/>
  <c r="Z263" i="81"/>
  <c r="Y263" i="81"/>
  <c r="X263" i="81"/>
  <c r="W263" i="81"/>
  <c r="V263" i="81"/>
  <c r="AM262" i="81"/>
  <c r="AL262" i="81"/>
  <c r="AK262" i="81"/>
  <c r="AJ262" i="81"/>
  <c r="AI262" i="81"/>
  <c r="AH262" i="81"/>
  <c r="AG262" i="81"/>
  <c r="AF262" i="81"/>
  <c r="AE262" i="81"/>
  <c r="AD262" i="81"/>
  <c r="AC262" i="81"/>
  <c r="AB262" i="81"/>
  <c r="AA262" i="81"/>
  <c r="Z262" i="81"/>
  <c r="Y262" i="81"/>
  <c r="X262" i="81"/>
  <c r="W262" i="81"/>
  <c r="V262" i="81"/>
  <c r="AM261" i="81"/>
  <c r="AL261" i="81"/>
  <c r="AK261" i="81"/>
  <c r="AJ261" i="81"/>
  <c r="AI261" i="81"/>
  <c r="AH261" i="81"/>
  <c r="AG261" i="81"/>
  <c r="AF261" i="81"/>
  <c r="AE261" i="81"/>
  <c r="AD261" i="81"/>
  <c r="AC261" i="81"/>
  <c r="AB261" i="81"/>
  <c r="AA261" i="81"/>
  <c r="Z261" i="81"/>
  <c r="Y261" i="81"/>
  <c r="X261" i="81"/>
  <c r="W261" i="81"/>
  <c r="V261" i="81"/>
  <c r="AM260" i="81"/>
  <c r="AL260" i="81"/>
  <c r="AK260" i="81"/>
  <c r="AJ260" i="81"/>
  <c r="AI260" i="81"/>
  <c r="AH260" i="81"/>
  <c r="AG260" i="81"/>
  <c r="AF260" i="81"/>
  <c r="AE260" i="81"/>
  <c r="AD260" i="81"/>
  <c r="AC260" i="81"/>
  <c r="AB260" i="81"/>
  <c r="AA260" i="81"/>
  <c r="Z260" i="81"/>
  <c r="Y260" i="81"/>
  <c r="X260" i="81"/>
  <c r="W260" i="81"/>
  <c r="V260" i="81"/>
  <c r="AM259" i="81"/>
  <c r="AL259" i="81"/>
  <c r="AK259" i="81"/>
  <c r="AJ259" i="81"/>
  <c r="AI259" i="81"/>
  <c r="AH259" i="81"/>
  <c r="AG259" i="81"/>
  <c r="AF259" i="81"/>
  <c r="AE259" i="81"/>
  <c r="AD259" i="81"/>
  <c r="AC259" i="81"/>
  <c r="AB259" i="81"/>
  <c r="AA259" i="81"/>
  <c r="Z259" i="81"/>
  <c r="Y259" i="81"/>
  <c r="X259" i="81"/>
  <c r="W259" i="81"/>
  <c r="V259" i="81"/>
  <c r="AM258" i="81"/>
  <c r="AL258" i="81"/>
  <c r="AK258" i="81"/>
  <c r="AJ258" i="81"/>
  <c r="AI258" i="81"/>
  <c r="AH258" i="81"/>
  <c r="AG258" i="81"/>
  <c r="AF258" i="81"/>
  <c r="AE258" i="81"/>
  <c r="AD258" i="81"/>
  <c r="AC258" i="81"/>
  <c r="AB258" i="81"/>
  <c r="AA258" i="81"/>
  <c r="Z258" i="81"/>
  <c r="Y258" i="81"/>
  <c r="X258" i="81"/>
  <c r="W258" i="81"/>
  <c r="V258" i="81"/>
  <c r="AM257" i="81"/>
  <c r="AL257" i="81"/>
  <c r="AK257" i="81"/>
  <c r="AJ257" i="81"/>
  <c r="AI257" i="81"/>
  <c r="AH257" i="81"/>
  <c r="AG257" i="81"/>
  <c r="AF257" i="81"/>
  <c r="AE257" i="81"/>
  <c r="AD257" i="81"/>
  <c r="AC257" i="81"/>
  <c r="AB257" i="81"/>
  <c r="AA257" i="81"/>
  <c r="Z257" i="81"/>
  <c r="Y257" i="81"/>
  <c r="X257" i="81"/>
  <c r="W257" i="81"/>
  <c r="V257" i="81"/>
  <c r="AM256" i="81"/>
  <c r="AL256" i="81"/>
  <c r="AK256" i="81"/>
  <c r="AJ256" i="81"/>
  <c r="AI256" i="81"/>
  <c r="AH256" i="81"/>
  <c r="AG256" i="81"/>
  <c r="AF256" i="81"/>
  <c r="AE256" i="81"/>
  <c r="AD256" i="81"/>
  <c r="AC256" i="81"/>
  <c r="AB256" i="81"/>
  <c r="AA256" i="81"/>
  <c r="Z256" i="81"/>
  <c r="Y256" i="81"/>
  <c r="X256" i="81"/>
  <c r="W256" i="81"/>
  <c r="V256" i="81"/>
  <c r="AM255" i="81"/>
  <c r="AL255" i="81"/>
  <c r="AK255" i="81"/>
  <c r="AJ255" i="81"/>
  <c r="AI255" i="81"/>
  <c r="AH255" i="81"/>
  <c r="AG255" i="81"/>
  <c r="AF255" i="81"/>
  <c r="AE255" i="81"/>
  <c r="AD255" i="81"/>
  <c r="AC255" i="81"/>
  <c r="AB255" i="81"/>
  <c r="AA255" i="81"/>
  <c r="Z255" i="81"/>
  <c r="Y255" i="81"/>
  <c r="X255" i="81"/>
  <c r="W255" i="81"/>
  <c r="V255" i="81"/>
  <c r="AM254" i="81"/>
  <c r="AL254" i="81"/>
  <c r="AK254" i="81"/>
  <c r="AJ254" i="81"/>
  <c r="AI254" i="81"/>
  <c r="AH254" i="81"/>
  <c r="AG254" i="81"/>
  <c r="AF254" i="81"/>
  <c r="AE254" i="81"/>
  <c r="AD254" i="81"/>
  <c r="AC254" i="81"/>
  <c r="AB254" i="81"/>
  <c r="AA254" i="81"/>
  <c r="Z254" i="81"/>
  <c r="Y254" i="81"/>
  <c r="X254" i="81"/>
  <c r="W254" i="81"/>
  <c r="V254" i="81"/>
  <c r="AM253" i="81"/>
  <c r="AL253" i="81"/>
  <c r="AK253" i="81"/>
  <c r="AJ253" i="81"/>
  <c r="AI253" i="81"/>
  <c r="AH253" i="81"/>
  <c r="AG253" i="81"/>
  <c r="AF253" i="81"/>
  <c r="AE253" i="81"/>
  <c r="AD253" i="81"/>
  <c r="AC253" i="81"/>
  <c r="AB253" i="81"/>
  <c r="AA253" i="81"/>
  <c r="Z253" i="81"/>
  <c r="Y253" i="81"/>
  <c r="X253" i="81"/>
  <c r="W253" i="81"/>
  <c r="V253" i="81"/>
  <c r="AM252" i="81"/>
  <c r="AL252" i="81"/>
  <c r="AK252" i="81"/>
  <c r="AJ252" i="81"/>
  <c r="AI252" i="81"/>
  <c r="AH252" i="81"/>
  <c r="AG252" i="81"/>
  <c r="AF252" i="81"/>
  <c r="AE252" i="81"/>
  <c r="AD252" i="81"/>
  <c r="AC252" i="81"/>
  <c r="AB252" i="81"/>
  <c r="AA252" i="81"/>
  <c r="Z252" i="81"/>
  <c r="Y252" i="81"/>
  <c r="X252" i="81"/>
  <c r="W252" i="81"/>
  <c r="V252" i="81"/>
  <c r="AM251" i="81"/>
  <c r="AL251" i="81"/>
  <c r="AK251" i="81"/>
  <c r="AJ251" i="81"/>
  <c r="AI251" i="81"/>
  <c r="AH251" i="81"/>
  <c r="AG251" i="81"/>
  <c r="AF251" i="81"/>
  <c r="AE251" i="81"/>
  <c r="AD251" i="81"/>
  <c r="AC251" i="81"/>
  <c r="AB251" i="81"/>
  <c r="AA251" i="81"/>
  <c r="Z251" i="81"/>
  <c r="Y251" i="81"/>
  <c r="X251" i="81"/>
  <c r="W251" i="81"/>
  <c r="V251" i="81"/>
  <c r="AM250" i="81"/>
  <c r="AL250" i="81"/>
  <c r="AK250" i="81"/>
  <c r="AJ250" i="81"/>
  <c r="AI250" i="81"/>
  <c r="AH250" i="81"/>
  <c r="AG250" i="81"/>
  <c r="AF250" i="81"/>
  <c r="AE250" i="81"/>
  <c r="AD250" i="81"/>
  <c r="AC250" i="81"/>
  <c r="AB250" i="81"/>
  <c r="AA250" i="81"/>
  <c r="Z250" i="81"/>
  <c r="Y250" i="81"/>
  <c r="X250" i="81"/>
  <c r="W250" i="81"/>
  <c r="V250" i="81"/>
  <c r="AM249" i="81"/>
  <c r="AL249" i="81"/>
  <c r="AK249" i="81"/>
  <c r="AJ249" i="81"/>
  <c r="AI249" i="81"/>
  <c r="AH249" i="81"/>
  <c r="AG249" i="81"/>
  <c r="AF249" i="81"/>
  <c r="AE249" i="81"/>
  <c r="AD249" i="81"/>
  <c r="AC249" i="81"/>
  <c r="AB249" i="81"/>
  <c r="AA249" i="81"/>
  <c r="Z249" i="81"/>
  <c r="Y249" i="81"/>
  <c r="X249" i="81"/>
  <c r="W249" i="81"/>
  <c r="V249" i="81"/>
  <c r="AM248" i="81"/>
  <c r="AL248" i="81"/>
  <c r="AK248" i="81"/>
  <c r="AJ248" i="81"/>
  <c r="AI248" i="81"/>
  <c r="AH248" i="81"/>
  <c r="AG248" i="81"/>
  <c r="AF248" i="81"/>
  <c r="AE248" i="81"/>
  <c r="AD248" i="81"/>
  <c r="AC248" i="81"/>
  <c r="AB248" i="81"/>
  <c r="AA248" i="81"/>
  <c r="Z248" i="81"/>
  <c r="Y248" i="81"/>
  <c r="X248" i="81"/>
  <c r="W248" i="81"/>
  <c r="V248" i="81"/>
  <c r="AM247" i="81"/>
  <c r="AL247" i="81"/>
  <c r="AK247" i="81"/>
  <c r="AJ247" i="81"/>
  <c r="AI247" i="81"/>
  <c r="AH247" i="81"/>
  <c r="AG247" i="81"/>
  <c r="AF247" i="81"/>
  <c r="AE247" i="81"/>
  <c r="AD247" i="81"/>
  <c r="AC247" i="81"/>
  <c r="AB247" i="81"/>
  <c r="AA247" i="81"/>
  <c r="Z247" i="81"/>
  <c r="Y247" i="81"/>
  <c r="X247" i="81"/>
  <c r="W247" i="81"/>
  <c r="V247" i="81"/>
  <c r="AM246" i="81"/>
  <c r="AL246" i="81"/>
  <c r="AK246" i="81"/>
  <c r="AJ246" i="81"/>
  <c r="AI246" i="81"/>
  <c r="AH246" i="81"/>
  <c r="AG246" i="81"/>
  <c r="AF246" i="81"/>
  <c r="AE246" i="81"/>
  <c r="AD246" i="81"/>
  <c r="AC246" i="81"/>
  <c r="AB246" i="81"/>
  <c r="AA246" i="81"/>
  <c r="Z246" i="81"/>
  <c r="Y246" i="81"/>
  <c r="X246" i="81"/>
  <c r="W246" i="81"/>
  <c r="V246" i="81"/>
  <c r="AM245" i="81"/>
  <c r="AL245" i="81"/>
  <c r="AK245" i="81"/>
  <c r="AJ245" i="81"/>
  <c r="AI245" i="81"/>
  <c r="AH245" i="81"/>
  <c r="AG245" i="81"/>
  <c r="AF245" i="81"/>
  <c r="AE245" i="81"/>
  <c r="AD245" i="81"/>
  <c r="AC245" i="81"/>
  <c r="AB245" i="81"/>
  <c r="AA245" i="81"/>
  <c r="Z245" i="81"/>
  <c r="Y245" i="81"/>
  <c r="X245" i="81"/>
  <c r="W245" i="81"/>
  <c r="V245" i="81"/>
  <c r="AM244" i="81"/>
  <c r="AL244" i="81"/>
  <c r="AK244" i="81"/>
  <c r="AJ244" i="81"/>
  <c r="AI244" i="81"/>
  <c r="AH244" i="81"/>
  <c r="AG244" i="81"/>
  <c r="AF244" i="81"/>
  <c r="AE244" i="81"/>
  <c r="AD244" i="81"/>
  <c r="AC244" i="81"/>
  <c r="AB244" i="81"/>
  <c r="AA244" i="81"/>
  <c r="Z244" i="81"/>
  <c r="Y244" i="81"/>
  <c r="X244" i="81"/>
  <c r="W244" i="81"/>
  <c r="V244" i="81"/>
  <c r="AM243" i="81"/>
  <c r="AL243" i="81"/>
  <c r="AK243" i="81"/>
  <c r="AJ243" i="81"/>
  <c r="AI243" i="81"/>
  <c r="AH243" i="81"/>
  <c r="AG243" i="81"/>
  <c r="AF243" i="81"/>
  <c r="AE243" i="81"/>
  <c r="AD243" i="81"/>
  <c r="AC243" i="81"/>
  <c r="AB243" i="81"/>
  <c r="AA243" i="81"/>
  <c r="Z243" i="81"/>
  <c r="Y243" i="81"/>
  <c r="X243" i="81"/>
  <c r="W243" i="81"/>
  <c r="V243" i="81"/>
  <c r="AM242" i="81"/>
  <c r="AL242" i="81"/>
  <c r="AK242" i="81"/>
  <c r="AJ242" i="81"/>
  <c r="AI242" i="81"/>
  <c r="AH242" i="81"/>
  <c r="AG242" i="81"/>
  <c r="AF242" i="81"/>
  <c r="AE242" i="81"/>
  <c r="AD242" i="81"/>
  <c r="AC242" i="81"/>
  <c r="AB242" i="81"/>
  <c r="AA242" i="81"/>
  <c r="Z242" i="81"/>
  <c r="Y242" i="81"/>
  <c r="X242" i="81"/>
  <c r="W242" i="81"/>
  <c r="V242" i="81"/>
  <c r="AM241" i="81"/>
  <c r="AL241" i="81"/>
  <c r="AK241" i="81"/>
  <c r="AJ241" i="81"/>
  <c r="AI241" i="81"/>
  <c r="AH241" i="81"/>
  <c r="AG241" i="81"/>
  <c r="AF241" i="81"/>
  <c r="AE241" i="81"/>
  <c r="AD241" i="81"/>
  <c r="AC241" i="81"/>
  <c r="AB241" i="81"/>
  <c r="AA241" i="81"/>
  <c r="Z241" i="81"/>
  <c r="Y241" i="81"/>
  <c r="X241" i="81"/>
  <c r="W241" i="81"/>
  <c r="V241" i="81"/>
  <c r="AM240" i="81"/>
  <c r="AL240" i="81"/>
  <c r="AK240" i="81"/>
  <c r="AJ240" i="81"/>
  <c r="AI240" i="81"/>
  <c r="AH240" i="81"/>
  <c r="AG240" i="81"/>
  <c r="AF240" i="81"/>
  <c r="AE240" i="81"/>
  <c r="AD240" i="81"/>
  <c r="AC240" i="81"/>
  <c r="AB240" i="81"/>
  <c r="AA240" i="81"/>
  <c r="Z240" i="81"/>
  <c r="Y240" i="81"/>
  <c r="X240" i="81"/>
  <c r="W240" i="81"/>
  <c r="V240" i="81"/>
  <c r="AM239" i="81"/>
  <c r="AL239" i="81"/>
  <c r="AK239" i="81"/>
  <c r="AJ239" i="81"/>
  <c r="AI239" i="81"/>
  <c r="AH239" i="81"/>
  <c r="AG239" i="81"/>
  <c r="AF239" i="81"/>
  <c r="AE239" i="81"/>
  <c r="AD239" i="81"/>
  <c r="AC239" i="81"/>
  <c r="AB239" i="81"/>
  <c r="AA239" i="81"/>
  <c r="Z239" i="81"/>
  <c r="Y239" i="81"/>
  <c r="X239" i="81"/>
  <c r="W239" i="81"/>
  <c r="V239" i="81"/>
  <c r="AM238" i="81"/>
  <c r="AL238" i="81"/>
  <c r="AK238" i="81"/>
  <c r="AJ238" i="81"/>
  <c r="AI238" i="81"/>
  <c r="AH238" i="81"/>
  <c r="AG238" i="81"/>
  <c r="AF238" i="81"/>
  <c r="AE238" i="81"/>
  <c r="AD238" i="81"/>
  <c r="AC238" i="81"/>
  <c r="AB238" i="81"/>
  <c r="AA238" i="81"/>
  <c r="Z238" i="81"/>
  <c r="Y238" i="81"/>
  <c r="X238" i="81"/>
  <c r="W238" i="81"/>
  <c r="V238" i="81"/>
  <c r="AM237" i="81"/>
  <c r="AL237" i="81"/>
  <c r="AK237" i="81"/>
  <c r="AJ237" i="81"/>
  <c r="AI237" i="81"/>
  <c r="AH237" i="81"/>
  <c r="AG237" i="81"/>
  <c r="AF237" i="81"/>
  <c r="AE237" i="81"/>
  <c r="AD237" i="81"/>
  <c r="AC237" i="81"/>
  <c r="AB237" i="81"/>
  <c r="AA237" i="81"/>
  <c r="Z237" i="81"/>
  <c r="Y237" i="81"/>
  <c r="X237" i="81"/>
  <c r="W237" i="81"/>
  <c r="V237" i="81"/>
  <c r="AM236" i="81"/>
  <c r="AL236" i="81"/>
  <c r="AK236" i="81"/>
  <c r="AJ236" i="81"/>
  <c r="AI236" i="81"/>
  <c r="AH236" i="81"/>
  <c r="AG236" i="81"/>
  <c r="AF236" i="81"/>
  <c r="AE236" i="81"/>
  <c r="AD236" i="81"/>
  <c r="AC236" i="81"/>
  <c r="AB236" i="81"/>
  <c r="AA236" i="81"/>
  <c r="Z236" i="81"/>
  <c r="Y236" i="81"/>
  <c r="X236" i="81"/>
  <c r="W236" i="81"/>
  <c r="V236" i="81"/>
  <c r="AM235" i="81"/>
  <c r="AL235" i="81"/>
  <c r="AK235" i="81"/>
  <c r="AJ235" i="81"/>
  <c r="AI235" i="81"/>
  <c r="AH235" i="81"/>
  <c r="AG235" i="81"/>
  <c r="AF235" i="81"/>
  <c r="AE235" i="81"/>
  <c r="AD235" i="81"/>
  <c r="AC235" i="81"/>
  <c r="AB235" i="81"/>
  <c r="AA235" i="81"/>
  <c r="Z235" i="81"/>
  <c r="Y235" i="81"/>
  <c r="X235" i="81"/>
  <c r="W235" i="81"/>
  <c r="V235" i="81"/>
  <c r="AM234" i="81"/>
  <c r="AL234" i="81"/>
  <c r="AK234" i="81"/>
  <c r="AJ234" i="81"/>
  <c r="AI234" i="81"/>
  <c r="AH234" i="81"/>
  <c r="AG234" i="81"/>
  <c r="AF234" i="81"/>
  <c r="AE234" i="81"/>
  <c r="AD234" i="81"/>
  <c r="AC234" i="81"/>
  <c r="AB234" i="81"/>
  <c r="AA234" i="81"/>
  <c r="Z234" i="81"/>
  <c r="Y234" i="81"/>
  <c r="X234" i="81"/>
  <c r="W234" i="81"/>
  <c r="V234" i="81"/>
  <c r="AM233" i="81"/>
  <c r="AL233" i="81"/>
  <c r="AK233" i="81"/>
  <c r="AJ233" i="81"/>
  <c r="AI233" i="81"/>
  <c r="AH233" i="81"/>
  <c r="AG233" i="81"/>
  <c r="AF233" i="81"/>
  <c r="AE233" i="81"/>
  <c r="AD233" i="81"/>
  <c r="AC233" i="81"/>
  <c r="AB233" i="81"/>
  <c r="AA233" i="81"/>
  <c r="Z233" i="81"/>
  <c r="Y233" i="81"/>
  <c r="X233" i="81"/>
  <c r="W233" i="81"/>
  <c r="V233" i="81"/>
  <c r="AM232" i="81"/>
  <c r="AL232" i="81"/>
  <c r="AK232" i="81"/>
  <c r="AJ232" i="81"/>
  <c r="AI232" i="81"/>
  <c r="AH232" i="81"/>
  <c r="AG232" i="81"/>
  <c r="AF232" i="81"/>
  <c r="AE232" i="81"/>
  <c r="AD232" i="81"/>
  <c r="AC232" i="81"/>
  <c r="AB232" i="81"/>
  <c r="AA232" i="81"/>
  <c r="Z232" i="81"/>
  <c r="Y232" i="81"/>
  <c r="X232" i="81"/>
  <c r="W232" i="81"/>
  <c r="V232" i="81"/>
  <c r="AM231" i="81"/>
  <c r="AL231" i="81"/>
  <c r="AK231" i="81"/>
  <c r="AJ231" i="81"/>
  <c r="AI231" i="81"/>
  <c r="AH231" i="81"/>
  <c r="AG231" i="81"/>
  <c r="AF231" i="81"/>
  <c r="AE231" i="81"/>
  <c r="AD231" i="81"/>
  <c r="AC231" i="81"/>
  <c r="AB231" i="81"/>
  <c r="AA231" i="81"/>
  <c r="Z231" i="81"/>
  <c r="Y231" i="81"/>
  <c r="X231" i="81"/>
  <c r="W231" i="81"/>
  <c r="V231" i="81"/>
  <c r="AM230" i="81"/>
  <c r="AL230" i="81"/>
  <c r="AK230" i="81"/>
  <c r="AJ230" i="81"/>
  <c r="AI230" i="81"/>
  <c r="AH230" i="81"/>
  <c r="AG230" i="81"/>
  <c r="AF230" i="81"/>
  <c r="AE230" i="81"/>
  <c r="AD230" i="81"/>
  <c r="AC230" i="81"/>
  <c r="AB230" i="81"/>
  <c r="AA230" i="81"/>
  <c r="Z230" i="81"/>
  <c r="Y230" i="81"/>
  <c r="X230" i="81"/>
  <c r="W230" i="81"/>
  <c r="V230" i="81"/>
  <c r="AM229" i="81"/>
  <c r="AL229" i="81"/>
  <c r="AK229" i="81"/>
  <c r="AJ229" i="81"/>
  <c r="AI229" i="81"/>
  <c r="AH229" i="81"/>
  <c r="AG229" i="81"/>
  <c r="AF229" i="81"/>
  <c r="AE229" i="81"/>
  <c r="AD229" i="81"/>
  <c r="AC229" i="81"/>
  <c r="AB229" i="81"/>
  <c r="AA229" i="81"/>
  <c r="Z229" i="81"/>
  <c r="Y229" i="81"/>
  <c r="X229" i="81"/>
  <c r="W229" i="81"/>
  <c r="V229" i="81"/>
  <c r="AM228" i="81"/>
  <c r="AL228" i="81"/>
  <c r="AK228" i="81"/>
  <c r="AJ228" i="81"/>
  <c r="AI228" i="81"/>
  <c r="AH228" i="81"/>
  <c r="AG228" i="81"/>
  <c r="AF228" i="81"/>
  <c r="AE228" i="81"/>
  <c r="AD228" i="81"/>
  <c r="AC228" i="81"/>
  <c r="AB228" i="81"/>
  <c r="AA228" i="81"/>
  <c r="Z228" i="81"/>
  <c r="Y228" i="81"/>
  <c r="X228" i="81"/>
  <c r="W228" i="81"/>
  <c r="V228" i="81"/>
  <c r="AM227" i="81"/>
  <c r="AL227" i="81"/>
  <c r="AK227" i="81"/>
  <c r="AJ227" i="81"/>
  <c r="AI227" i="81"/>
  <c r="AH227" i="81"/>
  <c r="AG227" i="81"/>
  <c r="AF227" i="81"/>
  <c r="AE227" i="81"/>
  <c r="AD227" i="81"/>
  <c r="AC227" i="81"/>
  <c r="AB227" i="81"/>
  <c r="AA227" i="81"/>
  <c r="Z227" i="81"/>
  <c r="Y227" i="81"/>
  <c r="X227" i="81"/>
  <c r="W227" i="81"/>
  <c r="V227" i="81"/>
  <c r="AM226" i="81"/>
  <c r="AL226" i="81"/>
  <c r="AK226" i="81"/>
  <c r="AJ226" i="81"/>
  <c r="AI226" i="81"/>
  <c r="AH226" i="81"/>
  <c r="AG226" i="81"/>
  <c r="AF226" i="81"/>
  <c r="AE226" i="81"/>
  <c r="AD226" i="81"/>
  <c r="AC226" i="81"/>
  <c r="AB226" i="81"/>
  <c r="AA226" i="81"/>
  <c r="Z226" i="81"/>
  <c r="Y226" i="81"/>
  <c r="X226" i="81"/>
  <c r="W226" i="81"/>
  <c r="V226" i="81"/>
  <c r="AM225" i="81"/>
  <c r="AL225" i="81"/>
  <c r="AK225" i="81"/>
  <c r="AJ225" i="81"/>
  <c r="AI225" i="81"/>
  <c r="AH225" i="81"/>
  <c r="AG225" i="81"/>
  <c r="AF225" i="81"/>
  <c r="AE225" i="81"/>
  <c r="AD225" i="81"/>
  <c r="AC225" i="81"/>
  <c r="AB225" i="81"/>
  <c r="AA225" i="81"/>
  <c r="Z225" i="81"/>
  <c r="Y225" i="81"/>
  <c r="X225" i="81"/>
  <c r="W225" i="81"/>
  <c r="V225" i="81"/>
  <c r="AM224" i="81"/>
  <c r="AL224" i="81"/>
  <c r="AK224" i="81"/>
  <c r="AJ224" i="81"/>
  <c r="AI224" i="81"/>
  <c r="AH224" i="81"/>
  <c r="AG224" i="81"/>
  <c r="AF224" i="81"/>
  <c r="AE224" i="81"/>
  <c r="AD224" i="81"/>
  <c r="AC224" i="81"/>
  <c r="AB224" i="81"/>
  <c r="AA224" i="81"/>
  <c r="Z224" i="81"/>
  <c r="Y224" i="81"/>
  <c r="X224" i="81"/>
  <c r="W224" i="81"/>
  <c r="V224" i="81"/>
  <c r="AM223" i="81"/>
  <c r="AL223" i="81"/>
  <c r="AK223" i="81"/>
  <c r="AJ223" i="81"/>
  <c r="AI223" i="81"/>
  <c r="AH223" i="81"/>
  <c r="AG223" i="81"/>
  <c r="AF223" i="81"/>
  <c r="AE223" i="81"/>
  <c r="AD223" i="81"/>
  <c r="AC223" i="81"/>
  <c r="AB223" i="81"/>
  <c r="AA223" i="81"/>
  <c r="Z223" i="81"/>
  <c r="Y223" i="81"/>
  <c r="X223" i="81"/>
  <c r="W223" i="81"/>
  <c r="V223" i="81"/>
  <c r="AM222" i="81"/>
  <c r="AL222" i="81"/>
  <c r="AK222" i="81"/>
  <c r="AJ222" i="81"/>
  <c r="AI222" i="81"/>
  <c r="AH222" i="81"/>
  <c r="AG222" i="81"/>
  <c r="AF222" i="81"/>
  <c r="AE222" i="81"/>
  <c r="AD222" i="81"/>
  <c r="AC222" i="81"/>
  <c r="AB222" i="81"/>
  <c r="AA222" i="81"/>
  <c r="Z222" i="81"/>
  <c r="Y222" i="81"/>
  <c r="X222" i="81"/>
  <c r="W222" i="81"/>
  <c r="V222" i="81"/>
  <c r="AM221" i="81"/>
  <c r="AL221" i="81"/>
  <c r="AK221" i="81"/>
  <c r="AJ221" i="81"/>
  <c r="AI221" i="81"/>
  <c r="AH221" i="81"/>
  <c r="AG221" i="81"/>
  <c r="AF221" i="81"/>
  <c r="AE221" i="81"/>
  <c r="AD221" i="81"/>
  <c r="AC221" i="81"/>
  <c r="AB221" i="81"/>
  <c r="AA221" i="81"/>
  <c r="Z221" i="81"/>
  <c r="Y221" i="81"/>
  <c r="X221" i="81"/>
  <c r="W221" i="81"/>
  <c r="V221" i="81"/>
  <c r="AM220" i="81"/>
  <c r="AL220" i="81"/>
  <c r="AK220" i="81"/>
  <c r="AJ220" i="81"/>
  <c r="AI220" i="81"/>
  <c r="AH220" i="81"/>
  <c r="AG220" i="81"/>
  <c r="AF220" i="81"/>
  <c r="AE220" i="81"/>
  <c r="AD220" i="81"/>
  <c r="AC220" i="81"/>
  <c r="AB220" i="81"/>
  <c r="AA220" i="81"/>
  <c r="Z220" i="81"/>
  <c r="Y220" i="81"/>
  <c r="X220" i="81"/>
  <c r="W220" i="81"/>
  <c r="V220" i="81"/>
  <c r="AM219" i="81"/>
  <c r="AL219" i="81"/>
  <c r="AK219" i="81"/>
  <c r="AJ219" i="81"/>
  <c r="AI219" i="81"/>
  <c r="AH219" i="81"/>
  <c r="AG219" i="81"/>
  <c r="AF219" i="81"/>
  <c r="AE219" i="81"/>
  <c r="AD219" i="81"/>
  <c r="AC219" i="81"/>
  <c r="AB219" i="81"/>
  <c r="AA219" i="81"/>
  <c r="Z219" i="81"/>
  <c r="Y219" i="81"/>
  <c r="X219" i="81"/>
  <c r="W219" i="81"/>
  <c r="V219" i="81"/>
  <c r="AM218" i="81"/>
  <c r="AL218" i="81"/>
  <c r="AK218" i="81"/>
  <c r="AJ218" i="81"/>
  <c r="AI218" i="81"/>
  <c r="AH218" i="81"/>
  <c r="AG218" i="81"/>
  <c r="AF218" i="81"/>
  <c r="AE218" i="81"/>
  <c r="AD218" i="81"/>
  <c r="AC218" i="81"/>
  <c r="AB218" i="81"/>
  <c r="AA218" i="81"/>
  <c r="Z218" i="81"/>
  <c r="Y218" i="81"/>
  <c r="X218" i="81"/>
  <c r="W218" i="81"/>
  <c r="V218" i="81"/>
  <c r="AM217" i="81"/>
  <c r="AL217" i="81"/>
  <c r="AK217" i="81"/>
  <c r="AJ217" i="81"/>
  <c r="AI217" i="81"/>
  <c r="AH217" i="81"/>
  <c r="AG217" i="81"/>
  <c r="AF217" i="81"/>
  <c r="AE217" i="81"/>
  <c r="AD217" i="81"/>
  <c r="AC217" i="81"/>
  <c r="AB217" i="81"/>
  <c r="AA217" i="81"/>
  <c r="Z217" i="81"/>
  <c r="Y217" i="81"/>
  <c r="X217" i="81"/>
  <c r="W217" i="81"/>
  <c r="V217" i="81"/>
  <c r="AM216" i="81"/>
  <c r="AL216" i="81"/>
  <c r="AK216" i="81"/>
  <c r="AJ216" i="81"/>
  <c r="AI216" i="81"/>
  <c r="AH216" i="81"/>
  <c r="AG216" i="81"/>
  <c r="AF216" i="81"/>
  <c r="AE216" i="81"/>
  <c r="AD216" i="81"/>
  <c r="AC216" i="81"/>
  <c r="AB216" i="81"/>
  <c r="AA216" i="81"/>
  <c r="Z216" i="81"/>
  <c r="Y216" i="81"/>
  <c r="X216" i="81"/>
  <c r="W216" i="81"/>
  <c r="V216" i="81"/>
  <c r="AM215" i="81"/>
  <c r="AL215" i="81"/>
  <c r="AK215" i="81"/>
  <c r="AJ215" i="81"/>
  <c r="AI215" i="81"/>
  <c r="AH215" i="81"/>
  <c r="AG215" i="81"/>
  <c r="AF215" i="81"/>
  <c r="AE215" i="81"/>
  <c r="AD215" i="81"/>
  <c r="AC215" i="81"/>
  <c r="AB215" i="81"/>
  <c r="AA215" i="81"/>
  <c r="Z215" i="81"/>
  <c r="Y215" i="81"/>
  <c r="X215" i="81"/>
  <c r="W215" i="81"/>
  <c r="V215" i="81"/>
  <c r="AM214" i="81"/>
  <c r="AL214" i="81"/>
  <c r="AK214" i="81"/>
  <c r="AJ214" i="81"/>
  <c r="AI214" i="81"/>
  <c r="AH214" i="81"/>
  <c r="AG214" i="81"/>
  <c r="AF214" i="81"/>
  <c r="AE214" i="81"/>
  <c r="AD214" i="81"/>
  <c r="AC214" i="81"/>
  <c r="AB214" i="81"/>
  <c r="AA214" i="81"/>
  <c r="Z214" i="81"/>
  <c r="Y214" i="81"/>
  <c r="X214" i="81"/>
  <c r="W214" i="81"/>
  <c r="V214" i="81"/>
  <c r="AM213" i="81"/>
  <c r="AL213" i="81"/>
  <c r="AK213" i="81"/>
  <c r="AJ213" i="81"/>
  <c r="AI213" i="81"/>
  <c r="AH213" i="81"/>
  <c r="AG213" i="81"/>
  <c r="AF213" i="81"/>
  <c r="AE213" i="81"/>
  <c r="AD213" i="81"/>
  <c r="AC213" i="81"/>
  <c r="AB213" i="81"/>
  <c r="AA213" i="81"/>
  <c r="Z213" i="81"/>
  <c r="Y213" i="81"/>
  <c r="X213" i="81"/>
  <c r="W213" i="81"/>
  <c r="V213" i="81"/>
  <c r="AM212" i="81"/>
  <c r="AL212" i="81"/>
  <c r="AK212" i="81"/>
  <c r="AJ212" i="81"/>
  <c r="AI212" i="81"/>
  <c r="AH212" i="81"/>
  <c r="AG212" i="81"/>
  <c r="AF212" i="81"/>
  <c r="AE212" i="81"/>
  <c r="AD212" i="81"/>
  <c r="AC212" i="81"/>
  <c r="AB212" i="81"/>
  <c r="AA212" i="81"/>
  <c r="Z212" i="81"/>
  <c r="Y212" i="81"/>
  <c r="X212" i="81"/>
  <c r="W212" i="81"/>
  <c r="V212" i="81"/>
  <c r="AM211" i="81"/>
  <c r="AL211" i="81"/>
  <c r="AK211" i="81"/>
  <c r="AJ211" i="81"/>
  <c r="AI211" i="81"/>
  <c r="AH211" i="81"/>
  <c r="AG211" i="81"/>
  <c r="AF211" i="81"/>
  <c r="AE211" i="81"/>
  <c r="AD211" i="81"/>
  <c r="AC211" i="81"/>
  <c r="AB211" i="81"/>
  <c r="AA211" i="81"/>
  <c r="Z211" i="81"/>
  <c r="Y211" i="81"/>
  <c r="X211" i="81"/>
  <c r="W211" i="81"/>
  <c r="V211" i="81"/>
  <c r="AM210" i="81"/>
  <c r="AL210" i="81"/>
  <c r="AK210" i="81"/>
  <c r="AJ210" i="81"/>
  <c r="AI210" i="81"/>
  <c r="AH210" i="81"/>
  <c r="AG210" i="81"/>
  <c r="AF210" i="81"/>
  <c r="AE210" i="81"/>
  <c r="AD210" i="81"/>
  <c r="AC210" i="81"/>
  <c r="AB210" i="81"/>
  <c r="AA210" i="81"/>
  <c r="Z210" i="81"/>
  <c r="Y210" i="81"/>
  <c r="X210" i="81"/>
  <c r="W210" i="81"/>
  <c r="V210" i="81"/>
  <c r="AM209" i="81"/>
  <c r="AL209" i="81"/>
  <c r="AK209" i="81"/>
  <c r="AJ209" i="81"/>
  <c r="AI209" i="81"/>
  <c r="AH209" i="81"/>
  <c r="AG209" i="81"/>
  <c r="AF209" i="81"/>
  <c r="AE209" i="81"/>
  <c r="AD209" i="81"/>
  <c r="AC209" i="81"/>
  <c r="AB209" i="81"/>
  <c r="AA209" i="81"/>
  <c r="Z209" i="81"/>
  <c r="Y209" i="81"/>
  <c r="X209" i="81"/>
  <c r="W209" i="81"/>
  <c r="V209" i="81"/>
  <c r="AM208" i="81"/>
  <c r="AL208" i="81"/>
  <c r="AK208" i="81"/>
  <c r="AJ208" i="81"/>
  <c r="AI208" i="81"/>
  <c r="AH208" i="81"/>
  <c r="AG208" i="81"/>
  <c r="AF208" i="81"/>
  <c r="AE208" i="81"/>
  <c r="AD208" i="81"/>
  <c r="AC208" i="81"/>
  <c r="AB208" i="81"/>
  <c r="AA208" i="81"/>
  <c r="Z208" i="81"/>
  <c r="Y208" i="81"/>
  <c r="X208" i="81"/>
  <c r="W208" i="81"/>
  <c r="V208" i="81"/>
  <c r="AM207" i="81"/>
  <c r="AL207" i="81"/>
  <c r="AK207" i="81"/>
  <c r="AJ207" i="81"/>
  <c r="AI207" i="81"/>
  <c r="AH207" i="81"/>
  <c r="AG207" i="81"/>
  <c r="AF207" i="81"/>
  <c r="AE207" i="81"/>
  <c r="AD207" i="81"/>
  <c r="AC207" i="81"/>
  <c r="AB207" i="81"/>
  <c r="AA207" i="81"/>
  <c r="Z207" i="81"/>
  <c r="Y207" i="81"/>
  <c r="X207" i="81"/>
  <c r="W207" i="81"/>
  <c r="V207" i="81"/>
  <c r="AM206" i="81"/>
  <c r="AL206" i="81"/>
  <c r="AK206" i="81"/>
  <c r="AJ206" i="81"/>
  <c r="AI206" i="81"/>
  <c r="AH206" i="81"/>
  <c r="AG206" i="81"/>
  <c r="AF206" i="81"/>
  <c r="AE206" i="81"/>
  <c r="AD206" i="81"/>
  <c r="AC206" i="81"/>
  <c r="AB206" i="81"/>
  <c r="AA206" i="81"/>
  <c r="Z206" i="81"/>
  <c r="Y206" i="81"/>
  <c r="X206" i="81"/>
  <c r="W206" i="81"/>
  <c r="V206" i="81"/>
  <c r="AM205" i="81"/>
  <c r="AL205" i="81"/>
  <c r="AK205" i="81"/>
  <c r="AJ205" i="81"/>
  <c r="AI205" i="81"/>
  <c r="AH205" i="81"/>
  <c r="AG205" i="81"/>
  <c r="AF205" i="81"/>
  <c r="AE205" i="81"/>
  <c r="AD205" i="81"/>
  <c r="AC205" i="81"/>
  <c r="AB205" i="81"/>
  <c r="AA205" i="81"/>
  <c r="Z205" i="81"/>
  <c r="Y205" i="81"/>
  <c r="X205" i="81"/>
  <c r="W205" i="81"/>
  <c r="V205" i="81"/>
  <c r="AM204" i="81"/>
  <c r="AL204" i="81"/>
  <c r="AK204" i="81"/>
  <c r="AJ204" i="81"/>
  <c r="AI204" i="81"/>
  <c r="AH204" i="81"/>
  <c r="AG204" i="81"/>
  <c r="AF204" i="81"/>
  <c r="AE204" i="81"/>
  <c r="AD204" i="81"/>
  <c r="AC204" i="81"/>
  <c r="AB204" i="81"/>
  <c r="AA204" i="81"/>
  <c r="Z204" i="81"/>
  <c r="Y204" i="81"/>
  <c r="X204" i="81"/>
  <c r="W204" i="81"/>
  <c r="V204" i="81"/>
  <c r="AM203" i="81"/>
  <c r="AL203" i="81"/>
  <c r="AK203" i="81"/>
  <c r="AJ203" i="81"/>
  <c r="AI203" i="81"/>
  <c r="AH203" i="81"/>
  <c r="AG203" i="81"/>
  <c r="AF203" i="81"/>
  <c r="AE203" i="81"/>
  <c r="AD203" i="81"/>
  <c r="AC203" i="81"/>
  <c r="AB203" i="81"/>
  <c r="AA203" i="81"/>
  <c r="Z203" i="81"/>
  <c r="Y203" i="81"/>
  <c r="X203" i="81"/>
  <c r="W203" i="81"/>
  <c r="V203" i="81"/>
  <c r="AM202" i="81"/>
  <c r="AL202" i="81"/>
  <c r="AK202" i="81"/>
  <c r="AJ202" i="81"/>
  <c r="AI202" i="81"/>
  <c r="AH202" i="81"/>
  <c r="AG202" i="81"/>
  <c r="AF202" i="81"/>
  <c r="AE202" i="81"/>
  <c r="AD202" i="81"/>
  <c r="AC202" i="81"/>
  <c r="AB202" i="81"/>
  <c r="AA202" i="81"/>
  <c r="Z202" i="81"/>
  <c r="Y202" i="81"/>
  <c r="X202" i="81"/>
  <c r="W202" i="81"/>
  <c r="V202" i="81"/>
  <c r="AM201" i="81"/>
  <c r="AL201" i="81"/>
  <c r="AK201" i="81"/>
  <c r="AJ201" i="81"/>
  <c r="AI201" i="81"/>
  <c r="AH201" i="81"/>
  <c r="AG201" i="81"/>
  <c r="AF201" i="81"/>
  <c r="AE201" i="81"/>
  <c r="AD201" i="81"/>
  <c r="AC201" i="81"/>
  <c r="AB201" i="81"/>
  <c r="AA201" i="81"/>
  <c r="Z201" i="81"/>
  <c r="Y201" i="81"/>
  <c r="X201" i="81"/>
  <c r="W201" i="81"/>
  <c r="V201" i="81"/>
  <c r="AM200" i="81"/>
  <c r="AL200" i="81"/>
  <c r="AK200" i="81"/>
  <c r="AJ200" i="81"/>
  <c r="AI200" i="81"/>
  <c r="AH200" i="81"/>
  <c r="AG200" i="81"/>
  <c r="AF200" i="81"/>
  <c r="AE200" i="81"/>
  <c r="AD200" i="81"/>
  <c r="AC200" i="81"/>
  <c r="AB200" i="81"/>
  <c r="AA200" i="81"/>
  <c r="Z200" i="81"/>
  <c r="Y200" i="81"/>
  <c r="X200" i="81"/>
  <c r="W200" i="81"/>
  <c r="V200" i="81"/>
  <c r="AM199" i="81"/>
  <c r="AL199" i="81"/>
  <c r="AK199" i="81"/>
  <c r="AJ199" i="81"/>
  <c r="AI199" i="81"/>
  <c r="AH199" i="81"/>
  <c r="AG199" i="81"/>
  <c r="AF199" i="81"/>
  <c r="AE199" i="81"/>
  <c r="AD199" i="81"/>
  <c r="AC199" i="81"/>
  <c r="AB199" i="81"/>
  <c r="AA199" i="81"/>
  <c r="Z199" i="81"/>
  <c r="Y199" i="81"/>
  <c r="X199" i="81"/>
  <c r="W199" i="81"/>
  <c r="V199" i="81"/>
  <c r="AM198" i="81"/>
  <c r="AL198" i="81"/>
  <c r="AK198" i="81"/>
  <c r="AJ198" i="81"/>
  <c r="AI198" i="81"/>
  <c r="AH198" i="81"/>
  <c r="AG198" i="81"/>
  <c r="AF198" i="81"/>
  <c r="AE198" i="81"/>
  <c r="AD198" i="81"/>
  <c r="AC198" i="81"/>
  <c r="AB198" i="81"/>
  <c r="AA198" i="81"/>
  <c r="Z198" i="81"/>
  <c r="Y198" i="81"/>
  <c r="X198" i="81"/>
  <c r="W198" i="81"/>
  <c r="V198" i="81"/>
  <c r="AM197" i="81"/>
  <c r="AL197" i="81"/>
  <c r="AK197" i="81"/>
  <c r="AJ197" i="81"/>
  <c r="AI197" i="81"/>
  <c r="AH197" i="81"/>
  <c r="AG197" i="81"/>
  <c r="AF197" i="81"/>
  <c r="AE197" i="81"/>
  <c r="AD197" i="81"/>
  <c r="AC197" i="81"/>
  <c r="AB197" i="81"/>
  <c r="AA197" i="81"/>
  <c r="Z197" i="81"/>
  <c r="Y197" i="81"/>
  <c r="X197" i="81"/>
  <c r="W197" i="81"/>
  <c r="V197" i="81"/>
  <c r="AM196" i="81"/>
  <c r="AL196" i="81"/>
  <c r="AK196" i="81"/>
  <c r="AJ196" i="81"/>
  <c r="AI196" i="81"/>
  <c r="AH196" i="81"/>
  <c r="AG196" i="81"/>
  <c r="AF196" i="81"/>
  <c r="AE196" i="81"/>
  <c r="AD196" i="81"/>
  <c r="AC196" i="81"/>
  <c r="AB196" i="81"/>
  <c r="AA196" i="81"/>
  <c r="Z196" i="81"/>
  <c r="Y196" i="81"/>
  <c r="X196" i="81"/>
  <c r="W196" i="81"/>
  <c r="V196" i="81"/>
  <c r="AM195" i="81"/>
  <c r="AL195" i="81"/>
  <c r="AK195" i="81"/>
  <c r="AJ195" i="81"/>
  <c r="AI195" i="81"/>
  <c r="AH195" i="81"/>
  <c r="AG195" i="81"/>
  <c r="AF195" i="81"/>
  <c r="AE195" i="81"/>
  <c r="AD195" i="81"/>
  <c r="AC195" i="81"/>
  <c r="AB195" i="81"/>
  <c r="AA195" i="81"/>
  <c r="Z195" i="81"/>
  <c r="Y195" i="81"/>
  <c r="X195" i="81"/>
  <c r="W195" i="81"/>
  <c r="V195" i="81"/>
  <c r="AM194" i="81"/>
  <c r="AL194" i="81"/>
  <c r="AK194" i="81"/>
  <c r="AJ194" i="81"/>
  <c r="AI194" i="81"/>
  <c r="AH194" i="81"/>
  <c r="AG194" i="81"/>
  <c r="AF194" i="81"/>
  <c r="AE194" i="81"/>
  <c r="AD194" i="81"/>
  <c r="AC194" i="81"/>
  <c r="AB194" i="81"/>
  <c r="AA194" i="81"/>
  <c r="Z194" i="81"/>
  <c r="Y194" i="81"/>
  <c r="X194" i="81"/>
  <c r="W194" i="81"/>
  <c r="V194" i="81"/>
  <c r="AM193" i="81"/>
  <c r="AL193" i="81"/>
  <c r="AK193" i="81"/>
  <c r="AJ193" i="81"/>
  <c r="AI193" i="81"/>
  <c r="AH193" i="81"/>
  <c r="AG193" i="81"/>
  <c r="AF193" i="81"/>
  <c r="AE193" i="81"/>
  <c r="AD193" i="81"/>
  <c r="AC193" i="81"/>
  <c r="AB193" i="81"/>
  <c r="AA193" i="81"/>
  <c r="Z193" i="81"/>
  <c r="Y193" i="81"/>
  <c r="X193" i="81"/>
  <c r="W193" i="81"/>
  <c r="V193" i="81"/>
  <c r="AM192" i="81"/>
  <c r="AL192" i="81"/>
  <c r="AK192" i="81"/>
  <c r="AJ192" i="81"/>
  <c r="AI192" i="81"/>
  <c r="AH192" i="81"/>
  <c r="AG192" i="81"/>
  <c r="AF192" i="81"/>
  <c r="AE192" i="81"/>
  <c r="AD192" i="81"/>
  <c r="AC192" i="81"/>
  <c r="AB192" i="81"/>
  <c r="AA192" i="81"/>
  <c r="Z192" i="81"/>
  <c r="Y192" i="81"/>
  <c r="X192" i="81"/>
  <c r="W192" i="81"/>
  <c r="V192" i="81"/>
  <c r="AM191" i="81"/>
  <c r="AL191" i="81"/>
  <c r="AK191" i="81"/>
  <c r="AJ191" i="81"/>
  <c r="AI191" i="81"/>
  <c r="AH191" i="81"/>
  <c r="AG191" i="81"/>
  <c r="AF191" i="81"/>
  <c r="AE191" i="81"/>
  <c r="AD191" i="81"/>
  <c r="AC191" i="81"/>
  <c r="AB191" i="81"/>
  <c r="AA191" i="81"/>
  <c r="Z191" i="81"/>
  <c r="Y191" i="81"/>
  <c r="X191" i="81"/>
  <c r="W191" i="81"/>
  <c r="V191" i="81"/>
  <c r="AM190" i="81"/>
  <c r="AL190" i="81"/>
  <c r="AK190" i="81"/>
  <c r="AJ190" i="81"/>
  <c r="AI190" i="81"/>
  <c r="AH190" i="81"/>
  <c r="AG190" i="81"/>
  <c r="AF190" i="81"/>
  <c r="AE190" i="81"/>
  <c r="AD190" i="81"/>
  <c r="AC190" i="81"/>
  <c r="AB190" i="81"/>
  <c r="AA190" i="81"/>
  <c r="Z190" i="81"/>
  <c r="Y190" i="81"/>
  <c r="X190" i="81"/>
  <c r="W190" i="81"/>
  <c r="V190" i="81"/>
  <c r="AM189" i="81"/>
  <c r="AL189" i="81"/>
  <c r="AK189" i="81"/>
  <c r="AJ189" i="81"/>
  <c r="AI189" i="81"/>
  <c r="AH189" i="81"/>
  <c r="AG189" i="81"/>
  <c r="AF189" i="81"/>
  <c r="AE189" i="81"/>
  <c r="AD189" i="81"/>
  <c r="AC189" i="81"/>
  <c r="AB189" i="81"/>
  <c r="AA189" i="81"/>
  <c r="Z189" i="81"/>
  <c r="Y189" i="81"/>
  <c r="X189" i="81"/>
  <c r="W189" i="81"/>
  <c r="V189" i="81"/>
  <c r="AM188" i="81"/>
  <c r="AL188" i="81"/>
  <c r="AK188" i="81"/>
  <c r="AJ188" i="81"/>
  <c r="AI188" i="81"/>
  <c r="AH188" i="81"/>
  <c r="AG188" i="81"/>
  <c r="AF188" i="81"/>
  <c r="AE188" i="81"/>
  <c r="AD188" i="81"/>
  <c r="AC188" i="81"/>
  <c r="AB188" i="81"/>
  <c r="AA188" i="81"/>
  <c r="Z188" i="81"/>
  <c r="Y188" i="81"/>
  <c r="X188" i="81"/>
  <c r="W188" i="81"/>
  <c r="V188" i="81"/>
  <c r="AM187" i="81"/>
  <c r="AL187" i="81"/>
  <c r="AK187" i="81"/>
  <c r="AJ187" i="81"/>
  <c r="AI187" i="81"/>
  <c r="AH187" i="81"/>
  <c r="AG187" i="81"/>
  <c r="AF187" i="81"/>
  <c r="AE187" i="81"/>
  <c r="AD187" i="81"/>
  <c r="AC187" i="81"/>
  <c r="AB187" i="81"/>
  <c r="AA187" i="81"/>
  <c r="Z187" i="81"/>
  <c r="Y187" i="81"/>
  <c r="X187" i="81"/>
  <c r="W187" i="81"/>
  <c r="V187" i="81"/>
  <c r="AM186" i="81"/>
  <c r="AL186" i="81"/>
  <c r="AK186" i="81"/>
  <c r="AJ186" i="81"/>
  <c r="AI186" i="81"/>
  <c r="AH186" i="81"/>
  <c r="AG186" i="81"/>
  <c r="AF186" i="81"/>
  <c r="AE186" i="81"/>
  <c r="AD186" i="81"/>
  <c r="AC186" i="81"/>
  <c r="AB186" i="81"/>
  <c r="AA186" i="81"/>
  <c r="Z186" i="81"/>
  <c r="Y186" i="81"/>
  <c r="X186" i="81"/>
  <c r="W186" i="81"/>
  <c r="V186" i="81"/>
  <c r="AM185" i="81"/>
  <c r="AL185" i="81"/>
  <c r="AK185" i="81"/>
  <c r="AJ185" i="81"/>
  <c r="AI185" i="81"/>
  <c r="AH185" i="81"/>
  <c r="AG185" i="81"/>
  <c r="AF185" i="81"/>
  <c r="AE185" i="81"/>
  <c r="AD185" i="81"/>
  <c r="AC185" i="81"/>
  <c r="AB185" i="81"/>
  <c r="AA185" i="81"/>
  <c r="Z185" i="81"/>
  <c r="Y185" i="81"/>
  <c r="X185" i="81"/>
  <c r="W185" i="81"/>
  <c r="V185" i="81"/>
  <c r="AM184" i="81"/>
  <c r="AL184" i="81"/>
  <c r="AK184" i="81"/>
  <c r="AJ184" i="81"/>
  <c r="AI184" i="81"/>
  <c r="AH184" i="81"/>
  <c r="AG184" i="81"/>
  <c r="AF184" i="81"/>
  <c r="AE184" i="81"/>
  <c r="AD184" i="81"/>
  <c r="AC184" i="81"/>
  <c r="AB184" i="81"/>
  <c r="AA184" i="81"/>
  <c r="Z184" i="81"/>
  <c r="Y184" i="81"/>
  <c r="X184" i="81"/>
  <c r="W184" i="81"/>
  <c r="V184" i="81"/>
  <c r="AM183" i="81"/>
  <c r="AL183" i="81"/>
  <c r="AK183" i="81"/>
  <c r="AJ183" i="81"/>
  <c r="AI183" i="81"/>
  <c r="AH183" i="81"/>
  <c r="AG183" i="81"/>
  <c r="AF183" i="81"/>
  <c r="AE183" i="81"/>
  <c r="AD183" i="81"/>
  <c r="AC183" i="81"/>
  <c r="AB183" i="81"/>
  <c r="AA183" i="81"/>
  <c r="Z183" i="81"/>
  <c r="Y183" i="81"/>
  <c r="X183" i="81"/>
  <c r="W183" i="81"/>
  <c r="V183" i="81"/>
  <c r="AM182" i="81"/>
  <c r="AL182" i="81"/>
  <c r="AK182" i="81"/>
  <c r="AJ182" i="81"/>
  <c r="AI182" i="81"/>
  <c r="AH182" i="81"/>
  <c r="AG182" i="81"/>
  <c r="AF182" i="81"/>
  <c r="AE182" i="81"/>
  <c r="AD182" i="81"/>
  <c r="AC182" i="81"/>
  <c r="AB182" i="81"/>
  <c r="AA182" i="81"/>
  <c r="Z182" i="81"/>
  <c r="Y182" i="81"/>
  <c r="X182" i="81"/>
  <c r="W182" i="81"/>
  <c r="V182" i="81"/>
  <c r="AM181" i="81"/>
  <c r="AL181" i="81"/>
  <c r="AK181" i="81"/>
  <c r="AJ181" i="81"/>
  <c r="AI181" i="81"/>
  <c r="AH181" i="81"/>
  <c r="AG181" i="81"/>
  <c r="AF181" i="81"/>
  <c r="AE181" i="81"/>
  <c r="AD181" i="81"/>
  <c r="AC181" i="81"/>
  <c r="AB181" i="81"/>
  <c r="AA181" i="81"/>
  <c r="Z181" i="81"/>
  <c r="Y181" i="81"/>
  <c r="X181" i="81"/>
  <c r="W181" i="81"/>
  <c r="V181" i="81"/>
  <c r="AM180" i="81"/>
  <c r="AL180" i="81"/>
  <c r="AK180" i="81"/>
  <c r="AJ180" i="81"/>
  <c r="AI180" i="81"/>
  <c r="AH180" i="81"/>
  <c r="AG180" i="81"/>
  <c r="AF180" i="81"/>
  <c r="AE180" i="81"/>
  <c r="AD180" i="81"/>
  <c r="AC180" i="81"/>
  <c r="AB180" i="81"/>
  <c r="AA180" i="81"/>
  <c r="Z180" i="81"/>
  <c r="Y180" i="81"/>
  <c r="X180" i="81"/>
  <c r="W180" i="81"/>
  <c r="V180" i="81"/>
  <c r="AM179" i="81"/>
  <c r="AL179" i="81"/>
  <c r="AK179" i="81"/>
  <c r="AJ179" i="81"/>
  <c r="AI179" i="81"/>
  <c r="AH179" i="81"/>
  <c r="AG179" i="81"/>
  <c r="AF179" i="81"/>
  <c r="AE179" i="81"/>
  <c r="AD179" i="81"/>
  <c r="AC179" i="81"/>
  <c r="AB179" i="81"/>
  <c r="AA179" i="81"/>
  <c r="Z179" i="81"/>
  <c r="Y179" i="81"/>
  <c r="X179" i="81"/>
  <c r="W179" i="81"/>
  <c r="V179" i="81"/>
  <c r="AM178" i="81"/>
  <c r="AL178" i="81"/>
  <c r="AK178" i="81"/>
  <c r="AJ178" i="81"/>
  <c r="AI178" i="81"/>
  <c r="AH178" i="81"/>
  <c r="AG178" i="81"/>
  <c r="AF178" i="81"/>
  <c r="AE178" i="81"/>
  <c r="AD178" i="81"/>
  <c r="AC178" i="81"/>
  <c r="AB178" i="81"/>
  <c r="AA178" i="81"/>
  <c r="Z178" i="81"/>
  <c r="Y178" i="81"/>
  <c r="X178" i="81"/>
  <c r="W178" i="81"/>
  <c r="V178" i="81"/>
  <c r="AM177" i="81"/>
  <c r="AL177" i="81"/>
  <c r="AK177" i="81"/>
  <c r="AJ177" i="81"/>
  <c r="AI177" i="81"/>
  <c r="AH177" i="81"/>
  <c r="AG177" i="81"/>
  <c r="AF177" i="81"/>
  <c r="AE177" i="81"/>
  <c r="AD177" i="81"/>
  <c r="AC177" i="81"/>
  <c r="AB177" i="81"/>
  <c r="AA177" i="81"/>
  <c r="Z177" i="81"/>
  <c r="Y177" i="81"/>
  <c r="X177" i="81"/>
  <c r="W177" i="81"/>
  <c r="V177" i="81"/>
  <c r="AM176" i="81"/>
  <c r="AL176" i="81"/>
  <c r="AK176" i="81"/>
  <c r="AJ176" i="81"/>
  <c r="AI176" i="81"/>
  <c r="AH176" i="81"/>
  <c r="AG176" i="81"/>
  <c r="AF176" i="81"/>
  <c r="AE176" i="81"/>
  <c r="AD176" i="81"/>
  <c r="AC176" i="81"/>
  <c r="AB176" i="81"/>
  <c r="AA176" i="81"/>
  <c r="Z176" i="81"/>
  <c r="Y176" i="81"/>
  <c r="X176" i="81"/>
  <c r="W176" i="81"/>
  <c r="V176" i="81"/>
  <c r="AM175" i="81"/>
  <c r="AL175" i="81"/>
  <c r="AK175" i="81"/>
  <c r="AJ175" i="81"/>
  <c r="AI175" i="81"/>
  <c r="AH175" i="81"/>
  <c r="AG175" i="81"/>
  <c r="AF175" i="81"/>
  <c r="AE175" i="81"/>
  <c r="AD175" i="81"/>
  <c r="AC175" i="81"/>
  <c r="AB175" i="81"/>
  <c r="AA175" i="81"/>
  <c r="Z175" i="81"/>
  <c r="Y175" i="81"/>
  <c r="X175" i="81"/>
  <c r="W175" i="81"/>
  <c r="V175" i="81"/>
  <c r="AM174" i="81"/>
  <c r="AL174" i="81"/>
  <c r="AK174" i="81"/>
  <c r="AJ174" i="81"/>
  <c r="AI174" i="81"/>
  <c r="AH174" i="81"/>
  <c r="AG174" i="81"/>
  <c r="AF174" i="81"/>
  <c r="AE174" i="81"/>
  <c r="AD174" i="81"/>
  <c r="AC174" i="81"/>
  <c r="AB174" i="81"/>
  <c r="AA174" i="81"/>
  <c r="Z174" i="81"/>
  <c r="Y174" i="81"/>
  <c r="X174" i="81"/>
  <c r="W174" i="81"/>
  <c r="V174" i="81"/>
  <c r="AM173" i="81"/>
  <c r="AL173" i="81"/>
  <c r="AK173" i="81"/>
  <c r="AJ173" i="81"/>
  <c r="AI173" i="81"/>
  <c r="AH173" i="81"/>
  <c r="AG173" i="81"/>
  <c r="AF173" i="81"/>
  <c r="AE173" i="81"/>
  <c r="AD173" i="81"/>
  <c r="AC173" i="81"/>
  <c r="AB173" i="81"/>
  <c r="AA173" i="81"/>
  <c r="Z173" i="81"/>
  <c r="Y173" i="81"/>
  <c r="X173" i="81"/>
  <c r="W173" i="81"/>
  <c r="V173" i="81"/>
  <c r="AM172" i="81"/>
  <c r="AL172" i="81"/>
  <c r="AK172" i="81"/>
  <c r="AJ172" i="81"/>
  <c r="AI172" i="81"/>
  <c r="AH172" i="81"/>
  <c r="AG172" i="81"/>
  <c r="AF172" i="81"/>
  <c r="AE172" i="81"/>
  <c r="AD172" i="81"/>
  <c r="AC172" i="81"/>
  <c r="AB172" i="81"/>
  <c r="AA172" i="81"/>
  <c r="Z172" i="81"/>
  <c r="Y172" i="81"/>
  <c r="X172" i="81"/>
  <c r="W172" i="81"/>
  <c r="V172" i="81"/>
  <c r="AM171" i="81"/>
  <c r="AL171" i="81"/>
  <c r="AK171" i="81"/>
  <c r="AJ171" i="81"/>
  <c r="AI171" i="81"/>
  <c r="AH171" i="81"/>
  <c r="AG171" i="81"/>
  <c r="AF171" i="81"/>
  <c r="AE171" i="81"/>
  <c r="AD171" i="81"/>
  <c r="AC171" i="81"/>
  <c r="AB171" i="81"/>
  <c r="AA171" i="81"/>
  <c r="Z171" i="81"/>
  <c r="Y171" i="81"/>
  <c r="X171" i="81"/>
  <c r="W171" i="81"/>
  <c r="V171" i="81"/>
  <c r="AM170" i="81"/>
  <c r="AL170" i="81"/>
  <c r="AK170" i="81"/>
  <c r="AJ170" i="81"/>
  <c r="AI170" i="81"/>
  <c r="AH170" i="81"/>
  <c r="AG170" i="81"/>
  <c r="AF170" i="81"/>
  <c r="AE170" i="81"/>
  <c r="AD170" i="81"/>
  <c r="AC170" i="81"/>
  <c r="AB170" i="81"/>
  <c r="AA170" i="81"/>
  <c r="Z170" i="81"/>
  <c r="Y170" i="81"/>
  <c r="X170" i="81"/>
  <c r="W170" i="81"/>
  <c r="V170" i="81"/>
  <c r="AM169" i="81"/>
  <c r="AL169" i="81"/>
  <c r="AK169" i="81"/>
  <c r="AJ169" i="81"/>
  <c r="AI169" i="81"/>
  <c r="AH169" i="81"/>
  <c r="AG169" i="81"/>
  <c r="AF169" i="81"/>
  <c r="AE169" i="81"/>
  <c r="AD169" i="81"/>
  <c r="AC169" i="81"/>
  <c r="AB169" i="81"/>
  <c r="AA169" i="81"/>
  <c r="Z169" i="81"/>
  <c r="Y169" i="81"/>
  <c r="X169" i="81"/>
  <c r="W169" i="81"/>
  <c r="V169" i="81"/>
  <c r="AM168" i="81"/>
  <c r="AL168" i="81"/>
  <c r="AK168" i="81"/>
  <c r="AJ168" i="81"/>
  <c r="AI168" i="81"/>
  <c r="AH168" i="81"/>
  <c r="AG168" i="81"/>
  <c r="AF168" i="81"/>
  <c r="AE168" i="81"/>
  <c r="AD168" i="81"/>
  <c r="AC168" i="81"/>
  <c r="AB168" i="81"/>
  <c r="AA168" i="81"/>
  <c r="Z168" i="81"/>
  <c r="Y168" i="81"/>
  <c r="X168" i="81"/>
  <c r="W168" i="81"/>
  <c r="V168" i="81"/>
  <c r="AM167" i="81"/>
  <c r="AL167" i="81"/>
  <c r="AK167" i="81"/>
  <c r="AJ167" i="81"/>
  <c r="AI167" i="81"/>
  <c r="AH167" i="81"/>
  <c r="AG167" i="81"/>
  <c r="AF167" i="81"/>
  <c r="AE167" i="81"/>
  <c r="AD167" i="81"/>
  <c r="AC167" i="81"/>
  <c r="AB167" i="81"/>
  <c r="AA167" i="81"/>
  <c r="Z167" i="81"/>
  <c r="Y167" i="81"/>
  <c r="X167" i="81"/>
  <c r="W167" i="81"/>
  <c r="V167" i="81"/>
  <c r="AM166" i="81"/>
  <c r="AL166" i="81"/>
  <c r="AK166" i="81"/>
  <c r="AJ166" i="81"/>
  <c r="AI166" i="81"/>
  <c r="AH166" i="81"/>
  <c r="AG166" i="81"/>
  <c r="AF166" i="81"/>
  <c r="AE166" i="81"/>
  <c r="AD166" i="81"/>
  <c r="AC166" i="81"/>
  <c r="AB166" i="81"/>
  <c r="AA166" i="81"/>
  <c r="Z166" i="81"/>
  <c r="Y166" i="81"/>
  <c r="X166" i="81"/>
  <c r="W166" i="81"/>
  <c r="V166" i="81"/>
  <c r="AM165" i="81"/>
  <c r="AL165" i="81"/>
  <c r="AK165" i="81"/>
  <c r="AJ165" i="81"/>
  <c r="AI165" i="81"/>
  <c r="AH165" i="81"/>
  <c r="AG165" i="81"/>
  <c r="AF165" i="81"/>
  <c r="AE165" i="81"/>
  <c r="AD165" i="81"/>
  <c r="AC165" i="81"/>
  <c r="AB165" i="81"/>
  <c r="AA165" i="81"/>
  <c r="Z165" i="81"/>
  <c r="Y165" i="81"/>
  <c r="X165" i="81"/>
  <c r="W165" i="81"/>
  <c r="V165" i="81"/>
  <c r="AM164" i="81"/>
  <c r="AL164" i="81"/>
  <c r="AK164" i="81"/>
  <c r="AJ164" i="81"/>
  <c r="AI164" i="81"/>
  <c r="AH164" i="81"/>
  <c r="AG164" i="81"/>
  <c r="AF164" i="81"/>
  <c r="AE164" i="81"/>
  <c r="AD164" i="81"/>
  <c r="AC164" i="81"/>
  <c r="AB164" i="81"/>
  <c r="AA164" i="81"/>
  <c r="Z164" i="81"/>
  <c r="Y164" i="81"/>
  <c r="X164" i="81"/>
  <c r="W164" i="81"/>
  <c r="V164" i="81"/>
  <c r="AM163" i="81"/>
  <c r="AL163" i="81"/>
  <c r="AK163" i="81"/>
  <c r="AJ163" i="81"/>
  <c r="AI163" i="81"/>
  <c r="AH163" i="81"/>
  <c r="AG163" i="81"/>
  <c r="AF163" i="81"/>
  <c r="AE163" i="81"/>
  <c r="AD163" i="81"/>
  <c r="AC163" i="81"/>
  <c r="AB163" i="81"/>
  <c r="AA163" i="81"/>
  <c r="Z163" i="81"/>
  <c r="Y163" i="81"/>
  <c r="X163" i="81"/>
  <c r="W163" i="81"/>
  <c r="V163" i="81"/>
  <c r="AM162" i="81"/>
  <c r="AL162" i="81"/>
  <c r="AK162" i="81"/>
  <c r="AJ162" i="81"/>
  <c r="AI162" i="81"/>
  <c r="AH162" i="81"/>
  <c r="AG162" i="81"/>
  <c r="AF162" i="81"/>
  <c r="AE162" i="81"/>
  <c r="AD162" i="81"/>
  <c r="AC162" i="81"/>
  <c r="AB162" i="81"/>
  <c r="AA162" i="81"/>
  <c r="Z162" i="81"/>
  <c r="Y162" i="81"/>
  <c r="X162" i="81"/>
  <c r="W162" i="81"/>
  <c r="V162" i="81"/>
  <c r="AM161" i="81"/>
  <c r="AL161" i="81"/>
  <c r="AK161" i="81"/>
  <c r="AJ161" i="81"/>
  <c r="AI161" i="81"/>
  <c r="AH161" i="81"/>
  <c r="AG161" i="81"/>
  <c r="AF161" i="81"/>
  <c r="AE161" i="81"/>
  <c r="AD161" i="81"/>
  <c r="AC161" i="81"/>
  <c r="AB161" i="81"/>
  <c r="AA161" i="81"/>
  <c r="Z161" i="81"/>
  <c r="Y161" i="81"/>
  <c r="X161" i="81"/>
  <c r="W161" i="81"/>
  <c r="V161" i="81"/>
  <c r="AM160" i="81"/>
  <c r="AL160" i="81"/>
  <c r="AK160" i="81"/>
  <c r="AJ160" i="81"/>
  <c r="AI160" i="81"/>
  <c r="AH160" i="81"/>
  <c r="AG160" i="81"/>
  <c r="AF160" i="81"/>
  <c r="AE160" i="81"/>
  <c r="AD160" i="81"/>
  <c r="AC160" i="81"/>
  <c r="AB160" i="81"/>
  <c r="AA160" i="81"/>
  <c r="Z160" i="81"/>
  <c r="Y160" i="81"/>
  <c r="X160" i="81"/>
  <c r="W160" i="81"/>
  <c r="V160" i="81"/>
  <c r="AM159" i="81"/>
  <c r="AL159" i="81"/>
  <c r="AK159" i="81"/>
  <c r="AJ159" i="81"/>
  <c r="AI159" i="81"/>
  <c r="AH159" i="81"/>
  <c r="AG159" i="81"/>
  <c r="AF159" i="81"/>
  <c r="AE159" i="81"/>
  <c r="AD159" i="81"/>
  <c r="AC159" i="81"/>
  <c r="AB159" i="81"/>
  <c r="AA159" i="81"/>
  <c r="Z159" i="81"/>
  <c r="Y159" i="81"/>
  <c r="X159" i="81"/>
  <c r="W159" i="81"/>
  <c r="V159" i="81"/>
  <c r="AM158" i="81"/>
  <c r="AL158" i="81"/>
  <c r="AK158" i="81"/>
  <c r="AJ158" i="81"/>
  <c r="AI158" i="81"/>
  <c r="AH158" i="81"/>
  <c r="AG158" i="81"/>
  <c r="AF158" i="81"/>
  <c r="AE158" i="81"/>
  <c r="AD158" i="81"/>
  <c r="AC158" i="81"/>
  <c r="AB158" i="81"/>
  <c r="AA158" i="81"/>
  <c r="Z158" i="81"/>
  <c r="Y158" i="81"/>
  <c r="X158" i="81"/>
  <c r="W158" i="81"/>
  <c r="V158" i="81"/>
  <c r="AM157" i="81"/>
  <c r="AL157" i="81"/>
  <c r="AK157" i="81"/>
  <c r="AJ157" i="81"/>
  <c r="AI157" i="81"/>
  <c r="AH157" i="81"/>
  <c r="AG157" i="81"/>
  <c r="AF157" i="81"/>
  <c r="AE157" i="81"/>
  <c r="AD157" i="81"/>
  <c r="AC157" i="81"/>
  <c r="AB157" i="81"/>
  <c r="AA157" i="81"/>
  <c r="Z157" i="81"/>
  <c r="Y157" i="81"/>
  <c r="X157" i="81"/>
  <c r="W157" i="81"/>
  <c r="V157" i="81"/>
  <c r="AM156" i="81"/>
  <c r="AL156" i="81"/>
  <c r="AK156" i="81"/>
  <c r="AJ156" i="81"/>
  <c r="AI156" i="81"/>
  <c r="AH156" i="81"/>
  <c r="AG156" i="81"/>
  <c r="AF156" i="81"/>
  <c r="AE156" i="81"/>
  <c r="AD156" i="81"/>
  <c r="AC156" i="81"/>
  <c r="AB156" i="81"/>
  <c r="AA156" i="81"/>
  <c r="Z156" i="81"/>
  <c r="Y156" i="81"/>
  <c r="X156" i="81"/>
  <c r="W156" i="81"/>
  <c r="V156" i="81"/>
  <c r="AM155" i="81"/>
  <c r="AL155" i="81"/>
  <c r="AK155" i="81"/>
  <c r="AJ155" i="81"/>
  <c r="AI155" i="81"/>
  <c r="AH155" i="81"/>
  <c r="AG155" i="81"/>
  <c r="AF155" i="81"/>
  <c r="AE155" i="81"/>
  <c r="AD155" i="81"/>
  <c r="AC155" i="81"/>
  <c r="AB155" i="81"/>
  <c r="AA155" i="81"/>
  <c r="Z155" i="81"/>
  <c r="Y155" i="81"/>
  <c r="X155" i="81"/>
  <c r="W155" i="81"/>
  <c r="V155" i="81"/>
  <c r="AM154" i="81"/>
  <c r="AL154" i="81"/>
  <c r="AK154" i="81"/>
  <c r="AJ154" i="81"/>
  <c r="AI154" i="81"/>
  <c r="AH154" i="81"/>
  <c r="AG154" i="81"/>
  <c r="AF154" i="81"/>
  <c r="AE154" i="81"/>
  <c r="AD154" i="81"/>
  <c r="AC154" i="81"/>
  <c r="AB154" i="81"/>
  <c r="AA154" i="81"/>
  <c r="Z154" i="81"/>
  <c r="Y154" i="81"/>
  <c r="X154" i="81"/>
  <c r="W154" i="81"/>
  <c r="V154" i="81"/>
  <c r="AM153" i="81"/>
  <c r="AL153" i="81"/>
  <c r="AK153" i="81"/>
  <c r="AJ153" i="81"/>
  <c r="AI153" i="81"/>
  <c r="AH153" i="81"/>
  <c r="AG153" i="81"/>
  <c r="AF153" i="81"/>
  <c r="AE153" i="81"/>
  <c r="AD153" i="81"/>
  <c r="AC153" i="81"/>
  <c r="AB153" i="81"/>
  <c r="AA153" i="81"/>
  <c r="Z153" i="81"/>
  <c r="Y153" i="81"/>
  <c r="X153" i="81"/>
  <c r="W153" i="81"/>
  <c r="V153" i="81"/>
  <c r="AM152" i="81"/>
  <c r="AL152" i="81"/>
  <c r="AK152" i="81"/>
  <c r="AJ152" i="81"/>
  <c r="AI152" i="81"/>
  <c r="AH152" i="81"/>
  <c r="AG152" i="81"/>
  <c r="AF152" i="81"/>
  <c r="AE152" i="81"/>
  <c r="AD152" i="81"/>
  <c r="AC152" i="81"/>
  <c r="AB152" i="81"/>
  <c r="AA152" i="81"/>
  <c r="Z152" i="81"/>
  <c r="Y152" i="81"/>
  <c r="X152" i="81"/>
  <c r="W152" i="81"/>
  <c r="V152" i="81"/>
  <c r="AM151" i="81"/>
  <c r="AL151" i="81"/>
  <c r="AK151" i="81"/>
  <c r="AJ151" i="81"/>
  <c r="AI151" i="81"/>
  <c r="AH151" i="81"/>
  <c r="AG151" i="81"/>
  <c r="AF151" i="81"/>
  <c r="AE151" i="81"/>
  <c r="AD151" i="81"/>
  <c r="AC151" i="81"/>
  <c r="AB151" i="81"/>
  <c r="AA151" i="81"/>
  <c r="Z151" i="81"/>
  <c r="Y151" i="81"/>
  <c r="X151" i="81"/>
  <c r="W151" i="81"/>
  <c r="V151" i="81"/>
  <c r="AM150" i="81"/>
  <c r="AL150" i="81"/>
  <c r="AK150" i="81"/>
  <c r="AJ150" i="81"/>
  <c r="AI150" i="81"/>
  <c r="AH150" i="81"/>
  <c r="AG150" i="81"/>
  <c r="AF150" i="81"/>
  <c r="AE150" i="81"/>
  <c r="AD150" i="81"/>
  <c r="AC150" i="81"/>
  <c r="AB150" i="81"/>
  <c r="AA150" i="81"/>
  <c r="Z150" i="81"/>
  <c r="Y150" i="81"/>
  <c r="X150" i="81"/>
  <c r="W150" i="81"/>
  <c r="V150" i="81"/>
  <c r="AM149" i="81"/>
  <c r="AL149" i="81"/>
  <c r="AK149" i="81"/>
  <c r="AJ149" i="81"/>
  <c r="AI149" i="81"/>
  <c r="AH149" i="81"/>
  <c r="AG149" i="81"/>
  <c r="AF149" i="81"/>
  <c r="AE149" i="81"/>
  <c r="AD149" i="81"/>
  <c r="AC149" i="81"/>
  <c r="AB149" i="81"/>
  <c r="AA149" i="81"/>
  <c r="Z149" i="81"/>
  <c r="Y149" i="81"/>
  <c r="X149" i="81"/>
  <c r="W149" i="81"/>
  <c r="V149" i="81"/>
  <c r="AM148" i="81"/>
  <c r="AL148" i="81"/>
  <c r="AK148" i="81"/>
  <c r="AJ148" i="81"/>
  <c r="AI148" i="81"/>
  <c r="AH148" i="81"/>
  <c r="AG148" i="81"/>
  <c r="AF148" i="81"/>
  <c r="AE148" i="81"/>
  <c r="AD148" i="81"/>
  <c r="AC148" i="81"/>
  <c r="AB148" i="81"/>
  <c r="AA148" i="81"/>
  <c r="Z148" i="81"/>
  <c r="Y148" i="81"/>
  <c r="X148" i="81"/>
  <c r="W148" i="81"/>
  <c r="V148" i="81"/>
  <c r="AM147" i="81"/>
  <c r="AL147" i="81"/>
  <c r="AK147" i="81"/>
  <c r="AJ147" i="81"/>
  <c r="AI147" i="81"/>
  <c r="AH147" i="81"/>
  <c r="AG147" i="81"/>
  <c r="AF147" i="81"/>
  <c r="AE147" i="81"/>
  <c r="AD147" i="81"/>
  <c r="AC147" i="81"/>
  <c r="AB147" i="81"/>
  <c r="AA147" i="81"/>
  <c r="Z147" i="81"/>
  <c r="Y147" i="81"/>
  <c r="X147" i="81"/>
  <c r="W147" i="81"/>
  <c r="V147" i="81"/>
  <c r="AM146" i="81"/>
  <c r="AL146" i="81"/>
  <c r="AK146" i="81"/>
  <c r="AJ146" i="81"/>
  <c r="AI146" i="81"/>
  <c r="AH146" i="81"/>
  <c r="AG146" i="81"/>
  <c r="AF146" i="81"/>
  <c r="AE146" i="81"/>
  <c r="AD146" i="81"/>
  <c r="AC146" i="81"/>
  <c r="AB146" i="81"/>
  <c r="AA146" i="81"/>
  <c r="Z146" i="81"/>
  <c r="Y146" i="81"/>
  <c r="X146" i="81"/>
  <c r="W146" i="81"/>
  <c r="V146" i="81"/>
  <c r="AM145" i="81"/>
  <c r="AL145" i="81"/>
  <c r="AK145" i="81"/>
  <c r="AJ145" i="81"/>
  <c r="AI145" i="81"/>
  <c r="AH145" i="81"/>
  <c r="AG145" i="81"/>
  <c r="AF145" i="81"/>
  <c r="AE145" i="81"/>
  <c r="AD145" i="81"/>
  <c r="AC145" i="81"/>
  <c r="AB145" i="81"/>
  <c r="AA145" i="81"/>
  <c r="Z145" i="81"/>
  <c r="Y145" i="81"/>
  <c r="X145" i="81"/>
  <c r="W145" i="81"/>
  <c r="V145" i="81"/>
  <c r="AM144" i="81"/>
  <c r="AL144" i="81"/>
  <c r="AK144" i="81"/>
  <c r="AJ144" i="81"/>
  <c r="AI144" i="81"/>
  <c r="AH144" i="81"/>
  <c r="AG144" i="81"/>
  <c r="AF144" i="81"/>
  <c r="AE144" i="81"/>
  <c r="AD144" i="81"/>
  <c r="AC144" i="81"/>
  <c r="AB144" i="81"/>
  <c r="AA144" i="81"/>
  <c r="Z144" i="81"/>
  <c r="Y144" i="81"/>
  <c r="X144" i="81"/>
  <c r="W144" i="81"/>
  <c r="V144" i="81"/>
  <c r="AM143" i="81"/>
  <c r="AL143" i="81"/>
  <c r="AK143" i="81"/>
  <c r="AJ143" i="81"/>
  <c r="AI143" i="81"/>
  <c r="AH143" i="81"/>
  <c r="AG143" i="81"/>
  <c r="AF143" i="81"/>
  <c r="AE143" i="81"/>
  <c r="AD143" i="81"/>
  <c r="AC143" i="81"/>
  <c r="AB143" i="81"/>
  <c r="AA143" i="81"/>
  <c r="Z143" i="81"/>
  <c r="Y143" i="81"/>
  <c r="X143" i="81"/>
  <c r="W143" i="81"/>
  <c r="V143" i="81"/>
  <c r="AM142" i="81"/>
  <c r="AL142" i="81"/>
  <c r="AK142" i="81"/>
  <c r="AJ142" i="81"/>
  <c r="AI142" i="81"/>
  <c r="AH142" i="81"/>
  <c r="AG142" i="81"/>
  <c r="AF142" i="81"/>
  <c r="AE142" i="81"/>
  <c r="AD142" i="81"/>
  <c r="AC142" i="81"/>
  <c r="AB142" i="81"/>
  <c r="AA142" i="81"/>
  <c r="Z142" i="81"/>
  <c r="Y142" i="81"/>
  <c r="X142" i="81"/>
  <c r="W142" i="81"/>
  <c r="V142" i="81"/>
  <c r="AM141" i="81"/>
  <c r="AL141" i="81"/>
  <c r="AK141" i="81"/>
  <c r="AJ141" i="81"/>
  <c r="AI141" i="81"/>
  <c r="AH141" i="81"/>
  <c r="AG141" i="81"/>
  <c r="AF141" i="81"/>
  <c r="AE141" i="81"/>
  <c r="AD141" i="81"/>
  <c r="AC141" i="81"/>
  <c r="AB141" i="81"/>
  <c r="AA141" i="81"/>
  <c r="Z141" i="81"/>
  <c r="Y141" i="81"/>
  <c r="X141" i="81"/>
  <c r="W141" i="81"/>
  <c r="V141" i="81"/>
  <c r="AM140" i="81"/>
  <c r="AL140" i="81"/>
  <c r="AK140" i="81"/>
  <c r="AJ140" i="81"/>
  <c r="AI140" i="81"/>
  <c r="AH140" i="81"/>
  <c r="AG140" i="81"/>
  <c r="AF140" i="81"/>
  <c r="AE140" i="81"/>
  <c r="AD140" i="81"/>
  <c r="AC140" i="81"/>
  <c r="AB140" i="81"/>
  <c r="AA140" i="81"/>
  <c r="Z140" i="81"/>
  <c r="Y140" i="81"/>
  <c r="X140" i="81"/>
  <c r="W140" i="81"/>
  <c r="V140" i="81"/>
  <c r="AM139" i="81"/>
  <c r="AL139" i="81"/>
  <c r="AK139" i="81"/>
  <c r="AJ139" i="81"/>
  <c r="AI139" i="81"/>
  <c r="AH139" i="81"/>
  <c r="AG139" i="81"/>
  <c r="AF139" i="81"/>
  <c r="AE139" i="81"/>
  <c r="AD139" i="81"/>
  <c r="AC139" i="81"/>
  <c r="AB139" i="81"/>
  <c r="AA139" i="81"/>
  <c r="Z139" i="81"/>
  <c r="Y139" i="81"/>
  <c r="X139" i="81"/>
  <c r="W139" i="81"/>
  <c r="V139" i="81"/>
  <c r="AM138" i="81"/>
  <c r="AL138" i="81"/>
  <c r="AK138" i="81"/>
  <c r="AJ138" i="81"/>
  <c r="AI138" i="81"/>
  <c r="AH138" i="81"/>
  <c r="AG138" i="81"/>
  <c r="AF138" i="81"/>
  <c r="AE138" i="81"/>
  <c r="AD138" i="81"/>
  <c r="AC138" i="81"/>
  <c r="AB138" i="81"/>
  <c r="AA138" i="81"/>
  <c r="Z138" i="81"/>
  <c r="Y138" i="81"/>
  <c r="X138" i="81"/>
  <c r="W138" i="81"/>
  <c r="V138" i="81"/>
  <c r="AM137" i="81"/>
  <c r="AL137" i="81"/>
  <c r="AK137" i="81"/>
  <c r="AJ137" i="81"/>
  <c r="AI137" i="81"/>
  <c r="AH137" i="81"/>
  <c r="AG137" i="81"/>
  <c r="AF137" i="81"/>
  <c r="AE137" i="81"/>
  <c r="AD137" i="81"/>
  <c r="AC137" i="81"/>
  <c r="AB137" i="81"/>
  <c r="AA137" i="81"/>
  <c r="Z137" i="81"/>
  <c r="Y137" i="81"/>
  <c r="X137" i="81"/>
  <c r="W137" i="81"/>
  <c r="V137" i="81"/>
  <c r="AM136" i="81"/>
  <c r="AL136" i="81"/>
  <c r="AK136" i="81"/>
  <c r="AJ136" i="81"/>
  <c r="AI136" i="81"/>
  <c r="AH136" i="81"/>
  <c r="AG136" i="81"/>
  <c r="AF136" i="81"/>
  <c r="AE136" i="81"/>
  <c r="AD136" i="81"/>
  <c r="AC136" i="81"/>
  <c r="AB136" i="81"/>
  <c r="AA136" i="81"/>
  <c r="Z136" i="81"/>
  <c r="Y136" i="81"/>
  <c r="X136" i="81"/>
  <c r="W136" i="81"/>
  <c r="V136" i="81"/>
  <c r="AM135" i="81"/>
  <c r="AL135" i="81"/>
  <c r="AK135" i="81"/>
  <c r="AJ135" i="81"/>
  <c r="AI135" i="81"/>
  <c r="AH135" i="81"/>
  <c r="AG135" i="81"/>
  <c r="AF135" i="81"/>
  <c r="AE135" i="81"/>
  <c r="AD135" i="81"/>
  <c r="AC135" i="81"/>
  <c r="AB135" i="81"/>
  <c r="AA135" i="81"/>
  <c r="Z135" i="81"/>
  <c r="Y135" i="81"/>
  <c r="X135" i="81"/>
  <c r="W135" i="81"/>
  <c r="V135" i="81"/>
  <c r="AM134" i="81"/>
  <c r="AL134" i="81"/>
  <c r="AK134" i="81"/>
  <c r="AJ134" i="81"/>
  <c r="AI134" i="81"/>
  <c r="AH134" i="81"/>
  <c r="AG134" i="81"/>
  <c r="AF134" i="81"/>
  <c r="AE134" i="81"/>
  <c r="AD134" i="81"/>
  <c r="AC134" i="81"/>
  <c r="AB134" i="81"/>
  <c r="AA134" i="81"/>
  <c r="Z134" i="81"/>
  <c r="Y134" i="81"/>
  <c r="X134" i="81"/>
  <c r="W134" i="81"/>
  <c r="V134" i="81"/>
  <c r="AM133" i="81"/>
  <c r="AL133" i="81"/>
  <c r="AK133" i="81"/>
  <c r="AJ133" i="81"/>
  <c r="AI133" i="81"/>
  <c r="AH133" i="81"/>
  <c r="AG133" i="81"/>
  <c r="AF133" i="81"/>
  <c r="AE133" i="81"/>
  <c r="AD133" i="81"/>
  <c r="AC133" i="81"/>
  <c r="AB133" i="81"/>
  <c r="AA133" i="81"/>
  <c r="Z133" i="81"/>
  <c r="Y133" i="81"/>
  <c r="X133" i="81"/>
  <c r="W133" i="81"/>
  <c r="V133" i="81"/>
  <c r="AM132" i="81"/>
  <c r="AL132" i="81"/>
  <c r="AK132" i="81"/>
  <c r="AJ132" i="81"/>
  <c r="AI132" i="81"/>
  <c r="AH132" i="81"/>
  <c r="AG132" i="81"/>
  <c r="AF132" i="81"/>
  <c r="AE132" i="81"/>
  <c r="AD132" i="81"/>
  <c r="AC132" i="81"/>
  <c r="AB132" i="81"/>
  <c r="AA132" i="81"/>
  <c r="Z132" i="81"/>
  <c r="Y132" i="81"/>
  <c r="X132" i="81"/>
  <c r="W132" i="81"/>
  <c r="V132" i="81"/>
  <c r="AM131" i="81"/>
  <c r="AL131" i="81"/>
  <c r="AK131" i="81"/>
  <c r="AJ131" i="81"/>
  <c r="AI131" i="81"/>
  <c r="AH131" i="81"/>
  <c r="AG131" i="81"/>
  <c r="AF131" i="81"/>
  <c r="AE131" i="81"/>
  <c r="AD131" i="81"/>
  <c r="AC131" i="81"/>
  <c r="AB131" i="81"/>
  <c r="AA131" i="81"/>
  <c r="Z131" i="81"/>
  <c r="Y131" i="81"/>
  <c r="X131" i="81"/>
  <c r="W131" i="81"/>
  <c r="V131" i="81"/>
  <c r="AM130" i="81"/>
  <c r="AL130" i="81"/>
  <c r="AK130" i="81"/>
  <c r="AJ130" i="81"/>
  <c r="AI130" i="81"/>
  <c r="AH130" i="81"/>
  <c r="AG130" i="81"/>
  <c r="AF130" i="81"/>
  <c r="AE130" i="81"/>
  <c r="AD130" i="81"/>
  <c r="AC130" i="81"/>
  <c r="AB130" i="81"/>
  <c r="AA130" i="81"/>
  <c r="Z130" i="81"/>
  <c r="Y130" i="81"/>
  <c r="X130" i="81"/>
  <c r="W130" i="81"/>
  <c r="V130" i="81"/>
  <c r="AM129" i="81"/>
  <c r="AL129" i="81"/>
  <c r="AK129" i="81"/>
  <c r="AJ129" i="81"/>
  <c r="AI129" i="81"/>
  <c r="AH129" i="81"/>
  <c r="AG129" i="81"/>
  <c r="AF129" i="81"/>
  <c r="AE129" i="81"/>
  <c r="AD129" i="81"/>
  <c r="AC129" i="81"/>
  <c r="AB129" i="81"/>
  <c r="AA129" i="81"/>
  <c r="Z129" i="81"/>
  <c r="Y129" i="81"/>
  <c r="X129" i="81"/>
  <c r="W129" i="81"/>
  <c r="V129" i="81"/>
  <c r="AM128" i="81"/>
  <c r="AL128" i="81"/>
  <c r="AK128" i="81"/>
  <c r="AJ128" i="81"/>
  <c r="AI128" i="81"/>
  <c r="AH128" i="81"/>
  <c r="AG128" i="81"/>
  <c r="AF128" i="81"/>
  <c r="AE128" i="81"/>
  <c r="AD128" i="81"/>
  <c r="AC128" i="81"/>
  <c r="AB128" i="81"/>
  <c r="AA128" i="81"/>
  <c r="Z128" i="81"/>
  <c r="Y128" i="81"/>
  <c r="X128" i="81"/>
  <c r="W128" i="81"/>
  <c r="V128" i="81"/>
  <c r="AM127" i="81"/>
  <c r="AL127" i="81"/>
  <c r="AK127" i="81"/>
  <c r="AJ127" i="81"/>
  <c r="AI127" i="81"/>
  <c r="AH127" i="81"/>
  <c r="AG127" i="81"/>
  <c r="AF127" i="81"/>
  <c r="AE127" i="81"/>
  <c r="AD127" i="81"/>
  <c r="AC127" i="81"/>
  <c r="AB127" i="81"/>
  <c r="AA127" i="81"/>
  <c r="Z127" i="81"/>
  <c r="Y127" i="81"/>
  <c r="X127" i="81"/>
  <c r="W127" i="81"/>
  <c r="V127" i="81"/>
  <c r="AM126" i="81"/>
  <c r="AL126" i="81"/>
  <c r="AK126" i="81"/>
  <c r="AJ126" i="81"/>
  <c r="AI126" i="81"/>
  <c r="AH126" i="81"/>
  <c r="AG126" i="81"/>
  <c r="AF126" i="81"/>
  <c r="AE126" i="81"/>
  <c r="AD126" i="81"/>
  <c r="AC126" i="81"/>
  <c r="AB126" i="81"/>
  <c r="AA126" i="81"/>
  <c r="Z126" i="81"/>
  <c r="Y126" i="81"/>
  <c r="X126" i="81"/>
  <c r="W126" i="81"/>
  <c r="V126" i="81"/>
  <c r="AM125" i="81"/>
  <c r="AL125" i="81"/>
  <c r="AK125" i="81"/>
  <c r="AJ125" i="81"/>
  <c r="AI125" i="81"/>
  <c r="AH125" i="81"/>
  <c r="AG125" i="81"/>
  <c r="AF125" i="81"/>
  <c r="AE125" i="81"/>
  <c r="AD125" i="81"/>
  <c r="AC125" i="81"/>
  <c r="AB125" i="81"/>
  <c r="AA125" i="81"/>
  <c r="Z125" i="81"/>
  <c r="Y125" i="81"/>
  <c r="X125" i="81"/>
  <c r="W125" i="81"/>
  <c r="V125" i="81"/>
  <c r="AM124" i="81"/>
  <c r="AL124" i="81"/>
  <c r="AK124" i="81"/>
  <c r="AJ124" i="81"/>
  <c r="AI124" i="81"/>
  <c r="AH124" i="81"/>
  <c r="AG124" i="81"/>
  <c r="AF124" i="81"/>
  <c r="AE124" i="81"/>
  <c r="AD124" i="81"/>
  <c r="AC124" i="81"/>
  <c r="AB124" i="81"/>
  <c r="AA124" i="81"/>
  <c r="Z124" i="81"/>
  <c r="Y124" i="81"/>
  <c r="X124" i="81"/>
  <c r="W124" i="81"/>
  <c r="V124" i="81"/>
  <c r="AM123" i="81"/>
  <c r="AL123" i="81"/>
  <c r="AK123" i="81"/>
  <c r="AJ123" i="81"/>
  <c r="AI123" i="81"/>
  <c r="AH123" i="81"/>
  <c r="AG123" i="81"/>
  <c r="AF123" i="81"/>
  <c r="AE123" i="81"/>
  <c r="AD123" i="81"/>
  <c r="AC123" i="81"/>
  <c r="AB123" i="81"/>
  <c r="AA123" i="81"/>
  <c r="Z123" i="81"/>
  <c r="Y123" i="81"/>
  <c r="X123" i="81"/>
  <c r="W123" i="81"/>
  <c r="V123" i="81"/>
  <c r="AM122" i="81"/>
  <c r="AL122" i="81"/>
  <c r="AK122" i="81"/>
  <c r="AJ122" i="81"/>
  <c r="AI122" i="81"/>
  <c r="AH122" i="81"/>
  <c r="AG122" i="81"/>
  <c r="AF122" i="81"/>
  <c r="AE122" i="81"/>
  <c r="AD122" i="81"/>
  <c r="AC122" i="81"/>
  <c r="AB122" i="81"/>
  <c r="AA122" i="81"/>
  <c r="Z122" i="81"/>
  <c r="Y122" i="81"/>
  <c r="X122" i="81"/>
  <c r="W122" i="81"/>
  <c r="V122" i="81"/>
  <c r="AM121" i="81"/>
  <c r="AL121" i="81"/>
  <c r="AK121" i="81"/>
  <c r="AJ121" i="81"/>
  <c r="AI121" i="81"/>
  <c r="AH121" i="81"/>
  <c r="AG121" i="81"/>
  <c r="AF121" i="81"/>
  <c r="AE121" i="81"/>
  <c r="AD121" i="81"/>
  <c r="AC121" i="81"/>
  <c r="AB121" i="81"/>
  <c r="AA121" i="81"/>
  <c r="Z121" i="81"/>
  <c r="Y121" i="81"/>
  <c r="X121" i="81"/>
  <c r="W121" i="81"/>
  <c r="V121" i="81"/>
  <c r="AM120" i="81"/>
  <c r="AL120" i="81"/>
  <c r="AK120" i="81"/>
  <c r="AJ120" i="81"/>
  <c r="AI120" i="81"/>
  <c r="AH120" i="81"/>
  <c r="AG120" i="81"/>
  <c r="AF120" i="81"/>
  <c r="AE120" i="81"/>
  <c r="AD120" i="81"/>
  <c r="AC120" i="81"/>
  <c r="AB120" i="81"/>
  <c r="AA120" i="81"/>
  <c r="Z120" i="81"/>
  <c r="Y120" i="81"/>
  <c r="X120" i="81"/>
  <c r="W120" i="81"/>
  <c r="V120" i="81"/>
  <c r="AM119" i="81"/>
  <c r="AL119" i="81"/>
  <c r="AK119" i="81"/>
  <c r="AJ119" i="81"/>
  <c r="AI119" i="81"/>
  <c r="AH119" i="81"/>
  <c r="AG119" i="81"/>
  <c r="AF119" i="81"/>
  <c r="AE119" i="81"/>
  <c r="AD119" i="81"/>
  <c r="AC119" i="81"/>
  <c r="AB119" i="81"/>
  <c r="AA119" i="81"/>
  <c r="Z119" i="81"/>
  <c r="Y119" i="81"/>
  <c r="X119" i="81"/>
  <c r="W119" i="81"/>
  <c r="V119" i="81"/>
  <c r="AM118" i="81"/>
  <c r="AL118" i="81"/>
  <c r="AK118" i="81"/>
  <c r="AJ118" i="81"/>
  <c r="AI118" i="81"/>
  <c r="AH118" i="81"/>
  <c r="AG118" i="81"/>
  <c r="AF118" i="81"/>
  <c r="AE118" i="81"/>
  <c r="AD118" i="81"/>
  <c r="AC118" i="81"/>
  <c r="AB118" i="81"/>
  <c r="AA118" i="81"/>
  <c r="Z118" i="81"/>
  <c r="Y118" i="81"/>
  <c r="X118" i="81"/>
  <c r="W118" i="81"/>
  <c r="V118" i="81"/>
  <c r="AM117" i="81"/>
  <c r="AL117" i="81"/>
  <c r="AK117" i="81"/>
  <c r="AJ117" i="81"/>
  <c r="AI117" i="81"/>
  <c r="AH117" i="81"/>
  <c r="AG117" i="81"/>
  <c r="AF117" i="81"/>
  <c r="AE117" i="81"/>
  <c r="AD117" i="81"/>
  <c r="AC117" i="81"/>
  <c r="AB117" i="81"/>
  <c r="AA117" i="81"/>
  <c r="Z117" i="81"/>
  <c r="Y117" i="81"/>
  <c r="X117" i="81"/>
  <c r="W117" i="81"/>
  <c r="V117" i="81"/>
  <c r="AM116" i="81"/>
  <c r="AL116" i="81"/>
  <c r="AK116" i="81"/>
  <c r="AJ116" i="81"/>
  <c r="AI116" i="81"/>
  <c r="AH116" i="81"/>
  <c r="AG116" i="81"/>
  <c r="AF116" i="81"/>
  <c r="AE116" i="81"/>
  <c r="AD116" i="81"/>
  <c r="AC116" i="81"/>
  <c r="AB116" i="81"/>
  <c r="AA116" i="81"/>
  <c r="Z116" i="81"/>
  <c r="Y116" i="81"/>
  <c r="X116" i="81"/>
  <c r="W116" i="81"/>
  <c r="V116" i="81"/>
  <c r="AM115" i="81"/>
  <c r="AL115" i="81"/>
  <c r="AK115" i="81"/>
  <c r="AJ115" i="81"/>
  <c r="AI115" i="81"/>
  <c r="AH115" i="81"/>
  <c r="AG115" i="81"/>
  <c r="AF115" i="81"/>
  <c r="AE115" i="81"/>
  <c r="AD115" i="81"/>
  <c r="AC115" i="81"/>
  <c r="AB115" i="81"/>
  <c r="AA115" i="81"/>
  <c r="Z115" i="81"/>
  <c r="Y115" i="81"/>
  <c r="X115" i="81"/>
  <c r="W115" i="81"/>
  <c r="V115" i="81"/>
  <c r="AM114" i="81"/>
  <c r="AL114" i="81"/>
  <c r="AK114" i="81"/>
  <c r="AJ114" i="81"/>
  <c r="AI114" i="81"/>
  <c r="AH114" i="81"/>
  <c r="AG114" i="81"/>
  <c r="AF114" i="81"/>
  <c r="AE114" i="81"/>
  <c r="AD114" i="81"/>
  <c r="AC114" i="81"/>
  <c r="AB114" i="81"/>
  <c r="AA114" i="81"/>
  <c r="Z114" i="81"/>
  <c r="Y114" i="81"/>
  <c r="X114" i="81"/>
  <c r="W114" i="81"/>
  <c r="V114" i="81"/>
  <c r="AM113" i="81"/>
  <c r="AL113" i="81"/>
  <c r="AK113" i="81"/>
  <c r="AJ113" i="81"/>
  <c r="AI113" i="81"/>
  <c r="AH113" i="81"/>
  <c r="AG113" i="81"/>
  <c r="AF113" i="81"/>
  <c r="AE113" i="81"/>
  <c r="AD113" i="81"/>
  <c r="AC113" i="81"/>
  <c r="AB113" i="81"/>
  <c r="AA113" i="81"/>
  <c r="Z113" i="81"/>
  <c r="Y113" i="81"/>
  <c r="X113" i="81"/>
  <c r="W113" i="81"/>
  <c r="V113" i="81"/>
  <c r="AM112" i="81"/>
  <c r="AL112" i="81"/>
  <c r="AK112" i="81"/>
  <c r="AJ112" i="81"/>
  <c r="AI112" i="81"/>
  <c r="AH112" i="81"/>
  <c r="AG112" i="81"/>
  <c r="AF112" i="81"/>
  <c r="AE112" i="81"/>
  <c r="AD112" i="81"/>
  <c r="AC112" i="81"/>
  <c r="AB112" i="81"/>
  <c r="AA112" i="81"/>
  <c r="Z112" i="81"/>
  <c r="Y112" i="81"/>
  <c r="X112" i="81"/>
  <c r="W112" i="81"/>
  <c r="V112" i="81"/>
  <c r="AM111" i="81"/>
  <c r="AL111" i="81"/>
  <c r="AK111" i="81"/>
  <c r="AJ111" i="81"/>
  <c r="AI111" i="81"/>
  <c r="AH111" i="81"/>
  <c r="AG111" i="81"/>
  <c r="AF111" i="81"/>
  <c r="AE111" i="81"/>
  <c r="AD111" i="81"/>
  <c r="AC111" i="81"/>
  <c r="AB111" i="81"/>
  <c r="AA111" i="81"/>
  <c r="Z111" i="81"/>
  <c r="Y111" i="81"/>
  <c r="X111" i="81"/>
  <c r="W111" i="81"/>
  <c r="V111" i="81"/>
  <c r="AM110" i="81"/>
  <c r="AL110" i="81"/>
  <c r="AK110" i="81"/>
  <c r="AJ110" i="81"/>
  <c r="AI110" i="81"/>
  <c r="AH110" i="81"/>
  <c r="AG110" i="81"/>
  <c r="AF110" i="81"/>
  <c r="AE110" i="81"/>
  <c r="AD110" i="81"/>
  <c r="AC110" i="81"/>
  <c r="AB110" i="81"/>
  <c r="AA110" i="81"/>
  <c r="Z110" i="81"/>
  <c r="Y110" i="81"/>
  <c r="X110" i="81"/>
  <c r="W110" i="81"/>
  <c r="V110" i="81"/>
  <c r="AM109" i="81"/>
  <c r="AL109" i="81"/>
  <c r="AK109" i="81"/>
  <c r="AJ109" i="81"/>
  <c r="AI109" i="81"/>
  <c r="AH109" i="81"/>
  <c r="AG109" i="81"/>
  <c r="AF109" i="81"/>
  <c r="AE109" i="81"/>
  <c r="AD109" i="81"/>
  <c r="AC109" i="81"/>
  <c r="AB109" i="81"/>
  <c r="AA109" i="81"/>
  <c r="Z109" i="81"/>
  <c r="Y109" i="81"/>
  <c r="X109" i="81"/>
  <c r="W109" i="81"/>
  <c r="V109" i="81"/>
  <c r="AM108" i="81"/>
  <c r="AL108" i="81"/>
  <c r="AK108" i="81"/>
  <c r="AJ108" i="81"/>
  <c r="AI108" i="81"/>
  <c r="AH108" i="81"/>
  <c r="AG108" i="81"/>
  <c r="AF108" i="81"/>
  <c r="AE108" i="81"/>
  <c r="AD108" i="81"/>
  <c r="AC108" i="81"/>
  <c r="AB108" i="81"/>
  <c r="AA108" i="81"/>
  <c r="Z108" i="81"/>
  <c r="Y108" i="81"/>
  <c r="X108" i="81"/>
  <c r="W108" i="81"/>
  <c r="V108" i="81"/>
  <c r="AM107" i="81"/>
  <c r="AL107" i="81"/>
  <c r="AK107" i="81"/>
  <c r="AJ107" i="81"/>
  <c r="AI107" i="81"/>
  <c r="AH107" i="81"/>
  <c r="AG107" i="81"/>
  <c r="AF107" i="81"/>
  <c r="AE107" i="81"/>
  <c r="AD107" i="81"/>
  <c r="AC107" i="81"/>
  <c r="AB107" i="81"/>
  <c r="AA107" i="81"/>
  <c r="Z107" i="81"/>
  <c r="Y107" i="81"/>
  <c r="X107" i="81"/>
  <c r="W107" i="81"/>
  <c r="V107" i="81"/>
  <c r="AM106" i="81"/>
  <c r="AL106" i="81"/>
  <c r="AK106" i="81"/>
  <c r="AJ106" i="81"/>
  <c r="AI106" i="81"/>
  <c r="AH106" i="81"/>
  <c r="AG106" i="81"/>
  <c r="AF106" i="81"/>
  <c r="AE106" i="81"/>
  <c r="AD106" i="81"/>
  <c r="AC106" i="81"/>
  <c r="AB106" i="81"/>
  <c r="AA106" i="81"/>
  <c r="Z106" i="81"/>
  <c r="Y106" i="81"/>
  <c r="X106" i="81"/>
  <c r="W106" i="81"/>
  <c r="V106" i="81"/>
  <c r="AM105" i="81"/>
  <c r="AL105" i="81"/>
  <c r="AK105" i="81"/>
  <c r="AJ105" i="81"/>
  <c r="AI105" i="81"/>
  <c r="AH105" i="81"/>
  <c r="AG105" i="81"/>
  <c r="AF105" i="81"/>
  <c r="AE105" i="81"/>
  <c r="AD105" i="81"/>
  <c r="AC105" i="81"/>
  <c r="AB105" i="81"/>
  <c r="AA105" i="81"/>
  <c r="Z105" i="81"/>
  <c r="Y105" i="81"/>
  <c r="X105" i="81"/>
  <c r="W105" i="81"/>
  <c r="V105" i="81"/>
  <c r="AM104" i="81"/>
  <c r="AL104" i="81"/>
  <c r="AK104" i="81"/>
  <c r="AJ104" i="81"/>
  <c r="AI104" i="81"/>
  <c r="AH104" i="81"/>
  <c r="AG104" i="81"/>
  <c r="AF104" i="81"/>
  <c r="AE104" i="81"/>
  <c r="AD104" i="81"/>
  <c r="AC104" i="81"/>
  <c r="AB104" i="81"/>
  <c r="AA104" i="81"/>
  <c r="Z104" i="81"/>
  <c r="Y104" i="81"/>
  <c r="X104" i="81"/>
  <c r="W104" i="81"/>
  <c r="V104" i="81"/>
  <c r="AM103" i="81"/>
  <c r="AL103" i="81"/>
  <c r="AK103" i="81"/>
  <c r="AJ103" i="81"/>
  <c r="AI103" i="81"/>
  <c r="AH103" i="81"/>
  <c r="AG103" i="81"/>
  <c r="AF103" i="81"/>
  <c r="AE103" i="81"/>
  <c r="AD103" i="81"/>
  <c r="AC103" i="81"/>
  <c r="AB103" i="81"/>
  <c r="AA103" i="81"/>
  <c r="Z103" i="81"/>
  <c r="Y103" i="81"/>
  <c r="X103" i="81"/>
  <c r="W103" i="81"/>
  <c r="V103" i="81"/>
  <c r="AM102" i="81"/>
  <c r="AL102" i="81"/>
  <c r="AK102" i="81"/>
  <c r="AJ102" i="81"/>
  <c r="AI102" i="81"/>
  <c r="AH102" i="81"/>
  <c r="AG102" i="81"/>
  <c r="AF102" i="81"/>
  <c r="AE102" i="81"/>
  <c r="AD102" i="81"/>
  <c r="AC102" i="81"/>
  <c r="AB102" i="81"/>
  <c r="AA102" i="81"/>
  <c r="Z102" i="81"/>
  <c r="Y102" i="81"/>
  <c r="X102" i="81"/>
  <c r="W102" i="81"/>
  <c r="V102" i="81"/>
  <c r="AM101" i="81"/>
  <c r="AL101" i="81"/>
  <c r="AK101" i="81"/>
  <c r="AJ101" i="81"/>
  <c r="AI101" i="81"/>
  <c r="AH101" i="81"/>
  <c r="AG101" i="81"/>
  <c r="AF101" i="81"/>
  <c r="AE101" i="81"/>
  <c r="AD101" i="81"/>
  <c r="AC101" i="81"/>
  <c r="AB101" i="81"/>
  <c r="AA101" i="81"/>
  <c r="Z101" i="81"/>
  <c r="Y101" i="81"/>
  <c r="X101" i="81"/>
  <c r="W101" i="81"/>
  <c r="V101" i="81"/>
  <c r="AM100" i="81"/>
  <c r="AL100" i="81"/>
  <c r="AK100" i="81"/>
  <c r="AJ100" i="81"/>
  <c r="AI100" i="81"/>
  <c r="AH100" i="81"/>
  <c r="AG100" i="81"/>
  <c r="AF100" i="81"/>
  <c r="AE100" i="81"/>
  <c r="AD100" i="81"/>
  <c r="AC100" i="81"/>
  <c r="AB100" i="81"/>
  <c r="AA100" i="81"/>
  <c r="Z100" i="81"/>
  <c r="Y100" i="81"/>
  <c r="X100" i="81"/>
  <c r="W100" i="81"/>
  <c r="V100" i="81"/>
  <c r="AM99" i="81"/>
  <c r="AL99" i="81"/>
  <c r="AK99" i="81"/>
  <c r="AJ99" i="81"/>
  <c r="AI99" i="81"/>
  <c r="AH99" i="81"/>
  <c r="AG99" i="81"/>
  <c r="AF99" i="81"/>
  <c r="AE99" i="81"/>
  <c r="AD99" i="81"/>
  <c r="AC99" i="81"/>
  <c r="AB99" i="81"/>
  <c r="AA99" i="81"/>
  <c r="Z99" i="81"/>
  <c r="Y99" i="81"/>
  <c r="X99" i="81"/>
  <c r="W99" i="81"/>
  <c r="V99" i="81"/>
  <c r="AM98" i="81"/>
  <c r="AL98" i="81"/>
  <c r="AK98" i="81"/>
  <c r="AJ98" i="81"/>
  <c r="AI98" i="81"/>
  <c r="AH98" i="81"/>
  <c r="AG98" i="81"/>
  <c r="AF98" i="81"/>
  <c r="AE98" i="81"/>
  <c r="AD98" i="81"/>
  <c r="AC98" i="81"/>
  <c r="AB98" i="81"/>
  <c r="AA98" i="81"/>
  <c r="Z98" i="81"/>
  <c r="Y98" i="81"/>
  <c r="X98" i="81"/>
  <c r="W98" i="81"/>
  <c r="V98" i="81"/>
  <c r="AM97" i="81"/>
  <c r="AL97" i="81"/>
  <c r="AK97" i="81"/>
  <c r="AJ97" i="81"/>
  <c r="AI97" i="81"/>
  <c r="AH97" i="81"/>
  <c r="AG97" i="81"/>
  <c r="AF97" i="81"/>
  <c r="AE97" i="81"/>
  <c r="AD97" i="81"/>
  <c r="AC97" i="81"/>
  <c r="AB97" i="81"/>
  <c r="AA97" i="81"/>
  <c r="Z97" i="81"/>
  <c r="Y97" i="81"/>
  <c r="X97" i="81"/>
  <c r="W97" i="81"/>
  <c r="V97" i="81"/>
  <c r="AM96" i="81"/>
  <c r="AL96" i="81"/>
  <c r="AK96" i="81"/>
  <c r="AJ96" i="81"/>
  <c r="AI96" i="81"/>
  <c r="AH96" i="81"/>
  <c r="AG96" i="81"/>
  <c r="AF96" i="81"/>
  <c r="AE96" i="81"/>
  <c r="AD96" i="81"/>
  <c r="AC96" i="81"/>
  <c r="AB96" i="81"/>
  <c r="AA96" i="81"/>
  <c r="Z96" i="81"/>
  <c r="Y96" i="81"/>
  <c r="X96" i="81"/>
  <c r="W96" i="81"/>
  <c r="V96" i="81"/>
  <c r="AM95" i="81"/>
  <c r="AL95" i="81"/>
  <c r="AK95" i="81"/>
  <c r="AJ95" i="81"/>
  <c r="AI95" i="81"/>
  <c r="AH95" i="81"/>
  <c r="AG95" i="81"/>
  <c r="AF95" i="81"/>
  <c r="AE95" i="81"/>
  <c r="AD95" i="81"/>
  <c r="AC95" i="81"/>
  <c r="AB95" i="81"/>
  <c r="AA95" i="81"/>
  <c r="Z95" i="81"/>
  <c r="Y95" i="81"/>
  <c r="X95" i="81"/>
  <c r="W95" i="81"/>
  <c r="V95" i="81"/>
  <c r="AM94" i="81"/>
  <c r="AL94" i="81"/>
  <c r="AK94" i="81"/>
  <c r="AJ94" i="81"/>
  <c r="AI94" i="81"/>
  <c r="AH94" i="81"/>
  <c r="AG94" i="81"/>
  <c r="AF94" i="81"/>
  <c r="AE94" i="81"/>
  <c r="AD94" i="81"/>
  <c r="AC94" i="81"/>
  <c r="AB94" i="81"/>
  <c r="AA94" i="81"/>
  <c r="Z94" i="81"/>
  <c r="Y94" i="81"/>
  <c r="X94" i="81"/>
  <c r="W94" i="81"/>
  <c r="V94" i="81"/>
  <c r="AM93" i="81"/>
  <c r="AL93" i="81"/>
  <c r="AK93" i="81"/>
  <c r="AJ93" i="81"/>
  <c r="AI93" i="81"/>
  <c r="AH93" i="81"/>
  <c r="AG93" i="81"/>
  <c r="AF93" i="81"/>
  <c r="AE93" i="81"/>
  <c r="AD93" i="81"/>
  <c r="AC93" i="81"/>
  <c r="AB93" i="81"/>
  <c r="AA93" i="81"/>
  <c r="Z93" i="81"/>
  <c r="Y93" i="81"/>
  <c r="X93" i="81"/>
  <c r="W93" i="81"/>
  <c r="V93" i="81"/>
  <c r="AM92" i="81"/>
  <c r="AL92" i="81"/>
  <c r="AK92" i="81"/>
  <c r="AJ92" i="81"/>
  <c r="AI92" i="81"/>
  <c r="AH92" i="81"/>
  <c r="AG92" i="81"/>
  <c r="AF92" i="81"/>
  <c r="AE92" i="81"/>
  <c r="AD92" i="81"/>
  <c r="AC92" i="81"/>
  <c r="AB92" i="81"/>
  <c r="AA92" i="81"/>
  <c r="Z92" i="81"/>
  <c r="Y92" i="81"/>
  <c r="X92" i="81"/>
  <c r="W92" i="81"/>
  <c r="V92" i="81"/>
  <c r="AM91" i="81"/>
  <c r="AL91" i="81"/>
  <c r="AK91" i="81"/>
  <c r="AJ91" i="81"/>
  <c r="AI91" i="81"/>
  <c r="AH91" i="81"/>
  <c r="AG91" i="81"/>
  <c r="AF91" i="81"/>
  <c r="AE91" i="81"/>
  <c r="AD91" i="81"/>
  <c r="AC91" i="81"/>
  <c r="AB91" i="81"/>
  <c r="AA91" i="81"/>
  <c r="Z91" i="81"/>
  <c r="Y91" i="81"/>
  <c r="X91" i="81"/>
  <c r="W91" i="81"/>
  <c r="V91" i="81"/>
  <c r="AM90" i="81"/>
  <c r="AL90" i="81"/>
  <c r="AK90" i="81"/>
  <c r="AJ90" i="81"/>
  <c r="AI90" i="81"/>
  <c r="AH90" i="81"/>
  <c r="AG90" i="81"/>
  <c r="AF90" i="81"/>
  <c r="AE90" i="81"/>
  <c r="AD90" i="81"/>
  <c r="AC90" i="81"/>
  <c r="AB90" i="81"/>
  <c r="AA90" i="81"/>
  <c r="Z90" i="81"/>
  <c r="Y90" i="81"/>
  <c r="X90" i="81"/>
  <c r="W90" i="81"/>
  <c r="V90" i="81"/>
  <c r="AM89" i="81"/>
  <c r="AL89" i="81"/>
  <c r="AK89" i="81"/>
  <c r="AJ89" i="81"/>
  <c r="AI89" i="81"/>
  <c r="AH89" i="81"/>
  <c r="AG89" i="81"/>
  <c r="AF89" i="81"/>
  <c r="AE89" i="81"/>
  <c r="AD89" i="81"/>
  <c r="AC89" i="81"/>
  <c r="AB89" i="81"/>
  <c r="AA89" i="81"/>
  <c r="Z89" i="81"/>
  <c r="Y89" i="81"/>
  <c r="X89" i="81"/>
  <c r="W89" i="81"/>
  <c r="V89" i="81"/>
  <c r="AM88" i="81"/>
  <c r="AL88" i="81"/>
  <c r="AK88" i="81"/>
  <c r="AJ88" i="81"/>
  <c r="AI88" i="81"/>
  <c r="AH88" i="81"/>
  <c r="AG88" i="81"/>
  <c r="AF88" i="81"/>
  <c r="AE88" i="81"/>
  <c r="AD88" i="81"/>
  <c r="AC88" i="81"/>
  <c r="AB88" i="81"/>
  <c r="AA88" i="81"/>
  <c r="Z88" i="81"/>
  <c r="Y88" i="81"/>
  <c r="X88" i="81"/>
  <c r="W88" i="81"/>
  <c r="V88" i="81"/>
  <c r="AM87" i="81"/>
  <c r="AL87" i="81"/>
  <c r="AK87" i="81"/>
  <c r="AJ87" i="81"/>
  <c r="AI87" i="81"/>
  <c r="AH87" i="81"/>
  <c r="AG87" i="81"/>
  <c r="AF87" i="81"/>
  <c r="AE87" i="81"/>
  <c r="AD87" i="81"/>
  <c r="AC87" i="81"/>
  <c r="AB87" i="81"/>
  <c r="AA87" i="81"/>
  <c r="Z87" i="81"/>
  <c r="Y87" i="81"/>
  <c r="X87" i="81"/>
  <c r="W87" i="81"/>
  <c r="V87" i="81"/>
  <c r="AM86" i="81"/>
  <c r="AL86" i="81"/>
  <c r="AK86" i="81"/>
  <c r="AJ86" i="81"/>
  <c r="AI86" i="81"/>
  <c r="AH86" i="81"/>
  <c r="AG86" i="81"/>
  <c r="AF86" i="81"/>
  <c r="AE86" i="81"/>
  <c r="AD86" i="81"/>
  <c r="AC86" i="81"/>
  <c r="AB86" i="81"/>
  <c r="AA86" i="81"/>
  <c r="Z86" i="81"/>
  <c r="Y86" i="81"/>
  <c r="X86" i="81"/>
  <c r="W86" i="81"/>
  <c r="V86" i="81"/>
  <c r="AM85" i="81"/>
  <c r="AL85" i="81"/>
  <c r="AK85" i="81"/>
  <c r="AJ85" i="81"/>
  <c r="AI85" i="81"/>
  <c r="AH85" i="81"/>
  <c r="AG85" i="81"/>
  <c r="AF85" i="81"/>
  <c r="AE85" i="81"/>
  <c r="AD85" i="81"/>
  <c r="AC85" i="81"/>
  <c r="AB85" i="81"/>
  <c r="AA85" i="81"/>
  <c r="Z85" i="81"/>
  <c r="Y85" i="81"/>
  <c r="X85" i="81"/>
  <c r="W85" i="81"/>
  <c r="V85" i="81"/>
  <c r="AM84" i="81"/>
  <c r="AL84" i="81"/>
  <c r="AK84" i="81"/>
  <c r="AJ84" i="81"/>
  <c r="AI84" i="81"/>
  <c r="AH84" i="81"/>
  <c r="AG84" i="81"/>
  <c r="AF84" i="81"/>
  <c r="AE84" i="81"/>
  <c r="AD84" i="81"/>
  <c r="AC84" i="81"/>
  <c r="AB84" i="81"/>
  <c r="AA84" i="81"/>
  <c r="Z84" i="81"/>
  <c r="Y84" i="81"/>
  <c r="X84" i="81"/>
  <c r="W84" i="81"/>
  <c r="V84" i="81"/>
  <c r="AM83" i="81"/>
  <c r="AL83" i="81"/>
  <c r="AK83" i="81"/>
  <c r="AJ83" i="81"/>
  <c r="AI83" i="81"/>
  <c r="AH83" i="81"/>
  <c r="AG83" i="81"/>
  <c r="AF83" i="81"/>
  <c r="AE83" i="81"/>
  <c r="AD83" i="81"/>
  <c r="AC83" i="81"/>
  <c r="AB83" i="81"/>
  <c r="AA83" i="81"/>
  <c r="Z83" i="81"/>
  <c r="Y83" i="81"/>
  <c r="X83" i="81"/>
  <c r="W83" i="81"/>
  <c r="V83" i="81"/>
  <c r="AM82" i="81"/>
  <c r="AL82" i="81"/>
  <c r="AK82" i="81"/>
  <c r="AJ82" i="81"/>
  <c r="AI82" i="81"/>
  <c r="AH82" i="81"/>
  <c r="AG82" i="81"/>
  <c r="AF82" i="81"/>
  <c r="AE82" i="81"/>
  <c r="AD82" i="81"/>
  <c r="AC82" i="81"/>
  <c r="AB82" i="81"/>
  <c r="AA82" i="81"/>
  <c r="Z82" i="81"/>
  <c r="Y82" i="81"/>
  <c r="X82" i="81"/>
  <c r="W82" i="81"/>
  <c r="V82" i="81"/>
  <c r="AM81" i="81"/>
  <c r="AL81" i="81"/>
  <c r="AK81" i="81"/>
  <c r="AJ81" i="81"/>
  <c r="AI81" i="81"/>
  <c r="AH81" i="81"/>
  <c r="AG81" i="81"/>
  <c r="AF81" i="81"/>
  <c r="AE81" i="81"/>
  <c r="AD81" i="81"/>
  <c r="AC81" i="81"/>
  <c r="AB81" i="81"/>
  <c r="AA81" i="81"/>
  <c r="Z81" i="81"/>
  <c r="Y81" i="81"/>
  <c r="X81" i="81"/>
  <c r="W81" i="81"/>
  <c r="V81" i="81"/>
  <c r="AM80" i="81"/>
  <c r="AL80" i="81"/>
  <c r="AK80" i="81"/>
  <c r="AJ80" i="81"/>
  <c r="AI80" i="81"/>
  <c r="AH80" i="81"/>
  <c r="AG80" i="81"/>
  <c r="AF80" i="81"/>
  <c r="AE80" i="81"/>
  <c r="AD80" i="81"/>
  <c r="AC80" i="81"/>
  <c r="AB80" i="81"/>
  <c r="AA80" i="81"/>
  <c r="Z80" i="81"/>
  <c r="Y80" i="81"/>
  <c r="X80" i="81"/>
  <c r="W80" i="81"/>
  <c r="V80" i="81"/>
  <c r="AM79" i="81"/>
  <c r="AL79" i="81"/>
  <c r="AK79" i="81"/>
  <c r="AJ79" i="81"/>
  <c r="AI79" i="81"/>
  <c r="AH79" i="81"/>
  <c r="AG79" i="81"/>
  <c r="AF79" i="81"/>
  <c r="AE79" i="81"/>
  <c r="AD79" i="81"/>
  <c r="AC79" i="81"/>
  <c r="AB79" i="81"/>
  <c r="AA79" i="81"/>
  <c r="Z79" i="81"/>
  <c r="Y79" i="81"/>
  <c r="X79" i="81"/>
  <c r="W79" i="81"/>
  <c r="V79" i="81"/>
  <c r="AM78" i="81"/>
  <c r="AL78" i="81"/>
  <c r="AK78" i="81"/>
  <c r="AJ78" i="81"/>
  <c r="AI78" i="81"/>
  <c r="AH78" i="81"/>
  <c r="AG78" i="81"/>
  <c r="AF78" i="81"/>
  <c r="AE78" i="81"/>
  <c r="AD78" i="81"/>
  <c r="AC78" i="81"/>
  <c r="AB78" i="81"/>
  <c r="AA78" i="81"/>
  <c r="Z78" i="81"/>
  <c r="Y78" i="81"/>
  <c r="X78" i="81"/>
  <c r="W78" i="81"/>
  <c r="V78" i="81"/>
  <c r="AM77" i="81"/>
  <c r="AL77" i="81"/>
  <c r="AK77" i="81"/>
  <c r="AJ77" i="81"/>
  <c r="AI77" i="81"/>
  <c r="AH77" i="81"/>
  <c r="AG77" i="81"/>
  <c r="AF77" i="81"/>
  <c r="AE77" i="81"/>
  <c r="AD77" i="81"/>
  <c r="AC77" i="81"/>
  <c r="AB77" i="81"/>
  <c r="AA77" i="81"/>
  <c r="Z77" i="81"/>
  <c r="Y77" i="81"/>
  <c r="X77" i="81"/>
  <c r="W77" i="81"/>
  <c r="V77" i="81"/>
  <c r="AM76" i="81"/>
  <c r="AL76" i="81"/>
  <c r="AK76" i="81"/>
  <c r="AJ76" i="81"/>
  <c r="AI76" i="81"/>
  <c r="AH76" i="81"/>
  <c r="AG76" i="81"/>
  <c r="AF76" i="81"/>
  <c r="AE76" i="81"/>
  <c r="AD76" i="81"/>
  <c r="AC76" i="81"/>
  <c r="AB76" i="81"/>
  <c r="AA76" i="81"/>
  <c r="Z76" i="81"/>
  <c r="Y76" i="81"/>
  <c r="X76" i="81"/>
  <c r="W76" i="81"/>
  <c r="V76" i="81"/>
  <c r="AM75" i="81"/>
  <c r="AL75" i="81"/>
  <c r="AK75" i="81"/>
  <c r="AJ75" i="81"/>
  <c r="AI75" i="81"/>
  <c r="AH75" i="81"/>
  <c r="AG75" i="81"/>
  <c r="AF75" i="81"/>
  <c r="AE75" i="81"/>
  <c r="AD75" i="81"/>
  <c r="AC75" i="81"/>
  <c r="AB75" i="81"/>
  <c r="AA75" i="81"/>
  <c r="Z75" i="81"/>
  <c r="Y75" i="81"/>
  <c r="X75" i="81"/>
  <c r="W75" i="81"/>
  <c r="V75" i="81"/>
  <c r="AM74" i="81"/>
  <c r="AL74" i="81"/>
  <c r="AK74" i="81"/>
  <c r="AJ74" i="81"/>
  <c r="AI74" i="81"/>
  <c r="AH74" i="81"/>
  <c r="AG74" i="81"/>
  <c r="AF74" i="81"/>
  <c r="AE74" i="81"/>
  <c r="AD74" i="81"/>
  <c r="AC74" i="81"/>
  <c r="AB74" i="81"/>
  <c r="AA74" i="81"/>
  <c r="Z74" i="81"/>
  <c r="Y74" i="81"/>
  <c r="X74" i="81"/>
  <c r="W74" i="81"/>
  <c r="V74" i="81"/>
  <c r="AM73" i="81"/>
  <c r="AL73" i="81"/>
  <c r="AK73" i="81"/>
  <c r="AJ73" i="81"/>
  <c r="AI73" i="81"/>
  <c r="AH73" i="81"/>
  <c r="AG73" i="81"/>
  <c r="AF73" i="81"/>
  <c r="AE73" i="81"/>
  <c r="AD73" i="81"/>
  <c r="AC73" i="81"/>
  <c r="AB73" i="81"/>
  <c r="AA73" i="81"/>
  <c r="Z73" i="81"/>
  <c r="Y73" i="81"/>
  <c r="X73" i="81"/>
  <c r="W73" i="81"/>
  <c r="V73" i="81"/>
  <c r="AM72" i="81"/>
  <c r="AL72" i="81"/>
  <c r="AK72" i="81"/>
  <c r="AJ72" i="81"/>
  <c r="AI72" i="81"/>
  <c r="AH72" i="81"/>
  <c r="AG72" i="81"/>
  <c r="AF72" i="81"/>
  <c r="AE72" i="81"/>
  <c r="AD72" i="81"/>
  <c r="AC72" i="81"/>
  <c r="AB72" i="81"/>
  <c r="AA72" i="81"/>
  <c r="Z72" i="81"/>
  <c r="Y72" i="81"/>
  <c r="X72" i="81"/>
  <c r="W72" i="81"/>
  <c r="V72" i="81"/>
  <c r="AM71" i="81"/>
  <c r="AL71" i="81"/>
  <c r="AK71" i="81"/>
  <c r="AJ71" i="81"/>
  <c r="AI71" i="81"/>
  <c r="AH71" i="81"/>
  <c r="AG71" i="81"/>
  <c r="AF71" i="81"/>
  <c r="AE71" i="81"/>
  <c r="AD71" i="81"/>
  <c r="AC71" i="81"/>
  <c r="AB71" i="81"/>
  <c r="AA71" i="81"/>
  <c r="Z71" i="81"/>
  <c r="Y71" i="81"/>
  <c r="X71" i="81"/>
  <c r="W71" i="81"/>
  <c r="V71" i="81"/>
  <c r="AM70" i="81"/>
  <c r="AL70" i="81"/>
  <c r="AK70" i="81"/>
  <c r="AJ70" i="81"/>
  <c r="AI70" i="81"/>
  <c r="AH70" i="81"/>
  <c r="AG70" i="81"/>
  <c r="AF70" i="81"/>
  <c r="AE70" i="81"/>
  <c r="AD70" i="81"/>
  <c r="AC70" i="81"/>
  <c r="AB70" i="81"/>
  <c r="AA70" i="81"/>
  <c r="Z70" i="81"/>
  <c r="Y70" i="81"/>
  <c r="X70" i="81"/>
  <c r="W70" i="81"/>
  <c r="V70" i="81"/>
  <c r="AM69" i="81"/>
  <c r="AL69" i="81"/>
  <c r="AK69" i="81"/>
  <c r="AJ69" i="81"/>
  <c r="AI69" i="81"/>
  <c r="AH69" i="81"/>
  <c r="AG69" i="81"/>
  <c r="AF69" i="81"/>
  <c r="AE69" i="81"/>
  <c r="AD69" i="81"/>
  <c r="AC69" i="81"/>
  <c r="AB69" i="81"/>
  <c r="AA69" i="81"/>
  <c r="Z69" i="81"/>
  <c r="Y69" i="81"/>
  <c r="X69" i="81"/>
  <c r="W69" i="81"/>
  <c r="V69" i="81"/>
  <c r="AM68" i="81"/>
  <c r="AL68" i="81"/>
  <c r="AK68" i="81"/>
  <c r="AJ68" i="81"/>
  <c r="AI68" i="81"/>
  <c r="AH68" i="81"/>
  <c r="AG68" i="81"/>
  <c r="AF68" i="81"/>
  <c r="AE68" i="81"/>
  <c r="AD68" i="81"/>
  <c r="AC68" i="81"/>
  <c r="AB68" i="81"/>
  <c r="AA68" i="81"/>
  <c r="Z68" i="81"/>
  <c r="Y68" i="81"/>
  <c r="X68" i="81"/>
  <c r="W68" i="81"/>
  <c r="V68" i="81"/>
  <c r="AM67" i="81"/>
  <c r="AL67" i="81"/>
  <c r="AK67" i="81"/>
  <c r="AJ67" i="81"/>
  <c r="AI67" i="81"/>
  <c r="AH67" i="81"/>
  <c r="AG67" i="81"/>
  <c r="AF67" i="81"/>
  <c r="AE67" i="81"/>
  <c r="AD67" i="81"/>
  <c r="AC67" i="81"/>
  <c r="AB67" i="81"/>
  <c r="AA67" i="81"/>
  <c r="Z67" i="81"/>
  <c r="Y67" i="81"/>
  <c r="X67" i="81"/>
  <c r="W67" i="81"/>
  <c r="V67" i="81"/>
  <c r="AM66" i="81"/>
  <c r="AL66" i="81"/>
  <c r="AK66" i="81"/>
  <c r="AJ66" i="81"/>
  <c r="AI66" i="81"/>
  <c r="AH66" i="81"/>
  <c r="AG66" i="81"/>
  <c r="AF66" i="81"/>
  <c r="AE66" i="81"/>
  <c r="AD66" i="81"/>
  <c r="AC66" i="81"/>
  <c r="AB66" i="81"/>
  <c r="AA66" i="81"/>
  <c r="Z66" i="81"/>
  <c r="Y66" i="81"/>
  <c r="X66" i="81"/>
  <c r="W66" i="81"/>
  <c r="V66" i="81"/>
  <c r="AM65" i="81"/>
  <c r="AL65" i="81"/>
  <c r="AK65" i="81"/>
  <c r="AJ65" i="81"/>
  <c r="AI65" i="81"/>
  <c r="AH65" i="81"/>
  <c r="AG65" i="81"/>
  <c r="AF65" i="81"/>
  <c r="AE65" i="81"/>
  <c r="AD65" i="81"/>
  <c r="AC65" i="81"/>
  <c r="AB65" i="81"/>
  <c r="AA65" i="81"/>
  <c r="Z65" i="81"/>
  <c r="Y65" i="81"/>
  <c r="X65" i="81"/>
  <c r="W65" i="81"/>
  <c r="V65" i="81"/>
  <c r="AM64" i="81"/>
  <c r="AL64" i="81"/>
  <c r="AK64" i="81"/>
  <c r="AJ64" i="81"/>
  <c r="AI64" i="81"/>
  <c r="AH64" i="81"/>
  <c r="AG64" i="81"/>
  <c r="AF64" i="81"/>
  <c r="AE64" i="81"/>
  <c r="AD64" i="81"/>
  <c r="AC64" i="81"/>
  <c r="AB64" i="81"/>
  <c r="AA64" i="81"/>
  <c r="Z64" i="81"/>
  <c r="Y64" i="81"/>
  <c r="X64" i="81"/>
  <c r="W64" i="81"/>
  <c r="V64" i="81"/>
  <c r="AM63" i="81"/>
  <c r="AL63" i="81"/>
  <c r="AK63" i="81"/>
  <c r="AJ63" i="81"/>
  <c r="AI63" i="81"/>
  <c r="AH63" i="81"/>
  <c r="AG63" i="81"/>
  <c r="AF63" i="81"/>
  <c r="AE63" i="81"/>
  <c r="AD63" i="81"/>
  <c r="AC63" i="81"/>
  <c r="AB63" i="81"/>
  <c r="AA63" i="81"/>
  <c r="Z63" i="81"/>
  <c r="Y63" i="81"/>
  <c r="X63" i="81"/>
  <c r="W63" i="81"/>
  <c r="V63" i="81"/>
  <c r="AM62" i="81"/>
  <c r="AL62" i="81"/>
  <c r="AK62" i="81"/>
  <c r="AJ62" i="81"/>
  <c r="AI62" i="81"/>
  <c r="AH62" i="81"/>
  <c r="AG62" i="81"/>
  <c r="AF62" i="81"/>
  <c r="AE62" i="81"/>
  <c r="AD62" i="81"/>
  <c r="AC62" i="81"/>
  <c r="AB62" i="81"/>
  <c r="AA62" i="81"/>
  <c r="Z62" i="81"/>
  <c r="Y62" i="81"/>
  <c r="X62" i="81"/>
  <c r="W62" i="81"/>
  <c r="V62" i="81"/>
  <c r="AM61" i="81"/>
  <c r="AL61" i="81"/>
  <c r="AK61" i="81"/>
  <c r="AJ61" i="81"/>
  <c r="AI61" i="81"/>
  <c r="AH61" i="81"/>
  <c r="AG61" i="81"/>
  <c r="AF61" i="81"/>
  <c r="AE61" i="81"/>
  <c r="AD61" i="81"/>
  <c r="AC61" i="81"/>
  <c r="AB61" i="81"/>
  <c r="AA61" i="81"/>
  <c r="Z61" i="81"/>
  <c r="Y61" i="81"/>
  <c r="X61" i="81"/>
  <c r="W61" i="81"/>
  <c r="V61" i="81"/>
  <c r="AM60" i="81"/>
  <c r="AL60" i="81"/>
  <c r="AK60" i="81"/>
  <c r="AJ60" i="81"/>
  <c r="AI60" i="81"/>
  <c r="AH60" i="81"/>
  <c r="AG60" i="81"/>
  <c r="AF60" i="81"/>
  <c r="AE60" i="81"/>
  <c r="AD60" i="81"/>
  <c r="AC60" i="81"/>
  <c r="AB60" i="81"/>
  <c r="AA60" i="81"/>
  <c r="Z60" i="81"/>
  <c r="Y60" i="81"/>
  <c r="X60" i="81"/>
  <c r="W60" i="81"/>
  <c r="V60" i="81"/>
  <c r="AM59" i="81"/>
  <c r="AL59" i="81"/>
  <c r="AK59" i="81"/>
  <c r="AJ59" i="81"/>
  <c r="AI59" i="81"/>
  <c r="AH59" i="81"/>
  <c r="AG59" i="81"/>
  <c r="AF59" i="81"/>
  <c r="AE59" i="81"/>
  <c r="AD59" i="81"/>
  <c r="AC59" i="81"/>
  <c r="AB59" i="81"/>
  <c r="AA59" i="81"/>
  <c r="Z59" i="81"/>
  <c r="Y59" i="81"/>
  <c r="X59" i="81"/>
  <c r="W59" i="81"/>
  <c r="V59" i="81"/>
  <c r="AM58" i="81"/>
  <c r="AL58" i="81"/>
  <c r="AK58" i="81"/>
  <c r="AJ58" i="81"/>
  <c r="AI58" i="81"/>
  <c r="AH58" i="81"/>
  <c r="AG58" i="81"/>
  <c r="AF58" i="81"/>
  <c r="AE58" i="81"/>
  <c r="AD58" i="81"/>
  <c r="AC58" i="81"/>
  <c r="AB58" i="81"/>
  <c r="AA58" i="81"/>
  <c r="Z58" i="81"/>
  <c r="Y58" i="81"/>
  <c r="X58" i="81"/>
  <c r="W58" i="81"/>
  <c r="V58" i="81"/>
  <c r="AM57" i="81"/>
  <c r="AL57" i="81"/>
  <c r="AK57" i="81"/>
  <c r="AJ57" i="81"/>
  <c r="AI57" i="81"/>
  <c r="AH57" i="81"/>
  <c r="AG57" i="81"/>
  <c r="AF57" i="81"/>
  <c r="AE57" i="81"/>
  <c r="AD57" i="81"/>
  <c r="AC57" i="81"/>
  <c r="AB57" i="81"/>
  <c r="AA57" i="81"/>
  <c r="Z57" i="81"/>
  <c r="Y57" i="81"/>
  <c r="X57" i="81"/>
  <c r="W57" i="81"/>
  <c r="V57" i="81"/>
  <c r="AM56" i="81"/>
  <c r="AL56" i="81"/>
  <c r="AK56" i="81"/>
  <c r="AJ56" i="81"/>
  <c r="AI56" i="81"/>
  <c r="AH56" i="81"/>
  <c r="AG56" i="81"/>
  <c r="AF56" i="81"/>
  <c r="AE56" i="81"/>
  <c r="AD56" i="81"/>
  <c r="AC56" i="81"/>
  <c r="AB56" i="81"/>
  <c r="AA56" i="81"/>
  <c r="Z56" i="81"/>
  <c r="Y56" i="81"/>
  <c r="X56" i="81"/>
  <c r="W56" i="81"/>
  <c r="V56" i="81"/>
  <c r="AM55" i="81"/>
  <c r="AL55" i="81"/>
  <c r="AK55" i="81"/>
  <c r="AJ55" i="81"/>
  <c r="AI55" i="81"/>
  <c r="AH55" i="81"/>
  <c r="AG55" i="81"/>
  <c r="AF55" i="81"/>
  <c r="AE55" i="81"/>
  <c r="AD55" i="81"/>
  <c r="AC55" i="81"/>
  <c r="AB55" i="81"/>
  <c r="AA55" i="81"/>
  <c r="Z55" i="81"/>
  <c r="Y55" i="81"/>
  <c r="X55" i="81"/>
  <c r="W55" i="81"/>
  <c r="V55" i="81"/>
  <c r="AM54" i="81"/>
  <c r="AL54" i="81"/>
  <c r="AK54" i="81"/>
  <c r="AJ54" i="81"/>
  <c r="AI54" i="81"/>
  <c r="AH54" i="81"/>
  <c r="AG54" i="81"/>
  <c r="AF54" i="81"/>
  <c r="AE54" i="81"/>
  <c r="AD54" i="81"/>
  <c r="AC54" i="81"/>
  <c r="AB54" i="81"/>
  <c r="AA54" i="81"/>
  <c r="Z54" i="81"/>
  <c r="Y54" i="81"/>
  <c r="X54" i="81"/>
  <c r="W54" i="81"/>
  <c r="V54" i="81"/>
  <c r="AM53" i="81"/>
  <c r="AL53" i="81"/>
  <c r="AK53" i="81"/>
  <c r="AJ53" i="81"/>
  <c r="AI53" i="81"/>
  <c r="AH53" i="81"/>
  <c r="AG53" i="81"/>
  <c r="AF53" i="81"/>
  <c r="AE53" i="81"/>
  <c r="AD53" i="81"/>
  <c r="AC53" i="81"/>
  <c r="AB53" i="81"/>
  <c r="AA53" i="81"/>
  <c r="Z53" i="81"/>
  <c r="Y53" i="81"/>
  <c r="X53" i="81"/>
  <c r="W53" i="81"/>
  <c r="V53" i="81"/>
  <c r="AM52" i="81"/>
  <c r="AL52" i="81"/>
  <c r="AK52" i="81"/>
  <c r="AJ52" i="81"/>
  <c r="AI52" i="81"/>
  <c r="AH52" i="81"/>
  <c r="AG52" i="81"/>
  <c r="AF52" i="81"/>
  <c r="AE52" i="81"/>
  <c r="AD52" i="81"/>
  <c r="AC52" i="81"/>
  <c r="AB52" i="81"/>
  <c r="AA52" i="81"/>
  <c r="Z52" i="81"/>
  <c r="Y52" i="81"/>
  <c r="X52" i="81"/>
  <c r="W52" i="81"/>
  <c r="V52" i="81"/>
  <c r="AM51" i="81"/>
  <c r="AL51" i="81"/>
  <c r="AK51" i="81"/>
  <c r="AJ51" i="81"/>
  <c r="AI51" i="81"/>
  <c r="AH51" i="81"/>
  <c r="AG51" i="81"/>
  <c r="AF51" i="81"/>
  <c r="AE51" i="81"/>
  <c r="AD51" i="81"/>
  <c r="AC51" i="81"/>
  <c r="AB51" i="81"/>
  <c r="AA51" i="81"/>
  <c r="Z51" i="81"/>
  <c r="Y51" i="81"/>
  <c r="X51" i="81"/>
  <c r="W51" i="81"/>
  <c r="V51" i="81"/>
  <c r="AM50" i="81"/>
  <c r="AL50" i="81"/>
  <c r="AK50" i="81"/>
  <c r="AJ50" i="81"/>
  <c r="AI50" i="81"/>
  <c r="AH50" i="81"/>
  <c r="AG50" i="81"/>
  <c r="AF50" i="81"/>
  <c r="AE50" i="81"/>
  <c r="AD50" i="81"/>
  <c r="AC50" i="81"/>
  <c r="AB50" i="81"/>
  <c r="AA50" i="81"/>
  <c r="Z50" i="81"/>
  <c r="Y50" i="81"/>
  <c r="X50" i="81"/>
  <c r="W50" i="81"/>
  <c r="V50" i="81"/>
  <c r="AM49" i="81"/>
  <c r="AL49" i="81"/>
  <c r="AK49" i="81"/>
  <c r="AJ49" i="81"/>
  <c r="AI49" i="81"/>
  <c r="AH49" i="81"/>
  <c r="AG49" i="81"/>
  <c r="AF49" i="81"/>
  <c r="AE49" i="81"/>
  <c r="AD49" i="81"/>
  <c r="AC49" i="81"/>
  <c r="AB49" i="81"/>
  <c r="AA49" i="81"/>
  <c r="Z49" i="81"/>
  <c r="Y49" i="81"/>
  <c r="X49" i="81"/>
  <c r="W49" i="81"/>
  <c r="V49" i="81"/>
  <c r="AM48" i="81"/>
  <c r="AL48" i="81"/>
  <c r="AK48" i="81"/>
  <c r="AJ48" i="81"/>
  <c r="AI48" i="81"/>
  <c r="AH48" i="81"/>
  <c r="AG48" i="81"/>
  <c r="AF48" i="81"/>
  <c r="AE48" i="81"/>
  <c r="AD48" i="81"/>
  <c r="AC48" i="81"/>
  <c r="AB48" i="81"/>
  <c r="AA48" i="81"/>
  <c r="Z48" i="81"/>
  <c r="Y48" i="81"/>
  <c r="X48" i="81"/>
  <c r="W48" i="81"/>
  <c r="V48" i="81"/>
  <c r="AM47" i="81"/>
  <c r="AL47" i="81"/>
  <c r="AK47" i="81"/>
  <c r="AJ47" i="81"/>
  <c r="AI47" i="81"/>
  <c r="AH47" i="81"/>
  <c r="AG47" i="81"/>
  <c r="AF47" i="81"/>
  <c r="AE47" i="81"/>
  <c r="AD47" i="81"/>
  <c r="AC47" i="81"/>
  <c r="AB47" i="81"/>
  <c r="AA47" i="81"/>
  <c r="Z47" i="81"/>
  <c r="Y47" i="81"/>
  <c r="X47" i="81"/>
  <c r="W47" i="81"/>
  <c r="V47" i="81"/>
  <c r="AM46" i="81"/>
  <c r="AL46" i="81"/>
  <c r="AK46" i="81"/>
  <c r="AJ46" i="81"/>
  <c r="AI46" i="81"/>
  <c r="AH46" i="81"/>
  <c r="AG46" i="81"/>
  <c r="AF46" i="81"/>
  <c r="AE46" i="81"/>
  <c r="AD46" i="81"/>
  <c r="AC46" i="81"/>
  <c r="AB46" i="81"/>
  <c r="AA46" i="81"/>
  <c r="Z46" i="81"/>
  <c r="Y46" i="81"/>
  <c r="X46" i="81"/>
  <c r="W46" i="81"/>
  <c r="V46" i="81"/>
  <c r="AM45" i="81"/>
  <c r="AL45" i="81"/>
  <c r="AK45" i="81"/>
  <c r="AJ45" i="81"/>
  <c r="AI45" i="81"/>
  <c r="AH45" i="81"/>
  <c r="AG45" i="81"/>
  <c r="AF45" i="81"/>
  <c r="AE45" i="81"/>
  <c r="AD45" i="81"/>
  <c r="AC45" i="81"/>
  <c r="AB45" i="81"/>
  <c r="AA45" i="81"/>
  <c r="Z45" i="81"/>
  <c r="Y45" i="81"/>
  <c r="X45" i="81"/>
  <c r="W45" i="81"/>
  <c r="V45" i="81"/>
  <c r="AM44" i="81"/>
  <c r="AL44" i="81"/>
  <c r="AK44" i="81"/>
  <c r="AJ44" i="81"/>
  <c r="AI44" i="81"/>
  <c r="AH44" i="81"/>
  <c r="AG44" i="81"/>
  <c r="AF44" i="81"/>
  <c r="AE44" i="81"/>
  <c r="AD44" i="81"/>
  <c r="AC44" i="81"/>
  <c r="AB44" i="81"/>
  <c r="AA44" i="81"/>
  <c r="Z44" i="81"/>
  <c r="Y44" i="81"/>
  <c r="X44" i="81"/>
  <c r="W44" i="81"/>
  <c r="V44" i="81"/>
  <c r="AM43" i="81"/>
  <c r="AL43" i="81"/>
  <c r="AK43" i="81"/>
  <c r="AJ43" i="81"/>
  <c r="AI43" i="81"/>
  <c r="AH43" i="81"/>
  <c r="AG43" i="81"/>
  <c r="AF43" i="81"/>
  <c r="AE43" i="81"/>
  <c r="AD43" i="81"/>
  <c r="AC43" i="81"/>
  <c r="AB43" i="81"/>
  <c r="AA43" i="81"/>
  <c r="Z43" i="81"/>
  <c r="Y43" i="81"/>
  <c r="X43" i="81"/>
  <c r="W43" i="81"/>
  <c r="V43" i="81"/>
  <c r="AM42" i="81"/>
  <c r="AL42" i="81"/>
  <c r="AK42" i="81"/>
  <c r="AJ42" i="81"/>
  <c r="AI42" i="81"/>
  <c r="AH42" i="81"/>
  <c r="AG42" i="81"/>
  <c r="AF42" i="81"/>
  <c r="AE42" i="81"/>
  <c r="AD42" i="81"/>
  <c r="AC42" i="81"/>
  <c r="AB42" i="81"/>
  <c r="AA42" i="81"/>
  <c r="Z42" i="81"/>
  <c r="Y42" i="81"/>
  <c r="X42" i="81"/>
  <c r="W42" i="81"/>
  <c r="V42" i="81"/>
  <c r="AM41" i="81"/>
  <c r="AL41" i="81"/>
  <c r="AK41" i="81"/>
  <c r="AJ41" i="81"/>
  <c r="AI41" i="81"/>
  <c r="AH41" i="81"/>
  <c r="AG41" i="81"/>
  <c r="AF41" i="81"/>
  <c r="AE41" i="81"/>
  <c r="AD41" i="81"/>
  <c r="AC41" i="81"/>
  <c r="AB41" i="81"/>
  <c r="AA41" i="81"/>
  <c r="Z41" i="81"/>
  <c r="Y41" i="81"/>
  <c r="X41" i="81"/>
  <c r="W41" i="81"/>
  <c r="V41" i="81"/>
  <c r="AM40" i="81"/>
  <c r="AL40" i="81"/>
  <c r="AK40" i="81"/>
  <c r="AJ40" i="81"/>
  <c r="AI40" i="81"/>
  <c r="AH40" i="81"/>
  <c r="AG40" i="81"/>
  <c r="AF40" i="81"/>
  <c r="AE40" i="81"/>
  <c r="AD40" i="81"/>
  <c r="AC40" i="81"/>
  <c r="AB40" i="81"/>
  <c r="AA40" i="81"/>
  <c r="Z40" i="81"/>
  <c r="Y40" i="81"/>
  <c r="X40" i="81"/>
  <c r="W40" i="81"/>
  <c r="V40" i="81"/>
  <c r="AM39" i="81"/>
  <c r="AL39" i="81"/>
  <c r="AK39" i="81"/>
  <c r="AJ39" i="81"/>
  <c r="AI39" i="81"/>
  <c r="AH39" i="81"/>
  <c r="AG39" i="81"/>
  <c r="AF39" i="81"/>
  <c r="AE39" i="81"/>
  <c r="AD39" i="81"/>
  <c r="AC39" i="81"/>
  <c r="AB39" i="81"/>
  <c r="AA39" i="81"/>
  <c r="Z39" i="81"/>
  <c r="Y39" i="81"/>
  <c r="X39" i="81"/>
  <c r="W39" i="81"/>
  <c r="V39" i="81"/>
  <c r="AM38" i="81"/>
  <c r="AL38" i="81"/>
  <c r="AK38" i="81"/>
  <c r="AJ38" i="81"/>
  <c r="AI38" i="81"/>
  <c r="AH38" i="81"/>
  <c r="AG38" i="81"/>
  <c r="AF38" i="81"/>
  <c r="AE38" i="81"/>
  <c r="AD38" i="81"/>
  <c r="AC38" i="81"/>
  <c r="AB38" i="81"/>
  <c r="AA38" i="81"/>
  <c r="Z38" i="81"/>
  <c r="Y38" i="81"/>
  <c r="X38" i="81"/>
  <c r="W38" i="81"/>
  <c r="V38" i="81"/>
  <c r="AM37" i="81"/>
  <c r="AL37" i="81"/>
  <c r="AK37" i="81"/>
  <c r="AJ37" i="81"/>
  <c r="AI37" i="81"/>
  <c r="AH37" i="81"/>
  <c r="AG37" i="81"/>
  <c r="AF37" i="81"/>
  <c r="AE37" i="81"/>
  <c r="AD37" i="81"/>
  <c r="AC37" i="81"/>
  <c r="AB37" i="81"/>
  <c r="AA37" i="81"/>
  <c r="Z37" i="81"/>
  <c r="Y37" i="81"/>
  <c r="X37" i="81"/>
  <c r="W37" i="81"/>
  <c r="V37" i="81"/>
  <c r="AM36" i="81"/>
  <c r="AL36" i="81"/>
  <c r="AK36" i="81"/>
  <c r="AJ36" i="81"/>
  <c r="AI36" i="81"/>
  <c r="AH36" i="81"/>
  <c r="AG36" i="81"/>
  <c r="AF36" i="81"/>
  <c r="AE36" i="81"/>
  <c r="AD36" i="81"/>
  <c r="AC36" i="81"/>
  <c r="AB36" i="81"/>
  <c r="AA36" i="81"/>
  <c r="Z36" i="81"/>
  <c r="Y36" i="81"/>
  <c r="X36" i="81"/>
  <c r="W36" i="81"/>
  <c r="V36" i="81"/>
  <c r="AM35" i="81"/>
  <c r="AL35" i="81"/>
  <c r="AK35" i="81"/>
  <c r="AJ35" i="81"/>
  <c r="AI35" i="81"/>
  <c r="AH35" i="81"/>
  <c r="AG35" i="81"/>
  <c r="AF35" i="81"/>
  <c r="AE35" i="81"/>
  <c r="AD35" i="81"/>
  <c r="AC35" i="81"/>
  <c r="AB35" i="81"/>
  <c r="AA35" i="81"/>
  <c r="Z35" i="81"/>
  <c r="Y35" i="81"/>
  <c r="X35" i="81"/>
  <c r="W35" i="81"/>
  <c r="V35" i="81"/>
  <c r="AM34" i="81"/>
  <c r="AL34" i="81"/>
  <c r="AK34" i="81"/>
  <c r="AJ34" i="81"/>
  <c r="AI34" i="81"/>
  <c r="AH34" i="81"/>
  <c r="AG34" i="81"/>
  <c r="AF34" i="81"/>
  <c r="AE34" i="81"/>
  <c r="AD34" i="81"/>
  <c r="AC34" i="81"/>
  <c r="AB34" i="81"/>
  <c r="AA34" i="81"/>
  <c r="Z34" i="81"/>
  <c r="Y34" i="81"/>
  <c r="X34" i="81"/>
  <c r="W34" i="81"/>
  <c r="V34" i="81"/>
  <c r="AM33" i="81"/>
  <c r="AL33" i="81"/>
  <c r="AK33" i="81"/>
  <c r="AJ33" i="81"/>
  <c r="AI33" i="81"/>
  <c r="AH33" i="81"/>
  <c r="AG33" i="81"/>
  <c r="AF33" i="81"/>
  <c r="AE33" i="81"/>
  <c r="AD33" i="81"/>
  <c r="AC33" i="81"/>
  <c r="AB33" i="81"/>
  <c r="AA33" i="81"/>
  <c r="Z33" i="81"/>
  <c r="Y33" i="81"/>
  <c r="X33" i="81"/>
  <c r="W33" i="81"/>
  <c r="V33" i="81"/>
  <c r="AM32" i="81"/>
  <c r="AL32" i="81"/>
  <c r="AK32" i="81"/>
  <c r="AJ32" i="81"/>
  <c r="AI32" i="81"/>
  <c r="AH32" i="81"/>
  <c r="AG32" i="81"/>
  <c r="AF32" i="81"/>
  <c r="AE32" i="81"/>
  <c r="AD32" i="81"/>
  <c r="AC32" i="81"/>
  <c r="AB32" i="81"/>
  <c r="AA32" i="81"/>
  <c r="Z32" i="81"/>
  <c r="Y32" i="81"/>
  <c r="X32" i="81"/>
  <c r="W32" i="81"/>
  <c r="V32" i="81"/>
  <c r="AM31" i="81"/>
  <c r="AL31" i="81"/>
  <c r="AK31" i="81"/>
  <c r="AJ31" i="81"/>
  <c r="AI31" i="81"/>
  <c r="AH31" i="81"/>
  <c r="AG31" i="81"/>
  <c r="AF31" i="81"/>
  <c r="AE31" i="81"/>
  <c r="AD31" i="81"/>
  <c r="AC31" i="81"/>
  <c r="AB31" i="81"/>
  <c r="AA31" i="81"/>
  <c r="Z31" i="81"/>
  <c r="Y31" i="81"/>
  <c r="X31" i="81"/>
  <c r="W31" i="81"/>
  <c r="V31" i="81"/>
  <c r="AM30" i="81"/>
  <c r="AL30" i="81"/>
  <c r="AK30" i="81"/>
  <c r="AJ30" i="81"/>
  <c r="AI30" i="81"/>
  <c r="AH30" i="81"/>
  <c r="AG30" i="81"/>
  <c r="AF30" i="81"/>
  <c r="AE30" i="81"/>
  <c r="AD30" i="81"/>
  <c r="AC30" i="81"/>
  <c r="AB30" i="81"/>
  <c r="AA30" i="81"/>
  <c r="Z30" i="81"/>
  <c r="Y30" i="81"/>
  <c r="X30" i="81"/>
  <c r="W30" i="81"/>
  <c r="V30" i="81"/>
  <c r="AM29" i="81"/>
  <c r="AL29" i="81"/>
  <c r="AK29" i="81"/>
  <c r="AJ29" i="81"/>
  <c r="AI29" i="81"/>
  <c r="AH29" i="81"/>
  <c r="AG29" i="81"/>
  <c r="AF29" i="81"/>
  <c r="AE29" i="81"/>
  <c r="AD29" i="81"/>
  <c r="AC29" i="81"/>
  <c r="AB29" i="81"/>
  <c r="AA29" i="81"/>
  <c r="Z29" i="81"/>
  <c r="Y29" i="81"/>
  <c r="X29" i="81"/>
  <c r="W29" i="81"/>
  <c r="V29" i="81"/>
  <c r="AM28" i="81"/>
  <c r="AL28" i="81"/>
  <c r="AK28" i="81"/>
  <c r="AJ28" i="81"/>
  <c r="AI28" i="81"/>
  <c r="AH28" i="81"/>
  <c r="AG28" i="81"/>
  <c r="AF28" i="81"/>
  <c r="AE28" i="81"/>
  <c r="AD28" i="81"/>
  <c r="AC28" i="81"/>
  <c r="AB28" i="81"/>
  <c r="AA28" i="81"/>
  <c r="Z28" i="81"/>
  <c r="Y28" i="81"/>
  <c r="X28" i="81"/>
  <c r="W28" i="81"/>
  <c r="V28" i="81"/>
  <c r="AM27" i="81"/>
  <c r="AL27" i="81"/>
  <c r="AK27" i="81"/>
  <c r="AJ27" i="81"/>
  <c r="AI27" i="81"/>
  <c r="AH27" i="81"/>
  <c r="AG27" i="81"/>
  <c r="AF27" i="81"/>
  <c r="AE27" i="81"/>
  <c r="AD27" i="81"/>
  <c r="AC27" i="81"/>
  <c r="AB27" i="81"/>
  <c r="AA27" i="81"/>
  <c r="Z27" i="81"/>
  <c r="Y27" i="81"/>
  <c r="X27" i="81"/>
  <c r="W27" i="81"/>
  <c r="V27" i="81"/>
  <c r="AM26" i="81"/>
  <c r="AL26" i="81"/>
  <c r="AK26" i="81"/>
  <c r="AJ26" i="81"/>
  <c r="AI26" i="81"/>
  <c r="AH26" i="81"/>
  <c r="AG26" i="81"/>
  <c r="AF26" i="81"/>
  <c r="AE26" i="81"/>
  <c r="AD26" i="81"/>
  <c r="AC26" i="81"/>
  <c r="AB26" i="81"/>
  <c r="AA26" i="81"/>
  <c r="Z26" i="81"/>
  <c r="Y26" i="81"/>
  <c r="X26" i="81"/>
  <c r="W26" i="81"/>
  <c r="V26" i="81"/>
  <c r="AM25" i="81"/>
  <c r="AL25" i="81"/>
  <c r="AK25" i="81"/>
  <c r="AJ25" i="81"/>
  <c r="AI25" i="81"/>
  <c r="AH25" i="81"/>
  <c r="AG25" i="81"/>
  <c r="AF25" i="81"/>
  <c r="AE25" i="81"/>
  <c r="AD25" i="81"/>
  <c r="AC25" i="81"/>
  <c r="AB25" i="81"/>
  <c r="AA25" i="81"/>
  <c r="Z25" i="81"/>
  <c r="Y25" i="81"/>
  <c r="X25" i="81"/>
  <c r="W25" i="81"/>
  <c r="V25" i="81"/>
  <c r="AM24" i="81"/>
  <c r="AL24" i="81"/>
  <c r="AK24" i="81"/>
  <c r="AJ24" i="81"/>
  <c r="AI24" i="81"/>
  <c r="AH24" i="81"/>
  <c r="AG24" i="81"/>
  <c r="AF24" i="81"/>
  <c r="AE24" i="81"/>
  <c r="AD24" i="81"/>
  <c r="AC24" i="81"/>
  <c r="AB24" i="81"/>
  <c r="AA24" i="81"/>
  <c r="Z24" i="81"/>
  <c r="Y24" i="81"/>
  <c r="X24" i="81"/>
  <c r="W24" i="81"/>
  <c r="V24" i="81"/>
  <c r="AM23" i="81"/>
  <c r="AL23" i="81"/>
  <c r="AK23" i="81"/>
  <c r="AJ23" i="81"/>
  <c r="AI23" i="81"/>
  <c r="AH23" i="81"/>
  <c r="AG23" i="81"/>
  <c r="AF23" i="81"/>
  <c r="AE23" i="81"/>
  <c r="AD23" i="81"/>
  <c r="AC23" i="81"/>
  <c r="AB23" i="81"/>
  <c r="AA23" i="81"/>
  <c r="Z23" i="81"/>
  <c r="Y23" i="81"/>
  <c r="X23" i="81"/>
  <c r="W23" i="81"/>
  <c r="V23" i="81"/>
  <c r="AM22" i="81"/>
  <c r="AL22" i="81"/>
  <c r="AK22" i="81"/>
  <c r="AJ22" i="81"/>
  <c r="AI22" i="81"/>
  <c r="AH22" i="81"/>
  <c r="AG22" i="81"/>
  <c r="AF22" i="81"/>
  <c r="AE22" i="81"/>
  <c r="AD22" i="81"/>
  <c r="AC22" i="81"/>
  <c r="AB22" i="81"/>
  <c r="AA22" i="81"/>
  <c r="Z22" i="81"/>
  <c r="Y22" i="81"/>
  <c r="X22" i="81"/>
  <c r="W22" i="81"/>
  <c r="V22" i="81"/>
  <c r="AM21" i="81"/>
  <c r="AL21" i="81"/>
  <c r="AK21" i="81"/>
  <c r="AJ21" i="81"/>
  <c r="AI21" i="81"/>
  <c r="AH21" i="81"/>
  <c r="AG21" i="81"/>
  <c r="AF21" i="81"/>
  <c r="AE21" i="81"/>
  <c r="AD21" i="81"/>
  <c r="AC21" i="81"/>
  <c r="AB21" i="81"/>
  <c r="AA21" i="81"/>
  <c r="Z21" i="81"/>
  <c r="Y21" i="81"/>
  <c r="X21" i="81"/>
  <c r="W21" i="81"/>
  <c r="V21" i="81"/>
  <c r="AM20" i="81"/>
  <c r="AL20" i="81"/>
  <c r="AK20" i="81"/>
  <c r="AJ20" i="81"/>
  <c r="AI20" i="81"/>
  <c r="AH20" i="81"/>
  <c r="AG20" i="81"/>
  <c r="AF20" i="81"/>
  <c r="AE20" i="81"/>
  <c r="AD20" i="81"/>
  <c r="AC20" i="81"/>
  <c r="AB20" i="81"/>
  <c r="AA20" i="81"/>
  <c r="Z20" i="81"/>
  <c r="Y20" i="81"/>
  <c r="X20" i="81"/>
  <c r="W20" i="81"/>
  <c r="V20" i="81"/>
  <c r="AM19" i="81"/>
  <c r="AL19" i="81"/>
  <c r="AK19" i="81"/>
  <c r="AJ19" i="81"/>
  <c r="AI19" i="81"/>
  <c r="AH19" i="81"/>
  <c r="AG19" i="81"/>
  <c r="AF19" i="81"/>
  <c r="AE19" i="81"/>
  <c r="AD19" i="81"/>
  <c r="AC19" i="81"/>
  <c r="AB19" i="81"/>
  <c r="AA19" i="81"/>
  <c r="Z19" i="81"/>
  <c r="Y19" i="81"/>
  <c r="X19" i="81"/>
  <c r="W19" i="81"/>
  <c r="V19" i="81"/>
  <c r="AM18" i="81"/>
  <c r="AL18" i="81"/>
  <c r="AK18" i="81"/>
  <c r="AJ18" i="81"/>
  <c r="AI18" i="81"/>
  <c r="AH18" i="81"/>
  <c r="AG18" i="81"/>
  <c r="AF18" i="81"/>
  <c r="AE18" i="81"/>
  <c r="AD18" i="81"/>
  <c r="AC18" i="81"/>
  <c r="AB18" i="81"/>
  <c r="AA18" i="81"/>
  <c r="Z18" i="81"/>
  <c r="Y18" i="81"/>
  <c r="X18" i="81"/>
  <c r="W18" i="81"/>
  <c r="V18" i="81"/>
  <c r="AM17" i="81"/>
  <c r="AL17" i="81"/>
  <c r="AK17" i="81"/>
  <c r="AJ17" i="81"/>
  <c r="AI17" i="81"/>
  <c r="AH17" i="81"/>
  <c r="AG17" i="81"/>
  <c r="AF17" i="81"/>
  <c r="AE17" i="81"/>
  <c r="AD17" i="81"/>
  <c r="AC17" i="81"/>
  <c r="AB17" i="81"/>
  <c r="AA17" i="81"/>
  <c r="Z17" i="81"/>
  <c r="Y17" i="81"/>
  <c r="X17" i="81"/>
  <c r="W17" i="81"/>
  <c r="V17" i="81"/>
  <c r="AM16" i="81"/>
  <c r="AL16" i="81"/>
  <c r="AK16" i="81"/>
  <c r="AJ16" i="81"/>
  <c r="AI16" i="81"/>
  <c r="AH16" i="81"/>
  <c r="AG16" i="81"/>
  <c r="AF16" i="81"/>
  <c r="AE16" i="81"/>
  <c r="AD16" i="81"/>
  <c r="AC16" i="81"/>
  <c r="AB16" i="81"/>
  <c r="AA16" i="81"/>
  <c r="Z16" i="81"/>
  <c r="Y16" i="81"/>
  <c r="X16" i="81"/>
  <c r="W16" i="81"/>
  <c r="V16" i="81"/>
  <c r="AM15" i="81"/>
  <c r="AL15" i="81"/>
  <c r="AK15" i="81"/>
  <c r="AJ15" i="81"/>
  <c r="AI15" i="81"/>
  <c r="AH15" i="81"/>
  <c r="AG15" i="81"/>
  <c r="AF15" i="81"/>
  <c r="AE15" i="81"/>
  <c r="AD15" i="81"/>
  <c r="AC15" i="81"/>
  <c r="AB15" i="81"/>
  <c r="AA15" i="81"/>
  <c r="Z15" i="81"/>
  <c r="Y15" i="81"/>
  <c r="X15" i="81"/>
  <c r="W15" i="81"/>
  <c r="V15" i="81"/>
  <c r="AM14" i="81"/>
  <c r="AL14" i="81"/>
  <c r="AK14" i="81"/>
  <c r="AJ14" i="81"/>
  <c r="AI14" i="81"/>
  <c r="AH14" i="81"/>
  <c r="AG14" i="81"/>
  <c r="AF14" i="81"/>
  <c r="AE14" i="81"/>
  <c r="AD14" i="81"/>
  <c r="AC14" i="81"/>
  <c r="AB14" i="81"/>
  <c r="AA14" i="81"/>
  <c r="Z14" i="81"/>
  <c r="Y14" i="81"/>
  <c r="X14" i="81"/>
  <c r="W14" i="81"/>
  <c r="V14" i="81"/>
  <c r="AM13" i="81"/>
  <c r="AL13" i="81"/>
  <c r="AK13" i="81"/>
  <c r="AJ13" i="81"/>
  <c r="AI13" i="81"/>
  <c r="AH13" i="81"/>
  <c r="AG13" i="81"/>
  <c r="AF13" i="81"/>
  <c r="AE13" i="81"/>
  <c r="AD13" i="81"/>
  <c r="AC13" i="81"/>
  <c r="AB13" i="81"/>
  <c r="AA13" i="81"/>
  <c r="Z13" i="81"/>
  <c r="Y13" i="81"/>
  <c r="X13" i="81"/>
  <c r="W13" i="81"/>
  <c r="V13" i="81"/>
  <c r="AM12" i="81"/>
  <c r="AL12" i="81"/>
  <c r="AK12" i="81"/>
  <c r="AJ12" i="81"/>
  <c r="AI12" i="81"/>
  <c r="AH12" i="81"/>
  <c r="AG12" i="81"/>
  <c r="AF12" i="81"/>
  <c r="AE12" i="81"/>
  <c r="AD12" i="81"/>
  <c r="AC12" i="81"/>
  <c r="AB12" i="81"/>
  <c r="AA12" i="81"/>
  <c r="Z12" i="81"/>
  <c r="Y12" i="81"/>
  <c r="X12" i="81"/>
  <c r="W12" i="81"/>
  <c r="V12" i="81"/>
  <c r="AM112" i="80"/>
  <c r="AL112" i="80"/>
  <c r="AK112" i="80"/>
  <c r="AJ112" i="80"/>
  <c r="AI112" i="80"/>
  <c r="AH112" i="80"/>
  <c r="AG112" i="80"/>
  <c r="AF112" i="80"/>
  <c r="AE112" i="80"/>
  <c r="AD112" i="80"/>
  <c r="AC112" i="80"/>
  <c r="AB112" i="80"/>
  <c r="AA112" i="80"/>
  <c r="Z112" i="80"/>
  <c r="Y112" i="80"/>
  <c r="X112" i="80"/>
  <c r="W112" i="80"/>
  <c r="V112" i="80"/>
  <c r="AM111" i="80"/>
  <c r="AL111" i="80"/>
  <c r="AK111" i="80"/>
  <c r="AJ111" i="80"/>
  <c r="AI111" i="80"/>
  <c r="AH111" i="80"/>
  <c r="AG111" i="80"/>
  <c r="AF111" i="80"/>
  <c r="AE111" i="80"/>
  <c r="AD111" i="80"/>
  <c r="AC111" i="80"/>
  <c r="AB111" i="80"/>
  <c r="AA111" i="80"/>
  <c r="Z111" i="80"/>
  <c r="Y111" i="80"/>
  <c r="X111" i="80"/>
  <c r="W111" i="80"/>
  <c r="V111" i="80"/>
  <c r="AM110" i="80"/>
  <c r="AL110" i="80"/>
  <c r="AK110" i="80"/>
  <c r="AJ110" i="80"/>
  <c r="AI110" i="80"/>
  <c r="AH110" i="80"/>
  <c r="AG110" i="80"/>
  <c r="AF110" i="80"/>
  <c r="AE110" i="80"/>
  <c r="AD110" i="80"/>
  <c r="AC110" i="80"/>
  <c r="AB110" i="80"/>
  <c r="AA110" i="80"/>
  <c r="Z110" i="80"/>
  <c r="Y110" i="80"/>
  <c r="X110" i="80"/>
  <c r="W110" i="80"/>
  <c r="V110" i="80"/>
  <c r="AM109" i="80"/>
  <c r="AL109" i="80"/>
  <c r="AK109" i="80"/>
  <c r="AJ109" i="80"/>
  <c r="AI109" i="80"/>
  <c r="AH109" i="80"/>
  <c r="AG109" i="80"/>
  <c r="AF109" i="80"/>
  <c r="AE109" i="80"/>
  <c r="AD109" i="80"/>
  <c r="AC109" i="80"/>
  <c r="AB109" i="80"/>
  <c r="AA109" i="80"/>
  <c r="Z109" i="80"/>
  <c r="Y109" i="80"/>
  <c r="X109" i="80"/>
  <c r="W109" i="80"/>
  <c r="V109" i="80"/>
  <c r="AM108" i="80"/>
  <c r="AL108" i="80"/>
  <c r="AK108" i="80"/>
  <c r="AJ108" i="80"/>
  <c r="AI108" i="80"/>
  <c r="AH108" i="80"/>
  <c r="AG108" i="80"/>
  <c r="AF108" i="80"/>
  <c r="AE108" i="80"/>
  <c r="AD108" i="80"/>
  <c r="AC108" i="80"/>
  <c r="AB108" i="80"/>
  <c r="AA108" i="80"/>
  <c r="Z108" i="80"/>
  <c r="Y108" i="80"/>
  <c r="X108" i="80"/>
  <c r="W108" i="80"/>
  <c r="V108" i="80"/>
  <c r="AM107" i="80"/>
  <c r="AL107" i="80"/>
  <c r="AK107" i="80"/>
  <c r="AJ107" i="80"/>
  <c r="AI107" i="80"/>
  <c r="AH107" i="80"/>
  <c r="AG107" i="80"/>
  <c r="AF107" i="80"/>
  <c r="AE107" i="80"/>
  <c r="AD107" i="80"/>
  <c r="AC107" i="80"/>
  <c r="AB107" i="80"/>
  <c r="AA107" i="80"/>
  <c r="Z107" i="80"/>
  <c r="Y107" i="80"/>
  <c r="X107" i="80"/>
  <c r="W107" i="80"/>
  <c r="V107" i="80"/>
  <c r="AM106" i="80"/>
  <c r="AL106" i="80"/>
  <c r="AK106" i="80"/>
  <c r="AJ106" i="80"/>
  <c r="AI106" i="80"/>
  <c r="AH106" i="80"/>
  <c r="AG106" i="80"/>
  <c r="AF106" i="80"/>
  <c r="AE106" i="80"/>
  <c r="AD106" i="80"/>
  <c r="AC106" i="80"/>
  <c r="AB106" i="80"/>
  <c r="AA106" i="80"/>
  <c r="Z106" i="80"/>
  <c r="Y106" i="80"/>
  <c r="X106" i="80"/>
  <c r="W106" i="80"/>
  <c r="V106" i="80"/>
  <c r="AM105" i="80"/>
  <c r="AL105" i="80"/>
  <c r="AK105" i="80"/>
  <c r="AJ105" i="80"/>
  <c r="AI105" i="80"/>
  <c r="AH105" i="80"/>
  <c r="AG105" i="80"/>
  <c r="AF105" i="80"/>
  <c r="AE105" i="80"/>
  <c r="AD105" i="80"/>
  <c r="AC105" i="80"/>
  <c r="AB105" i="80"/>
  <c r="AA105" i="80"/>
  <c r="Z105" i="80"/>
  <c r="Y105" i="80"/>
  <c r="X105" i="80"/>
  <c r="W105" i="80"/>
  <c r="V105" i="80"/>
  <c r="AM104" i="80"/>
  <c r="AL104" i="80"/>
  <c r="AK104" i="80"/>
  <c r="AJ104" i="80"/>
  <c r="AI104" i="80"/>
  <c r="AH104" i="80"/>
  <c r="AG104" i="80"/>
  <c r="AF104" i="80"/>
  <c r="AE104" i="80"/>
  <c r="AD104" i="80"/>
  <c r="AC104" i="80"/>
  <c r="AB104" i="80"/>
  <c r="AA104" i="80"/>
  <c r="Z104" i="80"/>
  <c r="Y104" i="80"/>
  <c r="X104" i="80"/>
  <c r="W104" i="80"/>
  <c r="V104" i="80"/>
  <c r="AM103" i="80"/>
  <c r="AL103" i="80"/>
  <c r="AK103" i="80"/>
  <c r="AJ103" i="80"/>
  <c r="AI103" i="80"/>
  <c r="AH103" i="80"/>
  <c r="AG103" i="80"/>
  <c r="AF103" i="80"/>
  <c r="AE103" i="80"/>
  <c r="AD103" i="80"/>
  <c r="AC103" i="80"/>
  <c r="AB103" i="80"/>
  <c r="AA103" i="80"/>
  <c r="Z103" i="80"/>
  <c r="Y103" i="80"/>
  <c r="X103" i="80"/>
  <c r="W103" i="80"/>
  <c r="V103" i="80"/>
  <c r="AM102" i="80"/>
  <c r="AL102" i="80"/>
  <c r="AK102" i="80"/>
  <c r="AJ102" i="80"/>
  <c r="AI102" i="80"/>
  <c r="AH102" i="80"/>
  <c r="AG102" i="80"/>
  <c r="AF102" i="80"/>
  <c r="AE102" i="80"/>
  <c r="AD102" i="80"/>
  <c r="AC102" i="80"/>
  <c r="AB102" i="80"/>
  <c r="AA102" i="80"/>
  <c r="Z102" i="80"/>
  <c r="Y102" i="80"/>
  <c r="X102" i="80"/>
  <c r="W102" i="80"/>
  <c r="V102" i="80"/>
  <c r="AM101" i="80"/>
  <c r="AL101" i="80"/>
  <c r="AK101" i="80"/>
  <c r="AJ101" i="80"/>
  <c r="AI101" i="80"/>
  <c r="AH101" i="80"/>
  <c r="AG101" i="80"/>
  <c r="AF101" i="80"/>
  <c r="AE101" i="80"/>
  <c r="AD101" i="80"/>
  <c r="AC101" i="80"/>
  <c r="AB101" i="80"/>
  <c r="AA101" i="80"/>
  <c r="Z101" i="80"/>
  <c r="Y101" i="80"/>
  <c r="X101" i="80"/>
  <c r="W101" i="80"/>
  <c r="V101" i="80"/>
  <c r="AM100" i="80"/>
  <c r="AL100" i="80"/>
  <c r="AK100" i="80"/>
  <c r="AJ100" i="80"/>
  <c r="AI100" i="80"/>
  <c r="AH100" i="80"/>
  <c r="AG100" i="80"/>
  <c r="AF100" i="80"/>
  <c r="AE100" i="80"/>
  <c r="AD100" i="80"/>
  <c r="AC100" i="80"/>
  <c r="AB100" i="80"/>
  <c r="AA100" i="80"/>
  <c r="Z100" i="80"/>
  <c r="Y100" i="80"/>
  <c r="X100" i="80"/>
  <c r="W100" i="80"/>
  <c r="V100" i="80"/>
  <c r="AM99" i="80"/>
  <c r="AL99" i="80"/>
  <c r="AK99" i="80"/>
  <c r="AJ99" i="80"/>
  <c r="AI99" i="80"/>
  <c r="AH99" i="80"/>
  <c r="AG99" i="80"/>
  <c r="AF99" i="80"/>
  <c r="AE99" i="80"/>
  <c r="AD99" i="80"/>
  <c r="AC99" i="80"/>
  <c r="AB99" i="80"/>
  <c r="AA99" i="80"/>
  <c r="Z99" i="80"/>
  <c r="Y99" i="80"/>
  <c r="X99" i="80"/>
  <c r="W99" i="80"/>
  <c r="V99" i="80"/>
  <c r="AM98" i="80"/>
  <c r="AL98" i="80"/>
  <c r="AK98" i="80"/>
  <c r="AJ98" i="80"/>
  <c r="AI98" i="80"/>
  <c r="AH98" i="80"/>
  <c r="AG98" i="80"/>
  <c r="AF98" i="80"/>
  <c r="AE98" i="80"/>
  <c r="AD98" i="80"/>
  <c r="AC98" i="80"/>
  <c r="AB98" i="80"/>
  <c r="AA98" i="80"/>
  <c r="Z98" i="80"/>
  <c r="Y98" i="80"/>
  <c r="X98" i="80"/>
  <c r="W98" i="80"/>
  <c r="V98" i="80"/>
  <c r="AM97" i="80"/>
  <c r="AL97" i="80"/>
  <c r="AK97" i="80"/>
  <c r="AJ97" i="80"/>
  <c r="AI97" i="80"/>
  <c r="AH97" i="80"/>
  <c r="AG97" i="80"/>
  <c r="AF97" i="80"/>
  <c r="AE97" i="80"/>
  <c r="AD97" i="80"/>
  <c r="AC97" i="80"/>
  <c r="AB97" i="80"/>
  <c r="AA97" i="80"/>
  <c r="Z97" i="80"/>
  <c r="Y97" i="80"/>
  <c r="X97" i="80"/>
  <c r="W97" i="80"/>
  <c r="V97" i="80"/>
  <c r="AM96" i="80"/>
  <c r="AL96" i="80"/>
  <c r="AK96" i="80"/>
  <c r="AJ96" i="80"/>
  <c r="AI96" i="80"/>
  <c r="AH96" i="80"/>
  <c r="AG96" i="80"/>
  <c r="AF96" i="80"/>
  <c r="AE96" i="80"/>
  <c r="AD96" i="80"/>
  <c r="AC96" i="80"/>
  <c r="AB96" i="80"/>
  <c r="AA96" i="80"/>
  <c r="Z96" i="80"/>
  <c r="Y96" i="80"/>
  <c r="X96" i="80"/>
  <c r="W96" i="80"/>
  <c r="V96" i="80"/>
  <c r="AM95" i="80"/>
  <c r="AL95" i="80"/>
  <c r="AK95" i="80"/>
  <c r="AJ95" i="80"/>
  <c r="AI95" i="80"/>
  <c r="AH95" i="80"/>
  <c r="AG95" i="80"/>
  <c r="AF95" i="80"/>
  <c r="AE95" i="80"/>
  <c r="AD95" i="80"/>
  <c r="AC95" i="80"/>
  <c r="AB95" i="80"/>
  <c r="AA95" i="80"/>
  <c r="Z95" i="80"/>
  <c r="Y95" i="80"/>
  <c r="X95" i="80"/>
  <c r="W95" i="80"/>
  <c r="V95" i="80"/>
  <c r="AM94" i="80"/>
  <c r="Z82" i="68" s="1"/>
  <c r="AL94" i="80"/>
  <c r="Z81" i="68" s="1"/>
  <c r="AK94" i="80"/>
  <c r="AJ94" i="80"/>
  <c r="Y79" i="68" s="1"/>
  <c r="AI94" i="80"/>
  <c r="Y78" i="68" s="1"/>
  <c r="AH94" i="80"/>
  <c r="Y77" i="68" s="1"/>
  <c r="AG94" i="80"/>
  <c r="Y76" i="68" s="1"/>
  <c r="AF94" i="80"/>
  <c r="Y75" i="68" s="1"/>
  <c r="AE94" i="80"/>
  <c r="Y74" i="68" s="1"/>
  <c r="AD94" i="80"/>
  <c r="Y73" i="68" s="1"/>
  <c r="AC94" i="80"/>
  <c r="Y72" i="68" s="1"/>
  <c r="AB94" i="80"/>
  <c r="Y71" i="68" s="1"/>
  <c r="AA94" i="80"/>
  <c r="Y70" i="68" s="1"/>
  <c r="Z94" i="80"/>
  <c r="Y69" i="68" s="1"/>
  <c r="Y94" i="80"/>
  <c r="Y68" i="68" s="1"/>
  <c r="X94" i="80"/>
  <c r="Y67" i="68" s="1"/>
  <c r="W94" i="80"/>
  <c r="Y66" i="68" s="1"/>
  <c r="V94" i="80"/>
  <c r="Y65" i="68" s="1"/>
  <c r="AM93" i="80"/>
  <c r="AL93" i="80"/>
  <c r="AK93" i="80"/>
  <c r="AJ93" i="80"/>
  <c r="AI93" i="80"/>
  <c r="AH93" i="80"/>
  <c r="AG93" i="80"/>
  <c r="AF93" i="80"/>
  <c r="AE93" i="80"/>
  <c r="AD93" i="80"/>
  <c r="AC93" i="80"/>
  <c r="AB93" i="80"/>
  <c r="AA93" i="80"/>
  <c r="Z93" i="80"/>
  <c r="Y93" i="80"/>
  <c r="X93" i="80"/>
  <c r="W93" i="80"/>
  <c r="V93" i="80"/>
  <c r="AM92" i="80"/>
  <c r="AL92" i="80"/>
  <c r="AK92" i="80"/>
  <c r="AJ92" i="80"/>
  <c r="AI92" i="80"/>
  <c r="AH92" i="80"/>
  <c r="AG92" i="80"/>
  <c r="AF92" i="80"/>
  <c r="AE92" i="80"/>
  <c r="AD92" i="80"/>
  <c r="AC92" i="80"/>
  <c r="AB92" i="80"/>
  <c r="AA92" i="80"/>
  <c r="Z92" i="80"/>
  <c r="Y92" i="80"/>
  <c r="X92" i="80"/>
  <c r="W92" i="80"/>
  <c r="V92" i="80"/>
  <c r="AM91" i="80"/>
  <c r="AL91" i="80"/>
  <c r="AK91" i="80"/>
  <c r="AJ91" i="80"/>
  <c r="AI91" i="80"/>
  <c r="AH91" i="80"/>
  <c r="AG91" i="80"/>
  <c r="AF91" i="80"/>
  <c r="AE91" i="80"/>
  <c r="AD91" i="80"/>
  <c r="AC91" i="80"/>
  <c r="AB91" i="80"/>
  <c r="AA91" i="80"/>
  <c r="Z91" i="80"/>
  <c r="Y91" i="80"/>
  <c r="X91" i="80"/>
  <c r="W91" i="80"/>
  <c r="V91" i="80"/>
  <c r="AM90" i="80"/>
  <c r="AL90" i="80"/>
  <c r="AK90" i="80"/>
  <c r="AJ90" i="80"/>
  <c r="AI90" i="80"/>
  <c r="AH90" i="80"/>
  <c r="AG90" i="80"/>
  <c r="AF90" i="80"/>
  <c r="AE90" i="80"/>
  <c r="AD90" i="80"/>
  <c r="AC90" i="80"/>
  <c r="AB90" i="80"/>
  <c r="AA90" i="80"/>
  <c r="Z90" i="80"/>
  <c r="Y90" i="80"/>
  <c r="X90" i="80"/>
  <c r="W90" i="80"/>
  <c r="V90" i="80"/>
  <c r="AM89" i="80"/>
  <c r="AL89" i="80"/>
  <c r="AK89" i="80"/>
  <c r="AJ89" i="80"/>
  <c r="AI89" i="80"/>
  <c r="AH89" i="80"/>
  <c r="AG89" i="80"/>
  <c r="AF89" i="80"/>
  <c r="AE89" i="80"/>
  <c r="AD89" i="80"/>
  <c r="AC89" i="80"/>
  <c r="AB89" i="80"/>
  <c r="AA89" i="80"/>
  <c r="Z89" i="80"/>
  <c r="Y89" i="80"/>
  <c r="X89" i="80"/>
  <c r="W89" i="80"/>
  <c r="V89" i="80"/>
  <c r="AM88" i="80"/>
  <c r="X82" i="68" s="1"/>
  <c r="AL88" i="80"/>
  <c r="X81" i="68" s="1"/>
  <c r="AK88" i="80"/>
  <c r="AJ88" i="80"/>
  <c r="W79" i="68" s="1"/>
  <c r="AI88" i="80"/>
  <c r="W78" i="68" s="1"/>
  <c r="AH88" i="80"/>
  <c r="W77" i="68" s="1"/>
  <c r="AG88" i="80"/>
  <c r="W76" i="68" s="1"/>
  <c r="AF88" i="80"/>
  <c r="W75" i="68" s="1"/>
  <c r="AE88" i="80"/>
  <c r="W74" i="68" s="1"/>
  <c r="AD88" i="80"/>
  <c r="W73" i="68" s="1"/>
  <c r="AC88" i="80"/>
  <c r="W72" i="68" s="1"/>
  <c r="AB88" i="80"/>
  <c r="W71" i="68" s="1"/>
  <c r="AA88" i="80"/>
  <c r="W70" i="68" s="1"/>
  <c r="Z88" i="80"/>
  <c r="W69" i="68" s="1"/>
  <c r="Y88" i="80"/>
  <c r="W68" i="68" s="1"/>
  <c r="X88" i="80"/>
  <c r="W67" i="68" s="1"/>
  <c r="W88" i="80"/>
  <c r="W66" i="68" s="1"/>
  <c r="V88" i="80"/>
  <c r="W65" i="68" s="1"/>
  <c r="AM87" i="80"/>
  <c r="AL87" i="80"/>
  <c r="AK87" i="80"/>
  <c r="AJ87" i="80"/>
  <c r="AI87" i="80"/>
  <c r="AH87" i="80"/>
  <c r="AG87" i="80"/>
  <c r="AF87" i="80"/>
  <c r="AE87" i="80"/>
  <c r="AD87" i="80"/>
  <c r="AC87" i="80"/>
  <c r="AB87" i="80"/>
  <c r="AA87" i="80"/>
  <c r="Z87" i="80"/>
  <c r="Y87" i="80"/>
  <c r="X87" i="80"/>
  <c r="W87" i="80"/>
  <c r="V87" i="80"/>
  <c r="AM86" i="80"/>
  <c r="AL86" i="80"/>
  <c r="AK86" i="80"/>
  <c r="AJ86" i="80"/>
  <c r="AI86" i="80"/>
  <c r="AH86" i="80"/>
  <c r="AG86" i="80"/>
  <c r="AF86" i="80"/>
  <c r="AE86" i="80"/>
  <c r="AD86" i="80"/>
  <c r="AC86" i="80"/>
  <c r="AB86" i="80"/>
  <c r="AA86" i="80"/>
  <c r="Z86" i="80"/>
  <c r="Y86" i="80"/>
  <c r="X86" i="80"/>
  <c r="W86" i="80"/>
  <c r="V86" i="80"/>
  <c r="AM85" i="80"/>
  <c r="AL85" i="80"/>
  <c r="AK85" i="80"/>
  <c r="AJ85" i="80"/>
  <c r="AI85" i="80"/>
  <c r="AH85" i="80"/>
  <c r="AG85" i="80"/>
  <c r="AF85" i="80"/>
  <c r="AE85" i="80"/>
  <c r="AD85" i="80"/>
  <c r="AC85" i="80"/>
  <c r="AB85" i="80"/>
  <c r="AA85" i="80"/>
  <c r="Z85" i="80"/>
  <c r="Y85" i="80"/>
  <c r="X85" i="80"/>
  <c r="W85" i="80"/>
  <c r="V85" i="80"/>
  <c r="AM84" i="80"/>
  <c r="AL84" i="80"/>
  <c r="AK84" i="80"/>
  <c r="AJ84" i="80"/>
  <c r="AI84" i="80"/>
  <c r="AH84" i="80"/>
  <c r="AG84" i="80"/>
  <c r="AF84" i="80"/>
  <c r="AE84" i="80"/>
  <c r="AD84" i="80"/>
  <c r="AC84" i="80"/>
  <c r="AB84" i="80"/>
  <c r="AA84" i="80"/>
  <c r="Z84" i="80"/>
  <c r="Y84" i="80"/>
  <c r="X84" i="80"/>
  <c r="W84" i="80"/>
  <c r="V84" i="80"/>
  <c r="AM83" i="80"/>
  <c r="AL83" i="80"/>
  <c r="AK83" i="80"/>
  <c r="AJ83" i="80"/>
  <c r="AI83" i="80"/>
  <c r="AH83" i="80"/>
  <c r="AG83" i="80"/>
  <c r="AF83" i="80"/>
  <c r="AE83" i="80"/>
  <c r="AD83" i="80"/>
  <c r="AC83" i="80"/>
  <c r="AB83" i="80"/>
  <c r="AA83" i="80"/>
  <c r="Z83" i="80"/>
  <c r="Y83" i="80"/>
  <c r="X83" i="80"/>
  <c r="W83" i="80"/>
  <c r="V83" i="80"/>
  <c r="AM82" i="80"/>
  <c r="V82" i="68" s="1"/>
  <c r="AL82" i="80"/>
  <c r="V81" i="68" s="1"/>
  <c r="AK82" i="80"/>
  <c r="AJ82" i="80"/>
  <c r="U79" i="68" s="1"/>
  <c r="AI82" i="80"/>
  <c r="U78" i="68" s="1"/>
  <c r="AH82" i="80"/>
  <c r="U77" i="68" s="1"/>
  <c r="AG82" i="80"/>
  <c r="U76" i="68" s="1"/>
  <c r="AF82" i="80"/>
  <c r="U75" i="68" s="1"/>
  <c r="AE82" i="80"/>
  <c r="U74" i="68" s="1"/>
  <c r="AD82" i="80"/>
  <c r="U73" i="68" s="1"/>
  <c r="AC82" i="80"/>
  <c r="U72" i="68" s="1"/>
  <c r="AB82" i="80"/>
  <c r="U71" i="68" s="1"/>
  <c r="AA82" i="80"/>
  <c r="U70" i="68" s="1"/>
  <c r="Z82" i="80"/>
  <c r="U69" i="68" s="1"/>
  <c r="Y82" i="80"/>
  <c r="U68" i="68" s="1"/>
  <c r="X82" i="80"/>
  <c r="U67" i="68" s="1"/>
  <c r="W82" i="80"/>
  <c r="U66" i="68" s="1"/>
  <c r="V82" i="80"/>
  <c r="U65" i="68" s="1"/>
  <c r="AM81" i="80"/>
  <c r="AL81" i="80"/>
  <c r="AK81" i="80"/>
  <c r="AJ81" i="80"/>
  <c r="AI81" i="80"/>
  <c r="AH81" i="80"/>
  <c r="AG81" i="80"/>
  <c r="AF81" i="80"/>
  <c r="AE81" i="80"/>
  <c r="AD81" i="80"/>
  <c r="AC81" i="80"/>
  <c r="AB81" i="80"/>
  <c r="AA81" i="80"/>
  <c r="Z81" i="80"/>
  <c r="Y81" i="80"/>
  <c r="X81" i="80"/>
  <c r="W81" i="80"/>
  <c r="V81" i="80"/>
  <c r="AM80" i="80"/>
  <c r="AL80" i="80"/>
  <c r="AK80" i="80"/>
  <c r="AJ80" i="80"/>
  <c r="AI80" i="80"/>
  <c r="AH80" i="80"/>
  <c r="AG80" i="80"/>
  <c r="AF80" i="80"/>
  <c r="AE80" i="80"/>
  <c r="AD80" i="80"/>
  <c r="AC80" i="80"/>
  <c r="AB80" i="80"/>
  <c r="AA80" i="80"/>
  <c r="Z80" i="80"/>
  <c r="Y80" i="80"/>
  <c r="X80" i="80"/>
  <c r="W80" i="80"/>
  <c r="V80" i="80"/>
  <c r="AM79" i="80"/>
  <c r="AL79" i="80"/>
  <c r="AK79" i="80"/>
  <c r="AJ79" i="80"/>
  <c r="AI79" i="80"/>
  <c r="AH79" i="80"/>
  <c r="AG79" i="80"/>
  <c r="AF79" i="80"/>
  <c r="AE79" i="80"/>
  <c r="AD79" i="80"/>
  <c r="AC79" i="80"/>
  <c r="AB79" i="80"/>
  <c r="AA79" i="80"/>
  <c r="Z79" i="80"/>
  <c r="Y79" i="80"/>
  <c r="X79" i="80"/>
  <c r="W79" i="80"/>
  <c r="V79" i="80"/>
  <c r="AM78" i="80"/>
  <c r="AL78" i="80"/>
  <c r="AK78" i="80"/>
  <c r="AJ78" i="80"/>
  <c r="AI78" i="80"/>
  <c r="AH78" i="80"/>
  <c r="AG78" i="80"/>
  <c r="AF78" i="80"/>
  <c r="AE78" i="80"/>
  <c r="AD78" i="80"/>
  <c r="AC78" i="80"/>
  <c r="AB78" i="80"/>
  <c r="AA78" i="80"/>
  <c r="Z78" i="80"/>
  <c r="Y78" i="80"/>
  <c r="X78" i="80"/>
  <c r="W78" i="80"/>
  <c r="V78" i="80"/>
  <c r="AM77" i="80"/>
  <c r="AL77" i="80"/>
  <c r="AK77" i="80"/>
  <c r="AJ77" i="80"/>
  <c r="AI77" i="80"/>
  <c r="AH77" i="80"/>
  <c r="AG77" i="80"/>
  <c r="AF77" i="80"/>
  <c r="AE77" i="80"/>
  <c r="AD77" i="80"/>
  <c r="AC77" i="80"/>
  <c r="AB77" i="80"/>
  <c r="AA77" i="80"/>
  <c r="Z77" i="80"/>
  <c r="Y77" i="80"/>
  <c r="X77" i="80"/>
  <c r="W77" i="80"/>
  <c r="V77" i="80"/>
  <c r="AM76" i="80"/>
  <c r="AL76" i="80"/>
  <c r="AK76" i="80"/>
  <c r="AJ76" i="80"/>
  <c r="AI76" i="80"/>
  <c r="AH76" i="80"/>
  <c r="AG76" i="80"/>
  <c r="AF76" i="80"/>
  <c r="AE76" i="80"/>
  <c r="AD76" i="80"/>
  <c r="AC76" i="80"/>
  <c r="AB76" i="80"/>
  <c r="AA76" i="80"/>
  <c r="Z76" i="80"/>
  <c r="Y76" i="80"/>
  <c r="X76" i="80"/>
  <c r="W76" i="80"/>
  <c r="V76" i="80"/>
  <c r="AM75" i="80"/>
  <c r="AL75" i="80"/>
  <c r="AK75" i="80"/>
  <c r="AJ75" i="80"/>
  <c r="AI75" i="80"/>
  <c r="AH75" i="80"/>
  <c r="AG75" i="80"/>
  <c r="AF75" i="80"/>
  <c r="AE75" i="80"/>
  <c r="AD75" i="80"/>
  <c r="AC75" i="80"/>
  <c r="AB75" i="80"/>
  <c r="AA75" i="80"/>
  <c r="Z75" i="80"/>
  <c r="Y75" i="80"/>
  <c r="X75" i="80"/>
  <c r="W75" i="80"/>
  <c r="V75" i="80"/>
  <c r="AM74" i="80"/>
  <c r="AL74" i="80"/>
  <c r="AK74" i="80"/>
  <c r="AJ74" i="80"/>
  <c r="AI74" i="80"/>
  <c r="AH74" i="80"/>
  <c r="AG74" i="80"/>
  <c r="AF74" i="80"/>
  <c r="AE74" i="80"/>
  <c r="AD74" i="80"/>
  <c r="AC74" i="80"/>
  <c r="AB74" i="80"/>
  <c r="AA74" i="80"/>
  <c r="Z74" i="80"/>
  <c r="Y74" i="80"/>
  <c r="X74" i="80"/>
  <c r="W74" i="80"/>
  <c r="V74" i="80"/>
  <c r="AM73" i="80"/>
  <c r="AL73" i="80"/>
  <c r="AK73" i="80"/>
  <c r="AJ73" i="80"/>
  <c r="AI73" i="80"/>
  <c r="AH73" i="80"/>
  <c r="AG73" i="80"/>
  <c r="AF73" i="80"/>
  <c r="AE73" i="80"/>
  <c r="AD73" i="80"/>
  <c r="AC73" i="80"/>
  <c r="AB73" i="80"/>
  <c r="AA73" i="80"/>
  <c r="Z73" i="80"/>
  <c r="Y73" i="80"/>
  <c r="X73" i="80"/>
  <c r="W73" i="80"/>
  <c r="V73" i="80"/>
  <c r="AM72" i="80"/>
  <c r="AL72" i="80"/>
  <c r="AK72" i="80"/>
  <c r="AJ72" i="80"/>
  <c r="AI72" i="80"/>
  <c r="AH72" i="80"/>
  <c r="AG72" i="80"/>
  <c r="AF72" i="80"/>
  <c r="AE72" i="80"/>
  <c r="AD72" i="80"/>
  <c r="AC72" i="80"/>
  <c r="AB72" i="80"/>
  <c r="AA72" i="80"/>
  <c r="Z72" i="80"/>
  <c r="Y72" i="80"/>
  <c r="X72" i="80"/>
  <c r="W72" i="80"/>
  <c r="V72" i="80"/>
  <c r="AM71" i="80"/>
  <c r="AL71" i="80"/>
  <c r="AK71" i="80"/>
  <c r="AJ71" i="80"/>
  <c r="AI71" i="80"/>
  <c r="AH71" i="80"/>
  <c r="AG71" i="80"/>
  <c r="AF71" i="80"/>
  <c r="AE71" i="80"/>
  <c r="AD71" i="80"/>
  <c r="AC71" i="80"/>
  <c r="AB71" i="80"/>
  <c r="AA71" i="80"/>
  <c r="Z71" i="80"/>
  <c r="Y71" i="80"/>
  <c r="X71" i="80"/>
  <c r="W71" i="80"/>
  <c r="V71" i="80"/>
  <c r="AM70" i="80"/>
  <c r="T82" i="68" s="1"/>
  <c r="AL70" i="80"/>
  <c r="T81" i="68" s="1"/>
  <c r="AK70" i="80"/>
  <c r="AJ70" i="80"/>
  <c r="S79" i="68" s="1"/>
  <c r="AI70" i="80"/>
  <c r="S78" i="68" s="1"/>
  <c r="AH70" i="80"/>
  <c r="S77" i="68" s="1"/>
  <c r="AG70" i="80"/>
  <c r="S76" i="68" s="1"/>
  <c r="AF70" i="80"/>
  <c r="S75" i="68" s="1"/>
  <c r="AE70" i="80"/>
  <c r="S74" i="68" s="1"/>
  <c r="AD70" i="80"/>
  <c r="S73" i="68" s="1"/>
  <c r="AC70" i="80"/>
  <c r="S72" i="68" s="1"/>
  <c r="AB70" i="80"/>
  <c r="S71" i="68" s="1"/>
  <c r="AA70" i="80"/>
  <c r="S70" i="68" s="1"/>
  <c r="Z70" i="80"/>
  <c r="S69" i="68" s="1"/>
  <c r="Y70" i="80"/>
  <c r="S68" i="68" s="1"/>
  <c r="X70" i="80"/>
  <c r="S67" i="68" s="1"/>
  <c r="W70" i="80"/>
  <c r="S66" i="68" s="1"/>
  <c r="V70" i="80"/>
  <c r="S65" i="68" s="1"/>
  <c r="AM69" i="80"/>
  <c r="AL69" i="80"/>
  <c r="AK69" i="80"/>
  <c r="AJ69" i="80"/>
  <c r="AI69" i="80"/>
  <c r="AH69" i="80"/>
  <c r="AG69" i="80"/>
  <c r="AF69" i="80"/>
  <c r="AE69" i="80"/>
  <c r="AD69" i="80"/>
  <c r="AC69" i="80"/>
  <c r="AB69" i="80"/>
  <c r="AA69" i="80"/>
  <c r="Z69" i="80"/>
  <c r="Y69" i="80"/>
  <c r="X69" i="80"/>
  <c r="W69" i="80"/>
  <c r="V69" i="80"/>
  <c r="AM68" i="80"/>
  <c r="AL68" i="80"/>
  <c r="AK68" i="80"/>
  <c r="AJ68" i="80"/>
  <c r="AI68" i="80"/>
  <c r="AH68" i="80"/>
  <c r="AG68" i="80"/>
  <c r="AF68" i="80"/>
  <c r="AE68" i="80"/>
  <c r="AD68" i="80"/>
  <c r="AC68" i="80"/>
  <c r="AB68" i="80"/>
  <c r="AA68" i="80"/>
  <c r="Z68" i="80"/>
  <c r="Y68" i="80"/>
  <c r="X68" i="80"/>
  <c r="W68" i="80"/>
  <c r="V68" i="80"/>
  <c r="AM67" i="80"/>
  <c r="AL67" i="80"/>
  <c r="AK67" i="80"/>
  <c r="AJ67" i="80"/>
  <c r="AI67" i="80"/>
  <c r="AH67" i="80"/>
  <c r="AG67" i="80"/>
  <c r="AF67" i="80"/>
  <c r="AE67" i="80"/>
  <c r="AD67" i="80"/>
  <c r="AC67" i="80"/>
  <c r="AB67" i="80"/>
  <c r="AA67" i="80"/>
  <c r="Z67" i="80"/>
  <c r="Y67" i="80"/>
  <c r="X67" i="80"/>
  <c r="W67" i="80"/>
  <c r="V67" i="80"/>
  <c r="AM66" i="80"/>
  <c r="AL66" i="80"/>
  <c r="AK66" i="80"/>
  <c r="AJ66" i="80"/>
  <c r="AI66" i="80"/>
  <c r="AH66" i="80"/>
  <c r="AG66" i="80"/>
  <c r="AF66" i="80"/>
  <c r="AE66" i="80"/>
  <c r="AD66" i="80"/>
  <c r="AC66" i="80"/>
  <c r="AB66" i="80"/>
  <c r="AA66" i="80"/>
  <c r="Z66" i="80"/>
  <c r="Y66" i="80"/>
  <c r="X66" i="80"/>
  <c r="W66" i="80"/>
  <c r="V66" i="80"/>
  <c r="AM65" i="80"/>
  <c r="AL65" i="80"/>
  <c r="AK65" i="80"/>
  <c r="AJ65" i="80"/>
  <c r="AI65" i="80"/>
  <c r="AH65" i="80"/>
  <c r="AG65" i="80"/>
  <c r="AF65" i="80"/>
  <c r="AE65" i="80"/>
  <c r="AD65" i="80"/>
  <c r="AC65" i="80"/>
  <c r="AB65" i="80"/>
  <c r="AA65" i="80"/>
  <c r="Z65" i="80"/>
  <c r="Y65" i="80"/>
  <c r="X65" i="80"/>
  <c r="W65" i="80"/>
  <c r="V65" i="80"/>
  <c r="AM64" i="80"/>
  <c r="R82" i="68" s="1"/>
  <c r="AL64" i="80"/>
  <c r="R81" i="68" s="1"/>
  <c r="AK64" i="80"/>
  <c r="AJ64" i="80"/>
  <c r="Q79" i="68" s="1"/>
  <c r="AI64" i="80"/>
  <c r="Q78" i="68" s="1"/>
  <c r="AH64" i="80"/>
  <c r="Q77" i="68" s="1"/>
  <c r="AG64" i="80"/>
  <c r="Q76" i="68" s="1"/>
  <c r="AF64" i="80"/>
  <c r="Q75" i="68" s="1"/>
  <c r="AE64" i="80"/>
  <c r="Q74" i="68" s="1"/>
  <c r="AD64" i="80"/>
  <c r="Q73" i="68" s="1"/>
  <c r="AC64" i="80"/>
  <c r="Q72" i="68" s="1"/>
  <c r="AB64" i="80"/>
  <c r="Q71" i="68" s="1"/>
  <c r="AA64" i="80"/>
  <c r="Q70" i="68" s="1"/>
  <c r="Z64" i="80"/>
  <c r="Q69" i="68" s="1"/>
  <c r="Y64" i="80"/>
  <c r="Q68" i="68" s="1"/>
  <c r="X64" i="80"/>
  <c r="Q67" i="68" s="1"/>
  <c r="W64" i="80"/>
  <c r="Q66" i="68" s="1"/>
  <c r="V64" i="80"/>
  <c r="Q65" i="68" s="1"/>
  <c r="AM63" i="80"/>
  <c r="AL63" i="80"/>
  <c r="AK63" i="80"/>
  <c r="AJ63" i="80"/>
  <c r="AI63" i="80"/>
  <c r="AH63" i="80"/>
  <c r="AG63" i="80"/>
  <c r="AF63" i="80"/>
  <c r="AE63" i="80"/>
  <c r="AD63" i="80"/>
  <c r="AC63" i="80"/>
  <c r="AB63" i="80"/>
  <c r="AA63" i="80"/>
  <c r="Z63" i="80"/>
  <c r="Y63" i="80"/>
  <c r="X63" i="80"/>
  <c r="W63" i="80"/>
  <c r="V63" i="80"/>
  <c r="AM62" i="80"/>
  <c r="AL62" i="80"/>
  <c r="AK62" i="80"/>
  <c r="AJ62" i="80"/>
  <c r="AI62" i="80"/>
  <c r="AH62" i="80"/>
  <c r="AG62" i="80"/>
  <c r="AF62" i="80"/>
  <c r="AE62" i="80"/>
  <c r="AD62" i="80"/>
  <c r="AC62" i="80"/>
  <c r="AB62" i="80"/>
  <c r="AA62" i="80"/>
  <c r="Z62" i="80"/>
  <c r="Y62" i="80"/>
  <c r="X62" i="80"/>
  <c r="W62" i="80"/>
  <c r="V62" i="80"/>
  <c r="AM61" i="80"/>
  <c r="AL61" i="80"/>
  <c r="AK61" i="80"/>
  <c r="AJ61" i="80"/>
  <c r="AI61" i="80"/>
  <c r="AH61" i="80"/>
  <c r="AG61" i="80"/>
  <c r="AF61" i="80"/>
  <c r="AE61" i="80"/>
  <c r="AD61" i="80"/>
  <c r="AC61" i="80"/>
  <c r="AB61" i="80"/>
  <c r="AA61" i="80"/>
  <c r="Z61" i="80"/>
  <c r="Y61" i="80"/>
  <c r="X61" i="80"/>
  <c r="W61" i="80"/>
  <c r="V61" i="80"/>
  <c r="AM60" i="80"/>
  <c r="AL60" i="80"/>
  <c r="AK60" i="80"/>
  <c r="AJ60" i="80"/>
  <c r="AI60" i="80"/>
  <c r="AH60" i="80"/>
  <c r="AG60" i="80"/>
  <c r="AF60" i="80"/>
  <c r="AE60" i="80"/>
  <c r="AD60" i="80"/>
  <c r="AC60" i="80"/>
  <c r="AB60" i="80"/>
  <c r="AA60" i="80"/>
  <c r="Z60" i="80"/>
  <c r="Y60" i="80"/>
  <c r="X60" i="80"/>
  <c r="W60" i="80"/>
  <c r="V60" i="80"/>
  <c r="AM59" i="80"/>
  <c r="AL59" i="80"/>
  <c r="AK59" i="80"/>
  <c r="AJ59" i="80"/>
  <c r="AI59" i="80"/>
  <c r="AH59" i="80"/>
  <c r="AG59" i="80"/>
  <c r="AF59" i="80"/>
  <c r="AE59" i="80"/>
  <c r="AD59" i="80"/>
  <c r="AC59" i="80"/>
  <c r="AB59" i="80"/>
  <c r="AA59" i="80"/>
  <c r="Z59" i="80"/>
  <c r="Y59" i="80"/>
  <c r="X59" i="80"/>
  <c r="W59" i="80"/>
  <c r="V59" i="80"/>
  <c r="AM58" i="80"/>
  <c r="P82" i="68" s="1"/>
  <c r="AL58" i="80"/>
  <c r="P81" i="68" s="1"/>
  <c r="AK58" i="80"/>
  <c r="AJ58" i="80"/>
  <c r="O79" i="68" s="1"/>
  <c r="AI58" i="80"/>
  <c r="O78" i="68" s="1"/>
  <c r="AH58" i="80"/>
  <c r="O77" i="68" s="1"/>
  <c r="AG58" i="80"/>
  <c r="O76" i="68" s="1"/>
  <c r="AF58" i="80"/>
  <c r="O75" i="68" s="1"/>
  <c r="AE58" i="80"/>
  <c r="O74" i="68" s="1"/>
  <c r="AD58" i="80"/>
  <c r="O73" i="68" s="1"/>
  <c r="AC58" i="80"/>
  <c r="O72" i="68" s="1"/>
  <c r="AB58" i="80"/>
  <c r="O71" i="68" s="1"/>
  <c r="AA58" i="80"/>
  <c r="O70" i="68" s="1"/>
  <c r="Z58" i="80"/>
  <c r="O69" i="68" s="1"/>
  <c r="Y58" i="80"/>
  <c r="O68" i="68" s="1"/>
  <c r="X58" i="80"/>
  <c r="O67" i="68" s="1"/>
  <c r="W58" i="80"/>
  <c r="O66" i="68" s="1"/>
  <c r="V58" i="80"/>
  <c r="O65" i="68" s="1"/>
  <c r="AM57" i="80"/>
  <c r="AL57" i="80"/>
  <c r="AK57" i="80"/>
  <c r="AJ57" i="80"/>
  <c r="AI57" i="80"/>
  <c r="AH57" i="80"/>
  <c r="AG57" i="80"/>
  <c r="AF57" i="80"/>
  <c r="AE57" i="80"/>
  <c r="AD57" i="80"/>
  <c r="AC57" i="80"/>
  <c r="AB57" i="80"/>
  <c r="AA57" i="80"/>
  <c r="Z57" i="80"/>
  <c r="Y57" i="80"/>
  <c r="X57" i="80"/>
  <c r="W57" i="80"/>
  <c r="V57" i="80"/>
  <c r="AM56" i="80"/>
  <c r="AL56" i="80"/>
  <c r="AK56" i="80"/>
  <c r="AJ56" i="80"/>
  <c r="AI56" i="80"/>
  <c r="AH56" i="80"/>
  <c r="AG56" i="80"/>
  <c r="AF56" i="80"/>
  <c r="AE56" i="80"/>
  <c r="AD56" i="80"/>
  <c r="AC56" i="80"/>
  <c r="AB56" i="80"/>
  <c r="AA56" i="80"/>
  <c r="Z56" i="80"/>
  <c r="Y56" i="80"/>
  <c r="X56" i="80"/>
  <c r="W56" i="80"/>
  <c r="V56" i="80"/>
  <c r="AM55" i="80"/>
  <c r="AL55" i="80"/>
  <c r="AK55" i="80"/>
  <c r="AJ55" i="80"/>
  <c r="AI55" i="80"/>
  <c r="AH55" i="80"/>
  <c r="AG55" i="80"/>
  <c r="AF55" i="80"/>
  <c r="AE55" i="80"/>
  <c r="AD55" i="80"/>
  <c r="AC55" i="80"/>
  <c r="AB55" i="80"/>
  <c r="AA55" i="80"/>
  <c r="Z55" i="80"/>
  <c r="Y55" i="80"/>
  <c r="X55" i="80"/>
  <c r="W55" i="80"/>
  <c r="V55" i="80"/>
  <c r="AM54" i="80"/>
  <c r="AL54" i="80"/>
  <c r="AK54" i="80"/>
  <c r="AJ54" i="80"/>
  <c r="AI54" i="80"/>
  <c r="AH54" i="80"/>
  <c r="AG54" i="80"/>
  <c r="AF54" i="80"/>
  <c r="AE54" i="80"/>
  <c r="AD54" i="80"/>
  <c r="AC54" i="80"/>
  <c r="AB54" i="80"/>
  <c r="AA54" i="80"/>
  <c r="Z54" i="80"/>
  <c r="Y54" i="80"/>
  <c r="X54" i="80"/>
  <c r="W54" i="80"/>
  <c r="V54" i="80"/>
  <c r="AM53" i="80"/>
  <c r="AL53" i="80"/>
  <c r="AK53" i="80"/>
  <c r="AJ53" i="80"/>
  <c r="AI53" i="80"/>
  <c r="AH53" i="80"/>
  <c r="AG53" i="80"/>
  <c r="AF53" i="80"/>
  <c r="AE53" i="80"/>
  <c r="AD53" i="80"/>
  <c r="AC53" i="80"/>
  <c r="AB53" i="80"/>
  <c r="AA53" i="80"/>
  <c r="Z53" i="80"/>
  <c r="Y53" i="80"/>
  <c r="X53" i="80"/>
  <c r="W53" i="80"/>
  <c r="V53" i="80"/>
  <c r="AM52" i="80"/>
  <c r="N82" i="68" s="1"/>
  <c r="AL52" i="80"/>
  <c r="N81" i="68" s="1"/>
  <c r="AK52" i="80"/>
  <c r="AJ52" i="80"/>
  <c r="M79" i="68" s="1"/>
  <c r="AI52" i="80"/>
  <c r="M78" i="68" s="1"/>
  <c r="AH52" i="80"/>
  <c r="M77" i="68" s="1"/>
  <c r="AG52" i="80"/>
  <c r="M76" i="68" s="1"/>
  <c r="AF52" i="80"/>
  <c r="M75" i="68" s="1"/>
  <c r="AE52" i="80"/>
  <c r="M74" i="68" s="1"/>
  <c r="AD52" i="80"/>
  <c r="M73" i="68" s="1"/>
  <c r="AC52" i="80"/>
  <c r="M72" i="68" s="1"/>
  <c r="AB52" i="80"/>
  <c r="M71" i="68" s="1"/>
  <c r="AA52" i="80"/>
  <c r="M70" i="68" s="1"/>
  <c r="Z52" i="80"/>
  <c r="M69" i="68" s="1"/>
  <c r="Y52" i="80"/>
  <c r="M68" i="68" s="1"/>
  <c r="X52" i="80"/>
  <c r="M67" i="68" s="1"/>
  <c r="W52" i="80"/>
  <c r="M66" i="68" s="1"/>
  <c r="V52" i="80"/>
  <c r="M65" i="68" s="1"/>
  <c r="AM51" i="80"/>
  <c r="AL51" i="80"/>
  <c r="AK51" i="80"/>
  <c r="AJ51" i="80"/>
  <c r="AI51" i="80"/>
  <c r="AH51" i="80"/>
  <c r="AG51" i="80"/>
  <c r="AF51" i="80"/>
  <c r="AE51" i="80"/>
  <c r="AD51" i="80"/>
  <c r="AC51" i="80"/>
  <c r="AB51" i="80"/>
  <c r="AA51" i="80"/>
  <c r="Z51" i="80"/>
  <c r="Y51" i="80"/>
  <c r="X51" i="80"/>
  <c r="W51" i="80"/>
  <c r="V51" i="80"/>
  <c r="AM50" i="80"/>
  <c r="AL50" i="80"/>
  <c r="AK50" i="80"/>
  <c r="AJ50" i="80"/>
  <c r="AI50" i="80"/>
  <c r="AH50" i="80"/>
  <c r="AG50" i="80"/>
  <c r="AF50" i="80"/>
  <c r="AE50" i="80"/>
  <c r="AD50" i="80"/>
  <c r="AC50" i="80"/>
  <c r="AB50" i="80"/>
  <c r="AA50" i="80"/>
  <c r="Z50" i="80"/>
  <c r="Y50" i="80"/>
  <c r="X50" i="80"/>
  <c r="W50" i="80"/>
  <c r="V50" i="80"/>
  <c r="AM49" i="80"/>
  <c r="AL49" i="80"/>
  <c r="AK49" i="80"/>
  <c r="AJ49" i="80"/>
  <c r="AI49" i="80"/>
  <c r="AH49" i="80"/>
  <c r="AG49" i="80"/>
  <c r="AF49" i="80"/>
  <c r="AE49" i="80"/>
  <c r="AD49" i="80"/>
  <c r="AC49" i="80"/>
  <c r="AB49" i="80"/>
  <c r="AA49" i="80"/>
  <c r="Z49" i="80"/>
  <c r="Y49" i="80"/>
  <c r="X49" i="80"/>
  <c r="W49" i="80"/>
  <c r="V49" i="80"/>
  <c r="AM48" i="80"/>
  <c r="AL48" i="80"/>
  <c r="AK48" i="80"/>
  <c r="AJ48" i="80"/>
  <c r="AI48" i="80"/>
  <c r="AH48" i="80"/>
  <c r="AG48" i="80"/>
  <c r="AF48" i="80"/>
  <c r="AE48" i="80"/>
  <c r="AD48" i="80"/>
  <c r="AC48" i="80"/>
  <c r="AB48" i="80"/>
  <c r="AA48" i="80"/>
  <c r="Z48" i="80"/>
  <c r="Y48" i="80"/>
  <c r="X48" i="80"/>
  <c r="W48" i="80"/>
  <c r="V48" i="80"/>
  <c r="AM47" i="80"/>
  <c r="AL47" i="80"/>
  <c r="AK47" i="80"/>
  <c r="AJ47" i="80"/>
  <c r="AI47" i="80"/>
  <c r="AH47" i="80"/>
  <c r="AG47" i="80"/>
  <c r="AF47" i="80"/>
  <c r="AE47" i="80"/>
  <c r="AD47" i="80"/>
  <c r="AC47" i="80"/>
  <c r="AB47" i="80"/>
  <c r="AA47" i="80"/>
  <c r="Z47" i="80"/>
  <c r="Y47" i="80"/>
  <c r="X47" i="80"/>
  <c r="W47" i="80"/>
  <c r="V47" i="80"/>
  <c r="AM46" i="80"/>
  <c r="L82" i="68" s="1"/>
  <c r="AL46" i="80"/>
  <c r="L81" i="68" s="1"/>
  <c r="AK46" i="80"/>
  <c r="AJ46" i="80"/>
  <c r="K79" i="68" s="1"/>
  <c r="AI46" i="80"/>
  <c r="K78" i="68" s="1"/>
  <c r="AH46" i="80"/>
  <c r="K77" i="68" s="1"/>
  <c r="AG46" i="80"/>
  <c r="K76" i="68" s="1"/>
  <c r="AF46" i="80"/>
  <c r="K75" i="68" s="1"/>
  <c r="AE46" i="80"/>
  <c r="K74" i="68" s="1"/>
  <c r="AD46" i="80"/>
  <c r="K73" i="68" s="1"/>
  <c r="AC46" i="80"/>
  <c r="K72" i="68" s="1"/>
  <c r="AB46" i="80"/>
  <c r="K71" i="68" s="1"/>
  <c r="AA46" i="80"/>
  <c r="K70" i="68" s="1"/>
  <c r="Z46" i="80"/>
  <c r="K69" i="68" s="1"/>
  <c r="Y46" i="80"/>
  <c r="K68" i="68" s="1"/>
  <c r="X46" i="80"/>
  <c r="K67" i="68" s="1"/>
  <c r="W46" i="80"/>
  <c r="K66" i="68" s="1"/>
  <c r="V46" i="80"/>
  <c r="K65" i="68" s="1"/>
  <c r="AM45" i="80"/>
  <c r="AL45" i="80"/>
  <c r="AK45" i="80"/>
  <c r="AJ45" i="80"/>
  <c r="AI45" i="80"/>
  <c r="AH45" i="80"/>
  <c r="AG45" i="80"/>
  <c r="AF45" i="80"/>
  <c r="AE45" i="80"/>
  <c r="AD45" i="80"/>
  <c r="AC45" i="80"/>
  <c r="AB45" i="80"/>
  <c r="AA45" i="80"/>
  <c r="Z45" i="80"/>
  <c r="Y45" i="80"/>
  <c r="X45" i="80"/>
  <c r="W45" i="80"/>
  <c r="V45" i="80"/>
  <c r="AM44" i="80"/>
  <c r="AL44" i="80"/>
  <c r="AK44" i="80"/>
  <c r="AJ44" i="80"/>
  <c r="AI44" i="80"/>
  <c r="AH44" i="80"/>
  <c r="AG44" i="80"/>
  <c r="AF44" i="80"/>
  <c r="AE44" i="80"/>
  <c r="AD44" i="80"/>
  <c r="AC44" i="80"/>
  <c r="AB44" i="80"/>
  <c r="AA44" i="80"/>
  <c r="Z44" i="80"/>
  <c r="Y44" i="80"/>
  <c r="X44" i="80"/>
  <c r="W44" i="80"/>
  <c r="V44" i="80"/>
  <c r="AM43" i="80"/>
  <c r="AL43" i="80"/>
  <c r="AK43" i="80"/>
  <c r="AJ43" i="80"/>
  <c r="AI43" i="80"/>
  <c r="AH43" i="80"/>
  <c r="AG43" i="80"/>
  <c r="AF43" i="80"/>
  <c r="AE43" i="80"/>
  <c r="AD43" i="80"/>
  <c r="AC43" i="80"/>
  <c r="AB43" i="80"/>
  <c r="AA43" i="80"/>
  <c r="Z43" i="80"/>
  <c r="Y43" i="80"/>
  <c r="X43" i="80"/>
  <c r="W43" i="80"/>
  <c r="V43" i="80"/>
  <c r="AM42" i="80"/>
  <c r="AL42" i="80"/>
  <c r="AK42" i="80"/>
  <c r="AJ42" i="80"/>
  <c r="AI42" i="80"/>
  <c r="AH42" i="80"/>
  <c r="AG42" i="80"/>
  <c r="AF42" i="80"/>
  <c r="AE42" i="80"/>
  <c r="AD42" i="80"/>
  <c r="AC42" i="80"/>
  <c r="AB42" i="80"/>
  <c r="AA42" i="80"/>
  <c r="Z42" i="80"/>
  <c r="Y42" i="80"/>
  <c r="X42" i="80"/>
  <c r="W42" i="80"/>
  <c r="V42" i="80"/>
  <c r="AM41" i="80"/>
  <c r="AL41" i="80"/>
  <c r="AK41" i="80"/>
  <c r="AJ41" i="80"/>
  <c r="AI41" i="80"/>
  <c r="AH41" i="80"/>
  <c r="AG41" i="80"/>
  <c r="AF41" i="80"/>
  <c r="AE41" i="80"/>
  <c r="AD41" i="80"/>
  <c r="AC41" i="80"/>
  <c r="AB41" i="80"/>
  <c r="AA41" i="80"/>
  <c r="Z41" i="80"/>
  <c r="Y41" i="80"/>
  <c r="X41" i="80"/>
  <c r="W41" i="80"/>
  <c r="V41" i="80"/>
  <c r="AM40" i="80"/>
  <c r="J82" i="68" s="1"/>
  <c r="AL40" i="80"/>
  <c r="J81" i="68" s="1"/>
  <c r="AK40" i="80"/>
  <c r="AJ40" i="80"/>
  <c r="I79" i="68" s="1"/>
  <c r="AI40" i="80"/>
  <c r="I78" i="68" s="1"/>
  <c r="AH40" i="80"/>
  <c r="I77" i="68" s="1"/>
  <c r="AG40" i="80"/>
  <c r="I76" i="68" s="1"/>
  <c r="AF40" i="80"/>
  <c r="I75" i="68" s="1"/>
  <c r="AE40" i="80"/>
  <c r="I74" i="68" s="1"/>
  <c r="AD40" i="80"/>
  <c r="I73" i="68" s="1"/>
  <c r="AC40" i="80"/>
  <c r="I72" i="68" s="1"/>
  <c r="AB40" i="80"/>
  <c r="I71" i="68" s="1"/>
  <c r="AA40" i="80"/>
  <c r="I70" i="68" s="1"/>
  <c r="Z40" i="80"/>
  <c r="I69" i="68" s="1"/>
  <c r="Y40" i="80"/>
  <c r="I68" i="68" s="1"/>
  <c r="X40" i="80"/>
  <c r="I67" i="68" s="1"/>
  <c r="W40" i="80"/>
  <c r="I66" i="68" s="1"/>
  <c r="V40" i="80"/>
  <c r="I65" i="68" s="1"/>
  <c r="AM39" i="80"/>
  <c r="AL39" i="80"/>
  <c r="AK39" i="80"/>
  <c r="AJ39" i="80"/>
  <c r="AI39" i="80"/>
  <c r="AH39" i="80"/>
  <c r="AG39" i="80"/>
  <c r="AF39" i="80"/>
  <c r="AE39" i="80"/>
  <c r="AD39" i="80"/>
  <c r="AC39" i="80"/>
  <c r="AB39" i="80"/>
  <c r="AA39" i="80"/>
  <c r="Z39" i="80"/>
  <c r="Y39" i="80"/>
  <c r="X39" i="80"/>
  <c r="W39" i="80"/>
  <c r="V39" i="80"/>
  <c r="AM38" i="80"/>
  <c r="AL38" i="80"/>
  <c r="AK38" i="80"/>
  <c r="AJ38" i="80"/>
  <c r="AI38" i="80"/>
  <c r="AH38" i="80"/>
  <c r="AG38" i="80"/>
  <c r="AF38" i="80"/>
  <c r="AE38" i="80"/>
  <c r="AD38" i="80"/>
  <c r="AC38" i="80"/>
  <c r="AB38" i="80"/>
  <c r="AA38" i="80"/>
  <c r="Z38" i="80"/>
  <c r="Y38" i="80"/>
  <c r="X38" i="80"/>
  <c r="W38" i="80"/>
  <c r="V38" i="80"/>
  <c r="AM37" i="80"/>
  <c r="AL37" i="80"/>
  <c r="AK37" i="80"/>
  <c r="AJ37" i="80"/>
  <c r="AI37" i="80"/>
  <c r="AH37" i="80"/>
  <c r="AG37" i="80"/>
  <c r="AF37" i="80"/>
  <c r="AE37" i="80"/>
  <c r="AD37" i="80"/>
  <c r="AC37" i="80"/>
  <c r="AB37" i="80"/>
  <c r="AA37" i="80"/>
  <c r="Z37" i="80"/>
  <c r="Y37" i="80"/>
  <c r="X37" i="80"/>
  <c r="W37" i="80"/>
  <c r="V37" i="80"/>
  <c r="AM36" i="80"/>
  <c r="AL36" i="80"/>
  <c r="AK36" i="80"/>
  <c r="AJ36" i="80"/>
  <c r="AI36" i="80"/>
  <c r="AH36" i="80"/>
  <c r="AG36" i="80"/>
  <c r="AF36" i="80"/>
  <c r="AE36" i="80"/>
  <c r="AD36" i="80"/>
  <c r="AC36" i="80"/>
  <c r="AB36" i="80"/>
  <c r="AA36" i="80"/>
  <c r="Z36" i="80"/>
  <c r="Y36" i="80"/>
  <c r="X36" i="80"/>
  <c r="W36" i="80"/>
  <c r="V36" i="80"/>
  <c r="AM35" i="80"/>
  <c r="AL35" i="80"/>
  <c r="AK35" i="80"/>
  <c r="AJ35" i="80"/>
  <c r="AI35" i="80"/>
  <c r="AH35" i="80"/>
  <c r="AG35" i="80"/>
  <c r="AF35" i="80"/>
  <c r="AE35" i="80"/>
  <c r="AD35" i="80"/>
  <c r="AC35" i="80"/>
  <c r="AB35" i="80"/>
  <c r="AA35" i="80"/>
  <c r="Z35" i="80"/>
  <c r="Y35" i="80"/>
  <c r="X35" i="80"/>
  <c r="W35" i="80"/>
  <c r="V35" i="80"/>
  <c r="AM34" i="80"/>
  <c r="H82" i="68" s="1"/>
  <c r="AL34" i="80"/>
  <c r="H81" i="68" s="1"/>
  <c r="AK34" i="80"/>
  <c r="AJ34" i="80"/>
  <c r="G79" i="68" s="1"/>
  <c r="AI34" i="80"/>
  <c r="G78" i="68" s="1"/>
  <c r="AH34" i="80"/>
  <c r="G77" i="68" s="1"/>
  <c r="AG34" i="80"/>
  <c r="G76" i="68" s="1"/>
  <c r="AF34" i="80"/>
  <c r="G75" i="68" s="1"/>
  <c r="AE34" i="80"/>
  <c r="G74" i="68" s="1"/>
  <c r="AD34" i="80"/>
  <c r="G73" i="68" s="1"/>
  <c r="AC34" i="80"/>
  <c r="G72" i="68" s="1"/>
  <c r="AB34" i="80"/>
  <c r="G71" i="68" s="1"/>
  <c r="AA34" i="80"/>
  <c r="G70" i="68" s="1"/>
  <c r="Z34" i="80"/>
  <c r="G69" i="68" s="1"/>
  <c r="Y34" i="80"/>
  <c r="G68" i="68" s="1"/>
  <c r="X34" i="80"/>
  <c r="G67" i="68" s="1"/>
  <c r="W34" i="80"/>
  <c r="G66" i="68" s="1"/>
  <c r="V34" i="80"/>
  <c r="G65" i="68" s="1"/>
  <c r="AM33" i="80"/>
  <c r="AL33" i="80"/>
  <c r="AK33" i="80"/>
  <c r="AJ33" i="80"/>
  <c r="AI33" i="80"/>
  <c r="AH33" i="80"/>
  <c r="AG33" i="80"/>
  <c r="AF33" i="80"/>
  <c r="AE33" i="80"/>
  <c r="AD33" i="80"/>
  <c r="AC33" i="80"/>
  <c r="AB33" i="80"/>
  <c r="AA33" i="80"/>
  <c r="Z33" i="80"/>
  <c r="Y33" i="80"/>
  <c r="X33" i="80"/>
  <c r="W33" i="80"/>
  <c r="V33" i="80"/>
  <c r="AM32" i="80"/>
  <c r="AL32" i="80"/>
  <c r="AK32" i="80"/>
  <c r="AJ32" i="80"/>
  <c r="AI32" i="80"/>
  <c r="AH32" i="80"/>
  <c r="AG32" i="80"/>
  <c r="AF32" i="80"/>
  <c r="AE32" i="80"/>
  <c r="AD32" i="80"/>
  <c r="AC32" i="80"/>
  <c r="AB32" i="80"/>
  <c r="AA32" i="80"/>
  <c r="Z32" i="80"/>
  <c r="Y32" i="80"/>
  <c r="X32" i="80"/>
  <c r="W32" i="80"/>
  <c r="V32" i="80"/>
  <c r="AM31" i="80"/>
  <c r="AL31" i="80"/>
  <c r="AK31" i="80"/>
  <c r="AJ31" i="80"/>
  <c r="AI31" i="80"/>
  <c r="AH31" i="80"/>
  <c r="AG31" i="80"/>
  <c r="AF31" i="80"/>
  <c r="AE31" i="80"/>
  <c r="AD31" i="80"/>
  <c r="AC31" i="80"/>
  <c r="AB31" i="80"/>
  <c r="AA31" i="80"/>
  <c r="Z31" i="80"/>
  <c r="Y31" i="80"/>
  <c r="X31" i="80"/>
  <c r="W31" i="80"/>
  <c r="V31" i="80"/>
  <c r="AM30" i="80"/>
  <c r="AL30" i="80"/>
  <c r="AK30" i="80"/>
  <c r="AJ30" i="80"/>
  <c r="AI30" i="80"/>
  <c r="AH30" i="80"/>
  <c r="AG30" i="80"/>
  <c r="AF30" i="80"/>
  <c r="AE30" i="80"/>
  <c r="AD30" i="80"/>
  <c r="AC30" i="80"/>
  <c r="AB30" i="80"/>
  <c r="AA30" i="80"/>
  <c r="Z30" i="80"/>
  <c r="Y30" i="80"/>
  <c r="X30" i="80"/>
  <c r="W30" i="80"/>
  <c r="V30" i="80"/>
  <c r="AM29" i="80"/>
  <c r="AL29" i="80"/>
  <c r="AK29" i="80"/>
  <c r="AJ29" i="80"/>
  <c r="AI29" i="80"/>
  <c r="AH29" i="80"/>
  <c r="AG29" i="80"/>
  <c r="AF29" i="80"/>
  <c r="AE29" i="80"/>
  <c r="AD29" i="80"/>
  <c r="AC29" i="80"/>
  <c r="AB29" i="80"/>
  <c r="AA29" i="80"/>
  <c r="Z29" i="80"/>
  <c r="Y29" i="80"/>
  <c r="X29" i="80"/>
  <c r="W29" i="80"/>
  <c r="V29" i="80"/>
  <c r="AM28" i="80"/>
  <c r="F82" i="68" s="1"/>
  <c r="AL28" i="80"/>
  <c r="F81" i="68" s="1"/>
  <c r="AK28" i="80"/>
  <c r="AJ28" i="80"/>
  <c r="E79" i="68" s="1"/>
  <c r="AI28" i="80"/>
  <c r="E78" i="68" s="1"/>
  <c r="AH28" i="80"/>
  <c r="E77" i="68" s="1"/>
  <c r="AG28" i="80"/>
  <c r="E76" i="68" s="1"/>
  <c r="AF28" i="80"/>
  <c r="E75" i="68" s="1"/>
  <c r="AE28" i="80"/>
  <c r="E74" i="68" s="1"/>
  <c r="AD28" i="80"/>
  <c r="E73" i="68" s="1"/>
  <c r="AC28" i="80"/>
  <c r="E72" i="68" s="1"/>
  <c r="AB28" i="80"/>
  <c r="E71" i="68" s="1"/>
  <c r="AA28" i="80"/>
  <c r="E70" i="68" s="1"/>
  <c r="Z28" i="80"/>
  <c r="E69" i="68" s="1"/>
  <c r="Y28" i="80"/>
  <c r="E68" i="68" s="1"/>
  <c r="X28" i="80"/>
  <c r="E67" i="68" s="1"/>
  <c r="W28" i="80"/>
  <c r="E66" i="68" s="1"/>
  <c r="V28" i="80"/>
  <c r="E65" i="68" s="1"/>
  <c r="AM27" i="80"/>
  <c r="AL27" i="80"/>
  <c r="AK27" i="80"/>
  <c r="AJ27" i="80"/>
  <c r="AI27" i="80"/>
  <c r="AH27" i="80"/>
  <c r="AG27" i="80"/>
  <c r="AF27" i="80"/>
  <c r="AE27" i="80"/>
  <c r="AD27" i="80"/>
  <c r="AC27" i="80"/>
  <c r="AB27" i="80"/>
  <c r="AA27" i="80"/>
  <c r="Z27" i="80"/>
  <c r="Y27" i="80"/>
  <c r="X27" i="80"/>
  <c r="W27" i="80"/>
  <c r="V27" i="80"/>
  <c r="AM26" i="80"/>
  <c r="AL26" i="80"/>
  <c r="AK26" i="80"/>
  <c r="AJ26" i="80"/>
  <c r="AI26" i="80"/>
  <c r="AH26" i="80"/>
  <c r="AG26" i="80"/>
  <c r="AF26" i="80"/>
  <c r="AE26" i="80"/>
  <c r="AD26" i="80"/>
  <c r="AC26" i="80"/>
  <c r="AB26" i="80"/>
  <c r="AA26" i="80"/>
  <c r="Z26" i="80"/>
  <c r="Y26" i="80"/>
  <c r="X26" i="80"/>
  <c r="W26" i="80"/>
  <c r="V26" i="80"/>
  <c r="AM25" i="80"/>
  <c r="AL25" i="80"/>
  <c r="AK25" i="80"/>
  <c r="AJ25" i="80"/>
  <c r="AI25" i="80"/>
  <c r="AH25" i="80"/>
  <c r="AG25" i="80"/>
  <c r="AF25" i="80"/>
  <c r="AE25" i="80"/>
  <c r="AD25" i="80"/>
  <c r="AC25" i="80"/>
  <c r="AB25" i="80"/>
  <c r="AA25" i="80"/>
  <c r="Z25" i="80"/>
  <c r="Y25" i="80"/>
  <c r="X25" i="80"/>
  <c r="W25" i="80"/>
  <c r="V25" i="80"/>
  <c r="AM24" i="80"/>
  <c r="AL24" i="80"/>
  <c r="AK24" i="80"/>
  <c r="AJ24" i="80"/>
  <c r="AI24" i="80"/>
  <c r="AH24" i="80"/>
  <c r="AG24" i="80"/>
  <c r="AF24" i="80"/>
  <c r="AE24" i="80"/>
  <c r="AD24" i="80"/>
  <c r="AC24" i="80"/>
  <c r="AB24" i="80"/>
  <c r="AA24" i="80"/>
  <c r="Z24" i="80"/>
  <c r="Y24" i="80"/>
  <c r="X24" i="80"/>
  <c r="W24" i="80"/>
  <c r="V24" i="80"/>
  <c r="AM23" i="80"/>
  <c r="AL23" i="80"/>
  <c r="AK23" i="80"/>
  <c r="AJ23" i="80"/>
  <c r="AI23" i="80"/>
  <c r="AH23" i="80"/>
  <c r="AG23" i="80"/>
  <c r="AF23" i="80"/>
  <c r="AE23" i="80"/>
  <c r="AD23" i="80"/>
  <c r="AC23" i="80"/>
  <c r="AB23" i="80"/>
  <c r="AA23" i="80"/>
  <c r="Z23" i="80"/>
  <c r="Y23" i="80"/>
  <c r="X23" i="80"/>
  <c r="W23" i="80"/>
  <c r="V23" i="80"/>
  <c r="AM22" i="80"/>
  <c r="D82" i="68" s="1"/>
  <c r="AL22" i="80"/>
  <c r="D81" i="68" s="1"/>
  <c r="AK22" i="80"/>
  <c r="AJ22" i="80"/>
  <c r="C79" i="68" s="1"/>
  <c r="AI22" i="80"/>
  <c r="C78" i="68" s="1"/>
  <c r="AH22" i="80"/>
  <c r="C77" i="68" s="1"/>
  <c r="AG22" i="80"/>
  <c r="C76" i="68" s="1"/>
  <c r="AF22" i="80"/>
  <c r="C75" i="68" s="1"/>
  <c r="AE22" i="80"/>
  <c r="C74" i="68" s="1"/>
  <c r="AD22" i="80"/>
  <c r="C73" i="68" s="1"/>
  <c r="AC22" i="80"/>
  <c r="C72" i="68" s="1"/>
  <c r="AB22" i="80"/>
  <c r="C71" i="68" s="1"/>
  <c r="AA22" i="80"/>
  <c r="C70" i="68" s="1"/>
  <c r="Z22" i="80"/>
  <c r="C69" i="68" s="1"/>
  <c r="Y22" i="80"/>
  <c r="C68" i="68" s="1"/>
  <c r="X22" i="80"/>
  <c r="C67" i="68" s="1"/>
  <c r="W22" i="80"/>
  <c r="C66" i="68" s="1"/>
  <c r="V22" i="80"/>
  <c r="C65" i="68" s="1"/>
  <c r="AM21" i="80"/>
  <c r="AL21" i="80"/>
  <c r="AK21" i="80"/>
  <c r="AJ21" i="80"/>
  <c r="AI21" i="80"/>
  <c r="AH21" i="80"/>
  <c r="AG21" i="80"/>
  <c r="AF21" i="80"/>
  <c r="AE21" i="80"/>
  <c r="AD21" i="80"/>
  <c r="AC21" i="80"/>
  <c r="AB21" i="80"/>
  <c r="AA21" i="80"/>
  <c r="Z21" i="80"/>
  <c r="Y21" i="80"/>
  <c r="X21" i="80"/>
  <c r="W21" i="80"/>
  <c r="V21" i="80"/>
  <c r="AM20" i="80"/>
  <c r="AL20" i="80"/>
  <c r="AK20" i="80"/>
  <c r="AJ20" i="80"/>
  <c r="AI20" i="80"/>
  <c r="AH20" i="80"/>
  <c r="AG20" i="80"/>
  <c r="AF20" i="80"/>
  <c r="AE20" i="80"/>
  <c r="AD20" i="80"/>
  <c r="AC20" i="80"/>
  <c r="AB20" i="80"/>
  <c r="AA20" i="80"/>
  <c r="Z20" i="80"/>
  <c r="Y20" i="80"/>
  <c r="X20" i="80"/>
  <c r="W20" i="80"/>
  <c r="V20" i="80"/>
  <c r="AM19" i="80"/>
  <c r="AL19" i="80"/>
  <c r="AK19" i="80"/>
  <c r="AJ19" i="80"/>
  <c r="AI19" i="80"/>
  <c r="AH19" i="80"/>
  <c r="AG19" i="80"/>
  <c r="AF19" i="80"/>
  <c r="AE19" i="80"/>
  <c r="AD19" i="80"/>
  <c r="AC19" i="80"/>
  <c r="AB19" i="80"/>
  <c r="AA19" i="80"/>
  <c r="Z19" i="80"/>
  <c r="Y19" i="80"/>
  <c r="X19" i="80"/>
  <c r="W19" i="80"/>
  <c r="V19" i="80"/>
  <c r="AM18" i="80"/>
  <c r="AL18" i="80"/>
  <c r="AK18" i="80"/>
  <c r="AJ18" i="80"/>
  <c r="AI18" i="80"/>
  <c r="AH18" i="80"/>
  <c r="AG18" i="80"/>
  <c r="AF18" i="80"/>
  <c r="AE18" i="80"/>
  <c r="AD18" i="80"/>
  <c r="AC18" i="80"/>
  <c r="AB18" i="80"/>
  <c r="AA18" i="80"/>
  <c r="Z18" i="80"/>
  <c r="Y18" i="80"/>
  <c r="X18" i="80"/>
  <c r="W18" i="80"/>
  <c r="V18" i="80"/>
  <c r="AM17" i="80"/>
  <c r="AL17" i="80"/>
  <c r="AK17" i="80"/>
  <c r="AJ17" i="80"/>
  <c r="AI17" i="80"/>
  <c r="AH17" i="80"/>
  <c r="AG17" i="80"/>
  <c r="AF17" i="80"/>
  <c r="AE17" i="80"/>
  <c r="AD17" i="80"/>
  <c r="AC17" i="80"/>
  <c r="AB17" i="80"/>
  <c r="AA17" i="80"/>
  <c r="Z17" i="80"/>
  <c r="Y17" i="80"/>
  <c r="X17" i="80"/>
  <c r="W17" i="80"/>
  <c r="V17" i="80"/>
  <c r="BI16" i="80"/>
  <c r="BH16" i="80"/>
  <c r="BG16" i="80"/>
  <c r="AM16" i="80"/>
  <c r="O22" i="68" s="1"/>
  <c r="AL16" i="80"/>
  <c r="O21" i="68" s="1"/>
  <c r="AK16" i="80"/>
  <c r="AJ16" i="80"/>
  <c r="AI16" i="80"/>
  <c r="N18" i="68" s="1"/>
  <c r="AH16" i="80"/>
  <c r="N17" i="68" s="1"/>
  <c r="AG16" i="80"/>
  <c r="N16" i="68" s="1"/>
  <c r="AF16" i="80"/>
  <c r="N15" i="68" s="1"/>
  <c r="AE16" i="80"/>
  <c r="N14" i="68" s="1"/>
  <c r="AD16" i="80"/>
  <c r="N13" i="68" s="1"/>
  <c r="AC16" i="80"/>
  <c r="N12" i="68" s="1"/>
  <c r="AB16" i="80"/>
  <c r="N11" i="68" s="1"/>
  <c r="AA16" i="80"/>
  <c r="N10" i="68" s="1"/>
  <c r="Z16" i="80"/>
  <c r="N9" i="68" s="1"/>
  <c r="Y16" i="80"/>
  <c r="N8" i="68" s="1"/>
  <c r="X16" i="80"/>
  <c r="N7" i="68" s="1"/>
  <c r="W16" i="80"/>
  <c r="N6" i="68" s="1"/>
  <c r="V16" i="80"/>
  <c r="N5" i="68" s="1"/>
  <c r="BI15" i="80"/>
  <c r="BH15" i="80"/>
  <c r="BG15" i="80"/>
  <c r="AM15" i="80"/>
  <c r="AL15" i="80"/>
  <c r="AK15" i="80"/>
  <c r="AJ15" i="80"/>
  <c r="AI15" i="80"/>
  <c r="AH15" i="80"/>
  <c r="AG15" i="80"/>
  <c r="AF15" i="80"/>
  <c r="AE15" i="80"/>
  <c r="AD15" i="80"/>
  <c r="AC15" i="80"/>
  <c r="AB15" i="80"/>
  <c r="AA15" i="80"/>
  <c r="Z15" i="80"/>
  <c r="Y15" i="80"/>
  <c r="X15" i="80"/>
  <c r="W15" i="80"/>
  <c r="V15" i="80"/>
  <c r="BI14" i="80"/>
  <c r="BH14" i="80"/>
  <c r="BG14" i="80"/>
  <c r="AM14" i="80"/>
  <c r="U42" i="68" s="1"/>
  <c r="AL14" i="80"/>
  <c r="U41" i="68" s="1"/>
  <c r="AK14" i="80"/>
  <c r="AJ14" i="80"/>
  <c r="T39" i="68" s="1"/>
  <c r="AI14" i="80"/>
  <c r="T38" i="68" s="1"/>
  <c r="AH14" i="80"/>
  <c r="T37" i="68" s="1"/>
  <c r="AG14" i="80"/>
  <c r="T36" i="68" s="1"/>
  <c r="AF14" i="80"/>
  <c r="T35" i="68" s="1"/>
  <c r="AE14" i="80"/>
  <c r="T34" i="68" s="1"/>
  <c r="AD14" i="80"/>
  <c r="T33" i="68" s="1"/>
  <c r="AC14" i="80"/>
  <c r="T32" i="68" s="1"/>
  <c r="AB14" i="80"/>
  <c r="T31" i="68" s="1"/>
  <c r="AA14" i="80"/>
  <c r="T30" i="68" s="1"/>
  <c r="Z14" i="80"/>
  <c r="T29" i="68" s="1"/>
  <c r="Y14" i="80"/>
  <c r="T28" i="68" s="1"/>
  <c r="X14" i="80"/>
  <c r="T27" i="68" s="1"/>
  <c r="W14" i="80"/>
  <c r="T26" i="68" s="1"/>
  <c r="V14" i="80"/>
  <c r="T25" i="68" s="1"/>
  <c r="BL13" i="80"/>
  <c r="BK13" i="80"/>
  <c r="BJ13" i="80"/>
  <c r="BI13" i="80"/>
  <c r="BH13" i="80"/>
  <c r="BG13" i="80"/>
  <c r="AM13" i="80"/>
  <c r="S42" i="68" s="1"/>
  <c r="AL13" i="80"/>
  <c r="S41" i="68" s="1"/>
  <c r="AK13" i="80"/>
  <c r="AJ13" i="80"/>
  <c r="R39" i="68" s="1"/>
  <c r="AI13" i="80"/>
  <c r="R38" i="68" s="1"/>
  <c r="AH13" i="80"/>
  <c r="R37" i="68" s="1"/>
  <c r="AG13" i="80"/>
  <c r="R36" i="68" s="1"/>
  <c r="AF13" i="80"/>
  <c r="R35" i="68" s="1"/>
  <c r="AE13" i="80"/>
  <c r="R34" i="68" s="1"/>
  <c r="AD13" i="80"/>
  <c r="R33" i="68" s="1"/>
  <c r="AC13" i="80"/>
  <c r="R32" i="68" s="1"/>
  <c r="AB13" i="80"/>
  <c r="R31" i="68" s="1"/>
  <c r="AA13" i="80"/>
  <c r="R30" i="68" s="1"/>
  <c r="Z13" i="80"/>
  <c r="R29" i="68" s="1"/>
  <c r="Y13" i="80"/>
  <c r="R28" i="68" s="1"/>
  <c r="X13" i="80"/>
  <c r="R27" i="68" s="1"/>
  <c r="W13" i="80"/>
  <c r="R26" i="68" s="1"/>
  <c r="V13" i="80"/>
  <c r="R25" i="68" s="1"/>
  <c r="BL12" i="80"/>
  <c r="BK12" i="80"/>
  <c r="BJ12" i="80"/>
  <c r="BI12" i="80"/>
  <c r="BH12" i="80"/>
  <c r="BG12" i="80"/>
  <c r="AM12" i="80"/>
  <c r="Q42" i="68" s="1"/>
  <c r="AL12" i="80"/>
  <c r="Q41" i="68" s="1"/>
  <c r="AK12" i="80"/>
  <c r="AJ12" i="80"/>
  <c r="P39" i="68" s="1"/>
  <c r="AI12" i="80"/>
  <c r="P38" i="68" s="1"/>
  <c r="AH12" i="80"/>
  <c r="P37" i="68" s="1"/>
  <c r="AG12" i="80"/>
  <c r="P36" i="68" s="1"/>
  <c r="AF12" i="80"/>
  <c r="P35" i="68" s="1"/>
  <c r="AE12" i="80"/>
  <c r="P34" i="68" s="1"/>
  <c r="AD12" i="80"/>
  <c r="P33" i="68" s="1"/>
  <c r="AC12" i="80"/>
  <c r="P32" i="68" s="1"/>
  <c r="AB12" i="80"/>
  <c r="P31" i="68" s="1"/>
  <c r="AA12" i="80"/>
  <c r="P30" i="68" s="1"/>
  <c r="Z12" i="80"/>
  <c r="P29" i="68" s="1"/>
  <c r="Y12" i="80"/>
  <c r="P28" i="68" s="1"/>
  <c r="X12" i="80"/>
  <c r="P27" i="68" s="1"/>
  <c r="W12" i="80"/>
  <c r="P26" i="68" s="1"/>
  <c r="V12" i="80"/>
  <c r="P25" i="68" s="1"/>
  <c r="BL11" i="80"/>
  <c r="BK11" i="80"/>
  <c r="BJ11" i="80"/>
  <c r="BI11" i="80"/>
  <c r="BH11" i="80"/>
  <c r="BG11" i="80"/>
  <c r="AM11" i="80"/>
  <c r="O42" i="68" s="1"/>
  <c r="AL11" i="80"/>
  <c r="O41" i="68" s="1"/>
  <c r="AK11" i="80"/>
  <c r="AJ11" i="80"/>
  <c r="N39" i="68" s="1"/>
  <c r="AI11" i="80"/>
  <c r="N38" i="68" s="1"/>
  <c r="AH11" i="80"/>
  <c r="N37" i="68" s="1"/>
  <c r="AG11" i="80"/>
  <c r="N36" i="68" s="1"/>
  <c r="AF11" i="80"/>
  <c r="N35" i="68" s="1"/>
  <c r="AE11" i="80"/>
  <c r="N34" i="68" s="1"/>
  <c r="AD11" i="80"/>
  <c r="N33" i="68" s="1"/>
  <c r="AC11" i="80"/>
  <c r="N32" i="68" s="1"/>
  <c r="AB11" i="80"/>
  <c r="N31" i="68" s="1"/>
  <c r="AA11" i="80"/>
  <c r="N30" i="68" s="1"/>
  <c r="Z11" i="80"/>
  <c r="N29" i="68" s="1"/>
  <c r="Y11" i="80"/>
  <c r="N28" i="68" s="1"/>
  <c r="X11" i="80"/>
  <c r="N27" i="68" s="1"/>
  <c r="W11" i="80"/>
  <c r="N26" i="68" s="1"/>
  <c r="V11" i="80"/>
  <c r="N25" i="68" s="1"/>
  <c r="U9" i="80"/>
  <c r="T9" i="80"/>
  <c r="S9" i="80"/>
  <c r="U8" i="80"/>
  <c r="T8" i="80"/>
  <c r="S8" i="80"/>
  <c r="U7" i="80"/>
  <c r="T7" i="80"/>
  <c r="S7" i="80"/>
  <c r="U6" i="80"/>
  <c r="T6" i="80"/>
  <c r="S6" i="80"/>
  <c r="U5" i="80"/>
  <c r="T5" i="80"/>
  <c r="S5" i="80"/>
  <c r="U4" i="80"/>
  <c r="T4" i="80"/>
  <c r="S4" i="80"/>
  <c r="K20" i="67" l="1"/>
  <c r="Q43" i="67"/>
  <c r="Q45" i="67" s="1"/>
  <c r="Q48" i="67" s="1"/>
  <c r="J20" i="67"/>
  <c r="J22" i="67" s="1"/>
  <c r="J25" i="67" s="1"/>
  <c r="G20" i="67"/>
  <c r="E20" i="67"/>
  <c r="E22" i="67" s="1"/>
  <c r="E45" i="67"/>
  <c r="E48" i="67" s="1"/>
  <c r="P20" i="67"/>
  <c r="S22" i="67"/>
  <c r="S25" i="67" s="1"/>
  <c r="G45" i="67"/>
  <c r="G48" i="67" s="1"/>
  <c r="AB39" i="68"/>
  <c r="AA39" i="68"/>
  <c r="N19" i="68"/>
  <c r="R5" i="68" s="1"/>
  <c r="AT5" i="68" s="1"/>
  <c r="R6" i="68"/>
  <c r="AT6" i="68" s="1"/>
  <c r="C80" i="68"/>
  <c r="AA66" i="68" s="1"/>
  <c r="AT12" i="68" s="1"/>
  <c r="D80" i="68"/>
  <c r="G80" i="68"/>
  <c r="H80" i="68"/>
  <c r="K80" i="68"/>
  <c r="L80" i="68"/>
  <c r="O80" i="68"/>
  <c r="P80" i="68"/>
  <c r="S80" i="68"/>
  <c r="T80" i="68"/>
  <c r="U80" i="68"/>
  <c r="V80" i="68"/>
  <c r="Z80" i="68"/>
  <c r="Y80" i="68"/>
  <c r="D99" i="68"/>
  <c r="C99" i="68"/>
  <c r="H99" i="68"/>
  <c r="G99" i="68"/>
  <c r="K99" i="68"/>
  <c r="L99" i="68"/>
  <c r="P99" i="68"/>
  <c r="O99" i="68"/>
  <c r="S99" i="68"/>
  <c r="T99" i="68"/>
  <c r="U99" i="68"/>
  <c r="V99" i="68"/>
  <c r="Y99" i="68"/>
  <c r="Z99" i="68"/>
  <c r="AK39" i="68"/>
  <c r="AJ39" i="68"/>
  <c r="AR25" i="68" s="1"/>
  <c r="AV8" i="68" s="1"/>
  <c r="AL39" i="68"/>
  <c r="AM39" i="68"/>
  <c r="AO39" i="68"/>
  <c r="AN39" i="68"/>
  <c r="AR26" i="68" s="1"/>
  <c r="AV9" i="68" s="1"/>
  <c r="AQ39" i="68"/>
  <c r="AP39" i="68"/>
  <c r="AW98" i="68"/>
  <c r="AV98" i="68"/>
  <c r="Z39" i="68"/>
  <c r="Y39" i="68"/>
  <c r="N20" i="68"/>
  <c r="O20" i="68"/>
  <c r="Z19" i="68"/>
  <c r="Y19" i="68"/>
  <c r="AE99" i="68"/>
  <c r="AD99" i="68"/>
  <c r="BB86" i="68" s="1"/>
  <c r="AV12" i="68" s="1"/>
  <c r="AI99" i="68"/>
  <c r="AH99" i="68"/>
  <c r="AM99" i="68"/>
  <c r="AL99" i="68"/>
  <c r="AQ99" i="68"/>
  <c r="AP99" i="68"/>
  <c r="AT99" i="68"/>
  <c r="AU99" i="68"/>
  <c r="AV99" i="68"/>
  <c r="AW99" i="68"/>
  <c r="AZ99" i="68"/>
  <c r="BA99" i="68"/>
  <c r="O40" i="68"/>
  <c r="N40" i="68"/>
  <c r="V25" i="68" s="1"/>
  <c r="AT8" i="68" s="1"/>
  <c r="U98" i="68"/>
  <c r="V98" i="68"/>
  <c r="AA85" i="68" s="1"/>
  <c r="AU11" i="68" s="1"/>
  <c r="AJ19" i="68"/>
  <c r="AK19" i="68"/>
  <c r="AN6" i="68" s="1"/>
  <c r="AV6" i="68" s="1"/>
  <c r="AF39" i="68"/>
  <c r="AE39" i="68"/>
  <c r="AC6" i="68"/>
  <c r="AU6" i="68" s="1"/>
  <c r="AC5" i="68"/>
  <c r="AU5" i="68" s="1"/>
  <c r="F80" i="68"/>
  <c r="E80" i="68"/>
  <c r="J80" i="68"/>
  <c r="I80" i="68"/>
  <c r="M80" i="68"/>
  <c r="N80" i="68"/>
  <c r="R80" i="68"/>
  <c r="Q80" i="68"/>
  <c r="W80" i="68"/>
  <c r="X80" i="68"/>
  <c r="E99" i="68"/>
  <c r="F99" i="68"/>
  <c r="I99" i="68"/>
  <c r="J99" i="68"/>
  <c r="M99" i="68"/>
  <c r="N99" i="68"/>
  <c r="Q99" i="68"/>
  <c r="R99" i="68"/>
  <c r="X99" i="68"/>
  <c r="W99" i="68"/>
  <c r="S40" i="68"/>
  <c r="R40" i="68"/>
  <c r="AF99" i="68"/>
  <c r="AG99" i="68"/>
  <c r="AJ99" i="68"/>
  <c r="AK99" i="68"/>
  <c r="AN99" i="68"/>
  <c r="AO99" i="68"/>
  <c r="AR99" i="68"/>
  <c r="AS99" i="68"/>
  <c r="AY99" i="68"/>
  <c r="AX99" i="68"/>
  <c r="P40" i="68"/>
  <c r="Q40" i="68"/>
  <c r="U40" i="68"/>
  <c r="T40" i="68"/>
  <c r="AD39" i="68"/>
  <c r="AC39" i="68"/>
  <c r="AG25" i="68" s="1"/>
  <c r="AU8" i="68" s="1"/>
  <c r="K45" i="67"/>
  <c r="K47" i="67" s="1"/>
  <c r="R43" i="67"/>
  <c r="R45" i="67" s="1"/>
  <c r="M43" i="67"/>
  <c r="M45" i="67" s="1"/>
  <c r="M48" i="67" s="1"/>
  <c r="D43" i="67"/>
  <c r="D45" i="67" s="1"/>
  <c r="S43" i="67"/>
  <c r="S45" i="67" s="1"/>
  <c r="S48" i="67" s="1"/>
  <c r="R20" i="67"/>
  <c r="T45" i="67"/>
  <c r="AX33" i="67"/>
  <c r="K48" i="67"/>
  <c r="G22" i="67"/>
  <c r="G24" i="67" s="1"/>
  <c r="H20" i="67"/>
  <c r="H22" i="67" s="1"/>
  <c r="E47" i="67"/>
  <c r="I45" i="67"/>
  <c r="I47" i="67" s="1"/>
  <c r="N45" i="67"/>
  <c r="N48" i="67" s="1"/>
  <c r="J45" i="67"/>
  <c r="P43" i="67"/>
  <c r="P45" i="67" s="1"/>
  <c r="C43" i="67"/>
  <c r="H43" i="67"/>
  <c r="H45" i="67" s="1"/>
  <c r="AX17" i="67"/>
  <c r="N125" i="68" s="1"/>
  <c r="F43" i="67"/>
  <c r="F45" i="67" s="1"/>
  <c r="L45" i="67"/>
  <c r="L48" i="67" s="1"/>
  <c r="O43" i="67"/>
  <c r="O45" i="67" s="1"/>
  <c r="D20" i="67"/>
  <c r="D22" i="67" s="1"/>
  <c r="M20" i="67"/>
  <c r="M22" i="67" s="1"/>
  <c r="L20" i="67"/>
  <c r="L22" i="67" s="1"/>
  <c r="I22" i="67"/>
  <c r="C20" i="67"/>
  <c r="C22" i="67" s="1"/>
  <c r="P22" i="67"/>
  <c r="P24" i="67" s="1"/>
  <c r="AX10" i="67"/>
  <c r="O22" i="67"/>
  <c r="O25" i="67" s="1"/>
  <c r="AX13" i="67"/>
  <c r="L125" i="68" s="1"/>
  <c r="Q22" i="67"/>
  <c r="AX60" i="67"/>
  <c r="L165" i="68" s="1"/>
  <c r="AX36" i="67"/>
  <c r="L145" i="68" s="1"/>
  <c r="R22" i="67"/>
  <c r="R25" i="67" s="1"/>
  <c r="AX67" i="67"/>
  <c r="J24" i="67"/>
  <c r="T20" i="67"/>
  <c r="AX57" i="67"/>
  <c r="Y40" i="77"/>
  <c r="Y39" i="77"/>
  <c r="Y38" i="77"/>
  <c r="O24" i="67"/>
  <c r="N22" i="67"/>
  <c r="F22" i="67"/>
  <c r="K22" i="67"/>
  <c r="S24" i="67"/>
  <c r="AM12" i="17"/>
  <c r="AM13" i="17"/>
  <c r="AM14" i="17"/>
  <c r="AM15" i="17"/>
  <c r="AM16" i="17"/>
  <c r="AM17" i="17"/>
  <c r="AM18" i="17"/>
  <c r="AM19" i="17"/>
  <c r="AM20" i="17"/>
  <c r="AM21" i="17"/>
  <c r="AM22" i="17"/>
  <c r="AM23" i="17"/>
  <c r="AM24" i="17"/>
  <c r="AM25" i="17"/>
  <c r="AM26" i="17"/>
  <c r="AM27" i="17"/>
  <c r="AM28" i="17"/>
  <c r="AM29" i="17"/>
  <c r="AM30" i="17"/>
  <c r="AM31" i="17"/>
  <c r="AM32" i="17"/>
  <c r="AM33" i="17"/>
  <c r="AM34" i="17"/>
  <c r="AM35" i="17"/>
  <c r="AM36" i="17"/>
  <c r="AM37" i="17"/>
  <c r="AM38" i="17"/>
  <c r="AM39" i="17"/>
  <c r="AM40" i="17"/>
  <c r="AM41" i="17"/>
  <c r="AM42" i="17"/>
  <c r="AM43" i="17"/>
  <c r="AM44" i="17"/>
  <c r="AM45" i="17"/>
  <c r="AM46" i="17"/>
  <c r="AM47" i="17"/>
  <c r="AM48" i="17"/>
  <c r="AM49" i="17"/>
  <c r="AM50" i="17"/>
  <c r="AM51" i="17"/>
  <c r="AM52" i="17"/>
  <c r="AM53" i="17"/>
  <c r="AM54" i="17"/>
  <c r="AM55" i="17"/>
  <c r="AM56" i="17"/>
  <c r="AM57" i="17"/>
  <c r="AM58" i="17"/>
  <c r="AM59" i="17"/>
  <c r="AM60" i="17"/>
  <c r="AM61" i="17"/>
  <c r="AM62" i="17"/>
  <c r="AM63" i="17"/>
  <c r="AM64" i="17"/>
  <c r="AM65" i="17"/>
  <c r="AM66" i="17"/>
  <c r="AM67" i="17"/>
  <c r="AM68" i="17"/>
  <c r="AM69" i="17"/>
  <c r="AM70" i="17"/>
  <c r="AM71" i="17"/>
  <c r="AM72" i="17"/>
  <c r="AM73" i="17"/>
  <c r="AM74" i="17"/>
  <c r="AM75" i="17"/>
  <c r="AM76" i="17"/>
  <c r="AM77" i="17"/>
  <c r="AM78" i="17"/>
  <c r="AM79" i="17"/>
  <c r="AM80" i="17"/>
  <c r="AM81" i="17"/>
  <c r="AM82" i="17"/>
  <c r="AM83" i="17"/>
  <c r="AM84" i="17"/>
  <c r="AM85" i="17"/>
  <c r="AM86" i="17"/>
  <c r="AM87" i="17"/>
  <c r="AM88" i="17"/>
  <c r="AM89" i="17"/>
  <c r="AM90" i="17"/>
  <c r="AM91" i="17"/>
  <c r="AM92" i="17"/>
  <c r="AM93" i="17"/>
  <c r="AM94" i="17"/>
  <c r="AM95" i="17"/>
  <c r="AM96" i="17"/>
  <c r="AM97" i="17"/>
  <c r="AM98" i="17"/>
  <c r="AM99" i="17"/>
  <c r="AM100" i="17"/>
  <c r="AM101" i="17"/>
  <c r="AM102" i="17"/>
  <c r="AM103" i="17"/>
  <c r="AM104" i="17"/>
  <c r="AM105" i="17"/>
  <c r="AM106" i="17"/>
  <c r="AM107" i="17"/>
  <c r="AM108" i="17"/>
  <c r="AM109" i="17"/>
  <c r="AM110" i="17"/>
  <c r="AM111" i="17"/>
  <c r="AM112" i="17"/>
  <c r="AM113" i="17"/>
  <c r="AM114" i="17"/>
  <c r="AM115" i="17"/>
  <c r="AM116" i="17"/>
  <c r="AM117" i="17"/>
  <c r="AM118" i="17"/>
  <c r="AM119" i="17"/>
  <c r="AM120" i="17"/>
  <c r="AM121" i="17"/>
  <c r="AM122" i="17"/>
  <c r="AM123" i="17"/>
  <c r="AM124" i="17"/>
  <c r="AM125" i="17"/>
  <c r="AM126" i="17"/>
  <c r="AM127" i="17"/>
  <c r="AM128" i="17"/>
  <c r="AM129" i="17"/>
  <c r="AM130" i="17"/>
  <c r="AM131" i="17"/>
  <c r="AM132" i="17"/>
  <c r="AM133" i="17"/>
  <c r="AM134" i="17"/>
  <c r="AM135" i="17"/>
  <c r="AM136" i="17"/>
  <c r="AM137" i="17"/>
  <c r="AM138" i="17"/>
  <c r="AM139" i="17"/>
  <c r="AM140" i="17"/>
  <c r="AM141" i="17"/>
  <c r="AM142" i="17"/>
  <c r="AM143" i="17"/>
  <c r="AM144" i="17"/>
  <c r="AM145" i="17"/>
  <c r="AM146" i="17"/>
  <c r="AM147" i="17"/>
  <c r="AM148" i="17"/>
  <c r="AM149" i="17"/>
  <c r="AM150" i="17"/>
  <c r="AM151" i="17"/>
  <c r="AM152" i="17"/>
  <c r="AM153" i="17"/>
  <c r="AM154" i="17"/>
  <c r="AM155" i="17"/>
  <c r="AM156" i="17"/>
  <c r="AM157" i="17"/>
  <c r="AM158" i="17"/>
  <c r="AM159" i="17"/>
  <c r="AM160" i="17"/>
  <c r="AM161" i="17"/>
  <c r="AM162" i="17"/>
  <c r="AM163" i="17"/>
  <c r="AM164" i="17"/>
  <c r="AM165" i="17"/>
  <c r="AM166" i="17"/>
  <c r="AM167" i="17"/>
  <c r="AM168" i="17"/>
  <c r="AM169" i="17"/>
  <c r="AM170" i="17"/>
  <c r="AM171" i="17"/>
  <c r="AM172" i="17"/>
  <c r="AM173" i="17"/>
  <c r="AM174" i="17"/>
  <c r="AM175" i="17"/>
  <c r="AM176" i="17"/>
  <c r="AM177" i="17"/>
  <c r="AM178" i="17"/>
  <c r="AM179" i="17"/>
  <c r="AM180" i="17"/>
  <c r="AM181" i="17"/>
  <c r="AM182" i="17"/>
  <c r="AM183" i="17"/>
  <c r="AM184" i="17"/>
  <c r="AM185" i="17"/>
  <c r="AM186" i="17"/>
  <c r="AM187" i="17"/>
  <c r="AM188" i="17"/>
  <c r="AM189" i="17"/>
  <c r="AM190" i="17"/>
  <c r="AM191" i="17"/>
  <c r="AM192" i="17"/>
  <c r="AM193" i="17"/>
  <c r="AM194" i="17"/>
  <c r="AM195" i="17"/>
  <c r="AM196" i="17"/>
  <c r="AM197" i="17"/>
  <c r="AM198" i="17"/>
  <c r="AM199" i="17"/>
  <c r="AM200" i="17"/>
  <c r="AM201" i="17"/>
  <c r="AM202" i="17"/>
  <c r="AM203" i="17"/>
  <c r="AM204" i="17"/>
  <c r="AM205" i="17"/>
  <c r="AM206" i="17"/>
  <c r="AM207" i="17"/>
  <c r="AM208" i="17"/>
  <c r="AM209" i="17"/>
  <c r="AM210" i="17"/>
  <c r="AM211" i="17"/>
  <c r="AM212" i="17"/>
  <c r="AM213" i="17"/>
  <c r="AM214" i="17"/>
  <c r="AM215" i="17"/>
  <c r="AM216" i="17"/>
  <c r="AM217" i="17"/>
  <c r="AM218" i="17"/>
  <c r="AM219" i="17"/>
  <c r="AM220" i="17"/>
  <c r="AM221" i="17"/>
  <c r="AM222" i="17"/>
  <c r="AM223" i="17"/>
  <c r="AM224" i="17"/>
  <c r="AM225" i="17"/>
  <c r="AM226" i="17"/>
  <c r="AM227" i="17"/>
  <c r="AM228" i="17"/>
  <c r="AM229" i="17"/>
  <c r="AM230" i="17"/>
  <c r="AM231" i="17"/>
  <c r="AM232" i="17"/>
  <c r="AM233" i="17"/>
  <c r="AM234" i="17"/>
  <c r="AM235" i="17"/>
  <c r="AM236" i="17"/>
  <c r="AM237" i="17"/>
  <c r="AM238" i="17"/>
  <c r="AM239" i="17"/>
  <c r="AM240" i="17"/>
  <c r="AM241" i="17"/>
  <c r="AM242" i="17"/>
  <c r="AM243" i="17"/>
  <c r="AM244" i="17"/>
  <c r="AM245" i="17"/>
  <c r="AM246" i="17"/>
  <c r="AM247" i="17"/>
  <c r="AM248" i="17"/>
  <c r="AM249" i="17"/>
  <c r="AM250" i="17"/>
  <c r="AM251" i="17"/>
  <c r="AM252" i="17"/>
  <c r="AM253" i="17"/>
  <c r="AM254" i="17"/>
  <c r="AM255" i="17"/>
  <c r="AM256" i="17"/>
  <c r="AM257" i="17"/>
  <c r="AM258" i="17"/>
  <c r="AM259" i="17"/>
  <c r="AM260" i="17"/>
  <c r="AM261" i="17"/>
  <c r="AM262" i="17"/>
  <c r="AM263" i="17"/>
  <c r="AM264" i="17"/>
  <c r="AM265" i="17"/>
  <c r="AM266" i="17"/>
  <c r="AM267" i="17"/>
  <c r="AM268" i="17"/>
  <c r="AM269" i="17"/>
  <c r="AM270" i="17"/>
  <c r="AM271" i="17"/>
  <c r="AM272" i="17"/>
  <c r="AM273" i="17"/>
  <c r="AM274" i="17"/>
  <c r="AM275" i="17"/>
  <c r="AM276" i="17"/>
  <c r="AM277" i="17"/>
  <c r="AM278" i="17"/>
  <c r="AM279" i="17"/>
  <c r="AM280" i="17"/>
  <c r="AM281" i="17"/>
  <c r="AM282" i="17"/>
  <c r="AM283" i="17"/>
  <c r="AM284" i="17"/>
  <c r="AM285" i="17"/>
  <c r="AM286" i="17"/>
  <c r="AM287" i="17"/>
  <c r="AM288" i="17"/>
  <c r="AM289" i="17"/>
  <c r="AM290" i="17"/>
  <c r="AM291" i="17"/>
  <c r="AM292" i="17"/>
  <c r="AM293" i="17"/>
  <c r="AM294" i="17"/>
  <c r="AM295" i="17"/>
  <c r="AM296" i="17"/>
  <c r="AM297" i="17"/>
  <c r="AM298" i="17"/>
  <c r="AM299" i="17"/>
  <c r="AM300" i="17"/>
  <c r="AM301" i="17"/>
  <c r="AM302" i="17"/>
  <c r="AM303" i="17"/>
  <c r="AM304" i="17"/>
  <c r="AM305" i="17"/>
  <c r="AM306" i="17"/>
  <c r="AM307" i="17"/>
  <c r="AM308" i="17"/>
  <c r="AM309" i="17"/>
  <c r="AM310" i="17"/>
  <c r="AM311" i="17"/>
  <c r="AM312" i="17"/>
  <c r="AM313" i="17"/>
  <c r="AM314" i="17"/>
  <c r="AM315" i="17"/>
  <c r="AM316" i="17"/>
  <c r="AM317" i="17"/>
  <c r="AM318" i="17"/>
  <c r="AM319" i="17"/>
  <c r="AM320" i="17"/>
  <c r="AM321" i="17"/>
  <c r="AM322" i="17"/>
  <c r="AM323" i="17"/>
  <c r="AM324" i="17"/>
  <c r="AM325" i="17"/>
  <c r="AM326" i="17"/>
  <c r="AM327" i="17"/>
  <c r="AM328" i="17"/>
  <c r="AM329" i="17"/>
  <c r="AM330" i="17"/>
  <c r="AM331" i="17"/>
  <c r="AM332" i="17"/>
  <c r="AM333" i="17"/>
  <c r="AM334" i="17"/>
  <c r="AM335" i="17"/>
  <c r="AM336" i="17"/>
  <c r="AM337" i="17"/>
  <c r="AM338" i="17"/>
  <c r="AM339" i="17"/>
  <c r="AM340" i="17"/>
  <c r="AM341" i="17"/>
  <c r="AM342" i="17"/>
  <c r="AM343" i="17"/>
  <c r="AM344" i="17"/>
  <c r="AM345" i="17"/>
  <c r="AM346" i="17"/>
  <c r="AM347" i="17"/>
  <c r="AM348" i="17"/>
  <c r="AM349" i="17"/>
  <c r="AM350" i="17"/>
  <c r="AM351" i="17"/>
  <c r="AM352" i="17"/>
  <c r="AM353" i="17"/>
  <c r="AM354" i="17"/>
  <c r="AM355" i="17"/>
  <c r="AM356" i="17"/>
  <c r="AM357" i="17"/>
  <c r="AM358" i="17"/>
  <c r="AM359" i="17"/>
  <c r="AM360" i="17"/>
  <c r="AM361" i="17"/>
  <c r="AM362" i="17"/>
  <c r="AM363" i="17"/>
  <c r="AM364" i="17"/>
  <c r="AM365" i="17"/>
  <c r="AM366" i="17"/>
  <c r="AM367" i="17"/>
  <c r="AM368" i="17"/>
  <c r="AM369" i="17"/>
  <c r="AM370" i="17"/>
  <c r="AM371" i="17"/>
  <c r="AM372" i="17"/>
  <c r="AM373" i="17"/>
  <c r="AM374" i="17"/>
  <c r="AM375" i="17"/>
  <c r="AM376" i="17"/>
  <c r="AM377" i="17"/>
  <c r="AM378" i="17"/>
  <c r="AM379" i="17"/>
  <c r="AM380" i="17"/>
  <c r="AM381" i="17"/>
  <c r="AM382" i="17"/>
  <c r="AM383" i="17"/>
  <c r="AM384" i="17"/>
  <c r="AM385" i="17"/>
  <c r="AM386" i="17"/>
  <c r="AM387" i="17"/>
  <c r="AM388" i="17"/>
  <c r="AM389" i="17"/>
  <c r="AM390" i="17"/>
  <c r="AM391" i="17"/>
  <c r="AM392" i="17"/>
  <c r="AM393" i="17"/>
  <c r="AM394" i="17"/>
  <c r="AM395" i="17"/>
  <c r="AM396" i="17"/>
  <c r="AM397" i="17"/>
  <c r="AM398" i="17"/>
  <c r="AM399" i="17"/>
  <c r="AM400" i="17"/>
  <c r="AM401" i="17"/>
  <c r="AM402" i="17"/>
  <c r="AM403" i="17"/>
  <c r="AM404" i="17"/>
  <c r="AM405" i="17"/>
  <c r="AM406" i="17"/>
  <c r="AM407" i="17"/>
  <c r="AM408" i="17"/>
  <c r="AM409" i="17"/>
  <c r="AM410" i="17"/>
  <c r="AM411" i="17"/>
  <c r="AM412" i="17"/>
  <c r="AM413" i="17"/>
  <c r="AM414" i="17"/>
  <c r="AM415" i="17"/>
  <c r="AM416" i="17"/>
  <c r="AM417" i="17"/>
  <c r="AM418" i="17"/>
  <c r="AM419" i="17"/>
  <c r="AM420" i="17"/>
  <c r="AM421" i="17"/>
  <c r="AM422" i="17"/>
  <c r="AM423" i="17"/>
  <c r="AM424" i="17"/>
  <c r="AM425" i="17"/>
  <c r="AM426" i="17"/>
  <c r="AM427" i="17"/>
  <c r="AM428" i="17"/>
  <c r="AM429" i="17"/>
  <c r="AM430" i="17"/>
  <c r="AM431" i="17"/>
  <c r="AM432" i="17"/>
  <c r="AM433" i="17"/>
  <c r="AM434" i="17"/>
  <c r="AM435" i="17"/>
  <c r="AM436" i="17"/>
  <c r="AM437" i="17"/>
  <c r="AM438" i="17"/>
  <c r="AM439" i="17"/>
  <c r="AM440" i="17"/>
  <c r="AM441" i="17"/>
  <c r="AM442" i="17"/>
  <c r="AM443" i="17"/>
  <c r="AM444" i="17"/>
  <c r="AM445" i="17"/>
  <c r="AM446" i="17"/>
  <c r="AM447" i="17"/>
  <c r="AM448" i="17"/>
  <c r="AM449" i="17"/>
  <c r="AM450" i="17"/>
  <c r="AM451" i="17"/>
  <c r="AM452" i="17"/>
  <c r="AM453" i="17"/>
  <c r="AM454" i="17"/>
  <c r="AM455" i="17"/>
  <c r="AM456" i="17"/>
  <c r="AM457" i="17"/>
  <c r="AM458" i="17"/>
  <c r="AM459" i="17"/>
  <c r="AM460" i="17"/>
  <c r="AM461" i="17"/>
  <c r="AM462" i="17"/>
  <c r="AM463" i="17"/>
  <c r="AM464" i="17"/>
  <c r="AM465" i="17"/>
  <c r="AM466" i="17"/>
  <c r="AM467" i="17"/>
  <c r="AM468" i="17"/>
  <c r="AM469" i="17"/>
  <c r="AM470" i="17"/>
  <c r="AM471" i="17"/>
  <c r="AM472" i="17"/>
  <c r="AM473" i="17"/>
  <c r="AM474" i="17"/>
  <c r="AM475" i="17"/>
  <c r="AM476" i="17"/>
  <c r="AM477" i="17"/>
  <c r="AM478" i="17"/>
  <c r="AM479" i="17"/>
  <c r="AM480" i="17"/>
  <c r="AM481" i="17"/>
  <c r="AM482" i="17"/>
  <c r="AM483" i="17"/>
  <c r="AM484" i="17"/>
  <c r="AM485" i="17"/>
  <c r="AM486" i="17"/>
  <c r="AM487" i="17"/>
  <c r="AM488" i="17"/>
  <c r="AM489" i="17"/>
  <c r="AM490" i="17"/>
  <c r="AM491" i="17"/>
  <c r="W330" i="17"/>
  <c r="X330" i="17"/>
  <c r="Y330" i="17"/>
  <c r="Z330" i="17"/>
  <c r="AA330" i="17"/>
  <c r="AB330" i="17"/>
  <c r="AC330" i="17"/>
  <c r="AD330" i="17"/>
  <c r="AE330" i="17"/>
  <c r="AF330" i="17"/>
  <c r="AG330" i="17"/>
  <c r="AH330" i="17"/>
  <c r="AI330" i="17"/>
  <c r="AJ330" i="17"/>
  <c r="AK330" i="17"/>
  <c r="AL330" i="17"/>
  <c r="W331" i="17"/>
  <c r="X331" i="17"/>
  <c r="Y331" i="17"/>
  <c r="Z331" i="17"/>
  <c r="AA331" i="17"/>
  <c r="AB331" i="17"/>
  <c r="AC331" i="17"/>
  <c r="AD331" i="17"/>
  <c r="AE331" i="17"/>
  <c r="AF331" i="17"/>
  <c r="AG331" i="17"/>
  <c r="AH331" i="17"/>
  <c r="AI331" i="17"/>
  <c r="AJ331" i="17"/>
  <c r="AK331" i="17"/>
  <c r="AL331" i="17"/>
  <c r="W332" i="17"/>
  <c r="X332" i="17"/>
  <c r="Y332" i="17"/>
  <c r="Z332" i="17"/>
  <c r="AA332" i="17"/>
  <c r="AB332" i="17"/>
  <c r="AC332" i="17"/>
  <c r="AD332" i="17"/>
  <c r="AE332" i="17"/>
  <c r="AF332" i="17"/>
  <c r="AG332" i="17"/>
  <c r="AH332" i="17"/>
  <c r="AI332" i="17"/>
  <c r="AJ332" i="17"/>
  <c r="AK332" i="17"/>
  <c r="AL332" i="17"/>
  <c r="W333" i="17"/>
  <c r="X333" i="17"/>
  <c r="Y333" i="17"/>
  <c r="Z333" i="17"/>
  <c r="AA333" i="17"/>
  <c r="AB333" i="17"/>
  <c r="AC333" i="17"/>
  <c r="AD333" i="17"/>
  <c r="AE333" i="17"/>
  <c r="AF333" i="17"/>
  <c r="AG333" i="17"/>
  <c r="AH333" i="17"/>
  <c r="AI333" i="17"/>
  <c r="AJ333" i="17"/>
  <c r="AK333" i="17"/>
  <c r="AL333" i="17"/>
  <c r="W334" i="17"/>
  <c r="X334" i="17"/>
  <c r="Y334" i="17"/>
  <c r="Z334" i="17"/>
  <c r="AA334" i="17"/>
  <c r="AB334" i="17"/>
  <c r="AC334" i="17"/>
  <c r="AD334" i="17"/>
  <c r="AE334" i="17"/>
  <c r="AF334" i="17"/>
  <c r="AG334" i="17"/>
  <c r="AH334" i="17"/>
  <c r="AI334" i="17"/>
  <c r="AJ334" i="17"/>
  <c r="AK334" i="17"/>
  <c r="AL334" i="17"/>
  <c r="W335" i="17"/>
  <c r="X335" i="17"/>
  <c r="Y335" i="17"/>
  <c r="Z335" i="17"/>
  <c r="AA335" i="17"/>
  <c r="AB335" i="17"/>
  <c r="AC335" i="17"/>
  <c r="AD335" i="17"/>
  <c r="AE335" i="17"/>
  <c r="AF335" i="17"/>
  <c r="AG335" i="17"/>
  <c r="AH335" i="17"/>
  <c r="AI335" i="17"/>
  <c r="AJ335" i="17"/>
  <c r="AK335" i="17"/>
  <c r="AL335" i="17"/>
  <c r="W336" i="17"/>
  <c r="X336" i="17"/>
  <c r="Y336" i="17"/>
  <c r="Z336" i="17"/>
  <c r="AA336" i="17"/>
  <c r="AB336" i="17"/>
  <c r="AC336" i="17"/>
  <c r="AD336" i="17"/>
  <c r="AE336" i="17"/>
  <c r="AF336" i="17"/>
  <c r="AG336" i="17"/>
  <c r="AH336" i="17"/>
  <c r="AI336" i="17"/>
  <c r="AJ336" i="17"/>
  <c r="AK336" i="17"/>
  <c r="AL336" i="17"/>
  <c r="W337" i="17"/>
  <c r="X337" i="17"/>
  <c r="Y337" i="17"/>
  <c r="Z337" i="17"/>
  <c r="AA337" i="17"/>
  <c r="AB337" i="17"/>
  <c r="AC337" i="17"/>
  <c r="AD337" i="17"/>
  <c r="AE337" i="17"/>
  <c r="AF337" i="17"/>
  <c r="AG337" i="17"/>
  <c r="AH337" i="17"/>
  <c r="AI337" i="17"/>
  <c r="AJ337" i="17"/>
  <c r="AK337" i="17"/>
  <c r="AL337" i="17"/>
  <c r="W338" i="17"/>
  <c r="X338" i="17"/>
  <c r="Y338" i="17"/>
  <c r="Z338" i="17"/>
  <c r="AA338" i="17"/>
  <c r="AB338" i="17"/>
  <c r="AC338" i="17"/>
  <c r="AD338" i="17"/>
  <c r="AE338" i="17"/>
  <c r="AF338" i="17"/>
  <c r="AG338" i="17"/>
  <c r="AH338" i="17"/>
  <c r="AI338" i="17"/>
  <c r="AJ338" i="17"/>
  <c r="AK338" i="17"/>
  <c r="AL338" i="17"/>
  <c r="W339" i="17"/>
  <c r="X339" i="17"/>
  <c r="Y339" i="17"/>
  <c r="Z339" i="17"/>
  <c r="AA339" i="17"/>
  <c r="AB339" i="17"/>
  <c r="AC339" i="17"/>
  <c r="AD339" i="17"/>
  <c r="AE339" i="17"/>
  <c r="AF339" i="17"/>
  <c r="AG339" i="17"/>
  <c r="AH339" i="17"/>
  <c r="AI339" i="17"/>
  <c r="AJ339" i="17"/>
  <c r="AK339" i="17"/>
  <c r="AL339" i="17"/>
  <c r="W340" i="17"/>
  <c r="X340" i="17"/>
  <c r="Y340" i="17"/>
  <c r="Z340" i="17"/>
  <c r="AA340" i="17"/>
  <c r="AB340" i="17"/>
  <c r="AC340" i="17"/>
  <c r="AD340" i="17"/>
  <c r="AE340" i="17"/>
  <c r="AF340" i="17"/>
  <c r="AG340" i="17"/>
  <c r="AH340" i="17"/>
  <c r="AI340" i="17"/>
  <c r="AJ340" i="17"/>
  <c r="AK340" i="17"/>
  <c r="AL340" i="17"/>
  <c r="W341" i="17"/>
  <c r="X341" i="17"/>
  <c r="Y341" i="17"/>
  <c r="Z341" i="17"/>
  <c r="AA341" i="17"/>
  <c r="AB341" i="17"/>
  <c r="AC341" i="17"/>
  <c r="AD341" i="17"/>
  <c r="AE341" i="17"/>
  <c r="AF341" i="17"/>
  <c r="AG341" i="17"/>
  <c r="AH341" i="17"/>
  <c r="AI341" i="17"/>
  <c r="AJ341" i="17"/>
  <c r="AK341" i="17"/>
  <c r="AL341" i="17"/>
  <c r="W342" i="17"/>
  <c r="X342" i="17"/>
  <c r="Y342" i="17"/>
  <c r="Z342" i="17"/>
  <c r="AA342" i="17"/>
  <c r="AB342" i="17"/>
  <c r="AC342" i="17"/>
  <c r="AD342" i="17"/>
  <c r="AE342" i="17"/>
  <c r="AF342" i="17"/>
  <c r="AG342" i="17"/>
  <c r="AH342" i="17"/>
  <c r="AI342" i="17"/>
  <c r="AJ342" i="17"/>
  <c r="AK342" i="17"/>
  <c r="AL342" i="17"/>
  <c r="W343" i="17"/>
  <c r="X343" i="17"/>
  <c r="Y343" i="17"/>
  <c r="Z343" i="17"/>
  <c r="AA343" i="17"/>
  <c r="AB343" i="17"/>
  <c r="AC343" i="17"/>
  <c r="AD343" i="17"/>
  <c r="AE343" i="17"/>
  <c r="AF343" i="17"/>
  <c r="AG343" i="17"/>
  <c r="AH343" i="17"/>
  <c r="AI343" i="17"/>
  <c r="AJ343" i="17"/>
  <c r="AK343" i="17"/>
  <c r="AL343" i="17"/>
  <c r="W344" i="17"/>
  <c r="X344" i="17"/>
  <c r="Y344" i="17"/>
  <c r="Z344" i="17"/>
  <c r="AA344" i="17"/>
  <c r="AB344" i="17"/>
  <c r="AC344" i="17"/>
  <c r="AD344" i="17"/>
  <c r="AE344" i="17"/>
  <c r="AF344" i="17"/>
  <c r="AG344" i="17"/>
  <c r="AH344" i="17"/>
  <c r="AI344" i="17"/>
  <c r="AJ344" i="17"/>
  <c r="AK344" i="17"/>
  <c r="AL344" i="17"/>
  <c r="W345" i="17"/>
  <c r="X345" i="17"/>
  <c r="Y345" i="17"/>
  <c r="Z345" i="17"/>
  <c r="AA345" i="17"/>
  <c r="AB345" i="17"/>
  <c r="AC345" i="17"/>
  <c r="AD345" i="17"/>
  <c r="AE345" i="17"/>
  <c r="AF345" i="17"/>
  <c r="AG345" i="17"/>
  <c r="AH345" i="17"/>
  <c r="AI345" i="17"/>
  <c r="AJ345" i="17"/>
  <c r="AK345" i="17"/>
  <c r="AL345" i="17"/>
  <c r="W346" i="17"/>
  <c r="X346" i="17"/>
  <c r="Y346" i="17"/>
  <c r="Z346" i="17"/>
  <c r="AA346" i="17"/>
  <c r="AB346" i="17"/>
  <c r="AC346" i="17"/>
  <c r="AD346" i="17"/>
  <c r="AE346" i="17"/>
  <c r="AF346" i="17"/>
  <c r="AG346" i="17"/>
  <c r="AH346" i="17"/>
  <c r="AI346" i="17"/>
  <c r="AJ346" i="17"/>
  <c r="AK346" i="17"/>
  <c r="AL346" i="17"/>
  <c r="W347" i="17"/>
  <c r="X347" i="17"/>
  <c r="Y347" i="17"/>
  <c r="Z347" i="17"/>
  <c r="AA347" i="17"/>
  <c r="AB347" i="17"/>
  <c r="AC347" i="17"/>
  <c r="AD347" i="17"/>
  <c r="AE347" i="17"/>
  <c r="AF347" i="17"/>
  <c r="AG347" i="17"/>
  <c r="AH347" i="17"/>
  <c r="AI347" i="17"/>
  <c r="AJ347" i="17"/>
  <c r="AK347" i="17"/>
  <c r="AL347" i="17"/>
  <c r="V330" i="17"/>
  <c r="V331" i="17"/>
  <c r="V332" i="17"/>
  <c r="V333" i="17"/>
  <c r="V334" i="17"/>
  <c r="V335" i="17"/>
  <c r="V336" i="17"/>
  <c r="V337" i="17"/>
  <c r="V338" i="17"/>
  <c r="V339" i="17"/>
  <c r="V340" i="17"/>
  <c r="V341" i="17"/>
  <c r="V342" i="17"/>
  <c r="V343" i="17"/>
  <c r="V344" i="17"/>
  <c r="V345" i="17"/>
  <c r="V346" i="17"/>
  <c r="V347" i="17"/>
  <c r="V348" i="17"/>
  <c r="AM11" i="3"/>
  <c r="D42" i="68" s="1"/>
  <c r="AM12" i="3"/>
  <c r="F42" i="68" s="1"/>
  <c r="AM13" i="3"/>
  <c r="H42" i="68" s="1"/>
  <c r="AM14" i="3"/>
  <c r="J42" i="68" s="1"/>
  <c r="AM15" i="3"/>
  <c r="AM16" i="3"/>
  <c r="D22" i="68" s="1"/>
  <c r="AM17" i="3"/>
  <c r="AM18" i="3"/>
  <c r="AM19" i="3"/>
  <c r="AM20" i="3"/>
  <c r="AM21" i="3"/>
  <c r="AM22" i="3"/>
  <c r="D62" i="68" s="1"/>
  <c r="AM23" i="3"/>
  <c r="AM24" i="3"/>
  <c r="AM25" i="3"/>
  <c r="AM26" i="3"/>
  <c r="AM27" i="3"/>
  <c r="AM28" i="3"/>
  <c r="F62" i="68" s="1"/>
  <c r="AM29" i="3"/>
  <c r="AM30" i="3"/>
  <c r="AM31" i="3"/>
  <c r="AM32" i="3"/>
  <c r="AM33" i="3"/>
  <c r="AM34" i="3"/>
  <c r="H62" i="68" s="1"/>
  <c r="AM35" i="3"/>
  <c r="AM36" i="3"/>
  <c r="AM37" i="3"/>
  <c r="AM38" i="3"/>
  <c r="AM39" i="3"/>
  <c r="AM40" i="3"/>
  <c r="J62" i="68" s="1"/>
  <c r="AM41" i="3"/>
  <c r="AM42" i="3"/>
  <c r="AM43" i="3"/>
  <c r="AM44" i="3"/>
  <c r="AM45" i="3"/>
  <c r="AM46" i="3"/>
  <c r="L62" i="68" s="1"/>
  <c r="AM47" i="3"/>
  <c r="AM48" i="3"/>
  <c r="AM49" i="3"/>
  <c r="AM50" i="3"/>
  <c r="AM51" i="3"/>
  <c r="AM52" i="3"/>
  <c r="N62" i="68" s="1"/>
  <c r="AM53" i="3"/>
  <c r="AM54" i="3"/>
  <c r="AM55" i="3"/>
  <c r="AM56" i="3"/>
  <c r="AM57" i="3"/>
  <c r="AM58" i="3"/>
  <c r="P62" i="68" s="1"/>
  <c r="AM59" i="3"/>
  <c r="AM60" i="3"/>
  <c r="AM61" i="3"/>
  <c r="AM62" i="3"/>
  <c r="AM63" i="3"/>
  <c r="AM64" i="3"/>
  <c r="R62" i="68" s="1"/>
  <c r="AM65" i="3"/>
  <c r="AM66" i="3"/>
  <c r="AM67" i="3"/>
  <c r="AM68" i="3"/>
  <c r="AM69" i="3"/>
  <c r="AM70" i="3"/>
  <c r="T62" i="68" s="1"/>
  <c r="AM71" i="3"/>
  <c r="AM72" i="3"/>
  <c r="AM73" i="3"/>
  <c r="AM74" i="3"/>
  <c r="AM75" i="3"/>
  <c r="AM76" i="3"/>
  <c r="AM77" i="3"/>
  <c r="AM78" i="3"/>
  <c r="AM79" i="3"/>
  <c r="AM80" i="3"/>
  <c r="AM81" i="3"/>
  <c r="AM82" i="3"/>
  <c r="V62" i="68" s="1"/>
  <c r="AM83" i="3"/>
  <c r="AM84" i="3"/>
  <c r="AM85" i="3"/>
  <c r="AM86" i="3"/>
  <c r="AM87" i="3"/>
  <c r="AM88" i="3"/>
  <c r="X62" i="68" s="1"/>
  <c r="AM89" i="3"/>
  <c r="AM90" i="3"/>
  <c r="AM91" i="3"/>
  <c r="AM92" i="3"/>
  <c r="AM93" i="3"/>
  <c r="AM94" i="3"/>
  <c r="Z62" i="68" s="1"/>
  <c r="AM95" i="3"/>
  <c r="AM96" i="3"/>
  <c r="AM97" i="3"/>
  <c r="AM98" i="3"/>
  <c r="AM99" i="3"/>
  <c r="AM100" i="3"/>
  <c r="AM101" i="3"/>
  <c r="AM102" i="3"/>
  <c r="AM103" i="3"/>
  <c r="AM104" i="3"/>
  <c r="AM105" i="3"/>
  <c r="AM106" i="3"/>
  <c r="AM107" i="3"/>
  <c r="AM108" i="3"/>
  <c r="AM109" i="3"/>
  <c r="AM110" i="3"/>
  <c r="AM111" i="3"/>
  <c r="AM112" i="3"/>
  <c r="G47" i="67" l="1"/>
  <c r="AX20" i="67"/>
  <c r="G25" i="67"/>
  <c r="I48" i="67"/>
  <c r="BB85" i="68"/>
  <c r="AV11" i="68" s="1"/>
  <c r="AN5" i="68"/>
  <c r="AV5" i="68" s="1"/>
  <c r="AA86" i="68"/>
  <c r="AU12" i="68" s="1"/>
  <c r="AG26" i="68"/>
  <c r="AU9" i="68" s="1"/>
  <c r="V26" i="68"/>
  <c r="AT9" i="68" s="1"/>
  <c r="AA65" i="68"/>
  <c r="AT11" i="68" s="1"/>
  <c r="D47" i="67"/>
  <c r="D48" i="67"/>
  <c r="N47" i="67"/>
  <c r="H48" i="67"/>
  <c r="H47" i="67"/>
  <c r="O48" i="67"/>
  <c r="O47" i="67"/>
  <c r="P47" i="67"/>
  <c r="P48" i="67"/>
  <c r="R48" i="67"/>
  <c r="R47" i="67"/>
  <c r="F47" i="67"/>
  <c r="F48" i="67"/>
  <c r="Q47" i="67"/>
  <c r="AX43" i="67"/>
  <c r="S47" i="67"/>
  <c r="T22" i="67"/>
  <c r="AX22" i="67" s="1"/>
  <c r="T47" i="67"/>
  <c r="T48" i="67"/>
  <c r="M47" i="67"/>
  <c r="C45" i="67"/>
  <c r="J48" i="67"/>
  <c r="J47" i="67"/>
  <c r="L47" i="67"/>
  <c r="P25" i="67"/>
  <c r="I25" i="67"/>
  <c r="I24" i="67"/>
  <c r="AX69" i="67"/>
  <c r="R24" i="67"/>
  <c r="H24" i="67"/>
  <c r="H25" i="67"/>
  <c r="Q25" i="67"/>
  <c r="Q24" i="67"/>
  <c r="F24" i="67"/>
  <c r="F25" i="67"/>
  <c r="N24" i="67"/>
  <c r="N25" i="67"/>
  <c r="K24" i="67"/>
  <c r="K25" i="67"/>
  <c r="C24" i="67"/>
  <c r="C25" i="67"/>
  <c r="M25" i="67"/>
  <c r="M24" i="67"/>
  <c r="L25" i="67"/>
  <c r="L24" i="67"/>
  <c r="E25" i="67"/>
  <c r="E24" i="67"/>
  <c r="D25" i="67"/>
  <c r="D24" i="67"/>
  <c r="BK11" i="3"/>
  <c r="BL11" i="3"/>
  <c r="BK12" i="3"/>
  <c r="BL12" i="3"/>
  <c r="BK13" i="3"/>
  <c r="BL13" i="3"/>
  <c r="BJ12" i="3"/>
  <c r="BJ13" i="3"/>
  <c r="BJ11" i="3"/>
  <c r="BH11" i="3"/>
  <c r="BI11" i="3"/>
  <c r="BH12" i="3"/>
  <c r="BI12" i="3"/>
  <c r="BH13" i="3"/>
  <c r="BI13" i="3"/>
  <c r="BH14" i="3"/>
  <c r="BI14" i="3"/>
  <c r="BH15" i="3"/>
  <c r="BI15" i="3"/>
  <c r="BH16" i="3"/>
  <c r="BI16" i="3"/>
  <c r="C48" i="67" l="1"/>
  <c r="C47" i="67"/>
  <c r="T25" i="67"/>
  <c r="AX45" i="67"/>
  <c r="T24" i="67"/>
  <c r="U4" i="3"/>
  <c r="U5" i="3"/>
  <c r="U6" i="3"/>
  <c r="U7" i="3"/>
  <c r="U8" i="3"/>
  <c r="U9" i="3"/>
  <c r="T5" i="3" l="1"/>
  <c r="T6" i="3"/>
  <c r="T7" i="3"/>
  <c r="T8" i="3"/>
  <c r="T9" i="3"/>
  <c r="Z34" i="77"/>
  <c r="X34" i="77"/>
  <c r="W34" i="77"/>
  <c r="V34" i="77"/>
  <c r="U34" i="77"/>
  <c r="T34" i="77"/>
  <c r="S34" i="77"/>
  <c r="R34" i="77"/>
  <c r="Q34" i="77"/>
  <c r="P34" i="77"/>
  <c r="N34" i="77"/>
  <c r="L34" i="77"/>
  <c r="K34" i="77"/>
  <c r="J34" i="77"/>
  <c r="I34" i="77"/>
  <c r="H34" i="77"/>
  <c r="G34" i="77"/>
  <c r="F34" i="77"/>
  <c r="E34" i="77"/>
  <c r="D34" i="77"/>
  <c r="Z33" i="77"/>
  <c r="X33" i="77"/>
  <c r="W33" i="77"/>
  <c r="V33" i="77"/>
  <c r="U33" i="77"/>
  <c r="T33" i="77"/>
  <c r="S33" i="77"/>
  <c r="R33" i="77"/>
  <c r="Q33" i="77"/>
  <c r="P33" i="77"/>
  <c r="N33" i="77"/>
  <c r="L33" i="77"/>
  <c r="K33" i="77"/>
  <c r="J33" i="77"/>
  <c r="I33" i="77"/>
  <c r="H33" i="77"/>
  <c r="G33" i="77"/>
  <c r="F33" i="77"/>
  <c r="E33" i="77"/>
  <c r="D33" i="77"/>
  <c r="Z32" i="77"/>
  <c r="X32" i="77"/>
  <c r="W32" i="77"/>
  <c r="V32" i="77"/>
  <c r="U32" i="77"/>
  <c r="T32" i="77"/>
  <c r="S32" i="77"/>
  <c r="R32" i="77"/>
  <c r="Q32" i="77"/>
  <c r="P32" i="77"/>
  <c r="N32" i="77"/>
  <c r="L32" i="77"/>
  <c r="K32" i="77"/>
  <c r="J32" i="77"/>
  <c r="I32" i="77"/>
  <c r="H32" i="77"/>
  <c r="G32" i="77"/>
  <c r="F32" i="77"/>
  <c r="E32" i="77"/>
  <c r="D32" i="77"/>
  <c r="Z31" i="77"/>
  <c r="Z35" i="77" s="1"/>
  <c r="X31" i="77"/>
  <c r="W31" i="77"/>
  <c r="V31" i="77"/>
  <c r="U31" i="77"/>
  <c r="T31" i="77"/>
  <c r="S31" i="77"/>
  <c r="R31" i="77"/>
  <c r="Q31" i="77"/>
  <c r="Q35" i="77" s="1"/>
  <c r="P31" i="77"/>
  <c r="N31" i="77"/>
  <c r="L31" i="77"/>
  <c r="K31" i="77"/>
  <c r="J31" i="77"/>
  <c r="I31" i="77"/>
  <c r="H31" i="77"/>
  <c r="G31" i="77"/>
  <c r="G35" i="77" s="1"/>
  <c r="F31" i="77"/>
  <c r="E31" i="77"/>
  <c r="D31" i="77"/>
  <c r="F38" i="77" l="1"/>
  <c r="G38" i="77"/>
  <c r="Q38" i="77"/>
  <c r="Z38" i="77"/>
  <c r="L35" i="77"/>
  <c r="L39" i="77" s="1"/>
  <c r="D35" i="77"/>
  <c r="D39" i="77" s="1"/>
  <c r="N35" i="77"/>
  <c r="N40" i="77" s="1"/>
  <c r="W35" i="77"/>
  <c r="V35" i="77"/>
  <c r="V39" i="77" s="1"/>
  <c r="E35" i="77"/>
  <c r="E38" i="77" s="1"/>
  <c r="F35" i="77"/>
  <c r="F40" i="77" s="1"/>
  <c r="P35" i="77"/>
  <c r="P39" i="77" s="1"/>
  <c r="X35" i="77"/>
  <c r="X37" i="77" s="1"/>
  <c r="BG11" i="3"/>
  <c r="S4" i="3"/>
  <c r="S9" i="3"/>
  <c r="BG16" i="3"/>
  <c r="S8" i="3"/>
  <c r="BG15" i="3"/>
  <c r="S5" i="3"/>
  <c r="BG12" i="3"/>
  <c r="S6" i="3"/>
  <c r="BG13" i="3"/>
  <c r="S7" i="3"/>
  <c r="BG14" i="3"/>
  <c r="T4" i="3"/>
  <c r="D37" i="77"/>
  <c r="V37" i="77"/>
  <c r="F39" i="77"/>
  <c r="F37" i="77"/>
  <c r="W37" i="77"/>
  <c r="W39" i="77"/>
  <c r="G39" i="77"/>
  <c r="G37" i="77"/>
  <c r="Q39" i="77"/>
  <c r="Q37" i="77"/>
  <c r="Z37" i="77"/>
  <c r="Z39" i="77"/>
  <c r="L38" i="77"/>
  <c r="V38" i="77"/>
  <c r="D40" i="77"/>
  <c r="V40" i="77"/>
  <c r="W38" i="77"/>
  <c r="I39" i="77"/>
  <c r="S39" i="77"/>
  <c r="E40" i="77"/>
  <c r="W40" i="77"/>
  <c r="G40" i="77"/>
  <c r="Q40" i="77"/>
  <c r="Z40" i="77"/>
  <c r="H35" i="77"/>
  <c r="H37" i="77" s="1"/>
  <c r="R35" i="77"/>
  <c r="R37" i="77" s="1"/>
  <c r="I35" i="77"/>
  <c r="S35" i="77"/>
  <c r="J35" i="77"/>
  <c r="T35" i="77"/>
  <c r="K35" i="77"/>
  <c r="K37" i="77" s="1"/>
  <c r="U35" i="77"/>
  <c r="U37" i="77" s="1"/>
  <c r="X40" i="77" l="1"/>
  <c r="N38" i="77"/>
  <c r="D38" i="77"/>
  <c r="X39" i="77"/>
  <c r="N39" i="77"/>
  <c r="X38" i="77"/>
  <c r="P37" i="77"/>
  <c r="E37" i="77"/>
  <c r="P40" i="77"/>
  <c r="E39" i="77"/>
  <c r="P38" i="77"/>
  <c r="H39" i="77"/>
  <c r="N37" i="77"/>
  <c r="L37" i="77"/>
  <c r="L40" i="77"/>
  <c r="T40" i="77"/>
  <c r="T38" i="77"/>
  <c r="J40" i="77"/>
  <c r="J38" i="77"/>
  <c r="J37" i="77"/>
  <c r="R40" i="77"/>
  <c r="R38" i="77"/>
  <c r="U40" i="77"/>
  <c r="U38" i="77"/>
  <c r="H38" i="77"/>
  <c r="H40" i="77"/>
  <c r="T39" i="77"/>
  <c r="K40" i="77"/>
  <c r="K38" i="77"/>
  <c r="J39" i="77"/>
  <c r="R39" i="77"/>
  <c r="T37" i="77"/>
  <c r="S40" i="77"/>
  <c r="S38" i="77"/>
  <c r="U39" i="77"/>
  <c r="S37" i="77"/>
  <c r="I40" i="77"/>
  <c r="I38" i="77"/>
  <c r="K39" i="77"/>
  <c r="I37" i="77"/>
  <c r="AW39" i="67" l="1"/>
  <c r="AW63" i="67"/>
  <c r="AW65" i="67"/>
  <c r="AW54" i="67"/>
  <c r="F164" i="68" s="1"/>
  <c r="AW53" i="67"/>
  <c r="D164" i="68" s="1"/>
  <c r="AW66" i="67"/>
  <c r="AW55" i="67"/>
  <c r="H164" i="68" s="1"/>
  <c r="AW56" i="67"/>
  <c r="J164" i="68" s="1"/>
  <c r="AW61" i="67"/>
  <c r="AW62" i="67"/>
  <c r="AW37" i="67"/>
  <c r="AW38" i="67"/>
  <c r="AW41" i="67"/>
  <c r="AW29" i="67"/>
  <c r="D144" i="68" s="1"/>
  <c r="AW42" i="67"/>
  <c r="AW30" i="67"/>
  <c r="F144" i="68" s="1"/>
  <c r="AW31" i="67"/>
  <c r="H144" i="68" s="1"/>
  <c r="AW32" i="67"/>
  <c r="J144" i="68" s="1"/>
  <c r="AW15" i="67"/>
  <c r="AW18" i="67"/>
  <c r="AW16" i="67"/>
  <c r="AW8" i="67"/>
  <c r="H124" i="68" s="1"/>
  <c r="AW7" i="67"/>
  <c r="F124" i="68" s="1"/>
  <c r="AW9" i="67"/>
  <c r="J124" i="68" s="1"/>
  <c r="AW19" i="67"/>
  <c r="AW40" i="67"/>
  <c r="N144" i="68" s="1"/>
  <c r="AW33" i="67"/>
  <c r="AH6" i="67"/>
  <c r="C109" i="68" s="1"/>
  <c r="AW6" i="67"/>
  <c r="D124" i="68" s="1"/>
  <c r="AW36" i="67"/>
  <c r="L144" i="68" s="1"/>
  <c r="AW14" i="67"/>
  <c r="C38" i="71"/>
  <c r="B38" i="71"/>
  <c r="C37" i="71"/>
  <c r="B37" i="71"/>
  <c r="C36" i="71"/>
  <c r="B36" i="71"/>
  <c r="AW13" i="67" l="1"/>
  <c r="L124" i="68" s="1"/>
  <c r="AW60" i="67"/>
  <c r="L164" i="68" s="1"/>
  <c r="AW64" i="67"/>
  <c r="N164" i="68" s="1"/>
  <c r="AW10" i="67"/>
  <c r="AW17" i="67"/>
  <c r="N124" i="68" s="1"/>
  <c r="AW57" i="67"/>
  <c r="AW20" i="67" l="1"/>
  <c r="AL12" i="17" l="1"/>
  <c r="AL13" i="17"/>
  <c r="AL14" i="17"/>
  <c r="AL15" i="17"/>
  <c r="AL16" i="17"/>
  <c r="AL17" i="17"/>
  <c r="AL18" i="17"/>
  <c r="AL19" i="17"/>
  <c r="AL20" i="17"/>
  <c r="AL21" i="17"/>
  <c r="AL22" i="17"/>
  <c r="AL23" i="17"/>
  <c r="AL24" i="17"/>
  <c r="AL25" i="17"/>
  <c r="AL26" i="17"/>
  <c r="AL27" i="17"/>
  <c r="AL28" i="17"/>
  <c r="AL29" i="17"/>
  <c r="AL30" i="17"/>
  <c r="AL31" i="17"/>
  <c r="AL32" i="17"/>
  <c r="AL33" i="17"/>
  <c r="AL34" i="17"/>
  <c r="AL35" i="17"/>
  <c r="AL36" i="17"/>
  <c r="AL37" i="17"/>
  <c r="AL38" i="17"/>
  <c r="AL39" i="17"/>
  <c r="AL40" i="17"/>
  <c r="AL41" i="17"/>
  <c r="AL42" i="17"/>
  <c r="AL43" i="17"/>
  <c r="AL44" i="17"/>
  <c r="AL45" i="17"/>
  <c r="AL46" i="17"/>
  <c r="AL47" i="17"/>
  <c r="AL48" i="17"/>
  <c r="AL49" i="17"/>
  <c r="AL50" i="17"/>
  <c r="AL51" i="17"/>
  <c r="AL52" i="17"/>
  <c r="AL53" i="17"/>
  <c r="AL54" i="17"/>
  <c r="AL55" i="17"/>
  <c r="AL56" i="17"/>
  <c r="AL57" i="17"/>
  <c r="AL58" i="17"/>
  <c r="AL59" i="17"/>
  <c r="AL60" i="17"/>
  <c r="AL61" i="17"/>
  <c r="AL62" i="17"/>
  <c r="AL63" i="17"/>
  <c r="AL64" i="17"/>
  <c r="AL65" i="17"/>
  <c r="AL66" i="17"/>
  <c r="AL67" i="17"/>
  <c r="AL68" i="17"/>
  <c r="AL69" i="17"/>
  <c r="AL70" i="17"/>
  <c r="AL71" i="17"/>
  <c r="AL72" i="17"/>
  <c r="AL73" i="17"/>
  <c r="AL74" i="17"/>
  <c r="AL75" i="17"/>
  <c r="AL76" i="17"/>
  <c r="AL77" i="17"/>
  <c r="AL78" i="17"/>
  <c r="AL79" i="17"/>
  <c r="AL80" i="17"/>
  <c r="AL81" i="17"/>
  <c r="AL82" i="17"/>
  <c r="AL83" i="17"/>
  <c r="AL84" i="17"/>
  <c r="AL85" i="17"/>
  <c r="AL86" i="17"/>
  <c r="AL87" i="17"/>
  <c r="AL88" i="17"/>
  <c r="AL89" i="17"/>
  <c r="AL90" i="17"/>
  <c r="AL91" i="17"/>
  <c r="AL92" i="17"/>
  <c r="AL93" i="17"/>
  <c r="AL94" i="17"/>
  <c r="AL95" i="17"/>
  <c r="AL96" i="17"/>
  <c r="AL97" i="17"/>
  <c r="AL98" i="17"/>
  <c r="AL99" i="17"/>
  <c r="AL100" i="17"/>
  <c r="AL101" i="17"/>
  <c r="AL102" i="17"/>
  <c r="AL103" i="17"/>
  <c r="AL104" i="17"/>
  <c r="AL105" i="17"/>
  <c r="AL106" i="17"/>
  <c r="AL107" i="17"/>
  <c r="AL108" i="17"/>
  <c r="AL109" i="17"/>
  <c r="AL110" i="17"/>
  <c r="AL111" i="17"/>
  <c r="AL112" i="17"/>
  <c r="AL113" i="17"/>
  <c r="AL114" i="17"/>
  <c r="AL115" i="17"/>
  <c r="AL116" i="17"/>
  <c r="AL117" i="17"/>
  <c r="AL118" i="17"/>
  <c r="AL119" i="17"/>
  <c r="AL120" i="17"/>
  <c r="AL121" i="17"/>
  <c r="AL122" i="17"/>
  <c r="AL123" i="17"/>
  <c r="AL124" i="17"/>
  <c r="AL125" i="17"/>
  <c r="AL126" i="17"/>
  <c r="AL127" i="17"/>
  <c r="AL128" i="17"/>
  <c r="AL129" i="17"/>
  <c r="AL130" i="17"/>
  <c r="AL131" i="17"/>
  <c r="AL132" i="17"/>
  <c r="AL133" i="17"/>
  <c r="AL134" i="17"/>
  <c r="AL135" i="17"/>
  <c r="AL136" i="17"/>
  <c r="AL137" i="17"/>
  <c r="AL138" i="17"/>
  <c r="AL139" i="17"/>
  <c r="AL140" i="17"/>
  <c r="AL141" i="17"/>
  <c r="AL142" i="17"/>
  <c r="AL143" i="17"/>
  <c r="AL144" i="17"/>
  <c r="AL145" i="17"/>
  <c r="AL146" i="17"/>
  <c r="AL147" i="17"/>
  <c r="AL148" i="17"/>
  <c r="AL149" i="17"/>
  <c r="AL150" i="17"/>
  <c r="AL151" i="17"/>
  <c r="AL152" i="17"/>
  <c r="AL153" i="17"/>
  <c r="AL154" i="17"/>
  <c r="AL155" i="17"/>
  <c r="AL156" i="17"/>
  <c r="AL157" i="17"/>
  <c r="AL158" i="17"/>
  <c r="AL159" i="17"/>
  <c r="AL160" i="17"/>
  <c r="AL161" i="17"/>
  <c r="AL162" i="17"/>
  <c r="AL163" i="17"/>
  <c r="AL164" i="17"/>
  <c r="AL165" i="17"/>
  <c r="AL166" i="17"/>
  <c r="AL167" i="17"/>
  <c r="AL168" i="17"/>
  <c r="AL169" i="17"/>
  <c r="AL170" i="17"/>
  <c r="AL171" i="17"/>
  <c r="AL172" i="17"/>
  <c r="AL173" i="17"/>
  <c r="AL174" i="17"/>
  <c r="AL175" i="17"/>
  <c r="AL176" i="17"/>
  <c r="AL177" i="17"/>
  <c r="AL178" i="17"/>
  <c r="AL179" i="17"/>
  <c r="AL180" i="17"/>
  <c r="AL181" i="17"/>
  <c r="AL182" i="17"/>
  <c r="AL183" i="17"/>
  <c r="AL184" i="17"/>
  <c r="AL185" i="17"/>
  <c r="AL186" i="17"/>
  <c r="AL187" i="17"/>
  <c r="AL188" i="17"/>
  <c r="AL189" i="17"/>
  <c r="AL190" i="17"/>
  <c r="AL191" i="17"/>
  <c r="AL192" i="17"/>
  <c r="AL193" i="17"/>
  <c r="AL194" i="17"/>
  <c r="AL195" i="17"/>
  <c r="AL196" i="17"/>
  <c r="AL197" i="17"/>
  <c r="AL198" i="17"/>
  <c r="AL199" i="17"/>
  <c r="AL200" i="17"/>
  <c r="AL201" i="17"/>
  <c r="AL202" i="17"/>
  <c r="AL203" i="17"/>
  <c r="AL204" i="17"/>
  <c r="AL205" i="17"/>
  <c r="AL206" i="17"/>
  <c r="AL207" i="17"/>
  <c r="AL208" i="17"/>
  <c r="AL209" i="17"/>
  <c r="AL210" i="17"/>
  <c r="AL211" i="17"/>
  <c r="AL212" i="17"/>
  <c r="AL213" i="17"/>
  <c r="AL214" i="17"/>
  <c r="AL215" i="17"/>
  <c r="AL216" i="17"/>
  <c r="AL217" i="17"/>
  <c r="AL218" i="17"/>
  <c r="AL219" i="17"/>
  <c r="AL220" i="17"/>
  <c r="AL221" i="17"/>
  <c r="AL222" i="17"/>
  <c r="AL223" i="17"/>
  <c r="AL224" i="17"/>
  <c r="AL225" i="17"/>
  <c r="AL226" i="17"/>
  <c r="AL227" i="17"/>
  <c r="AL228" i="17"/>
  <c r="AL229" i="17"/>
  <c r="AL230" i="17"/>
  <c r="AL231" i="17"/>
  <c r="AL232" i="17"/>
  <c r="AL233" i="17"/>
  <c r="AL234" i="17"/>
  <c r="AL235" i="17"/>
  <c r="AL236" i="17"/>
  <c r="AL237" i="17"/>
  <c r="AL238" i="17"/>
  <c r="AL239" i="17"/>
  <c r="AL240" i="17"/>
  <c r="AL241" i="17"/>
  <c r="AL242" i="17"/>
  <c r="AL243" i="17"/>
  <c r="AL244" i="17"/>
  <c r="AL245" i="17"/>
  <c r="AL246" i="17"/>
  <c r="AL247" i="17"/>
  <c r="AL248" i="17"/>
  <c r="AL249" i="17"/>
  <c r="AL250" i="17"/>
  <c r="AL251" i="17"/>
  <c r="AL252" i="17"/>
  <c r="AL253" i="17"/>
  <c r="AL254" i="17"/>
  <c r="AL255" i="17"/>
  <c r="AL256" i="17"/>
  <c r="AL257" i="17"/>
  <c r="AL258" i="17"/>
  <c r="AL259" i="17"/>
  <c r="AL260" i="17"/>
  <c r="AL261" i="17"/>
  <c r="AL262" i="17"/>
  <c r="AL263" i="17"/>
  <c r="AL264" i="17"/>
  <c r="AL265" i="17"/>
  <c r="AL266" i="17"/>
  <c r="AL267" i="17"/>
  <c r="AL268" i="17"/>
  <c r="AL269" i="17"/>
  <c r="AL270" i="17"/>
  <c r="AL271" i="17"/>
  <c r="AL272" i="17"/>
  <c r="AL273" i="17"/>
  <c r="AL274" i="17"/>
  <c r="AL275" i="17"/>
  <c r="AL276" i="17"/>
  <c r="AL277" i="17"/>
  <c r="AL278" i="17"/>
  <c r="AL279" i="17"/>
  <c r="AL280" i="17"/>
  <c r="AL281" i="17"/>
  <c r="AL282" i="17"/>
  <c r="AL283" i="17"/>
  <c r="AL284" i="17"/>
  <c r="AL285" i="17"/>
  <c r="AL286" i="17"/>
  <c r="AL287" i="17"/>
  <c r="AL288" i="17"/>
  <c r="AL289" i="17"/>
  <c r="AL290" i="17"/>
  <c r="AL291" i="17"/>
  <c r="AL292" i="17"/>
  <c r="AL293" i="17"/>
  <c r="AL294" i="17"/>
  <c r="AL295" i="17"/>
  <c r="AL296" i="17"/>
  <c r="AL297" i="17"/>
  <c r="AL298" i="17"/>
  <c r="AL299" i="17"/>
  <c r="AL300" i="17"/>
  <c r="AL301" i="17"/>
  <c r="AL302" i="17"/>
  <c r="AL303" i="17"/>
  <c r="AL304" i="17"/>
  <c r="AL305" i="17"/>
  <c r="AL306" i="17"/>
  <c r="AL307" i="17"/>
  <c r="AL308" i="17"/>
  <c r="AL309" i="17"/>
  <c r="AL310" i="17"/>
  <c r="AL311" i="17"/>
  <c r="AL312" i="17"/>
  <c r="AL313" i="17"/>
  <c r="AL314" i="17"/>
  <c r="AL315" i="17"/>
  <c r="AL316" i="17"/>
  <c r="AL317" i="17"/>
  <c r="AL318" i="17"/>
  <c r="AL319" i="17"/>
  <c r="AL320" i="17"/>
  <c r="AL321" i="17"/>
  <c r="AL322" i="17"/>
  <c r="AL323" i="17"/>
  <c r="AL324" i="17"/>
  <c r="AL325" i="17"/>
  <c r="AL326" i="17"/>
  <c r="AL327" i="17"/>
  <c r="AL328" i="17"/>
  <c r="AL329" i="17"/>
  <c r="AL348" i="17"/>
  <c r="AL349" i="17"/>
  <c r="AL350" i="17"/>
  <c r="AL351" i="17"/>
  <c r="AL352" i="17"/>
  <c r="AL353" i="17"/>
  <c r="AL354" i="17"/>
  <c r="AL355" i="17"/>
  <c r="AL356" i="17"/>
  <c r="AL357" i="17"/>
  <c r="AL358" i="17"/>
  <c r="AL359" i="17"/>
  <c r="AL360" i="17"/>
  <c r="AL361" i="17"/>
  <c r="AL362" i="17"/>
  <c r="AL363" i="17"/>
  <c r="AL364" i="17"/>
  <c r="AL365" i="17"/>
  <c r="AL366" i="17"/>
  <c r="AL367" i="17"/>
  <c r="AL368" i="17"/>
  <c r="AL369" i="17"/>
  <c r="AL370" i="17"/>
  <c r="AL371" i="17"/>
  <c r="AL372" i="17"/>
  <c r="AL373" i="17"/>
  <c r="AL374" i="17"/>
  <c r="AL375" i="17"/>
  <c r="AL376" i="17"/>
  <c r="AL377" i="17"/>
  <c r="AL378" i="17"/>
  <c r="AL379" i="17"/>
  <c r="AL380" i="17"/>
  <c r="AL381" i="17"/>
  <c r="AL382" i="17"/>
  <c r="AL383" i="17"/>
  <c r="AL384" i="17"/>
  <c r="AL385" i="17"/>
  <c r="AL386" i="17"/>
  <c r="AL387" i="17"/>
  <c r="AL388" i="17"/>
  <c r="AL389" i="17"/>
  <c r="AL390" i="17"/>
  <c r="AL391" i="17"/>
  <c r="AL392" i="17"/>
  <c r="AL393" i="17"/>
  <c r="AL394" i="17"/>
  <c r="AL395" i="17"/>
  <c r="AL396" i="17"/>
  <c r="AL397" i="17"/>
  <c r="AL398" i="17"/>
  <c r="AL399" i="17"/>
  <c r="AL400" i="17"/>
  <c r="AL401" i="17"/>
  <c r="AL402" i="17"/>
  <c r="AL403" i="17"/>
  <c r="AL404" i="17"/>
  <c r="AL405" i="17"/>
  <c r="AL406" i="17"/>
  <c r="AL407" i="17"/>
  <c r="AL408" i="17"/>
  <c r="AL409" i="17"/>
  <c r="AL410" i="17"/>
  <c r="AL411" i="17"/>
  <c r="AL412" i="17"/>
  <c r="AL413" i="17"/>
  <c r="AL414" i="17"/>
  <c r="AL415" i="17"/>
  <c r="AL416" i="17"/>
  <c r="AL417" i="17"/>
  <c r="AL418" i="17"/>
  <c r="AL419" i="17"/>
  <c r="AL420" i="17"/>
  <c r="AL421" i="17"/>
  <c r="AL422" i="17"/>
  <c r="AL423" i="17"/>
  <c r="AL424" i="17"/>
  <c r="AL425" i="17"/>
  <c r="AL426" i="17"/>
  <c r="AL427" i="17"/>
  <c r="AL428" i="17"/>
  <c r="AL429" i="17"/>
  <c r="AL430" i="17"/>
  <c r="AL431" i="17"/>
  <c r="AL432" i="17"/>
  <c r="AL433" i="17"/>
  <c r="AL434" i="17"/>
  <c r="AL435" i="17"/>
  <c r="AL436" i="17"/>
  <c r="AL437" i="17"/>
  <c r="AL438" i="17"/>
  <c r="AL439" i="17"/>
  <c r="AL440" i="17"/>
  <c r="AL441" i="17"/>
  <c r="AL442" i="17"/>
  <c r="AL443" i="17"/>
  <c r="AL444" i="17"/>
  <c r="AL445" i="17"/>
  <c r="AL446" i="17"/>
  <c r="AL447" i="17"/>
  <c r="AL448" i="17"/>
  <c r="AL449" i="17"/>
  <c r="AL450" i="17"/>
  <c r="AL451" i="17"/>
  <c r="AL452" i="17"/>
  <c r="AL453" i="17"/>
  <c r="AL454" i="17"/>
  <c r="AL455" i="17"/>
  <c r="AL456" i="17"/>
  <c r="AL457" i="17"/>
  <c r="AL458" i="17"/>
  <c r="AL459" i="17"/>
  <c r="AL460" i="17"/>
  <c r="AL461" i="17"/>
  <c r="AL462" i="17"/>
  <c r="AL463" i="17"/>
  <c r="AL464" i="17"/>
  <c r="AL465" i="17"/>
  <c r="AL466" i="17"/>
  <c r="AL467" i="17"/>
  <c r="AL468" i="17"/>
  <c r="AL469" i="17"/>
  <c r="AL470" i="17"/>
  <c r="AL471" i="17"/>
  <c r="AL472" i="17"/>
  <c r="AL473" i="17"/>
  <c r="AL474" i="17"/>
  <c r="AL475" i="17"/>
  <c r="AL476" i="17"/>
  <c r="AL477" i="17"/>
  <c r="AL478" i="17"/>
  <c r="AL479" i="17"/>
  <c r="AL480" i="17"/>
  <c r="AL481" i="17"/>
  <c r="AL482" i="17"/>
  <c r="AL483" i="17"/>
  <c r="AL484" i="17"/>
  <c r="AL485" i="17"/>
  <c r="AL486" i="17"/>
  <c r="AL487" i="17"/>
  <c r="AL488" i="17"/>
  <c r="AL489" i="17"/>
  <c r="AL490" i="17"/>
  <c r="AL491" i="17"/>
  <c r="V431" i="17"/>
  <c r="W431" i="17"/>
  <c r="X431" i="17"/>
  <c r="Y431" i="17"/>
  <c r="Z431" i="17"/>
  <c r="AA431" i="17"/>
  <c r="AB431" i="17"/>
  <c r="AC431" i="17"/>
  <c r="AD431" i="17"/>
  <c r="AE431" i="17"/>
  <c r="AF431" i="17"/>
  <c r="AG431" i="17"/>
  <c r="AH431" i="17"/>
  <c r="AI431" i="17"/>
  <c r="AJ431" i="17"/>
  <c r="AK431" i="17"/>
  <c r="V432" i="17"/>
  <c r="W432" i="17"/>
  <c r="X432" i="17"/>
  <c r="Y432" i="17"/>
  <c r="Z432" i="17"/>
  <c r="AA432" i="17"/>
  <c r="AB432" i="17"/>
  <c r="AC432" i="17"/>
  <c r="AD432" i="17"/>
  <c r="AE432" i="17"/>
  <c r="AF432" i="17"/>
  <c r="AG432" i="17"/>
  <c r="AH432" i="17"/>
  <c r="AI432" i="17"/>
  <c r="AJ432" i="17"/>
  <c r="AK432" i="17"/>
  <c r="V433" i="17"/>
  <c r="W433" i="17"/>
  <c r="X433" i="17"/>
  <c r="Y433" i="17"/>
  <c r="Z433" i="17"/>
  <c r="AA433" i="17"/>
  <c r="AB433" i="17"/>
  <c r="AC433" i="17"/>
  <c r="AD433" i="17"/>
  <c r="AE433" i="17"/>
  <c r="AF433" i="17"/>
  <c r="AG433" i="17"/>
  <c r="AH433" i="17"/>
  <c r="AI433" i="17"/>
  <c r="AJ433" i="17"/>
  <c r="AK433" i="17"/>
  <c r="V434" i="17"/>
  <c r="W434" i="17"/>
  <c r="X434" i="17"/>
  <c r="Y434" i="17"/>
  <c r="Z434" i="17"/>
  <c r="AA434" i="17"/>
  <c r="AB434" i="17"/>
  <c r="AC434" i="17"/>
  <c r="AD434" i="17"/>
  <c r="AE434" i="17"/>
  <c r="AF434" i="17"/>
  <c r="AG434" i="17"/>
  <c r="AH434" i="17"/>
  <c r="AI434" i="17"/>
  <c r="AJ434" i="17"/>
  <c r="AK434" i="17"/>
  <c r="V435" i="17"/>
  <c r="W435" i="17"/>
  <c r="X435" i="17"/>
  <c r="Y435" i="17"/>
  <c r="Z435" i="17"/>
  <c r="AA435" i="17"/>
  <c r="AB435" i="17"/>
  <c r="AC435" i="17"/>
  <c r="AD435" i="17"/>
  <c r="AE435" i="17"/>
  <c r="AF435" i="17"/>
  <c r="AG435" i="17"/>
  <c r="AH435" i="17"/>
  <c r="AI435" i="17"/>
  <c r="AJ435" i="17"/>
  <c r="AK435" i="17"/>
  <c r="V436" i="17"/>
  <c r="W436" i="17"/>
  <c r="X436" i="17"/>
  <c r="Y436" i="17"/>
  <c r="Z436" i="17"/>
  <c r="AA436" i="17"/>
  <c r="AB436" i="17"/>
  <c r="AC436" i="17"/>
  <c r="AD436" i="17"/>
  <c r="AE436" i="17"/>
  <c r="AF436" i="17"/>
  <c r="AG436" i="17"/>
  <c r="AH436" i="17"/>
  <c r="AI436" i="17"/>
  <c r="AJ436" i="17"/>
  <c r="AK436" i="17"/>
  <c r="V437" i="17"/>
  <c r="W437" i="17"/>
  <c r="X437" i="17"/>
  <c r="Y437" i="17"/>
  <c r="Z437" i="17"/>
  <c r="AA437" i="17"/>
  <c r="AB437" i="17"/>
  <c r="AC437" i="17"/>
  <c r="AD437" i="17"/>
  <c r="AE437" i="17"/>
  <c r="AF437" i="17"/>
  <c r="AG437" i="17"/>
  <c r="AH437" i="17"/>
  <c r="AI437" i="17"/>
  <c r="AJ437" i="17"/>
  <c r="AK437" i="17"/>
  <c r="V438" i="17"/>
  <c r="W438" i="17"/>
  <c r="X438" i="17"/>
  <c r="Y438" i="17"/>
  <c r="Z438" i="17"/>
  <c r="AA438" i="17"/>
  <c r="AB438" i="17"/>
  <c r="AC438" i="17"/>
  <c r="AD438" i="17"/>
  <c r="AE438" i="17"/>
  <c r="AF438" i="17"/>
  <c r="AG438" i="17"/>
  <c r="AH438" i="17"/>
  <c r="AI438" i="17"/>
  <c r="AJ438" i="17"/>
  <c r="AK438" i="17"/>
  <c r="V439" i="17"/>
  <c r="W439" i="17"/>
  <c r="X439" i="17"/>
  <c r="Y439" i="17"/>
  <c r="Z439" i="17"/>
  <c r="AA439" i="17"/>
  <c r="AB439" i="17"/>
  <c r="AC439" i="17"/>
  <c r="AD439" i="17"/>
  <c r="AE439" i="17"/>
  <c r="AF439" i="17"/>
  <c r="AG439" i="17"/>
  <c r="AH439" i="17"/>
  <c r="AI439" i="17"/>
  <c r="AJ439" i="17"/>
  <c r="AK439" i="17"/>
  <c r="V440" i="17"/>
  <c r="W440" i="17"/>
  <c r="X440" i="17"/>
  <c r="Y440" i="17"/>
  <c r="Z440" i="17"/>
  <c r="AA440" i="17"/>
  <c r="AB440" i="17"/>
  <c r="AC440" i="17"/>
  <c r="AD440" i="17"/>
  <c r="AE440" i="17"/>
  <c r="AF440" i="17"/>
  <c r="AG440" i="17"/>
  <c r="AH440" i="17"/>
  <c r="AI440" i="17"/>
  <c r="AJ440" i="17"/>
  <c r="AK440" i="17"/>
  <c r="V441" i="17"/>
  <c r="W441" i="17"/>
  <c r="X441" i="17"/>
  <c r="Y441" i="17"/>
  <c r="Z441" i="17"/>
  <c r="AA441" i="17"/>
  <c r="AB441" i="17"/>
  <c r="AC441" i="17"/>
  <c r="AD441" i="17"/>
  <c r="AE441" i="17"/>
  <c r="AF441" i="17"/>
  <c r="AG441" i="17"/>
  <c r="AH441" i="17"/>
  <c r="AI441" i="17"/>
  <c r="AJ441" i="17"/>
  <c r="AK441" i="17"/>
  <c r="V442" i="17"/>
  <c r="W442" i="17"/>
  <c r="X442" i="17"/>
  <c r="Y442" i="17"/>
  <c r="Z442" i="17"/>
  <c r="AA442" i="17"/>
  <c r="AB442" i="17"/>
  <c r="AC442" i="17"/>
  <c r="AD442" i="17"/>
  <c r="AE442" i="17"/>
  <c r="AF442" i="17"/>
  <c r="AG442" i="17"/>
  <c r="AH442" i="17"/>
  <c r="AI442" i="17"/>
  <c r="AJ442" i="17"/>
  <c r="AK442" i="17"/>
  <c r="V443" i="17"/>
  <c r="W443" i="17"/>
  <c r="X443" i="17"/>
  <c r="Y443" i="17"/>
  <c r="Z443" i="17"/>
  <c r="AA443" i="17"/>
  <c r="AB443" i="17"/>
  <c r="AC443" i="17"/>
  <c r="AD443" i="17"/>
  <c r="AE443" i="17"/>
  <c r="AF443" i="17"/>
  <c r="AG443" i="17"/>
  <c r="AH443" i="17"/>
  <c r="AI443" i="17"/>
  <c r="AJ443" i="17"/>
  <c r="AK443" i="17"/>
  <c r="V444" i="17"/>
  <c r="W444" i="17"/>
  <c r="X444" i="17"/>
  <c r="Y444" i="17"/>
  <c r="Z444" i="17"/>
  <c r="AA444" i="17"/>
  <c r="AB444" i="17"/>
  <c r="AC444" i="17"/>
  <c r="AD444" i="17"/>
  <c r="AE444" i="17"/>
  <c r="AF444" i="17"/>
  <c r="AG444" i="17"/>
  <c r="AH444" i="17"/>
  <c r="AI444" i="17"/>
  <c r="AJ444" i="17"/>
  <c r="AK444" i="17"/>
  <c r="V445" i="17"/>
  <c r="W445" i="17"/>
  <c r="X445" i="17"/>
  <c r="Y445" i="17"/>
  <c r="Z445" i="17"/>
  <c r="AA445" i="17"/>
  <c r="AB445" i="17"/>
  <c r="AC445" i="17"/>
  <c r="AD445" i="17"/>
  <c r="AE445" i="17"/>
  <c r="AF445" i="17"/>
  <c r="AG445" i="17"/>
  <c r="AH445" i="17"/>
  <c r="AI445" i="17"/>
  <c r="AJ445" i="17"/>
  <c r="AK445" i="17"/>
  <c r="V446" i="17"/>
  <c r="W446" i="17"/>
  <c r="X446" i="17"/>
  <c r="Y446" i="17"/>
  <c r="Z446" i="17"/>
  <c r="AA446" i="17"/>
  <c r="AB446" i="17"/>
  <c r="AC446" i="17"/>
  <c r="AD446" i="17"/>
  <c r="AE446" i="17"/>
  <c r="AF446" i="17"/>
  <c r="AG446" i="17"/>
  <c r="AH446" i="17"/>
  <c r="AI446" i="17"/>
  <c r="AJ446" i="17"/>
  <c r="AK446" i="17"/>
  <c r="V447" i="17"/>
  <c r="W447" i="17"/>
  <c r="X447" i="17"/>
  <c r="Y447" i="17"/>
  <c r="Z447" i="17"/>
  <c r="AA447" i="17"/>
  <c r="AB447" i="17"/>
  <c r="AC447" i="17"/>
  <c r="AD447" i="17"/>
  <c r="AE447" i="17"/>
  <c r="AF447" i="17"/>
  <c r="AG447" i="17"/>
  <c r="AH447" i="17"/>
  <c r="AI447" i="17"/>
  <c r="AJ447" i="17"/>
  <c r="AK447" i="17"/>
  <c r="V448" i="17"/>
  <c r="W448" i="17"/>
  <c r="X448" i="17"/>
  <c r="Y448" i="17"/>
  <c r="Z448" i="17"/>
  <c r="AA448" i="17"/>
  <c r="AB448" i="17"/>
  <c r="AC448" i="17"/>
  <c r="AD448" i="17"/>
  <c r="AE448" i="17"/>
  <c r="AF448" i="17"/>
  <c r="AG448" i="17"/>
  <c r="AH448" i="17"/>
  <c r="AI448" i="17"/>
  <c r="AJ448" i="17"/>
  <c r="AK448" i="17"/>
  <c r="V449" i="17"/>
  <c r="W449" i="17"/>
  <c r="X449" i="17"/>
  <c r="Y449" i="17"/>
  <c r="Z449" i="17"/>
  <c r="AA449" i="17"/>
  <c r="AB449" i="17"/>
  <c r="AC449" i="17"/>
  <c r="AD449" i="17"/>
  <c r="AE449" i="17"/>
  <c r="AF449" i="17"/>
  <c r="AG449" i="17"/>
  <c r="AH449" i="17"/>
  <c r="AI449" i="17"/>
  <c r="AJ449" i="17"/>
  <c r="AK449" i="17"/>
  <c r="V450" i="17"/>
  <c r="W450" i="17"/>
  <c r="X450" i="17"/>
  <c r="Y450" i="17"/>
  <c r="Z450" i="17"/>
  <c r="AA450" i="17"/>
  <c r="AB450" i="17"/>
  <c r="AC450" i="17"/>
  <c r="AD450" i="17"/>
  <c r="AE450" i="17"/>
  <c r="AF450" i="17"/>
  <c r="AG450" i="17"/>
  <c r="AH450" i="17"/>
  <c r="AI450" i="17"/>
  <c r="AJ450" i="17"/>
  <c r="AK450" i="17"/>
  <c r="V451" i="17"/>
  <c r="W451" i="17"/>
  <c r="X451" i="17"/>
  <c r="Y451" i="17"/>
  <c r="Z451" i="17"/>
  <c r="AA451" i="17"/>
  <c r="AB451" i="17"/>
  <c r="AC451" i="17"/>
  <c r="AD451" i="17"/>
  <c r="AE451" i="17"/>
  <c r="AF451" i="17"/>
  <c r="AG451" i="17"/>
  <c r="AH451" i="17"/>
  <c r="AI451" i="17"/>
  <c r="AJ451" i="17"/>
  <c r="AK451" i="17"/>
  <c r="V452" i="17"/>
  <c r="W452" i="17"/>
  <c r="X452" i="17"/>
  <c r="Y452" i="17"/>
  <c r="Z452" i="17"/>
  <c r="AA452" i="17"/>
  <c r="AB452" i="17"/>
  <c r="AC452" i="17"/>
  <c r="AD452" i="17"/>
  <c r="AE452" i="17"/>
  <c r="AF452" i="17"/>
  <c r="AG452" i="17"/>
  <c r="AH452" i="17"/>
  <c r="AI452" i="17"/>
  <c r="AJ452" i="17"/>
  <c r="AK452" i="17"/>
  <c r="V453" i="17"/>
  <c r="W453" i="17"/>
  <c r="X453" i="17"/>
  <c r="Y453" i="17"/>
  <c r="Z453" i="17"/>
  <c r="AA453" i="17"/>
  <c r="AB453" i="17"/>
  <c r="AC453" i="17"/>
  <c r="AD453" i="17"/>
  <c r="AE453" i="17"/>
  <c r="AF453" i="17"/>
  <c r="AG453" i="17"/>
  <c r="AH453" i="17"/>
  <c r="AI453" i="17"/>
  <c r="AJ453" i="17"/>
  <c r="AK453" i="17"/>
  <c r="V454" i="17"/>
  <c r="W454" i="17"/>
  <c r="X454" i="17"/>
  <c r="Y454" i="17"/>
  <c r="Z454" i="17"/>
  <c r="AA454" i="17"/>
  <c r="AB454" i="17"/>
  <c r="AC454" i="17"/>
  <c r="AD454" i="17"/>
  <c r="AE454" i="17"/>
  <c r="AF454" i="17"/>
  <c r="AG454" i="17"/>
  <c r="AH454" i="17"/>
  <c r="AI454" i="17"/>
  <c r="AJ454" i="17"/>
  <c r="AK454" i="17"/>
  <c r="V455" i="17"/>
  <c r="W455" i="17"/>
  <c r="X455" i="17"/>
  <c r="Y455" i="17"/>
  <c r="Z455" i="17"/>
  <c r="AA455" i="17"/>
  <c r="AB455" i="17"/>
  <c r="AC455" i="17"/>
  <c r="AD455" i="17"/>
  <c r="AE455" i="17"/>
  <c r="AF455" i="17"/>
  <c r="AG455" i="17"/>
  <c r="AH455" i="17"/>
  <c r="AI455" i="17"/>
  <c r="AJ455" i="17"/>
  <c r="AK455" i="17"/>
  <c r="V456" i="17"/>
  <c r="W456" i="17"/>
  <c r="X456" i="17"/>
  <c r="Y456" i="17"/>
  <c r="Z456" i="17"/>
  <c r="AA456" i="17"/>
  <c r="AB456" i="17"/>
  <c r="AC456" i="17"/>
  <c r="AD456" i="17"/>
  <c r="AE456" i="17"/>
  <c r="AF456" i="17"/>
  <c r="AG456" i="17"/>
  <c r="AH456" i="17"/>
  <c r="AI456" i="17"/>
  <c r="AJ456" i="17"/>
  <c r="AK456" i="17"/>
  <c r="V457" i="17"/>
  <c r="W457" i="17"/>
  <c r="X457" i="17"/>
  <c r="Y457" i="17"/>
  <c r="Z457" i="17"/>
  <c r="AA457" i="17"/>
  <c r="AB457" i="17"/>
  <c r="AC457" i="17"/>
  <c r="AD457" i="17"/>
  <c r="AE457" i="17"/>
  <c r="AF457" i="17"/>
  <c r="AG457" i="17"/>
  <c r="AH457" i="17"/>
  <c r="AI457" i="17"/>
  <c r="AJ457" i="17"/>
  <c r="AK457" i="17"/>
  <c r="V458" i="17"/>
  <c r="W458" i="17"/>
  <c r="X458" i="17"/>
  <c r="Y458" i="17"/>
  <c r="Z458" i="17"/>
  <c r="AA458" i="17"/>
  <c r="AB458" i="17"/>
  <c r="AC458" i="17"/>
  <c r="AD458" i="17"/>
  <c r="AE458" i="17"/>
  <c r="AF458" i="17"/>
  <c r="AG458" i="17"/>
  <c r="AH458" i="17"/>
  <c r="AI458" i="17"/>
  <c r="AJ458" i="17"/>
  <c r="AK458" i="17"/>
  <c r="V459" i="17"/>
  <c r="W459" i="17"/>
  <c r="X459" i="17"/>
  <c r="Y459" i="17"/>
  <c r="Z459" i="17"/>
  <c r="AA459" i="17"/>
  <c r="AB459" i="17"/>
  <c r="AC459" i="17"/>
  <c r="AD459" i="17"/>
  <c r="AE459" i="17"/>
  <c r="AF459" i="17"/>
  <c r="AG459" i="17"/>
  <c r="AH459" i="17"/>
  <c r="AI459" i="17"/>
  <c r="AJ459" i="17"/>
  <c r="AK459" i="17"/>
  <c r="V460" i="17"/>
  <c r="W460" i="17"/>
  <c r="X460" i="17"/>
  <c r="Y460" i="17"/>
  <c r="Z460" i="17"/>
  <c r="AA460" i="17"/>
  <c r="AB460" i="17"/>
  <c r="AC460" i="17"/>
  <c r="AD460" i="17"/>
  <c r="AE460" i="17"/>
  <c r="AF460" i="17"/>
  <c r="AG460" i="17"/>
  <c r="AH460" i="17"/>
  <c r="AI460" i="17"/>
  <c r="AJ460" i="17"/>
  <c r="AK460" i="17"/>
  <c r="V461" i="17"/>
  <c r="W461" i="17"/>
  <c r="X461" i="17"/>
  <c r="Y461" i="17"/>
  <c r="Z461" i="17"/>
  <c r="AA461" i="17"/>
  <c r="AB461" i="17"/>
  <c r="AC461" i="17"/>
  <c r="AD461" i="17"/>
  <c r="AE461" i="17"/>
  <c r="AF461" i="17"/>
  <c r="AG461" i="17"/>
  <c r="AH461" i="17"/>
  <c r="AI461" i="17"/>
  <c r="AJ461" i="17"/>
  <c r="AK461" i="17"/>
  <c r="V462" i="17"/>
  <c r="W462" i="17"/>
  <c r="X462" i="17"/>
  <c r="Y462" i="17"/>
  <c r="Z462" i="17"/>
  <c r="AA462" i="17"/>
  <c r="AB462" i="17"/>
  <c r="AC462" i="17"/>
  <c r="AD462" i="17"/>
  <c r="AE462" i="17"/>
  <c r="AF462" i="17"/>
  <c r="AG462" i="17"/>
  <c r="AH462" i="17"/>
  <c r="AI462" i="17"/>
  <c r="AJ462" i="17"/>
  <c r="AK462" i="17"/>
  <c r="V463" i="17"/>
  <c r="W463" i="17"/>
  <c r="X463" i="17"/>
  <c r="Y463" i="17"/>
  <c r="Z463" i="17"/>
  <c r="AA463" i="17"/>
  <c r="AB463" i="17"/>
  <c r="AC463" i="17"/>
  <c r="AD463" i="17"/>
  <c r="AE463" i="17"/>
  <c r="AF463" i="17"/>
  <c r="AG463" i="17"/>
  <c r="AH463" i="17"/>
  <c r="AI463" i="17"/>
  <c r="AJ463" i="17"/>
  <c r="AK463" i="17"/>
  <c r="V464" i="17"/>
  <c r="W464" i="17"/>
  <c r="X464" i="17"/>
  <c r="Y464" i="17"/>
  <c r="Z464" i="17"/>
  <c r="AA464" i="17"/>
  <c r="AB464" i="17"/>
  <c r="AC464" i="17"/>
  <c r="AD464" i="17"/>
  <c r="AE464" i="17"/>
  <c r="AF464" i="17"/>
  <c r="AG464" i="17"/>
  <c r="AH464" i="17"/>
  <c r="AI464" i="17"/>
  <c r="AJ464" i="17"/>
  <c r="AK464" i="17"/>
  <c r="V465" i="17"/>
  <c r="W465" i="17"/>
  <c r="X465" i="17"/>
  <c r="Y465" i="17"/>
  <c r="Z465" i="17"/>
  <c r="AA465" i="17"/>
  <c r="AB465" i="17"/>
  <c r="AC465" i="17"/>
  <c r="AD465" i="17"/>
  <c r="AE465" i="17"/>
  <c r="AF465" i="17"/>
  <c r="AG465" i="17"/>
  <c r="AH465" i="17"/>
  <c r="AI465" i="17"/>
  <c r="AJ465" i="17"/>
  <c r="AK465" i="17"/>
  <c r="V466" i="17"/>
  <c r="W466" i="17"/>
  <c r="X466" i="17"/>
  <c r="Y466" i="17"/>
  <c r="Z466" i="17"/>
  <c r="AA466" i="17"/>
  <c r="AB466" i="17"/>
  <c r="AC466" i="17"/>
  <c r="AD466" i="17"/>
  <c r="AE466" i="17"/>
  <c r="AF466" i="17"/>
  <c r="AG466" i="17"/>
  <c r="AH466" i="17"/>
  <c r="AI466" i="17"/>
  <c r="AJ466" i="17"/>
  <c r="AK466" i="17"/>
  <c r="V467" i="17"/>
  <c r="W467" i="17"/>
  <c r="X467" i="17"/>
  <c r="Y467" i="17"/>
  <c r="Z467" i="17"/>
  <c r="AA467" i="17"/>
  <c r="AB467" i="17"/>
  <c r="AC467" i="17"/>
  <c r="AD467" i="17"/>
  <c r="AE467" i="17"/>
  <c r="AF467" i="17"/>
  <c r="AG467" i="17"/>
  <c r="AH467" i="17"/>
  <c r="AI467" i="17"/>
  <c r="AJ467" i="17"/>
  <c r="AK467" i="17"/>
  <c r="V468" i="17"/>
  <c r="W468" i="17"/>
  <c r="X468" i="17"/>
  <c r="Y468" i="17"/>
  <c r="Z468" i="17"/>
  <c r="AA468" i="17"/>
  <c r="AB468" i="17"/>
  <c r="AC468" i="17"/>
  <c r="AD468" i="17"/>
  <c r="AE468" i="17"/>
  <c r="AF468" i="17"/>
  <c r="AG468" i="17"/>
  <c r="AH468" i="17"/>
  <c r="AI468" i="17"/>
  <c r="AJ468" i="17"/>
  <c r="AK468" i="17"/>
  <c r="V469" i="17"/>
  <c r="W469" i="17"/>
  <c r="X469" i="17"/>
  <c r="Y469" i="17"/>
  <c r="Z469" i="17"/>
  <c r="AA469" i="17"/>
  <c r="AB469" i="17"/>
  <c r="AC469" i="17"/>
  <c r="AD469" i="17"/>
  <c r="AE469" i="17"/>
  <c r="AF469" i="17"/>
  <c r="AG469" i="17"/>
  <c r="AH469" i="17"/>
  <c r="AI469" i="17"/>
  <c r="AJ469" i="17"/>
  <c r="AK469" i="17"/>
  <c r="V470" i="17"/>
  <c r="W470" i="17"/>
  <c r="X470" i="17"/>
  <c r="Y470" i="17"/>
  <c r="Z470" i="17"/>
  <c r="AA470" i="17"/>
  <c r="AB470" i="17"/>
  <c r="AC470" i="17"/>
  <c r="AD470" i="17"/>
  <c r="AE470" i="17"/>
  <c r="AF470" i="17"/>
  <c r="AG470" i="17"/>
  <c r="AH470" i="17"/>
  <c r="AI470" i="17"/>
  <c r="AJ470" i="17"/>
  <c r="AK470" i="17"/>
  <c r="V471" i="17"/>
  <c r="W471" i="17"/>
  <c r="X471" i="17"/>
  <c r="Y471" i="17"/>
  <c r="Z471" i="17"/>
  <c r="AA471" i="17"/>
  <c r="AB471" i="17"/>
  <c r="AC471" i="17"/>
  <c r="AD471" i="17"/>
  <c r="AE471" i="17"/>
  <c r="AF471" i="17"/>
  <c r="AG471" i="17"/>
  <c r="AH471" i="17"/>
  <c r="AI471" i="17"/>
  <c r="AJ471" i="17"/>
  <c r="AK471" i="17"/>
  <c r="V472" i="17"/>
  <c r="W472" i="17"/>
  <c r="X472" i="17"/>
  <c r="Y472" i="17"/>
  <c r="Z472" i="17"/>
  <c r="AA472" i="17"/>
  <c r="AB472" i="17"/>
  <c r="AC472" i="17"/>
  <c r="AD472" i="17"/>
  <c r="AE472" i="17"/>
  <c r="AF472" i="17"/>
  <c r="AG472" i="17"/>
  <c r="AH472" i="17"/>
  <c r="AI472" i="17"/>
  <c r="AJ472" i="17"/>
  <c r="AK472" i="17"/>
  <c r="V473" i="17"/>
  <c r="W473" i="17"/>
  <c r="X473" i="17"/>
  <c r="Y473" i="17"/>
  <c r="Z473" i="17"/>
  <c r="AA473" i="17"/>
  <c r="AB473" i="17"/>
  <c r="AC473" i="17"/>
  <c r="AD473" i="17"/>
  <c r="AE473" i="17"/>
  <c r="AF473" i="17"/>
  <c r="AG473" i="17"/>
  <c r="AH473" i="17"/>
  <c r="AI473" i="17"/>
  <c r="AJ473" i="17"/>
  <c r="AK473" i="17"/>
  <c r="V474" i="17"/>
  <c r="W474" i="17"/>
  <c r="X474" i="17"/>
  <c r="Y474" i="17"/>
  <c r="Z474" i="17"/>
  <c r="AA474" i="17"/>
  <c r="AB474" i="17"/>
  <c r="AC474" i="17"/>
  <c r="AD474" i="17"/>
  <c r="AE474" i="17"/>
  <c r="AF474" i="17"/>
  <c r="AG474" i="17"/>
  <c r="AH474" i="17"/>
  <c r="AI474" i="17"/>
  <c r="AJ474" i="17"/>
  <c r="AK474" i="17"/>
  <c r="V475" i="17"/>
  <c r="W475" i="17"/>
  <c r="X475" i="17"/>
  <c r="Y475" i="17"/>
  <c r="Z475" i="17"/>
  <c r="AA475" i="17"/>
  <c r="AB475" i="17"/>
  <c r="AC475" i="17"/>
  <c r="AD475" i="17"/>
  <c r="AE475" i="17"/>
  <c r="AF475" i="17"/>
  <c r="AG475" i="17"/>
  <c r="AH475" i="17"/>
  <c r="AI475" i="17"/>
  <c r="AJ475" i="17"/>
  <c r="AK475" i="17"/>
  <c r="V476" i="17"/>
  <c r="W476" i="17"/>
  <c r="X476" i="17"/>
  <c r="Y476" i="17"/>
  <c r="Z476" i="17"/>
  <c r="AA476" i="17"/>
  <c r="AB476" i="17"/>
  <c r="AC476" i="17"/>
  <c r="AD476" i="17"/>
  <c r="AE476" i="17"/>
  <c r="AF476" i="17"/>
  <c r="AG476" i="17"/>
  <c r="AH476" i="17"/>
  <c r="AI476" i="17"/>
  <c r="AJ476" i="17"/>
  <c r="AK476" i="17"/>
  <c r="V477" i="17"/>
  <c r="W477" i="17"/>
  <c r="X477" i="17"/>
  <c r="Y477" i="17"/>
  <c r="Z477" i="17"/>
  <c r="AA477" i="17"/>
  <c r="AB477" i="17"/>
  <c r="AC477" i="17"/>
  <c r="AD477" i="17"/>
  <c r="AE477" i="17"/>
  <c r="AF477" i="17"/>
  <c r="AG477" i="17"/>
  <c r="AH477" i="17"/>
  <c r="AI477" i="17"/>
  <c r="AJ477" i="17"/>
  <c r="AK477" i="17"/>
  <c r="V478" i="17"/>
  <c r="W478" i="17"/>
  <c r="X478" i="17"/>
  <c r="Y478" i="17"/>
  <c r="Z478" i="17"/>
  <c r="AA478" i="17"/>
  <c r="AB478" i="17"/>
  <c r="AC478" i="17"/>
  <c r="AD478" i="17"/>
  <c r="AE478" i="17"/>
  <c r="AF478" i="17"/>
  <c r="AG478" i="17"/>
  <c r="AH478" i="17"/>
  <c r="AI478" i="17"/>
  <c r="AJ478" i="17"/>
  <c r="AK478" i="17"/>
  <c r="V479" i="17"/>
  <c r="W479" i="17"/>
  <c r="X479" i="17"/>
  <c r="Y479" i="17"/>
  <c r="Z479" i="17"/>
  <c r="AA479" i="17"/>
  <c r="AB479" i="17"/>
  <c r="AC479" i="17"/>
  <c r="AD479" i="17"/>
  <c r="AE479" i="17"/>
  <c r="AF479" i="17"/>
  <c r="AG479" i="17"/>
  <c r="AH479" i="17"/>
  <c r="AI479" i="17"/>
  <c r="AJ479" i="17"/>
  <c r="AK479" i="17"/>
  <c r="V480" i="17"/>
  <c r="W480" i="17"/>
  <c r="X480" i="17"/>
  <c r="Y480" i="17"/>
  <c r="Z480" i="17"/>
  <c r="AA480" i="17"/>
  <c r="AB480" i="17"/>
  <c r="AC480" i="17"/>
  <c r="AD480" i="17"/>
  <c r="AE480" i="17"/>
  <c r="AF480" i="17"/>
  <c r="AG480" i="17"/>
  <c r="AH480" i="17"/>
  <c r="AI480" i="17"/>
  <c r="AJ480" i="17"/>
  <c r="AK480" i="17"/>
  <c r="V481" i="17"/>
  <c r="W481" i="17"/>
  <c r="X481" i="17"/>
  <c r="Y481" i="17"/>
  <c r="Z481" i="17"/>
  <c r="AA481" i="17"/>
  <c r="AB481" i="17"/>
  <c r="AC481" i="17"/>
  <c r="AD481" i="17"/>
  <c r="AE481" i="17"/>
  <c r="AF481" i="17"/>
  <c r="AG481" i="17"/>
  <c r="AH481" i="17"/>
  <c r="AI481" i="17"/>
  <c r="AJ481" i="17"/>
  <c r="AK481" i="17"/>
  <c r="V482" i="17"/>
  <c r="W482" i="17"/>
  <c r="X482" i="17"/>
  <c r="Y482" i="17"/>
  <c r="Z482" i="17"/>
  <c r="AA482" i="17"/>
  <c r="AB482" i="17"/>
  <c r="AC482" i="17"/>
  <c r="AD482" i="17"/>
  <c r="AE482" i="17"/>
  <c r="AF482" i="17"/>
  <c r="AG482" i="17"/>
  <c r="AH482" i="17"/>
  <c r="AI482" i="17"/>
  <c r="AJ482" i="17"/>
  <c r="AK482" i="17"/>
  <c r="V483" i="17"/>
  <c r="W483" i="17"/>
  <c r="X483" i="17"/>
  <c r="Y483" i="17"/>
  <c r="Z483" i="17"/>
  <c r="AA483" i="17"/>
  <c r="AB483" i="17"/>
  <c r="AC483" i="17"/>
  <c r="AD483" i="17"/>
  <c r="AE483" i="17"/>
  <c r="AF483" i="17"/>
  <c r="AG483" i="17"/>
  <c r="AH483" i="17"/>
  <c r="AI483" i="17"/>
  <c r="AJ483" i="17"/>
  <c r="AK483" i="17"/>
  <c r="V484" i="17"/>
  <c r="W484" i="17"/>
  <c r="X484" i="17"/>
  <c r="Y484" i="17"/>
  <c r="Z484" i="17"/>
  <c r="AA484" i="17"/>
  <c r="AB484" i="17"/>
  <c r="AC484" i="17"/>
  <c r="AD484" i="17"/>
  <c r="AE484" i="17"/>
  <c r="AF484" i="17"/>
  <c r="AG484" i="17"/>
  <c r="AH484" i="17"/>
  <c r="AI484" i="17"/>
  <c r="AJ484" i="17"/>
  <c r="AK484" i="17"/>
  <c r="V485" i="17"/>
  <c r="W485" i="17"/>
  <c r="X485" i="17"/>
  <c r="Y485" i="17"/>
  <c r="Z485" i="17"/>
  <c r="AA485" i="17"/>
  <c r="AB485" i="17"/>
  <c r="AC485" i="17"/>
  <c r="AD485" i="17"/>
  <c r="AE485" i="17"/>
  <c r="AF485" i="17"/>
  <c r="AG485" i="17"/>
  <c r="AH485" i="17"/>
  <c r="AI485" i="17"/>
  <c r="AJ485" i="17"/>
  <c r="AK485" i="17"/>
  <c r="V486" i="17"/>
  <c r="W486" i="17"/>
  <c r="X486" i="17"/>
  <c r="Y486" i="17"/>
  <c r="Z486" i="17"/>
  <c r="AA486" i="17"/>
  <c r="AB486" i="17"/>
  <c r="AC486" i="17"/>
  <c r="AD486" i="17"/>
  <c r="AE486" i="17"/>
  <c r="AF486" i="17"/>
  <c r="AG486" i="17"/>
  <c r="AH486" i="17"/>
  <c r="AI486" i="17"/>
  <c r="AJ486" i="17"/>
  <c r="AK486" i="17"/>
  <c r="V487" i="17"/>
  <c r="W487" i="17"/>
  <c r="X487" i="17"/>
  <c r="Y487" i="17"/>
  <c r="Z487" i="17"/>
  <c r="AA487" i="17"/>
  <c r="AB487" i="17"/>
  <c r="AC487" i="17"/>
  <c r="AD487" i="17"/>
  <c r="AE487" i="17"/>
  <c r="AF487" i="17"/>
  <c r="AG487" i="17"/>
  <c r="AH487" i="17"/>
  <c r="AI487" i="17"/>
  <c r="AJ487" i="17"/>
  <c r="AK487" i="17"/>
  <c r="V488" i="17"/>
  <c r="W488" i="17"/>
  <c r="X488" i="17"/>
  <c r="Y488" i="17"/>
  <c r="Z488" i="17"/>
  <c r="AA488" i="17"/>
  <c r="AB488" i="17"/>
  <c r="AC488" i="17"/>
  <c r="AD488" i="17"/>
  <c r="AE488" i="17"/>
  <c r="AF488" i="17"/>
  <c r="AG488" i="17"/>
  <c r="AH488" i="17"/>
  <c r="AI488" i="17"/>
  <c r="AJ488" i="17"/>
  <c r="AK488" i="17"/>
  <c r="V489" i="17"/>
  <c r="W489" i="17"/>
  <c r="X489" i="17"/>
  <c r="Y489" i="17"/>
  <c r="Z489" i="17"/>
  <c r="AA489" i="17"/>
  <c r="AB489" i="17"/>
  <c r="AC489" i="17"/>
  <c r="AD489" i="17"/>
  <c r="AE489" i="17"/>
  <c r="AF489" i="17"/>
  <c r="AG489" i="17"/>
  <c r="AH489" i="17"/>
  <c r="AI489" i="17"/>
  <c r="AJ489" i="17"/>
  <c r="AK489" i="17"/>
  <c r="V490" i="17"/>
  <c r="W490" i="17"/>
  <c r="X490" i="17"/>
  <c r="Y490" i="17"/>
  <c r="Z490" i="17"/>
  <c r="AA490" i="17"/>
  <c r="AB490" i="17"/>
  <c r="AC490" i="17"/>
  <c r="AD490" i="17"/>
  <c r="AE490" i="17"/>
  <c r="AF490" i="17"/>
  <c r="AG490" i="17"/>
  <c r="AH490" i="17"/>
  <c r="AI490" i="17"/>
  <c r="AJ490" i="17"/>
  <c r="AK490" i="17"/>
  <c r="V491" i="17"/>
  <c r="W491" i="17"/>
  <c r="X491" i="17"/>
  <c r="Y491" i="17"/>
  <c r="Z491" i="17"/>
  <c r="AA491" i="17"/>
  <c r="AB491" i="17"/>
  <c r="AC491" i="17"/>
  <c r="AD491" i="17"/>
  <c r="AE491" i="17"/>
  <c r="AF491" i="17"/>
  <c r="AG491" i="17"/>
  <c r="AH491" i="17"/>
  <c r="AI491" i="17"/>
  <c r="AJ491" i="17"/>
  <c r="AK491" i="17"/>
  <c r="AL14" i="3" l="1"/>
  <c r="J41" i="68" s="1"/>
  <c r="W71" i="3"/>
  <c r="X71" i="3"/>
  <c r="Y71" i="3"/>
  <c r="Z71" i="3"/>
  <c r="AA71" i="3"/>
  <c r="AB71" i="3"/>
  <c r="AC71" i="3"/>
  <c r="AD71" i="3"/>
  <c r="AE71" i="3"/>
  <c r="AF71" i="3"/>
  <c r="AG71" i="3"/>
  <c r="AH71" i="3"/>
  <c r="AI71" i="3"/>
  <c r="AJ71" i="3"/>
  <c r="AK71" i="3"/>
  <c r="AL71" i="3"/>
  <c r="W72" i="3"/>
  <c r="X72" i="3"/>
  <c r="Y72" i="3"/>
  <c r="Z72" i="3"/>
  <c r="AA72" i="3"/>
  <c r="AB72" i="3"/>
  <c r="AC72" i="3"/>
  <c r="AD72" i="3"/>
  <c r="AE72" i="3"/>
  <c r="AF72" i="3"/>
  <c r="AG72" i="3"/>
  <c r="AH72" i="3"/>
  <c r="AI72" i="3"/>
  <c r="AJ72" i="3"/>
  <c r="AK72" i="3"/>
  <c r="AL72" i="3"/>
  <c r="W73" i="3"/>
  <c r="X73" i="3"/>
  <c r="Y73" i="3"/>
  <c r="Z73" i="3"/>
  <c r="AA73" i="3"/>
  <c r="AB73" i="3"/>
  <c r="AC73" i="3"/>
  <c r="AD73" i="3"/>
  <c r="AE73" i="3"/>
  <c r="AF73" i="3"/>
  <c r="AG73" i="3"/>
  <c r="AH73" i="3"/>
  <c r="AI73" i="3"/>
  <c r="AJ73" i="3"/>
  <c r="AK73" i="3"/>
  <c r="AL73" i="3"/>
  <c r="W74" i="3"/>
  <c r="X74" i="3"/>
  <c r="Y74" i="3"/>
  <c r="Z74" i="3"/>
  <c r="AA74" i="3"/>
  <c r="AB74" i="3"/>
  <c r="AC74" i="3"/>
  <c r="AD74" i="3"/>
  <c r="AE74" i="3"/>
  <c r="AF74" i="3"/>
  <c r="AG74" i="3"/>
  <c r="AH74" i="3"/>
  <c r="AI74" i="3"/>
  <c r="AJ74" i="3"/>
  <c r="AK74" i="3"/>
  <c r="AL74" i="3"/>
  <c r="W75" i="3"/>
  <c r="X75" i="3"/>
  <c r="Y75" i="3"/>
  <c r="Z75" i="3"/>
  <c r="AA75" i="3"/>
  <c r="AB75" i="3"/>
  <c r="AC75" i="3"/>
  <c r="AD75" i="3"/>
  <c r="AE75" i="3"/>
  <c r="AF75" i="3"/>
  <c r="AG75" i="3"/>
  <c r="AH75" i="3"/>
  <c r="AI75" i="3"/>
  <c r="AJ75" i="3"/>
  <c r="AK75" i="3"/>
  <c r="AL75" i="3"/>
  <c r="W76" i="3"/>
  <c r="X76" i="3"/>
  <c r="Y76" i="3"/>
  <c r="Z76" i="3"/>
  <c r="AA76" i="3"/>
  <c r="AB76" i="3"/>
  <c r="AC76" i="3"/>
  <c r="AD76" i="3"/>
  <c r="AE76" i="3"/>
  <c r="AF76" i="3"/>
  <c r="AG76" i="3"/>
  <c r="AH76" i="3"/>
  <c r="AI76" i="3"/>
  <c r="AJ76" i="3"/>
  <c r="AK76" i="3"/>
  <c r="AL76" i="3"/>
  <c r="W95" i="3"/>
  <c r="X95" i="3"/>
  <c r="Y95" i="3"/>
  <c r="Z95" i="3"/>
  <c r="AA95" i="3"/>
  <c r="AB95" i="3"/>
  <c r="AC95" i="3"/>
  <c r="AD95" i="3"/>
  <c r="AE95" i="3"/>
  <c r="AF95" i="3"/>
  <c r="AG95" i="3"/>
  <c r="AH95" i="3"/>
  <c r="AI95" i="3"/>
  <c r="AJ95" i="3"/>
  <c r="AK95" i="3"/>
  <c r="AL95" i="3"/>
  <c r="W96" i="3"/>
  <c r="X96" i="3"/>
  <c r="Y96" i="3"/>
  <c r="Z96" i="3"/>
  <c r="AA96" i="3"/>
  <c r="AB96" i="3"/>
  <c r="AC96" i="3"/>
  <c r="AD96" i="3"/>
  <c r="AE96" i="3"/>
  <c r="AF96" i="3"/>
  <c r="AG96" i="3"/>
  <c r="AH96" i="3"/>
  <c r="AI96" i="3"/>
  <c r="AJ96" i="3"/>
  <c r="AK96" i="3"/>
  <c r="AL96" i="3"/>
  <c r="W97" i="3"/>
  <c r="X97" i="3"/>
  <c r="Y97" i="3"/>
  <c r="Z97" i="3"/>
  <c r="AA97" i="3"/>
  <c r="AB97" i="3"/>
  <c r="AC97" i="3"/>
  <c r="AD97" i="3"/>
  <c r="AE97" i="3"/>
  <c r="AF97" i="3"/>
  <c r="AG97" i="3"/>
  <c r="AH97" i="3"/>
  <c r="AI97" i="3"/>
  <c r="AJ97" i="3"/>
  <c r="AK97" i="3"/>
  <c r="AL97" i="3"/>
  <c r="W98" i="3"/>
  <c r="X98" i="3"/>
  <c r="Y98" i="3"/>
  <c r="Z98" i="3"/>
  <c r="AA98" i="3"/>
  <c r="AB98" i="3"/>
  <c r="AC98" i="3"/>
  <c r="AD98" i="3"/>
  <c r="AE98" i="3"/>
  <c r="AF98" i="3"/>
  <c r="AG98" i="3"/>
  <c r="AH98" i="3"/>
  <c r="AI98" i="3"/>
  <c r="AJ98" i="3"/>
  <c r="AK98" i="3"/>
  <c r="AL98" i="3"/>
  <c r="W99" i="3"/>
  <c r="X99" i="3"/>
  <c r="Y99" i="3"/>
  <c r="Z99" i="3"/>
  <c r="AA99" i="3"/>
  <c r="AB99" i="3"/>
  <c r="AC99" i="3"/>
  <c r="AD99" i="3"/>
  <c r="AE99" i="3"/>
  <c r="AF99" i="3"/>
  <c r="AG99" i="3"/>
  <c r="AH99" i="3"/>
  <c r="AI99" i="3"/>
  <c r="AJ99" i="3"/>
  <c r="AK99" i="3"/>
  <c r="AL99" i="3"/>
  <c r="W100" i="3"/>
  <c r="X100" i="3"/>
  <c r="Y100" i="3"/>
  <c r="Z100" i="3"/>
  <c r="AA100" i="3"/>
  <c r="AB100" i="3"/>
  <c r="AC100" i="3"/>
  <c r="AD100" i="3"/>
  <c r="AE100" i="3"/>
  <c r="AF100" i="3"/>
  <c r="AG100" i="3"/>
  <c r="AH100" i="3"/>
  <c r="AI100" i="3"/>
  <c r="AJ100" i="3"/>
  <c r="AK100" i="3"/>
  <c r="AL100" i="3"/>
  <c r="W101" i="3"/>
  <c r="X101" i="3"/>
  <c r="Y101" i="3"/>
  <c r="Z101" i="3"/>
  <c r="AA101" i="3"/>
  <c r="AB101" i="3"/>
  <c r="AC101" i="3"/>
  <c r="AD101" i="3"/>
  <c r="AE101" i="3"/>
  <c r="AF101" i="3"/>
  <c r="AG101" i="3"/>
  <c r="AH101" i="3"/>
  <c r="AI101" i="3"/>
  <c r="AJ101" i="3"/>
  <c r="AK101" i="3"/>
  <c r="AL101" i="3"/>
  <c r="W102" i="3"/>
  <c r="X102" i="3"/>
  <c r="Y102" i="3"/>
  <c r="Z102" i="3"/>
  <c r="AA102" i="3"/>
  <c r="AB102" i="3"/>
  <c r="AC102" i="3"/>
  <c r="AD102" i="3"/>
  <c r="AE102" i="3"/>
  <c r="AF102" i="3"/>
  <c r="AG102" i="3"/>
  <c r="AH102" i="3"/>
  <c r="AI102" i="3"/>
  <c r="AJ102" i="3"/>
  <c r="AK102" i="3"/>
  <c r="AL102" i="3"/>
  <c r="W103" i="3"/>
  <c r="X103" i="3"/>
  <c r="Y103" i="3"/>
  <c r="Z103" i="3"/>
  <c r="AA103" i="3"/>
  <c r="AB103" i="3"/>
  <c r="AC103" i="3"/>
  <c r="AD103" i="3"/>
  <c r="AE103" i="3"/>
  <c r="AF103" i="3"/>
  <c r="AG103" i="3"/>
  <c r="AH103" i="3"/>
  <c r="AI103" i="3"/>
  <c r="AJ103" i="3"/>
  <c r="AK103" i="3"/>
  <c r="AL103" i="3"/>
  <c r="W104" i="3"/>
  <c r="X104" i="3"/>
  <c r="Y104" i="3"/>
  <c r="Z104" i="3"/>
  <c r="AA104" i="3"/>
  <c r="AB104" i="3"/>
  <c r="AC104" i="3"/>
  <c r="AD104" i="3"/>
  <c r="AE104" i="3"/>
  <c r="AF104" i="3"/>
  <c r="AG104" i="3"/>
  <c r="AH104" i="3"/>
  <c r="AI104" i="3"/>
  <c r="AJ104" i="3"/>
  <c r="AK104" i="3"/>
  <c r="AL104" i="3"/>
  <c r="W105" i="3"/>
  <c r="X105" i="3"/>
  <c r="Y105" i="3"/>
  <c r="Z105" i="3"/>
  <c r="AA105" i="3"/>
  <c r="AB105" i="3"/>
  <c r="AC105" i="3"/>
  <c r="AD105" i="3"/>
  <c r="AE105" i="3"/>
  <c r="AF105" i="3"/>
  <c r="AG105" i="3"/>
  <c r="AH105" i="3"/>
  <c r="AI105" i="3"/>
  <c r="AJ105" i="3"/>
  <c r="AK105" i="3"/>
  <c r="AL105" i="3"/>
  <c r="W106" i="3"/>
  <c r="X106" i="3"/>
  <c r="Y106" i="3"/>
  <c r="Z106" i="3"/>
  <c r="AA106" i="3"/>
  <c r="AB106" i="3"/>
  <c r="AC106" i="3"/>
  <c r="AD106" i="3"/>
  <c r="AE106" i="3"/>
  <c r="AF106" i="3"/>
  <c r="AG106" i="3"/>
  <c r="AH106" i="3"/>
  <c r="AI106" i="3"/>
  <c r="AJ106" i="3"/>
  <c r="AK106" i="3"/>
  <c r="AL106" i="3"/>
  <c r="W107" i="3"/>
  <c r="X107" i="3"/>
  <c r="Y107" i="3"/>
  <c r="Z107" i="3"/>
  <c r="AA107" i="3"/>
  <c r="AB107" i="3"/>
  <c r="AC107" i="3"/>
  <c r="AD107" i="3"/>
  <c r="AE107" i="3"/>
  <c r="AF107" i="3"/>
  <c r="AG107" i="3"/>
  <c r="AH107" i="3"/>
  <c r="AI107" i="3"/>
  <c r="AJ107" i="3"/>
  <c r="AK107" i="3"/>
  <c r="AL107" i="3"/>
  <c r="W108" i="3"/>
  <c r="X108" i="3"/>
  <c r="Y108" i="3"/>
  <c r="Z108" i="3"/>
  <c r="AA108" i="3"/>
  <c r="AB108" i="3"/>
  <c r="AC108" i="3"/>
  <c r="AD108" i="3"/>
  <c r="AE108" i="3"/>
  <c r="AF108" i="3"/>
  <c r="AG108" i="3"/>
  <c r="AH108" i="3"/>
  <c r="AI108" i="3"/>
  <c r="AJ108" i="3"/>
  <c r="AK108" i="3"/>
  <c r="AL108" i="3"/>
  <c r="W109" i="3"/>
  <c r="X109" i="3"/>
  <c r="Y109" i="3"/>
  <c r="Z109" i="3"/>
  <c r="AA109" i="3"/>
  <c r="AB109" i="3"/>
  <c r="AC109" i="3"/>
  <c r="AD109" i="3"/>
  <c r="AE109" i="3"/>
  <c r="AF109" i="3"/>
  <c r="AG109" i="3"/>
  <c r="AH109" i="3"/>
  <c r="AI109" i="3"/>
  <c r="AJ109" i="3"/>
  <c r="AK109" i="3"/>
  <c r="AL109" i="3"/>
  <c r="W110" i="3"/>
  <c r="X110" i="3"/>
  <c r="Y110" i="3"/>
  <c r="Z110" i="3"/>
  <c r="AA110" i="3"/>
  <c r="AB110" i="3"/>
  <c r="AC110" i="3"/>
  <c r="AD110" i="3"/>
  <c r="AE110" i="3"/>
  <c r="AF110" i="3"/>
  <c r="AG110" i="3"/>
  <c r="AH110" i="3"/>
  <c r="AI110" i="3"/>
  <c r="AJ110" i="3"/>
  <c r="AK110" i="3"/>
  <c r="AL110" i="3"/>
  <c r="W111" i="3"/>
  <c r="X111" i="3"/>
  <c r="Y111" i="3"/>
  <c r="Z111" i="3"/>
  <c r="AA111" i="3"/>
  <c r="AB111" i="3"/>
  <c r="AC111" i="3"/>
  <c r="AD111" i="3"/>
  <c r="AE111" i="3"/>
  <c r="AF111" i="3"/>
  <c r="AG111" i="3"/>
  <c r="AH111" i="3"/>
  <c r="AI111" i="3"/>
  <c r="AJ111" i="3"/>
  <c r="AK111" i="3"/>
  <c r="AL111" i="3"/>
  <c r="W112" i="3"/>
  <c r="X112" i="3"/>
  <c r="Y112" i="3"/>
  <c r="Z112" i="3"/>
  <c r="AA112" i="3"/>
  <c r="AB112" i="3"/>
  <c r="AC112" i="3"/>
  <c r="AD112" i="3"/>
  <c r="AE112" i="3"/>
  <c r="AF112" i="3"/>
  <c r="AG112" i="3"/>
  <c r="AH112" i="3"/>
  <c r="AI112" i="3"/>
  <c r="AJ112" i="3"/>
  <c r="AK112" i="3"/>
  <c r="AL112" i="3"/>
  <c r="V95" i="3"/>
  <c r="V96" i="3"/>
  <c r="V97" i="3"/>
  <c r="V98" i="3"/>
  <c r="V99" i="3"/>
  <c r="V100" i="3"/>
  <c r="V101" i="3"/>
  <c r="V102" i="3"/>
  <c r="V103" i="3"/>
  <c r="V104" i="3"/>
  <c r="V105" i="3"/>
  <c r="V106" i="3"/>
  <c r="V107" i="3"/>
  <c r="V108" i="3"/>
  <c r="V109" i="3"/>
  <c r="V110" i="3"/>
  <c r="V111" i="3"/>
  <c r="V112" i="3"/>
  <c r="V71" i="3"/>
  <c r="V72" i="3"/>
  <c r="V73" i="3"/>
  <c r="V74" i="3"/>
  <c r="V75" i="3"/>
  <c r="V76" i="3"/>
  <c r="AL13" i="3"/>
  <c r="H41" i="68" s="1"/>
  <c r="AL17" i="3"/>
  <c r="AL18" i="3"/>
  <c r="AL19" i="3"/>
  <c r="AL20" i="3"/>
  <c r="AL21" i="3"/>
  <c r="AL22" i="3"/>
  <c r="D61" i="68" s="1"/>
  <c r="AL23" i="3"/>
  <c r="AL24" i="3"/>
  <c r="AL25" i="3"/>
  <c r="AL26" i="3"/>
  <c r="AL27" i="3"/>
  <c r="AL28" i="3"/>
  <c r="F61" i="68" s="1"/>
  <c r="AL29" i="3"/>
  <c r="AL30" i="3"/>
  <c r="AL31" i="3"/>
  <c r="AL32" i="3"/>
  <c r="AL33" i="3"/>
  <c r="AL34" i="3"/>
  <c r="H61" i="68" s="1"/>
  <c r="AL35" i="3"/>
  <c r="AL36" i="3"/>
  <c r="AL37" i="3"/>
  <c r="AL38" i="3"/>
  <c r="AL39" i="3"/>
  <c r="AL40" i="3"/>
  <c r="J61" i="68" s="1"/>
  <c r="AL41" i="3"/>
  <c r="AL42" i="3"/>
  <c r="AL43" i="3"/>
  <c r="AL44" i="3"/>
  <c r="AL45" i="3"/>
  <c r="AL46" i="3"/>
  <c r="L61" i="68" s="1"/>
  <c r="AL47" i="3"/>
  <c r="AL48" i="3"/>
  <c r="AL49" i="3"/>
  <c r="AL50" i="3"/>
  <c r="AL51" i="3"/>
  <c r="AL52" i="3"/>
  <c r="N61" i="68" s="1"/>
  <c r="AL53" i="3"/>
  <c r="AL54" i="3"/>
  <c r="AL55" i="3"/>
  <c r="AL56" i="3"/>
  <c r="AL57" i="3"/>
  <c r="AL58" i="3"/>
  <c r="P61" i="68" s="1"/>
  <c r="AL59" i="3"/>
  <c r="AL60" i="3"/>
  <c r="AL61" i="3"/>
  <c r="AL62" i="3"/>
  <c r="AL63" i="3"/>
  <c r="AL64" i="3"/>
  <c r="R61" i="68" s="1"/>
  <c r="AL65" i="3"/>
  <c r="AL66" i="3"/>
  <c r="AL67" i="3"/>
  <c r="AL68" i="3"/>
  <c r="AL69" i="3"/>
  <c r="AL70" i="3"/>
  <c r="T61" i="68" s="1"/>
  <c r="AL77" i="3"/>
  <c r="AL78" i="3"/>
  <c r="AL79" i="3"/>
  <c r="AL80" i="3"/>
  <c r="AL81" i="3"/>
  <c r="AL82" i="3"/>
  <c r="V61" i="68" s="1"/>
  <c r="AL83" i="3"/>
  <c r="AL84" i="3"/>
  <c r="AL85" i="3"/>
  <c r="AL86" i="3"/>
  <c r="AL87" i="3"/>
  <c r="AL88" i="3"/>
  <c r="X61" i="68" s="1"/>
  <c r="AL89" i="3"/>
  <c r="AL90" i="3"/>
  <c r="AL91" i="3"/>
  <c r="AL92" i="3"/>
  <c r="AL93" i="3"/>
  <c r="AL94" i="3"/>
  <c r="Z61" i="68" s="1"/>
  <c r="AL11" i="3" l="1"/>
  <c r="D41" i="68" s="1"/>
  <c r="AL12" i="3"/>
  <c r="F41" i="68" s="1"/>
  <c r="AL15" i="3"/>
  <c r="AL16" i="3"/>
  <c r="D21" i="68" s="1"/>
  <c r="AK430" i="17" l="1"/>
  <c r="AK429" i="17"/>
  <c r="AK428" i="17"/>
  <c r="AK427" i="17"/>
  <c r="AK426" i="17"/>
  <c r="AK425" i="17"/>
  <c r="AK424" i="17"/>
  <c r="AK423" i="17"/>
  <c r="AK422" i="17"/>
  <c r="AK421" i="17"/>
  <c r="AK420" i="17"/>
  <c r="AK419" i="17"/>
  <c r="AK418" i="17"/>
  <c r="AK417" i="17"/>
  <c r="AK416" i="17"/>
  <c r="AK415" i="17"/>
  <c r="AK414" i="17"/>
  <c r="AK413" i="17"/>
  <c r="AK412" i="17"/>
  <c r="AK411" i="17"/>
  <c r="AK410" i="17"/>
  <c r="AK409" i="17"/>
  <c r="AK408" i="17"/>
  <c r="AK407" i="17"/>
  <c r="AK406" i="17"/>
  <c r="AK405" i="17"/>
  <c r="AK404" i="17"/>
  <c r="AK403" i="17"/>
  <c r="AK402" i="17"/>
  <c r="AK401" i="17"/>
  <c r="AK400" i="17"/>
  <c r="AK399" i="17"/>
  <c r="AK398" i="17"/>
  <c r="AK397" i="17"/>
  <c r="AK396" i="17"/>
  <c r="AK395" i="17"/>
  <c r="AK394" i="17"/>
  <c r="AK393" i="17"/>
  <c r="AK392" i="17"/>
  <c r="AK391" i="17"/>
  <c r="AK390" i="17"/>
  <c r="AK389" i="17"/>
  <c r="AK388" i="17"/>
  <c r="AK387" i="17"/>
  <c r="AK386" i="17"/>
  <c r="AK385" i="17"/>
  <c r="AK384" i="17"/>
  <c r="AK383" i="17"/>
  <c r="AK382" i="17"/>
  <c r="AK381" i="17"/>
  <c r="AK380" i="17"/>
  <c r="AK379" i="17"/>
  <c r="AK378" i="17"/>
  <c r="AK377" i="17"/>
  <c r="AK376" i="17"/>
  <c r="AK375" i="17"/>
  <c r="AK374" i="17"/>
  <c r="AK373" i="17"/>
  <c r="AK372" i="17"/>
  <c r="AK371" i="17"/>
  <c r="AK370" i="17"/>
  <c r="AK369" i="17"/>
  <c r="AK368" i="17"/>
  <c r="AK367" i="17"/>
  <c r="AK366" i="17"/>
  <c r="AK365" i="17"/>
  <c r="AK364" i="17"/>
  <c r="AK363" i="17"/>
  <c r="AK362" i="17"/>
  <c r="AK361" i="17"/>
  <c r="AK360" i="17"/>
  <c r="AK359" i="17"/>
  <c r="AK358" i="17"/>
  <c r="AK357" i="17"/>
  <c r="AK356" i="17"/>
  <c r="AK355" i="17"/>
  <c r="AK354" i="17"/>
  <c r="AK353" i="17"/>
  <c r="AK352" i="17"/>
  <c r="AK351" i="17"/>
  <c r="AK350" i="17"/>
  <c r="AK349" i="17"/>
  <c r="AK348" i="17"/>
  <c r="AK329" i="17"/>
  <c r="AK328" i="17"/>
  <c r="AK327" i="17"/>
  <c r="AK326" i="17"/>
  <c r="AK325" i="17"/>
  <c r="AK324" i="17"/>
  <c r="AK323" i="17"/>
  <c r="AK322" i="17"/>
  <c r="AK321" i="17"/>
  <c r="AK320" i="17"/>
  <c r="AK319" i="17"/>
  <c r="AK318" i="17"/>
  <c r="AK317" i="17"/>
  <c r="AK316" i="17"/>
  <c r="AK315" i="17"/>
  <c r="AK314" i="17"/>
  <c r="AK313" i="17"/>
  <c r="AK312" i="17"/>
  <c r="AK311" i="17"/>
  <c r="AK310" i="17"/>
  <c r="AK309" i="17"/>
  <c r="AK308" i="17"/>
  <c r="AK307" i="17"/>
  <c r="AK306" i="17"/>
  <c r="AK305" i="17"/>
  <c r="AK304" i="17"/>
  <c r="AK303" i="17"/>
  <c r="AK302" i="17"/>
  <c r="AK301" i="17"/>
  <c r="AK300" i="17"/>
  <c r="AK299" i="17"/>
  <c r="AK298" i="17"/>
  <c r="AK297" i="17"/>
  <c r="AK296" i="17"/>
  <c r="AK295" i="17"/>
  <c r="AK294" i="17"/>
  <c r="AK293" i="17"/>
  <c r="AK292" i="17"/>
  <c r="AK291" i="17"/>
  <c r="AK290" i="17"/>
  <c r="AK289" i="17"/>
  <c r="AK288" i="17"/>
  <c r="AK287" i="17"/>
  <c r="AK286" i="17"/>
  <c r="AK285" i="17"/>
  <c r="AK284" i="17"/>
  <c r="AK283" i="17"/>
  <c r="AK282" i="17"/>
  <c r="AK281" i="17"/>
  <c r="AK280" i="17"/>
  <c r="AK279" i="17"/>
  <c r="AK278" i="17"/>
  <c r="AK277" i="17"/>
  <c r="AK276" i="17"/>
  <c r="AK275" i="17"/>
  <c r="AK274" i="17"/>
  <c r="AK273" i="17"/>
  <c r="AK272" i="17"/>
  <c r="AK271" i="17"/>
  <c r="AK270" i="17"/>
  <c r="AK269" i="17"/>
  <c r="AK268" i="17"/>
  <c r="AK267" i="17"/>
  <c r="AK266" i="17"/>
  <c r="AK265" i="17"/>
  <c r="AK264" i="17"/>
  <c r="AK263" i="17"/>
  <c r="AK262" i="17"/>
  <c r="AK261" i="17"/>
  <c r="AK260" i="17"/>
  <c r="AK259" i="17"/>
  <c r="AK258" i="17"/>
  <c r="AK257" i="17"/>
  <c r="AK256" i="17"/>
  <c r="AK255" i="17"/>
  <c r="AK254" i="17"/>
  <c r="AK253" i="17"/>
  <c r="AK252" i="17"/>
  <c r="AK251" i="17"/>
  <c r="AK250" i="17"/>
  <c r="AK249" i="17"/>
  <c r="AK248" i="17"/>
  <c r="AK247" i="17"/>
  <c r="AK246" i="17"/>
  <c r="AK245" i="17"/>
  <c r="AK244" i="17"/>
  <c r="AK243" i="17"/>
  <c r="AK242" i="17"/>
  <c r="AK241" i="17"/>
  <c r="AK240" i="17"/>
  <c r="AK239" i="17"/>
  <c r="AK238" i="17"/>
  <c r="AK237" i="17"/>
  <c r="AK236" i="17"/>
  <c r="AK235" i="17"/>
  <c r="AK234" i="17"/>
  <c r="AK233" i="17"/>
  <c r="AK232" i="17"/>
  <c r="AK231" i="17"/>
  <c r="AK230" i="17"/>
  <c r="AK229" i="17"/>
  <c r="AK228" i="17"/>
  <c r="AK227" i="17"/>
  <c r="AK226" i="17"/>
  <c r="AK225" i="17"/>
  <c r="AK224" i="17"/>
  <c r="AK223" i="17"/>
  <c r="AK222" i="17"/>
  <c r="AK221" i="17"/>
  <c r="AK220" i="17"/>
  <c r="AK219" i="17"/>
  <c r="AK218" i="17"/>
  <c r="AK217" i="17"/>
  <c r="AK216" i="17"/>
  <c r="AK215" i="17"/>
  <c r="AK214" i="17"/>
  <c r="AK213" i="17"/>
  <c r="AK212" i="17"/>
  <c r="AK211" i="17"/>
  <c r="AK210" i="17"/>
  <c r="AK209" i="17"/>
  <c r="AK208" i="17"/>
  <c r="AK207" i="17"/>
  <c r="AK206" i="17"/>
  <c r="AK205" i="17"/>
  <c r="AK204" i="17"/>
  <c r="AK203" i="17"/>
  <c r="AK202" i="17"/>
  <c r="AK201" i="17"/>
  <c r="AK200" i="17"/>
  <c r="AK199" i="17"/>
  <c r="AK198" i="17"/>
  <c r="AK197" i="17"/>
  <c r="AK196" i="17"/>
  <c r="AK195" i="17"/>
  <c r="AK194" i="17"/>
  <c r="AK193" i="17"/>
  <c r="AK192" i="17"/>
  <c r="AK191" i="17"/>
  <c r="AK190" i="17"/>
  <c r="AK189" i="17"/>
  <c r="AK188" i="17"/>
  <c r="AK187" i="17"/>
  <c r="AK186" i="17"/>
  <c r="AK185" i="17"/>
  <c r="AK184" i="17"/>
  <c r="AK183" i="17"/>
  <c r="AK182" i="17"/>
  <c r="AK181" i="17"/>
  <c r="AK180" i="17"/>
  <c r="AK179" i="17"/>
  <c r="AK178" i="17"/>
  <c r="AK177" i="17"/>
  <c r="AK176" i="17"/>
  <c r="AK175" i="17"/>
  <c r="AK174" i="17"/>
  <c r="AK173" i="17"/>
  <c r="AK172" i="17"/>
  <c r="AK171" i="17"/>
  <c r="AK170" i="17"/>
  <c r="AK169" i="17"/>
  <c r="AK168" i="17"/>
  <c r="AK167" i="17"/>
  <c r="AK166" i="17"/>
  <c r="AK165" i="17"/>
  <c r="AK164" i="17"/>
  <c r="AK163" i="17"/>
  <c r="AK162" i="17"/>
  <c r="AK161" i="17"/>
  <c r="AK160" i="17"/>
  <c r="AK159" i="17"/>
  <c r="AK158" i="17"/>
  <c r="AK157" i="17"/>
  <c r="AK156" i="17"/>
  <c r="AK155" i="17"/>
  <c r="AK154" i="17"/>
  <c r="AK153" i="17"/>
  <c r="AK152" i="17"/>
  <c r="AK151" i="17"/>
  <c r="AK150" i="17"/>
  <c r="AK149" i="17"/>
  <c r="AK148" i="17"/>
  <c r="AK147" i="17"/>
  <c r="AK146" i="17"/>
  <c r="AK145" i="17"/>
  <c r="AK144" i="17"/>
  <c r="AK143" i="17"/>
  <c r="AK142" i="17"/>
  <c r="AK141" i="17"/>
  <c r="AK140" i="17"/>
  <c r="AK139" i="17"/>
  <c r="AK138" i="17"/>
  <c r="AK137" i="17"/>
  <c r="AK136" i="17"/>
  <c r="AK135" i="17"/>
  <c r="AK134" i="17"/>
  <c r="AK133" i="17"/>
  <c r="AK132" i="17"/>
  <c r="AK131" i="17"/>
  <c r="AK130" i="17"/>
  <c r="AK129" i="17"/>
  <c r="AK128" i="17"/>
  <c r="AK127" i="17"/>
  <c r="AK126" i="17"/>
  <c r="AK125" i="17"/>
  <c r="AK124" i="17"/>
  <c r="AK123" i="17"/>
  <c r="AK122" i="17"/>
  <c r="AK121" i="17"/>
  <c r="AK120" i="17"/>
  <c r="AK119" i="17"/>
  <c r="AK118" i="17"/>
  <c r="AK117" i="17"/>
  <c r="AK116" i="17"/>
  <c r="AK115" i="17"/>
  <c r="AK114" i="17"/>
  <c r="AK113" i="17"/>
  <c r="AK112" i="17"/>
  <c r="AK111" i="17"/>
  <c r="AK110" i="17"/>
  <c r="AK109" i="17"/>
  <c r="AK108" i="17"/>
  <c r="AK107" i="17"/>
  <c r="AK106" i="17"/>
  <c r="AK105" i="17"/>
  <c r="AK104" i="17"/>
  <c r="AK103" i="17"/>
  <c r="AK102" i="17"/>
  <c r="AK101" i="17"/>
  <c r="AK100" i="17"/>
  <c r="AK99" i="17"/>
  <c r="AK98" i="17"/>
  <c r="AK97" i="17"/>
  <c r="AK96" i="17"/>
  <c r="AK95" i="17"/>
  <c r="AK94" i="17"/>
  <c r="AK93" i="17"/>
  <c r="AK92" i="17"/>
  <c r="AK91" i="17"/>
  <c r="AK90" i="17"/>
  <c r="AK89" i="17"/>
  <c r="AK88" i="17"/>
  <c r="AK87" i="17"/>
  <c r="AK86" i="17"/>
  <c r="AK85" i="17"/>
  <c r="AK84" i="17"/>
  <c r="AK83" i="17"/>
  <c r="AK82" i="17"/>
  <c r="AK81" i="17"/>
  <c r="AK80" i="17"/>
  <c r="AK79" i="17"/>
  <c r="AK78" i="17"/>
  <c r="AK77" i="17"/>
  <c r="AK76" i="17"/>
  <c r="AK75" i="17"/>
  <c r="AK74" i="17"/>
  <c r="AK73" i="17"/>
  <c r="AK72" i="17"/>
  <c r="AK71" i="17"/>
  <c r="AK70" i="17"/>
  <c r="AK69" i="17"/>
  <c r="AK68" i="17"/>
  <c r="AK67" i="17"/>
  <c r="AK66" i="17"/>
  <c r="AK65" i="17"/>
  <c r="AK64" i="17"/>
  <c r="AK63" i="17"/>
  <c r="AK62" i="17"/>
  <c r="AK61" i="17"/>
  <c r="AK60" i="17"/>
  <c r="AK59" i="17"/>
  <c r="AK58" i="17"/>
  <c r="AK57" i="17"/>
  <c r="AK56" i="17"/>
  <c r="AK55" i="17"/>
  <c r="AK54" i="17"/>
  <c r="AK53" i="17"/>
  <c r="AK52" i="17"/>
  <c r="AK51" i="17"/>
  <c r="AK50" i="17"/>
  <c r="AK49" i="17"/>
  <c r="AK48" i="17"/>
  <c r="AK47" i="17"/>
  <c r="AK46" i="17"/>
  <c r="AK45" i="17"/>
  <c r="AK44" i="17"/>
  <c r="AK43" i="17"/>
  <c r="AK42" i="17"/>
  <c r="AK41" i="17"/>
  <c r="AK40" i="17"/>
  <c r="AK39" i="17"/>
  <c r="AK38" i="17"/>
  <c r="AK37" i="17"/>
  <c r="AK36" i="17"/>
  <c r="AK35" i="17"/>
  <c r="AK34" i="17"/>
  <c r="AK33" i="17"/>
  <c r="AK32" i="17"/>
  <c r="AK31" i="17"/>
  <c r="AK30" i="17"/>
  <c r="AK29" i="17"/>
  <c r="AK28" i="17"/>
  <c r="AK27" i="17"/>
  <c r="AK26" i="17"/>
  <c r="AK25" i="17"/>
  <c r="AK24" i="17"/>
  <c r="AK23" i="17"/>
  <c r="AK22" i="17"/>
  <c r="AK21" i="17"/>
  <c r="AK20" i="17"/>
  <c r="AK19" i="17"/>
  <c r="AK18" i="17"/>
  <c r="AK17" i="17"/>
  <c r="AK16" i="17"/>
  <c r="AK15" i="17"/>
  <c r="AK14" i="17"/>
  <c r="AK13" i="17"/>
  <c r="AK12" i="17"/>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P60" i="68" s="1"/>
  <c r="AK59" i="3"/>
  <c r="AK60" i="3"/>
  <c r="AK61" i="3"/>
  <c r="AK62" i="3"/>
  <c r="AK63" i="3"/>
  <c r="AK64" i="3"/>
  <c r="AK65" i="3"/>
  <c r="AK66" i="3"/>
  <c r="AK67" i="3"/>
  <c r="AK68" i="3"/>
  <c r="AK69" i="3"/>
  <c r="AK70" i="3"/>
  <c r="AK77" i="3"/>
  <c r="AK78" i="3"/>
  <c r="AK79" i="3"/>
  <c r="AK80" i="3"/>
  <c r="AK81" i="3"/>
  <c r="AK82" i="3"/>
  <c r="AK83" i="3"/>
  <c r="AK84" i="3"/>
  <c r="AK85" i="3"/>
  <c r="AK86" i="3"/>
  <c r="AK87" i="3"/>
  <c r="AK88" i="3"/>
  <c r="AK89" i="3"/>
  <c r="AK90" i="3"/>
  <c r="AK91" i="3"/>
  <c r="AK92" i="3"/>
  <c r="AK93" i="3"/>
  <c r="AK94" i="3"/>
  <c r="V11" i="3"/>
  <c r="C25" i="68" s="1"/>
  <c r="T60" i="68" l="1"/>
  <c r="S60" i="68"/>
  <c r="K60" i="68"/>
  <c r="L60" i="68"/>
  <c r="C60" i="68"/>
  <c r="D60" i="68"/>
  <c r="V60" i="68"/>
  <c r="U60" i="68"/>
  <c r="N60" i="68"/>
  <c r="M60" i="68"/>
  <c r="F60" i="68"/>
  <c r="E60" i="68"/>
  <c r="X60" i="68"/>
  <c r="W60" i="68"/>
  <c r="G60" i="68"/>
  <c r="H60" i="68"/>
  <c r="Z60" i="68"/>
  <c r="Y60" i="68"/>
  <c r="Q60" i="68"/>
  <c r="R60" i="68"/>
  <c r="I60" i="68"/>
  <c r="J60" i="68"/>
  <c r="AB18" i="3"/>
  <c r="C45" i="66"/>
  <c r="C46" i="66"/>
  <c r="AJ12" i="17"/>
  <c r="AJ13" i="17"/>
  <c r="AJ14" i="17"/>
  <c r="AJ15" i="17"/>
  <c r="AJ16" i="17"/>
  <c r="AJ17" i="17"/>
  <c r="AJ18" i="17"/>
  <c r="AJ19" i="17"/>
  <c r="AJ20" i="17"/>
  <c r="AJ21" i="17"/>
  <c r="AJ22" i="17"/>
  <c r="AJ23" i="17"/>
  <c r="AJ24" i="17"/>
  <c r="AJ25" i="17"/>
  <c r="AJ26" i="17"/>
  <c r="AJ27" i="17"/>
  <c r="AJ28" i="17"/>
  <c r="AJ29" i="17"/>
  <c r="AJ30" i="17"/>
  <c r="AJ31" i="17"/>
  <c r="AJ32" i="17"/>
  <c r="AJ33" i="17"/>
  <c r="AJ34" i="17"/>
  <c r="AJ35" i="17"/>
  <c r="AJ36" i="17"/>
  <c r="AJ37" i="17"/>
  <c r="AJ38" i="17"/>
  <c r="AJ39" i="17"/>
  <c r="AJ40" i="17"/>
  <c r="AJ41" i="17"/>
  <c r="AJ42" i="17"/>
  <c r="AJ43" i="17"/>
  <c r="AJ44" i="17"/>
  <c r="AJ45" i="17"/>
  <c r="AJ46" i="17"/>
  <c r="AJ47" i="17"/>
  <c r="AJ48" i="17"/>
  <c r="AJ49" i="17"/>
  <c r="AJ50" i="17"/>
  <c r="AJ51" i="17"/>
  <c r="AJ52" i="17"/>
  <c r="AJ53" i="17"/>
  <c r="AJ54" i="17"/>
  <c r="AJ55" i="17"/>
  <c r="AJ56" i="17"/>
  <c r="AJ57" i="17"/>
  <c r="AJ58" i="17"/>
  <c r="AJ59" i="17"/>
  <c r="AJ60" i="17"/>
  <c r="AJ61" i="17"/>
  <c r="AJ62" i="17"/>
  <c r="AJ63" i="17"/>
  <c r="AJ64" i="17"/>
  <c r="AJ65" i="17"/>
  <c r="AJ66" i="17"/>
  <c r="AJ67" i="17"/>
  <c r="AJ68" i="17"/>
  <c r="AJ69" i="17"/>
  <c r="AJ70" i="17"/>
  <c r="AJ71" i="17"/>
  <c r="AJ72" i="17"/>
  <c r="AJ73" i="17"/>
  <c r="AJ74" i="17"/>
  <c r="AJ75" i="17"/>
  <c r="AJ76" i="17"/>
  <c r="AJ77" i="17"/>
  <c r="AJ78" i="17"/>
  <c r="AJ79" i="17"/>
  <c r="AJ80" i="17"/>
  <c r="AJ81" i="17"/>
  <c r="AJ82" i="17"/>
  <c r="AJ83" i="17"/>
  <c r="AJ84" i="17"/>
  <c r="AJ85" i="17"/>
  <c r="AJ86" i="17"/>
  <c r="AJ87" i="17"/>
  <c r="AJ88" i="17"/>
  <c r="AJ89" i="17"/>
  <c r="AJ90" i="17"/>
  <c r="AJ91" i="17"/>
  <c r="AJ92" i="17"/>
  <c r="AJ93" i="17"/>
  <c r="AJ94" i="17"/>
  <c r="AJ95" i="17"/>
  <c r="AJ96" i="17"/>
  <c r="AJ97" i="17"/>
  <c r="AJ98" i="17"/>
  <c r="AJ99" i="17"/>
  <c r="AJ100" i="17"/>
  <c r="AJ101" i="17"/>
  <c r="AJ102" i="17"/>
  <c r="AJ103" i="17"/>
  <c r="AJ104" i="17"/>
  <c r="AJ105" i="17"/>
  <c r="AJ106" i="17"/>
  <c r="AJ107" i="17"/>
  <c r="AJ108" i="17"/>
  <c r="AJ109" i="17"/>
  <c r="AJ110" i="17"/>
  <c r="AJ111" i="17"/>
  <c r="AJ112" i="17"/>
  <c r="AJ113"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56" i="17"/>
  <c r="AJ157" i="17"/>
  <c r="AJ158" i="17"/>
  <c r="AJ159" i="17"/>
  <c r="AJ160" i="17"/>
  <c r="AJ161" i="17"/>
  <c r="AJ162" i="17"/>
  <c r="AJ163" i="17"/>
  <c r="AJ164" i="17"/>
  <c r="AJ165" i="17"/>
  <c r="AJ166" i="17"/>
  <c r="AJ167" i="17"/>
  <c r="AJ168" i="17"/>
  <c r="AJ169" i="17"/>
  <c r="AJ170" i="17"/>
  <c r="AJ171" i="17"/>
  <c r="AJ172" i="17"/>
  <c r="AJ173" i="17"/>
  <c r="AJ174" i="17"/>
  <c r="AJ175" i="17"/>
  <c r="AJ176" i="17"/>
  <c r="AJ177" i="17"/>
  <c r="AJ178" i="17"/>
  <c r="AJ179" i="17"/>
  <c r="AJ180" i="17"/>
  <c r="AJ181" i="17"/>
  <c r="AJ182" i="17"/>
  <c r="AJ183" i="17"/>
  <c r="AJ184" i="17"/>
  <c r="AJ185" i="17"/>
  <c r="AJ186" i="17"/>
  <c r="AJ187" i="17"/>
  <c r="AJ188" i="17"/>
  <c r="AJ189" i="17"/>
  <c r="AJ190" i="17"/>
  <c r="AJ191" i="17"/>
  <c r="AJ192" i="17"/>
  <c r="AJ193" i="17"/>
  <c r="AJ194" i="17"/>
  <c r="AJ195" i="17"/>
  <c r="AJ196" i="17"/>
  <c r="AJ197" i="17"/>
  <c r="AJ198" i="17"/>
  <c r="AJ199" i="17"/>
  <c r="AJ200" i="17"/>
  <c r="AJ201" i="17"/>
  <c r="AJ202" i="17"/>
  <c r="AJ203" i="17"/>
  <c r="AJ204" i="17"/>
  <c r="AJ205" i="17"/>
  <c r="AJ206" i="17"/>
  <c r="AJ207" i="17"/>
  <c r="AJ208" i="17"/>
  <c r="AJ209" i="17"/>
  <c r="AJ210" i="17"/>
  <c r="AJ211" i="17"/>
  <c r="AJ212" i="17"/>
  <c r="AJ213" i="17"/>
  <c r="AJ214" i="17"/>
  <c r="AJ215" i="17"/>
  <c r="AJ216" i="17"/>
  <c r="AJ217" i="17"/>
  <c r="AJ218" i="17"/>
  <c r="AJ219" i="17"/>
  <c r="AJ220" i="17"/>
  <c r="AJ221" i="17"/>
  <c r="AJ222" i="17"/>
  <c r="AJ223" i="17"/>
  <c r="AJ224" i="17"/>
  <c r="AJ225" i="17"/>
  <c r="AJ226" i="17"/>
  <c r="AJ227" i="17"/>
  <c r="AJ228" i="17"/>
  <c r="AJ229" i="17"/>
  <c r="AJ230" i="17"/>
  <c r="AJ231" i="17"/>
  <c r="AJ232" i="17"/>
  <c r="AJ233" i="17"/>
  <c r="AJ234" i="17"/>
  <c r="AJ235" i="17"/>
  <c r="AJ236" i="17"/>
  <c r="AJ237" i="17"/>
  <c r="AJ238" i="17"/>
  <c r="AJ239" i="17"/>
  <c r="AJ240" i="17"/>
  <c r="AJ241" i="17"/>
  <c r="AJ242" i="17"/>
  <c r="AJ243" i="17"/>
  <c r="AJ244" i="17"/>
  <c r="AJ245" i="17"/>
  <c r="AJ246" i="17"/>
  <c r="AJ247" i="17"/>
  <c r="AJ248" i="17"/>
  <c r="AJ249" i="17"/>
  <c r="AJ250" i="17"/>
  <c r="AJ251" i="17"/>
  <c r="AJ252" i="17"/>
  <c r="AJ253" i="17"/>
  <c r="AJ254" i="17"/>
  <c r="AJ255" i="17"/>
  <c r="AJ256" i="17"/>
  <c r="AJ257" i="17"/>
  <c r="AJ258" i="17"/>
  <c r="AJ259" i="17"/>
  <c r="AJ260" i="17"/>
  <c r="AJ261" i="17"/>
  <c r="AJ262" i="17"/>
  <c r="AJ263" i="17"/>
  <c r="AJ264" i="17"/>
  <c r="AJ265" i="17"/>
  <c r="AJ266" i="17"/>
  <c r="AJ267" i="17"/>
  <c r="AJ268" i="17"/>
  <c r="AJ269" i="17"/>
  <c r="AJ270" i="17"/>
  <c r="AJ271" i="17"/>
  <c r="AJ272" i="17"/>
  <c r="AJ273" i="17"/>
  <c r="AJ274" i="17"/>
  <c r="AJ275" i="17"/>
  <c r="AJ276" i="17"/>
  <c r="AJ277" i="17"/>
  <c r="AJ278" i="17"/>
  <c r="AJ279" i="17"/>
  <c r="AJ280" i="17"/>
  <c r="AJ281" i="17"/>
  <c r="AJ282" i="17"/>
  <c r="AJ283" i="17"/>
  <c r="AJ284" i="17"/>
  <c r="AJ285" i="17"/>
  <c r="AJ286" i="17"/>
  <c r="AJ287" i="17"/>
  <c r="AJ288" i="17"/>
  <c r="AJ289" i="17"/>
  <c r="AJ290" i="17"/>
  <c r="AJ291" i="17"/>
  <c r="AJ292" i="17"/>
  <c r="AJ293" i="17"/>
  <c r="AJ294" i="17"/>
  <c r="AJ295" i="17"/>
  <c r="AJ296" i="17"/>
  <c r="AJ297" i="17"/>
  <c r="AJ298" i="17"/>
  <c r="AJ299" i="17"/>
  <c r="AJ300" i="17"/>
  <c r="AJ301" i="17"/>
  <c r="AJ302" i="17"/>
  <c r="AJ303" i="17"/>
  <c r="AJ304" i="17"/>
  <c r="AJ305" i="17"/>
  <c r="AJ306" i="17"/>
  <c r="AJ307" i="17"/>
  <c r="AJ308" i="17"/>
  <c r="AJ309" i="17"/>
  <c r="AJ310" i="17"/>
  <c r="AJ311" i="17"/>
  <c r="AJ312" i="17"/>
  <c r="AJ313" i="17"/>
  <c r="AJ314" i="17"/>
  <c r="AJ315" i="17"/>
  <c r="AJ316" i="17"/>
  <c r="AJ317" i="17"/>
  <c r="AJ318" i="17"/>
  <c r="AJ319" i="17"/>
  <c r="AJ320" i="17"/>
  <c r="AJ321" i="17"/>
  <c r="AJ322" i="17"/>
  <c r="AJ323" i="17"/>
  <c r="AJ324" i="17"/>
  <c r="AJ325" i="17"/>
  <c r="AJ326" i="17"/>
  <c r="AJ327" i="17"/>
  <c r="AJ328" i="17"/>
  <c r="AJ329" i="17"/>
  <c r="AJ348" i="17"/>
  <c r="AJ349" i="17"/>
  <c r="AJ350" i="17"/>
  <c r="AJ351" i="17"/>
  <c r="AJ352" i="17"/>
  <c r="AJ353" i="17"/>
  <c r="AJ354" i="17"/>
  <c r="AJ355" i="17"/>
  <c r="AJ356" i="17"/>
  <c r="AJ357" i="17"/>
  <c r="AJ358" i="17"/>
  <c r="AJ359" i="17"/>
  <c r="AJ360" i="17"/>
  <c r="AJ361" i="17"/>
  <c r="AJ362" i="17"/>
  <c r="AJ363" i="17"/>
  <c r="AJ364" i="17"/>
  <c r="AJ365" i="17"/>
  <c r="AJ366" i="17"/>
  <c r="AJ367" i="17"/>
  <c r="AJ368" i="17"/>
  <c r="AJ369" i="17"/>
  <c r="AJ370" i="17"/>
  <c r="AJ371" i="17"/>
  <c r="AJ372" i="17"/>
  <c r="AJ373" i="17"/>
  <c r="AJ374" i="17"/>
  <c r="AJ375" i="17"/>
  <c r="AJ376" i="17"/>
  <c r="AJ377" i="17"/>
  <c r="AJ378" i="17"/>
  <c r="AJ379" i="17"/>
  <c r="AJ380" i="17"/>
  <c r="AJ381" i="17"/>
  <c r="AJ382" i="17"/>
  <c r="AJ383" i="17"/>
  <c r="AJ384" i="17"/>
  <c r="AJ385" i="17"/>
  <c r="AJ386" i="17"/>
  <c r="AJ387" i="17"/>
  <c r="AJ388" i="17"/>
  <c r="AJ389" i="17"/>
  <c r="AJ390" i="17"/>
  <c r="AJ391" i="17"/>
  <c r="AJ392" i="17"/>
  <c r="AJ393" i="17"/>
  <c r="AJ394" i="17"/>
  <c r="AJ395" i="17"/>
  <c r="AJ396" i="17"/>
  <c r="AJ397" i="17"/>
  <c r="AJ398" i="17"/>
  <c r="AJ399" i="17"/>
  <c r="AJ400" i="17"/>
  <c r="AJ401" i="17"/>
  <c r="AJ402" i="17"/>
  <c r="AJ403" i="17"/>
  <c r="AJ404" i="17"/>
  <c r="AJ405" i="17"/>
  <c r="AJ406" i="17"/>
  <c r="AJ407" i="17"/>
  <c r="AJ408" i="17"/>
  <c r="AJ409" i="17"/>
  <c r="AJ410" i="17"/>
  <c r="AJ411" i="17"/>
  <c r="AJ412" i="17"/>
  <c r="AJ413" i="17"/>
  <c r="AJ414" i="17"/>
  <c r="AJ415" i="17"/>
  <c r="AJ416" i="17"/>
  <c r="AJ417" i="17"/>
  <c r="AJ418" i="17"/>
  <c r="AJ419" i="17"/>
  <c r="AJ420" i="17"/>
  <c r="AJ421" i="17"/>
  <c r="AJ422" i="17"/>
  <c r="AJ423" i="17"/>
  <c r="AJ424" i="17"/>
  <c r="AJ425" i="17"/>
  <c r="AJ426" i="17"/>
  <c r="AJ427" i="17"/>
  <c r="AJ428" i="17"/>
  <c r="AJ429" i="17"/>
  <c r="AJ430" i="17"/>
  <c r="AJ17" i="3"/>
  <c r="AJ18" i="3"/>
  <c r="AJ19" i="3"/>
  <c r="AJ20" i="3"/>
  <c r="AJ21" i="3"/>
  <c r="AJ22" i="3"/>
  <c r="C59" i="68" s="1"/>
  <c r="AJ23" i="3"/>
  <c r="AJ24" i="3"/>
  <c r="AJ25" i="3"/>
  <c r="AJ26" i="3"/>
  <c r="AJ27" i="3"/>
  <c r="AJ28" i="3"/>
  <c r="E59" i="68" s="1"/>
  <c r="AJ29" i="3"/>
  <c r="AJ30" i="3"/>
  <c r="AJ31" i="3"/>
  <c r="AJ32" i="3"/>
  <c r="AJ33" i="3"/>
  <c r="AJ34" i="3"/>
  <c r="G59" i="68" s="1"/>
  <c r="AJ35" i="3"/>
  <c r="AJ36" i="3"/>
  <c r="AJ37" i="3"/>
  <c r="AJ38" i="3"/>
  <c r="AJ39" i="3"/>
  <c r="AJ40" i="3"/>
  <c r="I59" i="68" s="1"/>
  <c r="AJ41" i="3"/>
  <c r="AJ42" i="3"/>
  <c r="AJ43" i="3"/>
  <c r="AJ44" i="3"/>
  <c r="AJ45" i="3"/>
  <c r="AJ46" i="3"/>
  <c r="K59" i="68" s="1"/>
  <c r="AJ47" i="3"/>
  <c r="AJ48" i="3"/>
  <c r="AJ49" i="3"/>
  <c r="AJ50" i="3"/>
  <c r="AJ51" i="3"/>
  <c r="AJ52" i="3"/>
  <c r="M59" i="68" s="1"/>
  <c r="AJ53" i="3"/>
  <c r="AJ54" i="3"/>
  <c r="AJ55" i="3"/>
  <c r="AJ56" i="3"/>
  <c r="AJ57" i="3"/>
  <c r="AJ58" i="3"/>
  <c r="AJ59" i="3"/>
  <c r="AJ60" i="3"/>
  <c r="AJ61" i="3"/>
  <c r="AJ62" i="3"/>
  <c r="AJ63" i="3"/>
  <c r="AJ64" i="3"/>
  <c r="Q59" i="68" s="1"/>
  <c r="AJ65" i="3"/>
  <c r="AJ66" i="3"/>
  <c r="AJ67" i="3"/>
  <c r="AJ68" i="3"/>
  <c r="AJ69" i="3"/>
  <c r="AJ70" i="3"/>
  <c r="S59" i="68" s="1"/>
  <c r="AJ77" i="3"/>
  <c r="AJ78" i="3"/>
  <c r="AJ79" i="3"/>
  <c r="AJ80" i="3"/>
  <c r="AJ81" i="3"/>
  <c r="AJ82" i="3"/>
  <c r="U59" i="68" s="1"/>
  <c r="AJ83" i="3"/>
  <c r="AJ84" i="3"/>
  <c r="AJ85" i="3"/>
  <c r="AJ86" i="3"/>
  <c r="AJ87" i="3"/>
  <c r="AJ88" i="3"/>
  <c r="W59" i="68" s="1"/>
  <c r="AJ89" i="3"/>
  <c r="AJ90" i="3"/>
  <c r="AJ91" i="3"/>
  <c r="AJ92" i="3"/>
  <c r="AJ93" i="3"/>
  <c r="AJ94" i="3"/>
  <c r="Y59" i="68" s="1"/>
  <c r="AI430" i="17"/>
  <c r="AH430" i="17"/>
  <c r="AG430" i="17"/>
  <c r="AF430" i="17"/>
  <c r="AE430" i="17"/>
  <c r="AD430" i="17"/>
  <c r="AC430" i="17"/>
  <c r="AB430" i="17"/>
  <c r="AA430" i="17"/>
  <c r="Z430" i="17"/>
  <c r="Y430" i="17"/>
  <c r="X430" i="17"/>
  <c r="W430" i="17"/>
  <c r="V430" i="17"/>
  <c r="AI429" i="17"/>
  <c r="AH429" i="17"/>
  <c r="AG429" i="17"/>
  <c r="AF429" i="17"/>
  <c r="AE429" i="17"/>
  <c r="AD429" i="17"/>
  <c r="AC429" i="17"/>
  <c r="AB429" i="17"/>
  <c r="AA429" i="17"/>
  <c r="Z429" i="17"/>
  <c r="Y429" i="17"/>
  <c r="X429" i="17"/>
  <c r="W429" i="17"/>
  <c r="V429" i="17"/>
  <c r="AI428" i="17"/>
  <c r="AH428" i="17"/>
  <c r="AG428" i="17"/>
  <c r="AF428" i="17"/>
  <c r="AE428" i="17"/>
  <c r="AD428" i="17"/>
  <c r="AC428" i="17"/>
  <c r="AB428" i="17"/>
  <c r="AA428" i="17"/>
  <c r="Z428" i="17"/>
  <c r="Y428" i="17"/>
  <c r="X428" i="17"/>
  <c r="W428" i="17"/>
  <c r="V428" i="17"/>
  <c r="AI427" i="17"/>
  <c r="AH427" i="17"/>
  <c r="AG427" i="17"/>
  <c r="AF427" i="17"/>
  <c r="AE427" i="17"/>
  <c r="AD427" i="17"/>
  <c r="AC427" i="17"/>
  <c r="AB427" i="17"/>
  <c r="AA427" i="17"/>
  <c r="Z427" i="17"/>
  <c r="Y427" i="17"/>
  <c r="X427" i="17"/>
  <c r="W427" i="17"/>
  <c r="V427" i="17"/>
  <c r="AI426" i="17"/>
  <c r="AH426" i="17"/>
  <c r="AG426" i="17"/>
  <c r="AF426" i="17"/>
  <c r="AE426" i="17"/>
  <c r="AD426" i="17"/>
  <c r="AC426" i="17"/>
  <c r="AB426" i="17"/>
  <c r="AA426" i="17"/>
  <c r="Z426" i="17"/>
  <c r="Y426" i="17"/>
  <c r="X426" i="17"/>
  <c r="W426" i="17"/>
  <c r="V426" i="17"/>
  <c r="AI425" i="17"/>
  <c r="AH425" i="17"/>
  <c r="AG425" i="17"/>
  <c r="AF425" i="17"/>
  <c r="AE425" i="17"/>
  <c r="AD425" i="17"/>
  <c r="AC425" i="17"/>
  <c r="AB425" i="17"/>
  <c r="AA425" i="17"/>
  <c r="Z425" i="17"/>
  <c r="Y425" i="17"/>
  <c r="X425" i="17"/>
  <c r="W425" i="17"/>
  <c r="V425" i="17"/>
  <c r="AI424" i="17"/>
  <c r="AH424" i="17"/>
  <c r="AG424" i="17"/>
  <c r="AF424" i="17"/>
  <c r="AE424" i="17"/>
  <c r="AD424" i="17"/>
  <c r="AC424" i="17"/>
  <c r="AB424" i="17"/>
  <c r="AA424" i="17"/>
  <c r="Z424" i="17"/>
  <c r="Y424" i="17"/>
  <c r="X424" i="17"/>
  <c r="W424" i="17"/>
  <c r="V424" i="17"/>
  <c r="AI423" i="17"/>
  <c r="AH423" i="17"/>
  <c r="AG423" i="17"/>
  <c r="AF423" i="17"/>
  <c r="AE423" i="17"/>
  <c r="AD423" i="17"/>
  <c r="AC423" i="17"/>
  <c r="AB423" i="17"/>
  <c r="AA423" i="17"/>
  <c r="Z423" i="17"/>
  <c r="Y423" i="17"/>
  <c r="X423" i="17"/>
  <c r="W423" i="17"/>
  <c r="V423" i="17"/>
  <c r="AI422" i="17"/>
  <c r="AH422" i="17"/>
  <c r="AG422" i="17"/>
  <c r="AF422" i="17"/>
  <c r="AE422" i="17"/>
  <c r="AD422" i="17"/>
  <c r="AC422" i="17"/>
  <c r="AB422" i="17"/>
  <c r="AA422" i="17"/>
  <c r="Z422" i="17"/>
  <c r="Y422" i="17"/>
  <c r="X422" i="17"/>
  <c r="W422" i="17"/>
  <c r="V422" i="17"/>
  <c r="AI421" i="17"/>
  <c r="AH421" i="17"/>
  <c r="AG421" i="17"/>
  <c r="AF421" i="17"/>
  <c r="AE421" i="17"/>
  <c r="AD421" i="17"/>
  <c r="AC421" i="17"/>
  <c r="AB421" i="17"/>
  <c r="AA421" i="17"/>
  <c r="Z421" i="17"/>
  <c r="Y421" i="17"/>
  <c r="X421" i="17"/>
  <c r="W421" i="17"/>
  <c r="V421" i="17"/>
  <c r="AI420" i="17"/>
  <c r="AH420" i="17"/>
  <c r="AG420" i="17"/>
  <c r="AF420" i="17"/>
  <c r="AE420" i="17"/>
  <c r="AD420" i="17"/>
  <c r="AC420" i="17"/>
  <c r="AB420" i="17"/>
  <c r="AA420" i="17"/>
  <c r="Z420" i="17"/>
  <c r="Y420" i="17"/>
  <c r="X420" i="17"/>
  <c r="W420" i="17"/>
  <c r="V420" i="17"/>
  <c r="AI419" i="17"/>
  <c r="AH419" i="17"/>
  <c r="AG419" i="17"/>
  <c r="AF419" i="17"/>
  <c r="AE419" i="17"/>
  <c r="AD419" i="17"/>
  <c r="AC419" i="17"/>
  <c r="AB419" i="17"/>
  <c r="AA419" i="17"/>
  <c r="Z419" i="17"/>
  <c r="Y419" i="17"/>
  <c r="X419" i="17"/>
  <c r="W419" i="17"/>
  <c r="V419" i="17"/>
  <c r="AI418" i="17"/>
  <c r="AH418" i="17"/>
  <c r="AG418" i="17"/>
  <c r="AF418" i="17"/>
  <c r="AE418" i="17"/>
  <c r="AD418" i="17"/>
  <c r="AC418" i="17"/>
  <c r="AB418" i="17"/>
  <c r="AA418" i="17"/>
  <c r="Z418" i="17"/>
  <c r="Y418" i="17"/>
  <c r="X418" i="17"/>
  <c r="W418" i="17"/>
  <c r="V418" i="17"/>
  <c r="AI417" i="17"/>
  <c r="AH417" i="17"/>
  <c r="AG417" i="17"/>
  <c r="AF417" i="17"/>
  <c r="AE417" i="17"/>
  <c r="AD417" i="17"/>
  <c r="AC417" i="17"/>
  <c r="AB417" i="17"/>
  <c r="AA417" i="17"/>
  <c r="Z417" i="17"/>
  <c r="Y417" i="17"/>
  <c r="X417" i="17"/>
  <c r="W417" i="17"/>
  <c r="V417" i="17"/>
  <c r="AI416" i="17"/>
  <c r="AH416" i="17"/>
  <c r="AG416" i="17"/>
  <c r="AF416" i="17"/>
  <c r="AE416" i="17"/>
  <c r="AD416" i="17"/>
  <c r="AC416" i="17"/>
  <c r="AB416" i="17"/>
  <c r="AA416" i="17"/>
  <c r="Z416" i="17"/>
  <c r="Y416" i="17"/>
  <c r="X416" i="17"/>
  <c r="W416" i="17"/>
  <c r="V416" i="17"/>
  <c r="AI415" i="17"/>
  <c r="AH415" i="17"/>
  <c r="AG415" i="17"/>
  <c r="AF415" i="17"/>
  <c r="AE415" i="17"/>
  <c r="AD415" i="17"/>
  <c r="AC415" i="17"/>
  <c r="AB415" i="17"/>
  <c r="AA415" i="17"/>
  <c r="Z415" i="17"/>
  <c r="Y415" i="17"/>
  <c r="X415" i="17"/>
  <c r="W415" i="17"/>
  <c r="V415" i="17"/>
  <c r="AI414" i="17"/>
  <c r="AH414" i="17"/>
  <c r="AG414" i="17"/>
  <c r="AF414" i="17"/>
  <c r="AE414" i="17"/>
  <c r="AD414" i="17"/>
  <c r="AC414" i="17"/>
  <c r="AB414" i="17"/>
  <c r="AA414" i="17"/>
  <c r="Z414" i="17"/>
  <c r="Y414" i="17"/>
  <c r="X414" i="17"/>
  <c r="W414" i="17"/>
  <c r="V414" i="17"/>
  <c r="AI413" i="17"/>
  <c r="AH413" i="17"/>
  <c r="AG413" i="17"/>
  <c r="AF413" i="17"/>
  <c r="AE413" i="17"/>
  <c r="AD413" i="17"/>
  <c r="AC413" i="17"/>
  <c r="AB413" i="17"/>
  <c r="AA413" i="17"/>
  <c r="Z413" i="17"/>
  <c r="Y413" i="17"/>
  <c r="X413" i="17"/>
  <c r="W413" i="17"/>
  <c r="V413" i="17"/>
  <c r="AI412" i="17"/>
  <c r="AH412" i="17"/>
  <c r="AG412" i="17"/>
  <c r="AF412" i="17"/>
  <c r="AE412" i="17"/>
  <c r="AD412" i="17"/>
  <c r="AC412" i="17"/>
  <c r="AB412" i="17"/>
  <c r="AA412" i="17"/>
  <c r="Z412" i="17"/>
  <c r="Y412" i="17"/>
  <c r="X412" i="17"/>
  <c r="W412" i="17"/>
  <c r="V412" i="17"/>
  <c r="AI411" i="17"/>
  <c r="AH411" i="17"/>
  <c r="AG411" i="17"/>
  <c r="AF411" i="17"/>
  <c r="AE411" i="17"/>
  <c r="AD411" i="17"/>
  <c r="AC411" i="17"/>
  <c r="AB411" i="17"/>
  <c r="AA411" i="17"/>
  <c r="Z411" i="17"/>
  <c r="Y411" i="17"/>
  <c r="X411" i="17"/>
  <c r="W411" i="17"/>
  <c r="V411" i="17"/>
  <c r="AI410" i="17"/>
  <c r="AH410" i="17"/>
  <c r="AG410" i="17"/>
  <c r="AF410" i="17"/>
  <c r="AE410" i="17"/>
  <c r="AD410" i="17"/>
  <c r="AC410" i="17"/>
  <c r="AB410" i="17"/>
  <c r="AA410" i="17"/>
  <c r="Z410" i="17"/>
  <c r="Y410" i="17"/>
  <c r="X410" i="17"/>
  <c r="W410" i="17"/>
  <c r="V410" i="17"/>
  <c r="AI409" i="17"/>
  <c r="AH409" i="17"/>
  <c r="AG409" i="17"/>
  <c r="AF409" i="17"/>
  <c r="AE409" i="17"/>
  <c r="AD409" i="17"/>
  <c r="AC409" i="17"/>
  <c r="AB409" i="17"/>
  <c r="AA409" i="17"/>
  <c r="Z409" i="17"/>
  <c r="Y409" i="17"/>
  <c r="X409" i="17"/>
  <c r="W409" i="17"/>
  <c r="V409" i="17"/>
  <c r="AI408" i="17"/>
  <c r="AH408" i="17"/>
  <c r="AG408" i="17"/>
  <c r="AF408" i="17"/>
  <c r="AE408" i="17"/>
  <c r="AD408" i="17"/>
  <c r="AC408" i="17"/>
  <c r="AB408" i="17"/>
  <c r="AA408" i="17"/>
  <c r="Z408" i="17"/>
  <c r="Y408" i="17"/>
  <c r="X408" i="17"/>
  <c r="W408" i="17"/>
  <c r="V408" i="17"/>
  <c r="AI407" i="17"/>
  <c r="AH407" i="17"/>
  <c r="AG407" i="17"/>
  <c r="AF407" i="17"/>
  <c r="AE407" i="17"/>
  <c r="AD407" i="17"/>
  <c r="AC407" i="17"/>
  <c r="AB407" i="17"/>
  <c r="AA407" i="17"/>
  <c r="Z407" i="17"/>
  <c r="Y407" i="17"/>
  <c r="X407" i="17"/>
  <c r="W407" i="17"/>
  <c r="V407" i="17"/>
  <c r="AI406" i="17"/>
  <c r="AH406" i="17"/>
  <c r="AG406" i="17"/>
  <c r="AF406" i="17"/>
  <c r="AE406" i="17"/>
  <c r="AD406" i="17"/>
  <c r="AC406" i="17"/>
  <c r="AB406" i="17"/>
  <c r="AA406" i="17"/>
  <c r="Z406" i="17"/>
  <c r="Y406" i="17"/>
  <c r="X406" i="17"/>
  <c r="W406" i="17"/>
  <c r="V406" i="17"/>
  <c r="AI405" i="17"/>
  <c r="AH405" i="17"/>
  <c r="AG405" i="17"/>
  <c r="AF405" i="17"/>
  <c r="AE405" i="17"/>
  <c r="AD405" i="17"/>
  <c r="AC405" i="17"/>
  <c r="AB405" i="17"/>
  <c r="AA405" i="17"/>
  <c r="Z405" i="17"/>
  <c r="Y405" i="17"/>
  <c r="X405" i="17"/>
  <c r="W405" i="17"/>
  <c r="V405" i="17"/>
  <c r="AI404" i="17"/>
  <c r="AH404" i="17"/>
  <c r="AG404" i="17"/>
  <c r="AF404" i="17"/>
  <c r="AE404" i="17"/>
  <c r="AD404" i="17"/>
  <c r="AC404" i="17"/>
  <c r="AB404" i="17"/>
  <c r="AA404" i="17"/>
  <c r="Z404" i="17"/>
  <c r="Y404" i="17"/>
  <c r="X404" i="17"/>
  <c r="W404" i="17"/>
  <c r="V404" i="17"/>
  <c r="AI403" i="17"/>
  <c r="AH403" i="17"/>
  <c r="AG403" i="17"/>
  <c r="AF403" i="17"/>
  <c r="AE403" i="17"/>
  <c r="AD403" i="17"/>
  <c r="AC403" i="17"/>
  <c r="AB403" i="17"/>
  <c r="AA403" i="17"/>
  <c r="Z403" i="17"/>
  <c r="Y403" i="17"/>
  <c r="X403" i="17"/>
  <c r="W403" i="17"/>
  <c r="V403" i="17"/>
  <c r="AI402" i="17"/>
  <c r="AH402" i="17"/>
  <c r="AG402" i="17"/>
  <c r="AF402" i="17"/>
  <c r="AE402" i="17"/>
  <c r="AD402" i="17"/>
  <c r="AC402" i="17"/>
  <c r="AB402" i="17"/>
  <c r="AA402" i="17"/>
  <c r="Z402" i="17"/>
  <c r="Y402" i="17"/>
  <c r="X402" i="17"/>
  <c r="W402" i="17"/>
  <c r="V402" i="17"/>
  <c r="AI401" i="17"/>
  <c r="AH401" i="17"/>
  <c r="AG401" i="17"/>
  <c r="AF401" i="17"/>
  <c r="AE401" i="17"/>
  <c r="AD401" i="17"/>
  <c r="AC401" i="17"/>
  <c r="AB401" i="17"/>
  <c r="AA401" i="17"/>
  <c r="Z401" i="17"/>
  <c r="Y401" i="17"/>
  <c r="X401" i="17"/>
  <c r="W401" i="17"/>
  <c r="V401" i="17"/>
  <c r="AI400" i="17"/>
  <c r="AH400" i="17"/>
  <c r="AG400" i="17"/>
  <c r="AF400" i="17"/>
  <c r="AE400" i="17"/>
  <c r="AD400" i="17"/>
  <c r="AC400" i="17"/>
  <c r="AB400" i="17"/>
  <c r="AA400" i="17"/>
  <c r="Z400" i="17"/>
  <c r="Y400" i="17"/>
  <c r="X400" i="17"/>
  <c r="W400" i="17"/>
  <c r="V400" i="17"/>
  <c r="AI399" i="17"/>
  <c r="AH399" i="17"/>
  <c r="AG399" i="17"/>
  <c r="AF399" i="17"/>
  <c r="AE399" i="17"/>
  <c r="AD399" i="17"/>
  <c r="AC399" i="17"/>
  <c r="AB399" i="17"/>
  <c r="AA399" i="17"/>
  <c r="Z399" i="17"/>
  <c r="Y399" i="17"/>
  <c r="X399" i="17"/>
  <c r="W399" i="17"/>
  <c r="V399" i="17"/>
  <c r="AI398" i="17"/>
  <c r="AH398" i="17"/>
  <c r="AG398" i="17"/>
  <c r="AF398" i="17"/>
  <c r="AE398" i="17"/>
  <c r="AD398" i="17"/>
  <c r="AC398" i="17"/>
  <c r="AB398" i="17"/>
  <c r="AA398" i="17"/>
  <c r="Z398" i="17"/>
  <c r="Y398" i="17"/>
  <c r="X398" i="17"/>
  <c r="W398" i="17"/>
  <c r="V398" i="17"/>
  <c r="AI397" i="17"/>
  <c r="AH397" i="17"/>
  <c r="AG397" i="17"/>
  <c r="AF397" i="17"/>
  <c r="AE397" i="17"/>
  <c r="AD397" i="17"/>
  <c r="AC397" i="17"/>
  <c r="AB397" i="17"/>
  <c r="AA397" i="17"/>
  <c r="Z397" i="17"/>
  <c r="Y397" i="17"/>
  <c r="X397" i="17"/>
  <c r="W397" i="17"/>
  <c r="V397" i="17"/>
  <c r="AI396" i="17"/>
  <c r="AH396" i="17"/>
  <c r="AG396" i="17"/>
  <c r="AF396" i="17"/>
  <c r="AE396" i="17"/>
  <c r="AD396" i="17"/>
  <c r="AC396" i="17"/>
  <c r="AB396" i="17"/>
  <c r="AA396" i="17"/>
  <c r="Z396" i="17"/>
  <c r="Y396" i="17"/>
  <c r="X396" i="17"/>
  <c r="W396" i="17"/>
  <c r="V396" i="17"/>
  <c r="AI395" i="17"/>
  <c r="AH395" i="17"/>
  <c r="AG395" i="17"/>
  <c r="AF395" i="17"/>
  <c r="AE395" i="17"/>
  <c r="AD395" i="17"/>
  <c r="AC395" i="17"/>
  <c r="AB395" i="17"/>
  <c r="AA395" i="17"/>
  <c r="Z395" i="17"/>
  <c r="Y395" i="17"/>
  <c r="X395" i="17"/>
  <c r="W395" i="17"/>
  <c r="V395" i="17"/>
  <c r="AI394" i="17"/>
  <c r="AH394" i="17"/>
  <c r="AG394" i="17"/>
  <c r="AF394" i="17"/>
  <c r="AE394" i="17"/>
  <c r="AD394" i="17"/>
  <c r="AC394" i="17"/>
  <c r="AB394" i="17"/>
  <c r="AA394" i="17"/>
  <c r="Z394" i="17"/>
  <c r="Y394" i="17"/>
  <c r="X394" i="17"/>
  <c r="W394" i="17"/>
  <c r="V394" i="17"/>
  <c r="AI393" i="17"/>
  <c r="AH393" i="17"/>
  <c r="AG393" i="17"/>
  <c r="AF393" i="17"/>
  <c r="AE393" i="17"/>
  <c r="AD393" i="17"/>
  <c r="AC393" i="17"/>
  <c r="AB393" i="17"/>
  <c r="AA393" i="17"/>
  <c r="Z393" i="17"/>
  <c r="Y393" i="17"/>
  <c r="X393" i="17"/>
  <c r="W393" i="17"/>
  <c r="V393" i="17"/>
  <c r="AI392" i="17"/>
  <c r="AH392" i="17"/>
  <c r="AG392" i="17"/>
  <c r="AF392" i="17"/>
  <c r="AE392" i="17"/>
  <c r="AD392" i="17"/>
  <c r="AC392" i="17"/>
  <c r="AB392" i="17"/>
  <c r="AA392" i="17"/>
  <c r="Z392" i="17"/>
  <c r="Y392" i="17"/>
  <c r="X392" i="17"/>
  <c r="W392" i="17"/>
  <c r="V392" i="17"/>
  <c r="AI391" i="17"/>
  <c r="AH391" i="17"/>
  <c r="AG391" i="17"/>
  <c r="AF391" i="17"/>
  <c r="AE391" i="17"/>
  <c r="AD391" i="17"/>
  <c r="AC391" i="17"/>
  <c r="AB391" i="17"/>
  <c r="AA391" i="17"/>
  <c r="Z391" i="17"/>
  <c r="Y391" i="17"/>
  <c r="X391" i="17"/>
  <c r="W391" i="17"/>
  <c r="V391" i="17"/>
  <c r="AI390" i="17"/>
  <c r="AH390" i="17"/>
  <c r="AG390" i="17"/>
  <c r="AF390" i="17"/>
  <c r="AE390" i="17"/>
  <c r="AD390" i="17"/>
  <c r="AC390" i="17"/>
  <c r="AB390" i="17"/>
  <c r="AA390" i="17"/>
  <c r="Z390" i="17"/>
  <c r="Y390" i="17"/>
  <c r="X390" i="17"/>
  <c r="W390" i="17"/>
  <c r="V390" i="17"/>
  <c r="AI389" i="17"/>
  <c r="AH389" i="17"/>
  <c r="AG389" i="17"/>
  <c r="AF389" i="17"/>
  <c r="AE389" i="17"/>
  <c r="AD389" i="17"/>
  <c r="AC389" i="17"/>
  <c r="AB389" i="17"/>
  <c r="AA389" i="17"/>
  <c r="Z389" i="17"/>
  <c r="Y389" i="17"/>
  <c r="X389" i="17"/>
  <c r="W389" i="17"/>
  <c r="V389" i="17"/>
  <c r="AI388" i="17"/>
  <c r="AH388" i="17"/>
  <c r="AG388" i="17"/>
  <c r="AF388" i="17"/>
  <c r="AE388" i="17"/>
  <c r="AD388" i="17"/>
  <c r="AC388" i="17"/>
  <c r="AB388" i="17"/>
  <c r="AA388" i="17"/>
  <c r="Z388" i="17"/>
  <c r="Y388" i="17"/>
  <c r="X388" i="17"/>
  <c r="W388" i="17"/>
  <c r="V388" i="17"/>
  <c r="AI387" i="17"/>
  <c r="AH387" i="17"/>
  <c r="AG387" i="17"/>
  <c r="AF387" i="17"/>
  <c r="AE387" i="17"/>
  <c r="AD387" i="17"/>
  <c r="AC387" i="17"/>
  <c r="AB387" i="17"/>
  <c r="AA387" i="17"/>
  <c r="Z387" i="17"/>
  <c r="Y387" i="17"/>
  <c r="X387" i="17"/>
  <c r="W387" i="17"/>
  <c r="V387" i="17"/>
  <c r="AI386" i="17"/>
  <c r="AH386" i="17"/>
  <c r="AG386" i="17"/>
  <c r="AF386" i="17"/>
  <c r="AE386" i="17"/>
  <c r="AD386" i="17"/>
  <c r="AC386" i="17"/>
  <c r="AB386" i="17"/>
  <c r="AA386" i="17"/>
  <c r="Z386" i="17"/>
  <c r="Y386" i="17"/>
  <c r="X386" i="17"/>
  <c r="W386" i="17"/>
  <c r="V386" i="17"/>
  <c r="AI385" i="17"/>
  <c r="AH385" i="17"/>
  <c r="AG385" i="17"/>
  <c r="AF385" i="17"/>
  <c r="AE385" i="17"/>
  <c r="AD385" i="17"/>
  <c r="AC385" i="17"/>
  <c r="AB385" i="17"/>
  <c r="AA385" i="17"/>
  <c r="Z385" i="17"/>
  <c r="Y385" i="17"/>
  <c r="X385" i="17"/>
  <c r="W385" i="17"/>
  <c r="V385" i="17"/>
  <c r="AI384" i="17"/>
  <c r="AH384" i="17"/>
  <c r="AG384" i="17"/>
  <c r="AF384" i="17"/>
  <c r="AE384" i="17"/>
  <c r="AD384" i="17"/>
  <c r="AC384" i="17"/>
  <c r="AB384" i="17"/>
  <c r="AA384" i="17"/>
  <c r="Z384" i="17"/>
  <c r="Y384" i="17"/>
  <c r="X384" i="17"/>
  <c r="W384" i="17"/>
  <c r="V384" i="17"/>
  <c r="AI383" i="17"/>
  <c r="AH383" i="17"/>
  <c r="AG383" i="17"/>
  <c r="AF383" i="17"/>
  <c r="AE383" i="17"/>
  <c r="AD383" i="17"/>
  <c r="AC383" i="17"/>
  <c r="AB383" i="17"/>
  <c r="AA383" i="17"/>
  <c r="Z383" i="17"/>
  <c r="Y383" i="17"/>
  <c r="X383" i="17"/>
  <c r="W383" i="17"/>
  <c r="V383" i="17"/>
  <c r="AI382" i="17"/>
  <c r="AH382" i="17"/>
  <c r="AG382" i="17"/>
  <c r="AF382" i="17"/>
  <c r="AE382" i="17"/>
  <c r="AD382" i="17"/>
  <c r="AC382" i="17"/>
  <c r="AB382" i="17"/>
  <c r="AA382" i="17"/>
  <c r="Z382" i="17"/>
  <c r="Y382" i="17"/>
  <c r="X382" i="17"/>
  <c r="W382" i="17"/>
  <c r="V382" i="17"/>
  <c r="AI381" i="17"/>
  <c r="AH381" i="17"/>
  <c r="AG381" i="17"/>
  <c r="AF381" i="17"/>
  <c r="AE381" i="17"/>
  <c r="AD381" i="17"/>
  <c r="AC381" i="17"/>
  <c r="AB381" i="17"/>
  <c r="AA381" i="17"/>
  <c r="Z381" i="17"/>
  <c r="Y381" i="17"/>
  <c r="X381" i="17"/>
  <c r="W381" i="17"/>
  <c r="V381" i="17"/>
  <c r="AI380" i="17"/>
  <c r="AH380" i="17"/>
  <c r="AG380" i="17"/>
  <c r="AF380" i="17"/>
  <c r="AE380" i="17"/>
  <c r="AD380" i="17"/>
  <c r="AC380" i="17"/>
  <c r="AB380" i="17"/>
  <c r="AA380" i="17"/>
  <c r="Z380" i="17"/>
  <c r="Y380" i="17"/>
  <c r="X380" i="17"/>
  <c r="W380" i="17"/>
  <c r="V380" i="17"/>
  <c r="AI379" i="17"/>
  <c r="AH379" i="17"/>
  <c r="AG379" i="17"/>
  <c r="AF379" i="17"/>
  <c r="AE379" i="17"/>
  <c r="AD379" i="17"/>
  <c r="AC379" i="17"/>
  <c r="AB379" i="17"/>
  <c r="AA379" i="17"/>
  <c r="Z379" i="17"/>
  <c r="Y379" i="17"/>
  <c r="X379" i="17"/>
  <c r="W379" i="17"/>
  <c r="V379" i="17"/>
  <c r="AI378" i="17"/>
  <c r="AH378" i="17"/>
  <c r="AG378" i="17"/>
  <c r="AF378" i="17"/>
  <c r="AE378" i="17"/>
  <c r="AD378" i="17"/>
  <c r="AC378" i="17"/>
  <c r="AB378" i="17"/>
  <c r="AA378" i="17"/>
  <c r="Z378" i="17"/>
  <c r="Y378" i="17"/>
  <c r="X378" i="17"/>
  <c r="W378" i="17"/>
  <c r="V378" i="17"/>
  <c r="AI377" i="17"/>
  <c r="AH377" i="17"/>
  <c r="AG377" i="17"/>
  <c r="AF377" i="17"/>
  <c r="AE377" i="17"/>
  <c r="AD377" i="17"/>
  <c r="AC377" i="17"/>
  <c r="AB377" i="17"/>
  <c r="AA377" i="17"/>
  <c r="Z377" i="17"/>
  <c r="Y377" i="17"/>
  <c r="X377" i="17"/>
  <c r="W377" i="17"/>
  <c r="V377" i="17"/>
  <c r="AI376" i="17"/>
  <c r="AH376" i="17"/>
  <c r="AG376" i="17"/>
  <c r="AF376" i="17"/>
  <c r="AE376" i="17"/>
  <c r="AD376" i="17"/>
  <c r="AC376" i="17"/>
  <c r="AB376" i="17"/>
  <c r="AA376" i="17"/>
  <c r="Z376" i="17"/>
  <c r="Y376" i="17"/>
  <c r="X376" i="17"/>
  <c r="W376" i="17"/>
  <c r="V376" i="17"/>
  <c r="AI375" i="17"/>
  <c r="AH375" i="17"/>
  <c r="AG375" i="17"/>
  <c r="AF375" i="17"/>
  <c r="AE375" i="17"/>
  <c r="AD375" i="17"/>
  <c r="AC375" i="17"/>
  <c r="AB375" i="17"/>
  <c r="AA375" i="17"/>
  <c r="Z375" i="17"/>
  <c r="Y375" i="17"/>
  <c r="X375" i="17"/>
  <c r="W375" i="17"/>
  <c r="V375" i="17"/>
  <c r="AI374" i="17"/>
  <c r="AH374" i="17"/>
  <c r="AG374" i="17"/>
  <c r="AF374" i="17"/>
  <c r="AE374" i="17"/>
  <c r="AD374" i="17"/>
  <c r="AC374" i="17"/>
  <c r="AB374" i="17"/>
  <c r="AA374" i="17"/>
  <c r="Z374" i="17"/>
  <c r="Y374" i="17"/>
  <c r="X374" i="17"/>
  <c r="W374" i="17"/>
  <c r="V374" i="17"/>
  <c r="AI373" i="17"/>
  <c r="AH373" i="17"/>
  <c r="AG373" i="17"/>
  <c r="AF373" i="17"/>
  <c r="AE373" i="17"/>
  <c r="AD373" i="17"/>
  <c r="AC373" i="17"/>
  <c r="AB373" i="17"/>
  <c r="AA373" i="17"/>
  <c r="Z373" i="17"/>
  <c r="Y373" i="17"/>
  <c r="X373" i="17"/>
  <c r="W373" i="17"/>
  <c r="V373" i="17"/>
  <c r="AI372" i="17"/>
  <c r="AH372" i="17"/>
  <c r="AG372" i="17"/>
  <c r="AF372" i="17"/>
  <c r="AE372" i="17"/>
  <c r="AD372" i="17"/>
  <c r="AC372" i="17"/>
  <c r="AB372" i="17"/>
  <c r="AA372" i="17"/>
  <c r="Z372" i="17"/>
  <c r="Y372" i="17"/>
  <c r="X372" i="17"/>
  <c r="W372" i="17"/>
  <c r="V372" i="17"/>
  <c r="AI371" i="17"/>
  <c r="AH371" i="17"/>
  <c r="AG371" i="17"/>
  <c r="AF371" i="17"/>
  <c r="AE371" i="17"/>
  <c r="AD371" i="17"/>
  <c r="AC371" i="17"/>
  <c r="AB371" i="17"/>
  <c r="AA371" i="17"/>
  <c r="Z371" i="17"/>
  <c r="Y371" i="17"/>
  <c r="X371" i="17"/>
  <c r="W371" i="17"/>
  <c r="V371" i="17"/>
  <c r="AI370" i="17"/>
  <c r="AH370" i="17"/>
  <c r="AG370" i="17"/>
  <c r="AF370" i="17"/>
  <c r="AE370" i="17"/>
  <c r="AD370" i="17"/>
  <c r="AC370" i="17"/>
  <c r="AB370" i="17"/>
  <c r="AA370" i="17"/>
  <c r="Z370" i="17"/>
  <c r="Y370" i="17"/>
  <c r="X370" i="17"/>
  <c r="W370" i="17"/>
  <c r="V370" i="17"/>
  <c r="AI369" i="17"/>
  <c r="AH369" i="17"/>
  <c r="AG369" i="17"/>
  <c r="AF369" i="17"/>
  <c r="AE369" i="17"/>
  <c r="AD369" i="17"/>
  <c r="AC369" i="17"/>
  <c r="AB369" i="17"/>
  <c r="AA369" i="17"/>
  <c r="Z369" i="17"/>
  <c r="Y369" i="17"/>
  <c r="X369" i="17"/>
  <c r="W369" i="17"/>
  <c r="V369" i="17"/>
  <c r="AI368" i="17"/>
  <c r="AH368" i="17"/>
  <c r="AG368" i="17"/>
  <c r="AF368" i="17"/>
  <c r="AE368" i="17"/>
  <c r="AD368" i="17"/>
  <c r="AC368" i="17"/>
  <c r="AB368" i="17"/>
  <c r="AA368" i="17"/>
  <c r="Z368" i="17"/>
  <c r="Y368" i="17"/>
  <c r="X368" i="17"/>
  <c r="W368" i="17"/>
  <c r="V368" i="17"/>
  <c r="AI367" i="17"/>
  <c r="AH367" i="17"/>
  <c r="AG367" i="17"/>
  <c r="AF367" i="17"/>
  <c r="AE367" i="17"/>
  <c r="AD367" i="17"/>
  <c r="AC367" i="17"/>
  <c r="AB367" i="17"/>
  <c r="AA367" i="17"/>
  <c r="Z367" i="17"/>
  <c r="Y367" i="17"/>
  <c r="X367" i="17"/>
  <c r="W367" i="17"/>
  <c r="V367" i="17"/>
  <c r="AI366" i="17"/>
  <c r="AH366" i="17"/>
  <c r="AG366" i="17"/>
  <c r="AF366" i="17"/>
  <c r="AE366" i="17"/>
  <c r="AD366" i="17"/>
  <c r="AC366" i="17"/>
  <c r="AB366" i="17"/>
  <c r="AA366" i="17"/>
  <c r="Z366" i="17"/>
  <c r="Y366" i="17"/>
  <c r="X366" i="17"/>
  <c r="W366" i="17"/>
  <c r="V366" i="17"/>
  <c r="AI365" i="17"/>
  <c r="AH365" i="17"/>
  <c r="AG365" i="17"/>
  <c r="AF365" i="17"/>
  <c r="AE365" i="17"/>
  <c r="AD365" i="17"/>
  <c r="AC365" i="17"/>
  <c r="AB365" i="17"/>
  <c r="AA365" i="17"/>
  <c r="Z365" i="17"/>
  <c r="Y365" i="17"/>
  <c r="X365" i="17"/>
  <c r="W365" i="17"/>
  <c r="V365" i="17"/>
  <c r="AI364" i="17"/>
  <c r="AH364" i="17"/>
  <c r="AG364" i="17"/>
  <c r="AF364" i="17"/>
  <c r="AE364" i="17"/>
  <c r="AD364" i="17"/>
  <c r="AC364" i="17"/>
  <c r="AB364" i="17"/>
  <c r="AA364" i="17"/>
  <c r="Z364" i="17"/>
  <c r="Y364" i="17"/>
  <c r="X364" i="17"/>
  <c r="W364" i="17"/>
  <c r="V364" i="17"/>
  <c r="AI363" i="17"/>
  <c r="AH363" i="17"/>
  <c r="AG363" i="17"/>
  <c r="AF363" i="17"/>
  <c r="AE363" i="17"/>
  <c r="AD363" i="17"/>
  <c r="AC363" i="17"/>
  <c r="AB363" i="17"/>
  <c r="AA363" i="17"/>
  <c r="Z363" i="17"/>
  <c r="Y363" i="17"/>
  <c r="X363" i="17"/>
  <c r="W363" i="17"/>
  <c r="V363" i="17"/>
  <c r="AI362" i="17"/>
  <c r="AH362" i="17"/>
  <c r="AG362" i="17"/>
  <c r="AF362" i="17"/>
  <c r="AE362" i="17"/>
  <c r="AD362" i="17"/>
  <c r="AC362" i="17"/>
  <c r="AB362" i="17"/>
  <c r="AA362" i="17"/>
  <c r="Z362" i="17"/>
  <c r="Y362" i="17"/>
  <c r="X362" i="17"/>
  <c r="W362" i="17"/>
  <c r="V362" i="17"/>
  <c r="AI361" i="17"/>
  <c r="AH361" i="17"/>
  <c r="AG361" i="17"/>
  <c r="AF361" i="17"/>
  <c r="AE361" i="17"/>
  <c r="AD361" i="17"/>
  <c r="AC361" i="17"/>
  <c r="AB361" i="17"/>
  <c r="AA361" i="17"/>
  <c r="Z361" i="17"/>
  <c r="Y361" i="17"/>
  <c r="X361" i="17"/>
  <c r="W361" i="17"/>
  <c r="V361" i="17"/>
  <c r="AI360" i="17"/>
  <c r="AH360" i="17"/>
  <c r="AG360" i="17"/>
  <c r="AF360" i="17"/>
  <c r="AE360" i="17"/>
  <c r="AD360" i="17"/>
  <c r="AC360" i="17"/>
  <c r="AB360" i="17"/>
  <c r="AA360" i="17"/>
  <c r="Z360" i="17"/>
  <c r="Y360" i="17"/>
  <c r="X360" i="17"/>
  <c r="W360" i="17"/>
  <c r="V360" i="17"/>
  <c r="AI359" i="17"/>
  <c r="AH359" i="17"/>
  <c r="AG359" i="17"/>
  <c r="AF359" i="17"/>
  <c r="AE359" i="17"/>
  <c r="AD359" i="17"/>
  <c r="AC359" i="17"/>
  <c r="AB359" i="17"/>
  <c r="AA359" i="17"/>
  <c r="Z359" i="17"/>
  <c r="Y359" i="17"/>
  <c r="X359" i="17"/>
  <c r="W359" i="17"/>
  <c r="V359" i="17"/>
  <c r="AI358" i="17"/>
  <c r="AH358" i="17"/>
  <c r="AG358" i="17"/>
  <c r="AF358" i="17"/>
  <c r="AE358" i="17"/>
  <c r="AD358" i="17"/>
  <c r="AC358" i="17"/>
  <c r="AB358" i="17"/>
  <c r="AA358" i="17"/>
  <c r="Z358" i="17"/>
  <c r="Y358" i="17"/>
  <c r="X358" i="17"/>
  <c r="W358" i="17"/>
  <c r="V358" i="17"/>
  <c r="AI357" i="17"/>
  <c r="AH357" i="17"/>
  <c r="AG357" i="17"/>
  <c r="AF357" i="17"/>
  <c r="AE357" i="17"/>
  <c r="AD357" i="17"/>
  <c r="AC357" i="17"/>
  <c r="AB357" i="17"/>
  <c r="AA357" i="17"/>
  <c r="Z357" i="17"/>
  <c r="Y357" i="17"/>
  <c r="X357" i="17"/>
  <c r="W357" i="17"/>
  <c r="V357" i="17"/>
  <c r="AI356" i="17"/>
  <c r="AH356" i="17"/>
  <c r="AG356" i="17"/>
  <c r="AF356" i="17"/>
  <c r="AE356" i="17"/>
  <c r="AD356" i="17"/>
  <c r="AC356" i="17"/>
  <c r="AB356" i="17"/>
  <c r="AA356" i="17"/>
  <c r="Z356" i="17"/>
  <c r="Y356" i="17"/>
  <c r="X356" i="17"/>
  <c r="W356" i="17"/>
  <c r="V356" i="17"/>
  <c r="AI355" i="17"/>
  <c r="AH355" i="17"/>
  <c r="AG355" i="17"/>
  <c r="AF355" i="17"/>
  <c r="AE355" i="17"/>
  <c r="AD355" i="17"/>
  <c r="AC355" i="17"/>
  <c r="AB355" i="17"/>
  <c r="AA355" i="17"/>
  <c r="Z355" i="17"/>
  <c r="Y355" i="17"/>
  <c r="X355" i="17"/>
  <c r="W355" i="17"/>
  <c r="V355" i="17"/>
  <c r="AI354" i="17"/>
  <c r="AH354" i="17"/>
  <c r="AG354" i="17"/>
  <c r="AF354" i="17"/>
  <c r="AE354" i="17"/>
  <c r="AD354" i="17"/>
  <c r="AC354" i="17"/>
  <c r="AB354" i="17"/>
  <c r="AA354" i="17"/>
  <c r="Z354" i="17"/>
  <c r="Y354" i="17"/>
  <c r="X354" i="17"/>
  <c r="W354" i="17"/>
  <c r="V354" i="17"/>
  <c r="AI353" i="17"/>
  <c r="AH353" i="17"/>
  <c r="AG353" i="17"/>
  <c r="AF353" i="17"/>
  <c r="AE353" i="17"/>
  <c r="AD353" i="17"/>
  <c r="AC353" i="17"/>
  <c r="AB353" i="17"/>
  <c r="AA353" i="17"/>
  <c r="Z353" i="17"/>
  <c r="Y353" i="17"/>
  <c r="X353" i="17"/>
  <c r="W353" i="17"/>
  <c r="V353" i="17"/>
  <c r="AI352" i="17"/>
  <c r="AH352" i="17"/>
  <c r="AG352" i="17"/>
  <c r="AF352" i="17"/>
  <c r="AE352" i="17"/>
  <c r="AD352" i="17"/>
  <c r="AC352" i="17"/>
  <c r="AB352" i="17"/>
  <c r="AA352" i="17"/>
  <c r="Z352" i="17"/>
  <c r="Y352" i="17"/>
  <c r="X352" i="17"/>
  <c r="W352" i="17"/>
  <c r="V352" i="17"/>
  <c r="AI351" i="17"/>
  <c r="AH351" i="17"/>
  <c r="AG351" i="17"/>
  <c r="AF351" i="17"/>
  <c r="AE351" i="17"/>
  <c r="AD351" i="17"/>
  <c r="AC351" i="17"/>
  <c r="AB351" i="17"/>
  <c r="AA351" i="17"/>
  <c r="Z351" i="17"/>
  <c r="Y351" i="17"/>
  <c r="X351" i="17"/>
  <c r="W351" i="17"/>
  <c r="V351" i="17"/>
  <c r="AI350" i="17"/>
  <c r="AH350" i="17"/>
  <c r="AG350" i="17"/>
  <c r="AF350" i="17"/>
  <c r="AE350" i="17"/>
  <c r="AD350" i="17"/>
  <c r="AC350" i="17"/>
  <c r="AB350" i="17"/>
  <c r="AA350" i="17"/>
  <c r="Z350" i="17"/>
  <c r="Y350" i="17"/>
  <c r="X350" i="17"/>
  <c r="W350" i="17"/>
  <c r="V350" i="17"/>
  <c r="AI349" i="17"/>
  <c r="AH349" i="17"/>
  <c r="AG349" i="17"/>
  <c r="AF349" i="17"/>
  <c r="AE349" i="17"/>
  <c r="AD349" i="17"/>
  <c r="AC349" i="17"/>
  <c r="AB349" i="17"/>
  <c r="AA349" i="17"/>
  <c r="Z349" i="17"/>
  <c r="Y349" i="17"/>
  <c r="X349" i="17"/>
  <c r="W349" i="17"/>
  <c r="V349" i="17"/>
  <c r="AI348" i="17"/>
  <c r="AH348" i="17"/>
  <c r="AG348" i="17"/>
  <c r="AF348" i="17"/>
  <c r="AE348" i="17"/>
  <c r="AD348" i="17"/>
  <c r="AC348" i="17"/>
  <c r="AB348" i="17"/>
  <c r="AA348" i="17"/>
  <c r="Z348" i="17"/>
  <c r="Y348" i="17"/>
  <c r="X348" i="17"/>
  <c r="W348" i="17"/>
  <c r="AI329" i="17"/>
  <c r="AH329" i="17"/>
  <c r="AG329" i="17"/>
  <c r="AF329" i="17"/>
  <c r="AE329" i="17"/>
  <c r="AD329" i="17"/>
  <c r="AC329" i="17"/>
  <c r="AB329" i="17"/>
  <c r="AA329" i="17"/>
  <c r="Z329" i="17"/>
  <c r="Y329" i="17"/>
  <c r="X329" i="17"/>
  <c r="W329" i="17"/>
  <c r="V329" i="17"/>
  <c r="AI328" i="17"/>
  <c r="AH328" i="17"/>
  <c r="AG328" i="17"/>
  <c r="AF328" i="17"/>
  <c r="AE328" i="17"/>
  <c r="AD328" i="17"/>
  <c r="AC328" i="17"/>
  <c r="AB328" i="17"/>
  <c r="AA328" i="17"/>
  <c r="Z328" i="17"/>
  <c r="Y328" i="17"/>
  <c r="X328" i="17"/>
  <c r="W328" i="17"/>
  <c r="V328" i="17"/>
  <c r="AI327" i="17"/>
  <c r="AH327" i="17"/>
  <c r="AG327" i="17"/>
  <c r="AF327" i="17"/>
  <c r="AE327" i="17"/>
  <c r="AD327" i="17"/>
  <c r="AC327" i="17"/>
  <c r="AB327" i="17"/>
  <c r="AA327" i="17"/>
  <c r="Z327" i="17"/>
  <c r="Y327" i="17"/>
  <c r="X327" i="17"/>
  <c r="W327" i="17"/>
  <c r="V327" i="17"/>
  <c r="AI326" i="17"/>
  <c r="AH326" i="17"/>
  <c r="AG326" i="17"/>
  <c r="AF326" i="17"/>
  <c r="AE326" i="17"/>
  <c r="AD326" i="17"/>
  <c r="AC326" i="17"/>
  <c r="AB326" i="17"/>
  <c r="AA326" i="17"/>
  <c r="Z326" i="17"/>
  <c r="Y326" i="17"/>
  <c r="X326" i="17"/>
  <c r="W326" i="17"/>
  <c r="V326" i="17"/>
  <c r="AI325" i="17"/>
  <c r="AH325" i="17"/>
  <c r="AG325" i="17"/>
  <c r="AF325" i="17"/>
  <c r="AE325" i="17"/>
  <c r="AD325" i="17"/>
  <c r="AC325" i="17"/>
  <c r="AB325" i="17"/>
  <c r="AA325" i="17"/>
  <c r="Z325" i="17"/>
  <c r="Y325" i="17"/>
  <c r="X325" i="17"/>
  <c r="W325" i="17"/>
  <c r="V325" i="17"/>
  <c r="AI324" i="17"/>
  <c r="AH324" i="17"/>
  <c r="AG324" i="17"/>
  <c r="AF324" i="17"/>
  <c r="AE324" i="17"/>
  <c r="AD324" i="17"/>
  <c r="AC324" i="17"/>
  <c r="AB324" i="17"/>
  <c r="AA324" i="17"/>
  <c r="Z324" i="17"/>
  <c r="Y324" i="17"/>
  <c r="X324" i="17"/>
  <c r="W324" i="17"/>
  <c r="V324" i="17"/>
  <c r="AI323" i="17"/>
  <c r="AH323" i="17"/>
  <c r="AG323" i="17"/>
  <c r="AF323" i="17"/>
  <c r="AE323" i="17"/>
  <c r="AD323" i="17"/>
  <c r="AC323" i="17"/>
  <c r="AB323" i="17"/>
  <c r="AA323" i="17"/>
  <c r="Z323" i="17"/>
  <c r="Y323" i="17"/>
  <c r="X323" i="17"/>
  <c r="W323" i="17"/>
  <c r="V323" i="17"/>
  <c r="AI322" i="17"/>
  <c r="AH322" i="17"/>
  <c r="AG322" i="17"/>
  <c r="AF322" i="17"/>
  <c r="AE322" i="17"/>
  <c r="AD322" i="17"/>
  <c r="AC322" i="17"/>
  <c r="AB322" i="17"/>
  <c r="AA322" i="17"/>
  <c r="Z322" i="17"/>
  <c r="Y322" i="17"/>
  <c r="X322" i="17"/>
  <c r="W322" i="17"/>
  <c r="V322" i="17"/>
  <c r="AI321" i="17"/>
  <c r="AH321" i="17"/>
  <c r="AG321" i="17"/>
  <c r="AF321" i="17"/>
  <c r="AE321" i="17"/>
  <c r="AD321" i="17"/>
  <c r="AC321" i="17"/>
  <c r="AB321" i="17"/>
  <c r="AA321" i="17"/>
  <c r="Z321" i="17"/>
  <c r="Y321" i="17"/>
  <c r="X321" i="17"/>
  <c r="W321" i="17"/>
  <c r="V321" i="17"/>
  <c r="AI320" i="17"/>
  <c r="AH320" i="17"/>
  <c r="AG320" i="17"/>
  <c r="AF320" i="17"/>
  <c r="AE320" i="17"/>
  <c r="AD320" i="17"/>
  <c r="AC320" i="17"/>
  <c r="AB320" i="17"/>
  <c r="AA320" i="17"/>
  <c r="Z320" i="17"/>
  <c r="Y320" i="17"/>
  <c r="X320" i="17"/>
  <c r="W320" i="17"/>
  <c r="V320" i="17"/>
  <c r="AI319" i="17"/>
  <c r="AH319" i="17"/>
  <c r="AG319" i="17"/>
  <c r="AF319" i="17"/>
  <c r="AE319" i="17"/>
  <c r="AD319" i="17"/>
  <c r="AC319" i="17"/>
  <c r="AB319" i="17"/>
  <c r="AA319" i="17"/>
  <c r="Z319" i="17"/>
  <c r="Y319" i="17"/>
  <c r="X319" i="17"/>
  <c r="W319" i="17"/>
  <c r="V319" i="17"/>
  <c r="AI318" i="17"/>
  <c r="AH318" i="17"/>
  <c r="AG318" i="17"/>
  <c r="AF318" i="17"/>
  <c r="AE318" i="17"/>
  <c r="AD318" i="17"/>
  <c r="AC318" i="17"/>
  <c r="AB318" i="17"/>
  <c r="AA318" i="17"/>
  <c r="Z318" i="17"/>
  <c r="Y318" i="17"/>
  <c r="X318" i="17"/>
  <c r="W318" i="17"/>
  <c r="V318" i="17"/>
  <c r="AI317" i="17"/>
  <c r="AH317" i="17"/>
  <c r="AG317" i="17"/>
  <c r="AF317" i="17"/>
  <c r="AE317" i="17"/>
  <c r="AD317" i="17"/>
  <c r="AC317" i="17"/>
  <c r="AB317" i="17"/>
  <c r="AA317" i="17"/>
  <c r="Z317" i="17"/>
  <c r="Y317" i="17"/>
  <c r="X317" i="17"/>
  <c r="W317" i="17"/>
  <c r="V317" i="17"/>
  <c r="AI316" i="17"/>
  <c r="AH316" i="17"/>
  <c r="AG316" i="17"/>
  <c r="AF316" i="17"/>
  <c r="AE316" i="17"/>
  <c r="AD316" i="17"/>
  <c r="AC316" i="17"/>
  <c r="AB316" i="17"/>
  <c r="AA316" i="17"/>
  <c r="Z316" i="17"/>
  <c r="Y316" i="17"/>
  <c r="X316" i="17"/>
  <c r="W316" i="17"/>
  <c r="V316" i="17"/>
  <c r="AI315" i="17"/>
  <c r="AH315" i="17"/>
  <c r="AG315" i="17"/>
  <c r="AF315" i="17"/>
  <c r="AE315" i="17"/>
  <c r="AD315" i="17"/>
  <c r="AC315" i="17"/>
  <c r="AB315" i="17"/>
  <c r="AA315" i="17"/>
  <c r="Z315" i="17"/>
  <c r="Y315" i="17"/>
  <c r="X315" i="17"/>
  <c r="W315" i="17"/>
  <c r="V315" i="17"/>
  <c r="AI314" i="17"/>
  <c r="AH314" i="17"/>
  <c r="AG314" i="17"/>
  <c r="AF314" i="17"/>
  <c r="AE314" i="17"/>
  <c r="AD314" i="17"/>
  <c r="AC314" i="17"/>
  <c r="AB314" i="17"/>
  <c r="AA314" i="17"/>
  <c r="Z314" i="17"/>
  <c r="Y314" i="17"/>
  <c r="X314" i="17"/>
  <c r="W314" i="17"/>
  <c r="V314" i="17"/>
  <c r="AI313" i="17"/>
  <c r="AH313" i="17"/>
  <c r="AG313" i="17"/>
  <c r="AF313" i="17"/>
  <c r="AE313" i="17"/>
  <c r="AD313" i="17"/>
  <c r="AC313" i="17"/>
  <c r="AB313" i="17"/>
  <c r="AA313" i="17"/>
  <c r="Z313" i="17"/>
  <c r="Y313" i="17"/>
  <c r="X313" i="17"/>
  <c r="W313" i="17"/>
  <c r="V313" i="17"/>
  <c r="AI312" i="17"/>
  <c r="AH312" i="17"/>
  <c r="AG312" i="17"/>
  <c r="AF312" i="17"/>
  <c r="AE312" i="17"/>
  <c r="AD312" i="17"/>
  <c r="AC312" i="17"/>
  <c r="AB312" i="17"/>
  <c r="AA312" i="17"/>
  <c r="Z312" i="17"/>
  <c r="Y312" i="17"/>
  <c r="X312" i="17"/>
  <c r="W312" i="17"/>
  <c r="V312" i="17"/>
  <c r="AI311" i="17"/>
  <c r="AH311" i="17"/>
  <c r="AG311" i="17"/>
  <c r="AF311" i="17"/>
  <c r="AE311" i="17"/>
  <c r="AD311" i="17"/>
  <c r="AC311" i="17"/>
  <c r="AB311" i="17"/>
  <c r="AA311" i="17"/>
  <c r="Z311" i="17"/>
  <c r="Y311" i="17"/>
  <c r="X311" i="17"/>
  <c r="W311" i="17"/>
  <c r="V311" i="17"/>
  <c r="AI310" i="17"/>
  <c r="AH310" i="17"/>
  <c r="AG310" i="17"/>
  <c r="AF310" i="17"/>
  <c r="AE310" i="17"/>
  <c r="AD310" i="17"/>
  <c r="AC310" i="17"/>
  <c r="AB310" i="17"/>
  <c r="AA310" i="17"/>
  <c r="Z310" i="17"/>
  <c r="Y310" i="17"/>
  <c r="X310" i="17"/>
  <c r="W310" i="17"/>
  <c r="V310" i="17"/>
  <c r="AI309" i="17"/>
  <c r="AH309" i="17"/>
  <c r="AG309" i="17"/>
  <c r="AF309" i="17"/>
  <c r="AE309" i="17"/>
  <c r="AD309" i="17"/>
  <c r="AC309" i="17"/>
  <c r="AB309" i="17"/>
  <c r="AA309" i="17"/>
  <c r="Z309" i="17"/>
  <c r="Y309" i="17"/>
  <c r="X309" i="17"/>
  <c r="W309" i="17"/>
  <c r="V309" i="17"/>
  <c r="AI308" i="17"/>
  <c r="AH308" i="17"/>
  <c r="AG308" i="17"/>
  <c r="AF308" i="17"/>
  <c r="AE308" i="17"/>
  <c r="AD308" i="17"/>
  <c r="AC308" i="17"/>
  <c r="AB308" i="17"/>
  <c r="AA308" i="17"/>
  <c r="Z308" i="17"/>
  <c r="Y308" i="17"/>
  <c r="X308" i="17"/>
  <c r="W308" i="17"/>
  <c r="V308" i="17"/>
  <c r="AI307" i="17"/>
  <c r="AH307" i="17"/>
  <c r="AG307" i="17"/>
  <c r="AF307" i="17"/>
  <c r="AE307" i="17"/>
  <c r="AD307" i="17"/>
  <c r="AC307" i="17"/>
  <c r="AB307" i="17"/>
  <c r="AA307" i="17"/>
  <c r="Z307" i="17"/>
  <c r="Y307" i="17"/>
  <c r="X307" i="17"/>
  <c r="W307" i="17"/>
  <c r="V307" i="17"/>
  <c r="AI306" i="17"/>
  <c r="AH306" i="17"/>
  <c r="AG306" i="17"/>
  <c r="AF306" i="17"/>
  <c r="AE306" i="17"/>
  <c r="AD306" i="17"/>
  <c r="AC306" i="17"/>
  <c r="AB306" i="17"/>
  <c r="AA306" i="17"/>
  <c r="Z306" i="17"/>
  <c r="Y306" i="17"/>
  <c r="X306" i="17"/>
  <c r="W306" i="17"/>
  <c r="V306" i="17"/>
  <c r="AI305" i="17"/>
  <c r="AH305" i="17"/>
  <c r="AG305" i="17"/>
  <c r="AF305" i="17"/>
  <c r="AE305" i="17"/>
  <c r="AD305" i="17"/>
  <c r="AC305" i="17"/>
  <c r="AB305" i="17"/>
  <c r="AA305" i="17"/>
  <c r="Z305" i="17"/>
  <c r="Y305" i="17"/>
  <c r="X305" i="17"/>
  <c r="W305" i="17"/>
  <c r="V305" i="17"/>
  <c r="AI304" i="17"/>
  <c r="AH304" i="17"/>
  <c r="AG304" i="17"/>
  <c r="AF304" i="17"/>
  <c r="AE304" i="17"/>
  <c r="AD304" i="17"/>
  <c r="AC304" i="17"/>
  <c r="AB304" i="17"/>
  <c r="AA304" i="17"/>
  <c r="Z304" i="17"/>
  <c r="Y304" i="17"/>
  <c r="X304" i="17"/>
  <c r="W304" i="17"/>
  <c r="V304" i="17"/>
  <c r="AI303" i="17"/>
  <c r="AH303" i="17"/>
  <c r="AG303" i="17"/>
  <c r="AF303" i="17"/>
  <c r="AE303" i="17"/>
  <c r="AD303" i="17"/>
  <c r="AC303" i="17"/>
  <c r="AB303" i="17"/>
  <c r="AA303" i="17"/>
  <c r="Z303" i="17"/>
  <c r="Y303" i="17"/>
  <c r="X303" i="17"/>
  <c r="W303" i="17"/>
  <c r="V303" i="17"/>
  <c r="AI302" i="17"/>
  <c r="AH302" i="17"/>
  <c r="AG302" i="17"/>
  <c r="AF302" i="17"/>
  <c r="AE302" i="17"/>
  <c r="AD302" i="17"/>
  <c r="AC302" i="17"/>
  <c r="AB302" i="17"/>
  <c r="AA302" i="17"/>
  <c r="Z302" i="17"/>
  <c r="Y302" i="17"/>
  <c r="X302" i="17"/>
  <c r="W302" i="17"/>
  <c r="V302" i="17"/>
  <c r="AI301" i="17"/>
  <c r="AH301" i="17"/>
  <c r="AG301" i="17"/>
  <c r="AF301" i="17"/>
  <c r="AE301" i="17"/>
  <c r="AD301" i="17"/>
  <c r="AC301" i="17"/>
  <c r="AB301" i="17"/>
  <c r="AA301" i="17"/>
  <c r="Z301" i="17"/>
  <c r="Y301" i="17"/>
  <c r="X301" i="17"/>
  <c r="W301" i="17"/>
  <c r="V301" i="17"/>
  <c r="AI300" i="17"/>
  <c r="AH300" i="17"/>
  <c r="AG300" i="17"/>
  <c r="AF300" i="17"/>
  <c r="AE300" i="17"/>
  <c r="AD300" i="17"/>
  <c r="AC300" i="17"/>
  <c r="AB300" i="17"/>
  <c r="AA300" i="17"/>
  <c r="Z300" i="17"/>
  <c r="Y300" i="17"/>
  <c r="X300" i="17"/>
  <c r="W300" i="17"/>
  <c r="V300" i="17"/>
  <c r="AI299" i="17"/>
  <c r="AH299" i="17"/>
  <c r="AG299" i="17"/>
  <c r="AF299" i="17"/>
  <c r="AE299" i="17"/>
  <c r="AD299" i="17"/>
  <c r="AC299" i="17"/>
  <c r="AB299" i="17"/>
  <c r="AA299" i="17"/>
  <c r="Z299" i="17"/>
  <c r="Y299" i="17"/>
  <c r="X299" i="17"/>
  <c r="W299" i="17"/>
  <c r="V299" i="17"/>
  <c r="AI298" i="17"/>
  <c r="AH298" i="17"/>
  <c r="AG298" i="17"/>
  <c r="AF298" i="17"/>
  <c r="AE298" i="17"/>
  <c r="AD298" i="17"/>
  <c r="AC298" i="17"/>
  <c r="AB298" i="17"/>
  <c r="AA298" i="17"/>
  <c r="Z298" i="17"/>
  <c r="Y298" i="17"/>
  <c r="X298" i="17"/>
  <c r="W298" i="17"/>
  <c r="V298" i="17"/>
  <c r="AI297" i="17"/>
  <c r="AH297" i="17"/>
  <c r="AG297" i="17"/>
  <c r="AF297" i="17"/>
  <c r="AE297" i="17"/>
  <c r="AD297" i="17"/>
  <c r="AC297" i="17"/>
  <c r="AB297" i="17"/>
  <c r="AA297" i="17"/>
  <c r="Z297" i="17"/>
  <c r="Y297" i="17"/>
  <c r="X297" i="17"/>
  <c r="W297" i="17"/>
  <c r="V297" i="17"/>
  <c r="AI296" i="17"/>
  <c r="AH296" i="17"/>
  <c r="AG296" i="17"/>
  <c r="AF296" i="17"/>
  <c r="AE296" i="17"/>
  <c r="AD296" i="17"/>
  <c r="AC296" i="17"/>
  <c r="AB296" i="17"/>
  <c r="AA296" i="17"/>
  <c r="Z296" i="17"/>
  <c r="Y296" i="17"/>
  <c r="X296" i="17"/>
  <c r="W296" i="17"/>
  <c r="V296" i="17"/>
  <c r="AI295" i="17"/>
  <c r="AH295" i="17"/>
  <c r="AG295" i="17"/>
  <c r="AF295" i="17"/>
  <c r="AE295" i="17"/>
  <c r="AD295" i="17"/>
  <c r="AC295" i="17"/>
  <c r="AB295" i="17"/>
  <c r="AA295" i="17"/>
  <c r="Z295" i="17"/>
  <c r="Y295" i="17"/>
  <c r="X295" i="17"/>
  <c r="W295" i="17"/>
  <c r="V295" i="17"/>
  <c r="AI294" i="17"/>
  <c r="AH294" i="17"/>
  <c r="AG294" i="17"/>
  <c r="AF294" i="17"/>
  <c r="AE294" i="17"/>
  <c r="AD294" i="17"/>
  <c r="AC294" i="17"/>
  <c r="AB294" i="17"/>
  <c r="AA294" i="17"/>
  <c r="Z294" i="17"/>
  <c r="Y294" i="17"/>
  <c r="X294" i="17"/>
  <c r="W294" i="17"/>
  <c r="V294" i="17"/>
  <c r="AI293" i="17"/>
  <c r="AH293" i="17"/>
  <c r="AG293" i="17"/>
  <c r="AF293" i="17"/>
  <c r="AE293" i="17"/>
  <c r="AD293" i="17"/>
  <c r="AC293" i="17"/>
  <c r="AB293" i="17"/>
  <c r="AA293" i="17"/>
  <c r="Z293" i="17"/>
  <c r="Y293" i="17"/>
  <c r="X293" i="17"/>
  <c r="W293" i="17"/>
  <c r="V293" i="17"/>
  <c r="AI292" i="17"/>
  <c r="AH292" i="17"/>
  <c r="AG292" i="17"/>
  <c r="AF292" i="17"/>
  <c r="AE292" i="17"/>
  <c r="AD292" i="17"/>
  <c r="AC292" i="17"/>
  <c r="AB292" i="17"/>
  <c r="AA292" i="17"/>
  <c r="Z292" i="17"/>
  <c r="Y292" i="17"/>
  <c r="X292" i="17"/>
  <c r="W292" i="17"/>
  <c r="V292" i="17"/>
  <c r="AI291" i="17"/>
  <c r="AH291" i="17"/>
  <c r="AG291" i="17"/>
  <c r="AF291" i="17"/>
  <c r="AE291" i="17"/>
  <c r="AD291" i="17"/>
  <c r="AC291" i="17"/>
  <c r="AB291" i="17"/>
  <c r="AA291" i="17"/>
  <c r="Z291" i="17"/>
  <c r="Y291" i="17"/>
  <c r="X291" i="17"/>
  <c r="W291" i="17"/>
  <c r="V291" i="17"/>
  <c r="AI290" i="17"/>
  <c r="AH290" i="17"/>
  <c r="AG290" i="17"/>
  <c r="AF290" i="17"/>
  <c r="AE290" i="17"/>
  <c r="AD290" i="17"/>
  <c r="AC290" i="17"/>
  <c r="AB290" i="17"/>
  <c r="AA290" i="17"/>
  <c r="Z290" i="17"/>
  <c r="Y290" i="17"/>
  <c r="X290" i="17"/>
  <c r="W290" i="17"/>
  <c r="V290" i="17"/>
  <c r="AI289" i="17"/>
  <c r="AH289" i="17"/>
  <c r="AG289" i="17"/>
  <c r="AF289" i="17"/>
  <c r="AE289" i="17"/>
  <c r="AD289" i="17"/>
  <c r="AC289" i="17"/>
  <c r="AB289" i="17"/>
  <c r="AA289" i="17"/>
  <c r="Z289" i="17"/>
  <c r="Y289" i="17"/>
  <c r="X289" i="17"/>
  <c r="W289" i="17"/>
  <c r="V289" i="17"/>
  <c r="AI288" i="17"/>
  <c r="AH288" i="17"/>
  <c r="AG288" i="17"/>
  <c r="AF288" i="17"/>
  <c r="AE288" i="17"/>
  <c r="AD288" i="17"/>
  <c r="AC288" i="17"/>
  <c r="AB288" i="17"/>
  <c r="AA288" i="17"/>
  <c r="Z288" i="17"/>
  <c r="Y288" i="17"/>
  <c r="X288" i="17"/>
  <c r="W288" i="17"/>
  <c r="V288" i="17"/>
  <c r="AI287" i="17"/>
  <c r="AH287" i="17"/>
  <c r="AG287" i="17"/>
  <c r="AF287" i="17"/>
  <c r="AE287" i="17"/>
  <c r="AD287" i="17"/>
  <c r="AC287" i="17"/>
  <c r="AB287" i="17"/>
  <c r="AA287" i="17"/>
  <c r="Z287" i="17"/>
  <c r="Y287" i="17"/>
  <c r="X287" i="17"/>
  <c r="W287" i="17"/>
  <c r="V287" i="17"/>
  <c r="AI286" i="17"/>
  <c r="AH286" i="17"/>
  <c r="AG286" i="17"/>
  <c r="AF286" i="17"/>
  <c r="AE286" i="17"/>
  <c r="AD286" i="17"/>
  <c r="AC286" i="17"/>
  <c r="AB286" i="17"/>
  <c r="AA286" i="17"/>
  <c r="Z286" i="17"/>
  <c r="Y286" i="17"/>
  <c r="X286" i="17"/>
  <c r="W286" i="17"/>
  <c r="V286" i="17"/>
  <c r="AI285" i="17"/>
  <c r="AH285" i="17"/>
  <c r="AG285" i="17"/>
  <c r="AF285" i="17"/>
  <c r="AE285" i="17"/>
  <c r="AD285" i="17"/>
  <c r="AC285" i="17"/>
  <c r="AB285" i="17"/>
  <c r="AA285" i="17"/>
  <c r="Z285" i="17"/>
  <c r="Y285" i="17"/>
  <c r="X285" i="17"/>
  <c r="W285" i="17"/>
  <c r="V285" i="17"/>
  <c r="AI284" i="17"/>
  <c r="AH284" i="17"/>
  <c r="AG284" i="17"/>
  <c r="AF284" i="17"/>
  <c r="AE284" i="17"/>
  <c r="AD284" i="17"/>
  <c r="AC284" i="17"/>
  <c r="AB284" i="17"/>
  <c r="AA284" i="17"/>
  <c r="Z284" i="17"/>
  <c r="Y284" i="17"/>
  <c r="X284" i="17"/>
  <c r="W284" i="17"/>
  <c r="V284" i="17"/>
  <c r="AI283" i="17"/>
  <c r="AH283" i="17"/>
  <c r="AG283" i="17"/>
  <c r="AF283" i="17"/>
  <c r="AE283" i="17"/>
  <c r="AD283" i="17"/>
  <c r="AC283" i="17"/>
  <c r="AB283" i="17"/>
  <c r="AA283" i="17"/>
  <c r="Z283" i="17"/>
  <c r="Y283" i="17"/>
  <c r="X283" i="17"/>
  <c r="W283" i="17"/>
  <c r="V283" i="17"/>
  <c r="AI282" i="17"/>
  <c r="AH282" i="17"/>
  <c r="AG282" i="17"/>
  <c r="AF282" i="17"/>
  <c r="AE282" i="17"/>
  <c r="AD282" i="17"/>
  <c r="AC282" i="17"/>
  <c r="AB282" i="17"/>
  <c r="AA282" i="17"/>
  <c r="Z282" i="17"/>
  <c r="Y282" i="17"/>
  <c r="X282" i="17"/>
  <c r="W282" i="17"/>
  <c r="V282" i="17"/>
  <c r="AI281" i="17"/>
  <c r="AH281" i="17"/>
  <c r="AG281" i="17"/>
  <c r="AF281" i="17"/>
  <c r="AE281" i="17"/>
  <c r="AD281" i="17"/>
  <c r="AC281" i="17"/>
  <c r="AB281" i="17"/>
  <c r="AA281" i="17"/>
  <c r="Z281" i="17"/>
  <c r="Y281" i="17"/>
  <c r="X281" i="17"/>
  <c r="W281" i="17"/>
  <c r="V281" i="17"/>
  <c r="AI280" i="17"/>
  <c r="AH280" i="17"/>
  <c r="AG280" i="17"/>
  <c r="AF280" i="17"/>
  <c r="AE280" i="17"/>
  <c r="AD280" i="17"/>
  <c r="AC280" i="17"/>
  <c r="AB280" i="17"/>
  <c r="AA280" i="17"/>
  <c r="Z280" i="17"/>
  <c r="Y280" i="17"/>
  <c r="X280" i="17"/>
  <c r="W280" i="17"/>
  <c r="V280" i="17"/>
  <c r="AI279" i="17"/>
  <c r="AH279" i="17"/>
  <c r="AG279" i="17"/>
  <c r="AF279" i="17"/>
  <c r="AE279" i="17"/>
  <c r="AD279" i="17"/>
  <c r="AC279" i="17"/>
  <c r="AB279" i="17"/>
  <c r="AA279" i="17"/>
  <c r="Z279" i="17"/>
  <c r="Y279" i="17"/>
  <c r="X279" i="17"/>
  <c r="W279" i="17"/>
  <c r="V279" i="17"/>
  <c r="AI278" i="17"/>
  <c r="AH278" i="17"/>
  <c r="AG278" i="17"/>
  <c r="AF278" i="17"/>
  <c r="AE278" i="17"/>
  <c r="AD278" i="17"/>
  <c r="AC278" i="17"/>
  <c r="AB278" i="17"/>
  <c r="AA278" i="17"/>
  <c r="Z278" i="17"/>
  <c r="Y278" i="17"/>
  <c r="X278" i="17"/>
  <c r="W278" i="17"/>
  <c r="V278" i="17"/>
  <c r="AI277" i="17"/>
  <c r="AH277" i="17"/>
  <c r="AG277" i="17"/>
  <c r="AF277" i="17"/>
  <c r="AE277" i="17"/>
  <c r="AD277" i="17"/>
  <c r="AC277" i="17"/>
  <c r="AB277" i="17"/>
  <c r="AA277" i="17"/>
  <c r="Z277" i="17"/>
  <c r="Y277" i="17"/>
  <c r="X277" i="17"/>
  <c r="W277" i="17"/>
  <c r="V277" i="17"/>
  <c r="AI276" i="17"/>
  <c r="AH276" i="17"/>
  <c r="AG276" i="17"/>
  <c r="AF276" i="17"/>
  <c r="AE276" i="17"/>
  <c r="AD276" i="17"/>
  <c r="AC276" i="17"/>
  <c r="AB276" i="17"/>
  <c r="AA276" i="17"/>
  <c r="Z276" i="17"/>
  <c r="Y276" i="17"/>
  <c r="X276" i="17"/>
  <c r="W276" i="17"/>
  <c r="V276" i="17"/>
  <c r="AI275" i="17"/>
  <c r="AH275" i="17"/>
  <c r="AG275" i="17"/>
  <c r="AF275" i="17"/>
  <c r="AE275" i="17"/>
  <c r="AD275" i="17"/>
  <c r="AC275" i="17"/>
  <c r="AB275" i="17"/>
  <c r="AA275" i="17"/>
  <c r="Z275" i="17"/>
  <c r="Y275" i="17"/>
  <c r="X275" i="17"/>
  <c r="W275" i="17"/>
  <c r="V275" i="17"/>
  <c r="AI274" i="17"/>
  <c r="AH274" i="17"/>
  <c r="AG274" i="17"/>
  <c r="AF274" i="17"/>
  <c r="AE274" i="17"/>
  <c r="AD274" i="17"/>
  <c r="AC274" i="17"/>
  <c r="AB274" i="17"/>
  <c r="AA274" i="17"/>
  <c r="Z274" i="17"/>
  <c r="Y274" i="17"/>
  <c r="X274" i="17"/>
  <c r="W274" i="17"/>
  <c r="V274" i="17"/>
  <c r="AI273" i="17"/>
  <c r="AH273" i="17"/>
  <c r="AG273" i="17"/>
  <c r="AF273" i="17"/>
  <c r="AE273" i="17"/>
  <c r="AD273" i="17"/>
  <c r="AC273" i="17"/>
  <c r="AB273" i="17"/>
  <c r="AA273" i="17"/>
  <c r="Z273" i="17"/>
  <c r="Y273" i="17"/>
  <c r="X273" i="17"/>
  <c r="W273" i="17"/>
  <c r="V273" i="17"/>
  <c r="AI272" i="17"/>
  <c r="AH272" i="17"/>
  <c r="AG272" i="17"/>
  <c r="AF272" i="17"/>
  <c r="AE272" i="17"/>
  <c r="AD272" i="17"/>
  <c r="AC272" i="17"/>
  <c r="AB272" i="17"/>
  <c r="AA272" i="17"/>
  <c r="Z272" i="17"/>
  <c r="Y272" i="17"/>
  <c r="X272" i="17"/>
  <c r="W272" i="17"/>
  <c r="V272" i="17"/>
  <c r="AI271" i="17"/>
  <c r="AH271" i="17"/>
  <c r="AG271" i="17"/>
  <c r="AF271" i="17"/>
  <c r="AE271" i="17"/>
  <c r="AD271" i="17"/>
  <c r="AC271" i="17"/>
  <c r="AB271" i="17"/>
  <c r="AA271" i="17"/>
  <c r="Z271" i="17"/>
  <c r="Y271" i="17"/>
  <c r="X271" i="17"/>
  <c r="W271" i="17"/>
  <c r="V271" i="17"/>
  <c r="AI270" i="17"/>
  <c r="AH270" i="17"/>
  <c r="AG270" i="17"/>
  <c r="AF270" i="17"/>
  <c r="AE270" i="17"/>
  <c r="AD270" i="17"/>
  <c r="AC270" i="17"/>
  <c r="AB270" i="17"/>
  <c r="AA270" i="17"/>
  <c r="Z270" i="17"/>
  <c r="Y270" i="17"/>
  <c r="X270" i="17"/>
  <c r="W270" i="17"/>
  <c r="V270" i="17"/>
  <c r="AI269" i="17"/>
  <c r="AH269" i="17"/>
  <c r="AG269" i="17"/>
  <c r="AF269" i="17"/>
  <c r="AE269" i="17"/>
  <c r="AD269" i="17"/>
  <c r="AC269" i="17"/>
  <c r="AB269" i="17"/>
  <c r="AA269" i="17"/>
  <c r="Z269" i="17"/>
  <c r="Y269" i="17"/>
  <c r="X269" i="17"/>
  <c r="W269" i="17"/>
  <c r="V269" i="17"/>
  <c r="AI268" i="17"/>
  <c r="AH268" i="17"/>
  <c r="AG268" i="17"/>
  <c r="AF268" i="17"/>
  <c r="AE268" i="17"/>
  <c r="AD268" i="17"/>
  <c r="AC268" i="17"/>
  <c r="AB268" i="17"/>
  <c r="AA268" i="17"/>
  <c r="Z268" i="17"/>
  <c r="Y268" i="17"/>
  <c r="X268" i="17"/>
  <c r="W268" i="17"/>
  <c r="V268" i="17"/>
  <c r="AI267" i="17"/>
  <c r="AH267" i="17"/>
  <c r="AG267" i="17"/>
  <c r="AF267" i="17"/>
  <c r="AE267" i="17"/>
  <c r="AD267" i="17"/>
  <c r="AC267" i="17"/>
  <c r="AB267" i="17"/>
  <c r="AA267" i="17"/>
  <c r="Z267" i="17"/>
  <c r="Y267" i="17"/>
  <c r="X267" i="17"/>
  <c r="W267" i="17"/>
  <c r="V267" i="17"/>
  <c r="AI266" i="17"/>
  <c r="AH266" i="17"/>
  <c r="AG266" i="17"/>
  <c r="AF266" i="17"/>
  <c r="AE266" i="17"/>
  <c r="AD266" i="17"/>
  <c r="AC266" i="17"/>
  <c r="AB266" i="17"/>
  <c r="AA266" i="17"/>
  <c r="Z266" i="17"/>
  <c r="Y266" i="17"/>
  <c r="X266" i="17"/>
  <c r="W266" i="17"/>
  <c r="V266" i="17"/>
  <c r="AI265" i="17"/>
  <c r="AH265" i="17"/>
  <c r="AG265" i="17"/>
  <c r="AF265" i="17"/>
  <c r="AE265" i="17"/>
  <c r="AD265" i="17"/>
  <c r="AC265" i="17"/>
  <c r="AB265" i="17"/>
  <c r="AA265" i="17"/>
  <c r="Z265" i="17"/>
  <c r="Y265" i="17"/>
  <c r="X265" i="17"/>
  <c r="W265" i="17"/>
  <c r="V265" i="17"/>
  <c r="AI264" i="17"/>
  <c r="AH264" i="17"/>
  <c r="AG264" i="17"/>
  <c r="AF264" i="17"/>
  <c r="AE264" i="17"/>
  <c r="AD264" i="17"/>
  <c r="AC264" i="17"/>
  <c r="AB264" i="17"/>
  <c r="AA264" i="17"/>
  <c r="Z264" i="17"/>
  <c r="Y264" i="17"/>
  <c r="X264" i="17"/>
  <c r="W264" i="17"/>
  <c r="V264" i="17"/>
  <c r="AI263" i="17"/>
  <c r="AH263" i="17"/>
  <c r="AG263" i="17"/>
  <c r="AF263" i="17"/>
  <c r="AE263" i="17"/>
  <c r="AD263" i="17"/>
  <c r="AC263" i="17"/>
  <c r="AB263" i="17"/>
  <c r="AA263" i="17"/>
  <c r="Z263" i="17"/>
  <c r="Y263" i="17"/>
  <c r="X263" i="17"/>
  <c r="W263" i="17"/>
  <c r="V263" i="17"/>
  <c r="AI262" i="17"/>
  <c r="AH262" i="17"/>
  <c r="AG262" i="17"/>
  <c r="AF262" i="17"/>
  <c r="AE262" i="17"/>
  <c r="AD262" i="17"/>
  <c r="AC262" i="17"/>
  <c r="AB262" i="17"/>
  <c r="AA262" i="17"/>
  <c r="Z262" i="17"/>
  <c r="Y262" i="17"/>
  <c r="X262" i="17"/>
  <c r="W262" i="17"/>
  <c r="V262" i="17"/>
  <c r="AI261" i="17"/>
  <c r="AH261" i="17"/>
  <c r="AG261" i="17"/>
  <c r="AF261" i="17"/>
  <c r="AE261" i="17"/>
  <c r="AD261" i="17"/>
  <c r="AC261" i="17"/>
  <c r="AB261" i="17"/>
  <c r="AA261" i="17"/>
  <c r="Z261" i="17"/>
  <c r="Y261" i="17"/>
  <c r="X261" i="17"/>
  <c r="W261" i="17"/>
  <c r="V261" i="17"/>
  <c r="AI260" i="17"/>
  <c r="AH260" i="17"/>
  <c r="AG260" i="17"/>
  <c r="AF260" i="17"/>
  <c r="AE260" i="17"/>
  <c r="AD260" i="17"/>
  <c r="AC260" i="17"/>
  <c r="AB260" i="17"/>
  <c r="AA260" i="17"/>
  <c r="Z260" i="17"/>
  <c r="Y260" i="17"/>
  <c r="X260" i="17"/>
  <c r="W260" i="17"/>
  <c r="V260" i="17"/>
  <c r="AI259" i="17"/>
  <c r="AH259" i="17"/>
  <c r="AG259" i="17"/>
  <c r="AF259" i="17"/>
  <c r="AE259" i="17"/>
  <c r="AD259" i="17"/>
  <c r="AC259" i="17"/>
  <c r="AB259" i="17"/>
  <c r="AA259" i="17"/>
  <c r="Z259" i="17"/>
  <c r="Y259" i="17"/>
  <c r="X259" i="17"/>
  <c r="W259" i="17"/>
  <c r="V259" i="17"/>
  <c r="AI258" i="17"/>
  <c r="AH258" i="17"/>
  <c r="AG258" i="17"/>
  <c r="AF258" i="17"/>
  <c r="AE258" i="17"/>
  <c r="AD258" i="17"/>
  <c r="AC258" i="17"/>
  <c r="AB258" i="17"/>
  <c r="AA258" i="17"/>
  <c r="Z258" i="17"/>
  <c r="Y258" i="17"/>
  <c r="X258" i="17"/>
  <c r="W258" i="17"/>
  <c r="V258" i="17"/>
  <c r="AI257" i="17"/>
  <c r="AH257" i="17"/>
  <c r="AG257" i="17"/>
  <c r="AF257" i="17"/>
  <c r="AE257" i="17"/>
  <c r="AD257" i="17"/>
  <c r="AC257" i="17"/>
  <c r="AB257" i="17"/>
  <c r="AA257" i="17"/>
  <c r="Z257" i="17"/>
  <c r="Y257" i="17"/>
  <c r="X257" i="17"/>
  <c r="W257" i="17"/>
  <c r="V257" i="17"/>
  <c r="AI256" i="17"/>
  <c r="AH256" i="17"/>
  <c r="AG256" i="17"/>
  <c r="AF256" i="17"/>
  <c r="AE256" i="17"/>
  <c r="AD256" i="17"/>
  <c r="AC256" i="17"/>
  <c r="AB256" i="17"/>
  <c r="AA256" i="17"/>
  <c r="Z256" i="17"/>
  <c r="Y256" i="17"/>
  <c r="X256" i="17"/>
  <c r="W256" i="17"/>
  <c r="V256" i="17"/>
  <c r="AI255" i="17"/>
  <c r="AH255" i="17"/>
  <c r="AG255" i="17"/>
  <c r="AF255" i="17"/>
  <c r="AE255" i="17"/>
  <c r="AD255" i="17"/>
  <c r="AC255" i="17"/>
  <c r="AB255" i="17"/>
  <c r="AA255" i="17"/>
  <c r="Z255" i="17"/>
  <c r="Y255" i="17"/>
  <c r="X255" i="17"/>
  <c r="W255" i="17"/>
  <c r="V255" i="17"/>
  <c r="AI254" i="17"/>
  <c r="AH254" i="17"/>
  <c r="AG254" i="17"/>
  <c r="AF254" i="17"/>
  <c r="AE254" i="17"/>
  <c r="AD254" i="17"/>
  <c r="AC254" i="17"/>
  <c r="AB254" i="17"/>
  <c r="AA254" i="17"/>
  <c r="Z254" i="17"/>
  <c r="Y254" i="17"/>
  <c r="X254" i="17"/>
  <c r="W254" i="17"/>
  <c r="V254" i="17"/>
  <c r="AI253" i="17"/>
  <c r="AH253" i="17"/>
  <c r="AG253" i="17"/>
  <c r="AF253" i="17"/>
  <c r="AE253" i="17"/>
  <c r="AD253" i="17"/>
  <c r="AC253" i="17"/>
  <c r="AB253" i="17"/>
  <c r="AA253" i="17"/>
  <c r="Z253" i="17"/>
  <c r="Y253" i="17"/>
  <c r="X253" i="17"/>
  <c r="W253" i="17"/>
  <c r="V253" i="17"/>
  <c r="AI252" i="17"/>
  <c r="AH252" i="17"/>
  <c r="AG252" i="17"/>
  <c r="AF252" i="17"/>
  <c r="AE252" i="17"/>
  <c r="AD252" i="17"/>
  <c r="AC252" i="17"/>
  <c r="AB252" i="17"/>
  <c r="AA252" i="17"/>
  <c r="Z252" i="17"/>
  <c r="Y252" i="17"/>
  <c r="X252" i="17"/>
  <c r="W252" i="17"/>
  <c r="V252" i="17"/>
  <c r="AI251" i="17"/>
  <c r="AH251" i="17"/>
  <c r="AG251" i="17"/>
  <c r="AF251" i="17"/>
  <c r="AE251" i="17"/>
  <c r="AD251" i="17"/>
  <c r="AC251" i="17"/>
  <c r="AB251" i="17"/>
  <c r="AA251" i="17"/>
  <c r="Z251" i="17"/>
  <c r="Y251" i="17"/>
  <c r="X251" i="17"/>
  <c r="W251" i="17"/>
  <c r="V251" i="17"/>
  <c r="AI250" i="17"/>
  <c r="AH250" i="17"/>
  <c r="AG250" i="17"/>
  <c r="AF250" i="17"/>
  <c r="AE250" i="17"/>
  <c r="AD250" i="17"/>
  <c r="AC250" i="17"/>
  <c r="AB250" i="17"/>
  <c r="AA250" i="17"/>
  <c r="Z250" i="17"/>
  <c r="Y250" i="17"/>
  <c r="X250" i="17"/>
  <c r="W250" i="17"/>
  <c r="V250" i="17"/>
  <c r="AI249" i="17"/>
  <c r="AH249" i="17"/>
  <c r="AG249" i="17"/>
  <c r="AF249" i="17"/>
  <c r="AE249" i="17"/>
  <c r="AD249" i="17"/>
  <c r="AC249" i="17"/>
  <c r="AB249" i="17"/>
  <c r="AA249" i="17"/>
  <c r="Z249" i="17"/>
  <c r="Y249" i="17"/>
  <c r="X249" i="17"/>
  <c r="W249" i="17"/>
  <c r="V249" i="17"/>
  <c r="AI248" i="17"/>
  <c r="AH248" i="17"/>
  <c r="AG248" i="17"/>
  <c r="AF248" i="17"/>
  <c r="AE248" i="17"/>
  <c r="AD248" i="17"/>
  <c r="AC248" i="17"/>
  <c r="AB248" i="17"/>
  <c r="AA248" i="17"/>
  <c r="Z248" i="17"/>
  <c r="Y248" i="17"/>
  <c r="X248" i="17"/>
  <c r="W248" i="17"/>
  <c r="V248" i="17"/>
  <c r="AI247" i="17"/>
  <c r="AH247" i="17"/>
  <c r="AG247" i="17"/>
  <c r="AF247" i="17"/>
  <c r="AE247" i="17"/>
  <c r="AD247" i="17"/>
  <c r="AC247" i="17"/>
  <c r="AB247" i="17"/>
  <c r="AA247" i="17"/>
  <c r="Z247" i="17"/>
  <c r="Y247" i="17"/>
  <c r="X247" i="17"/>
  <c r="W247" i="17"/>
  <c r="V247" i="17"/>
  <c r="AI246" i="17"/>
  <c r="AH246" i="17"/>
  <c r="AG246" i="17"/>
  <c r="AF246" i="17"/>
  <c r="AE246" i="17"/>
  <c r="AD246" i="17"/>
  <c r="AC246" i="17"/>
  <c r="AB246" i="17"/>
  <c r="AA246" i="17"/>
  <c r="Z246" i="17"/>
  <c r="Y246" i="17"/>
  <c r="X246" i="17"/>
  <c r="W246" i="17"/>
  <c r="V246" i="17"/>
  <c r="AI245" i="17"/>
  <c r="AH245" i="17"/>
  <c r="AG245" i="17"/>
  <c r="AF245" i="17"/>
  <c r="AE245" i="17"/>
  <c r="AD245" i="17"/>
  <c r="AC245" i="17"/>
  <c r="AB245" i="17"/>
  <c r="AA245" i="17"/>
  <c r="Z245" i="17"/>
  <c r="Y245" i="17"/>
  <c r="X245" i="17"/>
  <c r="W245" i="17"/>
  <c r="V245" i="17"/>
  <c r="AI244" i="17"/>
  <c r="AH244" i="17"/>
  <c r="AG244" i="17"/>
  <c r="AF244" i="17"/>
  <c r="AE244" i="17"/>
  <c r="AD244" i="17"/>
  <c r="AC244" i="17"/>
  <c r="AB244" i="17"/>
  <c r="AA244" i="17"/>
  <c r="Z244" i="17"/>
  <c r="Y244" i="17"/>
  <c r="X244" i="17"/>
  <c r="W244" i="17"/>
  <c r="V244" i="17"/>
  <c r="AI243" i="17"/>
  <c r="AH243" i="17"/>
  <c r="AG243" i="17"/>
  <c r="AF243" i="17"/>
  <c r="AE243" i="17"/>
  <c r="AD243" i="17"/>
  <c r="AC243" i="17"/>
  <c r="AB243" i="17"/>
  <c r="AA243" i="17"/>
  <c r="Z243" i="17"/>
  <c r="Y243" i="17"/>
  <c r="X243" i="17"/>
  <c r="W243" i="17"/>
  <c r="V243" i="17"/>
  <c r="AI242" i="17"/>
  <c r="AH242" i="17"/>
  <c r="AG242" i="17"/>
  <c r="AF242" i="17"/>
  <c r="AE242" i="17"/>
  <c r="AD242" i="17"/>
  <c r="AC242" i="17"/>
  <c r="AB242" i="17"/>
  <c r="AA242" i="17"/>
  <c r="Z242" i="17"/>
  <c r="Y242" i="17"/>
  <c r="X242" i="17"/>
  <c r="W242" i="17"/>
  <c r="V242" i="17"/>
  <c r="AI241" i="17"/>
  <c r="AH241" i="17"/>
  <c r="AG241" i="17"/>
  <c r="AF241" i="17"/>
  <c r="AE241" i="17"/>
  <c r="AD241" i="17"/>
  <c r="AC241" i="17"/>
  <c r="AB241" i="17"/>
  <c r="AA241" i="17"/>
  <c r="Z241" i="17"/>
  <c r="Y241" i="17"/>
  <c r="X241" i="17"/>
  <c r="W241" i="17"/>
  <c r="V241" i="17"/>
  <c r="AI240" i="17"/>
  <c r="AH240" i="17"/>
  <c r="AG240" i="17"/>
  <c r="AF240" i="17"/>
  <c r="AE240" i="17"/>
  <c r="AD240" i="17"/>
  <c r="AC240" i="17"/>
  <c r="AB240" i="17"/>
  <c r="AA240" i="17"/>
  <c r="Z240" i="17"/>
  <c r="Y240" i="17"/>
  <c r="X240" i="17"/>
  <c r="W240" i="17"/>
  <c r="V240" i="17"/>
  <c r="AI239" i="17"/>
  <c r="AH239" i="17"/>
  <c r="AG239" i="17"/>
  <c r="AF239" i="17"/>
  <c r="AE239" i="17"/>
  <c r="AD239" i="17"/>
  <c r="AC239" i="17"/>
  <c r="AB239" i="17"/>
  <c r="AA239" i="17"/>
  <c r="Z239" i="17"/>
  <c r="Y239" i="17"/>
  <c r="X239" i="17"/>
  <c r="W239" i="17"/>
  <c r="V239" i="17"/>
  <c r="AI238" i="17"/>
  <c r="AH238" i="17"/>
  <c r="AG238" i="17"/>
  <c r="AF238" i="17"/>
  <c r="AE238" i="17"/>
  <c r="AD238" i="17"/>
  <c r="AC238" i="17"/>
  <c r="AB238" i="17"/>
  <c r="AA238" i="17"/>
  <c r="Z238" i="17"/>
  <c r="Y238" i="17"/>
  <c r="X238" i="17"/>
  <c r="W238" i="17"/>
  <c r="V238" i="17"/>
  <c r="AI237" i="17"/>
  <c r="AH237" i="17"/>
  <c r="AG237" i="17"/>
  <c r="AF237" i="17"/>
  <c r="AE237" i="17"/>
  <c r="AD237" i="17"/>
  <c r="AC237" i="17"/>
  <c r="AB237" i="17"/>
  <c r="AA237" i="17"/>
  <c r="Z237" i="17"/>
  <c r="Y237" i="17"/>
  <c r="X237" i="17"/>
  <c r="W237" i="17"/>
  <c r="V237" i="17"/>
  <c r="AI236" i="17"/>
  <c r="AH236" i="17"/>
  <c r="AG236" i="17"/>
  <c r="AF236" i="17"/>
  <c r="AE236" i="17"/>
  <c r="AD236" i="17"/>
  <c r="AC236" i="17"/>
  <c r="AB236" i="17"/>
  <c r="AA236" i="17"/>
  <c r="Z236" i="17"/>
  <c r="Y236" i="17"/>
  <c r="X236" i="17"/>
  <c r="W236" i="17"/>
  <c r="V236" i="17"/>
  <c r="AI235" i="17"/>
  <c r="AH235" i="17"/>
  <c r="AG235" i="17"/>
  <c r="AF235" i="17"/>
  <c r="AE235" i="17"/>
  <c r="AD235" i="17"/>
  <c r="AC235" i="17"/>
  <c r="AB235" i="17"/>
  <c r="AA235" i="17"/>
  <c r="Z235" i="17"/>
  <c r="Y235" i="17"/>
  <c r="X235" i="17"/>
  <c r="W235" i="17"/>
  <c r="V235" i="17"/>
  <c r="AI234" i="17"/>
  <c r="AH234" i="17"/>
  <c r="AG234" i="17"/>
  <c r="AF234" i="17"/>
  <c r="AE234" i="17"/>
  <c r="AD234" i="17"/>
  <c r="AC234" i="17"/>
  <c r="AB234" i="17"/>
  <c r="AA234" i="17"/>
  <c r="Z234" i="17"/>
  <c r="Y234" i="17"/>
  <c r="X234" i="17"/>
  <c r="W234" i="17"/>
  <c r="V234" i="17"/>
  <c r="AI233" i="17"/>
  <c r="AH233" i="17"/>
  <c r="AG233" i="17"/>
  <c r="AF233" i="17"/>
  <c r="AE233" i="17"/>
  <c r="AD233" i="17"/>
  <c r="AC233" i="17"/>
  <c r="AB233" i="17"/>
  <c r="AA233" i="17"/>
  <c r="Z233" i="17"/>
  <c r="Y233" i="17"/>
  <c r="X233" i="17"/>
  <c r="W233" i="17"/>
  <c r="V233" i="17"/>
  <c r="AI232" i="17"/>
  <c r="AH232" i="17"/>
  <c r="AG232" i="17"/>
  <c r="AF232" i="17"/>
  <c r="AE232" i="17"/>
  <c r="AD232" i="17"/>
  <c r="AC232" i="17"/>
  <c r="AB232" i="17"/>
  <c r="AA232" i="17"/>
  <c r="Z232" i="17"/>
  <c r="Y232" i="17"/>
  <c r="X232" i="17"/>
  <c r="W232" i="17"/>
  <c r="V232" i="17"/>
  <c r="AI231" i="17"/>
  <c r="AH231" i="17"/>
  <c r="AG231" i="17"/>
  <c r="AF231" i="17"/>
  <c r="AE231" i="17"/>
  <c r="AD231" i="17"/>
  <c r="AC231" i="17"/>
  <c r="AB231" i="17"/>
  <c r="AA231" i="17"/>
  <c r="Z231" i="17"/>
  <c r="Y231" i="17"/>
  <c r="X231" i="17"/>
  <c r="W231" i="17"/>
  <c r="V231" i="17"/>
  <c r="AI230" i="17"/>
  <c r="AH230" i="17"/>
  <c r="AG230" i="17"/>
  <c r="AF230" i="17"/>
  <c r="AE230" i="17"/>
  <c r="AD230" i="17"/>
  <c r="AC230" i="17"/>
  <c r="AB230" i="17"/>
  <c r="AA230" i="17"/>
  <c r="Z230" i="17"/>
  <c r="Y230" i="17"/>
  <c r="X230" i="17"/>
  <c r="W230" i="17"/>
  <c r="V230" i="17"/>
  <c r="AI229" i="17"/>
  <c r="AH229" i="17"/>
  <c r="AG229" i="17"/>
  <c r="AF229" i="17"/>
  <c r="AE229" i="17"/>
  <c r="AD229" i="17"/>
  <c r="AC229" i="17"/>
  <c r="AB229" i="17"/>
  <c r="AA229" i="17"/>
  <c r="Z229" i="17"/>
  <c r="Y229" i="17"/>
  <c r="X229" i="17"/>
  <c r="W229" i="17"/>
  <c r="V229" i="17"/>
  <c r="AI228" i="17"/>
  <c r="AH228" i="17"/>
  <c r="AG228" i="17"/>
  <c r="AF228" i="17"/>
  <c r="AE228" i="17"/>
  <c r="AD228" i="17"/>
  <c r="AC228" i="17"/>
  <c r="AB228" i="17"/>
  <c r="AA228" i="17"/>
  <c r="Z228" i="17"/>
  <c r="Y228" i="17"/>
  <c r="X228" i="17"/>
  <c r="W228" i="17"/>
  <c r="V228" i="17"/>
  <c r="AI227" i="17"/>
  <c r="AH227" i="17"/>
  <c r="AG227" i="17"/>
  <c r="AF227" i="17"/>
  <c r="AE227" i="17"/>
  <c r="AD227" i="17"/>
  <c r="AC227" i="17"/>
  <c r="AB227" i="17"/>
  <c r="AA227" i="17"/>
  <c r="Z227" i="17"/>
  <c r="Y227" i="17"/>
  <c r="X227" i="17"/>
  <c r="W227" i="17"/>
  <c r="V227" i="17"/>
  <c r="AI226" i="17"/>
  <c r="AH226" i="17"/>
  <c r="AG226" i="17"/>
  <c r="AF226" i="17"/>
  <c r="AE226" i="17"/>
  <c r="AD226" i="17"/>
  <c r="AC226" i="17"/>
  <c r="AB226" i="17"/>
  <c r="AA226" i="17"/>
  <c r="Z226" i="17"/>
  <c r="Y226" i="17"/>
  <c r="X226" i="17"/>
  <c r="W226" i="17"/>
  <c r="V226" i="17"/>
  <c r="AI225" i="17"/>
  <c r="AH225" i="17"/>
  <c r="AG225" i="17"/>
  <c r="AF225" i="17"/>
  <c r="AE225" i="17"/>
  <c r="AD225" i="17"/>
  <c r="AC225" i="17"/>
  <c r="AB225" i="17"/>
  <c r="AA225" i="17"/>
  <c r="Z225" i="17"/>
  <c r="Y225" i="17"/>
  <c r="X225" i="17"/>
  <c r="W225" i="17"/>
  <c r="V225" i="17"/>
  <c r="AI224" i="17"/>
  <c r="AH224" i="17"/>
  <c r="AG224" i="17"/>
  <c r="AF224" i="17"/>
  <c r="AE224" i="17"/>
  <c r="AD224" i="17"/>
  <c r="AC224" i="17"/>
  <c r="AB224" i="17"/>
  <c r="AA224" i="17"/>
  <c r="Z224" i="17"/>
  <c r="Y224" i="17"/>
  <c r="X224" i="17"/>
  <c r="W224" i="17"/>
  <c r="V224" i="17"/>
  <c r="AI223" i="17"/>
  <c r="AH223" i="17"/>
  <c r="AG223" i="17"/>
  <c r="AF223" i="17"/>
  <c r="AE223" i="17"/>
  <c r="AD223" i="17"/>
  <c r="AC223" i="17"/>
  <c r="AB223" i="17"/>
  <c r="AA223" i="17"/>
  <c r="Z223" i="17"/>
  <c r="Y223" i="17"/>
  <c r="X223" i="17"/>
  <c r="W223" i="17"/>
  <c r="V223" i="17"/>
  <c r="AI222" i="17"/>
  <c r="AH222" i="17"/>
  <c r="AG222" i="17"/>
  <c r="AF222" i="17"/>
  <c r="AE222" i="17"/>
  <c r="AD222" i="17"/>
  <c r="AC222" i="17"/>
  <c r="AB222" i="17"/>
  <c r="AA222" i="17"/>
  <c r="Z222" i="17"/>
  <c r="Y222" i="17"/>
  <c r="X222" i="17"/>
  <c r="W222" i="17"/>
  <c r="V222" i="17"/>
  <c r="AI221" i="17"/>
  <c r="AH221" i="17"/>
  <c r="AG221" i="17"/>
  <c r="AF221" i="17"/>
  <c r="AE221" i="17"/>
  <c r="AD221" i="17"/>
  <c r="AC221" i="17"/>
  <c r="AB221" i="17"/>
  <c r="AA221" i="17"/>
  <c r="Z221" i="17"/>
  <c r="Y221" i="17"/>
  <c r="X221" i="17"/>
  <c r="W221" i="17"/>
  <c r="V221" i="17"/>
  <c r="AI220" i="17"/>
  <c r="AH220" i="17"/>
  <c r="AG220" i="17"/>
  <c r="AF220" i="17"/>
  <c r="AE220" i="17"/>
  <c r="AD220" i="17"/>
  <c r="AC220" i="17"/>
  <c r="AB220" i="17"/>
  <c r="AA220" i="17"/>
  <c r="Z220" i="17"/>
  <c r="Y220" i="17"/>
  <c r="X220" i="17"/>
  <c r="W220" i="17"/>
  <c r="V220" i="17"/>
  <c r="AI219" i="17"/>
  <c r="AH219" i="17"/>
  <c r="AG219" i="17"/>
  <c r="AF219" i="17"/>
  <c r="AE219" i="17"/>
  <c r="AD219" i="17"/>
  <c r="AC219" i="17"/>
  <c r="AB219" i="17"/>
  <c r="AA219" i="17"/>
  <c r="Z219" i="17"/>
  <c r="Y219" i="17"/>
  <c r="X219" i="17"/>
  <c r="W219" i="17"/>
  <c r="V219" i="17"/>
  <c r="AI218" i="17"/>
  <c r="AH218" i="17"/>
  <c r="AG218" i="17"/>
  <c r="AF218" i="17"/>
  <c r="AE218" i="17"/>
  <c r="AD218" i="17"/>
  <c r="AC218" i="17"/>
  <c r="AB218" i="17"/>
  <c r="AA218" i="17"/>
  <c r="Z218" i="17"/>
  <c r="Y218" i="17"/>
  <c r="X218" i="17"/>
  <c r="W218" i="17"/>
  <c r="V218" i="17"/>
  <c r="AI217" i="17"/>
  <c r="AH217" i="17"/>
  <c r="AG217" i="17"/>
  <c r="AF217" i="17"/>
  <c r="AE217" i="17"/>
  <c r="AD217" i="17"/>
  <c r="AC217" i="17"/>
  <c r="AB217" i="17"/>
  <c r="AA217" i="17"/>
  <c r="Z217" i="17"/>
  <c r="Y217" i="17"/>
  <c r="X217" i="17"/>
  <c r="W217" i="17"/>
  <c r="V217" i="17"/>
  <c r="AI216" i="17"/>
  <c r="AH216" i="17"/>
  <c r="AG216" i="17"/>
  <c r="AF216" i="17"/>
  <c r="AE216" i="17"/>
  <c r="AD216" i="17"/>
  <c r="AC216" i="17"/>
  <c r="AB216" i="17"/>
  <c r="AA216" i="17"/>
  <c r="Z216" i="17"/>
  <c r="Y216" i="17"/>
  <c r="X216" i="17"/>
  <c r="W216" i="17"/>
  <c r="V216" i="17"/>
  <c r="AI215" i="17"/>
  <c r="AH215" i="17"/>
  <c r="AG215" i="17"/>
  <c r="AF215" i="17"/>
  <c r="AE215" i="17"/>
  <c r="AD215" i="17"/>
  <c r="AC215" i="17"/>
  <c r="AB215" i="17"/>
  <c r="AA215" i="17"/>
  <c r="Z215" i="17"/>
  <c r="Y215" i="17"/>
  <c r="X215" i="17"/>
  <c r="W215" i="17"/>
  <c r="V215" i="17"/>
  <c r="AI214" i="17"/>
  <c r="AH214" i="17"/>
  <c r="AG214" i="17"/>
  <c r="AF214" i="17"/>
  <c r="AE214" i="17"/>
  <c r="AD214" i="17"/>
  <c r="AC214" i="17"/>
  <c r="AB214" i="17"/>
  <c r="AA214" i="17"/>
  <c r="Z214" i="17"/>
  <c r="Y214" i="17"/>
  <c r="X214" i="17"/>
  <c r="W214" i="17"/>
  <c r="V214" i="17"/>
  <c r="AI213" i="17"/>
  <c r="AH213" i="17"/>
  <c r="AG213" i="17"/>
  <c r="AF213" i="17"/>
  <c r="AE213" i="17"/>
  <c r="AD213" i="17"/>
  <c r="AC213" i="17"/>
  <c r="AB213" i="17"/>
  <c r="AA213" i="17"/>
  <c r="Z213" i="17"/>
  <c r="Y213" i="17"/>
  <c r="X213" i="17"/>
  <c r="W213" i="17"/>
  <c r="V213" i="17"/>
  <c r="AI212" i="17"/>
  <c r="AH212" i="17"/>
  <c r="AG212" i="17"/>
  <c r="AF212" i="17"/>
  <c r="AE212" i="17"/>
  <c r="AD212" i="17"/>
  <c r="AC212" i="17"/>
  <c r="AB212" i="17"/>
  <c r="AA212" i="17"/>
  <c r="Z212" i="17"/>
  <c r="Y212" i="17"/>
  <c r="X212" i="17"/>
  <c r="W212" i="17"/>
  <c r="V212" i="17"/>
  <c r="AI211" i="17"/>
  <c r="AH211" i="17"/>
  <c r="AG211" i="17"/>
  <c r="AF211" i="17"/>
  <c r="AE211" i="17"/>
  <c r="AD211" i="17"/>
  <c r="AC211" i="17"/>
  <c r="AB211" i="17"/>
  <c r="AA211" i="17"/>
  <c r="Z211" i="17"/>
  <c r="Y211" i="17"/>
  <c r="X211" i="17"/>
  <c r="W211" i="17"/>
  <c r="V211" i="17"/>
  <c r="AI210" i="17"/>
  <c r="AH210" i="17"/>
  <c r="AG210" i="17"/>
  <c r="AF210" i="17"/>
  <c r="AE210" i="17"/>
  <c r="AD210" i="17"/>
  <c r="AC210" i="17"/>
  <c r="AB210" i="17"/>
  <c r="AA210" i="17"/>
  <c r="Z210" i="17"/>
  <c r="Y210" i="17"/>
  <c r="X210" i="17"/>
  <c r="W210" i="17"/>
  <c r="V210" i="17"/>
  <c r="AI209" i="17"/>
  <c r="AH209" i="17"/>
  <c r="AG209" i="17"/>
  <c r="AF209" i="17"/>
  <c r="AE209" i="17"/>
  <c r="AD209" i="17"/>
  <c r="AC209" i="17"/>
  <c r="AB209" i="17"/>
  <c r="AA209" i="17"/>
  <c r="Z209" i="17"/>
  <c r="Y209" i="17"/>
  <c r="X209" i="17"/>
  <c r="W209" i="17"/>
  <c r="V209" i="17"/>
  <c r="AI208" i="17"/>
  <c r="AH208" i="17"/>
  <c r="AG208" i="17"/>
  <c r="AF208" i="17"/>
  <c r="AE208" i="17"/>
  <c r="AD208" i="17"/>
  <c r="AC208" i="17"/>
  <c r="AB208" i="17"/>
  <c r="AA208" i="17"/>
  <c r="Z208" i="17"/>
  <c r="Y208" i="17"/>
  <c r="X208" i="17"/>
  <c r="W208" i="17"/>
  <c r="V208" i="17"/>
  <c r="AI207" i="17"/>
  <c r="AH207" i="17"/>
  <c r="AG207" i="17"/>
  <c r="AF207" i="17"/>
  <c r="AE207" i="17"/>
  <c r="AD207" i="17"/>
  <c r="AC207" i="17"/>
  <c r="AB207" i="17"/>
  <c r="AA207" i="17"/>
  <c r="Z207" i="17"/>
  <c r="Y207" i="17"/>
  <c r="X207" i="17"/>
  <c r="W207" i="17"/>
  <c r="V207" i="17"/>
  <c r="AI206" i="17"/>
  <c r="AH206" i="17"/>
  <c r="AG206" i="17"/>
  <c r="AF206" i="17"/>
  <c r="AE206" i="17"/>
  <c r="AD206" i="17"/>
  <c r="AC206" i="17"/>
  <c r="AB206" i="17"/>
  <c r="AA206" i="17"/>
  <c r="Z206" i="17"/>
  <c r="Y206" i="17"/>
  <c r="X206" i="17"/>
  <c r="W206" i="17"/>
  <c r="V206" i="17"/>
  <c r="AI205" i="17"/>
  <c r="AH205" i="17"/>
  <c r="AG205" i="17"/>
  <c r="AF205" i="17"/>
  <c r="AE205" i="17"/>
  <c r="AD205" i="17"/>
  <c r="AC205" i="17"/>
  <c r="AB205" i="17"/>
  <c r="AA205" i="17"/>
  <c r="Z205" i="17"/>
  <c r="Y205" i="17"/>
  <c r="X205" i="17"/>
  <c r="W205" i="17"/>
  <c r="V205" i="17"/>
  <c r="AI204" i="17"/>
  <c r="AH204" i="17"/>
  <c r="AG204" i="17"/>
  <c r="AF204" i="17"/>
  <c r="AE204" i="17"/>
  <c r="AD204" i="17"/>
  <c r="AC204" i="17"/>
  <c r="AB204" i="17"/>
  <c r="AA204" i="17"/>
  <c r="Z204" i="17"/>
  <c r="Y204" i="17"/>
  <c r="X204" i="17"/>
  <c r="W204" i="17"/>
  <c r="V204" i="17"/>
  <c r="AI203" i="17"/>
  <c r="AH203" i="17"/>
  <c r="AG203" i="17"/>
  <c r="AF203" i="17"/>
  <c r="AE203" i="17"/>
  <c r="AD203" i="17"/>
  <c r="AC203" i="17"/>
  <c r="AB203" i="17"/>
  <c r="AA203" i="17"/>
  <c r="Z203" i="17"/>
  <c r="Y203" i="17"/>
  <c r="X203" i="17"/>
  <c r="W203" i="17"/>
  <c r="V203" i="17"/>
  <c r="AI202" i="17"/>
  <c r="AH202" i="17"/>
  <c r="AG202" i="17"/>
  <c r="AF202" i="17"/>
  <c r="AE202" i="17"/>
  <c r="AD202" i="17"/>
  <c r="AC202" i="17"/>
  <c r="AB202" i="17"/>
  <c r="AA202" i="17"/>
  <c r="Z202" i="17"/>
  <c r="Y202" i="17"/>
  <c r="X202" i="17"/>
  <c r="W202" i="17"/>
  <c r="V202" i="17"/>
  <c r="AI201" i="17"/>
  <c r="AH201" i="17"/>
  <c r="AG201" i="17"/>
  <c r="AF201" i="17"/>
  <c r="AE201" i="17"/>
  <c r="AD201" i="17"/>
  <c r="AC201" i="17"/>
  <c r="AB201" i="17"/>
  <c r="AA201" i="17"/>
  <c r="Z201" i="17"/>
  <c r="Y201" i="17"/>
  <c r="X201" i="17"/>
  <c r="W201" i="17"/>
  <c r="V201" i="17"/>
  <c r="AI200" i="17"/>
  <c r="AH200" i="17"/>
  <c r="AG200" i="17"/>
  <c r="AF200" i="17"/>
  <c r="AE200" i="17"/>
  <c r="AD200" i="17"/>
  <c r="AC200" i="17"/>
  <c r="AB200" i="17"/>
  <c r="AA200" i="17"/>
  <c r="Z200" i="17"/>
  <c r="Y200" i="17"/>
  <c r="X200" i="17"/>
  <c r="W200" i="17"/>
  <c r="V200" i="17"/>
  <c r="AI199" i="17"/>
  <c r="AH199" i="17"/>
  <c r="AG199" i="17"/>
  <c r="AF199" i="17"/>
  <c r="AE199" i="17"/>
  <c r="AD199" i="17"/>
  <c r="AC199" i="17"/>
  <c r="AB199" i="17"/>
  <c r="AA199" i="17"/>
  <c r="Z199" i="17"/>
  <c r="Y199" i="17"/>
  <c r="X199" i="17"/>
  <c r="W199" i="17"/>
  <c r="V199" i="17"/>
  <c r="AI198" i="17"/>
  <c r="AH198" i="17"/>
  <c r="AG198" i="17"/>
  <c r="AF198" i="17"/>
  <c r="AE198" i="17"/>
  <c r="AD198" i="17"/>
  <c r="AC198" i="17"/>
  <c r="AB198" i="17"/>
  <c r="AA198" i="17"/>
  <c r="Z198" i="17"/>
  <c r="Y198" i="17"/>
  <c r="X198" i="17"/>
  <c r="W198" i="17"/>
  <c r="V198" i="17"/>
  <c r="AI197" i="17"/>
  <c r="AH197" i="17"/>
  <c r="AG197" i="17"/>
  <c r="AF197" i="17"/>
  <c r="AE197" i="17"/>
  <c r="AD197" i="17"/>
  <c r="AC197" i="17"/>
  <c r="AB197" i="17"/>
  <c r="AA197" i="17"/>
  <c r="Z197" i="17"/>
  <c r="Y197" i="17"/>
  <c r="X197" i="17"/>
  <c r="W197" i="17"/>
  <c r="V197" i="17"/>
  <c r="AI196" i="17"/>
  <c r="AH196" i="17"/>
  <c r="AG196" i="17"/>
  <c r="AF196" i="17"/>
  <c r="AE196" i="17"/>
  <c r="AD196" i="17"/>
  <c r="AC196" i="17"/>
  <c r="AB196" i="17"/>
  <c r="AA196" i="17"/>
  <c r="Z196" i="17"/>
  <c r="Y196" i="17"/>
  <c r="X196" i="17"/>
  <c r="W196" i="17"/>
  <c r="V196" i="17"/>
  <c r="AI195" i="17"/>
  <c r="AH195" i="17"/>
  <c r="AG195" i="17"/>
  <c r="AF195" i="17"/>
  <c r="AE195" i="17"/>
  <c r="AD195" i="17"/>
  <c r="AC195" i="17"/>
  <c r="AB195" i="17"/>
  <c r="AA195" i="17"/>
  <c r="Z195" i="17"/>
  <c r="Y195" i="17"/>
  <c r="X195" i="17"/>
  <c r="W195" i="17"/>
  <c r="V195" i="17"/>
  <c r="AI194" i="17"/>
  <c r="AH194" i="17"/>
  <c r="AG194" i="17"/>
  <c r="AF194" i="17"/>
  <c r="AE194" i="17"/>
  <c r="AD194" i="17"/>
  <c r="AC194" i="17"/>
  <c r="AB194" i="17"/>
  <c r="AA194" i="17"/>
  <c r="Z194" i="17"/>
  <c r="Y194" i="17"/>
  <c r="X194" i="17"/>
  <c r="W194" i="17"/>
  <c r="V194" i="17"/>
  <c r="AI193" i="17"/>
  <c r="AH193" i="17"/>
  <c r="AG193" i="17"/>
  <c r="AF193" i="17"/>
  <c r="AE193" i="17"/>
  <c r="AD193" i="17"/>
  <c r="AC193" i="17"/>
  <c r="AB193" i="17"/>
  <c r="AA193" i="17"/>
  <c r="Z193" i="17"/>
  <c r="Y193" i="17"/>
  <c r="X193" i="17"/>
  <c r="W193" i="17"/>
  <c r="V193" i="17"/>
  <c r="AI192" i="17"/>
  <c r="AH192" i="17"/>
  <c r="AG192" i="17"/>
  <c r="AF192" i="17"/>
  <c r="AE192" i="17"/>
  <c r="AD192" i="17"/>
  <c r="AC192" i="17"/>
  <c r="AB192" i="17"/>
  <c r="AA192" i="17"/>
  <c r="Z192" i="17"/>
  <c r="Y192" i="17"/>
  <c r="X192" i="17"/>
  <c r="W192" i="17"/>
  <c r="V192" i="17"/>
  <c r="AI191" i="17"/>
  <c r="AH191" i="17"/>
  <c r="AG191" i="17"/>
  <c r="AF191" i="17"/>
  <c r="AE191" i="17"/>
  <c r="AD191" i="17"/>
  <c r="AC191" i="17"/>
  <c r="AB191" i="17"/>
  <c r="AA191" i="17"/>
  <c r="Z191" i="17"/>
  <c r="Y191" i="17"/>
  <c r="X191" i="17"/>
  <c r="W191" i="17"/>
  <c r="V191" i="17"/>
  <c r="AI190" i="17"/>
  <c r="AH190" i="17"/>
  <c r="AG190" i="17"/>
  <c r="AF190" i="17"/>
  <c r="AE190" i="17"/>
  <c r="AD190" i="17"/>
  <c r="AC190" i="17"/>
  <c r="AB190" i="17"/>
  <c r="AA190" i="17"/>
  <c r="Z190" i="17"/>
  <c r="Y190" i="17"/>
  <c r="X190" i="17"/>
  <c r="W190" i="17"/>
  <c r="V190" i="17"/>
  <c r="AI189" i="17"/>
  <c r="AH189" i="17"/>
  <c r="AG189" i="17"/>
  <c r="AF189" i="17"/>
  <c r="AE189" i="17"/>
  <c r="AD189" i="17"/>
  <c r="AC189" i="17"/>
  <c r="AB189" i="17"/>
  <c r="AA189" i="17"/>
  <c r="Z189" i="17"/>
  <c r="Y189" i="17"/>
  <c r="X189" i="17"/>
  <c r="W189" i="17"/>
  <c r="V189" i="17"/>
  <c r="AI188" i="17"/>
  <c r="AH188" i="17"/>
  <c r="AG188" i="17"/>
  <c r="AF188" i="17"/>
  <c r="AE188" i="17"/>
  <c r="AD188" i="17"/>
  <c r="AC188" i="17"/>
  <c r="AB188" i="17"/>
  <c r="AA188" i="17"/>
  <c r="Z188" i="17"/>
  <c r="Y188" i="17"/>
  <c r="X188" i="17"/>
  <c r="W188" i="17"/>
  <c r="V188" i="17"/>
  <c r="AI187" i="17"/>
  <c r="AH187" i="17"/>
  <c r="AG187" i="17"/>
  <c r="AF187" i="17"/>
  <c r="AE187" i="17"/>
  <c r="AD187" i="17"/>
  <c r="AC187" i="17"/>
  <c r="AB187" i="17"/>
  <c r="AA187" i="17"/>
  <c r="Z187" i="17"/>
  <c r="Y187" i="17"/>
  <c r="X187" i="17"/>
  <c r="W187" i="17"/>
  <c r="V187" i="17"/>
  <c r="AI186" i="17"/>
  <c r="AH186" i="17"/>
  <c r="AG186" i="17"/>
  <c r="AF186" i="17"/>
  <c r="AE186" i="17"/>
  <c r="AD186" i="17"/>
  <c r="AC186" i="17"/>
  <c r="AB186" i="17"/>
  <c r="AA186" i="17"/>
  <c r="Z186" i="17"/>
  <c r="Y186" i="17"/>
  <c r="X186" i="17"/>
  <c r="W186" i="17"/>
  <c r="V186" i="17"/>
  <c r="AI185" i="17"/>
  <c r="AH185" i="17"/>
  <c r="AG185" i="17"/>
  <c r="AF185" i="17"/>
  <c r="AE185" i="17"/>
  <c r="AD185" i="17"/>
  <c r="AC185" i="17"/>
  <c r="AB185" i="17"/>
  <c r="AA185" i="17"/>
  <c r="Z185" i="17"/>
  <c r="Y185" i="17"/>
  <c r="X185" i="17"/>
  <c r="W185" i="17"/>
  <c r="V185" i="17"/>
  <c r="AI184" i="17"/>
  <c r="AH184" i="17"/>
  <c r="AG184" i="17"/>
  <c r="AF184" i="17"/>
  <c r="AE184" i="17"/>
  <c r="AD184" i="17"/>
  <c r="AC184" i="17"/>
  <c r="AB184" i="17"/>
  <c r="AA184" i="17"/>
  <c r="Z184" i="17"/>
  <c r="Y184" i="17"/>
  <c r="X184" i="17"/>
  <c r="W184" i="17"/>
  <c r="V184" i="17"/>
  <c r="AI183" i="17"/>
  <c r="AH183" i="17"/>
  <c r="AG183" i="17"/>
  <c r="AF183" i="17"/>
  <c r="AE183" i="17"/>
  <c r="AD183" i="17"/>
  <c r="AC183" i="17"/>
  <c r="AB183" i="17"/>
  <c r="AA183" i="17"/>
  <c r="Z183" i="17"/>
  <c r="Y183" i="17"/>
  <c r="X183" i="17"/>
  <c r="W183" i="17"/>
  <c r="V183" i="17"/>
  <c r="AI182" i="17"/>
  <c r="AH182" i="17"/>
  <c r="AG182" i="17"/>
  <c r="AF182" i="17"/>
  <c r="AE182" i="17"/>
  <c r="AD182" i="17"/>
  <c r="AC182" i="17"/>
  <c r="AB182" i="17"/>
  <c r="AA182" i="17"/>
  <c r="Z182" i="17"/>
  <c r="Y182" i="17"/>
  <c r="X182" i="17"/>
  <c r="W182" i="17"/>
  <c r="V182" i="17"/>
  <c r="AI181" i="17"/>
  <c r="AH181" i="17"/>
  <c r="AG181" i="17"/>
  <c r="AF181" i="17"/>
  <c r="AE181" i="17"/>
  <c r="AD181" i="17"/>
  <c r="AC181" i="17"/>
  <c r="AB181" i="17"/>
  <c r="AA181" i="17"/>
  <c r="Z181" i="17"/>
  <c r="Y181" i="17"/>
  <c r="X181" i="17"/>
  <c r="W181" i="17"/>
  <c r="V181" i="17"/>
  <c r="AI180" i="17"/>
  <c r="AH180" i="17"/>
  <c r="AG180" i="17"/>
  <c r="AF180" i="17"/>
  <c r="AE180" i="17"/>
  <c r="AD180" i="17"/>
  <c r="AC180" i="17"/>
  <c r="AB180" i="17"/>
  <c r="AA180" i="17"/>
  <c r="Z180" i="17"/>
  <c r="Y180" i="17"/>
  <c r="X180" i="17"/>
  <c r="W180" i="17"/>
  <c r="V180" i="17"/>
  <c r="AI179" i="17"/>
  <c r="AH179" i="17"/>
  <c r="AG179" i="17"/>
  <c r="AF179" i="17"/>
  <c r="AE179" i="17"/>
  <c r="AD179" i="17"/>
  <c r="AC179" i="17"/>
  <c r="AB179" i="17"/>
  <c r="AA179" i="17"/>
  <c r="Z179" i="17"/>
  <c r="Y179" i="17"/>
  <c r="X179" i="17"/>
  <c r="W179" i="17"/>
  <c r="V179" i="17"/>
  <c r="AI178" i="17"/>
  <c r="AH178" i="17"/>
  <c r="AG178" i="17"/>
  <c r="AF178" i="17"/>
  <c r="AE178" i="17"/>
  <c r="AD178" i="17"/>
  <c r="AC178" i="17"/>
  <c r="AB178" i="17"/>
  <c r="AA178" i="17"/>
  <c r="Z178" i="17"/>
  <c r="Y178" i="17"/>
  <c r="X178" i="17"/>
  <c r="W178" i="17"/>
  <c r="V178" i="17"/>
  <c r="AI177" i="17"/>
  <c r="AH177" i="17"/>
  <c r="AG177" i="17"/>
  <c r="AF177" i="17"/>
  <c r="AE177" i="17"/>
  <c r="AD177" i="17"/>
  <c r="AC177" i="17"/>
  <c r="AB177" i="17"/>
  <c r="AA177" i="17"/>
  <c r="Z177" i="17"/>
  <c r="Y177" i="17"/>
  <c r="X177" i="17"/>
  <c r="W177" i="17"/>
  <c r="V177" i="17"/>
  <c r="AI176" i="17"/>
  <c r="AH176" i="17"/>
  <c r="AG176" i="17"/>
  <c r="AF176" i="17"/>
  <c r="AE176" i="17"/>
  <c r="AD176" i="17"/>
  <c r="AC176" i="17"/>
  <c r="AB176" i="17"/>
  <c r="AA176" i="17"/>
  <c r="Z176" i="17"/>
  <c r="Y176" i="17"/>
  <c r="X176" i="17"/>
  <c r="W176" i="17"/>
  <c r="V176" i="17"/>
  <c r="AI175" i="17"/>
  <c r="AH175" i="17"/>
  <c r="AG175" i="17"/>
  <c r="AF175" i="17"/>
  <c r="AE175" i="17"/>
  <c r="AD175" i="17"/>
  <c r="AC175" i="17"/>
  <c r="AB175" i="17"/>
  <c r="AA175" i="17"/>
  <c r="Z175" i="17"/>
  <c r="Y175" i="17"/>
  <c r="X175" i="17"/>
  <c r="W175" i="17"/>
  <c r="V175" i="17"/>
  <c r="AI174" i="17"/>
  <c r="AH174" i="17"/>
  <c r="AG174" i="17"/>
  <c r="AF174" i="17"/>
  <c r="AE174" i="17"/>
  <c r="AD174" i="17"/>
  <c r="AC174" i="17"/>
  <c r="AB174" i="17"/>
  <c r="AA174" i="17"/>
  <c r="Z174" i="17"/>
  <c r="Y174" i="17"/>
  <c r="X174" i="17"/>
  <c r="W174" i="17"/>
  <c r="V174" i="17"/>
  <c r="AI173" i="17"/>
  <c r="AH173" i="17"/>
  <c r="AG173" i="17"/>
  <c r="AF173" i="17"/>
  <c r="AE173" i="17"/>
  <c r="AD173" i="17"/>
  <c r="AC173" i="17"/>
  <c r="AB173" i="17"/>
  <c r="AA173" i="17"/>
  <c r="Z173" i="17"/>
  <c r="Y173" i="17"/>
  <c r="X173" i="17"/>
  <c r="W173" i="17"/>
  <c r="V173" i="17"/>
  <c r="AI172" i="17"/>
  <c r="AH172" i="17"/>
  <c r="AG172" i="17"/>
  <c r="AF172" i="17"/>
  <c r="AE172" i="17"/>
  <c r="AD172" i="17"/>
  <c r="AC172" i="17"/>
  <c r="AB172" i="17"/>
  <c r="AA172" i="17"/>
  <c r="Z172" i="17"/>
  <c r="Y172" i="17"/>
  <c r="X172" i="17"/>
  <c r="W172" i="17"/>
  <c r="V172" i="17"/>
  <c r="AI171" i="17"/>
  <c r="AH171" i="17"/>
  <c r="AG171" i="17"/>
  <c r="AF171" i="17"/>
  <c r="AE171" i="17"/>
  <c r="AD171" i="17"/>
  <c r="AC171" i="17"/>
  <c r="AB171" i="17"/>
  <c r="AA171" i="17"/>
  <c r="Z171" i="17"/>
  <c r="Y171" i="17"/>
  <c r="X171" i="17"/>
  <c r="W171" i="17"/>
  <c r="V171" i="17"/>
  <c r="AI170" i="17"/>
  <c r="AH170" i="17"/>
  <c r="AG170" i="17"/>
  <c r="AF170" i="17"/>
  <c r="AE170" i="17"/>
  <c r="AD170" i="17"/>
  <c r="AC170" i="17"/>
  <c r="AB170" i="17"/>
  <c r="AA170" i="17"/>
  <c r="Z170" i="17"/>
  <c r="Y170" i="17"/>
  <c r="X170" i="17"/>
  <c r="W170" i="17"/>
  <c r="V170" i="17"/>
  <c r="AI169" i="17"/>
  <c r="AH169" i="17"/>
  <c r="AG169" i="17"/>
  <c r="AF169" i="17"/>
  <c r="AE169" i="17"/>
  <c r="AD169" i="17"/>
  <c r="AC169" i="17"/>
  <c r="AB169" i="17"/>
  <c r="AA169" i="17"/>
  <c r="Z169" i="17"/>
  <c r="Y169" i="17"/>
  <c r="X169" i="17"/>
  <c r="W169" i="17"/>
  <c r="V169" i="17"/>
  <c r="AI168" i="17"/>
  <c r="AH168" i="17"/>
  <c r="AG168" i="17"/>
  <c r="AF168" i="17"/>
  <c r="AE168" i="17"/>
  <c r="AD168" i="17"/>
  <c r="AC168" i="17"/>
  <c r="AB168" i="17"/>
  <c r="AA168" i="17"/>
  <c r="Z168" i="17"/>
  <c r="Y168" i="17"/>
  <c r="X168" i="17"/>
  <c r="W168" i="17"/>
  <c r="V168" i="17"/>
  <c r="AI167" i="17"/>
  <c r="AH167" i="17"/>
  <c r="AG167" i="17"/>
  <c r="AF167" i="17"/>
  <c r="AE167" i="17"/>
  <c r="AD167" i="17"/>
  <c r="AC167" i="17"/>
  <c r="AB167" i="17"/>
  <c r="AA167" i="17"/>
  <c r="Z167" i="17"/>
  <c r="Y167" i="17"/>
  <c r="X167" i="17"/>
  <c r="W167" i="17"/>
  <c r="V167" i="17"/>
  <c r="AI166" i="17"/>
  <c r="AH166" i="17"/>
  <c r="AG166" i="17"/>
  <c r="AF166" i="17"/>
  <c r="AE166" i="17"/>
  <c r="AD166" i="17"/>
  <c r="AC166" i="17"/>
  <c r="AB166" i="17"/>
  <c r="AA166" i="17"/>
  <c r="Z166" i="17"/>
  <c r="Y166" i="17"/>
  <c r="X166" i="17"/>
  <c r="W166" i="17"/>
  <c r="V166" i="17"/>
  <c r="AI165" i="17"/>
  <c r="AH165" i="17"/>
  <c r="AG165" i="17"/>
  <c r="AF165" i="17"/>
  <c r="AE165" i="17"/>
  <c r="AD165" i="17"/>
  <c r="AC165" i="17"/>
  <c r="AB165" i="17"/>
  <c r="AA165" i="17"/>
  <c r="Z165" i="17"/>
  <c r="Y165" i="17"/>
  <c r="X165" i="17"/>
  <c r="W165" i="17"/>
  <c r="V165" i="17"/>
  <c r="AI164" i="17"/>
  <c r="AH164" i="17"/>
  <c r="AG164" i="17"/>
  <c r="AF164" i="17"/>
  <c r="AE164" i="17"/>
  <c r="AD164" i="17"/>
  <c r="AC164" i="17"/>
  <c r="AB164" i="17"/>
  <c r="AA164" i="17"/>
  <c r="Z164" i="17"/>
  <c r="Y164" i="17"/>
  <c r="X164" i="17"/>
  <c r="W164" i="17"/>
  <c r="V164" i="17"/>
  <c r="AI163" i="17"/>
  <c r="AH163" i="17"/>
  <c r="AG163" i="17"/>
  <c r="AF163" i="17"/>
  <c r="AE163" i="17"/>
  <c r="AD163" i="17"/>
  <c r="AC163" i="17"/>
  <c r="AB163" i="17"/>
  <c r="AA163" i="17"/>
  <c r="Z163" i="17"/>
  <c r="Y163" i="17"/>
  <c r="X163" i="17"/>
  <c r="W163" i="17"/>
  <c r="V163" i="17"/>
  <c r="AI162" i="17"/>
  <c r="AH162" i="17"/>
  <c r="AG162" i="17"/>
  <c r="AF162" i="17"/>
  <c r="AE162" i="17"/>
  <c r="AD162" i="17"/>
  <c r="AC162" i="17"/>
  <c r="AB162" i="17"/>
  <c r="AA162" i="17"/>
  <c r="Z162" i="17"/>
  <c r="Y162" i="17"/>
  <c r="X162" i="17"/>
  <c r="W162" i="17"/>
  <c r="V162" i="17"/>
  <c r="AI161" i="17"/>
  <c r="AH161" i="17"/>
  <c r="AG161" i="17"/>
  <c r="AF161" i="17"/>
  <c r="AE161" i="17"/>
  <c r="AD161" i="17"/>
  <c r="AC161" i="17"/>
  <c r="AB161" i="17"/>
  <c r="AA161" i="17"/>
  <c r="Z161" i="17"/>
  <c r="Y161" i="17"/>
  <c r="X161" i="17"/>
  <c r="W161" i="17"/>
  <c r="V161" i="17"/>
  <c r="AI160" i="17"/>
  <c r="AH160" i="17"/>
  <c r="AG160" i="17"/>
  <c r="AF160" i="17"/>
  <c r="AE160" i="17"/>
  <c r="AD160" i="17"/>
  <c r="AC160" i="17"/>
  <c r="AB160" i="17"/>
  <c r="AA160" i="17"/>
  <c r="Z160" i="17"/>
  <c r="Y160" i="17"/>
  <c r="X160" i="17"/>
  <c r="W160" i="17"/>
  <c r="V160" i="17"/>
  <c r="AI159" i="17"/>
  <c r="AH159" i="17"/>
  <c r="AG159" i="17"/>
  <c r="AF159" i="17"/>
  <c r="AE159" i="17"/>
  <c r="AD159" i="17"/>
  <c r="AC159" i="17"/>
  <c r="AB159" i="17"/>
  <c r="AA159" i="17"/>
  <c r="Z159" i="17"/>
  <c r="Y159" i="17"/>
  <c r="X159" i="17"/>
  <c r="W159" i="17"/>
  <c r="V159" i="17"/>
  <c r="AI158" i="17"/>
  <c r="AH158" i="17"/>
  <c r="AG158" i="17"/>
  <c r="AF158" i="17"/>
  <c r="AE158" i="17"/>
  <c r="AD158" i="17"/>
  <c r="AC158" i="17"/>
  <c r="AB158" i="17"/>
  <c r="AA158" i="17"/>
  <c r="Z158" i="17"/>
  <c r="Y158" i="17"/>
  <c r="X158" i="17"/>
  <c r="W158" i="17"/>
  <c r="V158" i="17"/>
  <c r="AI157" i="17"/>
  <c r="AH157" i="17"/>
  <c r="AG157" i="17"/>
  <c r="AF157" i="17"/>
  <c r="AE157" i="17"/>
  <c r="AD157" i="17"/>
  <c r="AC157" i="17"/>
  <c r="AB157" i="17"/>
  <c r="AA157" i="17"/>
  <c r="Z157" i="17"/>
  <c r="Y157" i="17"/>
  <c r="X157" i="17"/>
  <c r="W157" i="17"/>
  <c r="V157" i="17"/>
  <c r="AI156" i="17"/>
  <c r="AH156" i="17"/>
  <c r="AG156" i="17"/>
  <c r="AF156" i="17"/>
  <c r="AE156" i="17"/>
  <c r="AD156" i="17"/>
  <c r="AC156" i="17"/>
  <c r="AB156" i="17"/>
  <c r="AA156" i="17"/>
  <c r="Z156" i="17"/>
  <c r="Y156" i="17"/>
  <c r="X156" i="17"/>
  <c r="W156" i="17"/>
  <c r="V156" i="17"/>
  <c r="AI155" i="17"/>
  <c r="AH155" i="17"/>
  <c r="AG155" i="17"/>
  <c r="AF155" i="17"/>
  <c r="AE155" i="17"/>
  <c r="AD155" i="17"/>
  <c r="AC155" i="17"/>
  <c r="AB155" i="17"/>
  <c r="AA155" i="17"/>
  <c r="Z155" i="17"/>
  <c r="Y155" i="17"/>
  <c r="X155" i="17"/>
  <c r="W155" i="17"/>
  <c r="V155" i="17"/>
  <c r="AI154" i="17"/>
  <c r="AH154" i="17"/>
  <c r="AG154" i="17"/>
  <c r="AF154" i="17"/>
  <c r="AE154" i="17"/>
  <c r="AD154" i="17"/>
  <c r="AC154" i="17"/>
  <c r="AB154" i="17"/>
  <c r="AA154" i="17"/>
  <c r="Z154" i="17"/>
  <c r="Y154" i="17"/>
  <c r="X154" i="17"/>
  <c r="W154" i="17"/>
  <c r="V154" i="17"/>
  <c r="AI153" i="17"/>
  <c r="AH153" i="17"/>
  <c r="AG153" i="17"/>
  <c r="AF153" i="17"/>
  <c r="AE153" i="17"/>
  <c r="AD153" i="17"/>
  <c r="AC153" i="17"/>
  <c r="AB153" i="17"/>
  <c r="AA153" i="17"/>
  <c r="Z153" i="17"/>
  <c r="Y153" i="17"/>
  <c r="X153" i="17"/>
  <c r="W153" i="17"/>
  <c r="V153" i="17"/>
  <c r="AI152" i="17"/>
  <c r="AH152" i="17"/>
  <c r="AG152" i="17"/>
  <c r="AF152" i="17"/>
  <c r="AE152" i="17"/>
  <c r="AD152" i="17"/>
  <c r="AC152" i="17"/>
  <c r="AB152" i="17"/>
  <c r="AA152" i="17"/>
  <c r="Z152" i="17"/>
  <c r="Y152" i="17"/>
  <c r="X152" i="17"/>
  <c r="W152" i="17"/>
  <c r="V152" i="17"/>
  <c r="AI151" i="17"/>
  <c r="AH151" i="17"/>
  <c r="AG151" i="17"/>
  <c r="AF151" i="17"/>
  <c r="AE151" i="17"/>
  <c r="AD151" i="17"/>
  <c r="AC151" i="17"/>
  <c r="AB151" i="17"/>
  <c r="AA151" i="17"/>
  <c r="Z151" i="17"/>
  <c r="Y151" i="17"/>
  <c r="X151" i="17"/>
  <c r="W151" i="17"/>
  <c r="V151" i="17"/>
  <c r="AI150" i="17"/>
  <c r="AH150" i="17"/>
  <c r="AG150" i="17"/>
  <c r="AF150" i="17"/>
  <c r="AE150" i="17"/>
  <c r="AD150" i="17"/>
  <c r="AC150" i="17"/>
  <c r="AB150" i="17"/>
  <c r="AA150" i="17"/>
  <c r="Z150" i="17"/>
  <c r="Y150" i="17"/>
  <c r="X150" i="17"/>
  <c r="W150" i="17"/>
  <c r="V150" i="17"/>
  <c r="AI149" i="17"/>
  <c r="AH149" i="17"/>
  <c r="AG149" i="17"/>
  <c r="AF149" i="17"/>
  <c r="AE149" i="17"/>
  <c r="AD149" i="17"/>
  <c r="AC149" i="17"/>
  <c r="AB149" i="17"/>
  <c r="AA149" i="17"/>
  <c r="Z149" i="17"/>
  <c r="Y149" i="17"/>
  <c r="X149" i="17"/>
  <c r="W149" i="17"/>
  <c r="V149" i="17"/>
  <c r="AI148" i="17"/>
  <c r="AH148" i="17"/>
  <c r="AG148" i="17"/>
  <c r="AF148" i="17"/>
  <c r="AE148" i="17"/>
  <c r="AD148" i="17"/>
  <c r="AC148" i="17"/>
  <c r="AB148" i="17"/>
  <c r="AA148" i="17"/>
  <c r="Z148" i="17"/>
  <c r="Y148" i="17"/>
  <c r="X148" i="17"/>
  <c r="W148" i="17"/>
  <c r="V148" i="17"/>
  <c r="AI147" i="17"/>
  <c r="AH147" i="17"/>
  <c r="AG147" i="17"/>
  <c r="AF147" i="17"/>
  <c r="AE147" i="17"/>
  <c r="AD147" i="17"/>
  <c r="AC147" i="17"/>
  <c r="AB147" i="17"/>
  <c r="AA147" i="17"/>
  <c r="Z147" i="17"/>
  <c r="Y147" i="17"/>
  <c r="X147" i="17"/>
  <c r="W147" i="17"/>
  <c r="V147" i="17"/>
  <c r="AI146" i="17"/>
  <c r="AH146" i="17"/>
  <c r="AG146" i="17"/>
  <c r="AF146" i="17"/>
  <c r="AE146" i="17"/>
  <c r="AD146" i="17"/>
  <c r="AC146" i="17"/>
  <c r="AB146" i="17"/>
  <c r="AA146" i="17"/>
  <c r="Z146" i="17"/>
  <c r="Y146" i="17"/>
  <c r="X146" i="17"/>
  <c r="W146" i="17"/>
  <c r="V146" i="17"/>
  <c r="AI145" i="17"/>
  <c r="AH145" i="17"/>
  <c r="AG145" i="17"/>
  <c r="AF145" i="17"/>
  <c r="AE145" i="17"/>
  <c r="AD145" i="17"/>
  <c r="AC145" i="17"/>
  <c r="AB145" i="17"/>
  <c r="AA145" i="17"/>
  <c r="Z145" i="17"/>
  <c r="Y145" i="17"/>
  <c r="X145" i="17"/>
  <c r="W145" i="17"/>
  <c r="V145" i="17"/>
  <c r="AI144" i="17"/>
  <c r="AH144" i="17"/>
  <c r="AG144" i="17"/>
  <c r="AF144" i="17"/>
  <c r="AE144" i="17"/>
  <c r="AD144" i="17"/>
  <c r="AC144" i="17"/>
  <c r="AB144" i="17"/>
  <c r="AA144" i="17"/>
  <c r="Z144" i="17"/>
  <c r="Y144" i="17"/>
  <c r="X144" i="17"/>
  <c r="W144" i="17"/>
  <c r="V144" i="17"/>
  <c r="AI143" i="17"/>
  <c r="AH143" i="17"/>
  <c r="AG143" i="17"/>
  <c r="AF143" i="17"/>
  <c r="AE143" i="17"/>
  <c r="AD143" i="17"/>
  <c r="AC143" i="17"/>
  <c r="AB143" i="17"/>
  <c r="AA143" i="17"/>
  <c r="Z143" i="17"/>
  <c r="Y143" i="17"/>
  <c r="X143" i="17"/>
  <c r="W143" i="17"/>
  <c r="V143" i="17"/>
  <c r="AI142" i="17"/>
  <c r="AH142" i="17"/>
  <c r="AG142" i="17"/>
  <c r="AF142" i="17"/>
  <c r="AE142" i="17"/>
  <c r="AD142" i="17"/>
  <c r="AC142" i="17"/>
  <c r="AB142" i="17"/>
  <c r="AA142" i="17"/>
  <c r="Z142" i="17"/>
  <c r="Y142" i="17"/>
  <c r="X142" i="17"/>
  <c r="W142" i="17"/>
  <c r="V142" i="17"/>
  <c r="AI141" i="17"/>
  <c r="AH141" i="17"/>
  <c r="AG141" i="17"/>
  <c r="AF141" i="17"/>
  <c r="AE141" i="17"/>
  <c r="AD141" i="17"/>
  <c r="AC141" i="17"/>
  <c r="AB141" i="17"/>
  <c r="AA141" i="17"/>
  <c r="Z141" i="17"/>
  <c r="Y141" i="17"/>
  <c r="X141" i="17"/>
  <c r="W141" i="17"/>
  <c r="V141" i="17"/>
  <c r="AI140" i="17"/>
  <c r="AH140" i="17"/>
  <c r="AG140" i="17"/>
  <c r="AF140" i="17"/>
  <c r="AE140" i="17"/>
  <c r="AD140" i="17"/>
  <c r="AC140" i="17"/>
  <c r="AB140" i="17"/>
  <c r="AA140" i="17"/>
  <c r="Z140" i="17"/>
  <c r="Y140" i="17"/>
  <c r="X140" i="17"/>
  <c r="W140" i="17"/>
  <c r="V140" i="17"/>
  <c r="AI139" i="17"/>
  <c r="AH139" i="17"/>
  <c r="AG139" i="17"/>
  <c r="AF139" i="17"/>
  <c r="AE139" i="17"/>
  <c r="AD139" i="17"/>
  <c r="AC139" i="17"/>
  <c r="AB139" i="17"/>
  <c r="AA139" i="17"/>
  <c r="Z139" i="17"/>
  <c r="Y139" i="17"/>
  <c r="X139" i="17"/>
  <c r="W139" i="17"/>
  <c r="V139" i="17"/>
  <c r="AI138" i="17"/>
  <c r="AH138" i="17"/>
  <c r="AG138" i="17"/>
  <c r="AF138" i="17"/>
  <c r="AE138" i="17"/>
  <c r="AD138" i="17"/>
  <c r="AC138" i="17"/>
  <c r="AB138" i="17"/>
  <c r="AA138" i="17"/>
  <c r="Z138" i="17"/>
  <c r="Y138" i="17"/>
  <c r="X138" i="17"/>
  <c r="W138" i="17"/>
  <c r="V138" i="17"/>
  <c r="AI137" i="17"/>
  <c r="AH137" i="17"/>
  <c r="AG137" i="17"/>
  <c r="AF137" i="17"/>
  <c r="AE137" i="17"/>
  <c r="AD137" i="17"/>
  <c r="AC137" i="17"/>
  <c r="AB137" i="17"/>
  <c r="AA137" i="17"/>
  <c r="Z137" i="17"/>
  <c r="Y137" i="17"/>
  <c r="X137" i="17"/>
  <c r="W137" i="17"/>
  <c r="V137" i="17"/>
  <c r="AI136" i="17"/>
  <c r="AH136" i="17"/>
  <c r="AG136" i="17"/>
  <c r="AF136" i="17"/>
  <c r="AE136" i="17"/>
  <c r="AD136" i="17"/>
  <c r="AC136" i="17"/>
  <c r="AB136" i="17"/>
  <c r="AA136" i="17"/>
  <c r="Z136" i="17"/>
  <c r="Y136" i="17"/>
  <c r="X136" i="17"/>
  <c r="W136" i="17"/>
  <c r="V136" i="17"/>
  <c r="AI135" i="17"/>
  <c r="AH135" i="17"/>
  <c r="AG135" i="17"/>
  <c r="AF135" i="17"/>
  <c r="AE135" i="17"/>
  <c r="AD135" i="17"/>
  <c r="AC135" i="17"/>
  <c r="AB135" i="17"/>
  <c r="AA135" i="17"/>
  <c r="Z135" i="17"/>
  <c r="Y135" i="17"/>
  <c r="X135" i="17"/>
  <c r="W135" i="17"/>
  <c r="V135" i="17"/>
  <c r="AI134" i="17"/>
  <c r="AH134" i="17"/>
  <c r="AG134" i="17"/>
  <c r="AF134" i="17"/>
  <c r="AE134" i="17"/>
  <c r="AD134" i="17"/>
  <c r="AC134" i="17"/>
  <c r="AB134" i="17"/>
  <c r="AA134" i="17"/>
  <c r="Z134" i="17"/>
  <c r="Y134" i="17"/>
  <c r="X134" i="17"/>
  <c r="W134" i="17"/>
  <c r="V134" i="17"/>
  <c r="AI133" i="17"/>
  <c r="AH133" i="17"/>
  <c r="AG133" i="17"/>
  <c r="AF133" i="17"/>
  <c r="AE133" i="17"/>
  <c r="AD133" i="17"/>
  <c r="AC133" i="17"/>
  <c r="AB133" i="17"/>
  <c r="AA133" i="17"/>
  <c r="Z133" i="17"/>
  <c r="Y133" i="17"/>
  <c r="X133" i="17"/>
  <c r="W133" i="17"/>
  <c r="V133" i="17"/>
  <c r="AI132" i="17"/>
  <c r="AH132" i="17"/>
  <c r="AG132" i="17"/>
  <c r="AF132" i="17"/>
  <c r="AE132" i="17"/>
  <c r="AD132" i="17"/>
  <c r="AC132" i="17"/>
  <c r="AB132" i="17"/>
  <c r="AA132" i="17"/>
  <c r="Z132" i="17"/>
  <c r="Y132" i="17"/>
  <c r="X132" i="17"/>
  <c r="W132" i="17"/>
  <c r="V132" i="17"/>
  <c r="AI131" i="17"/>
  <c r="AH131" i="17"/>
  <c r="AG131" i="17"/>
  <c r="AF131" i="17"/>
  <c r="AE131" i="17"/>
  <c r="AD131" i="17"/>
  <c r="AC131" i="17"/>
  <c r="AB131" i="17"/>
  <c r="AA131" i="17"/>
  <c r="Z131" i="17"/>
  <c r="Y131" i="17"/>
  <c r="X131" i="17"/>
  <c r="W131" i="17"/>
  <c r="V131" i="17"/>
  <c r="AI130" i="17"/>
  <c r="AH130" i="17"/>
  <c r="AG130" i="17"/>
  <c r="AF130" i="17"/>
  <c r="AE130" i="17"/>
  <c r="AD130" i="17"/>
  <c r="AC130" i="17"/>
  <c r="AB130" i="17"/>
  <c r="AA130" i="17"/>
  <c r="Z130" i="17"/>
  <c r="Y130" i="17"/>
  <c r="X130" i="17"/>
  <c r="W130" i="17"/>
  <c r="V130" i="17"/>
  <c r="AI129" i="17"/>
  <c r="AH129" i="17"/>
  <c r="AG129" i="17"/>
  <c r="AF129" i="17"/>
  <c r="AE129" i="17"/>
  <c r="AD129" i="17"/>
  <c r="AC129" i="17"/>
  <c r="AB129" i="17"/>
  <c r="AA129" i="17"/>
  <c r="Z129" i="17"/>
  <c r="Y129" i="17"/>
  <c r="X129" i="17"/>
  <c r="W129" i="17"/>
  <c r="V129" i="17"/>
  <c r="AI128" i="17"/>
  <c r="AH128" i="17"/>
  <c r="AG128" i="17"/>
  <c r="AF128" i="17"/>
  <c r="AE128" i="17"/>
  <c r="AD128" i="17"/>
  <c r="AC128" i="17"/>
  <c r="AB128" i="17"/>
  <c r="AA128" i="17"/>
  <c r="Z128" i="17"/>
  <c r="Y128" i="17"/>
  <c r="X128" i="17"/>
  <c r="W128" i="17"/>
  <c r="V128" i="17"/>
  <c r="AI127" i="17"/>
  <c r="AH127" i="17"/>
  <c r="AG127" i="17"/>
  <c r="AF127" i="17"/>
  <c r="AE127" i="17"/>
  <c r="AD127" i="17"/>
  <c r="AC127" i="17"/>
  <c r="AB127" i="17"/>
  <c r="AA127" i="17"/>
  <c r="Z127" i="17"/>
  <c r="Y127" i="17"/>
  <c r="X127" i="17"/>
  <c r="W127" i="17"/>
  <c r="V127" i="17"/>
  <c r="AI126" i="17"/>
  <c r="AH126" i="17"/>
  <c r="AG126" i="17"/>
  <c r="AF126" i="17"/>
  <c r="AE126" i="17"/>
  <c r="AD126" i="17"/>
  <c r="AC126" i="17"/>
  <c r="AB126" i="17"/>
  <c r="AA126" i="17"/>
  <c r="Z126" i="17"/>
  <c r="Y126" i="17"/>
  <c r="X126" i="17"/>
  <c r="W126" i="17"/>
  <c r="V126" i="17"/>
  <c r="AI125" i="17"/>
  <c r="AH125" i="17"/>
  <c r="AG125" i="17"/>
  <c r="AF125" i="17"/>
  <c r="AE125" i="17"/>
  <c r="AD125" i="17"/>
  <c r="AC125" i="17"/>
  <c r="AB125" i="17"/>
  <c r="AA125" i="17"/>
  <c r="Z125" i="17"/>
  <c r="Y125" i="17"/>
  <c r="X125" i="17"/>
  <c r="W125" i="17"/>
  <c r="V125" i="17"/>
  <c r="AI124" i="17"/>
  <c r="AH124" i="17"/>
  <c r="AG124" i="17"/>
  <c r="AF124" i="17"/>
  <c r="AE124" i="17"/>
  <c r="AD124" i="17"/>
  <c r="AC124" i="17"/>
  <c r="AB124" i="17"/>
  <c r="AA124" i="17"/>
  <c r="Z124" i="17"/>
  <c r="Y124" i="17"/>
  <c r="X124" i="17"/>
  <c r="W124" i="17"/>
  <c r="V124" i="17"/>
  <c r="AI123" i="17"/>
  <c r="AH123" i="17"/>
  <c r="AG123" i="17"/>
  <c r="AF123" i="17"/>
  <c r="AE123" i="17"/>
  <c r="AD123" i="17"/>
  <c r="AC123" i="17"/>
  <c r="AB123" i="17"/>
  <c r="AA123" i="17"/>
  <c r="Z123" i="17"/>
  <c r="Y123" i="17"/>
  <c r="X123" i="17"/>
  <c r="W123" i="17"/>
  <c r="V123" i="17"/>
  <c r="AI122" i="17"/>
  <c r="AH122" i="17"/>
  <c r="AG122" i="17"/>
  <c r="AF122" i="17"/>
  <c r="AE122" i="17"/>
  <c r="AD122" i="17"/>
  <c r="AC122" i="17"/>
  <c r="AB122" i="17"/>
  <c r="AA122" i="17"/>
  <c r="Z122" i="17"/>
  <c r="Y122" i="17"/>
  <c r="X122" i="17"/>
  <c r="W122" i="17"/>
  <c r="V122" i="17"/>
  <c r="AI121" i="17"/>
  <c r="AH121" i="17"/>
  <c r="AG121" i="17"/>
  <c r="AF121" i="17"/>
  <c r="AE121" i="17"/>
  <c r="AD121" i="17"/>
  <c r="AC121" i="17"/>
  <c r="AB121" i="17"/>
  <c r="AA121" i="17"/>
  <c r="Z121" i="17"/>
  <c r="Y121" i="17"/>
  <c r="X121" i="17"/>
  <c r="W121" i="17"/>
  <c r="V121" i="17"/>
  <c r="AI120" i="17"/>
  <c r="AH120" i="17"/>
  <c r="AG120" i="17"/>
  <c r="AF120" i="17"/>
  <c r="AE120" i="17"/>
  <c r="AD120" i="17"/>
  <c r="AC120" i="17"/>
  <c r="AB120" i="17"/>
  <c r="AA120" i="17"/>
  <c r="Z120" i="17"/>
  <c r="Y120" i="17"/>
  <c r="X120" i="17"/>
  <c r="W120" i="17"/>
  <c r="V120" i="17"/>
  <c r="AI119" i="17"/>
  <c r="AH119" i="17"/>
  <c r="AG119" i="17"/>
  <c r="AF119" i="17"/>
  <c r="AE119" i="17"/>
  <c r="AD119" i="17"/>
  <c r="AC119" i="17"/>
  <c r="AB119" i="17"/>
  <c r="AA119" i="17"/>
  <c r="Z119" i="17"/>
  <c r="Y119" i="17"/>
  <c r="X119" i="17"/>
  <c r="W119" i="17"/>
  <c r="V119" i="17"/>
  <c r="AI118" i="17"/>
  <c r="AH118" i="17"/>
  <c r="AG118" i="17"/>
  <c r="AF118" i="17"/>
  <c r="AE118" i="17"/>
  <c r="AD118" i="17"/>
  <c r="AC118" i="17"/>
  <c r="AB118" i="17"/>
  <c r="AA118" i="17"/>
  <c r="Z118" i="17"/>
  <c r="Y118" i="17"/>
  <c r="X118" i="17"/>
  <c r="W118" i="17"/>
  <c r="V118" i="17"/>
  <c r="AI117" i="17"/>
  <c r="AH117" i="17"/>
  <c r="AG117" i="17"/>
  <c r="AF117" i="17"/>
  <c r="AE117" i="17"/>
  <c r="AD117" i="17"/>
  <c r="AC117" i="17"/>
  <c r="AB117" i="17"/>
  <c r="AA117" i="17"/>
  <c r="Z117" i="17"/>
  <c r="Y117" i="17"/>
  <c r="X117" i="17"/>
  <c r="W117" i="17"/>
  <c r="V117" i="17"/>
  <c r="AI116" i="17"/>
  <c r="AH116" i="17"/>
  <c r="AG116" i="17"/>
  <c r="AF116" i="17"/>
  <c r="AE116" i="17"/>
  <c r="AD116" i="17"/>
  <c r="AC116" i="17"/>
  <c r="AB116" i="17"/>
  <c r="AA116" i="17"/>
  <c r="Z116" i="17"/>
  <c r="Y116" i="17"/>
  <c r="X116" i="17"/>
  <c r="W116" i="17"/>
  <c r="V116" i="17"/>
  <c r="AI115" i="17"/>
  <c r="AH115" i="17"/>
  <c r="AG115" i="17"/>
  <c r="AF115" i="17"/>
  <c r="AE115" i="17"/>
  <c r="AD115" i="17"/>
  <c r="AC115" i="17"/>
  <c r="AB115" i="17"/>
  <c r="AA115" i="17"/>
  <c r="Z115" i="17"/>
  <c r="Y115" i="17"/>
  <c r="X115" i="17"/>
  <c r="W115" i="17"/>
  <c r="V115" i="17"/>
  <c r="AI114" i="17"/>
  <c r="AH114" i="17"/>
  <c r="AG114" i="17"/>
  <c r="AF114" i="17"/>
  <c r="AE114" i="17"/>
  <c r="AD114" i="17"/>
  <c r="AC114" i="17"/>
  <c r="AB114" i="17"/>
  <c r="AA114" i="17"/>
  <c r="Z114" i="17"/>
  <c r="Y114" i="17"/>
  <c r="X114" i="17"/>
  <c r="W114" i="17"/>
  <c r="V114" i="17"/>
  <c r="AI113" i="17"/>
  <c r="AH113" i="17"/>
  <c r="AG113" i="17"/>
  <c r="AF113" i="17"/>
  <c r="AE113" i="17"/>
  <c r="AD113" i="17"/>
  <c r="AC113" i="17"/>
  <c r="AB113" i="17"/>
  <c r="AA113" i="17"/>
  <c r="Z113" i="17"/>
  <c r="Y113" i="17"/>
  <c r="X113" i="17"/>
  <c r="W113" i="17"/>
  <c r="V113" i="17"/>
  <c r="AI112" i="17"/>
  <c r="AH112" i="17"/>
  <c r="AG112" i="17"/>
  <c r="AF112" i="17"/>
  <c r="AE112" i="17"/>
  <c r="AD112" i="17"/>
  <c r="AC112" i="17"/>
  <c r="AB112" i="17"/>
  <c r="AA112" i="17"/>
  <c r="Z112" i="17"/>
  <c r="Y112" i="17"/>
  <c r="X112" i="17"/>
  <c r="W112" i="17"/>
  <c r="V112" i="17"/>
  <c r="AI111" i="17"/>
  <c r="AH111" i="17"/>
  <c r="AG111" i="17"/>
  <c r="AF111" i="17"/>
  <c r="AE111" i="17"/>
  <c r="AD111" i="17"/>
  <c r="AC111" i="17"/>
  <c r="AB111" i="17"/>
  <c r="AA111" i="17"/>
  <c r="Z111" i="17"/>
  <c r="Y111" i="17"/>
  <c r="X111" i="17"/>
  <c r="W111" i="17"/>
  <c r="V111" i="17"/>
  <c r="AI110" i="17"/>
  <c r="AH110" i="17"/>
  <c r="AG110" i="17"/>
  <c r="AF110" i="17"/>
  <c r="AE110" i="17"/>
  <c r="AD110" i="17"/>
  <c r="AC110" i="17"/>
  <c r="AB110" i="17"/>
  <c r="AA110" i="17"/>
  <c r="Z110" i="17"/>
  <c r="Y110" i="17"/>
  <c r="X110" i="17"/>
  <c r="W110" i="17"/>
  <c r="V110" i="17"/>
  <c r="AI109" i="17"/>
  <c r="AH109" i="17"/>
  <c r="AG109" i="17"/>
  <c r="AF109" i="17"/>
  <c r="AE109" i="17"/>
  <c r="AD109" i="17"/>
  <c r="AC109" i="17"/>
  <c r="AB109" i="17"/>
  <c r="AA109" i="17"/>
  <c r="Z109" i="17"/>
  <c r="Y109" i="17"/>
  <c r="X109" i="17"/>
  <c r="W109" i="17"/>
  <c r="V109" i="17"/>
  <c r="AI108" i="17"/>
  <c r="AH108" i="17"/>
  <c r="AG108" i="17"/>
  <c r="AF108" i="17"/>
  <c r="AE108" i="17"/>
  <c r="AD108" i="17"/>
  <c r="AC108" i="17"/>
  <c r="AB108" i="17"/>
  <c r="AA108" i="17"/>
  <c r="Z108" i="17"/>
  <c r="Y108" i="17"/>
  <c r="X108" i="17"/>
  <c r="W108" i="17"/>
  <c r="V108" i="17"/>
  <c r="AI107" i="17"/>
  <c r="AH107" i="17"/>
  <c r="AG107" i="17"/>
  <c r="AF107" i="17"/>
  <c r="AE107" i="17"/>
  <c r="AD107" i="17"/>
  <c r="AC107" i="17"/>
  <c r="AB107" i="17"/>
  <c r="AA107" i="17"/>
  <c r="Z107" i="17"/>
  <c r="Y107" i="17"/>
  <c r="X107" i="17"/>
  <c r="W107" i="17"/>
  <c r="V107" i="17"/>
  <c r="AI106" i="17"/>
  <c r="AH106" i="17"/>
  <c r="AG106" i="17"/>
  <c r="AF106" i="17"/>
  <c r="AE106" i="17"/>
  <c r="AD106" i="17"/>
  <c r="AC106" i="17"/>
  <c r="AB106" i="17"/>
  <c r="AA106" i="17"/>
  <c r="Z106" i="17"/>
  <c r="Y106" i="17"/>
  <c r="X106" i="17"/>
  <c r="W106" i="17"/>
  <c r="V106" i="17"/>
  <c r="AI105" i="17"/>
  <c r="AH105" i="17"/>
  <c r="AG105" i="17"/>
  <c r="AF105" i="17"/>
  <c r="AE105" i="17"/>
  <c r="AD105" i="17"/>
  <c r="AC105" i="17"/>
  <c r="AB105" i="17"/>
  <c r="AA105" i="17"/>
  <c r="Z105" i="17"/>
  <c r="Y105" i="17"/>
  <c r="X105" i="17"/>
  <c r="W105" i="17"/>
  <c r="V105" i="17"/>
  <c r="AI104" i="17"/>
  <c r="AH104" i="17"/>
  <c r="AG104" i="17"/>
  <c r="AF104" i="17"/>
  <c r="AE104" i="17"/>
  <c r="AD104" i="17"/>
  <c r="AC104" i="17"/>
  <c r="AB104" i="17"/>
  <c r="AA104" i="17"/>
  <c r="Z104" i="17"/>
  <c r="Y104" i="17"/>
  <c r="X104" i="17"/>
  <c r="W104" i="17"/>
  <c r="V104" i="17"/>
  <c r="AI103" i="17"/>
  <c r="AH103" i="17"/>
  <c r="AG103" i="17"/>
  <c r="AF103" i="17"/>
  <c r="AE103" i="17"/>
  <c r="AD103" i="17"/>
  <c r="AC103" i="17"/>
  <c r="AB103" i="17"/>
  <c r="AA103" i="17"/>
  <c r="Z103" i="17"/>
  <c r="Y103" i="17"/>
  <c r="X103" i="17"/>
  <c r="W103" i="17"/>
  <c r="V103" i="17"/>
  <c r="AI102" i="17"/>
  <c r="AH102" i="17"/>
  <c r="AG102" i="17"/>
  <c r="AF102" i="17"/>
  <c r="AE102" i="17"/>
  <c r="AD102" i="17"/>
  <c r="AC102" i="17"/>
  <c r="AB102" i="17"/>
  <c r="AA102" i="17"/>
  <c r="Z102" i="17"/>
  <c r="Y102" i="17"/>
  <c r="X102" i="17"/>
  <c r="W102" i="17"/>
  <c r="V102" i="17"/>
  <c r="AI101" i="17"/>
  <c r="AH101" i="17"/>
  <c r="AG101" i="17"/>
  <c r="AF101" i="17"/>
  <c r="AE101" i="17"/>
  <c r="AD101" i="17"/>
  <c r="AC101" i="17"/>
  <c r="AB101" i="17"/>
  <c r="AA101" i="17"/>
  <c r="Z101" i="17"/>
  <c r="Y101" i="17"/>
  <c r="X101" i="17"/>
  <c r="W101" i="17"/>
  <c r="V101" i="17"/>
  <c r="AI100" i="17"/>
  <c r="AH100" i="17"/>
  <c r="AG100" i="17"/>
  <c r="AF100" i="17"/>
  <c r="AE100" i="17"/>
  <c r="AD100" i="17"/>
  <c r="AC100" i="17"/>
  <c r="AB100" i="17"/>
  <c r="AA100" i="17"/>
  <c r="Z100" i="17"/>
  <c r="Y100" i="17"/>
  <c r="X100" i="17"/>
  <c r="W100" i="17"/>
  <c r="V100" i="17"/>
  <c r="AI99" i="17"/>
  <c r="AH99" i="17"/>
  <c r="AG99" i="17"/>
  <c r="AF99" i="17"/>
  <c r="AE99" i="17"/>
  <c r="AD99" i="17"/>
  <c r="AC99" i="17"/>
  <c r="AB99" i="17"/>
  <c r="AA99" i="17"/>
  <c r="Z99" i="17"/>
  <c r="Y99" i="17"/>
  <c r="X99" i="17"/>
  <c r="W99" i="17"/>
  <c r="V99" i="17"/>
  <c r="AI98" i="17"/>
  <c r="AH98" i="17"/>
  <c r="AG98" i="17"/>
  <c r="AF98" i="17"/>
  <c r="AE98" i="17"/>
  <c r="AD98" i="17"/>
  <c r="AC98" i="17"/>
  <c r="AB98" i="17"/>
  <c r="AA98" i="17"/>
  <c r="Z98" i="17"/>
  <c r="Y98" i="17"/>
  <c r="X98" i="17"/>
  <c r="W98" i="17"/>
  <c r="V98" i="17"/>
  <c r="AI97" i="17"/>
  <c r="AH97" i="17"/>
  <c r="AG97" i="17"/>
  <c r="AF97" i="17"/>
  <c r="AE97" i="17"/>
  <c r="AD97" i="17"/>
  <c r="AC97" i="17"/>
  <c r="AB97" i="17"/>
  <c r="AA97" i="17"/>
  <c r="Z97" i="17"/>
  <c r="Y97" i="17"/>
  <c r="X97" i="17"/>
  <c r="W97" i="17"/>
  <c r="V97" i="17"/>
  <c r="AI96" i="17"/>
  <c r="AH96" i="17"/>
  <c r="AG96" i="17"/>
  <c r="AF96" i="17"/>
  <c r="AE96" i="17"/>
  <c r="AD96" i="17"/>
  <c r="AC96" i="17"/>
  <c r="AB96" i="17"/>
  <c r="AA96" i="17"/>
  <c r="Z96" i="17"/>
  <c r="Y96" i="17"/>
  <c r="X96" i="17"/>
  <c r="W96" i="17"/>
  <c r="V96" i="17"/>
  <c r="AI95" i="17"/>
  <c r="AH95" i="17"/>
  <c r="AG95" i="17"/>
  <c r="AF95" i="17"/>
  <c r="AE95" i="17"/>
  <c r="AD95" i="17"/>
  <c r="AC95" i="17"/>
  <c r="AB95" i="17"/>
  <c r="AA95" i="17"/>
  <c r="Z95" i="17"/>
  <c r="Y95" i="17"/>
  <c r="X95" i="17"/>
  <c r="W95" i="17"/>
  <c r="V95" i="17"/>
  <c r="AI94" i="17"/>
  <c r="AH94" i="17"/>
  <c r="AG94" i="17"/>
  <c r="AF94" i="17"/>
  <c r="AE94" i="17"/>
  <c r="AD94" i="17"/>
  <c r="AC94" i="17"/>
  <c r="AB94" i="17"/>
  <c r="AA94" i="17"/>
  <c r="Z94" i="17"/>
  <c r="Y94" i="17"/>
  <c r="X94" i="17"/>
  <c r="W94" i="17"/>
  <c r="V94" i="17"/>
  <c r="AI93" i="17"/>
  <c r="AH93" i="17"/>
  <c r="AG93" i="17"/>
  <c r="AF93" i="17"/>
  <c r="AE93" i="17"/>
  <c r="AD93" i="17"/>
  <c r="AC93" i="17"/>
  <c r="AB93" i="17"/>
  <c r="AA93" i="17"/>
  <c r="Z93" i="17"/>
  <c r="Y93" i="17"/>
  <c r="X93" i="17"/>
  <c r="W93" i="17"/>
  <c r="V93" i="17"/>
  <c r="AI92" i="17"/>
  <c r="AH92" i="17"/>
  <c r="AG92" i="17"/>
  <c r="AF92" i="17"/>
  <c r="AE92" i="17"/>
  <c r="AD92" i="17"/>
  <c r="AC92" i="17"/>
  <c r="AB92" i="17"/>
  <c r="AA92" i="17"/>
  <c r="Z92" i="17"/>
  <c r="Y92" i="17"/>
  <c r="X92" i="17"/>
  <c r="W92" i="17"/>
  <c r="V92" i="17"/>
  <c r="AI91" i="17"/>
  <c r="AH91" i="17"/>
  <c r="AG91" i="17"/>
  <c r="AF91" i="17"/>
  <c r="AE91" i="17"/>
  <c r="AD91" i="17"/>
  <c r="AC91" i="17"/>
  <c r="AB91" i="17"/>
  <c r="AA91" i="17"/>
  <c r="Z91" i="17"/>
  <c r="Y91" i="17"/>
  <c r="X91" i="17"/>
  <c r="W91" i="17"/>
  <c r="V91" i="17"/>
  <c r="AI90" i="17"/>
  <c r="AH90" i="17"/>
  <c r="AG90" i="17"/>
  <c r="AF90" i="17"/>
  <c r="AE90" i="17"/>
  <c r="AD90" i="17"/>
  <c r="AC90" i="17"/>
  <c r="AB90" i="17"/>
  <c r="AA90" i="17"/>
  <c r="Z90" i="17"/>
  <c r="Y90" i="17"/>
  <c r="X90" i="17"/>
  <c r="W90" i="17"/>
  <c r="V90" i="17"/>
  <c r="AI89" i="17"/>
  <c r="AH89" i="17"/>
  <c r="AG89" i="17"/>
  <c r="AF89" i="17"/>
  <c r="AE89" i="17"/>
  <c r="AD89" i="17"/>
  <c r="AC89" i="17"/>
  <c r="AB89" i="17"/>
  <c r="AA89" i="17"/>
  <c r="Z89" i="17"/>
  <c r="Y89" i="17"/>
  <c r="X89" i="17"/>
  <c r="W89" i="17"/>
  <c r="V89" i="17"/>
  <c r="AI88" i="17"/>
  <c r="AH88" i="17"/>
  <c r="AG88" i="17"/>
  <c r="AF88" i="17"/>
  <c r="AE88" i="17"/>
  <c r="AD88" i="17"/>
  <c r="AC88" i="17"/>
  <c r="AB88" i="17"/>
  <c r="AA88" i="17"/>
  <c r="Z88" i="17"/>
  <c r="Y88" i="17"/>
  <c r="X88" i="17"/>
  <c r="W88" i="17"/>
  <c r="V88" i="17"/>
  <c r="AI87" i="17"/>
  <c r="AH87" i="17"/>
  <c r="AG87" i="17"/>
  <c r="AF87" i="17"/>
  <c r="AE87" i="17"/>
  <c r="AD87" i="17"/>
  <c r="AC87" i="17"/>
  <c r="AB87" i="17"/>
  <c r="AA87" i="17"/>
  <c r="Z87" i="17"/>
  <c r="Y87" i="17"/>
  <c r="X87" i="17"/>
  <c r="W87" i="17"/>
  <c r="V87" i="17"/>
  <c r="AI86" i="17"/>
  <c r="AH86" i="17"/>
  <c r="AG86" i="17"/>
  <c r="AF86" i="17"/>
  <c r="AE86" i="17"/>
  <c r="AD86" i="17"/>
  <c r="AC86" i="17"/>
  <c r="AB86" i="17"/>
  <c r="AA86" i="17"/>
  <c r="Z86" i="17"/>
  <c r="Y86" i="17"/>
  <c r="X86" i="17"/>
  <c r="W86" i="17"/>
  <c r="V86" i="17"/>
  <c r="AI85" i="17"/>
  <c r="AH85" i="17"/>
  <c r="AG85" i="17"/>
  <c r="AF85" i="17"/>
  <c r="AE85" i="17"/>
  <c r="AD85" i="17"/>
  <c r="AC85" i="17"/>
  <c r="AB85" i="17"/>
  <c r="AA85" i="17"/>
  <c r="Z85" i="17"/>
  <c r="Y85" i="17"/>
  <c r="X85" i="17"/>
  <c r="W85" i="17"/>
  <c r="V85" i="17"/>
  <c r="AI84" i="17"/>
  <c r="AH84" i="17"/>
  <c r="AG84" i="17"/>
  <c r="AF84" i="17"/>
  <c r="AE84" i="17"/>
  <c r="AD84" i="17"/>
  <c r="AC84" i="17"/>
  <c r="AB84" i="17"/>
  <c r="AA84" i="17"/>
  <c r="Z84" i="17"/>
  <c r="Y84" i="17"/>
  <c r="X84" i="17"/>
  <c r="W84" i="17"/>
  <c r="V84" i="17"/>
  <c r="AI83" i="17"/>
  <c r="AH83" i="17"/>
  <c r="AG83" i="17"/>
  <c r="AF83" i="17"/>
  <c r="AE83" i="17"/>
  <c r="AD83" i="17"/>
  <c r="AC83" i="17"/>
  <c r="AB83" i="17"/>
  <c r="AA83" i="17"/>
  <c r="Z83" i="17"/>
  <c r="Y83" i="17"/>
  <c r="X83" i="17"/>
  <c r="W83" i="17"/>
  <c r="V83" i="17"/>
  <c r="AI82" i="17"/>
  <c r="AH82" i="17"/>
  <c r="AG82" i="17"/>
  <c r="AF82" i="17"/>
  <c r="AE82" i="17"/>
  <c r="AD82" i="17"/>
  <c r="AC82" i="17"/>
  <c r="AB82" i="17"/>
  <c r="AA82" i="17"/>
  <c r="Z82" i="17"/>
  <c r="Y82" i="17"/>
  <c r="X82" i="17"/>
  <c r="W82" i="17"/>
  <c r="V82" i="17"/>
  <c r="AI81" i="17"/>
  <c r="AH81" i="17"/>
  <c r="AG81" i="17"/>
  <c r="AF81" i="17"/>
  <c r="AE81" i="17"/>
  <c r="AD81" i="17"/>
  <c r="AC81" i="17"/>
  <c r="AB81" i="17"/>
  <c r="AA81" i="17"/>
  <c r="Z81" i="17"/>
  <c r="Y81" i="17"/>
  <c r="X81" i="17"/>
  <c r="W81" i="17"/>
  <c r="V81" i="17"/>
  <c r="AI80" i="17"/>
  <c r="AH80" i="17"/>
  <c r="AG80" i="17"/>
  <c r="AF80" i="17"/>
  <c r="AE80" i="17"/>
  <c r="AD80" i="17"/>
  <c r="AC80" i="17"/>
  <c r="AB80" i="17"/>
  <c r="AA80" i="17"/>
  <c r="Z80" i="17"/>
  <c r="Y80" i="17"/>
  <c r="X80" i="17"/>
  <c r="W80" i="17"/>
  <c r="V80" i="17"/>
  <c r="AI79" i="17"/>
  <c r="AH79" i="17"/>
  <c r="AG79" i="17"/>
  <c r="AF79" i="17"/>
  <c r="AE79" i="17"/>
  <c r="AD79" i="17"/>
  <c r="AC79" i="17"/>
  <c r="AB79" i="17"/>
  <c r="AA79" i="17"/>
  <c r="Z79" i="17"/>
  <c r="Y79" i="17"/>
  <c r="X79" i="17"/>
  <c r="W79" i="17"/>
  <c r="V79" i="17"/>
  <c r="AI78" i="17"/>
  <c r="AH78" i="17"/>
  <c r="AG78" i="17"/>
  <c r="AF78" i="17"/>
  <c r="AE78" i="17"/>
  <c r="AD78" i="17"/>
  <c r="AC78" i="17"/>
  <c r="AB78" i="17"/>
  <c r="AA78" i="17"/>
  <c r="Z78" i="17"/>
  <c r="Y78" i="17"/>
  <c r="X78" i="17"/>
  <c r="W78" i="17"/>
  <c r="V78" i="17"/>
  <c r="AI77" i="17"/>
  <c r="AH77" i="17"/>
  <c r="AG77" i="17"/>
  <c r="AF77" i="17"/>
  <c r="AE77" i="17"/>
  <c r="AD77" i="17"/>
  <c r="AC77" i="17"/>
  <c r="AB77" i="17"/>
  <c r="AA77" i="17"/>
  <c r="Z77" i="17"/>
  <c r="Y77" i="17"/>
  <c r="X77" i="17"/>
  <c r="W77" i="17"/>
  <c r="V77" i="17"/>
  <c r="AI76" i="17"/>
  <c r="AH76" i="17"/>
  <c r="AG76" i="17"/>
  <c r="AF76" i="17"/>
  <c r="AE76" i="17"/>
  <c r="AD76" i="17"/>
  <c r="AC76" i="17"/>
  <c r="AB76" i="17"/>
  <c r="AA76" i="17"/>
  <c r="Z76" i="17"/>
  <c r="Y76" i="17"/>
  <c r="X76" i="17"/>
  <c r="W76" i="17"/>
  <c r="V76" i="17"/>
  <c r="AI75" i="17"/>
  <c r="AH75" i="17"/>
  <c r="AG75" i="17"/>
  <c r="AF75" i="17"/>
  <c r="AE75" i="17"/>
  <c r="AD75" i="17"/>
  <c r="AC75" i="17"/>
  <c r="AB75" i="17"/>
  <c r="AA75" i="17"/>
  <c r="Z75" i="17"/>
  <c r="Y75" i="17"/>
  <c r="X75" i="17"/>
  <c r="W75" i="17"/>
  <c r="V75" i="17"/>
  <c r="AI74" i="17"/>
  <c r="AH74" i="17"/>
  <c r="AG74" i="17"/>
  <c r="AF74" i="17"/>
  <c r="AE74" i="17"/>
  <c r="AD74" i="17"/>
  <c r="AC74" i="17"/>
  <c r="AB74" i="17"/>
  <c r="AA74" i="17"/>
  <c r="Z74" i="17"/>
  <c r="Y74" i="17"/>
  <c r="X74" i="17"/>
  <c r="W74" i="17"/>
  <c r="V74" i="17"/>
  <c r="AI73" i="17"/>
  <c r="AH73" i="17"/>
  <c r="AG73" i="17"/>
  <c r="AF73" i="17"/>
  <c r="AE73" i="17"/>
  <c r="AD73" i="17"/>
  <c r="AC73" i="17"/>
  <c r="AB73" i="17"/>
  <c r="AA73" i="17"/>
  <c r="Z73" i="17"/>
  <c r="Y73" i="17"/>
  <c r="X73" i="17"/>
  <c r="W73" i="17"/>
  <c r="V73" i="17"/>
  <c r="AI72" i="17"/>
  <c r="AH72" i="17"/>
  <c r="AG72" i="17"/>
  <c r="AF72" i="17"/>
  <c r="AE72" i="17"/>
  <c r="AD72" i="17"/>
  <c r="AC72" i="17"/>
  <c r="AB72" i="17"/>
  <c r="AA72" i="17"/>
  <c r="Z72" i="17"/>
  <c r="Y72" i="17"/>
  <c r="X72" i="17"/>
  <c r="W72" i="17"/>
  <c r="V72" i="17"/>
  <c r="AI71" i="17"/>
  <c r="AH71" i="17"/>
  <c r="AG71" i="17"/>
  <c r="AF71" i="17"/>
  <c r="AE71" i="17"/>
  <c r="AD71" i="17"/>
  <c r="AC71" i="17"/>
  <c r="AB71" i="17"/>
  <c r="AA71" i="17"/>
  <c r="Z71" i="17"/>
  <c r="Y71" i="17"/>
  <c r="X71" i="17"/>
  <c r="W71" i="17"/>
  <c r="V71" i="17"/>
  <c r="AI70" i="17"/>
  <c r="AH70" i="17"/>
  <c r="AG70" i="17"/>
  <c r="AF70" i="17"/>
  <c r="AE70" i="17"/>
  <c r="AD70" i="17"/>
  <c r="AC70" i="17"/>
  <c r="AB70" i="17"/>
  <c r="AA70" i="17"/>
  <c r="Z70" i="17"/>
  <c r="Y70" i="17"/>
  <c r="X70" i="17"/>
  <c r="W70" i="17"/>
  <c r="V70" i="17"/>
  <c r="AI69" i="17"/>
  <c r="AH69" i="17"/>
  <c r="AG69" i="17"/>
  <c r="AF69" i="17"/>
  <c r="AE69" i="17"/>
  <c r="AD69" i="17"/>
  <c r="AC69" i="17"/>
  <c r="AB69" i="17"/>
  <c r="AA69" i="17"/>
  <c r="Z69" i="17"/>
  <c r="Y69" i="17"/>
  <c r="X69" i="17"/>
  <c r="W69" i="17"/>
  <c r="V69" i="17"/>
  <c r="AI68" i="17"/>
  <c r="AH68" i="17"/>
  <c r="AG68" i="17"/>
  <c r="AF68" i="17"/>
  <c r="AE68" i="17"/>
  <c r="AD68" i="17"/>
  <c r="AC68" i="17"/>
  <c r="AB68" i="17"/>
  <c r="AA68" i="17"/>
  <c r="Z68" i="17"/>
  <c r="Y68" i="17"/>
  <c r="X68" i="17"/>
  <c r="W68" i="17"/>
  <c r="V68" i="17"/>
  <c r="AI67" i="17"/>
  <c r="AH67" i="17"/>
  <c r="AG67" i="17"/>
  <c r="AF67" i="17"/>
  <c r="AE67" i="17"/>
  <c r="AD67" i="17"/>
  <c r="AC67" i="17"/>
  <c r="AB67" i="17"/>
  <c r="AA67" i="17"/>
  <c r="Z67" i="17"/>
  <c r="Y67" i="17"/>
  <c r="X67" i="17"/>
  <c r="W67" i="17"/>
  <c r="V67" i="17"/>
  <c r="AI66" i="17"/>
  <c r="AH66" i="17"/>
  <c r="AG66" i="17"/>
  <c r="AF66" i="17"/>
  <c r="AE66" i="17"/>
  <c r="AD66" i="17"/>
  <c r="AC66" i="17"/>
  <c r="AB66" i="17"/>
  <c r="AA66" i="17"/>
  <c r="Z66" i="17"/>
  <c r="Y66" i="17"/>
  <c r="X66" i="17"/>
  <c r="W66" i="17"/>
  <c r="V66" i="17"/>
  <c r="AI65" i="17"/>
  <c r="AH65" i="17"/>
  <c r="AG65" i="17"/>
  <c r="AF65" i="17"/>
  <c r="AE65" i="17"/>
  <c r="AD65" i="17"/>
  <c r="AC65" i="17"/>
  <c r="AB65" i="17"/>
  <c r="AA65" i="17"/>
  <c r="Z65" i="17"/>
  <c r="Y65" i="17"/>
  <c r="X65" i="17"/>
  <c r="W65" i="17"/>
  <c r="V65" i="17"/>
  <c r="AI64" i="17"/>
  <c r="AH64" i="17"/>
  <c r="AG64" i="17"/>
  <c r="AF64" i="17"/>
  <c r="AE64" i="17"/>
  <c r="AD64" i="17"/>
  <c r="AC64" i="17"/>
  <c r="AB64" i="17"/>
  <c r="AA64" i="17"/>
  <c r="Z64" i="17"/>
  <c r="Y64" i="17"/>
  <c r="X64" i="17"/>
  <c r="W64" i="17"/>
  <c r="V64" i="17"/>
  <c r="AI63" i="17"/>
  <c r="AH63" i="17"/>
  <c r="AG63" i="17"/>
  <c r="AF63" i="17"/>
  <c r="AE63" i="17"/>
  <c r="AD63" i="17"/>
  <c r="AC63" i="17"/>
  <c r="AB63" i="17"/>
  <c r="AA63" i="17"/>
  <c r="Z63" i="17"/>
  <c r="Y63" i="17"/>
  <c r="X63" i="17"/>
  <c r="W63" i="17"/>
  <c r="V63" i="17"/>
  <c r="AI62" i="17"/>
  <c r="AH62" i="17"/>
  <c r="AG62" i="17"/>
  <c r="AF62" i="17"/>
  <c r="AE62" i="17"/>
  <c r="AD62" i="17"/>
  <c r="AC62" i="17"/>
  <c r="AB62" i="17"/>
  <c r="AA62" i="17"/>
  <c r="Z62" i="17"/>
  <c r="Y62" i="17"/>
  <c r="X62" i="17"/>
  <c r="W62" i="17"/>
  <c r="V62" i="17"/>
  <c r="AI61" i="17"/>
  <c r="AH61" i="17"/>
  <c r="AG61" i="17"/>
  <c r="AF61" i="17"/>
  <c r="AE61" i="17"/>
  <c r="AD61" i="17"/>
  <c r="AC61" i="17"/>
  <c r="AB61" i="17"/>
  <c r="AA61" i="17"/>
  <c r="Z61" i="17"/>
  <c r="Y61" i="17"/>
  <c r="X61" i="17"/>
  <c r="W61" i="17"/>
  <c r="V61" i="17"/>
  <c r="AI60" i="17"/>
  <c r="AH60" i="17"/>
  <c r="AG60" i="17"/>
  <c r="AF60" i="17"/>
  <c r="AE60" i="17"/>
  <c r="AD60" i="17"/>
  <c r="AC60" i="17"/>
  <c r="AB60" i="17"/>
  <c r="AA60" i="17"/>
  <c r="Z60" i="17"/>
  <c r="Y60" i="17"/>
  <c r="X60" i="17"/>
  <c r="W60" i="17"/>
  <c r="V60" i="17"/>
  <c r="AI59" i="17"/>
  <c r="AH59" i="17"/>
  <c r="AG59" i="17"/>
  <c r="AF59" i="17"/>
  <c r="AE59" i="17"/>
  <c r="AD59" i="17"/>
  <c r="AC59" i="17"/>
  <c r="AB59" i="17"/>
  <c r="AA59" i="17"/>
  <c r="Z59" i="17"/>
  <c r="Y59" i="17"/>
  <c r="X59" i="17"/>
  <c r="W59" i="17"/>
  <c r="V59" i="17"/>
  <c r="AI58" i="17"/>
  <c r="AH58" i="17"/>
  <c r="AG58" i="17"/>
  <c r="AF58" i="17"/>
  <c r="AE58" i="17"/>
  <c r="AD58" i="17"/>
  <c r="AC58" i="17"/>
  <c r="AB58" i="17"/>
  <c r="AA58" i="17"/>
  <c r="Z58" i="17"/>
  <c r="Y58" i="17"/>
  <c r="X58" i="17"/>
  <c r="W58" i="17"/>
  <c r="V58" i="17"/>
  <c r="AI57" i="17"/>
  <c r="AH57" i="17"/>
  <c r="AG57" i="17"/>
  <c r="AF57" i="17"/>
  <c r="AE57" i="17"/>
  <c r="AD57" i="17"/>
  <c r="AC57" i="17"/>
  <c r="AB57" i="17"/>
  <c r="AA57" i="17"/>
  <c r="Z57" i="17"/>
  <c r="Y57" i="17"/>
  <c r="X57" i="17"/>
  <c r="W57" i="17"/>
  <c r="V57" i="17"/>
  <c r="AI56" i="17"/>
  <c r="AH56" i="17"/>
  <c r="AG56" i="17"/>
  <c r="AF56" i="17"/>
  <c r="AE56" i="17"/>
  <c r="AD56" i="17"/>
  <c r="AC56" i="17"/>
  <c r="AB56" i="17"/>
  <c r="AA56" i="17"/>
  <c r="Z56" i="17"/>
  <c r="Y56" i="17"/>
  <c r="X56" i="17"/>
  <c r="W56" i="17"/>
  <c r="V56" i="17"/>
  <c r="AI55" i="17"/>
  <c r="AH55" i="17"/>
  <c r="AG55" i="17"/>
  <c r="AF55" i="17"/>
  <c r="AE55" i="17"/>
  <c r="AD55" i="17"/>
  <c r="AC55" i="17"/>
  <c r="AB55" i="17"/>
  <c r="AA55" i="17"/>
  <c r="Z55" i="17"/>
  <c r="Y55" i="17"/>
  <c r="X55" i="17"/>
  <c r="W55" i="17"/>
  <c r="V55" i="17"/>
  <c r="AI54" i="17"/>
  <c r="AH54" i="17"/>
  <c r="AG54" i="17"/>
  <c r="AF54" i="17"/>
  <c r="AE54" i="17"/>
  <c r="AD54" i="17"/>
  <c r="AC54" i="17"/>
  <c r="AB54" i="17"/>
  <c r="AA54" i="17"/>
  <c r="Z54" i="17"/>
  <c r="Y54" i="17"/>
  <c r="X54" i="17"/>
  <c r="W54" i="17"/>
  <c r="V54" i="17"/>
  <c r="AI53" i="17"/>
  <c r="AH53" i="17"/>
  <c r="AG53" i="17"/>
  <c r="AF53" i="17"/>
  <c r="AE53" i="17"/>
  <c r="AD53" i="17"/>
  <c r="AC53" i="17"/>
  <c r="AB53" i="17"/>
  <c r="AA53" i="17"/>
  <c r="Z53" i="17"/>
  <c r="Y53" i="17"/>
  <c r="X53" i="17"/>
  <c r="W53" i="17"/>
  <c r="V53" i="17"/>
  <c r="AI52" i="17"/>
  <c r="AH52" i="17"/>
  <c r="AG52" i="17"/>
  <c r="AF52" i="17"/>
  <c r="AE52" i="17"/>
  <c r="AD52" i="17"/>
  <c r="AC52" i="17"/>
  <c r="AB52" i="17"/>
  <c r="AA52" i="17"/>
  <c r="Z52" i="17"/>
  <c r="Y52" i="17"/>
  <c r="X52" i="17"/>
  <c r="W52" i="17"/>
  <c r="V52" i="17"/>
  <c r="AI51" i="17"/>
  <c r="AH51" i="17"/>
  <c r="AG51" i="17"/>
  <c r="AF51" i="17"/>
  <c r="AE51" i="17"/>
  <c r="AD51" i="17"/>
  <c r="AC51" i="17"/>
  <c r="AB51" i="17"/>
  <c r="AA51" i="17"/>
  <c r="Z51" i="17"/>
  <c r="Y51" i="17"/>
  <c r="X51" i="17"/>
  <c r="W51" i="17"/>
  <c r="V51" i="17"/>
  <c r="AI50" i="17"/>
  <c r="AH50" i="17"/>
  <c r="AG50" i="17"/>
  <c r="AF50" i="17"/>
  <c r="AE50" i="17"/>
  <c r="AD50" i="17"/>
  <c r="AC50" i="17"/>
  <c r="AB50" i="17"/>
  <c r="AA50" i="17"/>
  <c r="Z50" i="17"/>
  <c r="Y50" i="17"/>
  <c r="X50" i="17"/>
  <c r="W50" i="17"/>
  <c r="V50" i="17"/>
  <c r="AI49" i="17"/>
  <c r="AH49" i="17"/>
  <c r="AG49" i="17"/>
  <c r="AF49" i="17"/>
  <c r="AE49" i="17"/>
  <c r="AD49" i="17"/>
  <c r="AC49" i="17"/>
  <c r="AB49" i="17"/>
  <c r="AA49" i="17"/>
  <c r="Z49" i="17"/>
  <c r="Y49" i="17"/>
  <c r="X49" i="17"/>
  <c r="W49" i="17"/>
  <c r="V49" i="17"/>
  <c r="AI48" i="17"/>
  <c r="AH48" i="17"/>
  <c r="AG48" i="17"/>
  <c r="AF48" i="17"/>
  <c r="AE48" i="17"/>
  <c r="AD48" i="17"/>
  <c r="AC48" i="17"/>
  <c r="AB48" i="17"/>
  <c r="AA48" i="17"/>
  <c r="Z48" i="17"/>
  <c r="Y48" i="17"/>
  <c r="X48" i="17"/>
  <c r="W48" i="17"/>
  <c r="V48" i="17"/>
  <c r="AI47" i="17"/>
  <c r="AH47" i="17"/>
  <c r="AG47" i="17"/>
  <c r="AF47" i="17"/>
  <c r="AE47" i="17"/>
  <c r="AD47" i="17"/>
  <c r="AC47" i="17"/>
  <c r="AB47" i="17"/>
  <c r="AA47" i="17"/>
  <c r="Z47" i="17"/>
  <c r="Y47" i="17"/>
  <c r="X47" i="17"/>
  <c r="W47" i="17"/>
  <c r="V47" i="17"/>
  <c r="AI46" i="17"/>
  <c r="AH46" i="17"/>
  <c r="AG46" i="17"/>
  <c r="AF46" i="17"/>
  <c r="AE46" i="17"/>
  <c r="AD46" i="17"/>
  <c r="AC46" i="17"/>
  <c r="AB46" i="17"/>
  <c r="AA46" i="17"/>
  <c r="Z46" i="17"/>
  <c r="Y46" i="17"/>
  <c r="X46" i="17"/>
  <c r="W46" i="17"/>
  <c r="V46" i="17"/>
  <c r="AI45" i="17"/>
  <c r="AH45" i="17"/>
  <c r="AG45" i="17"/>
  <c r="AF45" i="17"/>
  <c r="AE45" i="17"/>
  <c r="AD45" i="17"/>
  <c r="AC45" i="17"/>
  <c r="AB45" i="17"/>
  <c r="AA45" i="17"/>
  <c r="Z45" i="17"/>
  <c r="Y45" i="17"/>
  <c r="X45" i="17"/>
  <c r="W45" i="17"/>
  <c r="V45" i="17"/>
  <c r="AI44" i="17"/>
  <c r="AH44" i="17"/>
  <c r="AG44" i="17"/>
  <c r="AF44" i="17"/>
  <c r="AE44" i="17"/>
  <c r="AD44" i="17"/>
  <c r="AC44" i="17"/>
  <c r="AB44" i="17"/>
  <c r="AA44" i="17"/>
  <c r="Z44" i="17"/>
  <c r="Y44" i="17"/>
  <c r="X44" i="17"/>
  <c r="W44" i="17"/>
  <c r="V44" i="17"/>
  <c r="AI43" i="17"/>
  <c r="AH43" i="17"/>
  <c r="AG43" i="17"/>
  <c r="AF43" i="17"/>
  <c r="AE43" i="17"/>
  <c r="AD43" i="17"/>
  <c r="AC43" i="17"/>
  <c r="AB43" i="17"/>
  <c r="AA43" i="17"/>
  <c r="Z43" i="17"/>
  <c r="Y43" i="17"/>
  <c r="X43" i="17"/>
  <c r="W43" i="17"/>
  <c r="V43" i="17"/>
  <c r="AI42" i="17"/>
  <c r="AH42" i="17"/>
  <c r="AG42" i="17"/>
  <c r="AF42" i="17"/>
  <c r="AE42" i="17"/>
  <c r="AD42" i="17"/>
  <c r="AC42" i="17"/>
  <c r="AB42" i="17"/>
  <c r="AA42" i="17"/>
  <c r="Z42" i="17"/>
  <c r="Y42" i="17"/>
  <c r="X42" i="17"/>
  <c r="W42" i="17"/>
  <c r="V42" i="17"/>
  <c r="AI41" i="17"/>
  <c r="AH41" i="17"/>
  <c r="AG41" i="17"/>
  <c r="AF41" i="17"/>
  <c r="AE41" i="17"/>
  <c r="AD41" i="17"/>
  <c r="AC41" i="17"/>
  <c r="AB41" i="17"/>
  <c r="AA41" i="17"/>
  <c r="Z41" i="17"/>
  <c r="Y41" i="17"/>
  <c r="X41" i="17"/>
  <c r="W41" i="17"/>
  <c r="V41" i="17"/>
  <c r="AI40" i="17"/>
  <c r="AH40" i="17"/>
  <c r="AG40" i="17"/>
  <c r="AF40" i="17"/>
  <c r="AE40" i="17"/>
  <c r="AD40" i="17"/>
  <c r="AC40" i="17"/>
  <c r="AB40" i="17"/>
  <c r="AA40" i="17"/>
  <c r="Z40" i="17"/>
  <c r="Y40" i="17"/>
  <c r="X40" i="17"/>
  <c r="W40" i="17"/>
  <c r="V40" i="17"/>
  <c r="AI39" i="17"/>
  <c r="AH39" i="17"/>
  <c r="AG39" i="17"/>
  <c r="AF39" i="17"/>
  <c r="AE39" i="17"/>
  <c r="AD39" i="17"/>
  <c r="AC39" i="17"/>
  <c r="AB39" i="17"/>
  <c r="AA39" i="17"/>
  <c r="Z39" i="17"/>
  <c r="Y39" i="17"/>
  <c r="X39" i="17"/>
  <c r="W39" i="17"/>
  <c r="V39" i="17"/>
  <c r="AI38" i="17"/>
  <c r="AH38" i="17"/>
  <c r="AG38" i="17"/>
  <c r="AF38" i="17"/>
  <c r="AE38" i="17"/>
  <c r="AD38" i="17"/>
  <c r="AC38" i="17"/>
  <c r="AB38" i="17"/>
  <c r="AA38" i="17"/>
  <c r="Z38" i="17"/>
  <c r="Y38" i="17"/>
  <c r="X38" i="17"/>
  <c r="W38" i="17"/>
  <c r="V38" i="17"/>
  <c r="AI37" i="17"/>
  <c r="AH37" i="17"/>
  <c r="AG37" i="17"/>
  <c r="AF37" i="17"/>
  <c r="AE37" i="17"/>
  <c r="AD37" i="17"/>
  <c r="AC37" i="17"/>
  <c r="AB37" i="17"/>
  <c r="AA37" i="17"/>
  <c r="Z37" i="17"/>
  <c r="Y37" i="17"/>
  <c r="X37" i="17"/>
  <c r="W37" i="17"/>
  <c r="V37" i="17"/>
  <c r="AI36" i="17"/>
  <c r="AH36" i="17"/>
  <c r="AG36" i="17"/>
  <c r="AF36" i="17"/>
  <c r="AE36" i="17"/>
  <c r="AD36" i="17"/>
  <c r="AC36" i="17"/>
  <c r="AB36" i="17"/>
  <c r="AA36" i="17"/>
  <c r="Z36" i="17"/>
  <c r="Y36" i="17"/>
  <c r="X36" i="17"/>
  <c r="W36" i="17"/>
  <c r="V36" i="17"/>
  <c r="AI35" i="17"/>
  <c r="AH35" i="17"/>
  <c r="AG35" i="17"/>
  <c r="AF35" i="17"/>
  <c r="AE35" i="17"/>
  <c r="AD35" i="17"/>
  <c r="AC35" i="17"/>
  <c r="AB35" i="17"/>
  <c r="AA35" i="17"/>
  <c r="Z35" i="17"/>
  <c r="Y35" i="17"/>
  <c r="X35" i="17"/>
  <c r="W35" i="17"/>
  <c r="V35" i="17"/>
  <c r="AI34" i="17"/>
  <c r="AH34" i="17"/>
  <c r="AG34" i="17"/>
  <c r="AF34" i="17"/>
  <c r="AE34" i="17"/>
  <c r="AD34" i="17"/>
  <c r="AC34" i="17"/>
  <c r="AB34" i="17"/>
  <c r="AA34" i="17"/>
  <c r="Z34" i="17"/>
  <c r="Y34" i="17"/>
  <c r="X34" i="17"/>
  <c r="W34" i="17"/>
  <c r="V34" i="17"/>
  <c r="AI33" i="17"/>
  <c r="AH33" i="17"/>
  <c r="AG33" i="17"/>
  <c r="AF33" i="17"/>
  <c r="AE33" i="17"/>
  <c r="AD33" i="17"/>
  <c r="AC33" i="17"/>
  <c r="AB33" i="17"/>
  <c r="AA33" i="17"/>
  <c r="Z33" i="17"/>
  <c r="Y33" i="17"/>
  <c r="X33" i="17"/>
  <c r="W33" i="17"/>
  <c r="V33" i="17"/>
  <c r="AI32" i="17"/>
  <c r="AH32" i="17"/>
  <c r="AG32" i="17"/>
  <c r="AF32" i="17"/>
  <c r="AE32" i="17"/>
  <c r="AD32" i="17"/>
  <c r="AC32" i="17"/>
  <c r="AB32" i="17"/>
  <c r="AA32" i="17"/>
  <c r="Z32" i="17"/>
  <c r="Y32" i="17"/>
  <c r="X32" i="17"/>
  <c r="W32" i="17"/>
  <c r="V32" i="17"/>
  <c r="AI31" i="17"/>
  <c r="AH31" i="17"/>
  <c r="AG31" i="17"/>
  <c r="AF31" i="17"/>
  <c r="AE31" i="17"/>
  <c r="AD31" i="17"/>
  <c r="AC31" i="17"/>
  <c r="AB31" i="17"/>
  <c r="AA31" i="17"/>
  <c r="Z31" i="17"/>
  <c r="Y31" i="17"/>
  <c r="X31" i="17"/>
  <c r="W31" i="17"/>
  <c r="V31" i="17"/>
  <c r="AI30" i="17"/>
  <c r="AH30" i="17"/>
  <c r="AG30" i="17"/>
  <c r="AF30" i="17"/>
  <c r="AE30" i="17"/>
  <c r="AD30" i="17"/>
  <c r="AC30" i="17"/>
  <c r="AB30" i="17"/>
  <c r="AA30" i="17"/>
  <c r="Z30" i="17"/>
  <c r="Y30" i="17"/>
  <c r="X30" i="17"/>
  <c r="W30" i="17"/>
  <c r="V30" i="17"/>
  <c r="AI29" i="17"/>
  <c r="AH29" i="17"/>
  <c r="AG29" i="17"/>
  <c r="AF29" i="17"/>
  <c r="AE29" i="17"/>
  <c r="AD29" i="17"/>
  <c r="AC29" i="17"/>
  <c r="AB29" i="17"/>
  <c r="AA29" i="17"/>
  <c r="Z29" i="17"/>
  <c r="Y29" i="17"/>
  <c r="X29" i="17"/>
  <c r="W29" i="17"/>
  <c r="V29" i="17"/>
  <c r="AI28" i="17"/>
  <c r="AH28" i="17"/>
  <c r="AG28" i="17"/>
  <c r="AF28" i="17"/>
  <c r="AE28" i="17"/>
  <c r="AD28" i="17"/>
  <c r="AC28" i="17"/>
  <c r="AB28" i="17"/>
  <c r="AA28" i="17"/>
  <c r="Z28" i="17"/>
  <c r="Y28" i="17"/>
  <c r="X28" i="17"/>
  <c r="W28" i="17"/>
  <c r="V28" i="17"/>
  <c r="AI27" i="17"/>
  <c r="AH27" i="17"/>
  <c r="AG27" i="17"/>
  <c r="AF27" i="17"/>
  <c r="AE27" i="17"/>
  <c r="AD27" i="17"/>
  <c r="AC27" i="17"/>
  <c r="AB27" i="17"/>
  <c r="AA27" i="17"/>
  <c r="Z27" i="17"/>
  <c r="Y27" i="17"/>
  <c r="X27" i="17"/>
  <c r="W27" i="17"/>
  <c r="V27" i="17"/>
  <c r="AI26" i="17"/>
  <c r="AH26" i="17"/>
  <c r="AG26" i="17"/>
  <c r="AF26" i="17"/>
  <c r="AE26" i="17"/>
  <c r="AD26" i="17"/>
  <c r="AC26" i="17"/>
  <c r="AB26" i="17"/>
  <c r="AA26" i="17"/>
  <c r="Z26" i="17"/>
  <c r="Y26" i="17"/>
  <c r="X26" i="17"/>
  <c r="W26" i="17"/>
  <c r="V26" i="17"/>
  <c r="AI25" i="17"/>
  <c r="AH25" i="17"/>
  <c r="AG25" i="17"/>
  <c r="AF25" i="17"/>
  <c r="AE25" i="17"/>
  <c r="AD25" i="17"/>
  <c r="AC25" i="17"/>
  <c r="AB25" i="17"/>
  <c r="AA25" i="17"/>
  <c r="Z25" i="17"/>
  <c r="Y25" i="17"/>
  <c r="X25" i="17"/>
  <c r="W25" i="17"/>
  <c r="V25" i="17"/>
  <c r="AI24" i="17"/>
  <c r="AH24" i="17"/>
  <c r="AG24" i="17"/>
  <c r="AF24" i="17"/>
  <c r="AE24" i="17"/>
  <c r="AD24" i="17"/>
  <c r="AC24" i="17"/>
  <c r="AB24" i="17"/>
  <c r="AA24" i="17"/>
  <c r="Z24" i="17"/>
  <c r="Y24" i="17"/>
  <c r="X24" i="17"/>
  <c r="W24" i="17"/>
  <c r="V24" i="17"/>
  <c r="AI23" i="17"/>
  <c r="AH23" i="17"/>
  <c r="AG23" i="17"/>
  <c r="AF23" i="17"/>
  <c r="AE23" i="17"/>
  <c r="AD23" i="17"/>
  <c r="AC23" i="17"/>
  <c r="AB23" i="17"/>
  <c r="AA23" i="17"/>
  <c r="Z23" i="17"/>
  <c r="Y23" i="17"/>
  <c r="X23" i="17"/>
  <c r="W23" i="17"/>
  <c r="V23" i="17"/>
  <c r="AI22" i="17"/>
  <c r="AH22" i="17"/>
  <c r="AG22" i="17"/>
  <c r="AF22" i="17"/>
  <c r="AE22" i="17"/>
  <c r="AD22" i="17"/>
  <c r="AC22" i="17"/>
  <c r="AB22" i="17"/>
  <c r="AA22" i="17"/>
  <c r="Z22" i="17"/>
  <c r="Y22" i="17"/>
  <c r="X22" i="17"/>
  <c r="W22" i="17"/>
  <c r="V22" i="17"/>
  <c r="AI21" i="17"/>
  <c r="AH21" i="17"/>
  <c r="AG21" i="17"/>
  <c r="AF21" i="17"/>
  <c r="AE21" i="17"/>
  <c r="AD21" i="17"/>
  <c r="AC21" i="17"/>
  <c r="AB21" i="17"/>
  <c r="AA21" i="17"/>
  <c r="Z21" i="17"/>
  <c r="Y21" i="17"/>
  <c r="X21" i="17"/>
  <c r="W21" i="17"/>
  <c r="V21" i="17"/>
  <c r="AI20" i="17"/>
  <c r="AH20" i="17"/>
  <c r="AG20" i="17"/>
  <c r="AF20" i="17"/>
  <c r="AE20" i="17"/>
  <c r="AD20" i="17"/>
  <c r="AC20" i="17"/>
  <c r="AB20" i="17"/>
  <c r="AA20" i="17"/>
  <c r="Z20" i="17"/>
  <c r="Y20" i="17"/>
  <c r="X20" i="17"/>
  <c r="W20" i="17"/>
  <c r="V20" i="17"/>
  <c r="AI19" i="17"/>
  <c r="AH19" i="17"/>
  <c r="AG19" i="17"/>
  <c r="AF19" i="17"/>
  <c r="AE19" i="17"/>
  <c r="AD19" i="17"/>
  <c r="AC19" i="17"/>
  <c r="AB19" i="17"/>
  <c r="AA19" i="17"/>
  <c r="Z19" i="17"/>
  <c r="Y19" i="17"/>
  <c r="X19" i="17"/>
  <c r="W19" i="17"/>
  <c r="V19" i="17"/>
  <c r="AI18" i="17"/>
  <c r="AH18" i="17"/>
  <c r="AG18" i="17"/>
  <c r="AF18" i="17"/>
  <c r="AE18" i="17"/>
  <c r="AD18" i="17"/>
  <c r="AC18" i="17"/>
  <c r="AB18" i="17"/>
  <c r="AA18" i="17"/>
  <c r="Z18" i="17"/>
  <c r="Y18" i="17"/>
  <c r="X18" i="17"/>
  <c r="W18" i="17"/>
  <c r="V18" i="17"/>
  <c r="AI17" i="17"/>
  <c r="AH17" i="17"/>
  <c r="AG17" i="17"/>
  <c r="AF17" i="17"/>
  <c r="AE17" i="17"/>
  <c r="AD17" i="17"/>
  <c r="AC17" i="17"/>
  <c r="AB17" i="17"/>
  <c r="AA17" i="17"/>
  <c r="Z17" i="17"/>
  <c r="Y17" i="17"/>
  <c r="X17" i="17"/>
  <c r="W17" i="17"/>
  <c r="V17" i="17"/>
  <c r="AI16" i="17"/>
  <c r="AH16" i="17"/>
  <c r="AG16" i="17"/>
  <c r="AF16" i="17"/>
  <c r="AE16" i="17"/>
  <c r="AD16" i="17"/>
  <c r="AC16" i="17"/>
  <c r="AB16" i="17"/>
  <c r="AA16" i="17"/>
  <c r="Z16" i="17"/>
  <c r="Y16" i="17"/>
  <c r="X16" i="17"/>
  <c r="W16" i="17"/>
  <c r="V16" i="17"/>
  <c r="AI15" i="17"/>
  <c r="AH15" i="17"/>
  <c r="AG15" i="17"/>
  <c r="AF15" i="17"/>
  <c r="AE15" i="17"/>
  <c r="AD15" i="17"/>
  <c r="AC15" i="17"/>
  <c r="AB15" i="17"/>
  <c r="AA15" i="17"/>
  <c r="Z15" i="17"/>
  <c r="Y15" i="17"/>
  <c r="X15" i="17"/>
  <c r="W15" i="17"/>
  <c r="V15" i="17"/>
  <c r="AI14" i="17"/>
  <c r="AH14" i="17"/>
  <c r="AG14" i="17"/>
  <c r="AF14" i="17"/>
  <c r="AE14" i="17"/>
  <c r="AD14" i="17"/>
  <c r="AC14" i="17"/>
  <c r="AB14" i="17"/>
  <c r="AA14" i="17"/>
  <c r="Z14" i="17"/>
  <c r="Y14" i="17"/>
  <c r="X14" i="17"/>
  <c r="W14" i="17"/>
  <c r="V14" i="17"/>
  <c r="AI13" i="17"/>
  <c r="AH13" i="17"/>
  <c r="AG13" i="17"/>
  <c r="AF13" i="17"/>
  <c r="AE13" i="17"/>
  <c r="AD13" i="17"/>
  <c r="AC13" i="17"/>
  <c r="AB13" i="17"/>
  <c r="AA13" i="17"/>
  <c r="Z13" i="17"/>
  <c r="Y13" i="17"/>
  <c r="X13" i="17"/>
  <c r="W13" i="17"/>
  <c r="V13" i="17"/>
  <c r="AI12" i="17"/>
  <c r="AH12" i="17"/>
  <c r="AG12" i="17"/>
  <c r="AF12" i="17"/>
  <c r="AE12" i="17"/>
  <c r="AD12" i="17"/>
  <c r="AC12" i="17"/>
  <c r="AB12" i="17"/>
  <c r="AA12" i="17"/>
  <c r="Z12" i="17"/>
  <c r="Y12" i="17"/>
  <c r="X12" i="17"/>
  <c r="W12" i="17"/>
  <c r="V12" i="17"/>
  <c r="AI94" i="3"/>
  <c r="Y58" i="68" s="1"/>
  <c r="AH94" i="3"/>
  <c r="Y57" i="68" s="1"/>
  <c r="AG94" i="3"/>
  <c r="Y56" i="68" s="1"/>
  <c r="AF94" i="3"/>
  <c r="Y55" i="68" s="1"/>
  <c r="AE94" i="3"/>
  <c r="Y54" i="68" s="1"/>
  <c r="AD94" i="3"/>
  <c r="Y53" i="68" s="1"/>
  <c r="AC94" i="3"/>
  <c r="Y52" i="68" s="1"/>
  <c r="AB94" i="3"/>
  <c r="Y51" i="68" s="1"/>
  <c r="AA94" i="3"/>
  <c r="Y50" i="68" s="1"/>
  <c r="Z94" i="3"/>
  <c r="Y49" i="68" s="1"/>
  <c r="Y94" i="3"/>
  <c r="Y48" i="68" s="1"/>
  <c r="X94" i="3"/>
  <c r="Y47" i="68" s="1"/>
  <c r="W94" i="3"/>
  <c r="Y46" i="68" s="1"/>
  <c r="V94" i="3"/>
  <c r="Y45" i="68" s="1"/>
  <c r="AI93" i="3"/>
  <c r="AH93" i="3"/>
  <c r="AG93" i="3"/>
  <c r="AF93" i="3"/>
  <c r="AE93" i="3"/>
  <c r="AD93" i="3"/>
  <c r="AC93" i="3"/>
  <c r="AB93" i="3"/>
  <c r="AA93" i="3"/>
  <c r="Z93" i="3"/>
  <c r="Y93" i="3"/>
  <c r="X93" i="3"/>
  <c r="W93" i="3"/>
  <c r="V93" i="3"/>
  <c r="AI92" i="3"/>
  <c r="AH92" i="3"/>
  <c r="AG92" i="3"/>
  <c r="AF92" i="3"/>
  <c r="AE92" i="3"/>
  <c r="AD92" i="3"/>
  <c r="AC92" i="3"/>
  <c r="AB92" i="3"/>
  <c r="AA92" i="3"/>
  <c r="Z92" i="3"/>
  <c r="Y92" i="3"/>
  <c r="X92" i="3"/>
  <c r="W92" i="3"/>
  <c r="V92" i="3"/>
  <c r="AI91" i="3"/>
  <c r="AH91" i="3"/>
  <c r="AG91" i="3"/>
  <c r="AF91" i="3"/>
  <c r="AE91" i="3"/>
  <c r="AD91" i="3"/>
  <c r="AC91" i="3"/>
  <c r="AB91" i="3"/>
  <c r="AA91" i="3"/>
  <c r="Z91" i="3"/>
  <c r="Y91" i="3"/>
  <c r="X91" i="3"/>
  <c r="W91" i="3"/>
  <c r="V91" i="3"/>
  <c r="AI90" i="3"/>
  <c r="AH90" i="3"/>
  <c r="AG90" i="3"/>
  <c r="AF90" i="3"/>
  <c r="AE90" i="3"/>
  <c r="AD90" i="3"/>
  <c r="AC90" i="3"/>
  <c r="AB90" i="3"/>
  <c r="AA90" i="3"/>
  <c r="Z90" i="3"/>
  <c r="Y90" i="3"/>
  <c r="X90" i="3"/>
  <c r="W90" i="3"/>
  <c r="V90" i="3"/>
  <c r="AI89" i="3"/>
  <c r="AH89" i="3"/>
  <c r="AG89" i="3"/>
  <c r="AF89" i="3"/>
  <c r="AE89" i="3"/>
  <c r="AD89" i="3"/>
  <c r="AC89" i="3"/>
  <c r="AB89" i="3"/>
  <c r="AA89" i="3"/>
  <c r="Z89" i="3"/>
  <c r="Y89" i="3"/>
  <c r="X89" i="3"/>
  <c r="W89" i="3"/>
  <c r="V89" i="3"/>
  <c r="AI88" i="3"/>
  <c r="W58" i="68" s="1"/>
  <c r="AH88" i="3"/>
  <c r="W57" i="68" s="1"/>
  <c r="AG88" i="3"/>
  <c r="W56" i="68" s="1"/>
  <c r="AF88" i="3"/>
  <c r="W55" i="68" s="1"/>
  <c r="AE88" i="3"/>
  <c r="W54" i="68" s="1"/>
  <c r="AD88" i="3"/>
  <c r="W53" i="68" s="1"/>
  <c r="AC88" i="3"/>
  <c r="W52" i="68" s="1"/>
  <c r="AB88" i="3"/>
  <c r="W51" i="68" s="1"/>
  <c r="AA88" i="3"/>
  <c r="W50" i="68" s="1"/>
  <c r="Z88" i="3"/>
  <c r="W49" i="68" s="1"/>
  <c r="Y88" i="3"/>
  <c r="W48" i="68" s="1"/>
  <c r="X88" i="3"/>
  <c r="W47" i="68" s="1"/>
  <c r="W88" i="3"/>
  <c r="W46" i="68" s="1"/>
  <c r="V88" i="3"/>
  <c r="W45" i="68" s="1"/>
  <c r="AI87" i="3"/>
  <c r="AH87" i="3"/>
  <c r="AG87" i="3"/>
  <c r="AF87" i="3"/>
  <c r="AE87" i="3"/>
  <c r="AD87" i="3"/>
  <c r="AC87" i="3"/>
  <c r="AB87" i="3"/>
  <c r="AA87" i="3"/>
  <c r="Z87" i="3"/>
  <c r="Y87" i="3"/>
  <c r="X87" i="3"/>
  <c r="W87" i="3"/>
  <c r="V87" i="3"/>
  <c r="AI86" i="3"/>
  <c r="AH86" i="3"/>
  <c r="AG86" i="3"/>
  <c r="AF86" i="3"/>
  <c r="AE86" i="3"/>
  <c r="AD86" i="3"/>
  <c r="AC86" i="3"/>
  <c r="AB86" i="3"/>
  <c r="AA86" i="3"/>
  <c r="Z86" i="3"/>
  <c r="Y86" i="3"/>
  <c r="X86" i="3"/>
  <c r="W86" i="3"/>
  <c r="V86" i="3"/>
  <c r="AI85" i="3"/>
  <c r="AH85" i="3"/>
  <c r="AG85" i="3"/>
  <c r="AF85" i="3"/>
  <c r="AE85" i="3"/>
  <c r="AD85" i="3"/>
  <c r="AC85" i="3"/>
  <c r="AB85" i="3"/>
  <c r="AA85" i="3"/>
  <c r="Z85" i="3"/>
  <c r="Y85" i="3"/>
  <c r="X85" i="3"/>
  <c r="W85" i="3"/>
  <c r="V85" i="3"/>
  <c r="AI84" i="3"/>
  <c r="AH84" i="3"/>
  <c r="AG84" i="3"/>
  <c r="AF84" i="3"/>
  <c r="AE84" i="3"/>
  <c r="AD84" i="3"/>
  <c r="AC84" i="3"/>
  <c r="AB84" i="3"/>
  <c r="AA84" i="3"/>
  <c r="Z84" i="3"/>
  <c r="Y84" i="3"/>
  <c r="X84" i="3"/>
  <c r="W84" i="3"/>
  <c r="V84" i="3"/>
  <c r="AI83" i="3"/>
  <c r="AH83" i="3"/>
  <c r="AG83" i="3"/>
  <c r="AF83" i="3"/>
  <c r="AE83" i="3"/>
  <c r="AD83" i="3"/>
  <c r="AC83" i="3"/>
  <c r="AB83" i="3"/>
  <c r="AA83" i="3"/>
  <c r="Z83" i="3"/>
  <c r="Y83" i="3"/>
  <c r="X83" i="3"/>
  <c r="W83" i="3"/>
  <c r="V83" i="3"/>
  <c r="AI82" i="3"/>
  <c r="U58" i="68" s="1"/>
  <c r="AH82" i="3"/>
  <c r="U57" i="68" s="1"/>
  <c r="AG82" i="3"/>
  <c r="U56" i="68" s="1"/>
  <c r="AF82" i="3"/>
  <c r="U55" i="68" s="1"/>
  <c r="AE82" i="3"/>
  <c r="U54" i="68" s="1"/>
  <c r="AD82" i="3"/>
  <c r="U53" i="68" s="1"/>
  <c r="AC82" i="3"/>
  <c r="U52" i="68" s="1"/>
  <c r="AB82" i="3"/>
  <c r="U51" i="68" s="1"/>
  <c r="AA82" i="3"/>
  <c r="U50" i="68" s="1"/>
  <c r="Z82" i="3"/>
  <c r="U49" i="68" s="1"/>
  <c r="Y82" i="3"/>
  <c r="U48" i="68" s="1"/>
  <c r="X82" i="3"/>
  <c r="U47" i="68" s="1"/>
  <c r="W82" i="3"/>
  <c r="U46" i="68" s="1"/>
  <c r="V82" i="3"/>
  <c r="U45" i="68" s="1"/>
  <c r="AI81" i="3"/>
  <c r="AH81" i="3"/>
  <c r="AG81" i="3"/>
  <c r="AF81" i="3"/>
  <c r="AE81" i="3"/>
  <c r="AD81" i="3"/>
  <c r="AC81" i="3"/>
  <c r="AB81" i="3"/>
  <c r="AA81" i="3"/>
  <c r="Z81" i="3"/>
  <c r="Y81" i="3"/>
  <c r="X81" i="3"/>
  <c r="W81" i="3"/>
  <c r="V81" i="3"/>
  <c r="AI80" i="3"/>
  <c r="AH80" i="3"/>
  <c r="AG80" i="3"/>
  <c r="AF80" i="3"/>
  <c r="AE80" i="3"/>
  <c r="AD80" i="3"/>
  <c r="AC80" i="3"/>
  <c r="AB80" i="3"/>
  <c r="AA80" i="3"/>
  <c r="Z80" i="3"/>
  <c r="Y80" i="3"/>
  <c r="X80" i="3"/>
  <c r="W80" i="3"/>
  <c r="V80" i="3"/>
  <c r="AI79" i="3"/>
  <c r="AH79" i="3"/>
  <c r="AG79" i="3"/>
  <c r="AF79" i="3"/>
  <c r="AE79" i="3"/>
  <c r="AD79" i="3"/>
  <c r="AC79" i="3"/>
  <c r="AB79" i="3"/>
  <c r="AA79" i="3"/>
  <c r="Z79" i="3"/>
  <c r="Y79" i="3"/>
  <c r="X79" i="3"/>
  <c r="W79" i="3"/>
  <c r="V79" i="3"/>
  <c r="AI78" i="3"/>
  <c r="AH78" i="3"/>
  <c r="AG78" i="3"/>
  <c r="AF78" i="3"/>
  <c r="AE78" i="3"/>
  <c r="AD78" i="3"/>
  <c r="AC78" i="3"/>
  <c r="AB78" i="3"/>
  <c r="AA78" i="3"/>
  <c r="Z78" i="3"/>
  <c r="Y78" i="3"/>
  <c r="X78" i="3"/>
  <c r="W78" i="3"/>
  <c r="V78" i="3"/>
  <c r="AI77" i="3"/>
  <c r="AH77" i="3"/>
  <c r="AG77" i="3"/>
  <c r="AF77" i="3"/>
  <c r="AE77" i="3"/>
  <c r="AD77" i="3"/>
  <c r="AC77" i="3"/>
  <c r="AB77" i="3"/>
  <c r="AA77" i="3"/>
  <c r="Z77" i="3"/>
  <c r="Y77" i="3"/>
  <c r="X77" i="3"/>
  <c r="W77" i="3"/>
  <c r="V77" i="3"/>
  <c r="AI70" i="3"/>
  <c r="S58" i="68" s="1"/>
  <c r="AH70" i="3"/>
  <c r="S57" i="68" s="1"/>
  <c r="AG70" i="3"/>
  <c r="S56" i="68" s="1"/>
  <c r="AF70" i="3"/>
  <c r="S55" i="68" s="1"/>
  <c r="AE70" i="3"/>
  <c r="S54" i="68" s="1"/>
  <c r="AD70" i="3"/>
  <c r="S53" i="68" s="1"/>
  <c r="AC70" i="3"/>
  <c r="S52" i="68" s="1"/>
  <c r="AB70" i="3"/>
  <c r="S51" i="68" s="1"/>
  <c r="AA70" i="3"/>
  <c r="S50" i="68" s="1"/>
  <c r="Z70" i="3"/>
  <c r="S49" i="68" s="1"/>
  <c r="Y70" i="3"/>
  <c r="S48" i="68" s="1"/>
  <c r="X70" i="3"/>
  <c r="S47" i="68" s="1"/>
  <c r="W70" i="3"/>
  <c r="S46" i="68" s="1"/>
  <c r="V70" i="3"/>
  <c r="S45" i="68" s="1"/>
  <c r="AI69" i="3"/>
  <c r="AH69" i="3"/>
  <c r="AG69" i="3"/>
  <c r="AF69" i="3"/>
  <c r="AE69" i="3"/>
  <c r="AD69" i="3"/>
  <c r="AC69" i="3"/>
  <c r="AB69" i="3"/>
  <c r="AA69" i="3"/>
  <c r="Z69" i="3"/>
  <c r="Y69" i="3"/>
  <c r="X69" i="3"/>
  <c r="W69" i="3"/>
  <c r="V69" i="3"/>
  <c r="AI68" i="3"/>
  <c r="AH68" i="3"/>
  <c r="AG68" i="3"/>
  <c r="AF68" i="3"/>
  <c r="AE68" i="3"/>
  <c r="AD68" i="3"/>
  <c r="AC68" i="3"/>
  <c r="AB68" i="3"/>
  <c r="AA68" i="3"/>
  <c r="Z68" i="3"/>
  <c r="Y68" i="3"/>
  <c r="X68" i="3"/>
  <c r="W68" i="3"/>
  <c r="V68" i="3"/>
  <c r="AI67" i="3"/>
  <c r="AH67" i="3"/>
  <c r="AG67" i="3"/>
  <c r="AF67" i="3"/>
  <c r="AE67" i="3"/>
  <c r="AD67" i="3"/>
  <c r="AC67" i="3"/>
  <c r="AB67" i="3"/>
  <c r="AA67" i="3"/>
  <c r="Z67" i="3"/>
  <c r="Y67" i="3"/>
  <c r="X67" i="3"/>
  <c r="W67" i="3"/>
  <c r="V67" i="3"/>
  <c r="AI66" i="3"/>
  <c r="AH66" i="3"/>
  <c r="AG66" i="3"/>
  <c r="AF66" i="3"/>
  <c r="AE66" i="3"/>
  <c r="AD66" i="3"/>
  <c r="AC66" i="3"/>
  <c r="AB66" i="3"/>
  <c r="AA66" i="3"/>
  <c r="Z66" i="3"/>
  <c r="Y66" i="3"/>
  <c r="X66" i="3"/>
  <c r="W66" i="3"/>
  <c r="V66" i="3"/>
  <c r="AI65" i="3"/>
  <c r="AH65" i="3"/>
  <c r="AG65" i="3"/>
  <c r="AF65" i="3"/>
  <c r="AE65" i="3"/>
  <c r="AD65" i="3"/>
  <c r="AC65" i="3"/>
  <c r="AB65" i="3"/>
  <c r="AA65" i="3"/>
  <c r="Z65" i="3"/>
  <c r="Y65" i="3"/>
  <c r="X65" i="3"/>
  <c r="W65" i="3"/>
  <c r="V65" i="3"/>
  <c r="AI64" i="3"/>
  <c r="Q58" i="68" s="1"/>
  <c r="AH64" i="3"/>
  <c r="Q57" i="68" s="1"/>
  <c r="AG64" i="3"/>
  <c r="Q56" i="68" s="1"/>
  <c r="AF64" i="3"/>
  <c r="Q55" i="68" s="1"/>
  <c r="AE64" i="3"/>
  <c r="Q54" i="68" s="1"/>
  <c r="AD64" i="3"/>
  <c r="Q53" i="68" s="1"/>
  <c r="AC64" i="3"/>
  <c r="Q52" i="68" s="1"/>
  <c r="AB64" i="3"/>
  <c r="Q51" i="68" s="1"/>
  <c r="AA64" i="3"/>
  <c r="Q50" i="68" s="1"/>
  <c r="Z64" i="3"/>
  <c r="Q49" i="68" s="1"/>
  <c r="Y64" i="3"/>
  <c r="Q48" i="68" s="1"/>
  <c r="X64" i="3"/>
  <c r="Q47" i="68" s="1"/>
  <c r="W64" i="3"/>
  <c r="Q46" i="68" s="1"/>
  <c r="V64" i="3"/>
  <c r="Q45" i="68" s="1"/>
  <c r="AI63" i="3"/>
  <c r="AH63" i="3"/>
  <c r="AG63" i="3"/>
  <c r="AF63" i="3"/>
  <c r="AE63" i="3"/>
  <c r="AD63" i="3"/>
  <c r="AC63" i="3"/>
  <c r="AB63" i="3"/>
  <c r="AA63" i="3"/>
  <c r="Z63" i="3"/>
  <c r="Y63" i="3"/>
  <c r="X63" i="3"/>
  <c r="W63" i="3"/>
  <c r="V63" i="3"/>
  <c r="AI62" i="3"/>
  <c r="AH62" i="3"/>
  <c r="AG62" i="3"/>
  <c r="AF62" i="3"/>
  <c r="AE62" i="3"/>
  <c r="AD62" i="3"/>
  <c r="AC62" i="3"/>
  <c r="AB62" i="3"/>
  <c r="AA62" i="3"/>
  <c r="Z62" i="3"/>
  <c r="Y62" i="3"/>
  <c r="X62" i="3"/>
  <c r="W62" i="3"/>
  <c r="V62" i="3"/>
  <c r="AI61" i="3"/>
  <c r="AH61" i="3"/>
  <c r="AG61" i="3"/>
  <c r="AF61" i="3"/>
  <c r="AE61" i="3"/>
  <c r="AD61" i="3"/>
  <c r="AC61" i="3"/>
  <c r="AB61" i="3"/>
  <c r="AA61" i="3"/>
  <c r="Z61" i="3"/>
  <c r="Y61" i="3"/>
  <c r="X61" i="3"/>
  <c r="W61" i="3"/>
  <c r="V61" i="3"/>
  <c r="AI60" i="3"/>
  <c r="AH60" i="3"/>
  <c r="AG60" i="3"/>
  <c r="AF60" i="3"/>
  <c r="AE60" i="3"/>
  <c r="AD60" i="3"/>
  <c r="AC60" i="3"/>
  <c r="AB60" i="3"/>
  <c r="AA60" i="3"/>
  <c r="Z60" i="3"/>
  <c r="Y60" i="3"/>
  <c r="X60" i="3"/>
  <c r="W60" i="3"/>
  <c r="V60" i="3"/>
  <c r="AI59" i="3"/>
  <c r="AH59" i="3"/>
  <c r="AG59" i="3"/>
  <c r="AF59" i="3"/>
  <c r="AE59" i="3"/>
  <c r="AD59" i="3"/>
  <c r="AC59" i="3"/>
  <c r="AB59" i="3"/>
  <c r="AA59" i="3"/>
  <c r="Z59" i="3"/>
  <c r="Y59" i="3"/>
  <c r="X59" i="3"/>
  <c r="W59" i="3"/>
  <c r="V59" i="3"/>
  <c r="AI58" i="3"/>
  <c r="O58" i="68" s="1"/>
  <c r="AH58" i="3"/>
  <c r="O57" i="68" s="1"/>
  <c r="AG58" i="3"/>
  <c r="O56" i="68" s="1"/>
  <c r="AF58" i="3"/>
  <c r="O55" i="68" s="1"/>
  <c r="AE58" i="3"/>
  <c r="O54" i="68" s="1"/>
  <c r="AD58" i="3"/>
  <c r="O53" i="68" s="1"/>
  <c r="AC58" i="3"/>
  <c r="O52" i="68" s="1"/>
  <c r="AB58" i="3"/>
  <c r="O51" i="68" s="1"/>
  <c r="AA58" i="3"/>
  <c r="O50" i="68" s="1"/>
  <c r="Z58" i="3"/>
  <c r="O49" i="68" s="1"/>
  <c r="Y58" i="3"/>
  <c r="O48" i="68" s="1"/>
  <c r="X58" i="3"/>
  <c r="O47" i="68" s="1"/>
  <c r="W58" i="3"/>
  <c r="O46" i="68" s="1"/>
  <c r="V58" i="3"/>
  <c r="O45" i="68" s="1"/>
  <c r="AI57" i="3"/>
  <c r="AH57" i="3"/>
  <c r="AG57" i="3"/>
  <c r="AF57" i="3"/>
  <c r="AE57" i="3"/>
  <c r="AD57" i="3"/>
  <c r="AC57" i="3"/>
  <c r="AB57" i="3"/>
  <c r="AA57" i="3"/>
  <c r="Z57" i="3"/>
  <c r="Y57" i="3"/>
  <c r="X57" i="3"/>
  <c r="W57" i="3"/>
  <c r="V57" i="3"/>
  <c r="AI56" i="3"/>
  <c r="AH56" i="3"/>
  <c r="AG56" i="3"/>
  <c r="AF56" i="3"/>
  <c r="AE56" i="3"/>
  <c r="AD56" i="3"/>
  <c r="AC56" i="3"/>
  <c r="AB56" i="3"/>
  <c r="AA56" i="3"/>
  <c r="Z56" i="3"/>
  <c r="Y56" i="3"/>
  <c r="X56" i="3"/>
  <c r="W56" i="3"/>
  <c r="V56" i="3"/>
  <c r="AI55" i="3"/>
  <c r="AH55" i="3"/>
  <c r="AG55" i="3"/>
  <c r="AF55" i="3"/>
  <c r="AE55" i="3"/>
  <c r="AD55" i="3"/>
  <c r="AC55" i="3"/>
  <c r="AB55" i="3"/>
  <c r="AA55" i="3"/>
  <c r="Z55" i="3"/>
  <c r="Y55" i="3"/>
  <c r="X55" i="3"/>
  <c r="W55" i="3"/>
  <c r="V55" i="3"/>
  <c r="AI54" i="3"/>
  <c r="AH54" i="3"/>
  <c r="AG54" i="3"/>
  <c r="AF54" i="3"/>
  <c r="AE54" i="3"/>
  <c r="AD54" i="3"/>
  <c r="AC54" i="3"/>
  <c r="AB54" i="3"/>
  <c r="AA54" i="3"/>
  <c r="Z54" i="3"/>
  <c r="Y54" i="3"/>
  <c r="X54" i="3"/>
  <c r="W54" i="3"/>
  <c r="V54" i="3"/>
  <c r="AI53" i="3"/>
  <c r="AH53" i="3"/>
  <c r="AG53" i="3"/>
  <c r="AF53" i="3"/>
  <c r="AE53" i="3"/>
  <c r="AD53" i="3"/>
  <c r="AC53" i="3"/>
  <c r="AB53" i="3"/>
  <c r="AA53" i="3"/>
  <c r="Z53" i="3"/>
  <c r="Y53" i="3"/>
  <c r="X53" i="3"/>
  <c r="W53" i="3"/>
  <c r="V53" i="3"/>
  <c r="AI52" i="3"/>
  <c r="M58" i="68" s="1"/>
  <c r="AH52" i="3"/>
  <c r="M57" i="68" s="1"/>
  <c r="AG52" i="3"/>
  <c r="M56" i="68" s="1"/>
  <c r="AF52" i="3"/>
  <c r="M55" i="68" s="1"/>
  <c r="AE52" i="3"/>
  <c r="M54" i="68" s="1"/>
  <c r="AD52" i="3"/>
  <c r="M53" i="68" s="1"/>
  <c r="AC52" i="3"/>
  <c r="M52" i="68" s="1"/>
  <c r="AB52" i="3"/>
  <c r="M51" i="68" s="1"/>
  <c r="AA52" i="3"/>
  <c r="M50" i="68" s="1"/>
  <c r="Z52" i="3"/>
  <c r="M49" i="68" s="1"/>
  <c r="Y52" i="3"/>
  <c r="M48" i="68" s="1"/>
  <c r="X52" i="3"/>
  <c r="M47" i="68" s="1"/>
  <c r="W52" i="3"/>
  <c r="M46" i="68" s="1"/>
  <c r="V52" i="3"/>
  <c r="M45" i="68" s="1"/>
  <c r="AI51" i="3"/>
  <c r="AH51" i="3"/>
  <c r="AG51" i="3"/>
  <c r="AF51" i="3"/>
  <c r="AE51" i="3"/>
  <c r="AD51" i="3"/>
  <c r="AC51" i="3"/>
  <c r="AB51" i="3"/>
  <c r="AA51" i="3"/>
  <c r="Z51" i="3"/>
  <c r="Y51" i="3"/>
  <c r="X51" i="3"/>
  <c r="W51" i="3"/>
  <c r="V51" i="3"/>
  <c r="AI50" i="3"/>
  <c r="AH50" i="3"/>
  <c r="AG50" i="3"/>
  <c r="AF50" i="3"/>
  <c r="AE50" i="3"/>
  <c r="AD50" i="3"/>
  <c r="AC50" i="3"/>
  <c r="AB50" i="3"/>
  <c r="AA50" i="3"/>
  <c r="Z50" i="3"/>
  <c r="Y50" i="3"/>
  <c r="X50" i="3"/>
  <c r="W50" i="3"/>
  <c r="V50" i="3"/>
  <c r="AI49" i="3"/>
  <c r="AH49" i="3"/>
  <c r="AG49" i="3"/>
  <c r="AF49" i="3"/>
  <c r="AE49" i="3"/>
  <c r="AD49" i="3"/>
  <c r="AC49" i="3"/>
  <c r="AB49" i="3"/>
  <c r="AA49" i="3"/>
  <c r="Z49" i="3"/>
  <c r="Y49" i="3"/>
  <c r="X49" i="3"/>
  <c r="W49" i="3"/>
  <c r="V49" i="3"/>
  <c r="AI48" i="3"/>
  <c r="AH48" i="3"/>
  <c r="AG48" i="3"/>
  <c r="AF48" i="3"/>
  <c r="AE48" i="3"/>
  <c r="AD48" i="3"/>
  <c r="AC48" i="3"/>
  <c r="AB48" i="3"/>
  <c r="AA48" i="3"/>
  <c r="Z48" i="3"/>
  <c r="Y48" i="3"/>
  <c r="X48" i="3"/>
  <c r="W48" i="3"/>
  <c r="V48" i="3"/>
  <c r="AI47" i="3"/>
  <c r="AH47" i="3"/>
  <c r="AG47" i="3"/>
  <c r="AF47" i="3"/>
  <c r="AE47" i="3"/>
  <c r="AD47" i="3"/>
  <c r="AC47" i="3"/>
  <c r="AB47" i="3"/>
  <c r="AA47" i="3"/>
  <c r="Z47" i="3"/>
  <c r="Y47" i="3"/>
  <c r="X47" i="3"/>
  <c r="W47" i="3"/>
  <c r="V47" i="3"/>
  <c r="AI46" i="3"/>
  <c r="K58" i="68" s="1"/>
  <c r="AH46" i="3"/>
  <c r="K57" i="68" s="1"/>
  <c r="AG46" i="3"/>
  <c r="K56" i="68" s="1"/>
  <c r="AF46" i="3"/>
  <c r="K55" i="68" s="1"/>
  <c r="AE46" i="3"/>
  <c r="K54" i="68" s="1"/>
  <c r="AD46" i="3"/>
  <c r="K53" i="68" s="1"/>
  <c r="AC46" i="3"/>
  <c r="K52" i="68" s="1"/>
  <c r="AB46" i="3"/>
  <c r="K51" i="68" s="1"/>
  <c r="AA46" i="3"/>
  <c r="K50" i="68" s="1"/>
  <c r="Z46" i="3"/>
  <c r="K49" i="68" s="1"/>
  <c r="Y46" i="3"/>
  <c r="K48" i="68" s="1"/>
  <c r="X46" i="3"/>
  <c r="K47" i="68" s="1"/>
  <c r="W46" i="3"/>
  <c r="K46" i="68" s="1"/>
  <c r="V46" i="3"/>
  <c r="K45" i="68" s="1"/>
  <c r="AI45" i="3"/>
  <c r="AH45" i="3"/>
  <c r="AG45" i="3"/>
  <c r="AF45" i="3"/>
  <c r="AE45" i="3"/>
  <c r="AD45" i="3"/>
  <c r="AC45" i="3"/>
  <c r="AB45" i="3"/>
  <c r="AA45" i="3"/>
  <c r="Z45" i="3"/>
  <c r="Y45" i="3"/>
  <c r="X45" i="3"/>
  <c r="W45" i="3"/>
  <c r="V45" i="3"/>
  <c r="AI44" i="3"/>
  <c r="AH44" i="3"/>
  <c r="AG44" i="3"/>
  <c r="AF44" i="3"/>
  <c r="AE44" i="3"/>
  <c r="AD44" i="3"/>
  <c r="AC44" i="3"/>
  <c r="AB44" i="3"/>
  <c r="AA44" i="3"/>
  <c r="Z44" i="3"/>
  <c r="Y44" i="3"/>
  <c r="X44" i="3"/>
  <c r="W44" i="3"/>
  <c r="V44" i="3"/>
  <c r="AI43" i="3"/>
  <c r="AH43" i="3"/>
  <c r="AG43" i="3"/>
  <c r="AF43" i="3"/>
  <c r="AE43" i="3"/>
  <c r="AD43" i="3"/>
  <c r="AC43" i="3"/>
  <c r="AB43" i="3"/>
  <c r="AA43" i="3"/>
  <c r="Z43" i="3"/>
  <c r="Y43" i="3"/>
  <c r="X43" i="3"/>
  <c r="W43" i="3"/>
  <c r="V43" i="3"/>
  <c r="AI42" i="3"/>
  <c r="AH42" i="3"/>
  <c r="AG42" i="3"/>
  <c r="AF42" i="3"/>
  <c r="AE42" i="3"/>
  <c r="AD42" i="3"/>
  <c r="AC42" i="3"/>
  <c r="AB42" i="3"/>
  <c r="AA42" i="3"/>
  <c r="Z42" i="3"/>
  <c r="Y42" i="3"/>
  <c r="X42" i="3"/>
  <c r="W42" i="3"/>
  <c r="V42" i="3"/>
  <c r="AI41" i="3"/>
  <c r="AH41" i="3"/>
  <c r="AG41" i="3"/>
  <c r="AF41" i="3"/>
  <c r="AE41" i="3"/>
  <c r="AD41" i="3"/>
  <c r="AC41" i="3"/>
  <c r="AB41" i="3"/>
  <c r="AA41" i="3"/>
  <c r="Z41" i="3"/>
  <c r="Y41" i="3"/>
  <c r="X41" i="3"/>
  <c r="W41" i="3"/>
  <c r="V41" i="3"/>
  <c r="AI40" i="3"/>
  <c r="I58" i="68" s="1"/>
  <c r="AH40" i="3"/>
  <c r="I57" i="68" s="1"/>
  <c r="AG40" i="3"/>
  <c r="I56" i="68" s="1"/>
  <c r="AF40" i="3"/>
  <c r="I55" i="68" s="1"/>
  <c r="AE40" i="3"/>
  <c r="I54" i="68" s="1"/>
  <c r="AD40" i="3"/>
  <c r="I53" i="68" s="1"/>
  <c r="AC40" i="3"/>
  <c r="I52" i="68" s="1"/>
  <c r="AB40" i="3"/>
  <c r="I51" i="68" s="1"/>
  <c r="AA40" i="3"/>
  <c r="I50" i="68" s="1"/>
  <c r="Z40" i="3"/>
  <c r="I49" i="68" s="1"/>
  <c r="Y40" i="3"/>
  <c r="I48" i="68" s="1"/>
  <c r="X40" i="3"/>
  <c r="I47" i="68" s="1"/>
  <c r="W40" i="3"/>
  <c r="I46" i="68" s="1"/>
  <c r="V40" i="3"/>
  <c r="I45" i="68" s="1"/>
  <c r="AI39" i="3"/>
  <c r="AH39" i="3"/>
  <c r="AG39" i="3"/>
  <c r="AF39" i="3"/>
  <c r="AE39" i="3"/>
  <c r="AD39" i="3"/>
  <c r="AC39" i="3"/>
  <c r="AB39" i="3"/>
  <c r="AA39" i="3"/>
  <c r="Z39" i="3"/>
  <c r="Y39" i="3"/>
  <c r="X39" i="3"/>
  <c r="W39" i="3"/>
  <c r="V39" i="3"/>
  <c r="AI38" i="3"/>
  <c r="AH38" i="3"/>
  <c r="AG38" i="3"/>
  <c r="AF38" i="3"/>
  <c r="AE38" i="3"/>
  <c r="AD38" i="3"/>
  <c r="AC38" i="3"/>
  <c r="AB38" i="3"/>
  <c r="AA38" i="3"/>
  <c r="Z38" i="3"/>
  <c r="Y38" i="3"/>
  <c r="X38" i="3"/>
  <c r="W38" i="3"/>
  <c r="V38" i="3"/>
  <c r="AI37" i="3"/>
  <c r="AH37" i="3"/>
  <c r="AG37" i="3"/>
  <c r="AF37" i="3"/>
  <c r="AE37" i="3"/>
  <c r="AD37" i="3"/>
  <c r="AC37" i="3"/>
  <c r="AB37" i="3"/>
  <c r="AA37" i="3"/>
  <c r="Z37" i="3"/>
  <c r="Y37" i="3"/>
  <c r="X37" i="3"/>
  <c r="W37" i="3"/>
  <c r="V37" i="3"/>
  <c r="AI36" i="3"/>
  <c r="AH36" i="3"/>
  <c r="AG36" i="3"/>
  <c r="AF36" i="3"/>
  <c r="AE36" i="3"/>
  <c r="AD36" i="3"/>
  <c r="AC36" i="3"/>
  <c r="AB36" i="3"/>
  <c r="AA36" i="3"/>
  <c r="Z36" i="3"/>
  <c r="Y36" i="3"/>
  <c r="X36" i="3"/>
  <c r="W36" i="3"/>
  <c r="V36" i="3"/>
  <c r="AI35" i="3"/>
  <c r="AH35" i="3"/>
  <c r="AG35" i="3"/>
  <c r="AF35" i="3"/>
  <c r="AE35" i="3"/>
  <c r="AD35" i="3"/>
  <c r="AC35" i="3"/>
  <c r="AB35" i="3"/>
  <c r="AA35" i="3"/>
  <c r="Z35" i="3"/>
  <c r="Y35" i="3"/>
  <c r="X35" i="3"/>
  <c r="W35" i="3"/>
  <c r="V35" i="3"/>
  <c r="AI34" i="3"/>
  <c r="G58" i="68" s="1"/>
  <c r="AH34" i="3"/>
  <c r="G57" i="68" s="1"/>
  <c r="AG34" i="3"/>
  <c r="G56" i="68" s="1"/>
  <c r="AF34" i="3"/>
  <c r="G55" i="68" s="1"/>
  <c r="AE34" i="3"/>
  <c r="G54" i="68" s="1"/>
  <c r="AD34" i="3"/>
  <c r="G53" i="68" s="1"/>
  <c r="AC34" i="3"/>
  <c r="G52" i="68" s="1"/>
  <c r="AB34" i="3"/>
  <c r="G51" i="68" s="1"/>
  <c r="AA34" i="3"/>
  <c r="G50" i="68" s="1"/>
  <c r="Z34" i="3"/>
  <c r="G49" i="68" s="1"/>
  <c r="Y34" i="3"/>
  <c r="G48" i="68" s="1"/>
  <c r="X34" i="3"/>
  <c r="G47" i="68" s="1"/>
  <c r="W34" i="3"/>
  <c r="G46" i="68" s="1"/>
  <c r="V34" i="3"/>
  <c r="G45" i="68" s="1"/>
  <c r="AI33" i="3"/>
  <c r="AH33" i="3"/>
  <c r="AG33" i="3"/>
  <c r="AF33" i="3"/>
  <c r="AE33" i="3"/>
  <c r="AD33" i="3"/>
  <c r="AC33" i="3"/>
  <c r="AB33" i="3"/>
  <c r="AA33" i="3"/>
  <c r="Z33" i="3"/>
  <c r="Y33" i="3"/>
  <c r="X33" i="3"/>
  <c r="W33" i="3"/>
  <c r="V33" i="3"/>
  <c r="AI32" i="3"/>
  <c r="AH32" i="3"/>
  <c r="AG32" i="3"/>
  <c r="AF32" i="3"/>
  <c r="AE32" i="3"/>
  <c r="AD32" i="3"/>
  <c r="AC32" i="3"/>
  <c r="AB32" i="3"/>
  <c r="AA32" i="3"/>
  <c r="Z32" i="3"/>
  <c r="Y32" i="3"/>
  <c r="X32" i="3"/>
  <c r="W32" i="3"/>
  <c r="V32" i="3"/>
  <c r="AI31" i="3"/>
  <c r="AH31" i="3"/>
  <c r="AG31" i="3"/>
  <c r="AF31" i="3"/>
  <c r="AE31" i="3"/>
  <c r="AD31" i="3"/>
  <c r="AC31" i="3"/>
  <c r="AB31" i="3"/>
  <c r="AA31" i="3"/>
  <c r="Z31" i="3"/>
  <c r="Y31" i="3"/>
  <c r="X31" i="3"/>
  <c r="W31" i="3"/>
  <c r="V31" i="3"/>
  <c r="AI30" i="3"/>
  <c r="AH30" i="3"/>
  <c r="AG30" i="3"/>
  <c r="AF30" i="3"/>
  <c r="AE30" i="3"/>
  <c r="AD30" i="3"/>
  <c r="AC30" i="3"/>
  <c r="AB30" i="3"/>
  <c r="AA30" i="3"/>
  <c r="Z30" i="3"/>
  <c r="Y30" i="3"/>
  <c r="X30" i="3"/>
  <c r="W30" i="3"/>
  <c r="V30" i="3"/>
  <c r="AI29" i="3"/>
  <c r="AH29" i="3"/>
  <c r="AG29" i="3"/>
  <c r="AF29" i="3"/>
  <c r="AE29" i="3"/>
  <c r="AD29" i="3"/>
  <c r="AC29" i="3"/>
  <c r="AB29" i="3"/>
  <c r="AA29" i="3"/>
  <c r="Z29" i="3"/>
  <c r="Y29" i="3"/>
  <c r="X29" i="3"/>
  <c r="W29" i="3"/>
  <c r="V29" i="3"/>
  <c r="AI28" i="3"/>
  <c r="E58" i="68" s="1"/>
  <c r="AH28" i="3"/>
  <c r="E57" i="68" s="1"/>
  <c r="AG28" i="3"/>
  <c r="E56" i="68" s="1"/>
  <c r="AF28" i="3"/>
  <c r="E55" i="68" s="1"/>
  <c r="AE28" i="3"/>
  <c r="E54" i="68" s="1"/>
  <c r="AD28" i="3"/>
  <c r="E53" i="68" s="1"/>
  <c r="AC28" i="3"/>
  <c r="E52" i="68" s="1"/>
  <c r="AB28" i="3"/>
  <c r="E51" i="68" s="1"/>
  <c r="AA28" i="3"/>
  <c r="E50" i="68" s="1"/>
  <c r="Z28" i="3"/>
  <c r="E49" i="68" s="1"/>
  <c r="Y28" i="3"/>
  <c r="E48" i="68" s="1"/>
  <c r="X28" i="3"/>
  <c r="E47" i="68" s="1"/>
  <c r="W28" i="3"/>
  <c r="E46" i="68" s="1"/>
  <c r="V28" i="3"/>
  <c r="E45" i="68" s="1"/>
  <c r="AI27" i="3"/>
  <c r="AH27" i="3"/>
  <c r="AG27" i="3"/>
  <c r="AF27" i="3"/>
  <c r="AE27" i="3"/>
  <c r="AD27" i="3"/>
  <c r="AC27" i="3"/>
  <c r="AB27" i="3"/>
  <c r="AA27" i="3"/>
  <c r="Z27" i="3"/>
  <c r="Y27" i="3"/>
  <c r="X27" i="3"/>
  <c r="W27" i="3"/>
  <c r="V27" i="3"/>
  <c r="AI26" i="3"/>
  <c r="AH26" i="3"/>
  <c r="AG26" i="3"/>
  <c r="AF26" i="3"/>
  <c r="AE26" i="3"/>
  <c r="AD26" i="3"/>
  <c r="AC26" i="3"/>
  <c r="AB26" i="3"/>
  <c r="AA26" i="3"/>
  <c r="Z26" i="3"/>
  <c r="Y26" i="3"/>
  <c r="X26" i="3"/>
  <c r="W26" i="3"/>
  <c r="V26" i="3"/>
  <c r="AI25" i="3"/>
  <c r="AH25" i="3"/>
  <c r="AG25" i="3"/>
  <c r="AF25" i="3"/>
  <c r="AE25" i="3"/>
  <c r="AD25" i="3"/>
  <c r="AC25" i="3"/>
  <c r="AB25" i="3"/>
  <c r="AA25" i="3"/>
  <c r="Z25" i="3"/>
  <c r="Y25" i="3"/>
  <c r="X25" i="3"/>
  <c r="W25" i="3"/>
  <c r="V25" i="3"/>
  <c r="AI24" i="3"/>
  <c r="AH24" i="3"/>
  <c r="AG24" i="3"/>
  <c r="AF24" i="3"/>
  <c r="AE24" i="3"/>
  <c r="AD24" i="3"/>
  <c r="AC24" i="3"/>
  <c r="AB24" i="3"/>
  <c r="AA24" i="3"/>
  <c r="Z24" i="3"/>
  <c r="Y24" i="3"/>
  <c r="X24" i="3"/>
  <c r="W24" i="3"/>
  <c r="V24" i="3"/>
  <c r="AI23" i="3"/>
  <c r="AH23" i="3"/>
  <c r="AG23" i="3"/>
  <c r="AF23" i="3"/>
  <c r="AE23" i="3"/>
  <c r="AD23" i="3"/>
  <c r="AC23" i="3"/>
  <c r="AB23" i="3"/>
  <c r="AA23" i="3"/>
  <c r="Z23" i="3"/>
  <c r="Y23" i="3"/>
  <c r="X23" i="3"/>
  <c r="W23" i="3"/>
  <c r="V23" i="3"/>
  <c r="AI22" i="3"/>
  <c r="C58" i="68" s="1"/>
  <c r="AH22" i="3"/>
  <c r="C57" i="68" s="1"/>
  <c r="AG22" i="3"/>
  <c r="C56" i="68" s="1"/>
  <c r="AF22" i="3"/>
  <c r="C55" i="68" s="1"/>
  <c r="AE22" i="3"/>
  <c r="C54" i="68" s="1"/>
  <c r="AD22" i="3"/>
  <c r="C53" i="68" s="1"/>
  <c r="AC22" i="3"/>
  <c r="C52" i="68" s="1"/>
  <c r="AB22" i="3"/>
  <c r="C51" i="68" s="1"/>
  <c r="AA22" i="3"/>
  <c r="C50" i="68" s="1"/>
  <c r="Z22" i="3"/>
  <c r="C49" i="68" s="1"/>
  <c r="Y22" i="3"/>
  <c r="C48" i="68" s="1"/>
  <c r="X22" i="3"/>
  <c r="C47" i="68" s="1"/>
  <c r="W22" i="3"/>
  <c r="C46" i="68" s="1"/>
  <c r="V22" i="3"/>
  <c r="C45" i="68" s="1"/>
  <c r="AI21" i="3"/>
  <c r="AH21" i="3"/>
  <c r="AG21" i="3"/>
  <c r="AF21" i="3"/>
  <c r="AE21" i="3"/>
  <c r="AD21" i="3"/>
  <c r="AC21" i="3"/>
  <c r="AB21" i="3"/>
  <c r="AA21" i="3"/>
  <c r="Z21" i="3"/>
  <c r="Y21" i="3"/>
  <c r="X21" i="3"/>
  <c r="W21" i="3"/>
  <c r="V21" i="3"/>
  <c r="AI20" i="3"/>
  <c r="AH20" i="3"/>
  <c r="AG20" i="3"/>
  <c r="AF20" i="3"/>
  <c r="AE20" i="3"/>
  <c r="AD20" i="3"/>
  <c r="AC20" i="3"/>
  <c r="AB20" i="3"/>
  <c r="AA20" i="3"/>
  <c r="Z20" i="3"/>
  <c r="Y20" i="3"/>
  <c r="X20" i="3"/>
  <c r="W20" i="3"/>
  <c r="V20" i="3"/>
  <c r="AI19" i="3"/>
  <c r="AH19" i="3"/>
  <c r="AG19" i="3"/>
  <c r="AF19" i="3"/>
  <c r="AE19" i="3"/>
  <c r="AD19" i="3"/>
  <c r="AC19" i="3"/>
  <c r="AB19" i="3"/>
  <c r="AA19" i="3"/>
  <c r="Z19" i="3"/>
  <c r="Y19" i="3"/>
  <c r="X19" i="3"/>
  <c r="W19" i="3"/>
  <c r="V19" i="3"/>
  <c r="AI18" i="3"/>
  <c r="AH18" i="3"/>
  <c r="AG18" i="3"/>
  <c r="AF18" i="3"/>
  <c r="AE18" i="3"/>
  <c r="AD18" i="3"/>
  <c r="AC18" i="3"/>
  <c r="AA18" i="3"/>
  <c r="Z18" i="3"/>
  <c r="Y18" i="3"/>
  <c r="X18" i="3"/>
  <c r="W18" i="3"/>
  <c r="V18" i="3"/>
  <c r="AI17" i="3"/>
  <c r="AH17" i="3"/>
  <c r="AG17" i="3"/>
  <c r="AF17" i="3"/>
  <c r="AE17" i="3"/>
  <c r="AD17" i="3"/>
  <c r="AC17" i="3"/>
  <c r="AB17" i="3"/>
  <c r="AA17" i="3"/>
  <c r="Z17" i="3"/>
  <c r="Y17" i="3"/>
  <c r="X17" i="3"/>
  <c r="W17" i="3"/>
  <c r="V17" i="3"/>
  <c r="V16" i="3"/>
  <c r="C5" i="68" s="1"/>
  <c r="AK16" i="3"/>
  <c r="V15" i="3"/>
  <c r="AK15" i="3"/>
  <c r="V14" i="3"/>
  <c r="I25" i="68" s="1"/>
  <c r="V13" i="3"/>
  <c r="G25" i="68" s="1"/>
  <c r="AK13" i="3"/>
  <c r="V12" i="3"/>
  <c r="E25" i="68" s="1"/>
  <c r="AK12" i="3"/>
  <c r="AK11" i="3"/>
  <c r="AG69" i="67"/>
  <c r="AG67" i="67"/>
  <c r="AG66" i="67"/>
  <c r="AV66" i="67"/>
  <c r="AG65" i="67"/>
  <c r="AV65" i="67"/>
  <c r="AG64" i="67"/>
  <c r="M148" i="68" s="1"/>
  <c r="AG63" i="67"/>
  <c r="AV63" i="67"/>
  <c r="AG62" i="67"/>
  <c r="AV62" i="67"/>
  <c r="AG61" i="67"/>
  <c r="AV61" i="67"/>
  <c r="AG60" i="67"/>
  <c r="K148" i="68" s="1"/>
  <c r="AG57" i="67"/>
  <c r="AG56" i="67"/>
  <c r="I148" i="68" s="1"/>
  <c r="AV56" i="67"/>
  <c r="J163" i="68" s="1"/>
  <c r="AG55" i="67"/>
  <c r="G148" i="68" s="1"/>
  <c r="AV55" i="67"/>
  <c r="H163" i="68" s="1"/>
  <c r="AG54" i="67"/>
  <c r="E148" i="68" s="1"/>
  <c r="AV54" i="67"/>
  <c r="F163" i="68" s="1"/>
  <c r="AG53" i="67"/>
  <c r="C148" i="68" s="1"/>
  <c r="AV53" i="67"/>
  <c r="D163" i="68" s="1"/>
  <c r="AG45" i="67"/>
  <c r="AG43" i="67"/>
  <c r="AG42" i="67"/>
  <c r="AV42" i="67"/>
  <c r="AG41" i="67"/>
  <c r="AV41" i="67"/>
  <c r="AG40" i="67"/>
  <c r="M128" i="68" s="1"/>
  <c r="AG39" i="67"/>
  <c r="AV39" i="67"/>
  <c r="AG38" i="67"/>
  <c r="AV38" i="67"/>
  <c r="AG37" i="67"/>
  <c r="AV37" i="67"/>
  <c r="AG36" i="67"/>
  <c r="K128" i="68" s="1"/>
  <c r="AG33" i="67"/>
  <c r="AG32" i="67"/>
  <c r="I128" i="68" s="1"/>
  <c r="AV32" i="67"/>
  <c r="AG31" i="67"/>
  <c r="G128" i="68" s="1"/>
  <c r="AV31" i="67"/>
  <c r="AG30" i="67"/>
  <c r="E128" i="68" s="1"/>
  <c r="AV30" i="67"/>
  <c r="AG29" i="67"/>
  <c r="C128" i="68" s="1"/>
  <c r="AV29" i="67"/>
  <c r="AG22" i="67"/>
  <c r="AG20" i="67"/>
  <c r="AG19" i="67"/>
  <c r="AV19" i="67"/>
  <c r="AG18" i="67"/>
  <c r="AV18" i="67"/>
  <c r="AG17" i="67"/>
  <c r="M108" i="68" s="1"/>
  <c r="AG16" i="67"/>
  <c r="AV16" i="67"/>
  <c r="AG15" i="67"/>
  <c r="AG14" i="67"/>
  <c r="AV14" i="67"/>
  <c r="AG13" i="67"/>
  <c r="K108" i="68" s="1"/>
  <c r="AG10" i="67"/>
  <c r="AG9" i="67"/>
  <c r="I108" i="68" s="1"/>
  <c r="AV9" i="67"/>
  <c r="AG8" i="67"/>
  <c r="G108" i="68" s="1"/>
  <c r="AV8" i="67"/>
  <c r="AG7" i="67"/>
  <c r="E108" i="68" s="1"/>
  <c r="AV7" i="67"/>
  <c r="AG6" i="67"/>
  <c r="C108" i="68" s="1"/>
  <c r="AV6" i="67"/>
  <c r="C22" i="66"/>
  <c r="C23" i="66"/>
  <c r="B14" i="63"/>
  <c r="B13" i="63"/>
  <c r="B12" i="63"/>
  <c r="B11" i="63"/>
  <c r="B10" i="63"/>
  <c r="B9" i="63"/>
  <c r="B8" i="63"/>
  <c r="D7" i="63"/>
  <c r="C7" i="63"/>
  <c r="H123" i="68" l="1"/>
  <c r="G123" i="68"/>
  <c r="J143" i="68"/>
  <c r="I143" i="68"/>
  <c r="J123" i="68"/>
  <c r="I123" i="68"/>
  <c r="C143" i="68"/>
  <c r="D143" i="68"/>
  <c r="D123" i="68"/>
  <c r="C123" i="68"/>
  <c r="F143" i="68"/>
  <c r="E143" i="68"/>
  <c r="F123" i="68"/>
  <c r="E123" i="68"/>
  <c r="G143" i="68"/>
  <c r="H143" i="68"/>
  <c r="O59" i="68"/>
  <c r="P59" i="68"/>
  <c r="H40" i="68"/>
  <c r="G40" i="68"/>
  <c r="AA46" i="68"/>
  <c r="AS12" i="68" s="1"/>
  <c r="AA45" i="68"/>
  <c r="AS11" i="68" s="1"/>
  <c r="D40" i="68"/>
  <c r="C40" i="68"/>
  <c r="C20" i="68"/>
  <c r="D20" i="68"/>
  <c r="F40" i="68"/>
  <c r="E40" i="68"/>
  <c r="G5" i="68"/>
  <c r="AS5" i="68" s="1"/>
  <c r="K7" i="63"/>
  <c r="H7" i="63"/>
  <c r="E7" i="63"/>
  <c r="AU15" i="67"/>
  <c r="AV15" i="67"/>
  <c r="AJ14" i="3"/>
  <c r="I39" i="68" s="1"/>
  <c r="AK14" i="3"/>
  <c r="AN30" i="67"/>
  <c r="E135" i="68" s="1"/>
  <c r="AJ31" i="67"/>
  <c r="G131" i="68" s="1"/>
  <c r="AK38" i="67"/>
  <c r="AI41" i="67"/>
  <c r="AO6" i="67"/>
  <c r="C116" i="68" s="1"/>
  <c r="AP38" i="67"/>
  <c r="AR31" i="67"/>
  <c r="G139" i="68" s="1"/>
  <c r="C47" i="66"/>
  <c r="AN16" i="67"/>
  <c r="AU53" i="67"/>
  <c r="AU66" i="67"/>
  <c r="AH42" i="67"/>
  <c r="AU42" i="67"/>
  <c r="AU29" i="67"/>
  <c r="AH15" i="67"/>
  <c r="AJ15" i="67"/>
  <c r="W15" i="3"/>
  <c r="Z16" i="3"/>
  <c r="C9" i="68" s="1"/>
  <c r="AA16" i="3"/>
  <c r="C10" i="68" s="1"/>
  <c r="AE16" i="3"/>
  <c r="C14" i="68" s="1"/>
  <c r="AF15" i="3"/>
  <c r="X15" i="3"/>
  <c r="Z15" i="3"/>
  <c r="AB15" i="3"/>
  <c r="AC14" i="3"/>
  <c r="I32" i="68" s="1"/>
  <c r="AE15" i="3"/>
  <c r="AG15" i="3"/>
  <c r="Y15" i="3"/>
  <c r="AF16" i="3"/>
  <c r="C15" i="68" s="1"/>
  <c r="AS66" i="67"/>
  <c r="AL63" i="67"/>
  <c r="AK65" i="67"/>
  <c r="AH66" i="67"/>
  <c r="AK61" i="67"/>
  <c r="AL30" i="67"/>
  <c r="E133" i="68" s="1"/>
  <c r="AN32" i="67"/>
  <c r="I135" i="68" s="1"/>
  <c r="AN38" i="67"/>
  <c r="AM30" i="67"/>
  <c r="E134" i="68" s="1"/>
  <c r="AO32" i="67"/>
  <c r="I136" i="68" s="1"/>
  <c r="AO38" i="67"/>
  <c r="AQ38" i="67"/>
  <c r="AP30" i="67"/>
  <c r="E137" i="68" s="1"/>
  <c r="AR38" i="67"/>
  <c r="AS38" i="67"/>
  <c r="AR30" i="67"/>
  <c r="E139" i="68" s="1"/>
  <c r="AJ38" i="67"/>
  <c r="AJ30" i="67"/>
  <c r="E131" i="68" s="1"/>
  <c r="AL32" i="67"/>
  <c r="I133" i="68" s="1"/>
  <c r="AM39" i="67"/>
  <c r="AM32" i="67"/>
  <c r="I134" i="68" s="1"/>
  <c r="AM38" i="67"/>
  <c r="AU31" i="67"/>
  <c r="W16" i="3"/>
  <c r="C6" i="68" s="1"/>
  <c r="AD11" i="3"/>
  <c r="C33" i="68" s="1"/>
  <c r="AC15" i="3"/>
  <c r="AD16" i="3"/>
  <c r="C13" i="68" s="1"/>
  <c r="AE11" i="3"/>
  <c r="C34" i="68" s="1"/>
  <c r="AM56" i="67"/>
  <c r="I154" i="68" s="1"/>
  <c r="AH62" i="67"/>
  <c r="AU62" i="67"/>
  <c r="AU61" i="67"/>
  <c r="AJ62" i="67"/>
  <c r="AU56" i="67"/>
  <c r="AU55" i="67"/>
  <c r="AU54" i="67"/>
  <c r="AH63" i="67"/>
  <c r="AT65" i="67"/>
  <c r="AI53" i="67"/>
  <c r="C150" i="68" s="1"/>
  <c r="AI63" i="67"/>
  <c r="AU65" i="67"/>
  <c r="AH65" i="67"/>
  <c r="AJ63" i="67"/>
  <c r="AM63" i="67"/>
  <c r="AU63" i="67"/>
  <c r="AJ54" i="67"/>
  <c r="E151" i="68" s="1"/>
  <c r="AK54" i="67"/>
  <c r="E152" i="68" s="1"/>
  <c r="AN63" i="67"/>
  <c r="AK66" i="67"/>
  <c r="AL65" i="67"/>
  <c r="AL66" i="67"/>
  <c r="AQ63" i="67"/>
  <c r="AK63" i="67"/>
  <c r="AT63" i="67"/>
  <c r="AR63" i="67"/>
  <c r="AN65" i="67"/>
  <c r="AO65" i="67"/>
  <c r="AO66" i="67"/>
  <c r="AQ54" i="67"/>
  <c r="E158" i="68" s="1"/>
  <c r="AS62" i="67"/>
  <c r="AT62" i="67"/>
  <c r="AQ66" i="67"/>
  <c r="AS63" i="67"/>
  <c r="AT61" i="67"/>
  <c r="AS37" i="67"/>
  <c r="AI31" i="67"/>
  <c r="G130" i="68" s="1"/>
  <c r="AH29" i="67"/>
  <c r="C129" i="68" s="1"/>
  <c r="AL29" i="67"/>
  <c r="C133" i="68" s="1"/>
  <c r="AL37" i="67"/>
  <c r="AM29" i="67"/>
  <c r="C134" i="68" s="1"/>
  <c r="AM37" i="67"/>
  <c r="AU39" i="67"/>
  <c r="AU41" i="67"/>
  <c r="AU38" i="67"/>
  <c r="AR29" i="67"/>
  <c r="C139" i="68" s="1"/>
  <c r="AU32" i="67"/>
  <c r="AJ32" i="67"/>
  <c r="I131" i="68" s="1"/>
  <c r="AI39" i="67"/>
  <c r="AS41" i="67"/>
  <c r="AJ42" i="67"/>
  <c r="AO30" i="67"/>
  <c r="E136" i="68" s="1"/>
  <c r="AU37" i="67"/>
  <c r="AQ30" i="67"/>
  <c r="E138" i="68" s="1"/>
  <c r="AM41" i="67"/>
  <c r="AM42" i="67"/>
  <c r="AS30" i="67"/>
  <c r="E140" i="68" s="1"/>
  <c r="AS31" i="67"/>
  <c r="G140" i="68" s="1"/>
  <c r="AO42" i="67"/>
  <c r="AU30" i="67"/>
  <c r="AR42" i="67"/>
  <c r="AS9" i="67"/>
  <c r="I120" i="68" s="1"/>
  <c r="AS7" i="67"/>
  <c r="E120" i="68" s="1"/>
  <c r="AO14" i="67"/>
  <c r="AJ7" i="67"/>
  <c r="E111" i="68" s="1"/>
  <c r="AN6" i="67"/>
  <c r="C115" i="68" s="1"/>
  <c r="AU7" i="67"/>
  <c r="AH14" i="67"/>
  <c r="AM19" i="67"/>
  <c r="AN8" i="67"/>
  <c r="G115" i="68" s="1"/>
  <c r="AK6" i="67"/>
  <c r="C112" i="68" s="1"/>
  <c r="AK14" i="67"/>
  <c r="AU19" i="67"/>
  <c r="AU18" i="67"/>
  <c r="AU16" i="67"/>
  <c r="AP6" i="67"/>
  <c r="C117" i="68" s="1"/>
  <c r="AU9" i="67"/>
  <c r="AO19" i="67"/>
  <c r="AP14" i="67"/>
  <c r="AQ14" i="67"/>
  <c r="AU8" i="67"/>
  <c r="AT8" i="67"/>
  <c r="G121" i="68" s="1"/>
  <c r="AR7" i="67"/>
  <c r="E119" i="68" s="1"/>
  <c r="AT7" i="67"/>
  <c r="E121" i="68" s="1"/>
  <c r="AT9" i="67"/>
  <c r="I121" i="68" s="1"/>
  <c r="AP18" i="67"/>
  <c r="AQ18" i="67"/>
  <c r="AU14" i="67"/>
  <c r="AH8" i="67"/>
  <c r="G109" i="68" s="1"/>
  <c r="AJ9" i="67"/>
  <c r="I111" i="68" s="1"/>
  <c r="AK9" i="67"/>
  <c r="I112" i="68" s="1"/>
  <c r="AI16" i="67"/>
  <c r="AU6" i="67"/>
  <c r="AL9" i="67"/>
  <c r="I113" i="68" s="1"/>
  <c r="AM8" i="67"/>
  <c r="G114" i="68" s="1"/>
  <c r="AK18" i="67"/>
  <c r="AL8" i="67"/>
  <c r="G113" i="68" s="1"/>
  <c r="AO7" i="67"/>
  <c r="E116" i="68" s="1"/>
  <c r="AO8" i="67"/>
  <c r="G116" i="68" s="1"/>
  <c r="AO9" i="67"/>
  <c r="I116" i="68" s="1"/>
  <c r="AP8" i="67"/>
  <c r="G117" i="68" s="1"/>
  <c r="AQ7" i="67"/>
  <c r="E118" i="68" s="1"/>
  <c r="AO16" i="67"/>
  <c r="Z14" i="3"/>
  <c r="I29" i="68" s="1"/>
  <c r="AB14" i="3"/>
  <c r="I31" i="68" s="1"/>
  <c r="AJ11" i="3"/>
  <c r="C39" i="68" s="1"/>
  <c r="AH15" i="3"/>
  <c r="AH16" i="3"/>
  <c r="C17" i="68" s="1"/>
  <c r="AJ16" i="3"/>
  <c r="C19" i="68" s="1"/>
  <c r="AH14" i="3"/>
  <c r="I37" i="68" s="1"/>
  <c r="AJ13" i="3"/>
  <c r="G39" i="68" s="1"/>
  <c r="AI14" i="3"/>
  <c r="I38" i="68" s="1"/>
  <c r="AJ12" i="3"/>
  <c r="E39" i="68" s="1"/>
  <c r="Y14" i="3"/>
  <c r="I28" i="68" s="1"/>
  <c r="AA14" i="3"/>
  <c r="I30" i="68" s="1"/>
  <c r="AG11" i="3"/>
  <c r="C36" i="68" s="1"/>
  <c r="AH12" i="3"/>
  <c r="E37" i="68" s="1"/>
  <c r="W13" i="3"/>
  <c r="G26" i="68" s="1"/>
  <c r="W14" i="3"/>
  <c r="I26" i="68" s="1"/>
  <c r="AD15" i="3"/>
  <c r="X12" i="3"/>
  <c r="E27" i="68" s="1"/>
  <c r="Z11" i="3"/>
  <c r="C29" i="68" s="1"/>
  <c r="Z12" i="3"/>
  <c r="E29" i="68" s="1"/>
  <c r="W11" i="3"/>
  <c r="C26" i="68" s="1"/>
  <c r="AB11" i="3"/>
  <c r="C31" i="68" s="1"/>
  <c r="W12" i="3"/>
  <c r="E26" i="68" s="1"/>
  <c r="Y12" i="3"/>
  <c r="E28" i="68" s="1"/>
  <c r="AA12" i="3"/>
  <c r="E30" i="68" s="1"/>
  <c r="AC12" i="3"/>
  <c r="E32" i="68" s="1"/>
  <c r="AE14" i="3"/>
  <c r="I34" i="68" s="1"/>
  <c r="AA11" i="3"/>
  <c r="C30" i="68" s="1"/>
  <c r="AB12" i="3"/>
  <c r="E31" i="68" s="1"/>
  <c r="AD12" i="3"/>
  <c r="E33" i="68" s="1"/>
  <c r="AF14" i="3"/>
  <c r="I35" i="68" s="1"/>
  <c r="AE12" i="3"/>
  <c r="E34" i="68" s="1"/>
  <c r="AF12" i="3"/>
  <c r="E35" i="68" s="1"/>
  <c r="AJ15" i="3"/>
  <c r="AG12" i="3"/>
  <c r="E36" i="68" s="1"/>
  <c r="AT14" i="67"/>
  <c r="AI12" i="3"/>
  <c r="E38" i="68" s="1"/>
  <c r="AI16" i="3"/>
  <c r="C18" i="68" s="1"/>
  <c r="AS61" i="67"/>
  <c r="C7" i="66"/>
  <c r="D11" i="66" s="1"/>
  <c r="AH7" i="67"/>
  <c r="E109" i="68" s="1"/>
  <c r="AM9" i="67"/>
  <c r="I114" i="68" s="1"/>
  <c r="AR14" i="67"/>
  <c r="AM15" i="67"/>
  <c r="AH18" i="67"/>
  <c r="AT30" i="67"/>
  <c r="E141" i="68" s="1"/>
  <c r="AT37" i="67"/>
  <c r="AT54" i="67"/>
  <c r="E161" i="68" s="1"/>
  <c r="AI56" i="67"/>
  <c r="I150" i="68" s="1"/>
  <c r="AV60" i="67"/>
  <c r="L163" i="68" s="1"/>
  <c r="AR66" i="67"/>
  <c r="AC11" i="3"/>
  <c r="C32" i="68" s="1"/>
  <c r="X13" i="3"/>
  <c r="G27" i="68" s="1"/>
  <c r="AI15" i="3"/>
  <c r="AG16" i="3"/>
  <c r="C16" i="68" s="1"/>
  <c r="AN9" i="67"/>
  <c r="I115" i="68" s="1"/>
  <c r="Y13" i="3"/>
  <c r="G28" i="68" s="1"/>
  <c r="AI38" i="67"/>
  <c r="AK56" i="67"/>
  <c r="I152" i="68" s="1"/>
  <c r="AP62" i="67"/>
  <c r="AT66" i="67"/>
  <c r="Z13" i="3"/>
  <c r="G29" i="68" s="1"/>
  <c r="X14" i="3"/>
  <c r="I27" i="68" s="1"/>
  <c r="AP7" i="67"/>
  <c r="E117" i="68" s="1"/>
  <c r="AN15" i="67"/>
  <c r="AQ37" i="67"/>
  <c r="AO62" i="67"/>
  <c r="AP9" i="67"/>
  <c r="I117" i="68" s="1"/>
  <c r="AJ18" i="67"/>
  <c r="AI30" i="67"/>
  <c r="E130" i="68" s="1"/>
  <c r="AR32" i="67"/>
  <c r="I139" i="68" s="1"/>
  <c r="AI62" i="67"/>
  <c r="AS65" i="67"/>
  <c r="AF11" i="3"/>
  <c r="C35" i="68" s="1"/>
  <c r="AA13" i="3"/>
  <c r="G30" i="68" s="1"/>
  <c r="AM7" i="67"/>
  <c r="E114" i="68" s="1"/>
  <c r="AR9" i="67"/>
  <c r="I119" i="68" s="1"/>
  <c r="AR15" i="67"/>
  <c r="AM31" i="67"/>
  <c r="G134" i="68" s="1"/>
  <c r="AN61" i="67"/>
  <c r="AK62" i="67"/>
  <c r="AH11" i="3"/>
  <c r="C37" i="68" s="1"/>
  <c r="AC13" i="3"/>
  <c r="G32" i="68" s="1"/>
  <c r="AH61" i="67"/>
  <c r="AE13" i="3"/>
  <c r="G34" i="68" s="1"/>
  <c r="AQ9" i="67"/>
  <c r="I118" i="68" s="1"/>
  <c r="AN7" i="67"/>
  <c r="E115" i="68" s="1"/>
  <c r="AI8" i="67"/>
  <c r="G110" i="68" s="1"/>
  <c r="AO56" i="67"/>
  <c r="I156" i="68" s="1"/>
  <c r="AO61" i="67"/>
  <c r="AL62" i="67"/>
  <c r="AP66" i="67"/>
  <c r="AI11" i="3"/>
  <c r="C38" i="68" s="1"/>
  <c r="AL7" i="67"/>
  <c r="E113" i="68" s="1"/>
  <c r="AM61" i="67"/>
  <c r="AI14" i="67"/>
  <c r="AK30" i="67"/>
  <c r="E132" i="68" s="1"/>
  <c r="AH32" i="67"/>
  <c r="I129" i="68" s="1"/>
  <c r="AP61" i="67"/>
  <c r="AM62" i="67"/>
  <c r="AI66" i="67"/>
  <c r="X16" i="3"/>
  <c r="C7" i="68" s="1"/>
  <c r="G6" i="68" s="1"/>
  <c r="AS6" i="68" s="1"/>
  <c r="AB13" i="3"/>
  <c r="G31" i="68" s="1"/>
  <c r="AS6" i="67"/>
  <c r="C120" i="68" s="1"/>
  <c r="AK8" i="67"/>
  <c r="G112" i="68" s="1"/>
  <c r="AJ14" i="67"/>
  <c r="AS14" i="67"/>
  <c r="AP32" i="67"/>
  <c r="I137" i="68" s="1"/>
  <c r="AT42" i="67"/>
  <c r="AQ56" i="67"/>
  <c r="I158" i="68" s="1"/>
  <c r="AN62" i="67"/>
  <c r="AM65" i="67"/>
  <c r="AJ66" i="67"/>
  <c r="AF13" i="3"/>
  <c r="G35" i="68" s="1"/>
  <c r="AD14" i="3"/>
  <c r="I33" i="68" s="1"/>
  <c r="AA15" i="3"/>
  <c r="Y16" i="3"/>
  <c r="C8" i="68" s="1"/>
  <c r="AR41" i="67"/>
  <c r="AR56" i="67"/>
  <c r="I159" i="68" s="1"/>
  <c r="AL64" i="67"/>
  <c r="M153" i="68" s="1"/>
  <c r="AG13" i="3"/>
  <c r="G36" i="68" s="1"/>
  <c r="AK15" i="67"/>
  <c r="AP56" i="67"/>
  <c r="I157" i="68" s="1"/>
  <c r="AH9" i="67"/>
  <c r="I109" i="68" s="1"/>
  <c r="AS56" i="67"/>
  <c r="I160" i="68" s="1"/>
  <c r="AO64" i="67"/>
  <c r="M156" i="68" s="1"/>
  <c r="AH13" i="3"/>
  <c r="G37" i="68" s="1"/>
  <c r="AM14" i="67"/>
  <c r="AP16" i="67"/>
  <c r="AR18" i="67"/>
  <c r="AP42" i="67"/>
  <c r="AQ62" i="67"/>
  <c r="AO63" i="67"/>
  <c r="AP65" i="67"/>
  <c r="X11" i="3"/>
  <c r="C27" i="68" s="1"/>
  <c r="AI13" i="3"/>
  <c r="G38" i="68" s="1"/>
  <c r="AG14" i="3"/>
  <c r="I36" i="68" s="1"/>
  <c r="AB16" i="3"/>
  <c r="C11" i="68" s="1"/>
  <c r="AL61" i="67"/>
  <c r="AD13" i="3"/>
  <c r="G33" i="68" s="1"/>
  <c r="AT15" i="67"/>
  <c r="AI9" i="67"/>
  <c r="I110" i="68" s="1"/>
  <c r="AS18" i="67"/>
  <c r="AS54" i="67"/>
  <c r="E160" i="68" s="1"/>
  <c r="AR62" i="67"/>
  <c r="AP63" i="67"/>
  <c r="Y11" i="3"/>
  <c r="C28" i="68" s="1"/>
  <c r="AC16" i="3"/>
  <c r="C12" i="68" s="1"/>
  <c r="AJ56" i="67"/>
  <c r="I151" i="68" s="1"/>
  <c r="AL38" i="67"/>
  <c r="C24" i="66"/>
  <c r="C44" i="66"/>
  <c r="AL6" i="67"/>
  <c r="C113" i="68" s="1"/>
  <c r="AN14" i="67"/>
  <c r="AL15" i="67"/>
  <c r="AV17" i="67"/>
  <c r="AI18" i="67"/>
  <c r="AS19" i="67"/>
  <c r="AK29" i="67"/>
  <c r="C132" i="68" s="1"/>
  <c r="AO54" i="67"/>
  <c r="E156" i="68" s="1"/>
  <c r="AL54" i="67"/>
  <c r="E153" i="68" s="1"/>
  <c r="AK55" i="67"/>
  <c r="G152" i="68" s="1"/>
  <c r="AS55" i="67"/>
  <c r="G160" i="68" s="1"/>
  <c r="AM66" i="67"/>
  <c r="AR8" i="67"/>
  <c r="G119" i="68" s="1"/>
  <c r="J7" i="63"/>
  <c r="C21" i="66"/>
  <c r="AI6" i="67"/>
  <c r="C110" i="68" s="1"/>
  <c r="AQ6" i="67"/>
  <c r="C118" i="68" s="1"/>
  <c r="AM6" i="67"/>
  <c r="C114" i="68" s="1"/>
  <c r="AK7" i="67"/>
  <c r="E112" i="68" s="1"/>
  <c r="AL16" i="67"/>
  <c r="AT16" i="67"/>
  <c r="AO18" i="67"/>
  <c r="AT19" i="67"/>
  <c r="AQ32" i="67"/>
  <c r="I138" i="68" s="1"/>
  <c r="AK37" i="67"/>
  <c r="AN41" i="67"/>
  <c r="AQ42" i="67"/>
  <c r="AM54" i="67"/>
  <c r="E154" i="68" s="1"/>
  <c r="AL55" i="67"/>
  <c r="G153" i="68" s="1"/>
  <c r="AT55" i="67"/>
  <c r="G161" i="68" s="1"/>
  <c r="AI65" i="67"/>
  <c r="AQ65" i="67"/>
  <c r="AN66" i="67"/>
  <c r="AT38" i="67"/>
  <c r="AH55" i="67"/>
  <c r="G149" i="68" s="1"/>
  <c r="AM55" i="67"/>
  <c r="G154" i="68" s="1"/>
  <c r="AJ6" i="67"/>
  <c r="C111" i="68" s="1"/>
  <c r="AR6" i="67"/>
  <c r="C119" i="68" s="1"/>
  <c r="AS15" i="67"/>
  <c r="AP29" i="67"/>
  <c r="C137" i="68" s="1"/>
  <c r="AL31" i="67"/>
  <c r="G133" i="68" s="1"/>
  <c r="AQ31" i="67"/>
  <c r="G138" i="68" s="1"/>
  <c r="AO31" i="67"/>
  <c r="G136" i="68" s="1"/>
  <c r="AV33" i="67"/>
  <c r="AN39" i="67"/>
  <c r="AL41" i="67"/>
  <c r="AQ41" i="67"/>
  <c r="AO41" i="67"/>
  <c r="AJ41" i="67"/>
  <c r="AI54" i="67"/>
  <c r="E150" i="68" s="1"/>
  <c r="AJ65" i="67"/>
  <c r="AR65" i="67"/>
  <c r="AJ8" i="67"/>
  <c r="G111" i="68" s="1"/>
  <c r="AQ8" i="67"/>
  <c r="G118" i="68" s="1"/>
  <c r="AH16" i="67"/>
  <c r="AN19" i="67"/>
  <c r="AI19" i="67"/>
  <c r="AI29" i="67"/>
  <c r="C130" i="68" s="1"/>
  <c r="AQ29" i="67"/>
  <c r="C138" i="68" s="1"/>
  <c r="AH37" i="67"/>
  <c r="AP37" i="67"/>
  <c r="AL39" i="67"/>
  <c r="AV36" i="67"/>
  <c r="AQ39" i="67"/>
  <c r="AO39" i="67"/>
  <c r="AJ39" i="67"/>
  <c r="AR54" i="67"/>
  <c r="E159" i="68" s="1"/>
  <c r="AI55" i="67"/>
  <c r="G150" i="68" s="1"/>
  <c r="AJ19" i="67"/>
  <c r="AJ29" i="67"/>
  <c r="C131" i="68" s="1"/>
  <c r="AN55" i="67"/>
  <c r="G155" i="68" s="1"/>
  <c r="C30" i="66"/>
  <c r="D37" i="66" s="1"/>
  <c r="AO15" i="67"/>
  <c r="AI15" i="67"/>
  <c r="AM16" i="67"/>
  <c r="AL18" i="67"/>
  <c r="AT18" i="67"/>
  <c r="AH19" i="67"/>
  <c r="AP19" i="67"/>
  <c r="AK19" i="67"/>
  <c r="AS29" i="67"/>
  <c r="C140" i="68" s="1"/>
  <c r="AJ37" i="67"/>
  <c r="AR37" i="67"/>
  <c r="AR39" i="67"/>
  <c r="AV57" i="67"/>
  <c r="AQ53" i="67"/>
  <c r="C158" i="68" s="1"/>
  <c r="AP53" i="67"/>
  <c r="AH53" i="67"/>
  <c r="C149" i="68" s="1"/>
  <c r="AM53" i="67"/>
  <c r="C154" i="68" s="1"/>
  <c r="AO55" i="67"/>
  <c r="G156" i="68" s="1"/>
  <c r="AT6" i="67"/>
  <c r="C121" i="68" s="1"/>
  <c r="AL14" i="67"/>
  <c r="AP15" i="67"/>
  <c r="AM18" i="67"/>
  <c r="AQ19" i="67"/>
  <c r="AL19" i="67"/>
  <c r="AK31" i="67"/>
  <c r="G132" i="68" s="1"/>
  <c r="AT31" i="67"/>
  <c r="G141" i="68" s="1"/>
  <c r="AS39" i="67"/>
  <c r="AK41" i="67"/>
  <c r="AT41" i="67"/>
  <c r="AN42" i="67"/>
  <c r="AN53" i="67"/>
  <c r="C155" i="68" s="1"/>
  <c r="AP55" i="67"/>
  <c r="G157" i="68" s="1"/>
  <c r="AT32" i="67"/>
  <c r="I141" i="68" s="1"/>
  <c r="AL42" i="67"/>
  <c r="G7" i="63"/>
  <c r="AI7" i="67"/>
  <c r="E110" i="68" s="1"/>
  <c r="AS8" i="67"/>
  <c r="G120" i="68" s="1"/>
  <c r="AV13" i="67"/>
  <c r="AQ15" i="67"/>
  <c r="AQ16" i="67"/>
  <c r="AN18" i="67"/>
  <c r="AR19" i="67"/>
  <c r="AI32" i="67"/>
  <c r="I130" i="68" s="1"/>
  <c r="AK39" i="67"/>
  <c r="AT39" i="67"/>
  <c r="AI42" i="67"/>
  <c r="AO53" i="67"/>
  <c r="C156" i="68" s="1"/>
  <c r="AJ55" i="67"/>
  <c r="G151" i="68" s="1"/>
  <c r="AR55" i="67"/>
  <c r="G159" i="68" s="1"/>
  <c r="AQ55" i="67"/>
  <c r="G158" i="68" s="1"/>
  <c r="AK32" i="67"/>
  <c r="I132" i="68" s="1"/>
  <c r="AS32" i="67"/>
  <c r="I140" i="68" s="1"/>
  <c r="AK42" i="67"/>
  <c r="AS42" i="67"/>
  <c r="AH54" i="67"/>
  <c r="E149" i="68" s="1"/>
  <c r="AP54" i="67"/>
  <c r="D36" i="71"/>
  <c r="AV10" i="67"/>
  <c r="AJ16" i="67"/>
  <c r="AR16" i="67"/>
  <c r="AT29" i="67"/>
  <c r="C141" i="68" s="1"/>
  <c r="AH30" i="67"/>
  <c r="E129" i="68" s="1"/>
  <c r="AH31" i="67"/>
  <c r="G129" i="68" s="1"/>
  <c r="AP31" i="67"/>
  <c r="G137" i="68" s="1"/>
  <c r="AN37" i="67"/>
  <c r="AI37" i="67"/>
  <c r="AH38" i="67"/>
  <c r="AH39" i="67"/>
  <c r="AP39" i="67"/>
  <c r="AH41" i="67"/>
  <c r="AP41" i="67"/>
  <c r="AK53" i="67"/>
  <c r="C152" i="68" s="1"/>
  <c r="AS53" i="67"/>
  <c r="C160" i="68" s="1"/>
  <c r="AK16" i="67"/>
  <c r="AS16" i="67"/>
  <c r="AO29" i="67"/>
  <c r="C136" i="68" s="1"/>
  <c r="AO37" i="67"/>
  <c r="AL53" i="67"/>
  <c r="C153" i="68" s="1"/>
  <c r="AT53" i="67"/>
  <c r="C161" i="68" s="1"/>
  <c r="AN54" i="67"/>
  <c r="E155" i="68" s="1"/>
  <c r="AH56" i="67"/>
  <c r="I149" i="68" s="1"/>
  <c r="AN29" i="67"/>
  <c r="C135" i="68" s="1"/>
  <c r="AN31" i="67"/>
  <c r="G135" i="68" s="1"/>
  <c r="AJ53" i="67"/>
  <c r="C151" i="68" s="1"/>
  <c r="AR53" i="67"/>
  <c r="C159" i="68" s="1"/>
  <c r="AL56" i="67"/>
  <c r="I153" i="68" s="1"/>
  <c r="AT56" i="67"/>
  <c r="I161" i="68" s="1"/>
  <c r="AI61" i="67"/>
  <c r="AQ61" i="67"/>
  <c r="AJ61" i="67"/>
  <c r="AR61" i="67"/>
  <c r="AN56" i="67"/>
  <c r="I155" i="68" s="1"/>
  <c r="G122" i="68" l="1"/>
  <c r="D162" i="68"/>
  <c r="C162" i="68"/>
  <c r="G142" i="68"/>
  <c r="I142" i="68"/>
  <c r="F162" i="68"/>
  <c r="E162" i="68"/>
  <c r="E157" i="68"/>
  <c r="C157" i="68"/>
  <c r="K143" i="68"/>
  <c r="L143" i="68"/>
  <c r="H162" i="68"/>
  <c r="G162" i="68"/>
  <c r="C122" i="68"/>
  <c r="I122" i="68"/>
  <c r="J162" i="68"/>
  <c r="I162" i="68"/>
  <c r="L123" i="68"/>
  <c r="K123" i="68"/>
  <c r="E142" i="68"/>
  <c r="C142" i="68"/>
  <c r="N123" i="68"/>
  <c r="M123" i="68"/>
  <c r="E122" i="68"/>
  <c r="J40" i="68"/>
  <c r="I40" i="68"/>
  <c r="K25" i="68" s="1"/>
  <c r="AS8" i="68" s="1"/>
  <c r="K26" i="68"/>
  <c r="AS9" i="68" s="1"/>
  <c r="AQ64" i="67"/>
  <c r="M158" i="68" s="1"/>
  <c r="AN64" i="67"/>
  <c r="M155" i="68" s="1"/>
  <c r="AH64" i="67"/>
  <c r="M149" i="68" s="1"/>
  <c r="D38" i="71"/>
  <c r="AT64" i="67"/>
  <c r="M161" i="68" s="1"/>
  <c r="AV64" i="67"/>
  <c r="N163" i="68" s="1"/>
  <c r="AT40" i="67"/>
  <c r="M141" i="68" s="1"/>
  <c r="AV40" i="67"/>
  <c r="D37" i="71"/>
  <c r="AP64" i="67"/>
  <c r="M157" i="68" s="1"/>
  <c r="AI64" i="67"/>
  <c r="M150" i="68" s="1"/>
  <c r="AR64" i="67"/>
  <c r="M159" i="68" s="1"/>
  <c r="AJ64" i="67"/>
  <c r="M151" i="68" s="1"/>
  <c r="AM64" i="67"/>
  <c r="M154" i="68" s="1"/>
  <c r="AS64" i="67"/>
  <c r="M160" i="68" s="1"/>
  <c r="AK64" i="67"/>
  <c r="M152" i="68" s="1"/>
  <c r="AU64" i="67"/>
  <c r="AQ36" i="67"/>
  <c r="K138" i="68" s="1"/>
  <c r="AN17" i="67"/>
  <c r="M115" i="68" s="1"/>
  <c r="AT60" i="67"/>
  <c r="K161" i="68" s="1"/>
  <c r="AS36" i="67"/>
  <c r="K140" i="68" s="1"/>
  <c r="AU10" i="67"/>
  <c r="AP60" i="67"/>
  <c r="K157" i="68" s="1"/>
  <c r="AM60" i="67"/>
  <c r="K154" i="68" s="1"/>
  <c r="AH60" i="67"/>
  <c r="K149" i="68" s="1"/>
  <c r="AO60" i="67"/>
  <c r="K156" i="68" s="1"/>
  <c r="AN60" i="67"/>
  <c r="K155" i="68" s="1"/>
  <c r="AU60" i="67"/>
  <c r="AU57" i="67"/>
  <c r="AU33" i="67"/>
  <c r="AO36" i="67"/>
  <c r="K136" i="68" s="1"/>
  <c r="AK36" i="67"/>
  <c r="K132" i="68" s="1"/>
  <c r="AR36" i="67"/>
  <c r="K139" i="68" s="1"/>
  <c r="AU36" i="67"/>
  <c r="AU40" i="67"/>
  <c r="AH13" i="67"/>
  <c r="K109" i="68" s="1"/>
  <c r="AI17" i="67"/>
  <c r="M110" i="68" s="1"/>
  <c r="AH17" i="67"/>
  <c r="M109" i="68" s="1"/>
  <c r="AU17" i="67"/>
  <c r="AJ17" i="67"/>
  <c r="M111" i="68" s="1"/>
  <c r="AP17" i="67"/>
  <c r="M117" i="68" s="1"/>
  <c r="AU13" i="67"/>
  <c r="D8" i="66"/>
  <c r="D19" i="66"/>
  <c r="D16" i="66"/>
  <c r="D12" i="66"/>
  <c r="D23" i="66"/>
  <c r="D22" i="66"/>
  <c r="D21" i="66"/>
  <c r="D24" i="66"/>
  <c r="D13" i="66"/>
  <c r="D15" i="66"/>
  <c r="D9" i="66"/>
  <c r="D18" i="66"/>
  <c r="D14" i="66"/>
  <c r="D32" i="66"/>
  <c r="AS40" i="67"/>
  <c r="M140" i="68" s="1"/>
  <c r="AH40" i="67"/>
  <c r="M129" i="68" s="1"/>
  <c r="D10" i="66"/>
  <c r="AN40" i="67"/>
  <c r="M135" i="68" s="1"/>
  <c r="AS60" i="67"/>
  <c r="K160" i="68" s="1"/>
  <c r="AR40" i="67"/>
  <c r="M139" i="68" s="1"/>
  <c r="AP40" i="67"/>
  <c r="M137" i="68" s="1"/>
  <c r="AJ40" i="67"/>
  <c r="M131" i="68" s="1"/>
  <c r="D17" i="66"/>
  <c r="AK60" i="67"/>
  <c r="K152" i="68" s="1"/>
  <c r="AL40" i="67"/>
  <c r="M133" i="68" s="1"/>
  <c r="AL60" i="67"/>
  <c r="K153" i="68" s="1"/>
  <c r="AK57" i="67"/>
  <c r="AJ60" i="67"/>
  <c r="K151" i="68" s="1"/>
  <c r="AI60" i="67"/>
  <c r="K150" i="68" s="1"/>
  <c r="AL57" i="67"/>
  <c r="AS17" i="67"/>
  <c r="M120" i="68" s="1"/>
  <c r="AQ10" i="67"/>
  <c r="AR57" i="67"/>
  <c r="AN10" i="67"/>
  <c r="D44" i="66"/>
  <c r="AP57" i="67"/>
  <c r="AJ36" i="67"/>
  <c r="K131" i="68" s="1"/>
  <c r="AO13" i="67"/>
  <c r="K116" i="68" s="1"/>
  <c r="AJ33" i="67"/>
  <c r="AI36" i="67"/>
  <c r="K130" i="68" s="1"/>
  <c r="AN36" i="67"/>
  <c r="K135" i="68" s="1"/>
  <c r="AW43" i="67"/>
  <c r="AH33" i="67"/>
  <c r="AM13" i="67"/>
  <c r="K114" i="68" s="1"/>
  <c r="AR13" i="67"/>
  <c r="K119" i="68" s="1"/>
  <c r="D40" i="66"/>
  <c r="D47" i="66"/>
  <c r="AN33" i="67"/>
  <c r="AH10" i="67"/>
  <c r="AI13" i="67"/>
  <c r="K110" i="68" s="1"/>
  <c r="AQ57" i="67"/>
  <c r="AJ57" i="67"/>
  <c r="AN57" i="67"/>
  <c r="AR33" i="67"/>
  <c r="AO33" i="67"/>
  <c r="AT17" i="67"/>
  <c r="M121" i="68" s="1"/>
  <c r="AK10" i="67"/>
  <c r="AJ10" i="67"/>
  <c r="AO17" i="67"/>
  <c r="M116" i="68" s="1"/>
  <c r="AH57" i="67"/>
  <c r="AK17" i="67"/>
  <c r="M112" i="68" s="1"/>
  <c r="AQ33" i="67"/>
  <c r="AM17" i="67"/>
  <c r="M114" i="68" s="1"/>
  <c r="AM57" i="67"/>
  <c r="AP36" i="67"/>
  <c r="K137" i="68" s="1"/>
  <c r="AS10" i="67"/>
  <c r="AJ13" i="67"/>
  <c r="K111" i="68" s="1"/>
  <c r="AT36" i="67"/>
  <c r="K141" i="68" s="1"/>
  <c r="AM40" i="67"/>
  <c r="M134" i="68" s="1"/>
  <c r="AI40" i="67"/>
  <c r="M130" i="68" s="1"/>
  <c r="AQ40" i="67"/>
  <c r="M138" i="68" s="1"/>
  <c r="AR17" i="67"/>
  <c r="M119" i="68" s="1"/>
  <c r="AQ17" i="67"/>
  <c r="M118" i="68" s="1"/>
  <c r="AL10" i="67"/>
  <c r="AS57" i="67"/>
  <c r="AO10" i="67"/>
  <c r="AK13" i="67"/>
  <c r="K112" i="68" s="1"/>
  <c r="AS13" i="67"/>
  <c r="K120" i="68" s="1"/>
  <c r="AT13" i="67"/>
  <c r="K121" i="68" s="1"/>
  <c r="AP13" i="67"/>
  <c r="K117" i="68" s="1"/>
  <c r="AI33" i="67"/>
  <c r="AO57" i="67"/>
  <c r="AL17" i="67"/>
  <c r="M113" i="68" s="1"/>
  <c r="D35" i="66"/>
  <c r="D38" i="66"/>
  <c r="D39" i="66"/>
  <c r="D36" i="66"/>
  <c r="D33" i="66"/>
  <c r="D46" i="66"/>
  <c r="AI10" i="67"/>
  <c r="AR10" i="67"/>
  <c r="AM36" i="67"/>
  <c r="K134" i="68" s="1"/>
  <c r="D45" i="66"/>
  <c r="D42" i="66"/>
  <c r="D41" i="66"/>
  <c r="AL13" i="67"/>
  <c r="K113" i="68" s="1"/>
  <c r="AM33" i="67"/>
  <c r="AT33" i="67"/>
  <c r="AT57" i="67"/>
  <c r="AK40" i="67"/>
  <c r="M132" i="68" s="1"/>
  <c r="AM10" i="67"/>
  <c r="AH36" i="67"/>
  <c r="K129" i="68" s="1"/>
  <c r="AI57" i="67"/>
  <c r="AP33" i="67"/>
  <c r="AS33" i="67"/>
  <c r="AL36" i="67"/>
  <c r="K133" i="68" s="1"/>
  <c r="D34" i="66"/>
  <c r="AQ13" i="67"/>
  <c r="K118" i="68" s="1"/>
  <c r="AR60" i="67"/>
  <c r="K159" i="68" s="1"/>
  <c r="AQ60" i="67"/>
  <c r="K158" i="68" s="1"/>
  <c r="AL33" i="67"/>
  <c r="AP10" i="67"/>
  <c r="D31" i="66"/>
  <c r="AT10" i="67"/>
  <c r="AK33" i="67"/>
  <c r="AO40" i="67"/>
  <c r="M136" i="68" s="1"/>
  <c r="AN13" i="67"/>
  <c r="K115" i="68" s="1"/>
  <c r="M142" i="68" l="1"/>
  <c r="N162" i="68"/>
  <c r="M162" i="68"/>
  <c r="N143" i="68"/>
  <c r="M143" i="68"/>
  <c r="M122" i="68"/>
  <c r="K122" i="68"/>
  <c r="K142" i="68"/>
  <c r="L162" i="68"/>
  <c r="K162" i="68"/>
  <c r="AH69" i="67"/>
  <c r="AW67" i="67"/>
  <c r="AN67" i="67"/>
  <c r="AI67" i="67"/>
  <c r="AH67" i="67"/>
  <c r="AK67" i="67"/>
  <c r="AP67" i="67"/>
  <c r="AJ67" i="67"/>
  <c r="AL67" i="67"/>
  <c r="AO67" i="67"/>
  <c r="AQ67" i="67"/>
  <c r="AS67" i="67"/>
  <c r="AV67" i="67"/>
  <c r="AM67" i="67"/>
  <c r="AR67" i="67"/>
  <c r="AT67" i="67"/>
  <c r="AR20" i="67"/>
  <c r="AV20" i="67"/>
  <c r="AV43" i="67"/>
  <c r="AU67" i="67"/>
  <c r="AK69" i="67"/>
  <c r="AJ69" i="67"/>
  <c r="AR43" i="67"/>
  <c r="AU43" i="67"/>
  <c r="AU20" i="67"/>
  <c r="D7" i="66"/>
  <c r="AL20" i="67"/>
  <c r="AO69" i="67"/>
  <c r="D30" i="66"/>
  <c r="AP20" i="67"/>
  <c r="AN43" i="67"/>
  <c r="AT20" i="67"/>
  <c r="AK43" i="67"/>
  <c r="AH43" i="67"/>
  <c r="AM43" i="67"/>
  <c r="AP43" i="67"/>
  <c r="AW22" i="67"/>
  <c r="AT43" i="67"/>
  <c r="AK20" i="67"/>
  <c r="AO20" i="67"/>
  <c r="AN20" i="67"/>
  <c r="AL69" i="67"/>
  <c r="AH20" i="67"/>
  <c r="AM20" i="67"/>
  <c r="AL43" i="67"/>
  <c r="AQ20" i="67"/>
  <c r="AJ43" i="67"/>
  <c r="AS20" i="67"/>
  <c r="AJ20" i="67"/>
  <c r="AI20" i="67"/>
  <c r="AQ43" i="67"/>
  <c r="AS43" i="67"/>
  <c r="AI43" i="67"/>
  <c r="AO43" i="67"/>
  <c r="AS69" i="67" l="1"/>
  <c r="AM69" i="67"/>
  <c r="AT69" i="67"/>
  <c r="AU69" i="67"/>
  <c r="AN69" i="67"/>
  <c r="AV45" i="67"/>
  <c r="AW45" i="67"/>
  <c r="AZ29" i="67" s="1"/>
  <c r="AV69" i="67"/>
  <c r="AW69" i="67"/>
  <c r="AR45" i="67"/>
  <c r="AP45" i="67"/>
  <c r="AJ45" i="67"/>
  <c r="AO45" i="67"/>
  <c r="AQ45" i="67"/>
  <c r="AT45" i="67"/>
  <c r="AS45" i="67"/>
  <c r="AK45" i="67"/>
  <c r="AM45" i="67"/>
  <c r="AP69" i="67"/>
  <c r="AR22" i="67"/>
  <c r="AV22" i="67"/>
  <c r="AZ6" i="67" s="1"/>
  <c r="AL45" i="67"/>
  <c r="AI45" i="67"/>
  <c r="AU45" i="67"/>
  <c r="AI69" i="67"/>
  <c r="AU22" i="67"/>
  <c r="AI22" i="67"/>
  <c r="AT22" i="67"/>
  <c r="AQ22" i="67"/>
  <c r="AK22" i="67"/>
  <c r="AM22" i="67"/>
  <c r="AO22" i="67"/>
  <c r="AL22" i="67"/>
  <c r="AH22" i="67"/>
  <c r="AS22" i="67"/>
  <c r="AJ22" i="67"/>
  <c r="AP22" i="67"/>
  <c r="AH45" i="67"/>
  <c r="AN45" i="67"/>
  <c r="AR69" i="67"/>
  <c r="AQ69" i="67"/>
  <c r="AN22" i="67"/>
  <c r="AZ7" i="67" l="1"/>
  <c r="AZ53" i="67"/>
  <c r="AZ54" i="67"/>
  <c r="AZ30" i="67"/>
</calcChain>
</file>

<file path=xl/sharedStrings.xml><?xml version="1.0" encoding="utf-8"?>
<sst xmlns="http://schemas.openxmlformats.org/spreadsheetml/2006/main" count="3506" uniqueCount="352">
  <si>
    <t>Number of enterprises</t>
  </si>
  <si>
    <t>size class</t>
  </si>
  <si>
    <t>0 - 9</t>
  </si>
  <si>
    <t>10 - 49</t>
  </si>
  <si>
    <t>50 - 249</t>
  </si>
  <si>
    <t>250 +</t>
  </si>
  <si>
    <t>Total</t>
  </si>
  <si>
    <t>All SMEs</t>
  </si>
  <si>
    <t>C: Manufacturing</t>
  </si>
  <si>
    <t>D: Electricity, gas, steam and air condition supply</t>
  </si>
  <si>
    <t>E: Water supply; sewerage, waste management and remediation activities</t>
  </si>
  <si>
    <t>F: Construction</t>
  </si>
  <si>
    <t xml:space="preserve">G: Wholesale and retail trade; repair of motor vehicles and motorcycle </t>
  </si>
  <si>
    <t>H: Transportation and storage</t>
  </si>
  <si>
    <t>I: Accommodation/ food services</t>
  </si>
  <si>
    <t>J: Information and communication</t>
  </si>
  <si>
    <t>L: Real estate activities</t>
  </si>
  <si>
    <t>M: Professional, scientific and technical activities</t>
  </si>
  <si>
    <t>N: Administrative and support services</t>
  </si>
  <si>
    <t>B05: Mining of coal and lignite; extraction of peat</t>
  </si>
  <si>
    <t>B06: Extraction of crude petroleum and natural gas</t>
  </si>
  <si>
    <t>B07: Mining of metal ores</t>
  </si>
  <si>
    <t>B08: Other mining and quarrying</t>
  </si>
  <si>
    <t>B09: Mining support service activities</t>
  </si>
  <si>
    <t>C10: Manufacture of food products</t>
  </si>
  <si>
    <t>C11: Manufacture of beverages</t>
  </si>
  <si>
    <t>C12: Manufacture of tobacco products</t>
  </si>
  <si>
    <t>C13: Manufacture of textiles</t>
  </si>
  <si>
    <t>C14: Manufacture of wearing apparel</t>
  </si>
  <si>
    <t>C15: Manufacture of leather and related products</t>
  </si>
  <si>
    <t>C16: Manufacture of wood and of products of wood and cork, except furniture; manufacture of articles of straw and plaiting materials</t>
  </si>
  <si>
    <t>C17: Manufacture of paper and paper products</t>
  </si>
  <si>
    <t>C18: Printing and reproduction of recorded media</t>
  </si>
  <si>
    <t>C19: Manufacture of coke and refined petroleum products</t>
  </si>
  <si>
    <t>C21: Manufacture of basic pharmaceutical products and pharmaceutical preparations</t>
  </si>
  <si>
    <t>C22: Manufacture of rubber and plastic products</t>
  </si>
  <si>
    <t>C23: Manufacture of other non-metallic mineral products</t>
  </si>
  <si>
    <t>C24: Manufacture of basic metals</t>
  </si>
  <si>
    <t>C25: Manufacture of fabricated metal products, except machinery and equipment</t>
  </si>
  <si>
    <t>C26: Manufacture of computer, electronic and optical products</t>
  </si>
  <si>
    <t>C27: Manufacture of electrical equipment</t>
  </si>
  <si>
    <t>C28: Manufacture of machinery and equipment n.e.c.</t>
  </si>
  <si>
    <t>C29: Manufacture of motor vehicles, trailers and semi-trailers</t>
  </si>
  <si>
    <t>C30: Manufacture of other transport equipment</t>
  </si>
  <si>
    <t>C31: Manufacture of furniture</t>
  </si>
  <si>
    <t>C32: Other manufacturing</t>
  </si>
  <si>
    <t>C33: Repair and installation of machinery and equipment</t>
  </si>
  <si>
    <t>D35: Electricity, gas, steam and air conditioning supply</t>
  </si>
  <si>
    <t>E36: Water collection, treatment and supply</t>
  </si>
  <si>
    <t>E37: Sewerage</t>
  </si>
  <si>
    <t>E39: Remediation activities and other waste management services</t>
  </si>
  <si>
    <t>F41: Construction of building</t>
  </si>
  <si>
    <t>F42: Civil engineering</t>
  </si>
  <si>
    <t>F43: Specialised construction activities</t>
  </si>
  <si>
    <t>G45: Wholesale and retail trade and repair of motor vehicles and motorcycles</t>
  </si>
  <si>
    <t>G47: Retail trade, except of motor vehicles and motorcycles</t>
  </si>
  <si>
    <t>H49: Land transport and transport via pipelines</t>
  </si>
  <si>
    <t>H50: Water transport</t>
  </si>
  <si>
    <t>H51: Air transport</t>
  </si>
  <si>
    <t>H52: Warehousing and support activities for transportation</t>
  </si>
  <si>
    <t>I56: Food and beverage service activities</t>
  </si>
  <si>
    <t>J58: Publishing activities</t>
  </si>
  <si>
    <t>J59: Motion picture, video and television programme production, sound recording and music publishing activities</t>
  </si>
  <si>
    <t>J61: Telecommunications</t>
  </si>
  <si>
    <t>J62: Computer programming, consultancy and related activities</t>
  </si>
  <si>
    <t>J63: Information service activities</t>
  </si>
  <si>
    <t>L68: Real estate activities</t>
  </si>
  <si>
    <t>M69: Legal and accounting activities</t>
  </si>
  <si>
    <t>M70: Activities of head offices; management consultancy activities</t>
  </si>
  <si>
    <t>M71: Architectural and engineering activities; technical testing and analysis</t>
  </si>
  <si>
    <t>M72: Scientific research and development</t>
  </si>
  <si>
    <t>M73: Advertising and market research</t>
  </si>
  <si>
    <t>M75: Veterinary activities</t>
  </si>
  <si>
    <t>N77: Rental and leasing activities</t>
  </si>
  <si>
    <t>N78: Employment activities</t>
  </si>
  <si>
    <t>N79: Travel agency, tour operator reservation service and related activities</t>
  </si>
  <si>
    <t>N80: Security and investigation activities</t>
  </si>
  <si>
    <t>N81: Services to buildings and landscape activities</t>
  </si>
  <si>
    <t>N82: Office administrative, office support and other business support activities</t>
  </si>
  <si>
    <t>I55: Accommodation</t>
  </si>
  <si>
    <t>division NACE Rev. 2</t>
  </si>
  <si>
    <t>Number of persons employed</t>
  </si>
  <si>
    <t>section NACE Rev. 2</t>
  </si>
  <si>
    <t>Unit: Number</t>
  </si>
  <si>
    <t>Source Code</t>
  </si>
  <si>
    <t>Eurostat SBS database</t>
  </si>
  <si>
    <t>Data from national statistical office</t>
  </si>
  <si>
    <t>C20: Manufacture of chemicals and chemical products</t>
  </si>
  <si>
    <t>E38: Waste collection, treatment and disposal activities; materials recovery</t>
  </si>
  <si>
    <t>G46: Wholesale trade, except of motor vehicles and motorcycles</t>
  </si>
  <si>
    <t>H53: Postal and courier activities</t>
  </si>
  <si>
    <t>J60: Programming and broadcasting activities</t>
  </si>
  <si>
    <t>M74: Other professional, scientific and technical activities</t>
  </si>
  <si>
    <t>Value added</t>
  </si>
  <si>
    <t>SMEs in the European Union</t>
  </si>
  <si>
    <t>Number of SMEs</t>
  </si>
  <si>
    <t>Value added of SMEs</t>
  </si>
  <si>
    <t>Number</t>
  </si>
  <si>
    <t>Share</t>
  </si>
  <si>
    <t>Billion €</t>
  </si>
  <si>
    <t>Micro</t>
  </si>
  <si>
    <t>Small</t>
  </si>
  <si>
    <t>Medium-sized</t>
  </si>
  <si>
    <t>SMEs</t>
  </si>
  <si>
    <t>Large</t>
  </si>
  <si>
    <t>LEGEND</t>
  </si>
  <si>
    <t>No</t>
  </si>
  <si>
    <t>%</t>
  </si>
  <si>
    <t>Non-financial business economy</t>
  </si>
  <si>
    <t>Mining &amp; quarrying</t>
  </si>
  <si>
    <t>Manufacturing</t>
  </si>
  <si>
    <t>Electricity, gas</t>
  </si>
  <si>
    <t>Water supply, sewerage, waste management</t>
  </si>
  <si>
    <t>Construction</t>
  </si>
  <si>
    <t>Distributive trades</t>
  </si>
  <si>
    <t>Transportation &amp; storage</t>
  </si>
  <si>
    <t>Accommodation &amp; food services</t>
  </si>
  <si>
    <t>Information &amp; communication</t>
  </si>
  <si>
    <t>Real estate</t>
  </si>
  <si>
    <t>Professional, scientific &amp; technical activities</t>
  </si>
  <si>
    <t>Administrative &amp; support services</t>
  </si>
  <si>
    <t xml:space="preserve">Manufacturing </t>
  </si>
  <si>
    <t>Trade</t>
  </si>
  <si>
    <t>Services</t>
  </si>
  <si>
    <t>Manufacturing industries</t>
  </si>
  <si>
    <t>High technology</t>
  </si>
  <si>
    <t>Medium-high-technology</t>
  </si>
  <si>
    <t>Medium-low-technology</t>
  </si>
  <si>
    <t>Low-technology</t>
  </si>
  <si>
    <t>Total manufacturing</t>
  </si>
  <si>
    <t>Knowledge-based services</t>
  </si>
  <si>
    <r>
      <t xml:space="preserve">Knowledge-intensive services, </t>
    </r>
    <r>
      <rPr>
        <i/>
        <sz val="8"/>
        <rFont val="Arial"/>
        <family val="2"/>
      </rPr>
      <t>of which</t>
    </r>
  </si>
  <si>
    <t>Market services</t>
  </si>
  <si>
    <t>High-tech</t>
  </si>
  <si>
    <t>Other</t>
  </si>
  <si>
    <r>
      <t>Less knowledge-intensive services,</t>
    </r>
    <r>
      <rPr>
        <i/>
        <sz val="8"/>
        <rFont val="Arial"/>
        <family val="2"/>
      </rPr>
      <t xml:space="preserve"> of which</t>
    </r>
  </si>
  <si>
    <t>Other services</t>
  </si>
  <si>
    <t>Total services</t>
  </si>
  <si>
    <t>TOTAL manufacturing + services</t>
  </si>
  <si>
    <t>High-tech manufacturing and knowledge-intensive services</t>
  </si>
  <si>
    <t>Low tech manufacturing and less knowledge-intensive services</t>
  </si>
  <si>
    <t>Number of persons employed in SMEs</t>
  </si>
  <si>
    <t>Number of SMEs by sectors</t>
  </si>
  <si>
    <t>Number of persons employed in SMEs by sectors</t>
  </si>
  <si>
    <t>Value added of SMEs by sectors</t>
  </si>
  <si>
    <t>Class size</t>
  </si>
  <si>
    <r>
      <t>Value added of SMEs</t>
    </r>
    <r>
      <rPr>
        <sz val="11"/>
        <color rgb="FF000000"/>
        <rFont val="Arial"/>
        <family val="2"/>
      </rPr>
      <t xml:space="preserve"> </t>
    </r>
  </si>
  <si>
    <t>Medium</t>
  </si>
  <si>
    <t>B</t>
  </si>
  <si>
    <t>C</t>
  </si>
  <si>
    <t>D</t>
  </si>
  <si>
    <t>E</t>
  </si>
  <si>
    <t>F</t>
  </si>
  <si>
    <t>G</t>
  </si>
  <si>
    <t>H</t>
  </si>
  <si>
    <t>I</t>
  </si>
  <si>
    <t>J</t>
  </si>
  <si>
    <t>L</t>
  </si>
  <si>
    <t>M</t>
  </si>
  <si>
    <t>N</t>
  </si>
  <si>
    <t>Number of SMEs by size class</t>
  </si>
  <si>
    <t xml:space="preserve">Number of persons employed in SMEs 
by size class
</t>
  </si>
  <si>
    <t xml:space="preserve">Value added of SMEs by size class
</t>
  </si>
  <si>
    <t>Medium-high technology</t>
  </si>
  <si>
    <t>Medium-low technology</t>
  </si>
  <si>
    <t>Low technology</t>
  </si>
  <si>
    <t>Knowledge intensive services</t>
  </si>
  <si>
    <t>Less knowledge intensive services</t>
  </si>
  <si>
    <t>Number of enterprises by size class</t>
  </si>
  <si>
    <t>Number of persons employed in enterprises 
by size class</t>
  </si>
  <si>
    <t>Value added of enterprises by size class</t>
  </si>
  <si>
    <t>Electricity, gas, steam and air conditioning supply</t>
  </si>
  <si>
    <t>Water supply; sewerage, waste management and remediation activities</t>
  </si>
  <si>
    <t>Wholesale and retail trade; repair of motorvehicles and motorcycles</t>
  </si>
  <si>
    <t>Transportation and storage</t>
  </si>
  <si>
    <t>Information and communication</t>
  </si>
  <si>
    <t>Real estate activities</t>
  </si>
  <si>
    <t>Professional, scientific and technical activities</t>
  </si>
  <si>
    <t>Administrative and support services</t>
  </si>
  <si>
    <t>FOR SHEET: KNOWLEDGE INTENSITY</t>
  </si>
  <si>
    <t>Mil. Euros</t>
  </si>
  <si>
    <t>if value &lt; 80</t>
  </si>
  <si>
    <t>if 100 &lt; value &lt; 110</t>
  </si>
  <si>
    <t>if 80 &lt; value &lt; 100</t>
  </si>
  <si>
    <t>1 = Data from Eurostat</t>
  </si>
  <si>
    <t>2 = Data from NSO</t>
  </si>
  <si>
    <t>6 = Now-Cast</t>
  </si>
  <si>
    <t>7 = Forecast</t>
  </si>
  <si>
    <t>4 = Estimation</t>
  </si>
  <si>
    <t>B: Mining and quarrying</t>
  </si>
  <si>
    <t>Divisions</t>
  </si>
  <si>
    <t>Knowledge-intensive services, of which</t>
  </si>
  <si>
    <t>Less knowledge-intensive services, of which</t>
  </si>
  <si>
    <t>Legend</t>
  </si>
  <si>
    <t>Table of Contents</t>
  </si>
  <si>
    <t>Mining and quarrying</t>
  </si>
  <si>
    <t>Accommodation and food services</t>
  </si>
  <si>
    <t>I: Accommodation and food services</t>
  </si>
  <si>
    <t>Graphs summarising the development of SME indicators over time</t>
  </si>
  <si>
    <t>Number of HGE (V11960)</t>
  </si>
  <si>
    <t>Number of Gazelles (V11952)</t>
  </si>
  <si>
    <t>TOTAL</t>
  </si>
  <si>
    <t>Number of Employees in HGE (V16961)</t>
  </si>
  <si>
    <t>Share of Gazelles (V97452)</t>
  </si>
  <si>
    <t>Employment Share in HGE (V97461)</t>
  </si>
  <si>
    <t>Share of HGE (V97460)</t>
  </si>
  <si>
    <t>If cell is empty, no value is provided by Eurostat.</t>
  </si>
  <si>
    <t>The data on high-growth enterprises which are used for the graphs can be found on this sheet. Definitions of indicators on the table below.</t>
  </si>
  <si>
    <t xml:space="preserve">Data and graphs for SME indicators by knowledge-/technology-intensity of certain divisions </t>
  </si>
  <si>
    <t>Graphs on high-growth enterprises</t>
  </si>
  <si>
    <t>Summary Table</t>
  </si>
  <si>
    <t>Time Series</t>
  </si>
  <si>
    <t>Sectoral Distribution</t>
  </si>
  <si>
    <t>Knowledge Intensity</t>
  </si>
  <si>
    <t>NoE 1DGT</t>
  </si>
  <si>
    <t>NoE 2DGT</t>
  </si>
  <si>
    <t>EMP 1DGT</t>
  </si>
  <si>
    <t>EMP 2DGT</t>
  </si>
  <si>
    <t>VA 1DGT</t>
  </si>
  <si>
    <t>VA 2DGT</t>
  </si>
  <si>
    <t>HGE</t>
  </si>
  <si>
    <t>Data: Number of enterprises at section/1-digit level</t>
  </si>
  <si>
    <t>Data: Number of enterprises at division/2-digit level</t>
  </si>
  <si>
    <t xml:space="preserve">Data: Number of persons employed at section/1-digit level </t>
  </si>
  <si>
    <t>Data: Number of persons employed at division/2-digit level</t>
  </si>
  <si>
    <t xml:space="preserve">Data: Value added at section/1-digit level </t>
  </si>
  <si>
    <t xml:space="preserve">Data: Value added at division/2-digit level </t>
  </si>
  <si>
    <t>Data: High-growth enterprises</t>
  </si>
  <si>
    <t>2008 (=100)</t>
  </si>
  <si>
    <t>The table below shows the relative development for each section and size-class from 2008 onwards.</t>
  </si>
  <si>
    <t>The table below provides additional information on the source of a specific data points.</t>
  </si>
  <si>
    <t>if value ≥ 110</t>
  </si>
  <si>
    <t>The graphs on this sheet illustrate the distribution of SMEs over different sectors.</t>
  </si>
  <si>
    <t>This sheet provides an overview on the development of different classes of technology-/knowledge-intensive SMEs. See legend below for the classification.</t>
  </si>
  <si>
    <t>Divisions (2-digit industries)</t>
  </si>
  <si>
    <t>High-technology</t>
  </si>
  <si>
    <t xml:space="preserve">These graphs provide information on high-growth enterprises by sections. </t>
  </si>
  <si>
    <t>This sheet contains data on the number of enterprises by section (1-digit industry level) and size class.</t>
  </si>
  <si>
    <t>This sheet contains data on the number of enterprises by division (2-digit industry level) and size class.</t>
  </si>
  <si>
    <t>Unit: million Euro, current prices</t>
  </si>
  <si>
    <t>This sheet contains data on high-growth enterprises.</t>
  </si>
  <si>
    <t>National Data</t>
  </si>
  <si>
    <t>The table below shows the relative development for each division and size-class from 2008 onwards.</t>
  </si>
  <si>
    <t>High-Growth Enterprises</t>
  </si>
  <si>
    <t>Section B</t>
  </si>
  <si>
    <t>Section C</t>
  </si>
  <si>
    <t>Section D</t>
  </si>
  <si>
    <t>Section E</t>
  </si>
  <si>
    <t>Section F</t>
  </si>
  <si>
    <t>Section G</t>
  </si>
  <si>
    <t>Section H</t>
  </si>
  <si>
    <t>Section I</t>
  </si>
  <si>
    <t>Section J</t>
  </si>
  <si>
    <t>Section L</t>
  </si>
  <si>
    <t>Section M</t>
  </si>
  <si>
    <t>Section N</t>
  </si>
  <si>
    <t>FOR SHEET: Time Series</t>
  </si>
  <si>
    <t xml:space="preserve">Notes: A high-growth enterprise (growth by 10 % or more) is an enterprise with average annualised growth in number of employees greater than 10 % per year over a three-year period (t – 3 to t) and having at least 10 employees in the begining of the growth (t – 3). </t>
  </si>
  <si>
    <t>EU</t>
  </si>
  <si>
    <t xml:space="preserve">Recent developments </t>
  </si>
  <si>
    <t xml:space="preserve">Structure </t>
  </si>
  <si>
    <t xml:space="preserve">High growth </t>
  </si>
  <si>
    <t xml:space="preserve">Outlook </t>
  </si>
  <si>
    <t>Write-Up Calc</t>
  </si>
  <si>
    <t xml:space="preserve">This sheet contains calculations referred to in the SBA Fact Sheets. </t>
  </si>
  <si>
    <t>Calculations: numbers referred to in the SBA Fact Sheets</t>
  </si>
  <si>
    <t xml:space="preserve">Number </t>
  </si>
  <si>
    <t>EU27 Data</t>
  </si>
  <si>
    <t>EU27</t>
  </si>
  <si>
    <t>Estimations, now-casts, forecasts</t>
  </si>
  <si>
    <t>Graphs and tables on distribution of SMEs across sections (in comparison to EU27 average)</t>
  </si>
  <si>
    <t>provided by COIN - JRC</t>
  </si>
  <si>
    <t>2023e</t>
  </si>
  <si>
    <t>Please note that Value Added nowcasts / forecasts are not adjusted for inflation</t>
  </si>
  <si>
    <t>K: Financial and insurance activities</t>
  </si>
  <si>
    <t>P: Education</t>
  </si>
  <si>
    <t>Q: Human health and social work activities</t>
  </si>
  <si>
    <t>R: Arts, entertainment and recreation</t>
  </si>
  <si>
    <t>K64: Information service activities</t>
  </si>
  <si>
    <t>K65: Information service activities</t>
  </si>
  <si>
    <t>K66: Information service activities</t>
  </si>
  <si>
    <t>P85: Education</t>
  </si>
  <si>
    <t xml:space="preserve">Q86: Human health activities </t>
  </si>
  <si>
    <t>Q87: Residential care activities</t>
  </si>
  <si>
    <t>Q88: Social work activities without accommodation</t>
  </si>
  <si>
    <t>R90: Creative, arts and entertainment activities</t>
  </si>
  <si>
    <t xml:space="preserve">R91: Libraries, archives, museums and other cultural activities </t>
  </si>
  <si>
    <t xml:space="preserve">R92: Gambling and betting activities </t>
  </si>
  <si>
    <t>R93: Sports activities and amusement and recreation activities</t>
  </si>
  <si>
    <t>S95: Repair of computers and personal and household goods</t>
  </si>
  <si>
    <t>S96: Other personal service activities</t>
  </si>
  <si>
    <r>
      <t xml:space="preserve">All data taken from Eurostat: </t>
    </r>
    <r>
      <rPr>
        <b/>
        <sz val="8"/>
        <color theme="1"/>
        <rFont val="Arial"/>
        <family val="2"/>
      </rPr>
      <t>High-growth enterprises (growth by 10% or more) and related employment by NACE Rev. 2 (bd_9pm_r2 &amp; bd_hg)</t>
    </r>
  </si>
  <si>
    <t>The totals in rows 13 and 45 (referred to: "All Sections (B-N except K642 / B-S except S94)") also consider parts of section K (due to limited data availability).</t>
  </si>
  <si>
    <t>"All Sections" total up to 2020 (stemming from bd_9pm_r2), does not include sectors P, Q &amp; R.</t>
  </si>
  <si>
    <t xml:space="preserve">All Sections (B-N except K642 / B-S except S94 ) </t>
  </si>
  <si>
    <t>Q: Human health and social work activites</t>
  </si>
  <si>
    <t>2024e</t>
  </si>
  <si>
    <t>Estimations for sectors K, P, Q and R were impossible due to lack of previous data</t>
  </si>
  <si>
    <t>K</t>
  </si>
  <si>
    <t>P</t>
  </si>
  <si>
    <t>Q</t>
  </si>
  <si>
    <t>R</t>
  </si>
  <si>
    <t>Summary Table which illustrates the size and structure of the non-financial business economy in 2023</t>
  </si>
  <si>
    <t>VA</t>
  </si>
  <si>
    <t>EMP</t>
  </si>
  <si>
    <t>NoE</t>
  </si>
  <si>
    <t>Break in time series: 2018</t>
  </si>
  <si>
    <t>Value added (Inflation adjusted)</t>
  </si>
  <si>
    <t>Unit: million Euro, adjusted for inflation</t>
  </si>
  <si>
    <r>
      <t>Value added of SMEs</t>
    </r>
    <r>
      <rPr>
        <b/>
        <sz val="11"/>
        <color rgb="FF000000"/>
        <rFont val="Arial"/>
        <family val="2"/>
      </rPr>
      <t xml:space="preserve"> 
(Inflation adjusted)</t>
    </r>
  </si>
  <si>
    <t xml:space="preserve">Value added of SMEs by size class
(Inflation adjusted)
</t>
  </si>
  <si>
    <t>Value added of SMEs by sectors
(inflation adjusted)</t>
  </si>
  <si>
    <t>All sections (Total non-financial business economy)</t>
  </si>
  <si>
    <t>All sections (B-N,P-R,S95-96)</t>
  </si>
  <si>
    <t>Turnover</t>
  </si>
  <si>
    <t>2025e</t>
  </si>
  <si>
    <t>(Index: 2008=100, estimates as from 2023 onwards)</t>
  </si>
  <si>
    <t>Number of SMEs by sectors, 2024 estimates</t>
  </si>
  <si>
    <t>Number of persons employed in SMEs by sectors, 2024 estimates</t>
  </si>
  <si>
    <t>Value added of SMEs by sectors (in mil. Euros), 2024 estimates</t>
  </si>
  <si>
    <t>Turnover of SMEs</t>
  </si>
  <si>
    <t>SME Performance Review 2025</t>
  </si>
  <si>
    <t>31th December 2024</t>
  </si>
  <si>
    <t xml:space="preserve">Data: Value added adjusted for inflation at section/1-digit level </t>
  </si>
  <si>
    <t xml:space="preserve">Data: Value added adjusted for inflation at division/2-digit level </t>
  </si>
  <si>
    <t>VAinfl 1DGT</t>
  </si>
  <si>
    <t>VAinfl 2DGT</t>
  </si>
  <si>
    <t>This table summarises the economic structure and contrasts the relative importance of SMEs with the EU27 average (for the year 2024).</t>
  </si>
  <si>
    <t>The six graphs in the top row contrast the national development with the EU27 trend. The remaining graphs provide a more disaggregated picture to allow for comparisons across size-classes and sections.</t>
  </si>
  <si>
    <r>
      <t xml:space="preserve">Notes: A high-growth enterprise (growth by 10 % or more) is an enterprise with average annualised growth in number of employees greater than 10 % per year over a three-year period (t – 3 to t) and having at least 10 employees in the begining of the growth (t – 3). Share of high-growth enterprises is the number of high-growth enterprises divided by the number of active enterprises with at least 10 employees. Missing bars indicate missing data unless marked with "0.0". </t>
    </r>
    <r>
      <rPr>
        <sz val="8"/>
        <rFont val="Calibri"/>
        <family val="2"/>
        <scheme val="minor"/>
      </rPr>
      <t>TOTAL refers to the "Industry, construction and market services (except public administration and defence; compulsory social security; activities of membership organisations)", as since 2021 the framework has been extended and includes additional sectors (K, P, Q &amp; R) by replacing the previous scheme of ‘non-financial business economy‘</t>
    </r>
  </si>
  <si>
    <r>
      <t>Notes: A high-growth enterprise (growth by 10 % or more) is an enterprise with average annualised growth in number of employees greater than 10 % per year over a three-year period (t – 3 to t) and having at least 10 employees in the begining of the growth (t – 3). Employment share of high-growth enterprises is the number of employees among high-growth enterprises divided by the number of employees in all enterprises with at least 10 employees. Missing bars indicate missing data unless marked with "0.0".</t>
    </r>
    <r>
      <rPr>
        <sz val="8"/>
        <color rgb="FFFF0000"/>
        <rFont val="Calibri"/>
        <family val="2"/>
        <scheme val="minor"/>
      </rPr>
      <t xml:space="preserve"> </t>
    </r>
    <r>
      <rPr>
        <sz val="8"/>
        <rFont val="Calibri"/>
        <family val="2"/>
        <scheme val="minor"/>
      </rPr>
      <t>TOTAL refers to the "Industry, construction and market services (except public administration and defence; compulsory social security; activities of membership organisations)", as since 2021 the framework has been extended and includes additional sectors (K, P, Q &amp; R) by replacing the previous scheme of ‘non-financial business economy‘</t>
    </r>
  </si>
  <si>
    <r>
      <t xml:space="preserve">Notes: Gazelles are high-growth enterprises which grew by more than 10% on average over the last three years and are up to 5 years old. Share of young high-growth enterprises (gazelles) refers to number of gazelles divided by the number of active enterprises with at least 10 employees. Missing bars indicate missing data unless marked with "0.0". </t>
    </r>
    <r>
      <rPr>
        <sz val="8"/>
        <rFont val="Calibri"/>
        <family val="2"/>
        <scheme val="minor"/>
      </rPr>
      <t>TOTAL refers to the "Industry, construction and market services (except public administration and defence; compulsory social security; activities of membership organisations)", as since 2021 the framework has been extended and includes additional sectors (K, P, Q &amp; R) by replacing the previous scheme of ‘non-financial business economy‘</t>
    </r>
  </si>
  <si>
    <r>
      <t>Note: Gazelles are high-growth enterprises which grew by more than 10% on average over the last three years and are up to 5 years old. Number of young high-growth enterprises (gazelles) (firm with at least 10 employees).  Missing bars indicate missing data unless marked with "0.0".</t>
    </r>
    <r>
      <rPr>
        <sz val="8"/>
        <rFont val="Calibri"/>
        <family val="2"/>
        <scheme val="minor"/>
      </rPr>
      <t xml:space="preserve"> TOTAL refers to the "Industry, construction and market services (except public administration and defence; compulsory social security; activities of membership organisations)", as since 2021 the framework has been extended and includes additional sectors (K, P, Q &amp; R) by replacing the previous scheme of ‘non-financial business economy‘</t>
    </r>
  </si>
  <si>
    <t>Section P</t>
  </si>
  <si>
    <t>Education</t>
  </si>
  <si>
    <t>Section Q</t>
  </si>
  <si>
    <t>Human health and social work activities</t>
  </si>
  <si>
    <t>Section R</t>
  </si>
  <si>
    <t>Arts, entertainment and recreation</t>
  </si>
  <si>
    <t>Value added at factor costs (inflation adjusted)</t>
  </si>
  <si>
    <t>DE</t>
  </si>
  <si>
    <t>SMEs in DE</t>
  </si>
  <si>
    <t>Germany</t>
  </si>
  <si>
    <t>in Germany</t>
  </si>
  <si>
    <t>Germany vs. EU27</t>
  </si>
  <si>
    <t>Number of SMEs in Germany</t>
  </si>
  <si>
    <t>Number of persons employed in SMEs in Germany</t>
  </si>
  <si>
    <t>Value added of SMEs in Germany</t>
  </si>
  <si>
    <t>Turnover of SMEs in Germany</t>
  </si>
  <si>
    <t xml:space="preserve">These are estimates for 2024 produced by JRC, based on 2008-22 figures from the Structural Business Statistics Database as well as provisional data for 2023-2024 from the Structural Business Statistics Database (2023 figures for certain indicators), the National Accounts database and the Short Term Business Statistics Database (all Eurostat). The data cover the 'non-financial business economy', which includes industry, construction, trade, and services (NACE Rev. 2 sections B to J, L, M, N &amp; S95), but not enterprises in agriculture, forestry and fisheries and the largely non-market service sectors such as education and health. The following size-class definitions are applied: micro firms (0-9 persons employed), small firms (10-49 persons employed), medium-sized firms (50-249 persons employed), and large firms (250+ persons employed). The advantage of using Eurostat data is that the statistics are harmonised and comparable across countries. The disadvantage is that for some countries the data may be different from those published by national authorities. </t>
  </si>
  <si>
    <t>This sheet containts various graphs for three SME indicators. The graphs plot the development over time (2008=100). In each graph, the solid lines turn into dashed lines as data from 2024 / 2023 onwards is mainly derived by now-casts and forecasts, respectively.</t>
  </si>
  <si>
    <t>* NACE sectors K, P, Q &amp; R are omitted due to limited coverage (only 2021 - 2023)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</si>
</sst>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quot; &quot;###&quot; &quot;###"/>
    <numFmt numFmtId="165" formatCode="###\ ###\ ##0"/>
    <numFmt numFmtId="166" formatCode="0.0\ %"/>
    <numFmt numFmtId="167" formatCode="[$-407]d\ mmmm\ yyyy;@"/>
    <numFmt numFmtId="168" formatCode="0.0"/>
    <numFmt numFmtId="169" formatCode="0.0%"/>
    <numFmt numFmtId="170" formatCode="mm/dd/yyyy\ hh:mm:ss"/>
  </numFmts>
  <fonts count="102" x14ac:knownFonts="1">
    <font>
      <sz val="11"/>
      <color theme="1"/>
      <name val="Calibri"/>
      <family val="2"/>
      <scheme val="minor"/>
    </font>
    <font>
      <sz val="10"/>
      <name val="Arial"/>
      <family val="2"/>
    </font>
    <font>
      <sz val="11"/>
      <color theme="1"/>
      <name val="Arial"/>
      <family val="2"/>
    </font>
    <font>
      <b/>
      <sz val="10"/>
      <name val="Arial"/>
      <family val="2"/>
    </font>
    <font>
      <b/>
      <sz val="16"/>
      <color theme="1"/>
      <name val="Arial"/>
      <family val="2"/>
    </font>
    <font>
      <b/>
      <sz val="12"/>
      <color theme="1"/>
      <name val="Arial"/>
      <family val="2"/>
    </font>
    <font>
      <sz val="12"/>
      <color theme="1"/>
      <name val="Arial"/>
      <family val="2"/>
    </font>
    <font>
      <sz val="28"/>
      <name val="Arial"/>
      <family val="2"/>
    </font>
    <font>
      <sz val="14"/>
      <name val="Arial"/>
      <family val="2"/>
    </font>
    <font>
      <sz val="11"/>
      <name val="Arial"/>
      <family val="2"/>
    </font>
    <font>
      <sz val="9"/>
      <name val="Arial"/>
      <family val="2"/>
    </font>
    <font>
      <b/>
      <sz val="8"/>
      <name val="Arial"/>
      <family val="2"/>
    </font>
    <font>
      <sz val="8"/>
      <name val="Arial"/>
      <family val="2"/>
    </font>
    <font>
      <i/>
      <sz val="8"/>
      <name val="Arial"/>
      <family val="2"/>
    </font>
    <font>
      <sz val="10"/>
      <color rgb="FFFF0000"/>
      <name val="Arial"/>
      <family val="2"/>
    </font>
    <font>
      <b/>
      <sz val="9"/>
      <name val="Arial"/>
      <family val="2"/>
    </font>
    <font>
      <b/>
      <sz val="11"/>
      <color theme="1"/>
      <name val="Arial"/>
      <family val="2"/>
    </font>
    <font>
      <b/>
      <sz val="11"/>
      <color rgb="FF000000"/>
      <name val="Arial"/>
      <family val="2"/>
    </font>
    <font>
      <sz val="11"/>
      <color rgb="FF000000"/>
      <name val="Arial"/>
      <family val="2"/>
    </font>
    <font>
      <b/>
      <sz val="11"/>
      <color theme="0"/>
      <name val="Arial"/>
      <family val="2"/>
    </font>
    <font>
      <b/>
      <sz val="11"/>
      <color indexed="9"/>
      <name val="Arial"/>
      <family val="2"/>
    </font>
    <font>
      <b/>
      <sz val="11"/>
      <name val="Arial"/>
      <family val="2"/>
    </font>
    <font>
      <b/>
      <i/>
      <sz val="11"/>
      <name val="Arial"/>
      <family val="2"/>
    </font>
    <font>
      <i/>
      <sz val="11"/>
      <name val="Arial"/>
      <family val="2"/>
    </font>
    <font>
      <sz val="11"/>
      <color rgb="FFFF0000"/>
      <name val="Arial"/>
      <family val="2"/>
    </font>
    <font>
      <b/>
      <sz val="12"/>
      <color rgb="FFFF0000"/>
      <name val="Arial"/>
      <family val="2"/>
    </font>
    <font>
      <b/>
      <sz val="11"/>
      <color rgb="FF006A4E"/>
      <name val="Arial"/>
      <family val="2"/>
    </font>
    <font>
      <b/>
      <i/>
      <sz val="11"/>
      <color rgb="FF006A4E"/>
      <name val="Arial"/>
      <family val="2"/>
    </font>
    <font>
      <b/>
      <sz val="9"/>
      <color rgb="FF006A4E"/>
      <name val="Arial"/>
      <family val="2"/>
    </font>
    <font>
      <sz val="10"/>
      <color theme="1"/>
      <name val="Arial"/>
      <family val="2"/>
    </font>
    <font>
      <b/>
      <sz val="10"/>
      <color theme="1"/>
      <name val="Arial"/>
      <family val="2"/>
    </font>
    <font>
      <sz val="11"/>
      <color theme="1"/>
      <name val="Calibri"/>
      <family val="2"/>
      <scheme val="minor"/>
    </font>
    <font>
      <sz val="8"/>
      <color theme="1"/>
      <name val="Arial"/>
      <family val="2"/>
    </font>
    <font>
      <b/>
      <i/>
      <sz val="8"/>
      <name val="Arial"/>
      <family val="2"/>
    </font>
    <font>
      <u/>
      <sz val="11"/>
      <color theme="10"/>
      <name val="Calibri"/>
      <family val="2"/>
      <scheme val="minor"/>
    </font>
    <font>
      <b/>
      <u/>
      <sz val="11"/>
      <color theme="10"/>
      <name val="Calibri"/>
      <family val="2"/>
      <scheme val="minor"/>
    </font>
    <font>
      <sz val="9"/>
      <color theme="1"/>
      <name val="Arial"/>
      <family val="2"/>
    </font>
    <font>
      <b/>
      <sz val="9"/>
      <color theme="1"/>
      <name val="Arial"/>
      <family val="2"/>
    </font>
    <font>
      <sz val="8"/>
      <color theme="1"/>
      <name val="Calibri"/>
      <family val="2"/>
      <scheme val="minor"/>
    </font>
    <font>
      <b/>
      <sz val="8"/>
      <color theme="1"/>
      <name val="Arial"/>
      <family val="2"/>
    </font>
    <font>
      <sz val="11"/>
      <color theme="0" tint="-0.34998626667073579"/>
      <name val="Arial"/>
      <family val="2"/>
    </font>
    <font>
      <b/>
      <sz val="14"/>
      <color theme="0" tint="-0.34998626667073579"/>
      <name val="Arial"/>
      <family val="2"/>
    </font>
    <font>
      <sz val="8"/>
      <color theme="0" tint="-0.34998626667073579"/>
      <name val="Arial"/>
      <family val="2"/>
    </font>
    <font>
      <b/>
      <sz val="10"/>
      <color rgb="FFFF0000"/>
      <name val="Arial"/>
      <family val="2"/>
    </font>
    <font>
      <b/>
      <sz val="11"/>
      <color rgb="FFFF0000"/>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11"/>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name val="Arial"/>
      <family val="2"/>
    </font>
    <font>
      <sz val="8"/>
      <color rgb="FF000000"/>
      <name val="Arial"/>
      <family val="2"/>
    </font>
    <font>
      <i/>
      <sz val="12"/>
      <color theme="1"/>
      <name val="Arial"/>
      <family val="2"/>
    </font>
    <font>
      <sz val="11"/>
      <color indexed="8"/>
      <name val="Calibri"/>
      <family val="2"/>
      <scheme val="minor"/>
    </font>
    <font>
      <sz val="11"/>
      <color theme="1"/>
      <name val="Calibri"/>
      <family val="2"/>
    </font>
    <font>
      <sz val="11"/>
      <color rgb="FFFF0000"/>
      <name val="Calibri"/>
      <family val="2"/>
      <scheme val="minor"/>
    </font>
    <font>
      <sz val="8"/>
      <color rgb="FFFF0000"/>
      <name val="Calibri"/>
      <family val="2"/>
      <scheme val="minor"/>
    </font>
    <font>
      <sz val="8"/>
      <name val="Calibri"/>
      <family val="2"/>
      <scheme val="minor"/>
    </font>
    <font>
      <sz val="11"/>
      <name val="Calibri"/>
      <family val="2"/>
      <scheme val="minor"/>
    </font>
    <font>
      <sz val="11"/>
      <color rgb="FFFF0000"/>
      <name val="Calibri"/>
      <family val="2"/>
    </font>
  </fonts>
  <fills count="5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rgb="FF95C154"/>
        <bgColor indexed="64"/>
      </patternFill>
    </fill>
    <fill>
      <patternFill patternType="solid">
        <fgColor rgb="FF006A4E"/>
        <bgColor indexed="64"/>
      </patternFill>
    </fill>
    <fill>
      <patternFill patternType="solid">
        <fgColor rgb="FFDBEEF3"/>
        <bgColor indexed="64"/>
      </patternFill>
    </fill>
    <fill>
      <patternFill patternType="solid">
        <fgColor rgb="FFFFE1F0"/>
        <bgColor indexed="64"/>
      </patternFill>
    </fill>
    <fill>
      <patternFill patternType="solid">
        <fgColor rgb="FFC0C9E6"/>
        <bgColor indexed="64"/>
      </patternFill>
    </fill>
    <fill>
      <patternFill patternType="solid">
        <fgColor rgb="FF92D050"/>
        <bgColor indexed="64"/>
      </patternFill>
    </fill>
    <fill>
      <patternFill patternType="solid">
        <fgColor rgb="FFFF0000"/>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DBEEF3"/>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FFE1F0"/>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rgb="FFC0C9E6"/>
        <bgColor indexed="64"/>
      </patternFill>
    </fill>
    <fill>
      <patternFill patternType="solid">
        <fgColor indexed="22"/>
      </patternFill>
    </fill>
  </fills>
  <borders count="17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double">
        <color indexed="64"/>
      </top>
      <bottom/>
      <diagonal/>
    </border>
    <border>
      <left/>
      <right style="medium">
        <color indexed="64"/>
      </right>
      <top style="double">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6A4E"/>
      </left>
      <right style="thin">
        <color rgb="FF006A4E"/>
      </right>
      <top style="thin">
        <color rgb="FF006A4E"/>
      </top>
      <bottom style="thin">
        <color rgb="FF006A4E"/>
      </bottom>
      <diagonal/>
    </border>
    <border>
      <left style="thin">
        <color rgb="FF006A4E"/>
      </left>
      <right/>
      <top style="thin">
        <color rgb="FF006A4E"/>
      </top>
      <bottom style="thin">
        <color rgb="FF006A4E"/>
      </bottom>
      <diagonal/>
    </border>
    <border>
      <left style="medium">
        <color rgb="FF006A4E"/>
      </left>
      <right style="thin">
        <color rgb="FF006A4E"/>
      </right>
      <top style="thin">
        <color rgb="FF006A4E"/>
      </top>
      <bottom style="thin">
        <color rgb="FF006A4E"/>
      </bottom>
      <diagonal/>
    </border>
    <border>
      <left style="thin">
        <color rgb="FF006A4E"/>
      </left>
      <right style="medium">
        <color rgb="FF006A4E"/>
      </right>
      <top style="thin">
        <color rgb="FF006A4E"/>
      </top>
      <bottom style="thin">
        <color rgb="FF006A4E"/>
      </bottom>
      <diagonal/>
    </border>
    <border>
      <left style="medium">
        <color rgb="FF006A4E"/>
      </left>
      <right style="thin">
        <color rgb="FF006A4E"/>
      </right>
      <top style="thin">
        <color rgb="FF006A4E"/>
      </top>
      <bottom style="medium">
        <color rgb="FF006A4E"/>
      </bottom>
      <diagonal/>
    </border>
    <border>
      <left style="thin">
        <color rgb="FF006A4E"/>
      </left>
      <right style="thin">
        <color rgb="FF006A4E"/>
      </right>
      <top style="thin">
        <color rgb="FF006A4E"/>
      </top>
      <bottom style="medium">
        <color rgb="FF006A4E"/>
      </bottom>
      <diagonal/>
    </border>
    <border>
      <left style="thin">
        <color rgb="FF006A4E"/>
      </left>
      <right style="medium">
        <color rgb="FF006A4E"/>
      </right>
      <top style="thin">
        <color rgb="FF006A4E"/>
      </top>
      <bottom style="medium">
        <color rgb="FF006A4E"/>
      </bottom>
      <diagonal/>
    </border>
    <border>
      <left style="medium">
        <color rgb="FF006A4E"/>
      </left>
      <right/>
      <top style="medium">
        <color rgb="FF006A4E"/>
      </top>
      <bottom style="thin">
        <color rgb="FF006A4E"/>
      </bottom>
      <diagonal/>
    </border>
    <border>
      <left style="medium">
        <color rgb="FF006A4E"/>
      </left>
      <right/>
      <top style="thin">
        <color rgb="FF006A4E"/>
      </top>
      <bottom style="thin">
        <color rgb="FF006A4E"/>
      </bottom>
      <diagonal/>
    </border>
    <border>
      <left style="medium">
        <color rgb="FF006A4E"/>
      </left>
      <right/>
      <top style="thin">
        <color rgb="FF006A4E"/>
      </top>
      <bottom style="medium">
        <color rgb="FF006A4E"/>
      </bottom>
      <diagonal/>
    </border>
    <border>
      <left style="medium">
        <color rgb="FF006A4E"/>
      </left>
      <right style="thin">
        <color rgb="FF006A4E"/>
      </right>
      <top/>
      <bottom style="thin">
        <color rgb="FF006A4E"/>
      </bottom>
      <diagonal/>
    </border>
    <border>
      <left style="thin">
        <color rgb="FF006A4E"/>
      </left>
      <right style="medium">
        <color rgb="FF006A4E"/>
      </right>
      <top/>
      <bottom style="thin">
        <color rgb="FF006A4E"/>
      </bottom>
      <diagonal/>
    </border>
    <border>
      <left style="thin">
        <color rgb="FF006A4E"/>
      </left>
      <right style="medium">
        <color rgb="FF006A4E"/>
      </right>
      <top style="medium">
        <color rgb="FF006A4E"/>
      </top>
      <bottom style="medium">
        <color rgb="FF006A4E"/>
      </bottom>
      <diagonal/>
    </border>
    <border>
      <left style="thin">
        <color rgb="FF006A4E"/>
      </left>
      <right/>
      <top style="medium">
        <color rgb="FF006A4E"/>
      </top>
      <bottom style="medium">
        <color rgb="FF006A4E"/>
      </bottom>
      <diagonal/>
    </border>
    <border>
      <left style="medium">
        <color rgb="FF006A4E"/>
      </left>
      <right style="medium">
        <color rgb="FF006A4E"/>
      </right>
      <top style="medium">
        <color rgb="FF006A4E"/>
      </top>
      <bottom/>
      <diagonal/>
    </border>
    <border>
      <left style="medium">
        <color rgb="FF006A4E"/>
      </left>
      <right style="medium">
        <color rgb="FF006A4E"/>
      </right>
      <top/>
      <bottom/>
      <diagonal/>
    </border>
    <border>
      <left style="medium">
        <color rgb="FF006A4E"/>
      </left>
      <right style="medium">
        <color rgb="FF006A4E"/>
      </right>
      <top style="thin">
        <color rgb="FF006A4E"/>
      </top>
      <bottom style="thin">
        <color rgb="FF006A4E"/>
      </bottom>
      <diagonal/>
    </border>
    <border>
      <left style="medium">
        <color rgb="FF006A4E"/>
      </left>
      <right style="medium">
        <color rgb="FF006A4E"/>
      </right>
      <top style="thin">
        <color rgb="FF006A4E"/>
      </top>
      <bottom style="medium">
        <color rgb="FF006A4E"/>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006A4E"/>
      </left>
      <right style="medium">
        <color rgb="FF006A4E"/>
      </right>
      <top style="medium">
        <color rgb="FF006A4E"/>
      </top>
      <bottom style="medium">
        <color rgb="FF006A4E"/>
      </bottom>
      <diagonal/>
    </border>
    <border>
      <left style="medium">
        <color rgb="FF006A4E"/>
      </left>
      <right/>
      <top style="medium">
        <color rgb="FF006A4E"/>
      </top>
      <bottom style="medium">
        <color rgb="FF006A4E"/>
      </bottom>
      <diagonal/>
    </border>
    <border>
      <left/>
      <right/>
      <top style="medium">
        <color rgb="FF006A4E"/>
      </top>
      <bottom style="medium">
        <color rgb="FF006A4E"/>
      </bottom>
      <diagonal/>
    </border>
    <border>
      <left/>
      <right style="medium">
        <color rgb="FF006A4E"/>
      </right>
      <top style="medium">
        <color rgb="FF006A4E"/>
      </top>
      <bottom style="medium">
        <color rgb="FF006A4E"/>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medium">
        <color rgb="FF006A4E"/>
      </left>
      <right style="medium">
        <color rgb="FF006A4E"/>
      </right>
      <top/>
      <bottom style="thin">
        <color rgb="FF006A4E"/>
      </bottom>
      <diagonal/>
    </border>
    <border>
      <left/>
      <right style="thin">
        <color rgb="FF006A4E"/>
      </right>
      <top/>
      <bottom style="thin">
        <color rgb="FF006A4E"/>
      </bottom>
      <diagonal/>
    </border>
    <border>
      <left/>
      <right style="thin">
        <color rgb="FF006A4E"/>
      </right>
      <top style="medium">
        <color rgb="FF006A4E"/>
      </top>
      <bottom style="medium">
        <color rgb="FF006A4E"/>
      </bottom>
      <diagonal/>
    </border>
    <border>
      <left style="thin">
        <color rgb="FF006A4E"/>
      </left>
      <right/>
      <top/>
      <bottom style="thin">
        <color rgb="FF006A4E"/>
      </bottom>
      <diagonal/>
    </border>
    <border>
      <left style="medium">
        <color rgb="FF006A4E"/>
      </left>
      <right style="thin">
        <color rgb="FF006A4E"/>
      </right>
      <top style="medium">
        <color rgb="FF006A4E"/>
      </top>
      <bottom style="medium">
        <color rgb="FF006A4E"/>
      </bottom>
      <diagonal/>
    </border>
    <border>
      <left/>
      <right style="medium">
        <color rgb="FF006A4E"/>
      </right>
      <top style="medium">
        <color rgb="FF006A4E"/>
      </top>
      <bottom style="thin">
        <color rgb="FF006A4E"/>
      </bottom>
      <diagonal/>
    </border>
    <border>
      <left style="medium">
        <color indexed="64"/>
      </left>
      <right style="medium">
        <color indexed="64"/>
      </right>
      <top style="medium">
        <color indexed="64"/>
      </top>
      <bottom/>
      <diagonal/>
    </border>
    <border>
      <left style="medium">
        <color rgb="FF006A4E"/>
      </left>
      <right style="medium">
        <color theme="0"/>
      </right>
      <top style="medium">
        <color rgb="FF006A4E"/>
      </top>
      <bottom style="medium">
        <color rgb="FF006A4E"/>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rgb="FF006A4E"/>
      </top>
      <bottom style="thin">
        <color rgb="FF006A4E"/>
      </bottom>
      <diagonal/>
    </border>
    <border>
      <left/>
      <right style="medium">
        <color rgb="FF006A4E"/>
      </right>
      <top style="thin">
        <color rgb="FF006A4E"/>
      </top>
      <bottom style="thin">
        <color rgb="FF006A4E"/>
      </bottom>
      <diagonal/>
    </border>
    <border>
      <left style="medium">
        <color rgb="FF006A4E"/>
      </left>
      <right style="thin">
        <color rgb="FF006A4E"/>
      </right>
      <top style="medium">
        <color rgb="FF006A4E"/>
      </top>
      <bottom style="thin">
        <color rgb="FF006A4E"/>
      </bottom>
      <diagonal/>
    </border>
    <border>
      <left style="thin">
        <color rgb="FF006A4E"/>
      </left>
      <right style="medium">
        <color rgb="FF006A4E"/>
      </right>
      <top style="medium">
        <color rgb="FF006A4E"/>
      </top>
      <bottom style="thin">
        <color rgb="FF006A4E"/>
      </bottom>
      <diagonal/>
    </border>
    <border>
      <left style="medium">
        <color theme="0"/>
      </left>
      <right style="thin">
        <color rgb="FF006A4E"/>
      </right>
      <top style="medium">
        <color rgb="FF006A4E"/>
      </top>
      <bottom style="medium">
        <color rgb="FF006A4E"/>
      </bottom>
      <diagonal/>
    </border>
    <border>
      <left style="thin">
        <color rgb="FF006A4E"/>
      </left>
      <right style="thin">
        <color rgb="FF006A4E"/>
      </right>
      <top style="medium">
        <color rgb="FF006A4E"/>
      </top>
      <bottom style="medium">
        <color rgb="FF006A4E"/>
      </bottom>
      <diagonal/>
    </border>
    <border>
      <left style="thin">
        <color rgb="FF006A4E"/>
      </left>
      <right style="medium">
        <color theme="0"/>
      </right>
      <top style="medium">
        <color rgb="FF006A4E"/>
      </top>
      <bottom style="medium">
        <color rgb="FF006A4E"/>
      </bottom>
      <diagonal/>
    </border>
    <border>
      <left style="medium">
        <color rgb="FF006A4E"/>
      </left>
      <right/>
      <top/>
      <bottom style="thin">
        <color rgb="FF006A4E"/>
      </bottom>
      <diagonal/>
    </border>
    <border>
      <left style="thin">
        <color rgb="FF006A4E"/>
      </left>
      <right style="thin">
        <color rgb="FF006A4E"/>
      </right>
      <top/>
      <bottom style="thin">
        <color rgb="FF006A4E"/>
      </bottom>
      <diagonal/>
    </border>
    <border>
      <left style="medium">
        <color rgb="FF006A4E"/>
      </left>
      <right/>
      <top style="thin">
        <color rgb="FF006A4E"/>
      </top>
      <bottom/>
      <diagonal/>
    </border>
    <border>
      <left/>
      <right style="thin">
        <color rgb="FF006A4E"/>
      </right>
      <top/>
      <bottom style="medium">
        <color rgb="FF006A4E"/>
      </bottom>
      <diagonal/>
    </border>
    <border>
      <left style="thin">
        <color rgb="FF006A4E"/>
      </left>
      <right/>
      <top/>
      <bottom style="medium">
        <color rgb="FF006A4E"/>
      </bottom>
      <diagonal/>
    </border>
    <border>
      <left style="medium">
        <color rgb="FF006A4E"/>
      </left>
      <right style="thin">
        <color rgb="FF006A4E"/>
      </right>
      <top/>
      <bottom style="medium">
        <color rgb="FF006A4E"/>
      </bottom>
      <diagonal/>
    </border>
    <border>
      <left style="thin">
        <color rgb="FF006A4E"/>
      </left>
      <right style="medium">
        <color rgb="FF006A4E"/>
      </right>
      <top/>
      <bottom style="medium">
        <color rgb="FF006A4E"/>
      </bottom>
      <diagonal/>
    </border>
    <border>
      <left style="medium">
        <color rgb="FF006A4E"/>
      </left>
      <right style="medium">
        <color rgb="FF006A4E"/>
      </right>
      <top style="thin">
        <color rgb="FF006A4E"/>
      </top>
      <bottom/>
      <diagonal/>
    </border>
    <border>
      <left style="thin">
        <color rgb="FF006A4E"/>
      </left>
      <right/>
      <top style="thin">
        <color rgb="FF006A4E"/>
      </top>
      <bottom/>
      <diagonal/>
    </border>
    <border>
      <left style="thin">
        <color rgb="FF006A4E"/>
      </left>
      <right style="medium">
        <color rgb="FF006A4E"/>
      </right>
      <top style="thin">
        <color rgb="FF006A4E"/>
      </top>
      <bottom/>
      <diagonal/>
    </border>
    <border>
      <left style="medium">
        <color rgb="FF006A4E"/>
      </left>
      <right/>
      <top/>
      <bottom style="medium">
        <color rgb="FF006A4E"/>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style="thin">
        <color indexed="64"/>
      </top>
      <bottom style="double">
        <color indexed="64"/>
      </bottom>
      <diagonal/>
    </border>
    <border>
      <left/>
      <right style="medium">
        <color theme="1"/>
      </right>
      <top/>
      <bottom/>
      <diagonal/>
    </border>
    <border>
      <left style="medium">
        <color indexed="64"/>
      </left>
      <right/>
      <top style="thin">
        <color indexed="64"/>
      </top>
      <bottom style="double">
        <color indexed="64"/>
      </bottom>
      <diagonal/>
    </border>
    <border>
      <left/>
      <right style="medium">
        <color rgb="FF006A4E"/>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rgb="FF006A4E"/>
      </left>
      <right style="thin">
        <color rgb="FF006A4E"/>
      </right>
      <top style="medium">
        <color rgb="FF006A4E"/>
      </top>
      <bottom/>
      <diagonal/>
    </border>
    <border>
      <left style="medium">
        <color rgb="FF006A4E"/>
      </left>
      <right style="thin">
        <color rgb="FF006A4E"/>
      </right>
      <top/>
      <bottom/>
      <diagonal/>
    </border>
    <border>
      <left/>
      <right style="medium">
        <color rgb="FF006A4E"/>
      </right>
      <top style="thin">
        <color rgb="FF006A4E"/>
      </top>
      <bottom style="medium">
        <color rgb="FF006A4E"/>
      </bottom>
      <diagonal/>
    </border>
    <border>
      <left style="medium">
        <color indexed="64"/>
      </left>
      <right/>
      <top style="thin">
        <color indexed="64"/>
      </top>
      <bottom style="thin">
        <color indexed="64"/>
      </bottom>
      <diagonal/>
    </border>
    <border>
      <left style="thin">
        <color rgb="FFC00000"/>
      </left>
      <right/>
      <top/>
      <bottom/>
      <diagonal/>
    </border>
    <border>
      <left style="thin">
        <color indexed="64"/>
      </left>
      <right/>
      <top style="thin">
        <color indexed="64"/>
      </top>
      <bottom/>
      <diagonal/>
    </border>
    <border>
      <left style="thin">
        <color rgb="FF006A4E"/>
      </left>
      <right/>
      <top/>
      <bottom/>
      <diagonal/>
    </border>
    <border>
      <left/>
      <right/>
      <top/>
      <bottom style="medium">
        <color rgb="FF006A4E"/>
      </bottom>
      <diagonal/>
    </border>
    <border>
      <left/>
      <right style="medium">
        <color indexed="64"/>
      </right>
      <top style="thin">
        <color indexed="64"/>
      </top>
      <bottom style="double">
        <color indexed="64"/>
      </bottom>
      <diagonal/>
    </border>
    <border>
      <left style="medium">
        <color indexed="64"/>
      </left>
      <right style="thin">
        <color indexed="64"/>
      </right>
      <top/>
      <bottom/>
      <diagonal/>
    </border>
    <border>
      <left/>
      <right style="thin">
        <color rgb="FF006A4E"/>
      </right>
      <top style="thin">
        <color rgb="FF006A4E"/>
      </top>
      <bottom/>
      <diagonal/>
    </border>
    <border>
      <left style="medium">
        <color rgb="FF006A4E"/>
      </left>
      <right style="thin">
        <color rgb="FF006A4E"/>
      </right>
      <top style="thin">
        <color rgb="FF006A4E"/>
      </top>
      <bottom/>
      <diagonal/>
    </border>
    <border>
      <left/>
      <right style="thin">
        <color rgb="FF006A4E"/>
      </right>
      <top style="thin">
        <color rgb="FF006A4E"/>
      </top>
      <bottom style="thin">
        <color rgb="FF006A4E"/>
      </bottom>
      <diagonal/>
    </border>
    <border>
      <left style="medium">
        <color rgb="FF006A4E"/>
      </left>
      <right style="thin">
        <color rgb="FF006A4E"/>
      </right>
      <top style="thin">
        <color rgb="FF006A4E"/>
      </top>
      <bottom style="thin">
        <color rgb="FF006A4E"/>
      </bottom>
      <diagonal/>
    </border>
    <border>
      <left style="medium">
        <color indexed="64"/>
      </left>
      <right/>
      <top style="medium">
        <color indexed="64"/>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style="medium">
        <color indexed="64"/>
      </left>
      <right/>
      <top/>
      <bottom/>
      <diagonal/>
    </border>
    <border>
      <left/>
      <right style="medium">
        <color rgb="FF006A4E"/>
      </right>
      <top style="medium">
        <color rgb="FF006A4E"/>
      </top>
      <bottom/>
      <diagonal/>
    </border>
    <border>
      <left/>
      <right style="medium">
        <color rgb="FF006A4E"/>
      </right>
      <top/>
      <bottom style="thin">
        <color rgb="FF006A4E"/>
      </bottom>
      <diagonal/>
    </border>
    <border>
      <left/>
      <right style="medium">
        <color rgb="FF006A4E"/>
      </right>
      <top style="thin">
        <color rgb="FF006A4E"/>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006A4E"/>
      </left>
      <right/>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rgb="FF006A4E"/>
      </top>
      <bottom/>
      <diagonal/>
    </border>
  </borders>
  <cellStyleXfs count="12">
    <xf numFmtId="0" fontId="0" fillId="0" borderId="0"/>
    <xf numFmtId="0" fontId="1" fillId="0" borderId="0"/>
    <xf numFmtId="0" fontId="1" fillId="0" borderId="0"/>
    <xf numFmtId="0" fontId="1" fillId="0" borderId="0"/>
    <xf numFmtId="9" fontId="31" fillId="0" borderId="0" applyFont="0" applyFill="0" applyBorder="0" applyAlignment="0" applyProtection="0"/>
    <xf numFmtId="0" fontId="34" fillId="0" borderId="0" applyNumberFormat="0" applyFill="0" applyBorder="0" applyAlignment="0" applyProtection="0"/>
    <xf numFmtId="0" fontId="95" fillId="0" borderId="0"/>
    <xf numFmtId="0" fontId="31" fillId="53" borderId="0">
      <alignment wrapText="1"/>
    </xf>
    <xf numFmtId="0" fontId="31" fillId="0" borderId="0">
      <alignment wrapText="1"/>
    </xf>
    <xf numFmtId="0" fontId="31" fillId="0" borderId="0">
      <alignment wrapText="1"/>
    </xf>
    <xf numFmtId="0" fontId="31" fillId="0" borderId="0">
      <alignment wrapText="1"/>
    </xf>
    <xf numFmtId="170" fontId="31" fillId="0" borderId="0">
      <alignment wrapText="1"/>
    </xf>
  </cellStyleXfs>
  <cellXfs count="811">
    <xf numFmtId="0" fontId="0" fillId="0" borderId="0" xfId="0"/>
    <xf numFmtId="0" fontId="1" fillId="0" borderId="0" xfId="1"/>
    <xf numFmtId="0" fontId="1" fillId="0" borderId="2" xfId="1" applyBorder="1"/>
    <xf numFmtId="0" fontId="1" fillId="0" borderId="11" xfId="1" applyBorder="1"/>
    <xf numFmtId="0" fontId="1" fillId="0" borderId="14" xfId="1" applyBorder="1"/>
    <xf numFmtId="0" fontId="1" fillId="0" borderId="5" xfId="1" applyBorder="1"/>
    <xf numFmtId="0" fontId="1" fillId="0" borderId="16" xfId="1" applyBorder="1"/>
    <xf numFmtId="0" fontId="1" fillId="0" borderId="10" xfId="1" applyBorder="1"/>
    <xf numFmtId="0" fontId="1" fillId="0" borderId="13" xfId="1" applyBorder="1"/>
    <xf numFmtId="0" fontId="1" fillId="0" borderId="4" xfId="1" applyBorder="1"/>
    <xf numFmtId="0" fontId="2" fillId="0" borderId="0" xfId="0" applyFont="1" applyAlignment="1">
      <alignment vertical="center" wrapText="1"/>
    </xf>
    <xf numFmtId="0" fontId="2" fillId="0" borderId="0" xfId="0" applyFont="1"/>
    <xf numFmtId="0" fontId="4" fillId="0" borderId="0" xfId="0" applyFont="1" applyAlignment="1">
      <alignment vertical="center"/>
    </xf>
    <xf numFmtId="0" fontId="2" fillId="4" borderId="0" xfId="0" applyFont="1" applyFill="1"/>
    <xf numFmtId="0" fontId="2" fillId="6" borderId="0" xfId="0" applyFont="1" applyFill="1"/>
    <xf numFmtId="0" fontId="2" fillId="5" borderId="0" xfId="0" applyFont="1" applyFill="1"/>
    <xf numFmtId="0" fontId="5" fillId="0" borderId="0" xfId="0" applyFont="1" applyAlignment="1">
      <alignment vertical="center"/>
    </xf>
    <xf numFmtId="0" fontId="6" fillId="0" borderId="0" xfId="0" applyFont="1" applyAlignment="1">
      <alignment vertical="center"/>
    </xf>
    <xf numFmtId="0" fontId="2" fillId="0" borderId="0" xfId="0" applyFont="1" applyAlignment="1">
      <alignment vertical="center"/>
    </xf>
    <xf numFmtId="0" fontId="2" fillId="0" borderId="6" xfId="0" applyFont="1" applyBorder="1" applyAlignment="1">
      <alignment vertical="center" wrapText="1"/>
    </xf>
    <xf numFmtId="0" fontId="2" fillId="0" borderId="8" xfId="0" applyFont="1" applyBorder="1"/>
    <xf numFmtId="0" fontId="2" fillId="0" borderId="6" xfId="0" applyFont="1" applyBorder="1"/>
    <xf numFmtId="0" fontId="2" fillId="0" borderId="7" xfId="0" applyFont="1" applyBorder="1"/>
    <xf numFmtId="0" fontId="1" fillId="2" borderId="0" xfId="1" applyFill="1"/>
    <xf numFmtId="0" fontId="2" fillId="3" borderId="0" xfId="0" applyFont="1" applyFill="1"/>
    <xf numFmtId="0" fontId="9" fillId="2" borderId="0" xfId="1" applyFont="1" applyFill="1" applyAlignment="1">
      <alignment vertical="top" wrapText="1"/>
    </xf>
    <xf numFmtId="0" fontId="2" fillId="0" borderId="21" xfId="0" applyFont="1" applyBorder="1" applyAlignment="1">
      <alignment vertical="center" wrapText="1"/>
    </xf>
    <xf numFmtId="0" fontId="2" fillId="0" borderId="22" xfId="0" applyFont="1" applyBorder="1"/>
    <xf numFmtId="0" fontId="2" fillId="0" borderId="21" xfId="0" applyFont="1" applyBorder="1"/>
    <xf numFmtId="0" fontId="1" fillId="0" borderId="0" xfId="2"/>
    <xf numFmtId="0" fontId="0" fillId="0" borderId="0" xfId="0" applyAlignment="1">
      <alignment horizontal="center"/>
    </xf>
    <xf numFmtId="0" fontId="3" fillId="0" borderId="0" xfId="2" applyFont="1"/>
    <xf numFmtId="0" fontId="12" fillId="0" borderId="0" xfId="3" applyFont="1"/>
    <xf numFmtId="0" fontId="11" fillId="0" borderId="0" xfId="3" applyFont="1"/>
    <xf numFmtId="0" fontId="2" fillId="0" borderId="0" xfId="0" applyFont="1" applyAlignment="1">
      <alignment horizontal="left" vertical="center"/>
    </xf>
    <xf numFmtId="0" fontId="1" fillId="3" borderId="0" xfId="2" applyFill="1"/>
    <xf numFmtId="3" fontId="1" fillId="3" borderId="0" xfId="2" applyNumberFormat="1" applyFill="1"/>
    <xf numFmtId="0" fontId="14" fillId="3" borderId="0" xfId="2" applyFont="1" applyFill="1"/>
    <xf numFmtId="0" fontId="1" fillId="3" borderId="0" xfId="2" applyFill="1" applyAlignment="1">
      <alignment wrapText="1"/>
    </xf>
    <xf numFmtId="0" fontId="12" fillId="3" borderId="0" xfId="3" applyFont="1" applyFill="1"/>
    <xf numFmtId="1" fontId="12" fillId="3" borderId="0" xfId="3" applyNumberFormat="1" applyFont="1" applyFill="1"/>
    <xf numFmtId="0" fontId="11" fillId="3" borderId="0" xfId="3" applyFont="1" applyFill="1"/>
    <xf numFmtId="1" fontId="11" fillId="3" borderId="0" xfId="3" applyNumberFormat="1" applyFont="1" applyFill="1"/>
    <xf numFmtId="0" fontId="12" fillId="9" borderId="1" xfId="2" applyFont="1" applyFill="1" applyBorder="1"/>
    <xf numFmtId="0" fontId="11" fillId="9" borderId="18" xfId="2" applyFont="1" applyFill="1" applyBorder="1"/>
    <xf numFmtId="0" fontId="12" fillId="10" borderId="1" xfId="2" applyFont="1" applyFill="1" applyBorder="1"/>
    <xf numFmtId="0" fontId="11" fillId="10" borderId="18" xfId="2" applyFont="1" applyFill="1" applyBorder="1"/>
    <xf numFmtId="0" fontId="1" fillId="10" borderId="1" xfId="2" applyFill="1" applyBorder="1"/>
    <xf numFmtId="1" fontId="2" fillId="0" borderId="0" xfId="0" applyNumberFormat="1" applyFont="1" applyAlignment="1">
      <alignment horizontal="left" vertical="center"/>
    </xf>
    <xf numFmtId="0" fontId="3" fillId="3" borderId="0" xfId="2" applyFont="1" applyFill="1"/>
    <xf numFmtId="0" fontId="11" fillId="3" borderId="0" xfId="2" applyFont="1" applyFill="1"/>
    <xf numFmtId="164" fontId="11" fillId="3" borderId="0" xfId="2" applyNumberFormat="1" applyFont="1" applyFill="1"/>
    <xf numFmtId="0" fontId="12" fillId="3" borderId="0" xfId="2" applyFont="1" applyFill="1"/>
    <xf numFmtId="164" fontId="12" fillId="3" borderId="0" xfId="2" applyNumberFormat="1" applyFont="1" applyFill="1"/>
    <xf numFmtId="0" fontId="10" fillId="3" borderId="40" xfId="2" applyFont="1" applyFill="1" applyBorder="1" applyAlignment="1">
      <alignment horizontal="left" vertical="center" wrapText="1"/>
    </xf>
    <xf numFmtId="0" fontId="10" fillId="3" borderId="41" xfId="2" applyFont="1" applyFill="1" applyBorder="1" applyAlignment="1">
      <alignment horizontal="left" vertical="center" wrapText="1"/>
    </xf>
    <xf numFmtId="0" fontId="15" fillId="3" borderId="40" xfId="2" applyFont="1" applyFill="1" applyBorder="1" applyAlignment="1">
      <alignment horizontal="left" vertical="center" wrapText="1"/>
    </xf>
    <xf numFmtId="0" fontId="15" fillId="3" borderId="41" xfId="2" applyFont="1" applyFill="1" applyBorder="1" applyAlignment="1">
      <alignment horizontal="left" vertical="center" wrapText="1"/>
    </xf>
    <xf numFmtId="164" fontId="11" fillId="10" borderId="18" xfId="2" applyNumberFormat="1" applyFont="1" applyFill="1" applyBorder="1" applyAlignment="1">
      <alignment horizontal="center" vertical="center"/>
    </xf>
    <xf numFmtId="0" fontId="12" fillId="9" borderId="18" xfId="2" applyFont="1" applyFill="1" applyBorder="1"/>
    <xf numFmtId="3" fontId="11" fillId="9" borderId="18" xfId="2" applyNumberFormat="1" applyFont="1" applyFill="1" applyBorder="1" applyAlignment="1">
      <alignment horizontal="center"/>
    </xf>
    <xf numFmtId="0" fontId="12" fillId="3" borderId="0" xfId="3" applyFont="1" applyFill="1" applyAlignment="1">
      <alignment vertical="center" wrapText="1"/>
    </xf>
    <xf numFmtId="0" fontId="11" fillId="3" borderId="0" xfId="3" applyFont="1" applyFill="1" applyAlignment="1">
      <alignment vertical="center" wrapText="1"/>
    </xf>
    <xf numFmtId="3" fontId="12" fillId="3" borderId="0" xfId="3" applyNumberFormat="1" applyFont="1" applyFill="1" applyAlignment="1">
      <alignment horizontal="center" vertical="center"/>
    </xf>
    <xf numFmtId="164" fontId="12" fillId="9" borderId="1" xfId="2" applyNumberFormat="1" applyFont="1" applyFill="1" applyBorder="1" applyAlignment="1">
      <alignment horizontal="center"/>
    </xf>
    <xf numFmtId="164" fontId="11" fillId="9" borderId="18" xfId="2" applyNumberFormat="1" applyFont="1" applyFill="1" applyBorder="1" applyAlignment="1">
      <alignment horizontal="center"/>
    </xf>
    <xf numFmtId="164" fontId="11" fillId="10" borderId="3" xfId="2" applyNumberFormat="1" applyFont="1" applyFill="1" applyBorder="1" applyAlignment="1">
      <alignment horizontal="center"/>
    </xf>
    <xf numFmtId="164" fontId="12" fillId="10" borderId="1" xfId="2" applyNumberFormat="1" applyFont="1" applyFill="1" applyBorder="1" applyAlignment="1">
      <alignment horizontal="center"/>
    </xf>
    <xf numFmtId="164" fontId="1" fillId="10" borderId="1" xfId="2" applyNumberFormat="1" applyFill="1" applyBorder="1" applyAlignment="1">
      <alignment horizontal="center"/>
    </xf>
    <xf numFmtId="0" fontId="12" fillId="3" borderId="0" xfId="3" applyFont="1" applyFill="1" applyAlignment="1">
      <alignment horizontal="center" vertical="center"/>
    </xf>
    <xf numFmtId="0" fontId="11" fillId="3" borderId="0" xfId="3" applyFont="1" applyFill="1" applyAlignment="1">
      <alignment horizontal="center" vertical="center"/>
    </xf>
    <xf numFmtId="0" fontId="19" fillId="8" borderId="74" xfId="2" applyFont="1" applyFill="1" applyBorder="1" applyAlignment="1">
      <alignment horizontal="center" vertical="center" wrapText="1"/>
    </xf>
    <xf numFmtId="0" fontId="8" fillId="2" borderId="0" xfId="1" applyFont="1" applyFill="1" applyAlignment="1">
      <alignment horizontal="center"/>
    </xf>
    <xf numFmtId="167" fontId="1" fillId="2" borderId="0" xfId="1" applyNumberFormat="1" applyFill="1"/>
    <xf numFmtId="1" fontId="1" fillId="0" borderId="1" xfId="1" applyNumberFormat="1" applyBorder="1"/>
    <xf numFmtId="1" fontId="1" fillId="0" borderId="3" xfId="1" applyNumberFormat="1" applyBorder="1"/>
    <xf numFmtId="0" fontId="11" fillId="10" borderId="42" xfId="3" applyFont="1" applyFill="1" applyBorder="1" applyAlignment="1">
      <alignment vertical="center" wrapText="1"/>
    </xf>
    <xf numFmtId="0" fontId="12" fillId="10" borderId="59" xfId="3" applyFont="1" applyFill="1" applyBorder="1" applyAlignment="1">
      <alignment vertical="center" wrapText="1"/>
    </xf>
    <xf numFmtId="0" fontId="12" fillId="10" borderId="60" xfId="3" applyFont="1" applyFill="1" applyBorder="1" applyAlignment="1">
      <alignment vertical="center" wrapText="1"/>
    </xf>
    <xf numFmtId="0" fontId="11" fillId="10" borderId="64" xfId="3" applyFont="1" applyFill="1" applyBorder="1" applyAlignment="1">
      <alignment vertical="center" wrapText="1"/>
    </xf>
    <xf numFmtId="0" fontId="12" fillId="10" borderId="18" xfId="3" applyFont="1" applyFill="1" applyBorder="1" applyAlignment="1">
      <alignment vertical="center" wrapText="1"/>
    </xf>
    <xf numFmtId="0" fontId="11" fillId="10" borderId="61" xfId="3" applyFont="1" applyFill="1" applyBorder="1" applyAlignment="1">
      <alignment vertical="center" wrapText="1"/>
    </xf>
    <xf numFmtId="0" fontId="12" fillId="10" borderId="64" xfId="3" applyFont="1" applyFill="1" applyBorder="1" applyAlignment="1">
      <alignment vertical="center" wrapText="1"/>
    </xf>
    <xf numFmtId="0" fontId="12" fillId="10" borderId="1" xfId="3" applyFont="1" applyFill="1" applyBorder="1" applyAlignment="1">
      <alignment vertical="center" wrapText="1"/>
    </xf>
    <xf numFmtId="0" fontId="11" fillId="10" borderId="73" xfId="3" applyFont="1" applyFill="1" applyBorder="1" applyAlignment="1">
      <alignment vertical="center" wrapText="1"/>
    </xf>
    <xf numFmtId="0" fontId="11" fillId="10" borderId="18" xfId="3" applyFont="1" applyFill="1" applyBorder="1" applyAlignment="1">
      <alignment vertical="center" wrapText="1"/>
    </xf>
    <xf numFmtId="164" fontId="12" fillId="11" borderId="1" xfId="2" applyNumberFormat="1" applyFont="1" applyFill="1" applyBorder="1" applyAlignment="1">
      <alignment horizontal="center"/>
    </xf>
    <xf numFmtId="0" fontId="12" fillId="11" borderId="1" xfId="2" applyFont="1" applyFill="1" applyBorder="1"/>
    <xf numFmtId="3" fontId="11" fillId="11" borderId="18" xfId="2" applyNumberFormat="1" applyFont="1" applyFill="1" applyBorder="1" applyAlignment="1">
      <alignment horizontal="center"/>
    </xf>
    <xf numFmtId="0" fontId="11" fillId="11" borderId="18" xfId="2" applyFont="1" applyFill="1" applyBorder="1"/>
    <xf numFmtId="164" fontId="11" fillId="11" borderId="18" xfId="2" applyNumberFormat="1" applyFont="1" applyFill="1" applyBorder="1" applyAlignment="1">
      <alignment horizontal="center"/>
    </xf>
    <xf numFmtId="0" fontId="1" fillId="11" borderId="1" xfId="2" applyFill="1" applyBorder="1"/>
    <xf numFmtId="164" fontId="1" fillId="11" borderId="1" xfId="2" applyNumberFormat="1" applyFill="1" applyBorder="1" applyAlignment="1">
      <alignment horizontal="center"/>
    </xf>
    <xf numFmtId="0" fontId="11" fillId="11" borderId="42" xfId="3" applyFont="1" applyFill="1" applyBorder="1" applyAlignment="1">
      <alignment vertical="center" wrapText="1"/>
    </xf>
    <xf numFmtId="0" fontId="12" fillId="11" borderId="59" xfId="3" applyFont="1" applyFill="1" applyBorder="1" applyAlignment="1">
      <alignment vertical="center" wrapText="1"/>
    </xf>
    <xf numFmtId="0" fontId="12" fillId="11" borderId="60" xfId="3" applyFont="1" applyFill="1" applyBorder="1" applyAlignment="1">
      <alignment vertical="center" wrapText="1"/>
    </xf>
    <xf numFmtId="0" fontId="11" fillId="11" borderId="64" xfId="3" applyFont="1" applyFill="1" applyBorder="1" applyAlignment="1">
      <alignment vertical="center" wrapText="1"/>
    </xf>
    <xf numFmtId="0" fontId="12" fillId="11" borderId="18" xfId="3" applyFont="1" applyFill="1" applyBorder="1" applyAlignment="1">
      <alignment vertical="center" wrapText="1"/>
    </xf>
    <xf numFmtId="0" fontId="11" fillId="11" borderId="61" xfId="3" applyFont="1" applyFill="1" applyBorder="1" applyAlignment="1">
      <alignment vertical="center" wrapText="1"/>
    </xf>
    <xf numFmtId="0" fontId="12" fillId="11" borderId="64" xfId="3" applyFont="1" applyFill="1" applyBorder="1" applyAlignment="1">
      <alignment vertical="center" wrapText="1"/>
    </xf>
    <xf numFmtId="0" fontId="12" fillId="11" borderId="1" xfId="3" applyFont="1" applyFill="1" applyBorder="1" applyAlignment="1">
      <alignment vertical="center" wrapText="1"/>
    </xf>
    <xf numFmtId="0" fontId="11" fillId="11" borderId="73" xfId="3" applyFont="1" applyFill="1" applyBorder="1" applyAlignment="1">
      <alignment vertical="center" wrapText="1"/>
    </xf>
    <xf numFmtId="0" fontId="11" fillId="11" borderId="18" xfId="3" applyFont="1" applyFill="1" applyBorder="1" applyAlignment="1">
      <alignment vertical="center" wrapText="1"/>
    </xf>
    <xf numFmtId="0" fontId="11" fillId="9" borderId="42" xfId="3" applyFont="1" applyFill="1" applyBorder="1" applyAlignment="1">
      <alignment vertical="center" wrapText="1"/>
    </xf>
    <xf numFmtId="1" fontId="11" fillId="9" borderId="56" xfId="3" applyNumberFormat="1" applyFont="1" applyFill="1" applyBorder="1" applyAlignment="1">
      <alignment horizontal="center" vertical="center"/>
    </xf>
    <xf numFmtId="1" fontId="11" fillId="9" borderId="54" xfId="3" applyNumberFormat="1" applyFont="1" applyFill="1" applyBorder="1" applyAlignment="1">
      <alignment horizontal="center" vertical="center"/>
    </xf>
    <xf numFmtId="1" fontId="11" fillId="9" borderId="55" xfId="3" applyNumberFormat="1" applyFont="1" applyFill="1" applyBorder="1" applyAlignment="1">
      <alignment horizontal="center" vertical="center"/>
    </xf>
    <xf numFmtId="0" fontId="12" fillId="9" borderId="59" xfId="3" applyFont="1" applyFill="1" applyBorder="1" applyAlignment="1">
      <alignment vertical="center" wrapText="1"/>
    </xf>
    <xf numFmtId="0" fontId="12" fillId="9" borderId="60" xfId="3" applyFont="1" applyFill="1" applyBorder="1" applyAlignment="1">
      <alignment vertical="center" wrapText="1"/>
    </xf>
    <xf numFmtId="0" fontId="11" fillId="9" borderId="64" xfId="3" applyFont="1" applyFill="1" applyBorder="1" applyAlignment="1">
      <alignment vertical="center" wrapText="1"/>
    </xf>
    <xf numFmtId="0" fontId="12" fillId="9" borderId="18" xfId="3" applyFont="1" applyFill="1" applyBorder="1" applyAlignment="1">
      <alignment vertical="center" wrapText="1"/>
    </xf>
    <xf numFmtId="164" fontId="12" fillId="9" borderId="19" xfId="3" applyNumberFormat="1" applyFont="1" applyFill="1" applyBorder="1" applyAlignment="1">
      <alignment horizontal="center" vertical="center"/>
    </xf>
    <xf numFmtId="0" fontId="11" fillId="9" borderId="61" xfId="3" applyFont="1" applyFill="1" applyBorder="1" applyAlignment="1">
      <alignment vertical="center" wrapText="1"/>
    </xf>
    <xf numFmtId="0" fontId="12" fillId="9" borderId="64" xfId="3" applyFont="1" applyFill="1" applyBorder="1" applyAlignment="1">
      <alignment vertical="center" wrapText="1"/>
    </xf>
    <xf numFmtId="0" fontId="12" fillId="9" borderId="1" xfId="3" applyFont="1" applyFill="1" applyBorder="1" applyAlignment="1">
      <alignment vertical="center" wrapText="1"/>
    </xf>
    <xf numFmtId="0" fontId="11" fillId="9" borderId="73" xfId="3" applyFont="1" applyFill="1" applyBorder="1" applyAlignment="1">
      <alignment vertical="center" wrapText="1"/>
    </xf>
    <xf numFmtId="0" fontId="11" fillId="9" borderId="18" xfId="3" applyFont="1" applyFill="1" applyBorder="1" applyAlignment="1">
      <alignment vertical="center" wrapText="1"/>
    </xf>
    <xf numFmtId="0" fontId="21" fillId="0" borderId="24" xfId="2" applyFont="1" applyBorder="1" applyAlignment="1">
      <alignment horizontal="right" vertical="center" wrapText="1"/>
    </xf>
    <xf numFmtId="166" fontId="9" fillId="0" borderId="24" xfId="2" applyNumberFormat="1" applyFont="1" applyBorder="1" applyAlignment="1">
      <alignment horizontal="right" vertical="center" wrapText="1"/>
    </xf>
    <xf numFmtId="166" fontId="21" fillId="7" borderId="24" xfId="2" applyNumberFormat="1" applyFont="1" applyFill="1" applyBorder="1" applyAlignment="1">
      <alignment horizontal="right" vertical="center" wrapText="1"/>
    </xf>
    <xf numFmtId="165" fontId="21" fillId="0" borderId="28" xfId="2" applyNumberFormat="1" applyFont="1" applyBorder="1" applyAlignment="1">
      <alignment horizontal="right" vertical="center" wrapText="1"/>
    </xf>
    <xf numFmtId="166" fontId="21" fillId="0" borderId="29" xfId="2" applyNumberFormat="1" applyFont="1" applyBorder="1" applyAlignment="1">
      <alignment horizontal="right" vertical="center" wrapText="1"/>
    </xf>
    <xf numFmtId="168" fontId="21" fillId="0" borderId="28" xfId="2" applyNumberFormat="1" applyFont="1" applyBorder="1" applyAlignment="1">
      <alignment horizontal="right" vertical="center" wrapText="1"/>
    </xf>
    <xf numFmtId="0" fontId="21" fillId="7" borderId="32" xfId="2" applyFont="1" applyFill="1" applyBorder="1" applyAlignment="1">
      <alignment horizontal="center" vertical="center" wrapText="1"/>
    </xf>
    <xf numFmtId="0" fontId="9" fillId="0" borderId="33" xfId="2" applyFont="1" applyBorder="1" applyAlignment="1">
      <alignment horizontal="center" vertical="center" wrapText="1"/>
    </xf>
    <xf numFmtId="0" fontId="16" fillId="0" borderId="17" xfId="0" applyFont="1" applyBorder="1"/>
    <xf numFmtId="1" fontId="2" fillId="0" borderId="0" xfId="0" applyNumberFormat="1" applyFont="1"/>
    <xf numFmtId="1" fontId="29" fillId="0" borderId="0" xfId="0" applyNumberFormat="1" applyFont="1"/>
    <xf numFmtId="1" fontId="29" fillId="0" borderId="4" xfId="0" applyNumberFormat="1" applyFont="1" applyBorder="1"/>
    <xf numFmtId="164" fontId="11" fillId="3" borderId="0" xfId="2" applyNumberFormat="1" applyFont="1" applyFill="1" applyAlignment="1">
      <alignment horizontal="center"/>
    </xf>
    <xf numFmtId="0" fontId="12" fillId="9" borderId="44" xfId="2" applyFont="1" applyFill="1" applyBorder="1"/>
    <xf numFmtId="0" fontId="12" fillId="9" borderId="3" xfId="2" applyFont="1" applyFill="1" applyBorder="1"/>
    <xf numFmtId="164" fontId="12" fillId="9" borderId="3" xfId="2" applyNumberFormat="1" applyFont="1" applyFill="1" applyBorder="1" applyAlignment="1">
      <alignment horizontal="center"/>
    </xf>
    <xf numFmtId="0" fontId="12" fillId="10" borderId="44" xfId="2" applyFont="1" applyFill="1" applyBorder="1"/>
    <xf numFmtId="0" fontId="12" fillId="10" borderId="3" xfId="2" applyFont="1" applyFill="1" applyBorder="1"/>
    <xf numFmtId="164" fontId="12" fillId="10" borderId="3" xfId="2" applyNumberFormat="1" applyFont="1" applyFill="1" applyBorder="1" applyAlignment="1">
      <alignment horizontal="center"/>
    </xf>
    <xf numFmtId="0" fontId="12" fillId="11" borderId="44" xfId="2" applyFont="1" applyFill="1" applyBorder="1"/>
    <xf numFmtId="0" fontId="12" fillId="11" borderId="3" xfId="2" applyFont="1" applyFill="1" applyBorder="1"/>
    <xf numFmtId="164" fontId="12" fillId="11" borderId="3" xfId="2" applyNumberFormat="1" applyFont="1" applyFill="1" applyBorder="1" applyAlignment="1">
      <alignment horizontal="center"/>
    </xf>
    <xf numFmtId="0" fontId="0" fillId="3" borderId="0" xfId="0" applyFill="1"/>
    <xf numFmtId="0" fontId="10" fillId="3" borderId="103" xfId="2" applyFont="1" applyFill="1" applyBorder="1" applyAlignment="1">
      <alignment horizontal="left" vertical="center" wrapText="1"/>
    </xf>
    <xf numFmtId="0" fontId="12" fillId="3" borderId="2" xfId="3" applyFont="1" applyFill="1" applyBorder="1"/>
    <xf numFmtId="0" fontId="32" fillId="0" borderId="0" xfId="0" applyFont="1"/>
    <xf numFmtId="164" fontId="12" fillId="14" borderId="0" xfId="3" applyNumberFormat="1" applyFont="1" applyFill="1" applyAlignment="1">
      <alignment horizontal="left" vertical="center"/>
    </xf>
    <xf numFmtId="164" fontId="12" fillId="14" borderId="97" xfId="3" applyNumberFormat="1" applyFont="1" applyFill="1" applyBorder="1" applyAlignment="1">
      <alignment horizontal="left" vertical="center"/>
    </xf>
    <xf numFmtId="164" fontId="12" fillId="14" borderId="13" xfId="3" applyNumberFormat="1" applyFont="1" applyFill="1" applyBorder="1" applyAlignment="1">
      <alignment horizontal="left" vertical="center"/>
    </xf>
    <xf numFmtId="0" fontId="15" fillId="14" borderId="18" xfId="3" applyFont="1" applyFill="1" applyBorder="1" applyAlignment="1">
      <alignment horizontal="center"/>
    </xf>
    <xf numFmtId="0" fontId="15" fillId="14" borderId="19" xfId="3" applyFont="1" applyFill="1" applyBorder="1"/>
    <xf numFmtId="0" fontId="15" fillId="14" borderId="20" xfId="3" applyFont="1" applyFill="1" applyBorder="1"/>
    <xf numFmtId="0" fontId="11" fillId="14" borderId="42" xfId="3" applyFont="1" applyFill="1" applyBorder="1" applyAlignment="1">
      <alignment vertical="center" wrapText="1"/>
    </xf>
    <xf numFmtId="1" fontId="11" fillId="14" borderId="19" xfId="3" applyNumberFormat="1" applyFont="1" applyFill="1" applyBorder="1" applyAlignment="1">
      <alignment vertical="center"/>
    </xf>
    <xf numFmtId="1" fontId="11" fillId="14" borderId="20" xfId="3" applyNumberFormat="1" applyFont="1" applyFill="1" applyBorder="1" applyAlignment="1">
      <alignment vertical="center"/>
    </xf>
    <xf numFmtId="164" fontId="12" fillId="14" borderId="10" xfId="3" applyNumberFormat="1" applyFont="1" applyFill="1" applyBorder="1" applyAlignment="1">
      <alignment vertical="center"/>
    </xf>
    <xf numFmtId="164" fontId="12" fillId="14" borderId="11" xfId="3" applyNumberFormat="1" applyFont="1" applyFill="1" applyBorder="1" applyAlignment="1">
      <alignment vertical="center"/>
    </xf>
    <xf numFmtId="164" fontId="12" fillId="14" borderId="2" xfId="3" applyNumberFormat="1" applyFont="1" applyFill="1" applyBorder="1" applyAlignment="1">
      <alignment horizontal="left" vertical="center"/>
    </xf>
    <xf numFmtId="0" fontId="11" fillId="14" borderId="42" xfId="3" applyFont="1" applyFill="1" applyBorder="1" applyAlignment="1">
      <alignment horizontal="center" vertical="center" wrapText="1"/>
    </xf>
    <xf numFmtId="164" fontId="12" fillId="14" borderId="19" xfId="3" applyNumberFormat="1" applyFont="1" applyFill="1" applyBorder="1" applyAlignment="1">
      <alignment horizontal="left" vertical="center"/>
    </xf>
    <xf numFmtId="164" fontId="12" fillId="14" borderId="20" xfId="3" applyNumberFormat="1" applyFont="1" applyFill="1" applyBorder="1" applyAlignment="1">
      <alignment horizontal="left" vertical="center"/>
    </xf>
    <xf numFmtId="0" fontId="33" fillId="14" borderId="59" xfId="3" applyFont="1" applyFill="1" applyBorder="1" applyAlignment="1">
      <alignment vertical="center" wrapText="1"/>
    </xf>
    <xf numFmtId="0" fontId="11" fillId="14" borderId="0" xfId="3" applyFont="1" applyFill="1"/>
    <xf numFmtId="0" fontId="11" fillId="14" borderId="2" xfId="3" applyFont="1" applyFill="1" applyBorder="1"/>
    <xf numFmtId="164" fontId="12" fillId="14" borderId="14" xfId="3" applyNumberFormat="1" applyFont="1" applyFill="1" applyBorder="1" applyAlignment="1">
      <alignment horizontal="left" vertical="center"/>
    </xf>
    <xf numFmtId="0" fontId="33" fillId="14" borderId="60" xfId="3" applyFont="1" applyFill="1" applyBorder="1" applyAlignment="1">
      <alignment vertical="center" wrapText="1"/>
    </xf>
    <xf numFmtId="164" fontId="12" fillId="14" borderId="0" xfId="3" applyNumberFormat="1" applyFont="1" applyFill="1" applyAlignment="1">
      <alignment vertical="center"/>
    </xf>
    <xf numFmtId="164" fontId="12" fillId="14" borderId="2" xfId="3" applyNumberFormat="1" applyFont="1" applyFill="1" applyBorder="1" applyAlignment="1">
      <alignment vertical="center"/>
    </xf>
    <xf numFmtId="0" fontId="11" fillId="14" borderId="105" xfId="3" applyFont="1" applyFill="1" applyBorder="1" applyAlignment="1">
      <alignment horizontal="center" vertical="center" wrapText="1"/>
    </xf>
    <xf numFmtId="0" fontId="12" fillId="14" borderId="4" xfId="3" applyFont="1" applyFill="1" applyBorder="1"/>
    <xf numFmtId="0" fontId="12" fillId="14" borderId="5" xfId="3" applyFont="1" applyFill="1" applyBorder="1"/>
    <xf numFmtId="0" fontId="1" fillId="3" borderId="0" xfId="1" applyFill="1"/>
    <xf numFmtId="0" fontId="10" fillId="3" borderId="79" xfId="2" applyFont="1" applyFill="1" applyBorder="1" applyAlignment="1">
      <alignment horizontal="left" vertical="center" wrapText="1"/>
    </xf>
    <xf numFmtId="0" fontId="10" fillId="3" borderId="108" xfId="2" applyFont="1" applyFill="1" applyBorder="1" applyAlignment="1">
      <alignment horizontal="left" vertical="center" wrapText="1"/>
    </xf>
    <xf numFmtId="0" fontId="35" fillId="3" borderId="106" xfId="5" applyFont="1" applyFill="1" applyBorder="1" applyAlignment="1">
      <alignment horizontal="left" vertical="center" wrapText="1"/>
    </xf>
    <xf numFmtId="0" fontId="35" fillId="3" borderId="26" xfId="5" applyFont="1" applyFill="1" applyBorder="1" applyAlignment="1">
      <alignment horizontal="left" vertical="center" wrapText="1"/>
    </xf>
    <xf numFmtId="0" fontId="35" fillId="3" borderId="107" xfId="5" applyFont="1" applyFill="1" applyBorder="1" applyAlignment="1">
      <alignment horizontal="left" vertical="center" wrapText="1"/>
    </xf>
    <xf numFmtId="0" fontId="35" fillId="3" borderId="28" xfId="5" applyFont="1" applyFill="1" applyBorder="1" applyAlignment="1">
      <alignment horizontal="left" vertical="center" wrapText="1"/>
    </xf>
    <xf numFmtId="169" fontId="1" fillId="3" borderId="0" xfId="4" applyNumberFormat="1" applyFont="1" applyFill="1"/>
    <xf numFmtId="169" fontId="11" fillId="9" borderId="20" xfId="4" applyNumberFormat="1" applyFont="1" applyFill="1" applyBorder="1" applyAlignment="1">
      <alignment horizontal="center"/>
    </xf>
    <xf numFmtId="169" fontId="12" fillId="9" borderId="45" xfId="4" applyNumberFormat="1" applyFont="1" applyFill="1" applyBorder="1" applyAlignment="1">
      <alignment horizontal="center"/>
    </xf>
    <xf numFmtId="169" fontId="12" fillId="9" borderId="2" xfId="4" applyNumberFormat="1" applyFont="1" applyFill="1" applyBorder="1" applyAlignment="1">
      <alignment horizontal="center"/>
    </xf>
    <xf numFmtId="169" fontId="12" fillId="9" borderId="5" xfId="4" applyNumberFormat="1" applyFont="1" applyFill="1" applyBorder="1" applyAlignment="1">
      <alignment horizontal="center"/>
    </xf>
    <xf numFmtId="169" fontId="11" fillId="3" borderId="0" xfId="4" applyNumberFormat="1" applyFont="1" applyFill="1" applyBorder="1" applyAlignment="1">
      <alignment horizontal="center"/>
    </xf>
    <xf numFmtId="169" fontId="12" fillId="3" borderId="0" xfId="4" applyNumberFormat="1" applyFont="1" applyFill="1" applyBorder="1"/>
    <xf numFmtId="169" fontId="11" fillId="10" borderId="19" xfId="4" applyNumberFormat="1" applyFont="1" applyFill="1" applyBorder="1" applyAlignment="1">
      <alignment horizontal="center" vertical="center"/>
    </xf>
    <xf numFmtId="169" fontId="11" fillId="10" borderId="5" xfId="4" applyNumberFormat="1" applyFont="1" applyFill="1" applyBorder="1" applyAlignment="1">
      <alignment horizontal="center"/>
    </xf>
    <xf numFmtId="169" fontId="12" fillId="10" borderId="45" xfId="4" applyNumberFormat="1" applyFont="1" applyFill="1" applyBorder="1" applyAlignment="1">
      <alignment horizontal="center"/>
    </xf>
    <xf numFmtId="169" fontId="12" fillId="10" borderId="2" xfId="4" applyNumberFormat="1" applyFont="1" applyFill="1" applyBorder="1" applyAlignment="1">
      <alignment horizontal="center"/>
    </xf>
    <xf numFmtId="169" fontId="1" fillId="10" borderId="2" xfId="4" applyNumberFormat="1" applyFont="1" applyFill="1" applyBorder="1" applyAlignment="1">
      <alignment horizontal="center"/>
    </xf>
    <xf numFmtId="169" fontId="12" fillId="10" borderId="5" xfId="4" applyNumberFormat="1" applyFont="1" applyFill="1" applyBorder="1" applyAlignment="1">
      <alignment horizontal="center"/>
    </xf>
    <xf numFmtId="169" fontId="11" fillId="3" borderId="0" xfId="4" applyNumberFormat="1" applyFont="1" applyFill="1" applyBorder="1"/>
    <xf numFmtId="169" fontId="11" fillId="11" borderId="20" xfId="4" applyNumberFormat="1" applyFont="1" applyFill="1" applyBorder="1" applyAlignment="1">
      <alignment horizontal="center"/>
    </xf>
    <xf numFmtId="169" fontId="12" fillId="11" borderId="45" xfId="4" applyNumberFormat="1" applyFont="1" applyFill="1" applyBorder="1" applyAlignment="1">
      <alignment horizontal="center"/>
    </xf>
    <xf numFmtId="169" fontId="12" fillId="11" borderId="2" xfId="4" applyNumberFormat="1" applyFont="1" applyFill="1" applyBorder="1" applyAlignment="1">
      <alignment horizontal="center"/>
    </xf>
    <xf numFmtId="169" fontId="1" fillId="11" borderId="2" xfId="4" applyNumberFormat="1" applyFont="1" applyFill="1" applyBorder="1" applyAlignment="1">
      <alignment horizontal="center"/>
    </xf>
    <xf numFmtId="169" fontId="12" fillId="11" borderId="5" xfId="4" applyNumberFormat="1" applyFont="1" applyFill="1" applyBorder="1" applyAlignment="1">
      <alignment horizontal="center"/>
    </xf>
    <xf numFmtId="0" fontId="39" fillId="3" borderId="0" xfId="0" applyFont="1" applyFill="1"/>
    <xf numFmtId="0" fontId="40" fillId="0" borderId="0" xfId="0" applyFont="1"/>
    <xf numFmtId="0" fontId="41" fillId="0" borderId="4" xfId="0" applyFont="1" applyBorder="1" applyAlignment="1">
      <alignment horizontal="left" vertical="center" wrapText="1"/>
    </xf>
    <xf numFmtId="0" fontId="41" fillId="0" borderId="0" xfId="0" applyFont="1" applyAlignment="1">
      <alignment horizontal="center" vertical="center" wrapText="1"/>
    </xf>
    <xf numFmtId="0" fontId="40" fillId="0" borderId="0" xfId="0" applyFont="1" applyAlignment="1">
      <alignment vertical="center"/>
    </xf>
    <xf numFmtId="0" fontId="16" fillId="0" borderId="44" xfId="0" applyFont="1" applyBorder="1" applyAlignment="1">
      <alignment wrapText="1"/>
    </xf>
    <xf numFmtId="0" fontId="32" fillId="0" borderId="0" xfId="0" applyFont="1" applyAlignment="1">
      <alignment vertical="center"/>
    </xf>
    <xf numFmtId="0" fontId="16" fillId="0" borderId="0" xfId="0" applyFont="1"/>
    <xf numFmtId="0" fontId="2" fillId="12" borderId="0" xfId="0" applyFont="1" applyFill="1" applyAlignment="1">
      <alignment horizontal="left"/>
    </xf>
    <xf numFmtId="0" fontId="2" fillId="0" borderId="0" xfId="0" applyFont="1" applyAlignment="1">
      <alignment horizontal="left"/>
    </xf>
    <xf numFmtId="0" fontId="2" fillId="4" borderId="0" xfId="0" applyFont="1" applyFill="1" applyAlignment="1">
      <alignment horizontal="left"/>
    </xf>
    <xf numFmtId="0" fontId="32" fillId="0" borderId="0" xfId="0" applyFont="1" applyAlignment="1">
      <alignment horizontal="left" vertical="center"/>
    </xf>
    <xf numFmtId="0" fontId="39" fillId="6" borderId="0" xfId="0" applyFont="1" applyFill="1" applyAlignment="1">
      <alignment horizontal="left" vertical="center"/>
    </xf>
    <xf numFmtId="1" fontId="32" fillId="13" borderId="0" xfId="0" applyNumberFormat="1" applyFont="1" applyFill="1" applyAlignment="1">
      <alignment horizontal="left" vertical="center"/>
    </xf>
    <xf numFmtId="0" fontId="42" fillId="3" borderId="98" xfId="0" applyFont="1" applyFill="1" applyBorder="1" applyAlignment="1">
      <alignment horizontal="left" vertical="center"/>
    </xf>
    <xf numFmtId="0" fontId="42" fillId="3" borderId="0" xfId="0" applyFont="1" applyFill="1" applyAlignment="1">
      <alignment horizontal="left" vertical="center"/>
    </xf>
    <xf numFmtId="0" fontId="42" fillId="3" borderId="97" xfId="0" applyFont="1" applyFill="1" applyBorder="1" applyAlignment="1">
      <alignment vertical="center"/>
    </xf>
    <xf numFmtId="0" fontId="42" fillId="3" borderId="99" xfId="0" applyFont="1" applyFill="1" applyBorder="1" applyAlignment="1">
      <alignment horizontal="left" vertical="center"/>
    </xf>
    <xf numFmtId="0" fontId="42" fillId="3" borderId="13" xfId="0" applyFont="1" applyFill="1" applyBorder="1" applyAlignment="1">
      <alignment horizontal="left" vertical="center"/>
    </xf>
    <xf numFmtId="0" fontId="42" fillId="3" borderId="13" xfId="0" applyFont="1" applyFill="1" applyBorder="1" applyAlignment="1">
      <alignment vertical="center"/>
    </xf>
    <xf numFmtId="0" fontId="42" fillId="3" borderId="57" xfId="0" applyFont="1" applyFill="1" applyBorder="1" applyAlignment="1">
      <alignment vertical="center"/>
    </xf>
    <xf numFmtId="0" fontId="44" fillId="3" borderId="0" xfId="2" applyFont="1" applyFill="1"/>
    <xf numFmtId="0" fontId="44" fillId="3" borderId="0" xfId="3" applyFont="1" applyFill="1"/>
    <xf numFmtId="0" fontId="44" fillId="3" borderId="0" xfId="0" applyFont="1" applyFill="1"/>
    <xf numFmtId="0" fontId="44" fillId="0" borderId="0" xfId="0" applyFont="1"/>
    <xf numFmtId="0" fontId="2" fillId="0" borderId="110" xfId="0" applyFont="1" applyBorder="1"/>
    <xf numFmtId="0" fontId="42" fillId="3" borderId="0" xfId="0" applyFont="1" applyFill="1" applyAlignment="1">
      <alignment vertical="center"/>
    </xf>
    <xf numFmtId="169" fontId="12" fillId="10" borderId="101" xfId="4" applyNumberFormat="1" applyFont="1" applyFill="1" applyBorder="1" applyAlignment="1">
      <alignment horizontal="center"/>
    </xf>
    <xf numFmtId="0" fontId="0" fillId="3" borderId="0" xfId="0" applyFill="1" applyAlignment="1">
      <alignment vertical="top" wrapText="1"/>
    </xf>
    <xf numFmtId="0" fontId="11" fillId="10" borderId="42" xfId="2" applyFont="1" applyFill="1" applyBorder="1" applyAlignment="1">
      <alignment horizontal="center"/>
    </xf>
    <xf numFmtId="0" fontId="11" fillId="11" borderId="42" xfId="2" applyFont="1" applyFill="1" applyBorder="1" applyAlignment="1">
      <alignment horizontal="center"/>
    </xf>
    <xf numFmtId="0" fontId="38" fillId="3" borderId="0" xfId="0" applyFont="1" applyFill="1" applyAlignment="1">
      <alignment horizontal="left" vertical="top" wrapText="1"/>
    </xf>
    <xf numFmtId="0" fontId="38" fillId="3" borderId="0" xfId="0" applyFont="1" applyFill="1" applyAlignment="1">
      <alignment vertical="top" wrapText="1"/>
    </xf>
    <xf numFmtId="1" fontId="2" fillId="0" borderId="27" xfId="0" applyNumberFormat="1" applyFont="1" applyBorder="1" applyAlignment="1">
      <alignment horizontal="left" vertical="center"/>
    </xf>
    <xf numFmtId="1" fontId="2" fillId="0" borderId="25" xfId="0" applyNumberFormat="1" applyFont="1" applyBorder="1" applyAlignment="1">
      <alignment horizontal="left" vertical="center"/>
    </xf>
    <xf numFmtId="1" fontId="2" fillId="0" borderId="91" xfId="0" applyNumberFormat="1" applyFont="1" applyBorder="1" applyAlignment="1">
      <alignment horizontal="left" vertical="center"/>
    </xf>
    <xf numFmtId="1" fontId="2" fillId="0" borderId="90" xfId="0" applyNumberFormat="1" applyFont="1" applyBorder="1" applyAlignment="1">
      <alignment horizontal="left" vertical="center"/>
    </xf>
    <xf numFmtId="1" fontId="2" fillId="0" borderId="89" xfId="0" applyNumberFormat="1" applyFont="1" applyBorder="1" applyAlignment="1">
      <alignment horizontal="left" vertical="center"/>
    </xf>
    <xf numFmtId="0" fontId="2" fillId="0" borderId="90" xfId="0" applyFont="1" applyBorder="1" applyAlignment="1">
      <alignment horizontal="left" vertical="center"/>
    </xf>
    <xf numFmtId="1" fontId="2" fillId="0" borderId="88" xfId="0" applyNumberFormat="1" applyFont="1" applyBorder="1" applyAlignment="1">
      <alignment horizontal="left" vertical="center"/>
    </xf>
    <xf numFmtId="169" fontId="0" fillId="0" borderId="0" xfId="4" applyNumberFormat="1" applyFont="1"/>
    <xf numFmtId="168" fontId="0" fillId="0" borderId="0" xfId="0" applyNumberFormat="1"/>
    <xf numFmtId="1" fontId="0" fillId="0" borderId="0" xfId="0" applyNumberFormat="1"/>
    <xf numFmtId="164" fontId="12" fillId="14" borderId="115" xfId="3" applyNumberFormat="1" applyFont="1" applyFill="1" applyBorder="1" applyAlignment="1">
      <alignment horizontal="left" vertical="center"/>
    </xf>
    <xf numFmtId="168" fontId="56" fillId="0" borderId="119" xfId="0" applyNumberFormat="1" applyFont="1" applyBorder="1" applyAlignment="1">
      <alignment horizontal="right" vertical="center" wrapText="1"/>
    </xf>
    <xf numFmtId="164" fontId="57" fillId="17" borderId="120" xfId="0" applyNumberFormat="1" applyFont="1" applyFill="1" applyBorder="1" applyAlignment="1">
      <alignment horizontal="center"/>
    </xf>
    <xf numFmtId="164" fontId="58" fillId="18" borderId="121" xfId="0" applyNumberFormat="1" applyFont="1" applyFill="1" applyBorder="1" applyAlignment="1">
      <alignment horizontal="center"/>
    </xf>
    <xf numFmtId="164" fontId="59" fillId="19" borderId="122" xfId="0" applyNumberFormat="1" applyFont="1" applyFill="1" applyBorder="1" applyAlignment="1">
      <alignment horizontal="center"/>
    </xf>
    <xf numFmtId="164" fontId="60" fillId="20" borderId="123" xfId="0" applyNumberFormat="1" applyFont="1" applyFill="1" applyBorder="1" applyAlignment="1">
      <alignment horizontal="center"/>
    </xf>
    <xf numFmtId="164" fontId="61" fillId="21" borderId="124" xfId="0" applyNumberFormat="1" applyFont="1" applyFill="1" applyBorder="1" applyAlignment="1">
      <alignment horizontal="center"/>
    </xf>
    <xf numFmtId="164" fontId="62" fillId="22" borderId="125" xfId="0" applyNumberFormat="1" applyFont="1" applyFill="1" applyBorder="1" applyAlignment="1">
      <alignment horizontal="center"/>
    </xf>
    <xf numFmtId="164" fontId="63" fillId="23" borderId="126" xfId="0" applyNumberFormat="1" applyFont="1" applyFill="1" applyBorder="1" applyAlignment="1">
      <alignment horizontal="center"/>
    </xf>
    <xf numFmtId="164" fontId="64" fillId="24" borderId="127" xfId="0" applyNumberFormat="1" applyFont="1" applyFill="1" applyBorder="1" applyAlignment="1">
      <alignment horizontal="center"/>
    </xf>
    <xf numFmtId="164" fontId="65" fillId="25" borderId="128" xfId="0" applyNumberFormat="1" applyFont="1" applyFill="1" applyBorder="1" applyAlignment="1">
      <alignment horizontal="center"/>
    </xf>
    <xf numFmtId="164" fontId="66" fillId="26" borderId="129" xfId="0" applyNumberFormat="1" applyFont="1" applyFill="1" applyBorder="1" applyAlignment="1">
      <alignment horizontal="center"/>
    </xf>
    <xf numFmtId="164" fontId="67" fillId="27" borderId="130" xfId="0" applyNumberFormat="1" applyFont="1" applyFill="1" applyBorder="1" applyAlignment="1">
      <alignment horizontal="center"/>
    </xf>
    <xf numFmtId="164" fontId="68" fillId="28" borderId="131" xfId="0" applyNumberFormat="1" applyFont="1" applyFill="1" applyBorder="1" applyAlignment="1">
      <alignment horizontal="center"/>
    </xf>
    <xf numFmtId="164" fontId="69" fillId="29" borderId="132" xfId="0" applyNumberFormat="1" applyFont="1" applyFill="1" applyBorder="1" applyAlignment="1">
      <alignment horizontal="center"/>
    </xf>
    <xf numFmtId="164" fontId="70" fillId="30" borderId="133" xfId="0" applyNumberFormat="1" applyFont="1" applyFill="1" applyBorder="1" applyAlignment="1">
      <alignment horizontal="center"/>
    </xf>
    <xf numFmtId="164" fontId="71" fillId="31" borderId="134" xfId="0" applyNumberFormat="1" applyFont="1" applyFill="1" applyBorder="1" applyAlignment="1">
      <alignment horizontal="center"/>
    </xf>
    <xf numFmtId="164" fontId="72" fillId="32" borderId="135" xfId="0" applyNumberFormat="1" applyFont="1" applyFill="1" applyBorder="1" applyAlignment="1">
      <alignment horizontal="center"/>
    </xf>
    <xf numFmtId="164" fontId="73" fillId="33" borderId="136" xfId="0" applyNumberFormat="1" applyFont="1" applyFill="1" applyBorder="1" applyAlignment="1">
      <alignment horizontal="center"/>
    </xf>
    <xf numFmtId="164" fontId="74" fillId="34" borderId="137" xfId="0" applyNumberFormat="1" applyFont="1" applyFill="1" applyBorder="1" applyAlignment="1">
      <alignment horizontal="center"/>
    </xf>
    <xf numFmtId="164" fontId="75" fillId="35" borderId="138" xfId="0" applyNumberFormat="1" applyFont="1" applyFill="1" applyBorder="1" applyAlignment="1">
      <alignment horizontal="center"/>
    </xf>
    <xf numFmtId="164" fontId="76" fillId="36" borderId="139" xfId="0" applyNumberFormat="1" applyFont="1" applyFill="1" applyBorder="1" applyAlignment="1">
      <alignment horizontal="center"/>
    </xf>
    <xf numFmtId="164" fontId="77" fillId="37" borderId="140" xfId="0" applyNumberFormat="1" applyFont="1" applyFill="1" applyBorder="1" applyAlignment="1">
      <alignment horizontal="center"/>
    </xf>
    <xf numFmtId="164" fontId="78" fillId="38" borderId="141" xfId="0" applyNumberFormat="1" applyFont="1" applyFill="1" applyBorder="1" applyAlignment="1">
      <alignment horizontal="center"/>
    </xf>
    <xf numFmtId="164" fontId="79" fillId="39" borderId="142" xfId="0" applyNumberFormat="1" applyFont="1" applyFill="1" applyBorder="1" applyAlignment="1">
      <alignment horizontal="center"/>
    </xf>
    <xf numFmtId="164" fontId="80" fillId="40" borderId="143" xfId="0" applyNumberFormat="1" applyFont="1" applyFill="1" applyBorder="1" applyAlignment="1">
      <alignment horizontal="center"/>
    </xf>
    <xf numFmtId="164" fontId="81" fillId="41" borderId="144" xfId="0" applyNumberFormat="1" applyFont="1" applyFill="1" applyBorder="1" applyAlignment="1">
      <alignment horizontal="center"/>
    </xf>
    <xf numFmtId="164" fontId="82" fillId="42" borderId="145" xfId="0" applyNumberFormat="1" applyFont="1" applyFill="1" applyBorder="1" applyAlignment="1">
      <alignment horizontal="center"/>
    </xf>
    <xf numFmtId="164" fontId="83" fillId="43" borderId="146" xfId="0" applyNumberFormat="1" applyFont="1" applyFill="1" applyBorder="1" applyAlignment="1">
      <alignment horizontal="center"/>
    </xf>
    <xf numFmtId="164" fontId="84" fillId="44" borderId="147" xfId="0" applyNumberFormat="1" applyFont="1" applyFill="1" applyBorder="1" applyAlignment="1">
      <alignment horizontal="center"/>
    </xf>
    <xf numFmtId="164" fontId="85" fillId="45" borderId="148" xfId="0" applyNumberFormat="1" applyFont="1" applyFill="1" applyBorder="1" applyAlignment="1">
      <alignment horizontal="center"/>
    </xf>
    <xf numFmtId="164" fontId="86" fillId="46" borderId="149" xfId="0" applyNumberFormat="1" applyFont="1" applyFill="1" applyBorder="1" applyAlignment="1">
      <alignment horizontal="center"/>
    </xf>
    <xf numFmtId="164" fontId="87" fillId="47" borderId="150" xfId="0" applyNumberFormat="1" applyFont="1" applyFill="1" applyBorder="1" applyAlignment="1">
      <alignment horizontal="center"/>
    </xf>
    <xf numFmtId="164" fontId="88" fillId="48" borderId="151" xfId="0" applyNumberFormat="1" applyFont="1" applyFill="1" applyBorder="1" applyAlignment="1">
      <alignment horizontal="center"/>
    </xf>
    <xf numFmtId="164" fontId="89" fillId="49" borderId="152" xfId="0" applyNumberFormat="1" applyFont="1" applyFill="1" applyBorder="1" applyAlignment="1">
      <alignment horizontal="center"/>
    </xf>
    <xf numFmtId="164" fontId="90" fillId="50" borderId="153" xfId="0" applyNumberFormat="1" applyFont="1" applyFill="1" applyBorder="1" applyAlignment="1">
      <alignment horizontal="center"/>
    </xf>
    <xf numFmtId="164" fontId="91" fillId="51" borderId="154" xfId="0" applyNumberFormat="1" applyFont="1" applyFill="1" applyBorder="1" applyAlignment="1">
      <alignment horizontal="center"/>
    </xf>
    <xf numFmtId="164" fontId="92" fillId="52" borderId="155" xfId="0" applyNumberFormat="1" applyFont="1" applyFill="1" applyBorder="1" applyAlignment="1">
      <alignment horizontal="center"/>
    </xf>
    <xf numFmtId="0" fontId="93" fillId="0" borderId="0" xfId="0" applyFont="1"/>
    <xf numFmtId="0" fontId="24" fillId="0" borderId="1" xfId="0" applyFont="1" applyBorder="1"/>
    <xf numFmtId="0" fontId="24" fillId="0" borderId="0" xfId="0" applyFont="1"/>
    <xf numFmtId="0" fontId="9" fillId="0" borderId="18" xfId="0" applyFont="1" applyBorder="1"/>
    <xf numFmtId="0" fontId="9" fillId="0" borderId="19" xfId="0" applyFont="1" applyBorder="1"/>
    <xf numFmtId="3" fontId="1" fillId="0" borderId="1" xfId="1" applyNumberFormat="1" applyBorder="1"/>
    <xf numFmtId="3" fontId="1" fillId="0" borderId="0" xfId="1" applyNumberFormat="1"/>
    <xf numFmtId="3" fontId="1" fillId="0" borderId="17" xfId="1" applyNumberFormat="1" applyBorder="1"/>
    <xf numFmtId="3" fontId="1" fillId="0" borderId="12" xfId="1" applyNumberFormat="1" applyBorder="1"/>
    <xf numFmtId="3" fontId="1" fillId="0" borderId="13" xfId="1" applyNumberFormat="1" applyBorder="1"/>
    <xf numFmtId="3" fontId="1" fillId="0" borderId="3" xfId="1" applyNumberFormat="1" applyBorder="1"/>
    <xf numFmtId="3" fontId="1" fillId="0" borderId="4" xfId="1" applyNumberFormat="1" applyBorder="1"/>
    <xf numFmtId="0" fontId="1" fillId="2" borderId="0" xfId="1" applyFill="1" applyAlignment="1">
      <alignment vertical="center"/>
    </xf>
    <xf numFmtId="3" fontId="27" fillId="0" borderId="35" xfId="2" applyNumberFormat="1" applyFont="1" applyBorder="1" applyAlignment="1">
      <alignment horizontal="center" vertical="center" wrapText="1"/>
    </xf>
    <xf numFmtId="0" fontId="22" fillId="0" borderId="27" xfId="2" applyFont="1" applyBorder="1" applyAlignment="1">
      <alignment horizontal="right" vertical="center" wrapText="1"/>
    </xf>
    <xf numFmtId="3" fontId="1" fillId="16" borderId="0" xfId="2" applyNumberFormat="1" applyFill="1"/>
    <xf numFmtId="0" fontId="1" fillId="16" borderId="0" xfId="2" applyFill="1"/>
    <xf numFmtId="3" fontId="11" fillId="28" borderId="19" xfId="2" applyNumberFormat="1" applyFont="1" applyFill="1" applyBorder="1" applyAlignment="1">
      <alignment horizontal="center"/>
    </xf>
    <xf numFmtId="0" fontId="11" fillId="28" borderId="20" xfId="2" applyFont="1" applyFill="1" applyBorder="1" applyAlignment="1">
      <alignment horizontal="center"/>
    </xf>
    <xf numFmtId="164" fontId="11" fillId="16" borderId="0" xfId="2" applyNumberFormat="1" applyFont="1" applyFill="1" applyAlignment="1">
      <alignment horizontal="center"/>
    </xf>
    <xf numFmtId="10" fontId="11" fillId="16" borderId="0" xfId="2" applyNumberFormat="1" applyFont="1" applyFill="1" applyAlignment="1">
      <alignment horizontal="center"/>
    </xf>
    <xf numFmtId="10" fontId="12" fillId="16" borderId="0" xfId="2" applyNumberFormat="1" applyFont="1" applyFill="1"/>
    <xf numFmtId="164" fontId="11" fillId="40" borderId="18" xfId="2" applyNumberFormat="1" applyFont="1" applyFill="1" applyBorder="1" applyAlignment="1">
      <alignment horizontal="center" vertical="center"/>
    </xf>
    <xf numFmtId="164" fontId="11" fillId="40" borderId="20" xfId="2" applyNumberFormat="1" applyFont="1" applyFill="1" applyBorder="1" applyAlignment="1">
      <alignment horizontal="center" vertical="center"/>
    </xf>
    <xf numFmtId="10" fontId="11" fillId="16" borderId="0" xfId="2" applyNumberFormat="1" applyFont="1" applyFill="1"/>
    <xf numFmtId="3" fontId="11" fillId="52" borderId="18" xfId="2" applyNumberFormat="1" applyFont="1" applyFill="1" applyBorder="1" applyAlignment="1">
      <alignment horizontal="center"/>
    </xf>
    <xf numFmtId="0" fontId="11" fillId="52" borderId="20" xfId="2" applyFont="1" applyFill="1" applyBorder="1" applyAlignment="1">
      <alignment horizontal="center"/>
    </xf>
    <xf numFmtId="0" fontId="2" fillId="12" borderId="0" xfId="0" applyFont="1" applyFill="1" applyAlignment="1">
      <alignment horizontal="left" vertical="center"/>
    </xf>
    <xf numFmtId="0" fontId="1" fillId="12" borderId="0" xfId="2" applyFill="1"/>
    <xf numFmtId="0" fontId="1" fillId="0" borderId="0" xfId="2" applyFill="1"/>
    <xf numFmtId="166" fontId="23" fillId="0" borderId="24" xfId="2" applyNumberFormat="1" applyFont="1" applyBorder="1" applyAlignment="1">
      <alignment horizontal="right" vertical="center" wrapText="1"/>
    </xf>
    <xf numFmtId="166" fontId="22" fillId="7" borderId="24" xfId="2" applyNumberFormat="1" applyFont="1" applyFill="1" applyBorder="1" applyAlignment="1">
      <alignment horizontal="right" vertical="center" wrapText="1"/>
    </xf>
    <xf numFmtId="166" fontId="22" fillId="0" borderId="29" xfId="2" applyNumberFormat="1" applyFont="1" applyBorder="1" applyAlignment="1">
      <alignment horizontal="right" vertical="center" wrapText="1"/>
    </xf>
    <xf numFmtId="3" fontId="1" fillId="0" borderId="0" xfId="2" applyNumberFormat="1" applyFill="1"/>
    <xf numFmtId="1" fontId="2" fillId="28" borderId="34" xfId="0" applyNumberFormat="1" applyFont="1" applyFill="1" applyBorder="1" applyAlignment="1">
      <alignment horizontal="left" vertical="center"/>
    </xf>
    <xf numFmtId="0" fontId="2" fillId="28" borderId="35" xfId="0" applyFont="1" applyFill="1" applyBorder="1" applyAlignment="1">
      <alignment horizontal="left" vertical="center"/>
    </xf>
    <xf numFmtId="1" fontId="2" fillId="28" borderId="119" xfId="0" applyNumberFormat="1" applyFont="1" applyFill="1" applyBorder="1" applyAlignment="1">
      <alignment horizontal="left" vertical="center"/>
    </xf>
    <xf numFmtId="0" fontId="2" fillId="28" borderId="27" xfId="0" applyFont="1" applyFill="1" applyBorder="1" applyAlignment="1">
      <alignment horizontal="left" vertical="center"/>
    </xf>
    <xf numFmtId="1" fontId="2" fillId="28" borderId="79" xfId="0" applyNumberFormat="1" applyFont="1" applyFill="1" applyBorder="1" applyAlignment="1">
      <alignment horizontal="left" vertical="center"/>
    </xf>
    <xf numFmtId="1" fontId="2" fillId="28" borderId="32" xfId="0" applyNumberFormat="1" applyFont="1" applyFill="1" applyBorder="1" applyAlignment="1">
      <alignment horizontal="left" vertical="center"/>
    </xf>
    <xf numFmtId="1" fontId="2" fillId="28" borderId="27" xfId="0" applyNumberFormat="1" applyFont="1" applyFill="1" applyBorder="1" applyAlignment="1">
      <alignment horizontal="left" vertical="center"/>
    </xf>
    <xf numFmtId="0" fontId="2" fillId="28" borderId="119" xfId="0" applyFont="1" applyFill="1" applyBorder="1" applyAlignment="1">
      <alignment horizontal="left" vertical="center"/>
    </xf>
    <xf numFmtId="1" fontId="2" fillId="28" borderId="87" xfId="0" applyNumberFormat="1" applyFont="1" applyFill="1" applyBorder="1" applyAlignment="1">
      <alignment horizontal="left" vertical="center"/>
    </xf>
    <xf numFmtId="0" fontId="2" fillId="28" borderId="28" xfId="0" applyFont="1" applyFill="1" applyBorder="1" applyAlignment="1">
      <alignment horizontal="left" vertical="center"/>
    </xf>
    <xf numFmtId="1" fontId="2" fillId="28" borderId="108" xfId="0" applyNumberFormat="1" applyFont="1" applyFill="1" applyBorder="1" applyAlignment="1">
      <alignment horizontal="left" vertical="center"/>
    </xf>
    <xf numFmtId="0" fontId="2" fillId="28" borderId="117" xfId="0" applyFont="1" applyFill="1" applyBorder="1" applyAlignment="1">
      <alignment horizontal="left" vertical="center"/>
    </xf>
    <xf numFmtId="1" fontId="2" fillId="28" borderId="117" xfId="0" applyNumberFormat="1" applyFont="1" applyFill="1" applyBorder="1" applyAlignment="1">
      <alignment horizontal="left" vertical="center"/>
    </xf>
    <xf numFmtId="0" fontId="94" fillId="0" borderId="0" xfId="0" applyFont="1" applyAlignment="1">
      <alignment vertical="center"/>
    </xf>
    <xf numFmtId="1" fontId="1" fillId="0" borderId="155" xfId="1" applyNumberFormat="1" applyBorder="1"/>
    <xf numFmtId="3" fontId="1" fillId="0" borderId="155" xfId="1" applyNumberFormat="1" applyBorder="1"/>
    <xf numFmtId="3" fontId="1" fillId="0" borderId="0" xfId="1" applyNumberFormat="1" applyBorder="1"/>
    <xf numFmtId="1" fontId="29" fillId="0" borderId="0" xfId="0" applyNumberFormat="1" applyFont="1" applyBorder="1"/>
    <xf numFmtId="0" fontId="16" fillId="0" borderId="144" xfId="0" applyFont="1" applyBorder="1" applyAlignment="1">
      <alignment wrapText="1"/>
    </xf>
    <xf numFmtId="1" fontId="2" fillId="0" borderId="0" xfId="0" applyNumberFormat="1" applyFont="1" applyBorder="1"/>
    <xf numFmtId="0" fontId="1" fillId="0" borderId="0" xfId="1" applyBorder="1"/>
    <xf numFmtId="0" fontId="10" fillId="0" borderId="73" xfId="2" applyFont="1" applyBorder="1"/>
    <xf numFmtId="0" fontId="10" fillId="0" borderId="104" xfId="2" applyFont="1" applyBorder="1"/>
    <xf numFmtId="0" fontId="10" fillId="0" borderId="59" xfId="2" applyFont="1" applyBorder="1"/>
    <xf numFmtId="0" fontId="10" fillId="0" borderId="64" xfId="2" applyFont="1" applyBorder="1"/>
    <xf numFmtId="0" fontId="10" fillId="0" borderId="61" xfId="2" applyFont="1" applyBorder="1"/>
    <xf numFmtId="1" fontId="2" fillId="28" borderId="78" xfId="0" applyNumberFormat="1" applyFont="1" applyFill="1" applyBorder="1" applyAlignment="1">
      <alignment horizontal="left" vertical="center"/>
    </xf>
    <xf numFmtId="0" fontId="16" fillId="0" borderId="40" xfId="0" applyFont="1" applyFill="1" applyBorder="1" applyAlignment="1">
      <alignment horizontal="left" vertical="center"/>
    </xf>
    <xf numFmtId="0" fontId="16" fillId="0" borderId="41" xfId="0" applyFont="1" applyFill="1" applyBorder="1" applyAlignment="1">
      <alignment horizontal="left" vertical="center"/>
    </xf>
    <xf numFmtId="1" fontId="2" fillId="0" borderId="119" xfId="0" applyNumberFormat="1" applyFont="1" applyBorder="1" applyAlignment="1">
      <alignment horizontal="left" vertical="center"/>
    </xf>
    <xf numFmtId="1" fontId="2" fillId="0" borderId="118" xfId="0" applyNumberFormat="1" applyFont="1" applyBorder="1" applyAlignment="1">
      <alignment horizontal="left" vertical="center"/>
    </xf>
    <xf numFmtId="0" fontId="2" fillId="28" borderId="32" xfId="0" applyFont="1" applyFill="1" applyBorder="1" applyAlignment="1">
      <alignment horizontal="left" vertical="center"/>
    </xf>
    <xf numFmtId="0" fontId="0" fillId="0" borderId="13" xfId="0" applyBorder="1"/>
    <xf numFmtId="0" fontId="0" fillId="0" borderId="0" xfId="0" applyFill="1"/>
    <xf numFmtId="0" fontId="43" fillId="0" borderId="0" xfId="0" applyFont="1"/>
    <xf numFmtId="0" fontId="29" fillId="0" borderId="0" xfId="0" applyFont="1"/>
    <xf numFmtId="0" fontId="29" fillId="0" borderId="0" xfId="0" applyFont="1" applyAlignment="1">
      <alignment horizontal="right" vertical="center"/>
    </xf>
    <xf numFmtId="0" fontId="32" fillId="16" borderId="144" xfId="0" applyFont="1" applyFill="1" applyBorder="1" applyAlignment="1"/>
    <xf numFmtId="0" fontId="32" fillId="16" borderId="17" xfId="0" applyFont="1" applyFill="1" applyBorder="1" applyAlignment="1"/>
    <xf numFmtId="0" fontId="0" fillId="0" borderId="45" xfId="0" applyBorder="1"/>
    <xf numFmtId="0" fontId="32" fillId="16" borderId="155" xfId="0" applyFont="1" applyFill="1" applyBorder="1" applyAlignment="1">
      <alignment vertical="center"/>
    </xf>
    <xf numFmtId="0" fontId="32" fillId="16" borderId="0" xfId="0" applyFont="1" applyFill="1" applyBorder="1" applyAlignment="1">
      <alignment vertical="center"/>
    </xf>
    <xf numFmtId="0" fontId="32" fillId="16" borderId="2" xfId="0" applyFont="1" applyFill="1" applyBorder="1" applyAlignment="1">
      <alignment vertical="center"/>
    </xf>
    <xf numFmtId="0" fontId="39" fillId="16" borderId="3" xfId="0" applyFont="1" applyFill="1" applyBorder="1" applyAlignment="1">
      <alignment vertical="center"/>
    </xf>
    <xf numFmtId="0" fontId="39" fillId="16" borderId="4" xfId="0" applyFont="1" applyFill="1" applyBorder="1" applyAlignment="1">
      <alignment vertical="center"/>
    </xf>
    <xf numFmtId="0" fontId="39" fillId="16" borderId="5" xfId="0" applyFont="1" applyFill="1" applyBorder="1" applyAlignment="1">
      <alignment vertical="center"/>
    </xf>
    <xf numFmtId="0" fontId="30" fillId="0" borderId="160" xfId="0" applyFont="1" applyBorder="1"/>
    <xf numFmtId="0" fontId="30" fillId="0" borderId="155" xfId="0" applyFont="1" applyBorder="1"/>
    <xf numFmtId="0" fontId="30" fillId="15" borderId="144" xfId="0" applyFont="1" applyFill="1" applyBorder="1" applyAlignment="1">
      <alignment horizontal="left" vertical="center"/>
    </xf>
    <xf numFmtId="0" fontId="30" fillId="15" borderId="17" xfId="0" applyFont="1" applyFill="1" applyBorder="1" applyAlignment="1">
      <alignment horizontal="right" vertical="center"/>
    </xf>
    <xf numFmtId="0" fontId="30" fillId="15" borderId="45" xfId="0" applyFont="1" applyFill="1" applyBorder="1" applyAlignment="1">
      <alignment horizontal="right" vertical="center"/>
    </xf>
    <xf numFmtId="0" fontId="30" fillId="0" borderId="60" xfId="0" applyFont="1" applyBorder="1"/>
    <xf numFmtId="0" fontId="30" fillId="0" borderId="0" xfId="0" applyFont="1" applyBorder="1"/>
    <xf numFmtId="1" fontId="29" fillId="0" borderId="102" xfId="0" applyNumberFormat="1" applyFont="1" applyBorder="1" applyAlignment="1">
      <alignment horizontal="right" vertical="center"/>
    </xf>
    <xf numFmtId="1" fontId="29" fillId="0" borderId="100" xfId="0" applyNumberFormat="1" applyFont="1" applyBorder="1" applyAlignment="1">
      <alignment horizontal="right" vertical="center"/>
    </xf>
    <xf numFmtId="1" fontId="29" fillId="0" borderId="114" xfId="0" applyNumberFormat="1" applyFont="1" applyBorder="1" applyAlignment="1">
      <alignment horizontal="right" vertical="center"/>
    </xf>
    <xf numFmtId="0" fontId="0" fillId="0" borderId="155" xfId="0" applyBorder="1"/>
    <xf numFmtId="0" fontId="0" fillId="0" borderId="0" xfId="0" applyBorder="1"/>
    <xf numFmtId="0" fontId="0" fillId="0" borderId="2" xfId="0" applyBorder="1"/>
    <xf numFmtId="0" fontId="29" fillId="0" borderId="60" xfId="0" applyFont="1" applyBorder="1" applyAlignment="1"/>
    <xf numFmtId="0" fontId="29" fillId="0" borderId="0" xfId="0" applyFont="1" applyBorder="1" applyAlignment="1"/>
    <xf numFmtId="0" fontId="29" fillId="0" borderId="60" xfId="0" applyFont="1" applyFill="1" applyBorder="1" applyAlignment="1"/>
    <xf numFmtId="0" fontId="29" fillId="0" borderId="0" xfId="0" applyFont="1" applyFill="1" applyBorder="1" applyAlignment="1"/>
    <xf numFmtId="0" fontId="29" fillId="0" borderId="105" xfId="0" applyFont="1" applyFill="1" applyBorder="1" applyAlignment="1"/>
    <xf numFmtId="0" fontId="0" fillId="0" borderId="165" xfId="0" applyBorder="1"/>
    <xf numFmtId="0" fontId="0" fillId="0" borderId="166" xfId="0" applyBorder="1"/>
    <xf numFmtId="0" fontId="0" fillId="0" borderId="167" xfId="0" applyBorder="1"/>
    <xf numFmtId="0" fontId="0" fillId="0" borderId="161" xfId="0" applyBorder="1"/>
    <xf numFmtId="0" fontId="0" fillId="0" borderId="23" xfId="0" applyBorder="1"/>
    <xf numFmtId="0" fontId="0" fillId="0" borderId="43" xfId="0" applyBorder="1"/>
    <xf numFmtId="0" fontId="37" fillId="0" borderId="60" xfId="0" applyFont="1" applyBorder="1" applyAlignment="1">
      <alignment horizontal="center" vertical="center"/>
    </xf>
    <xf numFmtId="0" fontId="36" fillId="0" borderId="104" xfId="0" applyFont="1" applyBorder="1"/>
    <xf numFmtId="169" fontId="0" fillId="0" borderId="161" xfId="0" applyNumberFormat="1" applyBorder="1"/>
    <xf numFmtId="169" fontId="0" fillId="0" borderId="23" xfId="0" applyNumberFormat="1" applyBorder="1"/>
    <xf numFmtId="169" fontId="0" fillId="0" borderId="43" xfId="0" applyNumberFormat="1" applyBorder="1"/>
    <xf numFmtId="169" fontId="0" fillId="0" borderId="162" xfId="0" applyNumberFormat="1" applyBorder="1"/>
    <xf numFmtId="169" fontId="0" fillId="0" borderId="163" xfId="0" applyNumberFormat="1" applyBorder="1"/>
    <xf numFmtId="169" fontId="0" fillId="0" borderId="164" xfId="0" applyNumberFormat="1" applyBorder="1"/>
    <xf numFmtId="0" fontId="0" fillId="0" borderId="3" xfId="0" applyFill="1" applyBorder="1"/>
    <xf numFmtId="0" fontId="0" fillId="0" borderId="4" xfId="0" applyFill="1" applyBorder="1"/>
    <xf numFmtId="0" fontId="0" fillId="0" borderId="3" xfId="0" applyBorder="1"/>
    <xf numFmtId="0" fontId="0" fillId="0" borderId="4" xfId="0" applyBorder="1"/>
    <xf numFmtId="0" fontId="16" fillId="28" borderId="46" xfId="0" applyFont="1" applyFill="1" applyBorder="1" applyAlignment="1">
      <alignment horizontal="left" vertical="center"/>
    </xf>
    <xf numFmtId="0" fontId="2" fillId="16" borderId="0" xfId="0" applyFont="1" applyFill="1" applyAlignment="1">
      <alignment horizontal="left" vertical="center"/>
    </xf>
    <xf numFmtId="0" fontId="16" fillId="28" borderId="67" xfId="0" applyFont="1" applyFill="1" applyBorder="1" applyAlignment="1">
      <alignment horizontal="left" vertical="center"/>
    </xf>
    <xf numFmtId="1" fontId="2" fillId="28" borderId="68" xfId="0" applyNumberFormat="1" applyFont="1" applyFill="1" applyBorder="1" applyAlignment="1">
      <alignment horizontal="left" vertical="center"/>
    </xf>
    <xf numFmtId="0" fontId="16" fillId="28" borderId="40" xfId="0" applyFont="1" applyFill="1" applyBorder="1" applyAlignment="1">
      <alignment horizontal="left" vertical="center"/>
    </xf>
    <xf numFmtId="1" fontId="2" fillId="28" borderId="118" xfId="0" applyNumberFormat="1" applyFont="1" applyFill="1" applyBorder="1" applyAlignment="1">
      <alignment horizontal="left" vertical="center"/>
    </xf>
    <xf numFmtId="1" fontId="2" fillId="28" borderId="25" xfId="0" applyNumberFormat="1" applyFont="1" applyFill="1" applyBorder="1" applyAlignment="1">
      <alignment horizontal="left" vertical="center"/>
    </xf>
    <xf numFmtId="0" fontId="16" fillId="28" borderId="92" xfId="0" applyFont="1" applyFill="1" applyBorder="1" applyAlignment="1">
      <alignment horizontal="left" vertical="center"/>
    </xf>
    <xf numFmtId="1" fontId="9" fillId="28" borderId="119" xfId="0" applyNumberFormat="1" applyFont="1" applyFill="1" applyBorder="1" applyAlignment="1">
      <alignment horizontal="left" vertical="center"/>
    </xf>
    <xf numFmtId="0" fontId="16" fillId="28" borderId="41" xfId="0" applyFont="1" applyFill="1" applyBorder="1" applyAlignment="1">
      <alignment horizontal="left" vertical="center"/>
    </xf>
    <xf numFmtId="0" fontId="2" fillId="16" borderId="49" xfId="0" applyFont="1" applyFill="1" applyBorder="1" applyAlignment="1">
      <alignment horizontal="left" vertical="center"/>
    </xf>
    <xf numFmtId="0" fontId="2" fillId="28" borderId="46" xfId="0" applyFont="1" applyFill="1" applyBorder="1" applyAlignment="1">
      <alignment horizontal="left" vertical="center"/>
    </xf>
    <xf numFmtId="1" fontId="2" fillId="28" borderId="70" xfId="0" applyNumberFormat="1" applyFont="1" applyFill="1" applyBorder="1" applyAlignment="1">
      <alignment horizontal="left" vertical="center"/>
    </xf>
    <xf numFmtId="1" fontId="2" fillId="28" borderId="35" xfId="0" applyNumberFormat="1" applyFont="1" applyFill="1" applyBorder="1" applyAlignment="1">
      <alignment horizontal="left" vertical="center"/>
    </xf>
    <xf numFmtId="1" fontId="2" fillId="28" borderId="94" xfId="0" applyNumberFormat="1" applyFont="1" applyFill="1" applyBorder="1" applyAlignment="1">
      <alignment horizontal="left" vertical="center"/>
    </xf>
    <xf numFmtId="1" fontId="2" fillId="28" borderId="116" xfId="0" applyNumberFormat="1" applyFont="1" applyFill="1" applyBorder="1" applyAlignment="1">
      <alignment horizontal="left" vertical="center"/>
    </xf>
    <xf numFmtId="1" fontId="2" fillId="28" borderId="93" xfId="0" applyNumberFormat="1" applyFont="1" applyFill="1" applyBorder="1" applyAlignment="1">
      <alignment horizontal="left" vertical="center"/>
    </xf>
    <xf numFmtId="1" fontId="9" fillId="28" borderId="117" xfId="0" applyNumberFormat="1" applyFont="1" applyFill="1" applyBorder="1" applyAlignment="1">
      <alignment horizontal="left" vertical="center"/>
    </xf>
    <xf numFmtId="1" fontId="9" fillId="28" borderId="118" xfId="0" applyNumberFormat="1" applyFont="1" applyFill="1" applyBorder="1" applyAlignment="1">
      <alignment horizontal="left" vertical="center"/>
    </xf>
    <xf numFmtId="0" fontId="2" fillId="28" borderId="90" xfId="0" applyFont="1" applyFill="1" applyBorder="1" applyAlignment="1">
      <alignment horizontal="left" vertical="center"/>
    </xf>
    <xf numFmtId="1" fontId="2" fillId="28" borderId="91" xfId="0" applyNumberFormat="1" applyFont="1" applyFill="1" applyBorder="1" applyAlignment="1">
      <alignment horizontal="left" vertical="center"/>
    </xf>
    <xf numFmtId="1" fontId="2" fillId="28" borderId="88" xfId="0" applyNumberFormat="1" applyFont="1" applyFill="1" applyBorder="1" applyAlignment="1">
      <alignment horizontal="left" vertical="center"/>
    </xf>
    <xf numFmtId="1" fontId="2" fillId="28" borderId="89" xfId="0" applyNumberFormat="1" applyFont="1" applyFill="1" applyBorder="1" applyAlignment="1">
      <alignment horizontal="left" vertical="center"/>
    </xf>
    <xf numFmtId="1" fontId="2" fillId="28" borderId="90" xfId="0" applyNumberFormat="1" applyFont="1" applyFill="1" applyBorder="1" applyAlignment="1">
      <alignment horizontal="left" vertical="center"/>
    </xf>
    <xf numFmtId="0" fontId="1" fillId="0" borderId="23" xfId="1" applyBorder="1"/>
    <xf numFmtId="1" fontId="96" fillId="0" borderId="23" xfId="0" applyNumberFormat="1" applyFont="1" applyFill="1" applyBorder="1"/>
    <xf numFmtId="168" fontId="2" fillId="0" borderId="0" xfId="0" applyNumberFormat="1" applyFont="1"/>
    <xf numFmtId="0" fontId="9" fillId="0" borderId="0" xfId="0" applyFont="1" applyBorder="1"/>
    <xf numFmtId="0" fontId="0" fillId="0" borderId="0" xfId="0" applyFill="1" applyBorder="1"/>
    <xf numFmtId="0" fontId="32" fillId="0" borderId="0" xfId="0" applyFont="1" applyAlignment="1">
      <alignment horizontal="left" vertical="center"/>
    </xf>
    <xf numFmtId="0" fontId="42" fillId="3" borderId="98" xfId="0" applyFont="1" applyFill="1" applyBorder="1" applyAlignment="1">
      <alignment horizontal="left" vertical="center"/>
    </xf>
    <xf numFmtId="0" fontId="42" fillId="3" borderId="0" xfId="0" applyFont="1" applyFill="1" applyAlignment="1">
      <alignment horizontal="left" vertical="center"/>
    </xf>
    <xf numFmtId="0" fontId="2" fillId="0" borderId="13" xfId="0" applyFont="1" applyBorder="1"/>
    <xf numFmtId="0" fontId="0" fillId="0" borderId="12" xfId="0" applyBorder="1"/>
    <xf numFmtId="0" fontId="0" fillId="0" borderId="9" xfId="0" applyBorder="1"/>
    <xf numFmtId="1" fontId="2" fillId="28" borderId="158" xfId="0" applyNumberFormat="1" applyFont="1" applyFill="1" applyBorder="1" applyAlignment="1">
      <alignment horizontal="left" vertical="center"/>
    </xf>
    <xf numFmtId="0" fontId="16" fillId="0" borderId="92" xfId="0" applyFont="1" applyFill="1" applyBorder="1" applyAlignment="1">
      <alignment horizontal="left" vertical="center"/>
    </xf>
    <xf numFmtId="0" fontId="8" fillId="2" borderId="0" xfId="1" applyFont="1" applyFill="1" applyAlignment="1">
      <alignment horizontal="center"/>
    </xf>
    <xf numFmtId="0" fontId="11" fillId="9" borderId="0" xfId="3" applyFont="1" applyFill="1" applyBorder="1" applyAlignment="1">
      <alignment horizontal="center" vertical="center" wrapText="1"/>
    </xf>
    <xf numFmtId="0" fontId="11" fillId="10" borderId="0" xfId="3" applyFont="1" applyFill="1" applyBorder="1" applyAlignment="1">
      <alignment horizontal="center" vertical="center" wrapText="1"/>
    </xf>
    <xf numFmtId="0" fontId="11" fillId="11" borderId="0" xfId="3" applyFont="1" applyFill="1" applyBorder="1" applyAlignment="1">
      <alignment horizontal="center" vertical="center" wrapText="1"/>
    </xf>
    <xf numFmtId="164" fontId="12" fillId="9" borderId="57" xfId="3" applyNumberFormat="1" applyFont="1" applyFill="1" applyBorder="1" applyAlignment="1">
      <alignment horizontal="left" vertical="center"/>
    </xf>
    <xf numFmtId="164" fontId="12" fillId="9" borderId="50" xfId="3" applyNumberFormat="1" applyFont="1" applyFill="1" applyBorder="1" applyAlignment="1">
      <alignment horizontal="left" vertical="center"/>
    </xf>
    <xf numFmtId="164" fontId="12" fillId="9" borderId="52" xfId="3" applyNumberFormat="1" applyFont="1" applyFill="1" applyBorder="1" applyAlignment="1">
      <alignment horizontal="left" vertical="center"/>
    </xf>
    <xf numFmtId="164" fontId="12" fillId="9" borderId="58" xfId="3" applyNumberFormat="1" applyFont="1" applyFill="1" applyBorder="1" applyAlignment="1">
      <alignment horizontal="left" vertical="center"/>
    </xf>
    <xf numFmtId="164" fontId="12" fillId="9" borderId="23" xfId="3" applyNumberFormat="1" applyFont="1" applyFill="1" applyBorder="1" applyAlignment="1">
      <alignment horizontal="left" vertical="center"/>
    </xf>
    <xf numFmtId="164" fontId="12" fillId="9" borderId="43" xfId="3" applyNumberFormat="1" applyFont="1" applyFill="1" applyBorder="1" applyAlignment="1">
      <alignment horizontal="left" vertical="center"/>
    </xf>
    <xf numFmtId="164" fontId="11" fillId="9" borderId="65" xfId="3" applyNumberFormat="1" applyFont="1" applyFill="1" applyBorder="1" applyAlignment="1">
      <alignment horizontal="left" vertical="center"/>
    </xf>
    <xf numFmtId="164" fontId="11" fillId="9" borderId="51" xfId="3" applyNumberFormat="1" applyFont="1" applyFill="1" applyBorder="1" applyAlignment="1">
      <alignment horizontal="left" vertical="center"/>
    </xf>
    <xf numFmtId="164" fontId="11" fillId="9" borderId="53" xfId="3" applyNumberFormat="1" applyFont="1" applyFill="1" applyBorder="1" applyAlignment="1">
      <alignment horizontal="left" vertical="center"/>
    </xf>
    <xf numFmtId="164" fontId="12" fillId="9" borderId="19" xfId="3" applyNumberFormat="1" applyFont="1" applyFill="1" applyBorder="1" applyAlignment="1">
      <alignment horizontal="left" vertical="center"/>
    </xf>
    <xf numFmtId="1" fontId="11" fillId="9" borderId="66" xfId="3" applyNumberFormat="1" applyFont="1" applyFill="1" applyBorder="1" applyAlignment="1">
      <alignment horizontal="left" vertical="center"/>
    </xf>
    <xf numFmtId="1" fontId="11" fillId="9" borderId="62" xfId="3" applyNumberFormat="1" applyFont="1" applyFill="1" applyBorder="1" applyAlignment="1">
      <alignment horizontal="left" vertical="center"/>
    </xf>
    <xf numFmtId="1" fontId="11" fillId="9" borderId="63" xfId="3" applyNumberFormat="1" applyFont="1" applyFill="1" applyBorder="1" applyAlignment="1">
      <alignment horizontal="left" vertical="center"/>
    </xf>
    <xf numFmtId="164" fontId="11" fillId="9" borderId="57" xfId="3" applyNumberFormat="1" applyFont="1" applyFill="1" applyBorder="1" applyAlignment="1">
      <alignment horizontal="left" vertical="center"/>
    </xf>
    <xf numFmtId="164" fontId="11" fillId="9" borderId="50" xfId="3" applyNumberFormat="1" applyFont="1" applyFill="1" applyBorder="1" applyAlignment="1">
      <alignment horizontal="left" vertical="center"/>
    </xf>
    <xf numFmtId="164" fontId="11" fillId="9" borderId="52" xfId="3" applyNumberFormat="1" applyFont="1" applyFill="1" applyBorder="1" applyAlignment="1">
      <alignment horizontal="left" vertical="center"/>
    </xf>
    <xf numFmtId="164" fontId="11" fillId="9" borderId="58" xfId="3" applyNumberFormat="1" applyFont="1" applyFill="1" applyBorder="1" applyAlignment="1">
      <alignment horizontal="left" vertical="center"/>
    </xf>
    <xf numFmtId="164" fontId="11" fillId="9" borderId="23" xfId="3" applyNumberFormat="1" applyFont="1" applyFill="1" applyBorder="1" applyAlignment="1">
      <alignment horizontal="left" vertical="center"/>
    </xf>
    <xf numFmtId="164" fontId="11" fillId="9" borderId="43" xfId="3" applyNumberFormat="1" applyFont="1" applyFill="1" applyBorder="1" applyAlignment="1">
      <alignment horizontal="left" vertical="center"/>
    </xf>
    <xf numFmtId="164" fontId="12" fillId="9" borderId="65" xfId="3" applyNumberFormat="1" applyFont="1" applyFill="1" applyBorder="1" applyAlignment="1">
      <alignment horizontal="left" vertical="center"/>
    </xf>
    <xf numFmtId="164" fontId="12" fillId="9" borderId="51" xfId="3" applyNumberFormat="1" applyFont="1" applyFill="1" applyBorder="1" applyAlignment="1">
      <alignment horizontal="left" vertical="center"/>
    </xf>
    <xf numFmtId="164" fontId="12" fillId="9" borderId="53" xfId="3" applyNumberFormat="1" applyFont="1" applyFill="1" applyBorder="1" applyAlignment="1">
      <alignment horizontal="left" vertical="center"/>
    </xf>
    <xf numFmtId="164" fontId="11" fillId="9" borderId="56" xfId="3" applyNumberFormat="1" applyFont="1" applyFill="1" applyBorder="1" applyAlignment="1">
      <alignment horizontal="left" vertical="center"/>
    </xf>
    <xf numFmtId="164" fontId="11" fillId="9" borderId="54" xfId="3" applyNumberFormat="1" applyFont="1" applyFill="1" applyBorder="1" applyAlignment="1">
      <alignment horizontal="left" vertical="center"/>
    </xf>
    <xf numFmtId="164" fontId="11" fillId="9" borderId="55" xfId="3" applyNumberFormat="1" applyFont="1" applyFill="1" applyBorder="1" applyAlignment="1">
      <alignment horizontal="left" vertical="center"/>
    </xf>
    <xf numFmtId="164" fontId="12" fillId="9" borderId="0" xfId="3" applyNumberFormat="1" applyFont="1" applyFill="1" applyAlignment="1">
      <alignment horizontal="left" vertical="center"/>
    </xf>
    <xf numFmtId="164" fontId="12" fillId="9" borderId="2" xfId="3" applyNumberFormat="1" applyFont="1" applyFill="1" applyBorder="1" applyAlignment="1">
      <alignment horizontal="left" vertical="center"/>
    </xf>
    <xf numFmtId="164" fontId="11" fillId="9" borderId="75" xfId="3" applyNumberFormat="1" applyFont="1" applyFill="1" applyBorder="1" applyAlignment="1">
      <alignment horizontal="left" vertical="center"/>
    </xf>
    <xf numFmtId="164" fontId="11" fillId="9" borderId="76" xfId="3" applyNumberFormat="1" applyFont="1" applyFill="1" applyBorder="1" applyAlignment="1">
      <alignment horizontal="left" vertical="center"/>
    </xf>
    <xf numFmtId="164" fontId="11" fillId="9" borderId="77" xfId="3" applyNumberFormat="1" applyFont="1" applyFill="1" applyBorder="1" applyAlignment="1">
      <alignment horizontal="left" vertical="center"/>
    </xf>
    <xf numFmtId="164" fontId="11" fillId="9" borderId="19" xfId="3" applyNumberFormat="1" applyFont="1" applyFill="1" applyBorder="1" applyAlignment="1">
      <alignment horizontal="left" vertical="center"/>
    </xf>
    <xf numFmtId="164" fontId="11" fillId="9" borderId="20" xfId="3" applyNumberFormat="1" applyFont="1" applyFill="1" applyBorder="1" applyAlignment="1">
      <alignment horizontal="left" vertical="center"/>
    </xf>
    <xf numFmtId="9" fontId="11" fillId="9" borderId="54" xfId="3" applyNumberFormat="1" applyFont="1" applyFill="1" applyBorder="1" applyAlignment="1">
      <alignment horizontal="left" vertical="center"/>
    </xf>
    <xf numFmtId="9" fontId="11" fillId="9" borderId="96" xfId="3" applyNumberFormat="1" applyFont="1" applyFill="1" applyBorder="1" applyAlignment="1">
      <alignment horizontal="left" vertical="center"/>
    </xf>
    <xf numFmtId="9" fontId="11" fillId="9" borderId="55" xfId="3" applyNumberFormat="1" applyFont="1" applyFill="1" applyBorder="1" applyAlignment="1">
      <alignment horizontal="left" vertical="center"/>
    </xf>
    <xf numFmtId="164" fontId="12" fillId="9" borderId="99" xfId="3" applyNumberFormat="1" applyFont="1" applyFill="1" applyBorder="1" applyAlignment="1">
      <alignment horizontal="left" vertical="center"/>
    </xf>
    <xf numFmtId="164" fontId="12" fillId="9" borderId="169" xfId="3" applyNumberFormat="1" applyFont="1" applyFill="1" applyBorder="1" applyAlignment="1">
      <alignment horizontal="left" vertical="center"/>
    </xf>
    <xf numFmtId="1" fontId="11" fillId="9" borderId="42" xfId="3" applyNumberFormat="1" applyFont="1" applyFill="1" applyBorder="1" applyAlignment="1">
      <alignment horizontal="left" vertical="center"/>
    </xf>
    <xf numFmtId="1" fontId="11" fillId="9" borderId="42" xfId="3" applyNumberFormat="1" applyFont="1" applyFill="1" applyBorder="1" applyAlignment="1">
      <alignment horizontal="center" vertical="center"/>
    </xf>
    <xf numFmtId="164" fontId="11" fillId="9" borderId="111" xfId="3" applyNumberFormat="1" applyFont="1" applyFill="1" applyBorder="1" applyAlignment="1">
      <alignment horizontal="left" vertical="center"/>
    </xf>
    <xf numFmtId="164" fontId="11" fillId="9" borderId="164" xfId="3" applyNumberFormat="1" applyFont="1" applyFill="1" applyBorder="1" applyAlignment="1">
      <alignment horizontal="left" vertical="center"/>
    </xf>
    <xf numFmtId="1" fontId="11" fillId="40" borderId="56" xfId="3" applyNumberFormat="1" applyFont="1" applyFill="1" applyBorder="1" applyAlignment="1">
      <alignment horizontal="center" vertical="center"/>
    </xf>
    <xf numFmtId="1" fontId="11" fillId="40" borderId="54" xfId="3" applyNumberFormat="1" applyFont="1" applyFill="1" applyBorder="1" applyAlignment="1">
      <alignment horizontal="center" vertical="center"/>
    </xf>
    <xf numFmtId="1" fontId="11" fillId="40" borderId="55" xfId="3" applyNumberFormat="1" applyFont="1" applyFill="1" applyBorder="1" applyAlignment="1">
      <alignment horizontal="center" vertical="center"/>
    </xf>
    <xf numFmtId="1" fontId="11" fillId="40" borderId="42" xfId="3" applyNumberFormat="1" applyFont="1" applyFill="1" applyBorder="1" applyAlignment="1">
      <alignment horizontal="center" vertical="center"/>
    </xf>
    <xf numFmtId="164" fontId="12" fillId="40" borderId="57" xfId="3" applyNumberFormat="1" applyFont="1" applyFill="1" applyBorder="1" applyAlignment="1">
      <alignment horizontal="left" vertical="center"/>
    </xf>
    <xf numFmtId="164" fontId="12" fillId="40" borderId="50" xfId="3" applyNumberFormat="1" applyFont="1" applyFill="1" applyBorder="1" applyAlignment="1">
      <alignment horizontal="left" vertical="center"/>
    </xf>
    <xf numFmtId="164" fontId="12" fillId="40" borderId="52" xfId="3" applyNumberFormat="1" applyFont="1" applyFill="1" applyBorder="1" applyAlignment="1">
      <alignment horizontal="left" vertical="center"/>
    </xf>
    <xf numFmtId="164" fontId="12" fillId="40" borderId="99" xfId="3" applyNumberFormat="1" applyFont="1" applyFill="1" applyBorder="1" applyAlignment="1">
      <alignment horizontal="left" vertical="center"/>
    </xf>
    <xf numFmtId="164" fontId="12" fillId="40" borderId="58" xfId="3" applyNumberFormat="1" applyFont="1" applyFill="1" applyBorder="1" applyAlignment="1">
      <alignment horizontal="left" vertical="center"/>
    </xf>
    <xf numFmtId="164" fontId="12" fillId="40" borderId="23" xfId="3" applyNumberFormat="1" applyFont="1" applyFill="1" applyBorder="1" applyAlignment="1">
      <alignment horizontal="left" vertical="center"/>
    </xf>
    <xf numFmtId="164" fontId="12" fillId="40" borderId="43" xfId="3" applyNumberFormat="1" applyFont="1" applyFill="1" applyBorder="1" applyAlignment="1">
      <alignment horizontal="left" vertical="center"/>
    </xf>
    <xf numFmtId="164" fontId="12" fillId="40" borderId="169" xfId="3" applyNumberFormat="1" applyFont="1" applyFill="1" applyBorder="1" applyAlignment="1">
      <alignment horizontal="left" vertical="center"/>
    </xf>
    <xf numFmtId="164" fontId="11" fillId="40" borderId="65" xfId="3" applyNumberFormat="1" applyFont="1" applyFill="1" applyBorder="1" applyAlignment="1">
      <alignment horizontal="left" vertical="center"/>
    </xf>
    <xf numFmtId="164" fontId="11" fillId="40" borderId="51" xfId="3" applyNumberFormat="1" applyFont="1" applyFill="1" applyBorder="1" applyAlignment="1">
      <alignment horizontal="left" vertical="center"/>
    </xf>
    <xf numFmtId="164" fontId="11" fillId="40" borderId="53" xfId="3" applyNumberFormat="1" applyFont="1" applyFill="1" applyBorder="1" applyAlignment="1">
      <alignment horizontal="left" vertical="center"/>
    </xf>
    <xf numFmtId="164" fontId="11" fillId="40" borderId="111" xfId="3" applyNumberFormat="1" applyFont="1" applyFill="1" applyBorder="1" applyAlignment="1">
      <alignment horizontal="left" vertical="center"/>
    </xf>
    <xf numFmtId="164" fontId="11" fillId="40" borderId="164" xfId="3" applyNumberFormat="1" applyFont="1" applyFill="1" applyBorder="1" applyAlignment="1">
      <alignment horizontal="left" vertical="center"/>
    </xf>
    <xf numFmtId="164" fontId="12" fillId="40" borderId="19" xfId="3" applyNumberFormat="1" applyFont="1" applyFill="1" applyBorder="1" applyAlignment="1">
      <alignment horizontal="left" vertical="center"/>
    </xf>
    <xf numFmtId="164" fontId="12" fillId="40" borderId="19" xfId="3" applyNumberFormat="1" applyFont="1" applyFill="1" applyBorder="1" applyAlignment="1">
      <alignment horizontal="center" vertical="center"/>
    </xf>
    <xf numFmtId="1" fontId="11" fillId="40" borderId="66" xfId="3" applyNumberFormat="1" applyFont="1" applyFill="1" applyBorder="1" applyAlignment="1">
      <alignment horizontal="left" vertical="center"/>
    </xf>
    <xf numFmtId="1" fontId="11" fillId="40" borderId="62" xfId="3" applyNumberFormat="1" applyFont="1" applyFill="1" applyBorder="1" applyAlignment="1">
      <alignment horizontal="left" vertical="center"/>
    </xf>
    <xf numFmtId="1" fontId="11" fillId="40" borderId="63" xfId="3" applyNumberFormat="1" applyFont="1" applyFill="1" applyBorder="1" applyAlignment="1">
      <alignment horizontal="left" vertical="center"/>
    </xf>
    <xf numFmtId="1" fontId="11" fillId="40" borderId="42" xfId="3" applyNumberFormat="1" applyFont="1" applyFill="1" applyBorder="1" applyAlignment="1">
      <alignment horizontal="left" vertical="center"/>
    </xf>
    <xf numFmtId="164" fontId="11" fillId="40" borderId="57" xfId="3" applyNumberFormat="1" applyFont="1" applyFill="1" applyBorder="1" applyAlignment="1">
      <alignment horizontal="left" vertical="center"/>
    </xf>
    <xf numFmtId="164" fontId="11" fillId="40" borderId="58" xfId="3" applyNumberFormat="1" applyFont="1" applyFill="1" applyBorder="1" applyAlignment="1">
      <alignment horizontal="left" vertical="center"/>
    </xf>
    <xf numFmtId="164" fontId="12" fillId="40" borderId="65" xfId="3" applyNumberFormat="1" applyFont="1" applyFill="1" applyBorder="1" applyAlignment="1">
      <alignment horizontal="left" vertical="center"/>
    </xf>
    <xf numFmtId="164" fontId="12" fillId="40" borderId="51" xfId="3" applyNumberFormat="1" applyFont="1" applyFill="1" applyBorder="1" applyAlignment="1">
      <alignment horizontal="left" vertical="center"/>
    </xf>
    <xf numFmtId="164" fontId="12" fillId="40" borderId="53" xfId="3" applyNumberFormat="1" applyFont="1" applyFill="1" applyBorder="1" applyAlignment="1">
      <alignment horizontal="left" vertical="center"/>
    </xf>
    <xf numFmtId="164" fontId="11" fillId="40" borderId="56" xfId="3" applyNumberFormat="1" applyFont="1" applyFill="1" applyBorder="1" applyAlignment="1">
      <alignment horizontal="left" vertical="center"/>
    </xf>
    <xf numFmtId="164" fontId="11" fillId="40" borderId="54" xfId="3" applyNumberFormat="1" applyFont="1" applyFill="1" applyBorder="1" applyAlignment="1">
      <alignment horizontal="left" vertical="center"/>
    </xf>
    <xf numFmtId="164" fontId="11" fillId="40" borderId="55" xfId="3" applyNumberFormat="1" applyFont="1" applyFill="1" applyBorder="1" applyAlignment="1">
      <alignment horizontal="left" vertical="center"/>
    </xf>
    <xf numFmtId="164" fontId="12" fillId="40" borderId="0" xfId="3" applyNumberFormat="1" applyFont="1" applyFill="1" applyAlignment="1">
      <alignment horizontal="left" vertical="center"/>
    </xf>
    <xf numFmtId="164" fontId="12" fillId="40" borderId="2" xfId="3" applyNumberFormat="1" applyFont="1" applyFill="1" applyBorder="1" applyAlignment="1">
      <alignment horizontal="left" vertical="center"/>
    </xf>
    <xf numFmtId="164" fontId="11" fillId="40" borderId="75" xfId="3" applyNumberFormat="1" applyFont="1" applyFill="1" applyBorder="1" applyAlignment="1">
      <alignment horizontal="left" vertical="center"/>
    </xf>
    <xf numFmtId="164" fontId="11" fillId="40" borderId="76" xfId="3" applyNumberFormat="1" applyFont="1" applyFill="1" applyBorder="1" applyAlignment="1">
      <alignment horizontal="left" vertical="center"/>
    </xf>
    <xf numFmtId="164" fontId="11" fillId="40" borderId="77" xfId="3" applyNumberFormat="1" applyFont="1" applyFill="1" applyBorder="1" applyAlignment="1">
      <alignment horizontal="left" vertical="center"/>
    </xf>
    <xf numFmtId="164" fontId="11" fillId="40" borderId="19" xfId="3" applyNumberFormat="1" applyFont="1" applyFill="1" applyBorder="1" applyAlignment="1">
      <alignment horizontal="left" vertical="center"/>
    </xf>
    <xf numFmtId="164" fontId="11" fillId="40" borderId="20" xfId="3" applyNumberFormat="1" applyFont="1" applyFill="1" applyBorder="1" applyAlignment="1">
      <alignment horizontal="left" vertical="center"/>
    </xf>
    <xf numFmtId="9" fontId="11" fillId="40" borderId="54" xfId="3" applyNumberFormat="1" applyFont="1" applyFill="1" applyBorder="1" applyAlignment="1">
      <alignment horizontal="left" vertical="center"/>
    </xf>
    <xf numFmtId="9" fontId="11" fillId="40" borderId="96" xfId="3" applyNumberFormat="1" applyFont="1" applyFill="1" applyBorder="1" applyAlignment="1">
      <alignment horizontal="left" vertical="center"/>
    </xf>
    <xf numFmtId="9" fontId="11" fillId="40" borderId="55" xfId="3" applyNumberFormat="1" applyFont="1" applyFill="1" applyBorder="1" applyAlignment="1">
      <alignment horizontal="left" vertical="center"/>
    </xf>
    <xf numFmtId="1" fontId="11" fillId="52" borderId="56" xfId="3" applyNumberFormat="1" applyFont="1" applyFill="1" applyBorder="1" applyAlignment="1">
      <alignment horizontal="center" vertical="center"/>
    </xf>
    <xf numFmtId="1" fontId="11" fillId="52" borderId="54" xfId="3" applyNumberFormat="1" applyFont="1" applyFill="1" applyBorder="1" applyAlignment="1">
      <alignment horizontal="center" vertical="center"/>
    </xf>
    <xf numFmtId="1" fontId="11" fillId="52" borderId="55" xfId="3" applyNumberFormat="1" applyFont="1" applyFill="1" applyBorder="1" applyAlignment="1">
      <alignment horizontal="center" vertical="center"/>
    </xf>
    <xf numFmtId="1" fontId="11" fillId="52" borderId="42" xfId="3" applyNumberFormat="1" applyFont="1" applyFill="1" applyBorder="1" applyAlignment="1">
      <alignment horizontal="center" vertical="center"/>
    </xf>
    <xf numFmtId="164" fontId="12" fillId="52" borderId="57" xfId="3" applyNumberFormat="1" applyFont="1" applyFill="1" applyBorder="1" applyAlignment="1">
      <alignment horizontal="left" vertical="center"/>
    </xf>
    <xf numFmtId="164" fontId="12" fillId="52" borderId="50" xfId="3" applyNumberFormat="1" applyFont="1" applyFill="1" applyBorder="1" applyAlignment="1">
      <alignment horizontal="left" vertical="center"/>
    </xf>
    <xf numFmtId="164" fontId="12" fillId="52" borderId="52" xfId="3" applyNumberFormat="1" applyFont="1" applyFill="1" applyBorder="1" applyAlignment="1">
      <alignment horizontal="left" vertical="center"/>
    </xf>
    <xf numFmtId="164" fontId="12" fillId="52" borderId="99" xfId="3" applyNumberFormat="1" applyFont="1" applyFill="1" applyBorder="1" applyAlignment="1">
      <alignment horizontal="left" vertical="center"/>
    </xf>
    <xf numFmtId="164" fontId="12" fillId="52" borderId="58" xfId="3" applyNumberFormat="1" applyFont="1" applyFill="1" applyBorder="1" applyAlignment="1">
      <alignment horizontal="left" vertical="center"/>
    </xf>
    <xf numFmtId="164" fontId="12" fillId="52" borderId="23" xfId="3" applyNumberFormat="1" applyFont="1" applyFill="1" applyBorder="1" applyAlignment="1">
      <alignment horizontal="left" vertical="center"/>
    </xf>
    <xf numFmtId="164" fontId="12" fillId="52" borderId="43" xfId="3" applyNumberFormat="1" applyFont="1" applyFill="1" applyBorder="1" applyAlignment="1">
      <alignment horizontal="left" vertical="center"/>
    </xf>
    <xf numFmtId="164" fontId="12" fillId="52" borderId="169" xfId="3" applyNumberFormat="1" applyFont="1" applyFill="1" applyBorder="1" applyAlignment="1">
      <alignment horizontal="left" vertical="center"/>
    </xf>
    <xf numFmtId="164" fontId="11" fillId="52" borderId="65" xfId="3" applyNumberFormat="1" applyFont="1" applyFill="1" applyBorder="1" applyAlignment="1">
      <alignment horizontal="left" vertical="center"/>
    </xf>
    <xf numFmtId="164" fontId="11" fillId="52" borderId="51" xfId="3" applyNumberFormat="1" applyFont="1" applyFill="1" applyBorder="1" applyAlignment="1">
      <alignment horizontal="left" vertical="center"/>
    </xf>
    <xf numFmtId="164" fontId="11" fillId="52" borderId="53" xfId="3" applyNumberFormat="1" applyFont="1" applyFill="1" applyBorder="1" applyAlignment="1">
      <alignment horizontal="left" vertical="center"/>
    </xf>
    <xf numFmtId="164" fontId="11" fillId="52" borderId="111" xfId="3" applyNumberFormat="1" applyFont="1" applyFill="1" applyBorder="1" applyAlignment="1">
      <alignment horizontal="left" vertical="center"/>
    </xf>
    <xf numFmtId="164" fontId="11" fillId="52" borderId="164" xfId="3" applyNumberFormat="1" applyFont="1" applyFill="1" applyBorder="1" applyAlignment="1">
      <alignment horizontal="left" vertical="center"/>
    </xf>
    <xf numFmtId="164" fontId="12" fillId="52" borderId="19" xfId="3" applyNumberFormat="1" applyFont="1" applyFill="1" applyBorder="1" applyAlignment="1">
      <alignment horizontal="left" vertical="center"/>
    </xf>
    <xf numFmtId="164" fontId="12" fillId="52" borderId="19" xfId="3" applyNumberFormat="1" applyFont="1" applyFill="1" applyBorder="1" applyAlignment="1">
      <alignment horizontal="center" vertical="center"/>
    </xf>
    <xf numFmtId="1" fontId="11" fillId="52" borderId="66" xfId="3" applyNumberFormat="1" applyFont="1" applyFill="1" applyBorder="1" applyAlignment="1">
      <alignment horizontal="left" vertical="center"/>
    </xf>
    <xf numFmtId="1" fontId="11" fillId="52" borderId="62" xfId="3" applyNumberFormat="1" applyFont="1" applyFill="1" applyBorder="1" applyAlignment="1">
      <alignment horizontal="left" vertical="center"/>
    </xf>
    <xf numFmtId="1" fontId="11" fillId="52" borderId="63" xfId="3" applyNumberFormat="1" applyFont="1" applyFill="1" applyBorder="1" applyAlignment="1">
      <alignment horizontal="left" vertical="center"/>
    </xf>
    <xf numFmtId="1" fontId="11" fillId="52" borderId="42" xfId="3" applyNumberFormat="1" applyFont="1" applyFill="1" applyBorder="1" applyAlignment="1">
      <alignment horizontal="left" vertical="center"/>
    </xf>
    <xf numFmtId="164" fontId="11" fillId="52" borderId="57" xfId="3" applyNumberFormat="1" applyFont="1" applyFill="1" applyBorder="1" applyAlignment="1">
      <alignment horizontal="left" vertical="center"/>
    </xf>
    <xf numFmtId="164" fontId="11" fillId="52" borderId="50" xfId="3" applyNumberFormat="1" applyFont="1" applyFill="1" applyBorder="1" applyAlignment="1">
      <alignment horizontal="left" vertical="center"/>
    </xf>
    <xf numFmtId="164" fontId="11" fillId="52" borderId="52" xfId="3" applyNumberFormat="1" applyFont="1" applyFill="1" applyBorder="1" applyAlignment="1">
      <alignment horizontal="left" vertical="center"/>
    </xf>
    <xf numFmtId="164" fontId="11" fillId="52" borderId="58" xfId="3" applyNumberFormat="1" applyFont="1" applyFill="1" applyBorder="1" applyAlignment="1">
      <alignment horizontal="left" vertical="center"/>
    </xf>
    <xf numFmtId="164" fontId="11" fillId="52" borderId="23" xfId="3" applyNumberFormat="1" applyFont="1" applyFill="1" applyBorder="1" applyAlignment="1">
      <alignment horizontal="left" vertical="center"/>
    </xf>
    <xf numFmtId="164" fontId="11" fillId="52" borderId="43" xfId="3" applyNumberFormat="1" applyFont="1" applyFill="1" applyBorder="1" applyAlignment="1">
      <alignment horizontal="left" vertical="center"/>
    </xf>
    <xf numFmtId="164" fontId="12" fillId="52" borderId="65" xfId="3" applyNumberFormat="1" applyFont="1" applyFill="1" applyBorder="1" applyAlignment="1">
      <alignment horizontal="left" vertical="center"/>
    </xf>
    <xf numFmtId="164" fontId="12" fillId="52" borderId="51" xfId="3" applyNumberFormat="1" applyFont="1" applyFill="1" applyBorder="1" applyAlignment="1">
      <alignment horizontal="left" vertical="center"/>
    </xf>
    <xf numFmtId="164" fontId="12" fillId="52" borderId="53" xfId="3" applyNumberFormat="1" applyFont="1" applyFill="1" applyBorder="1" applyAlignment="1">
      <alignment horizontal="left" vertical="center"/>
    </xf>
    <xf numFmtId="164" fontId="11" fillId="52" borderId="56" xfId="3" applyNumberFormat="1" applyFont="1" applyFill="1" applyBorder="1" applyAlignment="1">
      <alignment horizontal="left" vertical="center"/>
    </xf>
    <xf numFmtId="164" fontId="11" fillId="52" borderId="54" xfId="3" applyNumberFormat="1" applyFont="1" applyFill="1" applyBorder="1" applyAlignment="1">
      <alignment horizontal="left" vertical="center"/>
    </xf>
    <xf numFmtId="164" fontId="11" fillId="52" borderId="55" xfId="3" applyNumberFormat="1" applyFont="1" applyFill="1" applyBorder="1" applyAlignment="1">
      <alignment horizontal="left" vertical="center"/>
    </xf>
    <xf numFmtId="164" fontId="12" fillId="52" borderId="0" xfId="3" applyNumberFormat="1" applyFont="1" applyFill="1" applyAlignment="1">
      <alignment horizontal="left" vertical="center"/>
    </xf>
    <xf numFmtId="164" fontId="12" fillId="52" borderId="2" xfId="3" applyNumberFormat="1" applyFont="1" applyFill="1" applyBorder="1" applyAlignment="1">
      <alignment horizontal="left" vertical="center"/>
    </xf>
    <xf numFmtId="164" fontId="11" fillId="52" borderId="75" xfId="3" applyNumberFormat="1" applyFont="1" applyFill="1" applyBorder="1" applyAlignment="1">
      <alignment horizontal="left" vertical="center"/>
    </xf>
    <xf numFmtId="164" fontId="11" fillId="52" borderId="76" xfId="3" applyNumberFormat="1" applyFont="1" applyFill="1" applyBorder="1" applyAlignment="1">
      <alignment horizontal="left" vertical="center"/>
    </xf>
    <xf numFmtId="164" fontId="11" fillId="52" borderId="77" xfId="3" applyNumberFormat="1" applyFont="1" applyFill="1" applyBorder="1" applyAlignment="1">
      <alignment horizontal="left" vertical="center"/>
    </xf>
    <xf numFmtId="164" fontId="11" fillId="52" borderId="19" xfId="3" applyNumberFormat="1" applyFont="1" applyFill="1" applyBorder="1" applyAlignment="1">
      <alignment horizontal="left" vertical="center"/>
    </xf>
    <xf numFmtId="164" fontId="11" fillId="52" borderId="20" xfId="3" applyNumberFormat="1" applyFont="1" applyFill="1" applyBorder="1" applyAlignment="1">
      <alignment horizontal="left" vertical="center"/>
    </xf>
    <xf numFmtId="9" fontId="11" fillId="52" borderId="54" xfId="3" applyNumberFormat="1" applyFont="1" applyFill="1" applyBorder="1" applyAlignment="1">
      <alignment horizontal="left" vertical="center"/>
    </xf>
    <xf numFmtId="9" fontId="11" fillId="52" borderId="96" xfId="3" applyNumberFormat="1" applyFont="1" applyFill="1" applyBorder="1" applyAlignment="1">
      <alignment horizontal="left" vertical="center"/>
    </xf>
    <xf numFmtId="9" fontId="11" fillId="52" borderId="55" xfId="3" applyNumberFormat="1" applyFont="1" applyFill="1" applyBorder="1" applyAlignment="1">
      <alignment horizontal="left" vertical="center"/>
    </xf>
    <xf numFmtId="0" fontId="0" fillId="0" borderId="171" xfId="0" applyBorder="1"/>
    <xf numFmtId="0" fontId="0" fillId="0" borderId="169" xfId="0" applyBorder="1"/>
    <xf numFmtId="169" fontId="0" fillId="0" borderId="169" xfId="0" applyNumberFormat="1" applyBorder="1"/>
    <xf numFmtId="169" fontId="0" fillId="0" borderId="170" xfId="0" applyNumberFormat="1" applyBorder="1"/>
    <xf numFmtId="0" fontId="97" fillId="0" borderId="0" xfId="0" applyFont="1"/>
    <xf numFmtId="0" fontId="0" fillId="0" borderId="10" xfId="0" applyFill="1" applyBorder="1"/>
    <xf numFmtId="0" fontId="24" fillId="0" borderId="0" xfId="0" applyFont="1" applyBorder="1"/>
    <xf numFmtId="0" fontId="2" fillId="0" borderId="119" xfId="0" applyFont="1" applyBorder="1" applyAlignment="1">
      <alignment horizontal="left" vertical="center"/>
    </xf>
    <xf numFmtId="164" fontId="11" fillId="28" borderId="19" xfId="2" applyNumberFormat="1" applyFont="1" applyFill="1" applyBorder="1" applyAlignment="1">
      <alignment horizontal="center"/>
    </xf>
    <xf numFmtId="169" fontId="11" fillId="28" borderId="20" xfId="2" applyNumberFormat="1" applyFont="1" applyFill="1" applyBorder="1" applyAlignment="1">
      <alignment horizontal="center"/>
    </xf>
    <xf numFmtId="164" fontId="12" fillId="28" borderId="17" xfId="2" applyNumberFormat="1" applyFont="1" applyFill="1" applyBorder="1" applyAlignment="1">
      <alignment horizontal="center"/>
    </xf>
    <xf numFmtId="169" fontId="12" fillId="28" borderId="45" xfId="2" applyNumberFormat="1" applyFont="1" applyFill="1" applyBorder="1" applyAlignment="1">
      <alignment horizontal="center"/>
    </xf>
    <xf numFmtId="164" fontId="12" fillId="28" borderId="0" xfId="2" applyNumberFormat="1" applyFont="1" applyFill="1" applyAlignment="1">
      <alignment horizontal="center"/>
    </xf>
    <xf numFmtId="169" fontId="12" fillId="28" borderId="2" xfId="2" applyNumberFormat="1" applyFont="1" applyFill="1" applyBorder="1" applyAlignment="1">
      <alignment horizontal="center"/>
    </xf>
    <xf numFmtId="164" fontId="12" fillId="28" borderId="4" xfId="2" applyNumberFormat="1" applyFont="1" applyFill="1" applyBorder="1" applyAlignment="1">
      <alignment horizontal="center"/>
    </xf>
    <xf numFmtId="169" fontId="12" fillId="28" borderId="5" xfId="2" applyNumberFormat="1" applyFont="1" applyFill="1" applyBorder="1" applyAlignment="1">
      <alignment horizontal="center"/>
    </xf>
    <xf numFmtId="164" fontId="11" fillId="40" borderId="4" xfId="2" applyNumberFormat="1" applyFont="1" applyFill="1" applyBorder="1" applyAlignment="1">
      <alignment horizontal="center"/>
    </xf>
    <xf numFmtId="169" fontId="11" fillId="40" borderId="5" xfId="2" applyNumberFormat="1" applyFont="1" applyFill="1" applyBorder="1" applyAlignment="1">
      <alignment horizontal="center"/>
    </xf>
    <xf numFmtId="164" fontId="12" fillId="40" borderId="144" xfId="2" applyNumberFormat="1" applyFont="1" applyFill="1" applyBorder="1" applyAlignment="1">
      <alignment horizontal="center"/>
    </xf>
    <xf numFmtId="169" fontId="12" fillId="40" borderId="45" xfId="2" applyNumberFormat="1" applyFont="1" applyFill="1" applyBorder="1" applyAlignment="1">
      <alignment horizontal="center"/>
    </xf>
    <xf numFmtId="164" fontId="12" fillId="40" borderId="155" xfId="2" applyNumberFormat="1" applyFont="1" applyFill="1" applyBorder="1" applyAlignment="1">
      <alignment horizontal="center"/>
    </xf>
    <xf numFmtId="169" fontId="12" fillId="40" borderId="2" xfId="2" applyNumberFormat="1" applyFont="1" applyFill="1" applyBorder="1" applyAlignment="1">
      <alignment horizontal="center"/>
    </xf>
    <xf numFmtId="164" fontId="12" fillId="40" borderId="0" xfId="2" applyNumberFormat="1" applyFont="1" applyFill="1" applyAlignment="1">
      <alignment horizontal="center"/>
    </xf>
    <xf numFmtId="164" fontId="1" fillId="40" borderId="155" xfId="2" applyNumberFormat="1" applyFont="1" applyFill="1" applyBorder="1" applyAlignment="1">
      <alignment horizontal="center"/>
    </xf>
    <xf numFmtId="164" fontId="12" fillId="40" borderId="3" xfId="2" applyNumberFormat="1" applyFont="1" applyFill="1" applyBorder="1" applyAlignment="1">
      <alignment horizontal="center"/>
    </xf>
    <xf numFmtId="169" fontId="12" fillId="40" borderId="5" xfId="2" applyNumberFormat="1" applyFont="1" applyFill="1" applyBorder="1" applyAlignment="1">
      <alignment horizontal="center"/>
    </xf>
    <xf numFmtId="164" fontId="11" fillId="52" borderId="19" xfId="2" applyNumberFormat="1" applyFont="1" applyFill="1" applyBorder="1" applyAlignment="1">
      <alignment horizontal="center"/>
    </xf>
    <xf numFmtId="169" fontId="11" fillId="52" borderId="20" xfId="2" applyNumberFormat="1" applyFont="1" applyFill="1" applyBorder="1" applyAlignment="1">
      <alignment horizontal="center"/>
    </xf>
    <xf numFmtId="164" fontId="12" fillId="52" borderId="144" xfId="2" applyNumberFormat="1" applyFont="1" applyFill="1" applyBorder="1" applyAlignment="1">
      <alignment horizontal="center"/>
    </xf>
    <xf numFmtId="169" fontId="12" fillId="52" borderId="45" xfId="2" applyNumberFormat="1" applyFont="1" applyFill="1" applyBorder="1" applyAlignment="1">
      <alignment horizontal="center"/>
    </xf>
    <xf numFmtId="164" fontId="12" fillId="52" borderId="155" xfId="2" applyNumberFormat="1" applyFont="1" applyFill="1" applyBorder="1" applyAlignment="1">
      <alignment horizontal="center"/>
    </xf>
    <xf numFmtId="169" fontId="12" fillId="52" borderId="2" xfId="2" applyNumberFormat="1" applyFont="1" applyFill="1" applyBorder="1" applyAlignment="1">
      <alignment horizontal="center"/>
    </xf>
    <xf numFmtId="164" fontId="1" fillId="52" borderId="155" xfId="2" applyNumberFormat="1" applyFont="1" applyFill="1" applyBorder="1" applyAlignment="1">
      <alignment horizontal="center"/>
    </xf>
    <xf numFmtId="169" fontId="1" fillId="52" borderId="2" xfId="2" applyNumberFormat="1" applyFont="1" applyFill="1" applyBorder="1" applyAlignment="1">
      <alignment horizontal="center"/>
    </xf>
    <xf numFmtId="164" fontId="12" fillId="52" borderId="3" xfId="2" applyNumberFormat="1" applyFont="1" applyFill="1" applyBorder="1" applyAlignment="1">
      <alignment horizontal="center"/>
    </xf>
    <xf numFmtId="169" fontId="12" fillId="52" borderId="5" xfId="2" applyNumberFormat="1" applyFont="1" applyFill="1" applyBorder="1" applyAlignment="1">
      <alignment horizontal="center"/>
    </xf>
    <xf numFmtId="0" fontId="100" fillId="4" borderId="161" xfId="0" applyFont="1" applyFill="1" applyBorder="1"/>
    <xf numFmtId="0" fontId="100" fillId="4" borderId="23" xfId="0" applyFont="1" applyFill="1" applyBorder="1"/>
    <xf numFmtId="0" fontId="100" fillId="4" borderId="169" xfId="0" applyFont="1" applyFill="1" applyBorder="1"/>
    <xf numFmtId="0" fontId="100" fillId="4" borderId="43" xfId="0" applyFont="1" applyFill="1" applyBorder="1"/>
    <xf numFmtId="0" fontId="100" fillId="4" borderId="162" xfId="0" applyFont="1" applyFill="1" applyBorder="1"/>
    <xf numFmtId="0" fontId="100" fillId="4" borderId="163" xfId="0" applyFont="1" applyFill="1" applyBorder="1"/>
    <xf numFmtId="0" fontId="100" fillId="4" borderId="170" xfId="0" applyFont="1" applyFill="1" applyBorder="1"/>
    <xf numFmtId="0" fontId="100" fillId="4" borderId="164" xfId="0" applyFont="1" applyFill="1" applyBorder="1"/>
    <xf numFmtId="0" fontId="36" fillId="3" borderId="0" xfId="0" applyFont="1" applyFill="1" applyAlignment="1">
      <alignment vertical="top" wrapText="1"/>
    </xf>
    <xf numFmtId="0" fontId="15" fillId="16" borderId="40" xfId="2" applyFont="1" applyFill="1" applyBorder="1" applyAlignment="1">
      <alignment horizontal="left" vertical="center" wrapText="1"/>
    </xf>
    <xf numFmtId="0" fontId="10" fillId="16" borderId="40" xfId="2" applyFont="1" applyFill="1" applyBorder="1" applyAlignment="1">
      <alignment horizontal="left" vertical="center" wrapText="1"/>
    </xf>
    <xf numFmtId="0" fontId="10" fillId="16" borderId="41" xfId="2" applyFont="1" applyFill="1" applyBorder="1" applyAlignment="1">
      <alignment horizontal="left" vertical="center" wrapText="1"/>
    </xf>
    <xf numFmtId="0" fontId="15" fillId="16" borderId="41" xfId="2" applyFont="1" applyFill="1" applyBorder="1" applyAlignment="1">
      <alignment horizontal="left" vertical="center" wrapText="1"/>
    </xf>
    <xf numFmtId="168" fontId="6" fillId="0" borderId="0" xfId="0" applyNumberFormat="1" applyFont="1" applyAlignment="1">
      <alignment vertical="center"/>
    </xf>
    <xf numFmtId="1" fontId="9" fillId="28" borderId="34" xfId="0" applyNumberFormat="1" applyFont="1" applyFill="1" applyBorder="1" applyAlignment="1">
      <alignment horizontal="left" vertical="center"/>
    </xf>
    <xf numFmtId="0" fontId="9" fillId="28" borderId="35" xfId="0" applyFont="1" applyFill="1" applyBorder="1" applyAlignment="1">
      <alignment horizontal="left" vertical="center"/>
    </xf>
    <xf numFmtId="0" fontId="9" fillId="28" borderId="27" xfId="0" applyFont="1" applyFill="1" applyBorder="1" applyAlignment="1">
      <alignment horizontal="left" vertical="center"/>
    </xf>
    <xf numFmtId="1" fontId="9" fillId="28" borderId="79" xfId="0" applyNumberFormat="1" applyFont="1" applyFill="1" applyBorder="1" applyAlignment="1">
      <alignment horizontal="left" vertical="center"/>
    </xf>
    <xf numFmtId="1" fontId="9" fillId="28" borderId="32" xfId="0" applyNumberFormat="1" applyFont="1" applyFill="1" applyBorder="1" applyAlignment="1">
      <alignment horizontal="left" vertical="center"/>
    </xf>
    <xf numFmtId="1" fontId="9" fillId="28" borderId="27" xfId="0" applyNumberFormat="1" applyFont="1" applyFill="1" applyBorder="1" applyAlignment="1">
      <alignment horizontal="left" vertical="center"/>
    </xf>
    <xf numFmtId="0" fontId="9" fillId="28" borderId="117" xfId="0" applyFont="1" applyFill="1" applyBorder="1" applyAlignment="1">
      <alignment horizontal="left" vertical="center"/>
    </xf>
    <xf numFmtId="0" fontId="9" fillId="28" borderId="119" xfId="0" applyFont="1" applyFill="1" applyBorder="1" applyAlignment="1">
      <alignment horizontal="left" vertical="center"/>
    </xf>
    <xf numFmtId="0" fontId="9" fillId="28" borderId="28" xfId="0" applyFont="1" applyFill="1" applyBorder="1" applyAlignment="1">
      <alignment horizontal="left" vertical="center"/>
    </xf>
    <xf numFmtId="1" fontId="9" fillId="28" borderId="108" xfId="0" applyNumberFormat="1" applyFont="1" applyFill="1" applyBorder="1" applyAlignment="1">
      <alignment horizontal="left" vertical="center"/>
    </xf>
    <xf numFmtId="0" fontId="100" fillId="0" borderId="0" xfId="0" applyFont="1"/>
    <xf numFmtId="1" fontId="101" fillId="0" borderId="23" xfId="0" applyNumberFormat="1" applyFont="1" applyFill="1" applyBorder="1"/>
    <xf numFmtId="1" fontId="2" fillId="16" borderId="0" xfId="0" applyNumberFormat="1" applyFont="1" applyFill="1" applyAlignment="1">
      <alignment horizontal="left" vertical="center"/>
    </xf>
    <xf numFmtId="0" fontId="25" fillId="16" borderId="0" xfId="0" applyFont="1" applyFill="1" applyAlignment="1">
      <alignment horizontal="left" vertical="center"/>
    </xf>
    <xf numFmtId="0" fontId="24" fillId="16" borderId="0" xfId="0" applyFont="1" applyFill="1" applyAlignment="1">
      <alignment horizontal="left" vertical="center"/>
    </xf>
    <xf numFmtId="0" fontId="2" fillId="16" borderId="0" xfId="0" applyFont="1" applyFill="1" applyAlignment="1">
      <alignment horizontal="left" vertical="center" wrapText="1"/>
    </xf>
    <xf numFmtId="1" fontId="16" fillId="16" borderId="0" xfId="0" applyNumberFormat="1" applyFont="1" applyFill="1" applyAlignment="1">
      <alignment horizontal="left" vertical="center"/>
    </xf>
    <xf numFmtId="0" fontId="16" fillId="28" borderId="47" xfId="0" applyFont="1" applyFill="1" applyBorder="1" applyAlignment="1">
      <alignment horizontal="left" vertical="center"/>
    </xf>
    <xf numFmtId="0" fontId="2" fillId="28" borderId="70" xfId="0" applyFont="1" applyFill="1" applyBorder="1" applyAlignment="1">
      <alignment horizontal="left" vertical="center"/>
    </xf>
    <xf numFmtId="0" fontId="2" fillId="16" borderId="0" xfId="0" quotePrefix="1" applyFont="1" applyFill="1" applyAlignment="1">
      <alignment horizontal="left" vertical="center"/>
    </xf>
    <xf numFmtId="0" fontId="2" fillId="28" borderId="25" xfId="0" applyFont="1" applyFill="1" applyBorder="1" applyAlignment="1">
      <alignment horizontal="left" vertical="center"/>
    </xf>
    <xf numFmtId="1" fontId="2" fillId="28" borderId="112" xfId="0" applyNumberFormat="1" applyFont="1" applyFill="1" applyBorder="1" applyAlignment="1">
      <alignment horizontal="left" vertical="center"/>
    </xf>
    <xf numFmtId="1" fontId="2" fillId="28" borderId="30" xfId="0" applyNumberFormat="1" applyFont="1" applyFill="1" applyBorder="1" applyAlignment="1">
      <alignment horizontal="left" vertical="center"/>
    </xf>
    <xf numFmtId="0" fontId="16" fillId="16" borderId="0" xfId="0" applyFont="1" applyFill="1" applyAlignment="1">
      <alignment horizontal="left" vertical="center"/>
    </xf>
    <xf numFmtId="0" fontId="17" fillId="16" borderId="0" xfId="0" applyFont="1" applyFill="1" applyAlignment="1">
      <alignment horizontal="left" vertical="center" wrapText="1"/>
    </xf>
    <xf numFmtId="0" fontId="16" fillId="16" borderId="157" xfId="0" applyFont="1" applyFill="1" applyBorder="1" applyAlignment="1">
      <alignment horizontal="left" vertical="center"/>
    </xf>
    <xf numFmtId="1" fontId="2" fillId="16" borderId="68" xfId="0" applyNumberFormat="1" applyFont="1" applyFill="1" applyBorder="1" applyAlignment="1">
      <alignment horizontal="left" vertical="center"/>
    </xf>
    <xf numFmtId="0" fontId="2" fillId="16" borderId="70" xfId="0" applyFont="1" applyFill="1" applyBorder="1" applyAlignment="1">
      <alignment horizontal="left" vertical="center"/>
    </xf>
    <xf numFmtId="1" fontId="2" fillId="16" borderId="34" xfId="0" applyNumberFormat="1" applyFont="1" applyFill="1" applyBorder="1" applyAlignment="1">
      <alignment horizontal="left" vertical="center"/>
    </xf>
    <xf numFmtId="0" fontId="2" fillId="16" borderId="35" xfId="0" applyFont="1" applyFill="1" applyBorder="1" applyAlignment="1">
      <alignment horizontal="left" vertical="center"/>
    </xf>
    <xf numFmtId="1" fontId="2" fillId="16" borderId="80" xfId="0" applyNumberFormat="1" applyFont="1" applyFill="1" applyBorder="1" applyAlignment="1">
      <alignment horizontal="left" vertical="center"/>
    </xf>
    <xf numFmtId="0" fontId="2" fillId="16" borderId="81" xfId="0" applyFont="1" applyFill="1" applyBorder="1" applyAlignment="1">
      <alignment horizontal="left" vertical="center"/>
    </xf>
    <xf numFmtId="0" fontId="16" fillId="16" borderId="79" xfId="0" applyFont="1" applyFill="1" applyBorder="1" applyAlignment="1">
      <alignment horizontal="left" vertical="center"/>
    </xf>
    <xf numFmtId="1" fontId="2" fillId="16" borderId="118" xfId="0" applyNumberFormat="1" applyFont="1" applyFill="1" applyBorder="1" applyAlignment="1">
      <alignment horizontal="left" vertical="center"/>
    </xf>
    <xf numFmtId="0" fontId="2" fillId="16" borderId="25" xfId="0" applyFont="1" applyFill="1" applyBorder="1" applyAlignment="1">
      <alignment horizontal="left" vertical="center"/>
    </xf>
    <xf numFmtId="1" fontId="2" fillId="16" borderId="119" xfId="0" applyNumberFormat="1" applyFont="1" applyFill="1" applyBorder="1" applyAlignment="1">
      <alignment horizontal="left" vertical="center"/>
    </xf>
    <xf numFmtId="0" fontId="2" fillId="16" borderId="27" xfId="0" applyFont="1" applyFill="1" applyBorder="1" applyAlignment="1">
      <alignment horizontal="left" vertical="center"/>
    </xf>
    <xf numFmtId="1" fontId="2" fillId="16" borderId="78" xfId="0" applyNumberFormat="1" applyFont="1" applyFill="1" applyBorder="1" applyAlignment="1">
      <alignment horizontal="left" vertical="center"/>
    </xf>
    <xf numFmtId="1" fontId="2" fillId="16" borderId="79" xfId="0" applyNumberFormat="1" applyFont="1" applyFill="1" applyBorder="1" applyAlignment="1">
      <alignment horizontal="left" vertical="center"/>
    </xf>
    <xf numFmtId="1" fontId="2" fillId="16" borderId="25" xfId="0" applyNumberFormat="1" applyFont="1" applyFill="1" applyBorder="1" applyAlignment="1">
      <alignment horizontal="left" vertical="center"/>
    </xf>
    <xf numFmtId="1" fontId="2" fillId="16" borderId="32" xfId="0" applyNumberFormat="1" applyFont="1" applyFill="1" applyBorder="1" applyAlignment="1">
      <alignment horizontal="left" vertical="center"/>
    </xf>
    <xf numFmtId="1" fontId="2" fillId="16" borderId="27" xfId="0" applyNumberFormat="1" applyFont="1" applyFill="1" applyBorder="1" applyAlignment="1">
      <alignment horizontal="left" vertical="center"/>
    </xf>
    <xf numFmtId="1" fontId="2" fillId="16" borderId="116" xfId="0" applyNumberFormat="1" applyFont="1" applyFill="1" applyBorder="1" applyAlignment="1">
      <alignment horizontal="left" vertical="center"/>
    </xf>
    <xf numFmtId="1" fontId="2" fillId="16" borderId="117" xfId="0" applyNumberFormat="1" applyFont="1" applyFill="1" applyBorder="1" applyAlignment="1">
      <alignment horizontal="left" vertical="center"/>
    </xf>
    <xf numFmtId="1" fontId="2" fillId="16" borderId="94" xfId="0" applyNumberFormat="1" applyFont="1" applyFill="1" applyBorder="1" applyAlignment="1">
      <alignment horizontal="left" vertical="center"/>
    </xf>
    <xf numFmtId="1" fontId="2" fillId="16" borderId="93" xfId="0" applyNumberFormat="1" applyFont="1" applyFill="1" applyBorder="1" applyAlignment="1">
      <alignment horizontal="left" vertical="center"/>
    </xf>
    <xf numFmtId="0" fontId="16" fillId="16" borderId="103" xfId="0" applyFont="1" applyFill="1" applyBorder="1" applyAlignment="1">
      <alignment horizontal="left" vertical="center"/>
    </xf>
    <xf numFmtId="1" fontId="9" fillId="16" borderId="119" xfId="0" applyNumberFormat="1" applyFont="1" applyFill="1" applyBorder="1" applyAlignment="1">
      <alignment horizontal="left" vertical="center"/>
    </xf>
    <xf numFmtId="1" fontId="9" fillId="16" borderId="116" xfId="0" applyNumberFormat="1" applyFont="1" applyFill="1" applyBorder="1" applyAlignment="1">
      <alignment horizontal="left" vertical="center"/>
    </xf>
    <xf numFmtId="1" fontId="9" fillId="16" borderId="117" xfId="0" applyNumberFormat="1" applyFont="1" applyFill="1" applyBorder="1" applyAlignment="1">
      <alignment horizontal="left" vertical="center"/>
    </xf>
    <xf numFmtId="0" fontId="2" fillId="16" borderId="119" xfId="0" applyFont="1" applyFill="1" applyBorder="1" applyAlignment="1">
      <alignment horizontal="left" vertical="center"/>
    </xf>
    <xf numFmtId="0" fontId="2" fillId="16" borderId="118" xfId="0" applyFont="1" applyFill="1" applyBorder="1" applyAlignment="1">
      <alignment horizontal="left" vertical="center"/>
    </xf>
    <xf numFmtId="0" fontId="2" fillId="16" borderId="90" xfId="0" applyFont="1" applyFill="1" applyBorder="1" applyAlignment="1">
      <alignment horizontal="left" vertical="center"/>
    </xf>
    <xf numFmtId="1" fontId="2" fillId="16" borderId="89" xfId="0" applyNumberFormat="1" applyFont="1" applyFill="1" applyBorder="1" applyAlignment="1">
      <alignment horizontal="left" vertical="center"/>
    </xf>
    <xf numFmtId="1" fontId="2" fillId="16" borderId="91" xfId="0" applyNumberFormat="1" applyFont="1" applyFill="1" applyBorder="1" applyAlignment="1">
      <alignment horizontal="left" vertical="center"/>
    </xf>
    <xf numFmtId="0" fontId="2" fillId="16" borderId="88" xfId="0" applyFont="1" applyFill="1" applyBorder="1" applyAlignment="1">
      <alignment horizontal="left" vertical="center"/>
    </xf>
    <xf numFmtId="1" fontId="2" fillId="28" borderId="80" xfId="0" applyNumberFormat="1" applyFont="1" applyFill="1" applyBorder="1" applyAlignment="1">
      <alignment horizontal="left" vertical="center"/>
    </xf>
    <xf numFmtId="1" fontId="2" fillId="28" borderId="81" xfId="0" applyNumberFormat="1" applyFont="1" applyFill="1" applyBorder="1" applyAlignment="1">
      <alignment horizontal="left" vertical="center"/>
    </xf>
    <xf numFmtId="1" fontId="9" fillId="28" borderId="116" xfId="0" applyNumberFormat="1" applyFont="1" applyFill="1" applyBorder="1" applyAlignment="1">
      <alignment horizontal="left" vertical="center"/>
    </xf>
    <xf numFmtId="0" fontId="2" fillId="28" borderId="118" xfId="0" applyFont="1" applyFill="1" applyBorder="1" applyAlignment="1">
      <alignment horizontal="left" vertical="center"/>
    </xf>
    <xf numFmtId="0" fontId="2" fillId="28" borderId="88" xfId="0" applyFont="1" applyFill="1" applyBorder="1" applyAlignment="1">
      <alignment horizontal="left" vertical="center"/>
    </xf>
    <xf numFmtId="0" fontId="2" fillId="16" borderId="89" xfId="0" applyFont="1" applyFill="1" applyBorder="1" applyAlignment="1">
      <alignment horizontal="left" vertical="center"/>
    </xf>
    <xf numFmtId="0" fontId="2" fillId="16" borderId="113" xfId="0" applyFont="1" applyFill="1" applyBorder="1" applyAlignment="1">
      <alignment horizontal="left" vertical="center"/>
    </xf>
    <xf numFmtId="0" fontId="2" fillId="16" borderId="46" xfId="0" applyFont="1" applyFill="1" applyBorder="1" applyAlignment="1">
      <alignment horizontal="left" vertical="center"/>
    </xf>
    <xf numFmtId="0" fontId="16" fillId="16" borderId="67" xfId="0" applyFont="1" applyFill="1" applyBorder="1" applyAlignment="1">
      <alignment horizontal="left" vertical="center"/>
    </xf>
    <xf numFmtId="1" fontId="2" fillId="16" borderId="70" xfId="0" applyNumberFormat="1" applyFont="1" applyFill="1" applyBorder="1" applyAlignment="1">
      <alignment horizontal="left" vertical="center"/>
    </xf>
    <xf numFmtId="1" fontId="2" fillId="16" borderId="35" xfId="0" applyNumberFormat="1" applyFont="1" applyFill="1" applyBorder="1" applyAlignment="1">
      <alignment horizontal="left" vertical="center"/>
    </xf>
    <xf numFmtId="0" fontId="16" fillId="16" borderId="40" xfId="0" applyFont="1" applyFill="1" applyBorder="1" applyAlignment="1">
      <alignment horizontal="left" vertical="center"/>
    </xf>
    <xf numFmtId="0" fontId="2" fillId="16" borderId="103" xfId="0" applyFont="1" applyFill="1" applyBorder="1" applyAlignment="1">
      <alignment horizontal="left" vertical="center"/>
    </xf>
    <xf numFmtId="1" fontId="9" fillId="16" borderId="118" xfId="0" applyNumberFormat="1" applyFont="1" applyFill="1" applyBorder="1" applyAlignment="1">
      <alignment horizontal="left" vertical="center"/>
    </xf>
    <xf numFmtId="1" fontId="9" fillId="0" borderId="119" xfId="0" applyNumberFormat="1" applyFont="1" applyBorder="1" applyAlignment="1">
      <alignment horizontal="left" vertical="center"/>
    </xf>
    <xf numFmtId="1" fontId="9" fillId="0" borderId="118" xfId="0" applyNumberFormat="1" applyFont="1" applyBorder="1" applyAlignment="1">
      <alignment horizontal="left" vertical="center"/>
    </xf>
    <xf numFmtId="0" fontId="2" fillId="16" borderId="168" xfId="0" applyFont="1" applyFill="1" applyBorder="1" applyAlignment="1">
      <alignment vertical="center"/>
    </xf>
    <xf numFmtId="1" fontId="2" fillId="16" borderId="168" xfId="0" applyNumberFormat="1" applyFont="1" applyFill="1" applyBorder="1" applyAlignment="1">
      <alignment vertical="center"/>
    </xf>
    <xf numFmtId="0" fontId="16" fillId="16" borderId="158" xfId="0" applyFont="1" applyFill="1" applyBorder="1" applyAlignment="1">
      <alignment horizontal="left" vertical="center"/>
    </xf>
    <xf numFmtId="1" fontId="2" fillId="16" borderId="88" xfId="0" applyNumberFormat="1" applyFont="1" applyFill="1" applyBorder="1" applyAlignment="1">
      <alignment horizontal="left" vertical="center"/>
    </xf>
    <xf numFmtId="0" fontId="2" fillId="28" borderId="81" xfId="0" applyFont="1" applyFill="1" applyBorder="1" applyAlignment="1">
      <alignment horizontal="left" vertical="center"/>
    </xf>
    <xf numFmtId="1" fontId="2" fillId="28" borderId="95" xfId="0" applyNumberFormat="1" applyFont="1" applyFill="1" applyBorder="1" applyAlignment="1">
      <alignment horizontal="left" vertical="center"/>
    </xf>
    <xf numFmtId="1" fontId="2" fillId="16" borderId="90" xfId="0" applyNumberFormat="1" applyFont="1" applyFill="1" applyBorder="1" applyAlignment="1">
      <alignment horizontal="left" vertical="center"/>
    </xf>
    <xf numFmtId="0" fontId="9" fillId="0" borderId="32" xfId="2" applyFont="1" applyBorder="1" applyAlignment="1">
      <alignment horizontal="center" vertical="center" wrapText="1"/>
    </xf>
    <xf numFmtId="0" fontId="21" fillId="0" borderId="119" xfId="2" applyFont="1" applyBorder="1" applyAlignment="1">
      <alignment horizontal="right" vertical="center" wrapText="1"/>
    </xf>
    <xf numFmtId="165" fontId="45" fillId="0" borderId="119" xfId="0" applyNumberFormat="1" applyFont="1" applyBorder="1" applyAlignment="1">
      <alignment horizontal="right" vertical="center" wrapText="1"/>
    </xf>
    <xf numFmtId="165" fontId="49" fillId="0" borderId="119" xfId="0" applyNumberFormat="1" applyFont="1" applyBorder="1" applyAlignment="1">
      <alignment horizontal="right" vertical="center" wrapText="1"/>
    </xf>
    <xf numFmtId="168" fontId="53" fillId="0" borderId="119" xfId="0" applyNumberFormat="1" applyFont="1" applyBorder="1" applyAlignment="1">
      <alignment horizontal="right" vertical="center" wrapText="1"/>
    </xf>
    <xf numFmtId="166" fontId="23" fillId="0" borderId="27" xfId="2" applyNumberFormat="1" applyFont="1" applyBorder="1" applyAlignment="1">
      <alignment horizontal="right" vertical="center" wrapText="1"/>
    </xf>
    <xf numFmtId="165" fontId="46" fillId="0" borderId="119" xfId="0" applyNumberFormat="1" applyFont="1" applyBorder="1" applyAlignment="1">
      <alignment horizontal="right" vertical="center" wrapText="1"/>
    </xf>
    <xf numFmtId="165" fontId="50" fillId="0" borderId="119" xfId="0" applyNumberFormat="1" applyFont="1" applyBorder="1" applyAlignment="1">
      <alignment horizontal="right" vertical="center" wrapText="1"/>
    </xf>
    <xf numFmtId="168" fontId="54" fillId="0" borderId="119" xfId="0" applyNumberFormat="1" applyFont="1" applyBorder="1" applyAlignment="1">
      <alignment horizontal="right" vertical="center" wrapText="1"/>
    </xf>
    <xf numFmtId="165" fontId="47" fillId="0" borderId="119" xfId="0" applyNumberFormat="1" applyFont="1" applyBorder="1" applyAlignment="1">
      <alignment horizontal="right" vertical="center" wrapText="1"/>
    </xf>
    <xf numFmtId="165" fontId="51" fillId="0" borderId="119" xfId="0" applyNumberFormat="1" applyFont="1" applyBorder="1" applyAlignment="1">
      <alignment horizontal="right" vertical="center" wrapText="1"/>
    </xf>
    <xf numFmtId="168" fontId="55" fillId="0" borderId="119" xfId="0" applyNumberFormat="1" applyFont="1" applyBorder="1" applyAlignment="1">
      <alignment horizontal="right" vertical="center" wrapText="1"/>
    </xf>
    <xf numFmtId="165" fontId="21" fillId="7" borderId="119" xfId="2" applyNumberFormat="1" applyFont="1" applyFill="1" applyBorder="1" applyAlignment="1">
      <alignment horizontal="right" vertical="center" wrapText="1"/>
    </xf>
    <xf numFmtId="168" fontId="21" fillId="7" borderId="119" xfId="2" applyNumberFormat="1" applyFont="1" applyFill="1" applyBorder="1" applyAlignment="1">
      <alignment horizontal="right" vertical="center" wrapText="1"/>
    </xf>
    <xf numFmtId="166" fontId="22" fillId="7" borderId="27" xfId="2" applyNumberFormat="1" applyFont="1" applyFill="1" applyBorder="1" applyAlignment="1">
      <alignment horizontal="right" vertical="center" wrapText="1"/>
    </xf>
    <xf numFmtId="165" fontId="48" fillId="0" borderId="119" xfId="0" applyNumberFormat="1" applyFont="1" applyBorder="1" applyAlignment="1">
      <alignment horizontal="right" vertical="center" wrapText="1"/>
    </xf>
    <xf numFmtId="165" fontId="52" fillId="0" borderId="119" xfId="0" applyNumberFormat="1" applyFont="1" applyBorder="1" applyAlignment="1">
      <alignment horizontal="right" vertical="center" wrapText="1"/>
    </xf>
    <xf numFmtId="166" fontId="22" fillId="0" borderId="30" xfId="2" applyNumberFormat="1" applyFont="1" applyBorder="1" applyAlignment="1">
      <alignment horizontal="right" vertical="center" wrapText="1"/>
    </xf>
    <xf numFmtId="0" fontId="7" fillId="2" borderId="0" xfId="1" applyFont="1" applyFill="1" applyAlignment="1">
      <alignment horizontal="center"/>
    </xf>
    <xf numFmtId="0" fontId="7" fillId="2" borderId="0" xfId="1" applyFont="1" applyFill="1" applyAlignment="1">
      <alignment horizontal="center" wrapText="1"/>
    </xf>
    <xf numFmtId="0" fontId="8" fillId="2" borderId="0" xfId="1" applyFont="1" applyFill="1" applyAlignment="1">
      <alignment horizontal="center"/>
    </xf>
    <xf numFmtId="0" fontId="26" fillId="3" borderId="47" xfId="2" applyFont="1" applyFill="1" applyBorder="1" applyAlignment="1">
      <alignment horizontal="center" vertical="top" wrapText="1"/>
    </xf>
    <xf numFmtId="0" fontId="26" fillId="3" borderId="49" xfId="2" applyFont="1" applyFill="1" applyBorder="1" applyAlignment="1">
      <alignment horizontal="center" vertical="top" wrapText="1"/>
    </xf>
    <xf numFmtId="0" fontId="9" fillId="0" borderId="85" xfId="2" applyFont="1" applyBorder="1" applyAlignment="1">
      <alignment horizontal="center" vertical="center" wrapText="1"/>
    </xf>
    <xf numFmtId="0" fontId="9" fillId="0" borderId="32" xfId="2" applyFont="1" applyBorder="1" applyAlignment="1">
      <alignment horizontal="center" vertical="center" wrapText="1"/>
    </xf>
    <xf numFmtId="2" fontId="23" fillId="0" borderId="47" xfId="2" applyNumberFormat="1" applyFont="1" applyBorder="1" applyAlignment="1">
      <alignment horizontal="center" vertical="top" wrapText="1"/>
    </xf>
    <xf numFmtId="2" fontId="23" fillId="0" borderId="48" xfId="2" applyNumberFormat="1" applyFont="1" applyBorder="1" applyAlignment="1">
      <alignment horizontal="center" vertical="top" wrapText="1"/>
    </xf>
    <xf numFmtId="2" fontId="23" fillId="0" borderId="49" xfId="2" applyNumberFormat="1" applyFont="1" applyBorder="1" applyAlignment="1">
      <alignment horizontal="center" vertical="top" wrapText="1"/>
    </xf>
    <xf numFmtId="0" fontId="20" fillId="8" borderId="82" xfId="2" applyFont="1" applyFill="1" applyBorder="1" applyAlignment="1">
      <alignment horizontal="center" vertical="center" wrapText="1"/>
    </xf>
    <xf numFmtId="0" fontId="20" fillId="8" borderId="83" xfId="2" applyFont="1" applyFill="1" applyBorder="1" applyAlignment="1">
      <alignment horizontal="center" vertical="center" wrapText="1"/>
    </xf>
    <xf numFmtId="0" fontId="20" fillId="8" borderId="84" xfId="2" applyFont="1" applyFill="1" applyBorder="1" applyAlignment="1">
      <alignment horizontal="center" vertical="center" wrapText="1"/>
    </xf>
    <xf numFmtId="0" fontId="20" fillId="8" borderId="69" xfId="2" applyFont="1" applyFill="1" applyBorder="1" applyAlignment="1">
      <alignment horizontal="center" vertical="center" wrapText="1"/>
    </xf>
    <xf numFmtId="0" fontId="20" fillId="8" borderId="36" xfId="2" applyFont="1" applyFill="1" applyBorder="1" applyAlignment="1">
      <alignment horizontal="center" vertical="center" wrapText="1"/>
    </xf>
    <xf numFmtId="3" fontId="26" fillId="0" borderId="34" xfId="2" applyNumberFormat="1" applyFont="1" applyBorder="1" applyAlignment="1">
      <alignment horizontal="center" vertical="center" wrapText="1"/>
    </xf>
    <xf numFmtId="0" fontId="26" fillId="0" borderId="86" xfId="2" applyFont="1" applyBorder="1" applyAlignment="1">
      <alignment horizontal="center" vertical="center" wrapText="1"/>
    </xf>
    <xf numFmtId="0" fontId="28" fillId="3" borderId="31" xfId="2" applyFont="1" applyFill="1" applyBorder="1" applyAlignment="1">
      <alignment horizontal="center" vertical="top" wrapText="1"/>
    </xf>
    <xf numFmtId="0" fontId="28" fillId="3" borderId="72" xfId="2" applyFont="1" applyFill="1" applyBorder="1" applyAlignment="1">
      <alignment horizontal="center" vertical="top" wrapText="1"/>
    </xf>
    <xf numFmtId="0" fontId="1" fillId="16" borderId="0" xfId="2" applyFill="1" applyAlignment="1">
      <alignment horizontal="left" wrapText="1"/>
    </xf>
    <xf numFmtId="0" fontId="1" fillId="3" borderId="0" xfId="2" applyFill="1" applyAlignment="1">
      <alignment horizontal="left" wrapText="1"/>
    </xf>
    <xf numFmtId="0" fontId="14" fillId="3" borderId="0" xfId="2" applyFont="1" applyFill="1" applyAlignment="1">
      <alignment horizontal="center" wrapText="1"/>
    </xf>
    <xf numFmtId="3" fontId="11" fillId="9" borderId="18" xfId="2" applyNumberFormat="1" applyFont="1" applyFill="1" applyBorder="1" applyAlignment="1">
      <alignment horizontal="center"/>
    </xf>
    <xf numFmtId="3" fontId="11" fillId="9" borderId="20" xfId="2" applyNumberFormat="1" applyFont="1" applyFill="1" applyBorder="1" applyAlignment="1">
      <alignment horizontal="center"/>
    </xf>
    <xf numFmtId="3" fontId="11" fillId="28" borderId="18" xfId="2" applyNumberFormat="1" applyFont="1" applyFill="1" applyBorder="1" applyAlignment="1">
      <alignment horizontal="center"/>
    </xf>
    <xf numFmtId="3" fontId="11" fillId="28" borderId="20" xfId="2" applyNumberFormat="1" applyFont="1" applyFill="1" applyBorder="1" applyAlignment="1">
      <alignment horizontal="center"/>
    </xf>
    <xf numFmtId="0" fontId="11" fillId="10" borderId="18" xfId="2" applyFont="1" applyFill="1" applyBorder="1" applyAlignment="1">
      <alignment horizontal="center"/>
    </xf>
    <xf numFmtId="0" fontId="11" fillId="10" borderId="20" xfId="2" applyFont="1" applyFill="1" applyBorder="1" applyAlignment="1">
      <alignment horizontal="center"/>
    </xf>
    <xf numFmtId="0" fontId="11" fillId="40" borderId="18" xfId="2" applyFont="1" applyFill="1" applyBorder="1" applyAlignment="1">
      <alignment horizontal="center"/>
    </xf>
    <xf numFmtId="0" fontId="11" fillId="40" borderId="20" xfId="2" applyFont="1" applyFill="1" applyBorder="1" applyAlignment="1">
      <alignment horizontal="center"/>
    </xf>
    <xf numFmtId="0" fontId="11" fillId="11" borderId="18" xfId="2" applyFont="1" applyFill="1" applyBorder="1" applyAlignment="1">
      <alignment horizontal="center"/>
    </xf>
    <xf numFmtId="0" fontId="11" fillId="11" borderId="20" xfId="2" applyFont="1" applyFill="1" applyBorder="1" applyAlignment="1">
      <alignment horizontal="center"/>
    </xf>
    <xf numFmtId="0" fontId="11" fillId="52" borderId="19" xfId="2" applyFont="1" applyFill="1" applyBorder="1" applyAlignment="1">
      <alignment horizontal="center"/>
    </xf>
    <xf numFmtId="0" fontId="11" fillId="52" borderId="20" xfId="2" applyFont="1" applyFill="1" applyBorder="1" applyAlignment="1">
      <alignment horizontal="center"/>
    </xf>
    <xf numFmtId="0" fontId="11" fillId="9" borderId="18" xfId="2" applyFont="1" applyFill="1" applyBorder="1" applyAlignment="1">
      <alignment horizontal="center"/>
    </xf>
    <xf numFmtId="0" fontId="11" fillId="9" borderId="19" xfId="2" applyFont="1" applyFill="1" applyBorder="1" applyAlignment="1">
      <alignment horizontal="center"/>
    </xf>
    <xf numFmtId="0" fontId="11" fillId="9" borderId="20" xfId="2" applyFont="1" applyFill="1" applyBorder="1" applyAlignment="1">
      <alignment horizontal="center"/>
    </xf>
    <xf numFmtId="0" fontId="11" fillId="10" borderId="17" xfId="2" applyFont="1" applyFill="1" applyBorder="1" applyAlignment="1">
      <alignment horizontal="center"/>
    </xf>
    <xf numFmtId="0" fontId="11" fillId="10" borderId="45" xfId="2" applyFont="1" applyFill="1" applyBorder="1" applyAlignment="1">
      <alignment horizontal="center"/>
    </xf>
    <xf numFmtId="0" fontId="11" fillId="11" borderId="19" xfId="2" applyFont="1" applyFill="1" applyBorder="1" applyAlignment="1">
      <alignment horizontal="center"/>
    </xf>
    <xf numFmtId="0" fontId="11" fillId="9" borderId="3" xfId="3" applyFont="1" applyFill="1" applyBorder="1" applyAlignment="1">
      <alignment horizontal="center" vertical="center" wrapText="1"/>
    </xf>
    <xf numFmtId="0" fontId="11" fillId="9" borderId="4" xfId="3" applyFont="1" applyFill="1" applyBorder="1" applyAlignment="1">
      <alignment horizontal="center" vertical="center" wrapText="1"/>
    </xf>
    <xf numFmtId="0" fontId="11" fillId="11" borderId="3" xfId="3" applyFont="1" applyFill="1" applyBorder="1" applyAlignment="1">
      <alignment horizontal="center" vertical="center" wrapText="1"/>
    </xf>
    <xf numFmtId="0" fontId="11" fillId="11" borderId="4" xfId="3" applyFont="1" applyFill="1" applyBorder="1" applyAlignment="1">
      <alignment horizontal="center" vertical="center" wrapText="1"/>
    </xf>
    <xf numFmtId="0" fontId="11" fillId="10" borderId="3" xfId="3" applyFont="1" applyFill="1" applyBorder="1" applyAlignment="1">
      <alignment horizontal="center" vertical="center" wrapText="1"/>
    </xf>
    <xf numFmtId="0" fontId="11" fillId="10" borderId="4" xfId="3" applyFont="1" applyFill="1" applyBorder="1" applyAlignment="1">
      <alignment horizontal="center" vertical="center" wrapText="1"/>
    </xf>
    <xf numFmtId="0" fontId="11" fillId="14" borderId="64" xfId="3" applyFont="1" applyFill="1" applyBorder="1" applyAlignment="1">
      <alignment horizontal="center" vertical="center" wrapText="1"/>
    </xf>
    <xf numFmtId="0" fontId="11" fillId="14" borderId="104" xfId="3" applyFont="1" applyFill="1" applyBorder="1" applyAlignment="1">
      <alignment horizontal="center" vertical="center" wrapText="1"/>
    </xf>
    <xf numFmtId="0" fontId="11" fillId="14" borderId="59" xfId="3" applyFont="1" applyFill="1" applyBorder="1" applyAlignment="1">
      <alignment horizontal="center" vertical="center" wrapText="1"/>
    </xf>
    <xf numFmtId="0" fontId="11" fillId="14" borderId="73" xfId="3" applyFont="1" applyFill="1" applyBorder="1" applyAlignment="1">
      <alignment horizontal="center" vertical="center" wrapText="1"/>
    </xf>
    <xf numFmtId="0" fontId="28" fillId="16" borderId="31" xfId="2" applyFont="1" applyFill="1" applyBorder="1" applyAlignment="1">
      <alignment horizontal="center" vertical="top" wrapText="1"/>
    </xf>
    <xf numFmtId="0" fontId="28" fillId="16" borderId="72" xfId="2" applyFont="1" applyFill="1" applyBorder="1" applyAlignment="1">
      <alignment horizontal="center" vertical="top" wrapText="1"/>
    </xf>
    <xf numFmtId="0" fontId="38" fillId="3" borderId="0" xfId="0" applyFont="1" applyFill="1" applyAlignment="1">
      <alignment horizontal="left" vertical="top" wrapText="1"/>
    </xf>
    <xf numFmtId="0" fontId="38" fillId="3" borderId="0" xfId="0" applyFont="1" applyFill="1" applyAlignment="1">
      <alignment vertical="top" wrapText="1"/>
    </xf>
    <xf numFmtId="0" fontId="2" fillId="0" borderId="23" xfId="0" applyFont="1" applyBorder="1" applyAlignment="1">
      <alignment horizontal="center" vertical="center" wrapText="1"/>
    </xf>
    <xf numFmtId="0" fontId="2" fillId="0" borderId="109" xfId="0" applyFont="1" applyBorder="1" applyAlignment="1">
      <alignment horizontal="center" vertical="center" wrapText="1"/>
    </xf>
    <xf numFmtId="0" fontId="2" fillId="0" borderId="159"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55"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9" xfId="0" applyFont="1" applyBorder="1" applyAlignment="1">
      <alignment horizontal="center" vertical="center" wrapText="1"/>
    </xf>
    <xf numFmtId="0" fontId="32" fillId="0" borderId="0" xfId="0" applyFont="1" applyAlignment="1">
      <alignment horizontal="left" vertical="center"/>
    </xf>
    <xf numFmtId="0" fontId="42" fillId="3" borderId="10" xfId="0" applyFont="1" applyFill="1" applyBorder="1" applyAlignment="1">
      <alignment horizontal="left" vertical="center"/>
    </xf>
    <xf numFmtId="0" fontId="42" fillId="3" borderId="65" xfId="0" applyFont="1" applyFill="1" applyBorder="1" applyAlignment="1">
      <alignment horizontal="left" vertical="center"/>
    </xf>
    <xf numFmtId="0" fontId="42" fillId="3" borderId="111" xfId="0" applyFont="1" applyFill="1" applyBorder="1" applyAlignment="1">
      <alignment horizontal="left" vertical="center"/>
    </xf>
    <xf numFmtId="0" fontId="41" fillId="0" borderId="13" xfId="0" applyFont="1" applyBorder="1" applyAlignment="1">
      <alignment horizontal="left" vertical="center" wrapText="1"/>
    </xf>
    <xf numFmtId="0" fontId="2" fillId="0" borderId="1" xfId="0" applyFont="1" applyBorder="1" applyAlignment="1">
      <alignment horizontal="center" vertical="center" wrapText="1"/>
    </xf>
    <xf numFmtId="0" fontId="42" fillId="3" borderId="98" xfId="0" applyFont="1" applyFill="1" applyBorder="1" applyAlignment="1">
      <alignment horizontal="left" vertical="center"/>
    </xf>
    <xf numFmtId="0" fontId="42" fillId="3" borderId="0" xfId="0" applyFont="1" applyFill="1" applyAlignment="1">
      <alignment horizontal="left" vertical="center"/>
    </xf>
    <xf numFmtId="0" fontId="2" fillId="0" borderId="3" xfId="0" applyFont="1" applyBorder="1" applyAlignment="1">
      <alignment horizontal="center" vertical="center" wrapText="1"/>
    </xf>
    <xf numFmtId="0" fontId="16" fillId="0" borderId="0" xfId="0" applyFont="1" applyAlignment="1">
      <alignment horizontal="left" vertical="center" wrapText="1"/>
    </xf>
    <xf numFmtId="0" fontId="17" fillId="28" borderId="38" xfId="0" applyFont="1" applyFill="1" applyBorder="1" applyAlignment="1">
      <alignment horizontal="center" vertical="center" wrapText="1"/>
    </xf>
    <xf numFmtId="0" fontId="17" fillId="28" borderId="39" xfId="0" applyFont="1" applyFill="1" applyBorder="1" applyAlignment="1">
      <alignment horizontal="center" vertical="center" wrapText="1"/>
    </xf>
    <xf numFmtId="0" fontId="17" fillId="16" borderId="38" xfId="0" applyFont="1" applyFill="1" applyBorder="1" applyAlignment="1">
      <alignment horizontal="center" vertical="center" wrapText="1"/>
    </xf>
    <xf numFmtId="0" fontId="17" fillId="16" borderId="39" xfId="0" applyFont="1" applyFill="1" applyBorder="1" applyAlignment="1">
      <alignment horizontal="center" vertical="center" wrapText="1"/>
    </xf>
    <xf numFmtId="1" fontId="16" fillId="16" borderId="69" xfId="0" applyNumberFormat="1" applyFont="1" applyFill="1" applyBorder="1" applyAlignment="1">
      <alignment horizontal="left" vertical="center"/>
    </xf>
    <xf numFmtId="1" fontId="16" fillId="16" borderId="37" xfId="0" applyNumberFormat="1" applyFont="1" applyFill="1" applyBorder="1" applyAlignment="1">
      <alignment horizontal="left" vertical="center"/>
    </xf>
    <xf numFmtId="0" fontId="16" fillId="16" borderId="71" xfId="0" applyFont="1" applyFill="1" applyBorder="1" applyAlignment="1">
      <alignment horizontal="left" vertical="center"/>
    </xf>
    <xf numFmtId="0" fontId="16" fillId="16" borderId="36" xfId="0" applyFont="1" applyFill="1" applyBorder="1" applyAlignment="1">
      <alignment horizontal="left" vertical="center"/>
    </xf>
    <xf numFmtId="1" fontId="16" fillId="16" borderId="47" xfId="0" applyNumberFormat="1" applyFont="1" applyFill="1" applyBorder="1" applyAlignment="1">
      <alignment horizontal="left" vertical="center" wrapText="1"/>
    </xf>
    <xf numFmtId="1" fontId="16" fillId="16" borderId="49" xfId="0" applyNumberFormat="1" applyFont="1" applyFill="1" applyBorder="1" applyAlignment="1">
      <alignment horizontal="left" vertical="center" wrapText="1"/>
    </xf>
    <xf numFmtId="0" fontId="16" fillId="28" borderId="71" xfId="0" applyFont="1" applyFill="1" applyBorder="1" applyAlignment="1">
      <alignment horizontal="left" vertical="center"/>
    </xf>
    <xf numFmtId="0" fontId="16" fillId="28" borderId="36" xfId="0" applyFont="1" applyFill="1" applyBorder="1" applyAlignment="1">
      <alignment horizontal="left" vertical="center"/>
    </xf>
    <xf numFmtId="1" fontId="16" fillId="28" borderId="71" xfId="0" applyNumberFormat="1" applyFont="1" applyFill="1" applyBorder="1" applyAlignment="1">
      <alignment horizontal="left" vertical="center"/>
    </xf>
    <xf numFmtId="1" fontId="16" fillId="28" borderId="37" xfId="0" applyNumberFormat="1" applyFont="1" applyFill="1" applyBorder="1" applyAlignment="1">
      <alignment horizontal="left" vertical="center"/>
    </xf>
    <xf numFmtId="1" fontId="16" fillId="28" borderId="36" xfId="0" applyNumberFormat="1" applyFont="1" applyFill="1" applyBorder="1" applyAlignment="1">
      <alignment horizontal="left" vertical="center"/>
    </xf>
    <xf numFmtId="1" fontId="16" fillId="28" borderId="47" xfId="0" applyNumberFormat="1" applyFont="1" applyFill="1" applyBorder="1" applyAlignment="1">
      <alignment horizontal="left" vertical="center" wrapText="1"/>
    </xf>
    <xf numFmtId="1" fontId="16" fillId="28" borderId="49" xfId="0" applyNumberFormat="1" applyFont="1" applyFill="1" applyBorder="1" applyAlignment="1">
      <alignment horizontal="left" vertical="center" wrapText="1"/>
    </xf>
    <xf numFmtId="0" fontId="16" fillId="28" borderId="156" xfId="0" applyFont="1" applyFill="1" applyBorder="1" applyAlignment="1">
      <alignment horizontal="center" vertical="center" wrapText="1"/>
    </xf>
    <xf numFmtId="0" fontId="16" fillId="28" borderId="103" xfId="0" applyFont="1" applyFill="1" applyBorder="1" applyAlignment="1">
      <alignment horizontal="center" vertical="center" wrapText="1"/>
    </xf>
    <xf numFmtId="0" fontId="16" fillId="28" borderId="172" xfId="0" applyFont="1" applyFill="1" applyBorder="1" applyAlignment="1">
      <alignment horizontal="center" vertical="center" wrapText="1"/>
    </xf>
    <xf numFmtId="0" fontId="16" fillId="28" borderId="0" xfId="0" applyFont="1" applyFill="1" applyBorder="1" applyAlignment="1">
      <alignment horizontal="center" vertical="center" wrapText="1"/>
    </xf>
    <xf numFmtId="1" fontId="16" fillId="16" borderId="0" xfId="0" applyNumberFormat="1" applyFont="1" applyFill="1" applyAlignment="1">
      <alignment horizontal="left" vertical="center"/>
    </xf>
    <xf numFmtId="0" fontId="16" fillId="16" borderId="0" xfId="0" applyFont="1" applyFill="1" applyAlignment="1">
      <alignment horizontal="left" vertical="center"/>
    </xf>
    <xf numFmtId="0" fontId="16" fillId="16" borderId="69" xfId="0" applyFont="1" applyFill="1" applyBorder="1" applyAlignment="1">
      <alignment horizontal="left" vertical="center"/>
    </xf>
    <xf numFmtId="0" fontId="16" fillId="16" borderId="37" xfId="0" applyFont="1" applyFill="1" applyBorder="1" applyAlignment="1">
      <alignment horizontal="left" vertical="center"/>
    </xf>
    <xf numFmtId="1" fontId="16" fillId="28" borderId="48" xfId="0" applyNumberFormat="1" applyFont="1" applyFill="1" applyBorder="1" applyAlignment="1">
      <alignment horizontal="left" vertical="center" wrapText="1"/>
    </xf>
    <xf numFmtId="1" fontId="16" fillId="16" borderId="71" xfId="0" applyNumberFormat="1" applyFont="1" applyFill="1" applyBorder="1" applyAlignment="1">
      <alignment horizontal="left" vertical="center"/>
    </xf>
    <xf numFmtId="1" fontId="16" fillId="16" borderId="36" xfId="0" applyNumberFormat="1" applyFont="1" applyFill="1" applyBorder="1" applyAlignment="1">
      <alignment horizontal="left" vertical="center"/>
    </xf>
    <xf numFmtId="0" fontId="16" fillId="28" borderId="69" xfId="0" applyFont="1" applyFill="1" applyBorder="1" applyAlignment="1">
      <alignment horizontal="left" vertical="center"/>
    </xf>
    <xf numFmtId="0" fontId="16" fillId="28" borderId="37" xfId="0" applyFont="1" applyFill="1" applyBorder="1" applyAlignment="1">
      <alignment horizontal="left" vertical="center"/>
    </xf>
    <xf numFmtId="1" fontId="16" fillId="28" borderId="69" xfId="0" applyNumberFormat="1" applyFont="1" applyFill="1" applyBorder="1" applyAlignment="1">
      <alignment horizontal="left" vertical="center"/>
    </xf>
    <xf numFmtId="1" fontId="16" fillId="16" borderId="48" xfId="0" applyNumberFormat="1" applyFont="1" applyFill="1" applyBorder="1" applyAlignment="1">
      <alignment horizontal="left" vertical="center" wrapText="1"/>
    </xf>
    <xf numFmtId="0" fontId="0" fillId="0" borderId="0" xfId="0" applyAlignment="1">
      <alignment horizontal="left" vertical="top" wrapText="1"/>
    </xf>
    <xf numFmtId="2" fontId="2" fillId="0" borderId="0" xfId="0" applyNumberFormat="1" applyFont="1"/>
  </cellXfs>
  <cellStyles count="12">
    <cellStyle name="Hyperlink" xfId="5" builtinId="8"/>
    <cellStyle name="Normal" xfId="0" builtinId="0"/>
    <cellStyle name="Normal 2" xfId="2"/>
    <cellStyle name="Normal 3" xfId="3"/>
    <cellStyle name="Normal 4" xfId="6"/>
    <cellStyle name="Percent" xfId="4" builtinId="5"/>
    <cellStyle name="Standard 2" xfId="1"/>
    <cellStyle name="XLConnect.Boolean" xfId="10"/>
    <cellStyle name="XLConnect.DateTime" xfId="11"/>
    <cellStyle name="XLConnect.Header" xfId="7"/>
    <cellStyle name="XLConnect.Numeric" xfId="9"/>
    <cellStyle name="XLConnect.String" xfId="8"/>
  </cellStyles>
  <dxfs count="3548">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F0"/>
        </patternFill>
      </fill>
    </dxf>
    <dxf>
      <fill>
        <patternFill>
          <bgColor rgb="FF00B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F0"/>
        </patternFill>
      </fill>
    </dxf>
    <dxf>
      <fill>
        <patternFill>
          <bgColor rgb="FF00B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F0"/>
        </patternFill>
      </fill>
    </dxf>
    <dxf>
      <fill>
        <patternFill>
          <bgColor rgb="FF00B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F0"/>
        </patternFill>
      </fill>
    </dxf>
    <dxf>
      <fill>
        <patternFill>
          <bgColor rgb="FF00B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F0"/>
        </patternFill>
      </fill>
    </dxf>
    <dxf>
      <fill>
        <patternFill>
          <bgColor rgb="FF00B0F0"/>
        </patternFill>
      </fill>
    </dxf>
    <dxf>
      <fill>
        <patternFill>
          <bgColor rgb="FFFFC00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s>
  <tableStyles count="0" defaultTableStyle="TableStyleMedium2" defaultPivotStyle="PivotStyleLight16"/>
  <colors>
    <mruColors>
      <color rgb="FFC0C9E6"/>
      <color rgb="FFFFE1F0"/>
      <color rgb="FF006A4E"/>
      <color rgb="FFC9FFF1"/>
      <color rgb="FF324682"/>
      <color rgb="FFDBEEF3"/>
      <color rgb="FFFFCDE6"/>
      <color rgb="FFD8D8D8"/>
      <color rgb="FFAE0055"/>
      <color rgb="FF43A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13.xml"/></Relationships>
</file>

<file path=xl/charts/_rels/chart17.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9.xml"/><Relationship Id="rId1" Type="http://schemas.openxmlformats.org/officeDocument/2006/relationships/themeOverride" Target="../theme/themeOverride15.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xml"/><Relationship Id="rId1" Type="http://schemas.microsoft.com/office/2011/relationships/chartStyle" Target="style1.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2.xml"/><Relationship Id="rId1" Type="http://schemas.microsoft.com/office/2011/relationships/chartStyle" Target="style2.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3.xml"/><Relationship Id="rId1" Type="http://schemas.microsoft.com/office/2011/relationships/chartStyle" Target="style3.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4.xml"/><Relationship Id="rId1" Type="http://schemas.microsoft.com/office/2011/relationships/chartStyle" Target="style4.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rgbClr val="000000"/>
                </a:solidFill>
                <a:latin typeface="Arial" pitchFamily="34" charset="0"/>
                <a:ea typeface="Arial"/>
                <a:cs typeface="Arial" pitchFamily="34" charset="0"/>
              </a:defRPr>
            </a:pPr>
            <a:r>
              <a:rPr lang="en-US"/>
              <a:t>Value added of enterprises by size class (inflation adjusted)</a:t>
            </a:r>
          </a:p>
        </c:rich>
      </c:tx>
      <c:overlay val="1"/>
      <c:spPr>
        <a:noFill/>
        <a:ln w="25400">
          <a:noFill/>
        </a:ln>
      </c:spPr>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1"/>
          <c:order val="0"/>
          <c:tx>
            <c:strRef>
              <c:f>Translateupd!$A$29</c:f>
              <c:strCache>
                <c:ptCount val="1"/>
                <c:pt idx="0">
                  <c:v>Micro</c:v>
                </c:pt>
              </c:strCache>
            </c:strRef>
          </c:tx>
          <c:spPr>
            <a:ln>
              <a:solidFill>
                <a:srgbClr val="C0000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Data_Sheet_Graphs!$AJ$25:$AJ$42</c:f>
              <c:numCache>
                <c:formatCode>0</c:formatCode>
                <c:ptCount val="18"/>
                <c:pt idx="0">
                  <c:v>100</c:v>
                </c:pt>
                <c:pt idx="1">
                  <c:v>97.202310824825958</c:v>
                </c:pt>
                <c:pt idx="2">
                  <c:v>96.741183292217855</c:v>
                </c:pt>
                <c:pt idx="3">
                  <c:v>101.21629600353381</c:v>
                </c:pt>
                <c:pt idx="4">
                  <c:v>101.42153192992605</c:v>
                </c:pt>
                <c:pt idx="5">
                  <c:v>103.44981207051558</c:v>
                </c:pt>
                <c:pt idx="6">
                  <c:v>115.34011305010308</c:v>
                </c:pt>
                <c:pt idx="7">
                  <c:v>107.77763365446501</c:v>
                </c:pt>
                <c:pt idx="8">
                  <c:v>115.39639676994635</c:v>
                </c:pt>
                <c:pt idx="9">
                  <c:v>118.96704186581999</c:v>
                </c:pt>
                <c:pt idx="10">
                  <c:v>113.45452780513946</c:v>
                </c:pt>
                <c:pt idx="11">
                  <c:v>109.40545592350891</c:v>
                </c:pt>
                <c:pt idx="12">
                  <c:v>106.38432921698856</c:v>
                </c:pt>
                <c:pt idx="13">
                  <c:v>140.34226050483491</c:v>
                </c:pt>
                <c:pt idx="14">
                  <c:v>143.85232907300215</c:v>
                </c:pt>
              </c:numCache>
            </c:numRef>
          </c:val>
          <c:smooth val="1"/>
          <c:extLst>
            <c:ext xmlns:c16="http://schemas.microsoft.com/office/drawing/2014/chart" uri="{C3380CC4-5D6E-409C-BE32-E72D297353CC}">
              <c16:uniqueId val="{00000000-A3E9-4E24-BF88-751956FEAF3A}"/>
            </c:ext>
          </c:extLst>
        </c:ser>
        <c:ser>
          <c:idx val="0"/>
          <c:order val="1"/>
          <c:tx>
            <c:strRef>
              <c:f>Data_Sheet_Graphs!$AK$24</c:f>
              <c:strCache>
                <c:ptCount val="1"/>
              </c:strCache>
            </c:strRef>
          </c:tx>
          <c:spPr>
            <a:ln>
              <a:solidFill>
                <a:srgbClr val="C00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Data_Sheet_Graphs!$AK$25:$AK$42</c:f>
              <c:numCache>
                <c:formatCode>General</c:formatCode>
                <c:ptCount val="18"/>
                <c:pt idx="14" formatCode="0">
                  <c:v>143.85232907300215</c:v>
                </c:pt>
                <c:pt idx="15" formatCode="0">
                  <c:v>151.47776317316755</c:v>
                </c:pt>
                <c:pt idx="16" formatCode="0">
                  <c:v>149.74749135494824</c:v>
                </c:pt>
                <c:pt idx="17" formatCode="0">
                  <c:v>151.12656689958618</c:v>
                </c:pt>
              </c:numCache>
            </c:numRef>
          </c:val>
          <c:smooth val="1"/>
          <c:extLst>
            <c:ext xmlns:c16="http://schemas.microsoft.com/office/drawing/2014/chart" uri="{C3380CC4-5D6E-409C-BE32-E72D297353CC}">
              <c16:uniqueId val="{00000001-A3E9-4E24-BF88-751956FEAF3A}"/>
            </c:ext>
          </c:extLst>
        </c:ser>
        <c:ser>
          <c:idx val="2"/>
          <c:order val="2"/>
          <c:tx>
            <c:strRef>
              <c:f>Translateupd!$A$30</c:f>
              <c:strCache>
                <c:ptCount val="1"/>
                <c:pt idx="0">
                  <c:v>Small</c:v>
                </c:pt>
              </c:strCache>
            </c:strRef>
          </c:tx>
          <c:spPr>
            <a:ln>
              <a:solidFill>
                <a:srgbClr val="0070C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Data_Sheet_Graphs!$AL$25:$AL$42</c:f>
              <c:numCache>
                <c:formatCode>0</c:formatCode>
                <c:ptCount val="18"/>
                <c:pt idx="0">
                  <c:v>100</c:v>
                </c:pt>
                <c:pt idx="1">
                  <c:v>104.15365044558294</c:v>
                </c:pt>
                <c:pt idx="2">
                  <c:v>104.30580712060659</c:v>
                </c:pt>
                <c:pt idx="3">
                  <c:v>112.70362624687689</c:v>
                </c:pt>
                <c:pt idx="4">
                  <c:v>107.5945632026136</c:v>
                </c:pt>
                <c:pt idx="5">
                  <c:v>109.42756800826558</c:v>
                </c:pt>
                <c:pt idx="6">
                  <c:v>115.31531424236094</c:v>
                </c:pt>
                <c:pt idx="7">
                  <c:v>117.98842510134133</c:v>
                </c:pt>
                <c:pt idx="8">
                  <c:v>125.81357480554601</c:v>
                </c:pt>
                <c:pt idx="9">
                  <c:v>129.16838639366605</c:v>
                </c:pt>
                <c:pt idx="10">
                  <c:v>125.05714024109612</c:v>
                </c:pt>
                <c:pt idx="11">
                  <c:v>123.82419943668542</c:v>
                </c:pt>
                <c:pt idx="12">
                  <c:v>114.8543880663787</c:v>
                </c:pt>
                <c:pt idx="13">
                  <c:v>137.63663805857109</c:v>
                </c:pt>
                <c:pt idx="14">
                  <c:v>134.69268993863227</c:v>
                </c:pt>
              </c:numCache>
            </c:numRef>
          </c:val>
          <c:smooth val="1"/>
          <c:extLst>
            <c:ext xmlns:c16="http://schemas.microsoft.com/office/drawing/2014/chart" uri="{C3380CC4-5D6E-409C-BE32-E72D297353CC}">
              <c16:uniqueId val="{00000002-A3E9-4E24-BF88-751956FEAF3A}"/>
            </c:ext>
          </c:extLst>
        </c:ser>
        <c:ser>
          <c:idx val="3"/>
          <c:order val="3"/>
          <c:tx>
            <c:strRef>
              <c:f>Data_Sheet_Graphs!$AM$24</c:f>
              <c:strCache>
                <c:ptCount val="1"/>
              </c:strCache>
            </c:strRef>
          </c:tx>
          <c:spPr>
            <a:ln>
              <a:solidFill>
                <a:srgbClr val="0070C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Data_Sheet_Graphs!$AM$25:$AM$42</c:f>
              <c:numCache>
                <c:formatCode>General</c:formatCode>
                <c:ptCount val="18"/>
                <c:pt idx="14" formatCode="0">
                  <c:v>134.69268993863227</c:v>
                </c:pt>
                <c:pt idx="15" formatCode="0">
                  <c:v>136.09282716978487</c:v>
                </c:pt>
                <c:pt idx="16" formatCode="0">
                  <c:v>133.74855110658098</c:v>
                </c:pt>
                <c:pt idx="17" formatCode="0">
                  <c:v>134.39669613574065</c:v>
                </c:pt>
              </c:numCache>
            </c:numRef>
          </c:val>
          <c:smooth val="1"/>
          <c:extLst>
            <c:ext xmlns:c16="http://schemas.microsoft.com/office/drawing/2014/chart" uri="{C3380CC4-5D6E-409C-BE32-E72D297353CC}">
              <c16:uniqueId val="{00000003-A3E9-4E24-BF88-751956FEAF3A}"/>
            </c:ext>
          </c:extLst>
        </c:ser>
        <c:ser>
          <c:idx val="4"/>
          <c:order val="4"/>
          <c:tx>
            <c:strRef>
              <c:f>Translateupd!$A$31</c:f>
              <c:strCache>
                <c:ptCount val="1"/>
                <c:pt idx="0">
                  <c:v>Medium-sized</c:v>
                </c:pt>
              </c:strCache>
            </c:strRef>
          </c:tx>
          <c:spPr>
            <a:ln>
              <a:solidFill>
                <a:srgbClr val="92D05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Data_Sheet_Graphs!$AN$25:$AN$42</c:f>
              <c:numCache>
                <c:formatCode>0</c:formatCode>
                <c:ptCount val="18"/>
                <c:pt idx="0">
                  <c:v>100</c:v>
                </c:pt>
                <c:pt idx="1">
                  <c:v>97.374205526964133</c:v>
                </c:pt>
                <c:pt idx="2">
                  <c:v>100.21439897223306</c:v>
                </c:pt>
                <c:pt idx="3">
                  <c:v>107.86064618693216</c:v>
                </c:pt>
                <c:pt idx="4">
                  <c:v>104.6643365902501</c:v>
                </c:pt>
                <c:pt idx="5">
                  <c:v>105.22001053722947</c:v>
                </c:pt>
                <c:pt idx="6">
                  <c:v>111.01616813368678</c:v>
                </c:pt>
                <c:pt idx="7">
                  <c:v>115.71067410684469</c:v>
                </c:pt>
                <c:pt idx="8">
                  <c:v>119.75967496472791</c:v>
                </c:pt>
                <c:pt idx="9">
                  <c:v>123.85704986425048</c:v>
                </c:pt>
                <c:pt idx="10">
                  <c:v>104.27164451465931</c:v>
                </c:pt>
                <c:pt idx="11">
                  <c:v>107.04174461413221</c:v>
                </c:pt>
                <c:pt idx="12">
                  <c:v>97.919154676863783</c:v>
                </c:pt>
                <c:pt idx="13">
                  <c:v>112.16820066124201</c:v>
                </c:pt>
                <c:pt idx="14">
                  <c:v>114.37038473479548</c:v>
                </c:pt>
              </c:numCache>
            </c:numRef>
          </c:val>
          <c:smooth val="1"/>
          <c:extLst>
            <c:ext xmlns:c16="http://schemas.microsoft.com/office/drawing/2014/chart" uri="{C3380CC4-5D6E-409C-BE32-E72D297353CC}">
              <c16:uniqueId val="{00000004-A3E9-4E24-BF88-751956FEAF3A}"/>
            </c:ext>
          </c:extLst>
        </c:ser>
        <c:ser>
          <c:idx val="5"/>
          <c:order val="5"/>
          <c:tx>
            <c:strRef>
              <c:f>Data_Sheet_Graphs!$AO$24</c:f>
              <c:strCache>
                <c:ptCount val="1"/>
              </c:strCache>
            </c:strRef>
          </c:tx>
          <c:spPr>
            <a:ln>
              <a:solidFill>
                <a:srgbClr val="92D05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Data_Sheet_Graphs!$AO$25:$AO$42</c:f>
              <c:numCache>
                <c:formatCode>General</c:formatCode>
                <c:ptCount val="18"/>
                <c:pt idx="14" formatCode="0">
                  <c:v>114.37038473479548</c:v>
                </c:pt>
                <c:pt idx="15" formatCode="0">
                  <c:v>115.03960410121397</c:v>
                </c:pt>
                <c:pt idx="16" formatCode="0">
                  <c:v>112.2325685287455</c:v>
                </c:pt>
                <c:pt idx="17" formatCode="0">
                  <c:v>112.44165634591582</c:v>
                </c:pt>
              </c:numCache>
            </c:numRef>
          </c:val>
          <c:smooth val="1"/>
          <c:extLst>
            <c:ext xmlns:c16="http://schemas.microsoft.com/office/drawing/2014/chart" uri="{C3380CC4-5D6E-409C-BE32-E72D297353CC}">
              <c16:uniqueId val="{00000005-A3E9-4E24-BF88-751956FEAF3A}"/>
            </c:ext>
          </c:extLst>
        </c:ser>
        <c:ser>
          <c:idx val="6"/>
          <c:order val="6"/>
          <c:tx>
            <c:strRef>
              <c:f>Translateupd!$A$33</c:f>
              <c:strCache>
                <c:ptCount val="1"/>
                <c:pt idx="0">
                  <c:v>Large</c:v>
                </c:pt>
              </c:strCache>
            </c:strRef>
          </c:tx>
          <c:spPr>
            <a:ln>
              <a:solidFill>
                <a:srgbClr val="7030A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Data_Sheet_Graphs!$AP$25:$AP$42</c:f>
              <c:numCache>
                <c:formatCode>0</c:formatCode>
                <c:ptCount val="18"/>
                <c:pt idx="0">
                  <c:v>100</c:v>
                </c:pt>
                <c:pt idx="1">
                  <c:v>88.93920425667838</c:v>
                </c:pt>
                <c:pt idx="2">
                  <c:v>97.69515584950247</c:v>
                </c:pt>
                <c:pt idx="3">
                  <c:v>102.15826061059353</c:v>
                </c:pt>
                <c:pt idx="4">
                  <c:v>102.46518627466109</c:v>
                </c:pt>
                <c:pt idx="5">
                  <c:v>102.70278247572551</c:v>
                </c:pt>
                <c:pt idx="6">
                  <c:v>106.94291911403631</c:v>
                </c:pt>
                <c:pt idx="7">
                  <c:v>106.55600981649171</c:v>
                </c:pt>
                <c:pt idx="8">
                  <c:v>111.39863252838275</c:v>
                </c:pt>
                <c:pt idx="9">
                  <c:v>115.1495535932076</c:v>
                </c:pt>
                <c:pt idx="10">
                  <c:v>139.16671166373135</c:v>
                </c:pt>
                <c:pt idx="11">
                  <c:v>142.12267526642469</c:v>
                </c:pt>
                <c:pt idx="12">
                  <c:v>132.74398425181755</c:v>
                </c:pt>
                <c:pt idx="13">
                  <c:v>147.85881830009575</c:v>
                </c:pt>
                <c:pt idx="14">
                  <c:v>149.84038757561527</c:v>
                </c:pt>
              </c:numCache>
            </c:numRef>
          </c:val>
          <c:smooth val="1"/>
          <c:extLst>
            <c:ext xmlns:c16="http://schemas.microsoft.com/office/drawing/2014/chart" uri="{C3380CC4-5D6E-409C-BE32-E72D297353CC}">
              <c16:uniqueId val="{00000006-A3E9-4E24-BF88-751956FEAF3A}"/>
            </c:ext>
          </c:extLst>
        </c:ser>
        <c:ser>
          <c:idx val="7"/>
          <c:order val="7"/>
          <c:tx>
            <c:strRef>
              <c:f>Data_Sheet_Graphs!$AQ$24</c:f>
              <c:strCache>
                <c:ptCount val="1"/>
              </c:strCache>
            </c:strRef>
          </c:tx>
          <c:spPr>
            <a:ln>
              <a:solidFill>
                <a:srgbClr val="7030A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Data_Sheet_Graphs!$AQ$25:$AQ$42</c:f>
              <c:numCache>
                <c:formatCode>General</c:formatCode>
                <c:ptCount val="18"/>
                <c:pt idx="14" formatCode="0">
                  <c:v>149.84038757561527</c:v>
                </c:pt>
                <c:pt idx="15" formatCode="0">
                  <c:v>151.53935514173637</c:v>
                </c:pt>
                <c:pt idx="16" formatCode="0">
                  <c:v>147.60551820024008</c:v>
                </c:pt>
                <c:pt idx="17" formatCode="0">
                  <c:v>147.54756189415954</c:v>
                </c:pt>
              </c:numCache>
            </c:numRef>
          </c:val>
          <c:smooth val="1"/>
          <c:extLst>
            <c:ext xmlns:c16="http://schemas.microsoft.com/office/drawing/2014/chart" uri="{C3380CC4-5D6E-409C-BE32-E72D297353CC}">
              <c16:uniqueId val="{00000007-A3E9-4E24-BF88-751956FEAF3A}"/>
            </c:ext>
          </c:extLst>
        </c:ser>
        <c:dLbls>
          <c:showLegendKey val="0"/>
          <c:showVal val="0"/>
          <c:showCatName val="0"/>
          <c:showSerName val="0"/>
          <c:showPercent val="0"/>
          <c:showBubbleSize val="0"/>
        </c:dLbls>
        <c:smooth val="0"/>
        <c:axId val="790141232"/>
        <c:axId val="790130352"/>
      </c:lineChart>
      <c:catAx>
        <c:axId val="790141232"/>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790130352"/>
        <c:crosses val="autoZero"/>
        <c:auto val="1"/>
        <c:lblAlgn val="ctr"/>
        <c:lblOffset val="100"/>
        <c:tickLblSkip val="1"/>
        <c:tickMarkSkip val="1"/>
        <c:noMultiLvlLbl val="0"/>
      </c:catAx>
      <c:valAx>
        <c:axId val="790130352"/>
        <c:scaling>
          <c:orientation val="minMax"/>
          <c:max val="160"/>
          <c:min val="8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90141232"/>
        <c:crosses val="autoZero"/>
        <c:crossBetween val="between"/>
        <c:majorUnit val="10"/>
      </c:valAx>
      <c:spPr>
        <a:noFill/>
      </c:spPr>
    </c:plotArea>
    <c:legend>
      <c:legendPos val="b"/>
      <c:legendEntry>
        <c:idx val="1"/>
        <c:delete val="1"/>
      </c:legendEntry>
      <c:legendEntry>
        <c:idx val="3"/>
        <c:delete val="1"/>
      </c:legendEntry>
      <c:legendEntry>
        <c:idx val="5"/>
        <c:delete val="1"/>
      </c:legendEntry>
      <c:legendEntry>
        <c:idx val="7"/>
        <c:delete val="1"/>
      </c:legendEntry>
      <c:layout>
        <c:manualLayout>
          <c:xMode val="edge"/>
          <c:yMode val="edge"/>
          <c:x val="0.12231793294692411"/>
          <c:y val="0.86905109764646182"/>
          <c:w val="0.72134059787549565"/>
          <c:h val="5.8719207248140441E-2"/>
        </c:manualLayout>
      </c:layout>
      <c:overlay val="0"/>
      <c:spPr>
        <a:solidFill>
          <a:srgbClr val="FFFFFF"/>
        </a:solidFill>
        <a:ln w="25400">
          <a:noFill/>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a:pPr>
            <a:r>
              <a:rPr lang="de-DE" sz="1000" b="1"/>
              <a:t>Value added of SMEs (inflation adjusted)</a:t>
            </a:r>
          </a:p>
        </c:rich>
      </c:tx>
      <c:overlay val="1"/>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0"/>
          <c:order val="0"/>
          <c:tx>
            <c:strRef>
              <c:f>Translateupd!$A$9</c:f>
              <c:strCache>
                <c:ptCount val="1"/>
                <c:pt idx="0">
                  <c:v>SMEs in DE</c:v>
                </c:pt>
              </c:strCache>
            </c:strRef>
          </c:tx>
          <c:spPr>
            <a:ln>
              <a:solidFill>
                <a:srgbClr val="0070C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Data_Sheet_Graphs!$AJ$5:$AJ$22</c:f>
              <c:numCache>
                <c:formatCode>0</c:formatCode>
                <c:ptCount val="18"/>
                <c:pt idx="0">
                  <c:v>100</c:v>
                </c:pt>
                <c:pt idx="1">
                  <c:v>99.568471478315885</c:v>
                </c:pt>
                <c:pt idx="2">
                  <c:v>100.56335904530066</c:v>
                </c:pt>
                <c:pt idx="3">
                  <c:v>107.54050507802233</c:v>
                </c:pt>
                <c:pt idx="4">
                  <c:v>104.69563314997256</c:v>
                </c:pt>
                <c:pt idx="5">
                  <c:v>106.1003490154521</c:v>
                </c:pt>
                <c:pt idx="6">
                  <c:v>113.69075194944757</c:v>
                </c:pt>
                <c:pt idx="7">
                  <c:v>114.16842605116288</c:v>
                </c:pt>
                <c:pt idx="8">
                  <c:v>120.5006011599952</c:v>
                </c:pt>
                <c:pt idx="9">
                  <c:v>124.19972481345249</c:v>
                </c:pt>
                <c:pt idx="10">
                  <c:v>113.80967173845161</c:v>
                </c:pt>
                <c:pt idx="11">
                  <c:v>113.28096486651938</c:v>
                </c:pt>
                <c:pt idx="12">
                  <c:v>105.97499305533756</c:v>
                </c:pt>
                <c:pt idx="13">
                  <c:v>128.75322994140762</c:v>
                </c:pt>
                <c:pt idx="14">
                  <c:v>129.63058876344587</c:v>
                </c:pt>
              </c:numCache>
            </c:numRef>
          </c:val>
          <c:smooth val="1"/>
          <c:extLst>
            <c:ext xmlns:c16="http://schemas.microsoft.com/office/drawing/2014/chart" uri="{C3380CC4-5D6E-409C-BE32-E72D297353CC}">
              <c16:uniqueId val="{00000000-BB60-4A99-BE28-3C09D187EF6F}"/>
            </c:ext>
          </c:extLst>
        </c:ser>
        <c:ser>
          <c:idx val="1"/>
          <c:order val="1"/>
          <c:tx>
            <c:strRef>
              <c:f>Data_Sheet_Graphs!$AK$4</c:f>
              <c:strCache>
                <c:ptCount val="1"/>
              </c:strCache>
            </c:strRef>
          </c:tx>
          <c:spPr>
            <a:ln>
              <a:solidFill>
                <a:srgbClr val="0070C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Data_Sheet_Graphs!$AK$5:$AK$22</c:f>
              <c:numCache>
                <c:formatCode>General</c:formatCode>
                <c:ptCount val="18"/>
                <c:pt idx="14" formatCode="0">
                  <c:v>129.63058876344587</c:v>
                </c:pt>
                <c:pt idx="15" formatCode="0">
                  <c:v>132.555197341411</c:v>
                </c:pt>
                <c:pt idx="16" formatCode="0">
                  <c:v>130.21300243018376</c:v>
                </c:pt>
                <c:pt idx="17" formatCode="0">
                  <c:v>130.90606872769945</c:v>
                </c:pt>
              </c:numCache>
            </c:numRef>
          </c:val>
          <c:smooth val="1"/>
          <c:extLst>
            <c:ext xmlns:c16="http://schemas.microsoft.com/office/drawing/2014/chart" uri="{C3380CC4-5D6E-409C-BE32-E72D297353CC}">
              <c16:uniqueId val="{00000001-BB60-4A99-BE28-3C09D187EF6F}"/>
            </c:ext>
          </c:extLst>
        </c:ser>
        <c:ser>
          <c:idx val="2"/>
          <c:order val="2"/>
          <c:tx>
            <c:strRef>
              <c:f>Translateupd!$A$10</c:f>
              <c:strCache>
                <c:ptCount val="1"/>
                <c:pt idx="0">
                  <c:v>SMEs in the European Union</c:v>
                </c:pt>
              </c:strCache>
            </c:strRef>
          </c:tx>
          <c:spPr>
            <a:ln>
              <a:solidFill>
                <a:srgbClr val="C00000"/>
              </a:solidFill>
              <a:prstDash val="solid"/>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Data_Sheet_Graphs!$AL$5:$AL$22</c:f>
              <c:numCache>
                <c:formatCode>0</c:formatCode>
                <c:ptCount val="18"/>
                <c:pt idx="0">
                  <c:v>100</c:v>
                </c:pt>
                <c:pt idx="1">
                  <c:v>91.621592736331209</c:v>
                </c:pt>
                <c:pt idx="2">
                  <c:v>94.008192570758027</c:v>
                </c:pt>
                <c:pt idx="3">
                  <c:v>96.546050113820485</c:v>
                </c:pt>
                <c:pt idx="4">
                  <c:v>93.241864910739068</c:v>
                </c:pt>
                <c:pt idx="5">
                  <c:v>92.979852608648983</c:v>
                </c:pt>
                <c:pt idx="6">
                  <c:v>94.525852237752417</c:v>
                </c:pt>
                <c:pt idx="7">
                  <c:v>96.888785988380207</c:v>
                </c:pt>
                <c:pt idx="8">
                  <c:v>101.06626857042231</c:v>
                </c:pt>
                <c:pt idx="9">
                  <c:v>100.98248847446223</c:v>
                </c:pt>
                <c:pt idx="10" formatCode="General">
                  <c:v>99.478863870967345</c:v>
                </c:pt>
                <c:pt idx="11">
                  <c:v>101.3964887881521</c:v>
                </c:pt>
                <c:pt idx="12">
                  <c:v>94.612888193410228</c:v>
                </c:pt>
                <c:pt idx="13">
                  <c:v>107.87996218182309</c:v>
                </c:pt>
                <c:pt idx="14" formatCode="General">
                  <c:v>113.2064903085522</c:v>
                </c:pt>
              </c:numCache>
            </c:numRef>
          </c:val>
          <c:smooth val="1"/>
          <c:extLst>
            <c:ext xmlns:c16="http://schemas.microsoft.com/office/drawing/2014/chart" uri="{C3380CC4-5D6E-409C-BE32-E72D297353CC}">
              <c16:uniqueId val="{00000002-BB60-4A99-BE28-3C09D187EF6F}"/>
            </c:ext>
          </c:extLst>
        </c:ser>
        <c:ser>
          <c:idx val="3"/>
          <c:order val="3"/>
          <c:tx>
            <c:strRef>
              <c:f>Data_Sheet_Graphs!$AB$4</c:f>
              <c:strCache>
                <c:ptCount val="1"/>
              </c:strCache>
            </c:strRef>
          </c:tx>
          <c:spPr>
            <a:ln>
              <a:solidFill>
                <a:srgbClr val="C00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Data_Sheet_Graphs!$AM$5:$AM$22</c:f>
              <c:numCache>
                <c:formatCode>General</c:formatCode>
                <c:ptCount val="18"/>
                <c:pt idx="14" formatCode="0">
                  <c:v>113.2064903085522</c:v>
                </c:pt>
                <c:pt idx="15" formatCode="0">
                  <c:v>114.066800575248</c:v>
                </c:pt>
                <c:pt idx="16" formatCode="0">
                  <c:v>113.86250681735497</c:v>
                </c:pt>
                <c:pt idx="17" formatCode="0">
                  <c:v>115.70580883479164</c:v>
                </c:pt>
              </c:numCache>
            </c:numRef>
          </c:val>
          <c:smooth val="1"/>
          <c:extLst>
            <c:ext xmlns:c16="http://schemas.microsoft.com/office/drawing/2014/chart" uri="{C3380CC4-5D6E-409C-BE32-E72D297353CC}">
              <c16:uniqueId val="{00000003-BB60-4A99-BE28-3C09D187EF6F}"/>
            </c:ext>
          </c:extLst>
        </c:ser>
        <c:dLbls>
          <c:showLegendKey val="0"/>
          <c:showVal val="0"/>
          <c:showCatName val="0"/>
          <c:showSerName val="0"/>
          <c:showPercent val="0"/>
          <c:showBubbleSize val="0"/>
        </c:dLbls>
        <c:smooth val="0"/>
        <c:axId val="1099432320"/>
        <c:axId val="1099438304"/>
      </c:lineChart>
      <c:catAx>
        <c:axId val="1099432320"/>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a:pPr>
            <a:endParaRPr lang="en-US"/>
          </a:p>
        </c:txPr>
        <c:crossAx val="1099438304"/>
        <c:crossesAt val="80"/>
        <c:auto val="1"/>
        <c:lblAlgn val="ctr"/>
        <c:lblOffset val="100"/>
        <c:tickLblSkip val="1"/>
        <c:tickMarkSkip val="1"/>
        <c:noMultiLvlLbl val="0"/>
      </c:catAx>
      <c:valAx>
        <c:axId val="1099438304"/>
        <c:scaling>
          <c:orientation val="minMax"/>
          <c:max val="140"/>
          <c:min val="8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a:pPr>
            <a:endParaRPr lang="en-US"/>
          </a:p>
        </c:txPr>
        <c:crossAx val="1099432320"/>
        <c:crosses val="autoZero"/>
        <c:crossBetween val="between"/>
        <c:majorUnit val="10"/>
      </c:valAx>
      <c:spPr>
        <a:noFill/>
      </c:spPr>
    </c:plotArea>
    <c:legend>
      <c:legendPos val="b"/>
      <c:legendEntry>
        <c:idx val="1"/>
        <c:delete val="1"/>
      </c:legendEntry>
      <c:legendEntry>
        <c:idx val="3"/>
        <c:delete val="1"/>
      </c:legendEntry>
      <c:layout>
        <c:manualLayout>
          <c:xMode val="edge"/>
          <c:yMode val="edge"/>
          <c:x val="5.2970576969175086E-2"/>
          <c:y val="0.88449385852706697"/>
          <c:w val="0.89999980766234988"/>
          <c:h val="6.6247315957521938E-2"/>
        </c:manualLayout>
      </c:layout>
      <c:overlay val="0"/>
      <c:spPr>
        <a:solidFill>
          <a:srgbClr val="FFFFFF"/>
        </a:solidFill>
        <a:ln w="25400">
          <a:noFill/>
        </a:ln>
      </c:spPr>
      <c:txPr>
        <a:bodyPr/>
        <a:lstStyle/>
        <a:p>
          <a:pPr>
            <a:defRPr sz="700"/>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alignWithMargins="0"/>
    <c:pageMargins b="1" l="0.75000000000000289" r="0.75000000000000289"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rgbClr val="000000"/>
                </a:solidFill>
                <a:latin typeface="Arial" pitchFamily="34" charset="0"/>
                <a:ea typeface="Arial"/>
                <a:cs typeface="Arial" pitchFamily="34" charset="0"/>
              </a:defRPr>
            </a:pPr>
            <a:r>
              <a:rPr lang="en-GB"/>
              <a:t>Value added of SMEs by sectors</a:t>
            </a:r>
          </a:p>
          <a:p>
            <a:pPr>
              <a:defRPr sz="1000" b="1" i="0" u="none" strike="noStrike" baseline="0">
                <a:solidFill>
                  <a:srgbClr val="000000"/>
                </a:solidFill>
                <a:latin typeface="Arial" pitchFamily="34" charset="0"/>
                <a:ea typeface="Arial"/>
                <a:cs typeface="Arial" pitchFamily="34" charset="0"/>
              </a:defRPr>
            </a:pPr>
            <a:r>
              <a:rPr lang="en-GB"/>
              <a:t>(inflation adjusted)</a:t>
            </a:r>
          </a:p>
        </c:rich>
      </c:tx>
      <c:overlay val="1"/>
      <c:spPr>
        <a:noFill/>
        <a:ln w="25400">
          <a:noFill/>
        </a:ln>
      </c:spPr>
    </c:title>
    <c:autoTitleDeleted val="0"/>
    <c:plotArea>
      <c:layout>
        <c:manualLayout>
          <c:layoutTarget val="inner"/>
          <c:xMode val="edge"/>
          <c:yMode val="edge"/>
          <c:x val="0.11616194569946119"/>
          <c:y val="0.25418154192834724"/>
          <c:w val="0.81818383587790688"/>
          <c:h val="0.47619232155382546"/>
        </c:manualLayout>
      </c:layout>
      <c:lineChart>
        <c:grouping val="standard"/>
        <c:varyColors val="0"/>
        <c:ser>
          <c:idx val="1"/>
          <c:order val="0"/>
          <c:tx>
            <c:strRef>
              <c:f>Data_Sheet_Graphs!$AD$84</c:f>
              <c:strCache>
                <c:ptCount val="1"/>
                <c:pt idx="0">
                  <c:v>B</c:v>
                </c:pt>
              </c:strCache>
            </c:strRef>
          </c:tx>
          <c:spPr>
            <a:ln>
              <a:solidFill>
                <a:srgbClr val="C0000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Data_Sheet_Graphs!$AD$85:$AD$102</c:f>
              <c:numCache>
                <c:formatCode>0</c:formatCode>
                <c:ptCount val="18"/>
                <c:pt idx="0">
                  <c:v>100</c:v>
                </c:pt>
                <c:pt idx="1">
                  <c:v>90.467084502926596</c:v>
                </c:pt>
                <c:pt idx="2">
                  <c:v>90.516689899130668</c:v>
                </c:pt>
                <c:pt idx="3">
                  <c:v>99.655646858366381</c:v>
                </c:pt>
                <c:pt idx="4">
                  <c:v>100.64682622897021</c:v>
                </c:pt>
                <c:pt idx="5">
                  <c:v>91.096796286408306</c:v>
                </c:pt>
                <c:pt idx="6">
                  <c:v>107.4305246441161</c:v>
                </c:pt>
                <c:pt idx="7">
                  <c:v>100.6122590083787</c:v>
                </c:pt>
                <c:pt idx="8">
                  <c:v>98.064969450787729</c:v>
                </c:pt>
                <c:pt idx="9">
                  <c:v>96.390284186723207</c:v>
                </c:pt>
                <c:pt idx="10">
                  <c:v>92.973020075394331</c:v>
                </c:pt>
                <c:pt idx="11">
                  <c:v>94.154873990324901</c:v>
                </c:pt>
                <c:pt idx="12">
                  <c:v>104.58901775147915</c:v>
                </c:pt>
                <c:pt idx="13">
                  <c:v>114.56618558900351</c:v>
                </c:pt>
                <c:pt idx="14">
                  <c:v>118.69276793939181</c:v>
                </c:pt>
              </c:numCache>
            </c:numRef>
          </c:val>
          <c:smooth val="1"/>
          <c:extLst>
            <c:ext xmlns:c16="http://schemas.microsoft.com/office/drawing/2014/chart" uri="{C3380CC4-5D6E-409C-BE32-E72D297353CC}">
              <c16:uniqueId val="{00000000-A677-4DBA-8900-7103FA7E3958}"/>
            </c:ext>
          </c:extLst>
        </c:ser>
        <c:ser>
          <c:idx val="0"/>
          <c:order val="1"/>
          <c:tx>
            <c:strRef>
              <c:f>Data_Sheet_Graphs!$AE$84</c:f>
              <c:strCache>
                <c:ptCount val="1"/>
              </c:strCache>
            </c:strRef>
          </c:tx>
          <c:spPr>
            <a:ln>
              <a:solidFill>
                <a:srgbClr val="C00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Data_Sheet_Graphs!$AE$85:$AE$102</c:f>
              <c:numCache>
                <c:formatCode>General</c:formatCode>
                <c:ptCount val="18"/>
                <c:pt idx="14" formatCode="0">
                  <c:v>118.69276793939181</c:v>
                </c:pt>
                <c:pt idx="15" formatCode="0">
                  <c:v>134.46175869282737</c:v>
                </c:pt>
                <c:pt idx="16" formatCode="0">
                  <c:v>122.82029614959897</c:v>
                </c:pt>
                <c:pt idx="17" formatCode="0">
                  <c:v>115.39554488623224</c:v>
                </c:pt>
              </c:numCache>
            </c:numRef>
          </c:val>
          <c:smooth val="1"/>
          <c:extLst>
            <c:ext xmlns:c16="http://schemas.microsoft.com/office/drawing/2014/chart" uri="{C3380CC4-5D6E-409C-BE32-E72D297353CC}">
              <c16:uniqueId val="{00000001-A677-4DBA-8900-7103FA7E3958}"/>
            </c:ext>
          </c:extLst>
        </c:ser>
        <c:ser>
          <c:idx val="2"/>
          <c:order val="2"/>
          <c:tx>
            <c:strRef>
              <c:f>Data_Sheet_Graphs!$AF$84</c:f>
              <c:strCache>
                <c:ptCount val="1"/>
                <c:pt idx="0">
                  <c:v>C</c:v>
                </c:pt>
              </c:strCache>
            </c:strRef>
          </c:tx>
          <c:spPr>
            <a:ln>
              <a:solidFill>
                <a:srgbClr val="0070C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Data_Sheet_Graphs!$AF$85:$AF$102</c:f>
              <c:numCache>
                <c:formatCode>0</c:formatCode>
                <c:ptCount val="18"/>
                <c:pt idx="0">
                  <c:v>100</c:v>
                </c:pt>
                <c:pt idx="1">
                  <c:v>84.615674930872714</c:v>
                </c:pt>
                <c:pt idx="2">
                  <c:v>96.381452790335643</c:v>
                </c:pt>
                <c:pt idx="3">
                  <c:v>101.83581064822943</c:v>
                </c:pt>
                <c:pt idx="4">
                  <c:v>96.233670641060797</c:v>
                </c:pt>
                <c:pt idx="5">
                  <c:v>96.216768788529777</c:v>
                </c:pt>
                <c:pt idx="6">
                  <c:v>97.196434643995133</c:v>
                </c:pt>
                <c:pt idx="7">
                  <c:v>96.653948669582718</c:v>
                </c:pt>
                <c:pt idx="8">
                  <c:v>100.10296272589457</c:v>
                </c:pt>
                <c:pt idx="9">
                  <c:v>101.2306055302308</c:v>
                </c:pt>
                <c:pt idx="10">
                  <c:v>91.953301101182774</c:v>
                </c:pt>
                <c:pt idx="11">
                  <c:v>90.637196904505558</c:v>
                </c:pt>
                <c:pt idx="12">
                  <c:v>83.068750333346188</c:v>
                </c:pt>
                <c:pt idx="13">
                  <c:v>90.97171870016831</c:v>
                </c:pt>
                <c:pt idx="14">
                  <c:v>93.528148546042885</c:v>
                </c:pt>
              </c:numCache>
            </c:numRef>
          </c:val>
          <c:smooth val="1"/>
          <c:extLst>
            <c:ext xmlns:c16="http://schemas.microsoft.com/office/drawing/2014/chart" uri="{C3380CC4-5D6E-409C-BE32-E72D297353CC}">
              <c16:uniqueId val="{00000002-A677-4DBA-8900-7103FA7E3958}"/>
            </c:ext>
          </c:extLst>
        </c:ser>
        <c:ser>
          <c:idx val="3"/>
          <c:order val="3"/>
          <c:tx>
            <c:strRef>
              <c:f>Data_Sheet_Graphs!$AG$84</c:f>
              <c:strCache>
                <c:ptCount val="1"/>
              </c:strCache>
            </c:strRef>
          </c:tx>
          <c:spPr>
            <a:ln>
              <a:solidFill>
                <a:srgbClr val="0070C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Data_Sheet_Graphs!$AG$85:$AG$102</c:f>
              <c:numCache>
                <c:formatCode>0</c:formatCode>
                <c:ptCount val="18"/>
                <c:pt idx="14">
                  <c:v>93.528148546042885</c:v>
                </c:pt>
                <c:pt idx="15">
                  <c:v>93.656410850737416</c:v>
                </c:pt>
                <c:pt idx="16">
                  <c:v>89.295675158487484</c:v>
                </c:pt>
                <c:pt idx="17">
                  <c:v>88.424340214652418</c:v>
                </c:pt>
              </c:numCache>
            </c:numRef>
          </c:val>
          <c:smooth val="1"/>
          <c:extLst>
            <c:ext xmlns:c16="http://schemas.microsoft.com/office/drawing/2014/chart" uri="{C3380CC4-5D6E-409C-BE32-E72D297353CC}">
              <c16:uniqueId val="{00000003-A677-4DBA-8900-7103FA7E3958}"/>
            </c:ext>
          </c:extLst>
        </c:ser>
        <c:ser>
          <c:idx val="4"/>
          <c:order val="4"/>
          <c:tx>
            <c:strRef>
              <c:f>Data_Sheet_Graphs!$AH$84</c:f>
              <c:strCache>
                <c:ptCount val="1"/>
                <c:pt idx="0">
                  <c:v>D</c:v>
                </c:pt>
              </c:strCache>
            </c:strRef>
          </c:tx>
          <c:spPr>
            <a:ln>
              <a:solidFill>
                <a:srgbClr val="92D05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Data_Sheet_Graphs!$AH$85:$AH$102</c:f>
              <c:numCache>
                <c:formatCode>0</c:formatCode>
                <c:ptCount val="18"/>
                <c:pt idx="0">
                  <c:v>100</c:v>
                </c:pt>
                <c:pt idx="1">
                  <c:v>108.28729769626395</c:v>
                </c:pt>
                <c:pt idx="2">
                  <c:v>111.03539891168032</c:v>
                </c:pt>
                <c:pt idx="3">
                  <c:v>117.44212318077926</c:v>
                </c:pt>
                <c:pt idx="4">
                  <c:v>143.49674411026038</c:v>
                </c:pt>
                <c:pt idx="5">
                  <c:v>138.51043770757553</c:v>
                </c:pt>
                <c:pt idx="6">
                  <c:v>130.65174608197475</c:v>
                </c:pt>
                <c:pt idx="7">
                  <c:v>157.51116997806585</c:v>
                </c:pt>
                <c:pt idx="8">
                  <c:v>164.61184045263093</c:v>
                </c:pt>
                <c:pt idx="9">
                  <c:v>184.22304470078396</c:v>
                </c:pt>
                <c:pt idx="10">
                  <c:v>275.23453354763103</c:v>
                </c:pt>
                <c:pt idx="11">
                  <c:v>286.97636515167704</c:v>
                </c:pt>
                <c:pt idx="12">
                  <c:v>268.7184767083927</c:v>
                </c:pt>
                <c:pt idx="13">
                  <c:v>310.03833166117403</c:v>
                </c:pt>
                <c:pt idx="14">
                  <c:v>534.25311053793916</c:v>
                </c:pt>
              </c:numCache>
            </c:numRef>
          </c:val>
          <c:smooth val="1"/>
          <c:extLst>
            <c:ext xmlns:c16="http://schemas.microsoft.com/office/drawing/2014/chart" uri="{C3380CC4-5D6E-409C-BE32-E72D297353CC}">
              <c16:uniqueId val="{00000004-A677-4DBA-8900-7103FA7E3958}"/>
            </c:ext>
          </c:extLst>
        </c:ser>
        <c:ser>
          <c:idx val="5"/>
          <c:order val="5"/>
          <c:tx>
            <c:strRef>
              <c:f>Data_Sheet_Graphs!$AI$84</c:f>
              <c:strCache>
                <c:ptCount val="1"/>
              </c:strCache>
            </c:strRef>
          </c:tx>
          <c:spPr>
            <a:ln>
              <a:solidFill>
                <a:srgbClr val="92D05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Data_Sheet_Graphs!$AI$85:$AI$102</c:f>
              <c:numCache>
                <c:formatCode>General</c:formatCode>
                <c:ptCount val="18"/>
                <c:pt idx="14" formatCode="0">
                  <c:v>534.25311053793916</c:v>
                </c:pt>
                <c:pt idx="15" formatCode="0">
                  <c:v>627.57820820286031</c:v>
                </c:pt>
                <c:pt idx="16" formatCode="0">
                  <c:v>581.6150711023804</c:v>
                </c:pt>
                <c:pt idx="17" formatCode="0">
                  <c:v>603.24443113268399</c:v>
                </c:pt>
              </c:numCache>
            </c:numRef>
          </c:val>
          <c:smooth val="1"/>
          <c:extLst>
            <c:ext xmlns:c16="http://schemas.microsoft.com/office/drawing/2014/chart" uri="{C3380CC4-5D6E-409C-BE32-E72D297353CC}">
              <c16:uniqueId val="{00000005-A677-4DBA-8900-7103FA7E3958}"/>
            </c:ext>
          </c:extLst>
        </c:ser>
        <c:ser>
          <c:idx val="6"/>
          <c:order val="6"/>
          <c:tx>
            <c:strRef>
              <c:f>Data_Sheet_Graphs!$AJ$84</c:f>
              <c:strCache>
                <c:ptCount val="1"/>
                <c:pt idx="0">
                  <c:v>E</c:v>
                </c:pt>
              </c:strCache>
            </c:strRef>
          </c:tx>
          <c:spPr>
            <a:ln>
              <a:solidFill>
                <a:srgbClr val="7030A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Data_Sheet_Graphs!$AJ$85:$AJ$102</c:f>
              <c:numCache>
                <c:formatCode>0</c:formatCode>
                <c:ptCount val="18"/>
                <c:pt idx="0">
                  <c:v>100</c:v>
                </c:pt>
                <c:pt idx="1">
                  <c:v>100.37856981438348</c:v>
                </c:pt>
                <c:pt idx="2">
                  <c:v>102.65377006626105</c:v>
                </c:pt>
                <c:pt idx="3">
                  <c:v>111.00257230663934</c:v>
                </c:pt>
                <c:pt idx="4">
                  <c:v>109.13630399166493</c:v>
                </c:pt>
                <c:pt idx="5">
                  <c:v>108.31037118280625</c:v>
                </c:pt>
                <c:pt idx="6">
                  <c:v>117.29566086386012</c:v>
                </c:pt>
                <c:pt idx="7">
                  <c:v>120.51838337517491</c:v>
                </c:pt>
                <c:pt idx="8">
                  <c:v>122.41509316918759</c:v>
                </c:pt>
                <c:pt idx="9">
                  <c:v>126.08029950910394</c:v>
                </c:pt>
                <c:pt idx="10">
                  <c:v>123.50319602365624</c:v>
                </c:pt>
                <c:pt idx="11">
                  <c:v>121.28218289429249</c:v>
                </c:pt>
                <c:pt idx="12">
                  <c:v>121.87977368905906</c:v>
                </c:pt>
                <c:pt idx="13">
                  <c:v>116.43737784840975</c:v>
                </c:pt>
                <c:pt idx="14">
                  <c:v>122.69003258818825</c:v>
                </c:pt>
              </c:numCache>
            </c:numRef>
          </c:val>
          <c:smooth val="1"/>
          <c:extLst>
            <c:ext xmlns:c16="http://schemas.microsoft.com/office/drawing/2014/chart" uri="{C3380CC4-5D6E-409C-BE32-E72D297353CC}">
              <c16:uniqueId val="{00000006-A677-4DBA-8900-7103FA7E3958}"/>
            </c:ext>
          </c:extLst>
        </c:ser>
        <c:ser>
          <c:idx val="7"/>
          <c:order val="7"/>
          <c:tx>
            <c:strRef>
              <c:f>Data_Sheet_Graphs!$AK$84</c:f>
              <c:strCache>
                <c:ptCount val="1"/>
              </c:strCache>
            </c:strRef>
          </c:tx>
          <c:spPr>
            <a:ln>
              <a:solidFill>
                <a:srgbClr val="7030A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Data_Sheet_Graphs!$AK$85:$AK$102</c:f>
              <c:numCache>
                <c:formatCode>0</c:formatCode>
                <c:ptCount val="18"/>
                <c:pt idx="14">
                  <c:v>122.69003258818825</c:v>
                </c:pt>
                <c:pt idx="15">
                  <c:v>137.94514691944471</c:v>
                </c:pt>
                <c:pt idx="16">
                  <c:v>124.37394658591131</c:v>
                </c:pt>
                <c:pt idx="17">
                  <c:v>127.47659415492012</c:v>
                </c:pt>
              </c:numCache>
            </c:numRef>
          </c:val>
          <c:smooth val="1"/>
          <c:extLst>
            <c:ext xmlns:c16="http://schemas.microsoft.com/office/drawing/2014/chart" uri="{C3380CC4-5D6E-409C-BE32-E72D297353CC}">
              <c16:uniqueId val="{00000007-A677-4DBA-8900-7103FA7E3958}"/>
            </c:ext>
          </c:extLst>
        </c:ser>
        <c:ser>
          <c:idx val="8"/>
          <c:order val="8"/>
          <c:tx>
            <c:strRef>
              <c:f>Data_Sheet_Graphs!$AL$84</c:f>
              <c:strCache>
                <c:ptCount val="1"/>
                <c:pt idx="0">
                  <c:v>F</c:v>
                </c:pt>
              </c:strCache>
            </c:strRef>
          </c:tx>
          <c:spPr>
            <a:ln>
              <a:solidFill>
                <a:srgbClr val="F79646">
                  <a:lumMod val="50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Data_Sheet_Graphs!$AL$85:$AL$102</c:f>
              <c:numCache>
                <c:formatCode>0</c:formatCode>
                <c:ptCount val="18"/>
                <c:pt idx="0">
                  <c:v>100</c:v>
                </c:pt>
                <c:pt idx="1">
                  <c:v>92.922119218147344</c:v>
                </c:pt>
                <c:pt idx="2">
                  <c:v>100.58713589344933</c:v>
                </c:pt>
                <c:pt idx="3">
                  <c:v>112.53279286179671</c:v>
                </c:pt>
                <c:pt idx="4">
                  <c:v>117.81351227572284</c:v>
                </c:pt>
                <c:pt idx="5">
                  <c:v>118.35053837734345</c:v>
                </c:pt>
                <c:pt idx="6">
                  <c:v>132.23864440793366</c:v>
                </c:pt>
                <c:pt idx="7">
                  <c:v>134.99913770392396</c:v>
                </c:pt>
                <c:pt idx="8">
                  <c:v>142.04256830396932</c:v>
                </c:pt>
                <c:pt idx="9">
                  <c:v>150.40760609908818</c:v>
                </c:pt>
                <c:pt idx="10">
                  <c:v>155.87016198747529</c:v>
                </c:pt>
                <c:pt idx="11">
                  <c:v>165.06813549396742</c:v>
                </c:pt>
                <c:pt idx="12">
                  <c:v>170.79835092957353</c:v>
                </c:pt>
                <c:pt idx="13">
                  <c:v>187.61324773300248</c:v>
                </c:pt>
                <c:pt idx="14">
                  <c:v>188.68239610083322</c:v>
                </c:pt>
              </c:numCache>
            </c:numRef>
          </c:val>
          <c:smooth val="0"/>
          <c:extLst>
            <c:ext xmlns:c16="http://schemas.microsoft.com/office/drawing/2014/chart" uri="{C3380CC4-5D6E-409C-BE32-E72D297353CC}">
              <c16:uniqueId val="{00000008-A677-4DBA-8900-7103FA7E3958}"/>
            </c:ext>
          </c:extLst>
        </c:ser>
        <c:ser>
          <c:idx val="9"/>
          <c:order val="9"/>
          <c:tx>
            <c:strRef>
              <c:f>Data_Sheet_Graphs!$AM$84</c:f>
              <c:strCache>
                <c:ptCount val="1"/>
              </c:strCache>
            </c:strRef>
          </c:tx>
          <c:spPr>
            <a:ln>
              <a:solidFill>
                <a:srgbClr val="F79646">
                  <a:lumMod val="50000"/>
                </a:srgbClr>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Data_Sheet_Graphs!$AM$85:$AM$102</c:f>
              <c:numCache>
                <c:formatCode>General</c:formatCode>
                <c:ptCount val="18"/>
                <c:pt idx="14" formatCode="0">
                  <c:v>188.68239610083322</c:v>
                </c:pt>
                <c:pt idx="15" formatCode="0">
                  <c:v>209.48997424566841</c:v>
                </c:pt>
                <c:pt idx="16" formatCode="0">
                  <c:v>208.97232400848685</c:v>
                </c:pt>
                <c:pt idx="17" formatCode="0">
                  <c:v>213.1520583404085</c:v>
                </c:pt>
              </c:numCache>
            </c:numRef>
          </c:val>
          <c:smooth val="1"/>
          <c:extLst>
            <c:ext xmlns:c16="http://schemas.microsoft.com/office/drawing/2014/chart" uri="{C3380CC4-5D6E-409C-BE32-E72D297353CC}">
              <c16:uniqueId val="{00000009-A677-4DBA-8900-7103FA7E3958}"/>
            </c:ext>
          </c:extLst>
        </c:ser>
        <c:ser>
          <c:idx val="10"/>
          <c:order val="10"/>
          <c:tx>
            <c:strRef>
              <c:f>Data_Sheet_Graphs!$AN$84</c:f>
              <c:strCache>
                <c:ptCount val="1"/>
                <c:pt idx="0">
                  <c:v>G</c:v>
                </c:pt>
              </c:strCache>
            </c:strRef>
          </c:tx>
          <c:spPr>
            <a:ln>
              <a:solidFill>
                <a:srgbClr val="4BACC6">
                  <a:lumMod val="75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Data_Sheet_Graphs!$AN$85:$AN$102</c:f>
              <c:numCache>
                <c:formatCode>0</c:formatCode>
                <c:ptCount val="18"/>
                <c:pt idx="0">
                  <c:v>100</c:v>
                </c:pt>
                <c:pt idx="1">
                  <c:v>127.85285806370167</c:v>
                </c:pt>
                <c:pt idx="2">
                  <c:v>111.86635110979266</c:v>
                </c:pt>
                <c:pt idx="3">
                  <c:v>123.5389690482413</c:v>
                </c:pt>
                <c:pt idx="4">
                  <c:v>113.14328485185804</c:v>
                </c:pt>
                <c:pt idx="5">
                  <c:v>107.08890607098213</c:v>
                </c:pt>
                <c:pt idx="6">
                  <c:v>116.77256014375254</c:v>
                </c:pt>
                <c:pt idx="7">
                  <c:v>123.2299035417871</c:v>
                </c:pt>
                <c:pt idx="8">
                  <c:v>132.00805965991881</c:v>
                </c:pt>
                <c:pt idx="9">
                  <c:v>128.53712155937296</c:v>
                </c:pt>
                <c:pt idx="10">
                  <c:v>115.05428105880337</c:v>
                </c:pt>
                <c:pt idx="11">
                  <c:v>116.36797574744691</c:v>
                </c:pt>
                <c:pt idx="12">
                  <c:v>116.21219391709525</c:v>
                </c:pt>
                <c:pt idx="13">
                  <c:v>146.47632269860941</c:v>
                </c:pt>
                <c:pt idx="14">
                  <c:v>142.40258211423551</c:v>
                </c:pt>
              </c:numCache>
            </c:numRef>
          </c:val>
          <c:smooth val="1"/>
          <c:extLst>
            <c:ext xmlns:c16="http://schemas.microsoft.com/office/drawing/2014/chart" uri="{C3380CC4-5D6E-409C-BE32-E72D297353CC}">
              <c16:uniqueId val="{0000000A-A677-4DBA-8900-7103FA7E3958}"/>
            </c:ext>
          </c:extLst>
        </c:ser>
        <c:ser>
          <c:idx val="11"/>
          <c:order val="11"/>
          <c:tx>
            <c:strRef>
              <c:f>Data_Sheet_Graphs!$AO$84</c:f>
              <c:strCache>
                <c:ptCount val="1"/>
              </c:strCache>
            </c:strRef>
          </c:tx>
          <c:spPr>
            <a:ln>
              <a:solidFill>
                <a:srgbClr val="4BACC6">
                  <a:lumMod val="75000"/>
                </a:srgbClr>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Data_Sheet_Graphs!$AO$85:$AO$102</c:f>
              <c:numCache>
                <c:formatCode>0</c:formatCode>
                <c:ptCount val="18"/>
                <c:pt idx="14">
                  <c:v>142.40258211423551</c:v>
                </c:pt>
                <c:pt idx="15">
                  <c:v>138.94833002649864</c:v>
                </c:pt>
                <c:pt idx="16">
                  <c:v>136.80197999253664</c:v>
                </c:pt>
                <c:pt idx="17">
                  <c:v>136.73005560422095</c:v>
                </c:pt>
              </c:numCache>
            </c:numRef>
          </c:val>
          <c:smooth val="0"/>
          <c:extLst>
            <c:ext xmlns:c16="http://schemas.microsoft.com/office/drawing/2014/chart" uri="{C3380CC4-5D6E-409C-BE32-E72D297353CC}">
              <c16:uniqueId val="{0000000B-A677-4DBA-8900-7103FA7E3958}"/>
            </c:ext>
          </c:extLst>
        </c:ser>
        <c:ser>
          <c:idx val="12"/>
          <c:order val="12"/>
          <c:tx>
            <c:strRef>
              <c:f>Data_Sheet_Graphs!$AP$84</c:f>
              <c:strCache>
                <c:ptCount val="1"/>
                <c:pt idx="0">
                  <c:v>H</c:v>
                </c:pt>
              </c:strCache>
            </c:strRef>
          </c:tx>
          <c:spPr>
            <a:ln>
              <a:solidFill>
                <a:srgbClr val="FFC00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Data_Sheet_Graphs!$AP$85:$AP$102</c:f>
              <c:numCache>
                <c:formatCode>0</c:formatCode>
                <c:ptCount val="18"/>
                <c:pt idx="0">
                  <c:v>100</c:v>
                </c:pt>
                <c:pt idx="1">
                  <c:v>90.103521906004616</c:v>
                </c:pt>
                <c:pt idx="2">
                  <c:v>93.379856745831361</c:v>
                </c:pt>
                <c:pt idx="3">
                  <c:v>95.925574946426181</c:v>
                </c:pt>
                <c:pt idx="4">
                  <c:v>94.507445783605405</c:v>
                </c:pt>
                <c:pt idx="5">
                  <c:v>99.239142467270923</c:v>
                </c:pt>
                <c:pt idx="6">
                  <c:v>100.97026564309635</c:v>
                </c:pt>
                <c:pt idx="7">
                  <c:v>100.94318051667345</c:v>
                </c:pt>
                <c:pt idx="8">
                  <c:v>106.16819487562263</c:v>
                </c:pt>
                <c:pt idx="9">
                  <c:v>107.09165443200195</c:v>
                </c:pt>
                <c:pt idx="10">
                  <c:v>93.807763613949746</c:v>
                </c:pt>
                <c:pt idx="11">
                  <c:v>93.421564811594166</c:v>
                </c:pt>
                <c:pt idx="12">
                  <c:v>80.177503906896575</c:v>
                </c:pt>
                <c:pt idx="13">
                  <c:v>106.10337775476879</c:v>
                </c:pt>
                <c:pt idx="14">
                  <c:v>108.41073155805755</c:v>
                </c:pt>
              </c:numCache>
            </c:numRef>
          </c:val>
          <c:smooth val="1"/>
          <c:extLst>
            <c:ext xmlns:c16="http://schemas.microsoft.com/office/drawing/2014/chart" uri="{C3380CC4-5D6E-409C-BE32-E72D297353CC}">
              <c16:uniqueId val="{0000000C-A677-4DBA-8900-7103FA7E3958}"/>
            </c:ext>
          </c:extLst>
        </c:ser>
        <c:ser>
          <c:idx val="13"/>
          <c:order val="13"/>
          <c:tx>
            <c:strRef>
              <c:f>Data_Sheet_Graphs!$AQ$84</c:f>
              <c:strCache>
                <c:ptCount val="1"/>
              </c:strCache>
            </c:strRef>
          </c:tx>
          <c:spPr>
            <a:ln>
              <a:solidFill>
                <a:srgbClr val="FFC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Data_Sheet_Graphs!$AQ$85:$AQ$102</c:f>
              <c:numCache>
                <c:formatCode>0</c:formatCode>
                <c:ptCount val="18"/>
                <c:pt idx="14">
                  <c:v>108.41073155805755</c:v>
                </c:pt>
                <c:pt idx="15">
                  <c:v>108.42224591595509</c:v>
                </c:pt>
                <c:pt idx="16">
                  <c:v>105.02777521065941</c:v>
                </c:pt>
                <c:pt idx="17">
                  <c:v>104.73633898693791</c:v>
                </c:pt>
              </c:numCache>
            </c:numRef>
          </c:val>
          <c:smooth val="0"/>
          <c:extLst>
            <c:ext xmlns:c16="http://schemas.microsoft.com/office/drawing/2014/chart" uri="{C3380CC4-5D6E-409C-BE32-E72D297353CC}">
              <c16:uniqueId val="{0000000D-A677-4DBA-8900-7103FA7E3958}"/>
            </c:ext>
          </c:extLst>
        </c:ser>
        <c:ser>
          <c:idx val="14"/>
          <c:order val="14"/>
          <c:tx>
            <c:strRef>
              <c:f>Data_Sheet_Graphs!$AR$84</c:f>
              <c:strCache>
                <c:ptCount val="1"/>
                <c:pt idx="0">
                  <c:v>I</c:v>
                </c:pt>
              </c:strCache>
            </c:strRef>
          </c:tx>
          <c:spPr>
            <a:ln>
              <a:solidFill>
                <a:srgbClr val="00B05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Data_Sheet_Graphs!$AR$85:$AR$102</c:f>
              <c:numCache>
                <c:formatCode>0</c:formatCode>
                <c:ptCount val="18"/>
                <c:pt idx="0">
                  <c:v>100</c:v>
                </c:pt>
                <c:pt idx="1">
                  <c:v>129.52510304331616</c:v>
                </c:pt>
                <c:pt idx="2">
                  <c:v>116.53250904122486</c:v>
                </c:pt>
                <c:pt idx="3">
                  <c:v>127.3028443196031</c:v>
                </c:pt>
                <c:pt idx="4">
                  <c:v>131.2825656435445</c:v>
                </c:pt>
                <c:pt idx="5">
                  <c:v>118.13725131565032</c:v>
                </c:pt>
                <c:pt idx="6">
                  <c:v>136.03040955025915</c:v>
                </c:pt>
                <c:pt idx="7">
                  <c:v>147.97575146423904</c:v>
                </c:pt>
                <c:pt idx="8">
                  <c:v>164.14983745044677</c:v>
                </c:pt>
                <c:pt idx="9">
                  <c:v>160.47751555379878</c:v>
                </c:pt>
                <c:pt idx="10">
                  <c:v>171.0239162106883</c:v>
                </c:pt>
                <c:pt idx="11">
                  <c:v>172.51043359263278</c:v>
                </c:pt>
                <c:pt idx="12">
                  <c:v>109.70455450230043</c:v>
                </c:pt>
                <c:pt idx="13">
                  <c:v>146.20926308571549</c:v>
                </c:pt>
                <c:pt idx="14">
                  <c:v>176.47268817438669</c:v>
                </c:pt>
              </c:numCache>
            </c:numRef>
          </c:val>
          <c:smooth val="1"/>
          <c:extLst>
            <c:ext xmlns:c16="http://schemas.microsoft.com/office/drawing/2014/chart" uri="{C3380CC4-5D6E-409C-BE32-E72D297353CC}">
              <c16:uniqueId val="{0000000E-A677-4DBA-8900-7103FA7E3958}"/>
            </c:ext>
          </c:extLst>
        </c:ser>
        <c:ser>
          <c:idx val="15"/>
          <c:order val="15"/>
          <c:tx>
            <c:strRef>
              <c:f>Data_Sheet_Graphs!$AS$84</c:f>
              <c:strCache>
                <c:ptCount val="1"/>
              </c:strCache>
            </c:strRef>
          </c:tx>
          <c:spPr>
            <a:ln>
              <a:solidFill>
                <a:srgbClr val="00B05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Data_Sheet_Graphs!$AS$85:$AS$102</c:f>
              <c:numCache>
                <c:formatCode>0</c:formatCode>
                <c:ptCount val="18"/>
                <c:pt idx="14">
                  <c:v>176.47268817438669</c:v>
                </c:pt>
                <c:pt idx="15">
                  <c:v>170.27894218283663</c:v>
                </c:pt>
                <c:pt idx="16">
                  <c:v>167.96120135652089</c:v>
                </c:pt>
                <c:pt idx="17">
                  <c:v>167.50775476876893</c:v>
                </c:pt>
              </c:numCache>
            </c:numRef>
          </c:val>
          <c:smooth val="0"/>
          <c:extLst>
            <c:ext xmlns:c16="http://schemas.microsoft.com/office/drawing/2014/chart" uri="{C3380CC4-5D6E-409C-BE32-E72D297353CC}">
              <c16:uniqueId val="{0000000F-A677-4DBA-8900-7103FA7E3958}"/>
            </c:ext>
          </c:extLst>
        </c:ser>
        <c:ser>
          <c:idx val="16"/>
          <c:order val="16"/>
          <c:tx>
            <c:strRef>
              <c:f>Data_Sheet_Graphs!$AT$84</c:f>
              <c:strCache>
                <c:ptCount val="1"/>
                <c:pt idx="0">
                  <c:v>J</c:v>
                </c:pt>
              </c:strCache>
            </c:strRef>
          </c:tx>
          <c:spPr>
            <a:ln>
              <a:solidFill>
                <a:srgbClr val="FF000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Data_Sheet_Graphs!$AT$85:$AT$102</c:f>
              <c:numCache>
                <c:formatCode>0</c:formatCode>
                <c:ptCount val="18"/>
                <c:pt idx="0">
                  <c:v>100</c:v>
                </c:pt>
                <c:pt idx="1">
                  <c:v>99.527988246253059</c:v>
                </c:pt>
                <c:pt idx="2">
                  <c:v>101.31467699406066</c:v>
                </c:pt>
                <c:pt idx="3">
                  <c:v>110.1860593421697</c:v>
                </c:pt>
                <c:pt idx="4">
                  <c:v>109.54484551119987</c:v>
                </c:pt>
                <c:pt idx="5">
                  <c:v>117.17138829054269</c:v>
                </c:pt>
                <c:pt idx="6">
                  <c:v>126.12745174545337</c:v>
                </c:pt>
                <c:pt idx="7">
                  <c:v>127.44906787463832</c:v>
                </c:pt>
                <c:pt idx="8">
                  <c:v>125.70287809451322</c:v>
                </c:pt>
                <c:pt idx="9">
                  <c:v>136.54495698725282</c:v>
                </c:pt>
                <c:pt idx="10">
                  <c:v>113.94015927055058</c:v>
                </c:pt>
                <c:pt idx="11">
                  <c:v>109.44131026740597</c:v>
                </c:pt>
                <c:pt idx="12">
                  <c:v>112.6028005786298</c:v>
                </c:pt>
                <c:pt idx="13">
                  <c:v>153.07246349658769</c:v>
                </c:pt>
                <c:pt idx="14">
                  <c:v>138.33948989608672</c:v>
                </c:pt>
              </c:numCache>
            </c:numRef>
          </c:val>
          <c:smooth val="1"/>
          <c:extLst>
            <c:ext xmlns:c16="http://schemas.microsoft.com/office/drawing/2014/chart" uri="{C3380CC4-5D6E-409C-BE32-E72D297353CC}">
              <c16:uniqueId val="{00000010-A677-4DBA-8900-7103FA7E3958}"/>
            </c:ext>
          </c:extLst>
        </c:ser>
        <c:ser>
          <c:idx val="17"/>
          <c:order val="17"/>
          <c:tx>
            <c:strRef>
              <c:f>Data_Sheet_Graphs!$AU$84</c:f>
              <c:strCache>
                <c:ptCount val="1"/>
              </c:strCache>
            </c:strRef>
          </c:tx>
          <c:spPr>
            <a:ln>
              <a:solidFill>
                <a:srgbClr val="FF0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Data_Sheet_Graphs!$AU$85:$AU$102</c:f>
              <c:numCache>
                <c:formatCode>0</c:formatCode>
                <c:ptCount val="18"/>
                <c:pt idx="14">
                  <c:v>138.33948989608672</c:v>
                </c:pt>
                <c:pt idx="15">
                  <c:v>142.51131375691307</c:v>
                </c:pt>
                <c:pt idx="16">
                  <c:v>142.58548960556413</c:v>
                </c:pt>
                <c:pt idx="17">
                  <c:v>144.93201116672012</c:v>
                </c:pt>
              </c:numCache>
            </c:numRef>
          </c:val>
          <c:smooth val="1"/>
          <c:extLst>
            <c:ext xmlns:c16="http://schemas.microsoft.com/office/drawing/2014/chart" uri="{C3380CC4-5D6E-409C-BE32-E72D297353CC}">
              <c16:uniqueId val="{00000011-A677-4DBA-8900-7103FA7E3958}"/>
            </c:ext>
          </c:extLst>
        </c:ser>
        <c:ser>
          <c:idx val="18"/>
          <c:order val="18"/>
          <c:tx>
            <c:strRef>
              <c:f>Data_Sheet_Graphs!$AV$84</c:f>
              <c:strCache>
                <c:ptCount val="1"/>
                <c:pt idx="0">
                  <c:v>L</c:v>
                </c:pt>
              </c:strCache>
            </c:strRef>
          </c:tx>
          <c:spPr>
            <a:ln>
              <a:solidFill>
                <a:srgbClr val="8064A2">
                  <a:lumMod val="60000"/>
                  <a:lumOff val="40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Data_Sheet_Graphs!$AV$85:$AV$102</c:f>
              <c:numCache>
                <c:formatCode>0</c:formatCode>
                <c:ptCount val="18"/>
                <c:pt idx="0">
                  <c:v>100</c:v>
                </c:pt>
                <c:pt idx="1">
                  <c:v>92.706459351559374</c:v>
                </c:pt>
                <c:pt idx="2">
                  <c:v>89.691496754301468</c:v>
                </c:pt>
                <c:pt idx="3">
                  <c:v>93.770976723755069</c:v>
                </c:pt>
                <c:pt idx="4">
                  <c:v>92.888861790236732</c:v>
                </c:pt>
                <c:pt idx="5">
                  <c:v>96.885325840417195</c:v>
                </c:pt>
                <c:pt idx="6">
                  <c:v>108.25226386544455</c:v>
                </c:pt>
                <c:pt idx="7">
                  <c:v>88.58135455376123</c:v>
                </c:pt>
                <c:pt idx="8">
                  <c:v>100.20151490632489</c:v>
                </c:pt>
                <c:pt idx="9">
                  <c:v>105.91862942935458</c:v>
                </c:pt>
                <c:pt idx="10">
                  <c:v>85.642432226787648</c:v>
                </c:pt>
                <c:pt idx="11">
                  <c:v>84.933544346556786</c:v>
                </c:pt>
                <c:pt idx="12">
                  <c:v>75.376105173237889</c:v>
                </c:pt>
                <c:pt idx="13">
                  <c:v>104.9556709968019</c:v>
                </c:pt>
                <c:pt idx="14">
                  <c:v>90.306445633534892</c:v>
                </c:pt>
              </c:numCache>
            </c:numRef>
          </c:val>
          <c:smooth val="1"/>
          <c:extLst>
            <c:ext xmlns:c16="http://schemas.microsoft.com/office/drawing/2014/chart" uri="{C3380CC4-5D6E-409C-BE32-E72D297353CC}">
              <c16:uniqueId val="{00000012-A677-4DBA-8900-7103FA7E3958}"/>
            </c:ext>
          </c:extLst>
        </c:ser>
        <c:ser>
          <c:idx val="19"/>
          <c:order val="19"/>
          <c:tx>
            <c:strRef>
              <c:f>Data_Sheet_Graphs!$AW$84</c:f>
              <c:strCache>
                <c:ptCount val="1"/>
              </c:strCache>
            </c:strRef>
          </c:tx>
          <c:spPr>
            <a:ln>
              <a:solidFill>
                <a:srgbClr val="8064A2">
                  <a:lumMod val="60000"/>
                  <a:lumOff val="40000"/>
                </a:srgbClr>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Data_Sheet_Graphs!$AW$85:$AW$102</c:f>
              <c:numCache>
                <c:formatCode>0</c:formatCode>
                <c:ptCount val="18"/>
                <c:pt idx="13">
                  <c:v>104.9556709968019</c:v>
                </c:pt>
                <c:pt idx="14">
                  <c:v>90.306445633534892</c:v>
                </c:pt>
                <c:pt idx="15">
                  <c:v>92.165807096161004</c:v>
                </c:pt>
                <c:pt idx="16">
                  <c:v>93.130064323788915</c:v>
                </c:pt>
                <c:pt idx="17">
                  <c:v>94.288134720260175</c:v>
                </c:pt>
              </c:numCache>
            </c:numRef>
          </c:val>
          <c:smooth val="1"/>
          <c:extLst>
            <c:ext xmlns:c16="http://schemas.microsoft.com/office/drawing/2014/chart" uri="{C3380CC4-5D6E-409C-BE32-E72D297353CC}">
              <c16:uniqueId val="{00000013-A677-4DBA-8900-7103FA7E3958}"/>
            </c:ext>
          </c:extLst>
        </c:ser>
        <c:ser>
          <c:idx val="20"/>
          <c:order val="20"/>
          <c:tx>
            <c:strRef>
              <c:f>Data_Sheet_Graphs!$AX$84</c:f>
              <c:strCache>
                <c:ptCount val="1"/>
                <c:pt idx="0">
                  <c:v>M</c:v>
                </c:pt>
              </c:strCache>
            </c:strRef>
          </c:tx>
          <c:spPr>
            <a:ln>
              <a:solidFill>
                <a:srgbClr val="9BBB59">
                  <a:lumMod val="60000"/>
                  <a:lumOff val="40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Data_Sheet_Graphs!$AX$85:$AX$102</c:f>
              <c:numCache>
                <c:formatCode>0</c:formatCode>
                <c:ptCount val="18"/>
                <c:pt idx="0">
                  <c:v>100</c:v>
                </c:pt>
                <c:pt idx="1">
                  <c:v>92.058367470166758</c:v>
                </c:pt>
                <c:pt idx="2">
                  <c:v>96.233565782763336</c:v>
                </c:pt>
                <c:pt idx="3">
                  <c:v>100.41881213531585</c:v>
                </c:pt>
                <c:pt idx="4">
                  <c:v>101.86119156478405</c:v>
                </c:pt>
                <c:pt idx="5">
                  <c:v>109.95749478044391</c:v>
                </c:pt>
                <c:pt idx="6">
                  <c:v>119.19950204226897</c:v>
                </c:pt>
                <c:pt idx="7">
                  <c:v>120.78393999060147</c:v>
                </c:pt>
                <c:pt idx="8">
                  <c:v>126.4800237602294</c:v>
                </c:pt>
                <c:pt idx="9">
                  <c:v>135.07789897878055</c:v>
                </c:pt>
                <c:pt idx="10">
                  <c:v>120.94308357210465</c:v>
                </c:pt>
                <c:pt idx="11">
                  <c:v>116.62488180593807</c:v>
                </c:pt>
                <c:pt idx="12">
                  <c:v>107.0226057597924</c:v>
                </c:pt>
                <c:pt idx="13">
                  <c:v>131.2852410921268</c:v>
                </c:pt>
                <c:pt idx="14">
                  <c:v>118.38533193219213</c:v>
                </c:pt>
              </c:numCache>
            </c:numRef>
          </c:val>
          <c:smooth val="1"/>
          <c:extLst>
            <c:ext xmlns:c16="http://schemas.microsoft.com/office/drawing/2014/chart" uri="{C3380CC4-5D6E-409C-BE32-E72D297353CC}">
              <c16:uniqueId val="{00000014-A677-4DBA-8900-7103FA7E3958}"/>
            </c:ext>
          </c:extLst>
        </c:ser>
        <c:ser>
          <c:idx val="21"/>
          <c:order val="21"/>
          <c:tx>
            <c:strRef>
              <c:f>Data_Sheet_Graphs!$AY$84</c:f>
              <c:strCache>
                <c:ptCount val="1"/>
              </c:strCache>
            </c:strRef>
          </c:tx>
          <c:spPr>
            <a:ln>
              <a:solidFill>
                <a:srgbClr val="9BBB59">
                  <a:lumMod val="60000"/>
                  <a:lumOff val="40000"/>
                </a:srgbClr>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Data_Sheet_Graphs!$AY$85:$AY$102</c:f>
              <c:numCache>
                <c:formatCode>0</c:formatCode>
                <c:ptCount val="18"/>
                <c:pt idx="14">
                  <c:v>118.38533193219213</c:v>
                </c:pt>
                <c:pt idx="15">
                  <c:v>120.25746465617087</c:v>
                </c:pt>
                <c:pt idx="16">
                  <c:v>122.54314275234751</c:v>
                </c:pt>
                <c:pt idx="17">
                  <c:v>123.37408857661654</c:v>
                </c:pt>
              </c:numCache>
            </c:numRef>
          </c:val>
          <c:smooth val="1"/>
          <c:extLst>
            <c:ext xmlns:c16="http://schemas.microsoft.com/office/drawing/2014/chart" uri="{C3380CC4-5D6E-409C-BE32-E72D297353CC}">
              <c16:uniqueId val="{00000015-A677-4DBA-8900-7103FA7E3958}"/>
            </c:ext>
          </c:extLst>
        </c:ser>
        <c:ser>
          <c:idx val="22"/>
          <c:order val="22"/>
          <c:tx>
            <c:strRef>
              <c:f>Data_Sheet_Graphs!$AZ$84</c:f>
              <c:strCache>
                <c:ptCount val="1"/>
                <c:pt idx="0">
                  <c:v>N</c:v>
                </c:pt>
              </c:strCache>
            </c:strRef>
          </c:tx>
          <c:spPr>
            <a:ln>
              <a:solidFill>
                <a:srgbClr val="F79646">
                  <a:lumMod val="60000"/>
                  <a:lumOff val="40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Data_Sheet_Graphs!$AZ$85:$AZ$102</c:f>
              <c:numCache>
                <c:formatCode>0</c:formatCode>
                <c:ptCount val="18"/>
                <c:pt idx="0">
                  <c:v>100</c:v>
                </c:pt>
                <c:pt idx="1">
                  <c:v>95.346706880599541</c:v>
                </c:pt>
                <c:pt idx="2">
                  <c:v>102.57270452102397</c:v>
                </c:pt>
                <c:pt idx="3">
                  <c:v>105.11766295659028</c:v>
                </c:pt>
                <c:pt idx="4">
                  <c:v>102.19374881352908</c:v>
                </c:pt>
                <c:pt idx="5">
                  <c:v>116.09977486939096</c:v>
                </c:pt>
                <c:pt idx="6">
                  <c:v>127.2326383041628</c:v>
                </c:pt>
                <c:pt idx="7">
                  <c:v>125.11047887638559</c:v>
                </c:pt>
                <c:pt idx="8">
                  <c:v>132.5684625056482</c:v>
                </c:pt>
                <c:pt idx="9">
                  <c:v>147.56279958311754</c:v>
                </c:pt>
                <c:pt idx="10">
                  <c:v>128.27659641935119</c:v>
                </c:pt>
                <c:pt idx="11">
                  <c:v>120.84363300864344</c:v>
                </c:pt>
                <c:pt idx="12">
                  <c:v>105.99250718441155</c:v>
                </c:pt>
                <c:pt idx="13">
                  <c:v>134.58738456964917</c:v>
                </c:pt>
                <c:pt idx="14">
                  <c:v>155.15569305312638</c:v>
                </c:pt>
              </c:numCache>
            </c:numRef>
          </c:val>
          <c:smooth val="1"/>
          <c:extLst>
            <c:ext xmlns:c16="http://schemas.microsoft.com/office/drawing/2014/chart" uri="{C3380CC4-5D6E-409C-BE32-E72D297353CC}">
              <c16:uniqueId val="{00000016-A677-4DBA-8900-7103FA7E3958}"/>
            </c:ext>
          </c:extLst>
        </c:ser>
        <c:ser>
          <c:idx val="23"/>
          <c:order val="23"/>
          <c:tx>
            <c:strRef>
              <c:f>Data_Sheet_Graphs!$BA$84</c:f>
              <c:strCache>
                <c:ptCount val="1"/>
              </c:strCache>
            </c:strRef>
          </c:tx>
          <c:spPr>
            <a:ln>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Data_Sheet_Graphs!$BA$85:$BA$102</c:f>
              <c:numCache>
                <c:formatCode>0</c:formatCode>
                <c:ptCount val="18"/>
                <c:pt idx="14">
                  <c:v>155.15569305312638</c:v>
                </c:pt>
                <c:pt idx="15">
                  <c:v>156.9435099401849</c:v>
                </c:pt>
                <c:pt idx="16">
                  <c:v>154.39157078285922</c:v>
                </c:pt>
                <c:pt idx="17">
                  <c:v>154.45290967782145</c:v>
                </c:pt>
              </c:numCache>
            </c:numRef>
          </c:val>
          <c:smooth val="1"/>
          <c:extLst>
            <c:ext xmlns:c16="http://schemas.microsoft.com/office/drawing/2014/chart" uri="{C3380CC4-5D6E-409C-BE32-E72D297353CC}">
              <c16:uniqueId val="{00000017-A677-4DBA-8900-7103FA7E3958}"/>
            </c:ext>
          </c:extLst>
        </c:ser>
        <c:dLbls>
          <c:showLegendKey val="0"/>
          <c:showVal val="0"/>
          <c:showCatName val="0"/>
          <c:showSerName val="0"/>
          <c:showPercent val="0"/>
          <c:showBubbleSize val="0"/>
        </c:dLbls>
        <c:smooth val="0"/>
        <c:axId val="785885616"/>
        <c:axId val="785878000"/>
      </c:lineChart>
      <c:catAx>
        <c:axId val="785885616"/>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785878000"/>
        <c:crosses val="autoZero"/>
        <c:auto val="1"/>
        <c:lblAlgn val="ctr"/>
        <c:lblOffset val="100"/>
        <c:tickLblSkip val="1"/>
        <c:tickMarkSkip val="1"/>
        <c:noMultiLvlLbl val="0"/>
      </c:catAx>
      <c:valAx>
        <c:axId val="785878000"/>
        <c:scaling>
          <c:orientation val="minMax"/>
          <c:max val="650"/>
          <c:min val="5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85885616"/>
        <c:crosses val="autoZero"/>
        <c:crossBetween val="between"/>
        <c:majorUnit val="50"/>
      </c:valAx>
      <c:spPr>
        <a:noFill/>
      </c:spPr>
    </c:plotArea>
    <c:legend>
      <c:legendPos val="b"/>
      <c:legendEntry>
        <c:idx val="1"/>
        <c:delete val="1"/>
      </c:legendEntry>
      <c:legendEntry>
        <c:idx val="3"/>
        <c:delete val="1"/>
      </c:legendEntry>
      <c:legendEntry>
        <c:idx val="5"/>
        <c:delete val="1"/>
      </c:legendEntry>
      <c:legendEntry>
        <c:idx val="7"/>
        <c:delete val="1"/>
      </c:legendEntry>
      <c:legendEntry>
        <c:idx val="9"/>
        <c:delete val="1"/>
      </c:legendEntry>
      <c:legendEntry>
        <c:idx val="11"/>
        <c:delete val="1"/>
      </c:legendEntry>
      <c:legendEntry>
        <c:idx val="13"/>
        <c:delete val="1"/>
      </c:legendEntry>
      <c:legendEntry>
        <c:idx val="15"/>
        <c:delete val="1"/>
      </c:legendEntry>
      <c:legendEntry>
        <c:idx val="17"/>
        <c:delete val="1"/>
      </c:legendEntry>
      <c:legendEntry>
        <c:idx val="19"/>
        <c:delete val="1"/>
      </c:legendEntry>
      <c:legendEntry>
        <c:idx val="21"/>
        <c:delete val="1"/>
      </c:legendEntry>
      <c:legendEntry>
        <c:idx val="23"/>
        <c:delete val="1"/>
      </c:legendEntry>
      <c:layout>
        <c:manualLayout>
          <c:xMode val="edge"/>
          <c:yMode val="edge"/>
          <c:x val="4.0098254615919982E-2"/>
          <c:y val="0.8438938528910338"/>
          <c:w val="0.89665005429168865"/>
          <c:h val="0.10055584351790653"/>
        </c:manualLayout>
      </c:layout>
      <c:overlay val="0"/>
      <c:spPr>
        <a:solidFill>
          <a:srgbClr val="FFFFFF"/>
        </a:solidFill>
        <a:ln w="25400">
          <a:noFill/>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Translateupd!$A$12</c:f>
          <c:strCache>
            <c:ptCount val="1"/>
            <c:pt idx="0">
              <c:v>Number of SMEs</c:v>
            </c:pt>
          </c:strCache>
        </c:strRef>
      </c:tx>
      <c:overlay val="1"/>
      <c:txPr>
        <a:bodyPr/>
        <a:lstStyle/>
        <a:p>
          <a:pPr>
            <a:defRPr sz="1000">
              <a:latin typeface="Arial" pitchFamily="34" charset="0"/>
              <a:cs typeface="Arial" pitchFamily="34" charset="0"/>
            </a:defRPr>
          </a:pPr>
          <a:endParaRPr lang="en-US"/>
        </a:p>
      </c:txPr>
    </c:title>
    <c:autoTitleDeleted val="0"/>
    <c:plotArea>
      <c:layout>
        <c:manualLayout>
          <c:layoutTarget val="inner"/>
          <c:xMode val="edge"/>
          <c:yMode val="edge"/>
          <c:x val="0.11616190262464149"/>
          <c:y val="0.24603269946947745"/>
          <c:w val="0.81818383587790644"/>
          <c:h val="0.47619232155382546"/>
        </c:manualLayout>
      </c:layout>
      <c:lineChart>
        <c:grouping val="standard"/>
        <c:varyColors val="0"/>
        <c:ser>
          <c:idx val="0"/>
          <c:order val="0"/>
          <c:tx>
            <c:strRef>
              <c:f>Translateupd!$A$9</c:f>
              <c:strCache>
                <c:ptCount val="1"/>
                <c:pt idx="0">
                  <c:v>SMEs in DE</c:v>
                </c:pt>
              </c:strCache>
            </c:strRef>
          </c:tx>
          <c:spPr>
            <a:ln>
              <a:solidFill>
                <a:srgbClr val="0070C0"/>
              </a:solidFill>
              <a:round/>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Data_Sheet_Graphs!$C$5:$C$22</c:f>
              <c:numCache>
                <c:formatCode>0</c:formatCode>
                <c:ptCount val="18"/>
                <c:pt idx="0">
                  <c:v>100</c:v>
                </c:pt>
                <c:pt idx="1">
                  <c:v>108.11822865903535</c:v>
                </c:pt>
                <c:pt idx="2">
                  <c:v>109.99889692187915</c:v>
                </c:pt>
                <c:pt idx="3">
                  <c:v>114.21164285634353</c:v>
                </c:pt>
                <c:pt idx="4">
                  <c:v>116.12140680295454</c:v>
                </c:pt>
                <c:pt idx="5">
                  <c:v>116.2981657462803</c:v>
                </c:pt>
                <c:pt idx="6">
                  <c:v>133.18490626766857</c:v>
                </c:pt>
                <c:pt idx="7">
                  <c:v>127.73250302280707</c:v>
                </c:pt>
                <c:pt idx="8">
                  <c:v>130.8730783393292</c:v>
                </c:pt>
                <c:pt idx="9">
                  <c:v>132.80799459864741</c:v>
                </c:pt>
                <c:pt idx="10">
                  <c:v>137.99715118085311</c:v>
                </c:pt>
                <c:pt idx="11">
                  <c:v>137.53092748620219</c:v>
                </c:pt>
                <c:pt idx="12">
                  <c:v>131.88620496896726</c:v>
                </c:pt>
                <c:pt idx="13">
                  <c:v>135.40230644575973</c:v>
                </c:pt>
                <c:pt idx="14">
                  <c:v>135.43960860443565</c:v>
                </c:pt>
                <c:pt idx="15">
                  <c:v>136.98002789135694</c:v>
                </c:pt>
              </c:numCache>
            </c:numRef>
          </c:val>
          <c:smooth val="1"/>
          <c:extLst>
            <c:ext xmlns:c16="http://schemas.microsoft.com/office/drawing/2014/chart" uri="{C3380CC4-5D6E-409C-BE32-E72D297353CC}">
              <c16:uniqueId val="{00000000-764D-43A7-8E6D-FED0E2A2141C}"/>
            </c:ext>
          </c:extLst>
        </c:ser>
        <c:ser>
          <c:idx val="1"/>
          <c:order val="1"/>
          <c:tx>
            <c:strRef>
              <c:f>Translateupd!$A$9</c:f>
              <c:strCache>
                <c:ptCount val="1"/>
                <c:pt idx="0">
                  <c:v>SMEs in DE</c:v>
                </c:pt>
              </c:strCache>
            </c:strRef>
          </c:tx>
          <c:spPr>
            <a:ln>
              <a:solidFill>
                <a:srgbClr val="0070C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Data_Sheet_Graphs!$D$5:$D$22</c:f>
              <c:numCache>
                <c:formatCode>General</c:formatCode>
                <c:ptCount val="18"/>
                <c:pt idx="15" formatCode="0">
                  <c:v>136.98002789135694</c:v>
                </c:pt>
                <c:pt idx="16" formatCode="0">
                  <c:v>137.14080019525016</c:v>
                </c:pt>
                <c:pt idx="17" formatCode="0">
                  <c:v>137.27045184104804</c:v>
                </c:pt>
              </c:numCache>
            </c:numRef>
          </c:val>
          <c:smooth val="1"/>
          <c:extLst>
            <c:ext xmlns:c16="http://schemas.microsoft.com/office/drawing/2014/chart" uri="{C3380CC4-5D6E-409C-BE32-E72D297353CC}">
              <c16:uniqueId val="{00000001-764D-43A7-8E6D-FED0E2A2141C}"/>
            </c:ext>
          </c:extLst>
        </c:ser>
        <c:ser>
          <c:idx val="2"/>
          <c:order val="2"/>
          <c:tx>
            <c:strRef>
              <c:f>Translateupd!$A$10</c:f>
              <c:strCache>
                <c:ptCount val="1"/>
                <c:pt idx="0">
                  <c:v>SMEs in the European Union</c:v>
                </c:pt>
              </c:strCache>
            </c:strRef>
          </c:tx>
          <c:spPr>
            <a:ln cmpd="sng">
              <a:solidFill>
                <a:srgbClr val="C00000"/>
              </a:solidFill>
              <a:prstDash val="solid"/>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Data_Sheet_Graphs!$E$5:$E$22</c:f>
              <c:numCache>
                <c:formatCode>0</c:formatCode>
                <c:ptCount val="18"/>
                <c:pt idx="0">
                  <c:v>100</c:v>
                </c:pt>
                <c:pt idx="1">
                  <c:v>99.276425130038419</c:v>
                </c:pt>
                <c:pt idx="2">
                  <c:v>101.76023045061461</c:v>
                </c:pt>
                <c:pt idx="3">
                  <c:v>102.08373134378382</c:v>
                </c:pt>
                <c:pt idx="4">
                  <c:v>103.51235687068964</c:v>
                </c:pt>
                <c:pt idx="5">
                  <c:v>104.28422075719359</c:v>
                </c:pt>
                <c:pt idx="6">
                  <c:v>108.38903728769503</c:v>
                </c:pt>
                <c:pt idx="7">
                  <c:v>107.6435265079087</c:v>
                </c:pt>
                <c:pt idx="8">
                  <c:v>111.39310636144887</c:v>
                </c:pt>
                <c:pt idx="9">
                  <c:v>111.00734950527645</c:v>
                </c:pt>
                <c:pt idx="10" formatCode="General">
                  <c:v>113.37624267429406</c:v>
                </c:pt>
                <c:pt idx="11">
                  <c:v>115.67116905592997</c:v>
                </c:pt>
                <c:pt idx="12">
                  <c:v>116.74779451560234</c:v>
                </c:pt>
                <c:pt idx="13">
                  <c:v>123.4984319451279</c:v>
                </c:pt>
                <c:pt idx="14" formatCode="General">
                  <c:v>127.76142714579096</c:v>
                </c:pt>
                <c:pt idx="15">
                  <c:v>129.16131838169713</c:v>
                </c:pt>
              </c:numCache>
            </c:numRef>
          </c:val>
          <c:smooth val="1"/>
          <c:extLst>
            <c:ext xmlns:c16="http://schemas.microsoft.com/office/drawing/2014/chart" uri="{C3380CC4-5D6E-409C-BE32-E72D297353CC}">
              <c16:uniqueId val="{00000002-764D-43A7-8E6D-FED0E2A2141C}"/>
            </c:ext>
          </c:extLst>
        </c:ser>
        <c:ser>
          <c:idx val="3"/>
          <c:order val="3"/>
          <c:tx>
            <c:strRef>
              <c:f>Translateupd!$A$10</c:f>
              <c:strCache>
                <c:ptCount val="1"/>
                <c:pt idx="0">
                  <c:v>SMEs in the European Union</c:v>
                </c:pt>
              </c:strCache>
            </c:strRef>
          </c:tx>
          <c:spPr>
            <a:ln>
              <a:solidFill>
                <a:srgbClr val="C00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Data_Sheet_Graphs!$F$5:$F$22</c:f>
              <c:numCache>
                <c:formatCode>General</c:formatCode>
                <c:ptCount val="18"/>
                <c:pt idx="15" formatCode="0">
                  <c:v>129.16131838169713</c:v>
                </c:pt>
                <c:pt idx="16" formatCode="0">
                  <c:v>130.69116925302799</c:v>
                </c:pt>
                <c:pt idx="17" formatCode="0">
                  <c:v>132.20276104320484</c:v>
                </c:pt>
              </c:numCache>
            </c:numRef>
          </c:val>
          <c:smooth val="1"/>
          <c:extLst>
            <c:ext xmlns:c16="http://schemas.microsoft.com/office/drawing/2014/chart" uri="{C3380CC4-5D6E-409C-BE32-E72D297353CC}">
              <c16:uniqueId val="{00000003-764D-43A7-8E6D-FED0E2A2141C}"/>
            </c:ext>
          </c:extLst>
        </c:ser>
        <c:dLbls>
          <c:showLegendKey val="0"/>
          <c:showVal val="0"/>
          <c:showCatName val="0"/>
          <c:showSerName val="0"/>
          <c:showPercent val="0"/>
          <c:showBubbleSize val="0"/>
        </c:dLbls>
        <c:smooth val="0"/>
        <c:axId val="1099424160"/>
        <c:axId val="1099429056"/>
      </c:lineChart>
      <c:catAx>
        <c:axId val="1099424160"/>
        <c:scaling>
          <c:orientation val="minMax"/>
        </c:scaling>
        <c:delete val="0"/>
        <c:axPos val="b"/>
        <c:numFmt formatCode="General" sourceLinked="1"/>
        <c:majorTickMark val="out"/>
        <c:minorTickMark val="none"/>
        <c:tickLblPos val="nextTo"/>
        <c:txPr>
          <a:bodyPr rot="-2700000" vert="horz"/>
          <a:lstStyle/>
          <a:p>
            <a:pPr>
              <a:defRPr sz="800">
                <a:latin typeface="Arial" pitchFamily="34" charset="0"/>
                <a:cs typeface="Arial" pitchFamily="34" charset="0"/>
              </a:defRPr>
            </a:pPr>
            <a:endParaRPr lang="en-US"/>
          </a:p>
        </c:txPr>
        <c:crossAx val="1099429056"/>
        <c:crossesAt val="80"/>
        <c:auto val="1"/>
        <c:lblAlgn val="ctr"/>
        <c:lblOffset val="100"/>
        <c:tickLblSkip val="1"/>
        <c:tickMarkSkip val="1"/>
        <c:noMultiLvlLbl val="0"/>
      </c:catAx>
      <c:valAx>
        <c:axId val="1099429056"/>
        <c:scaling>
          <c:orientation val="minMax"/>
          <c:max val="150"/>
          <c:min val="90"/>
        </c:scaling>
        <c:delete val="0"/>
        <c:axPos val="l"/>
        <c:majorGridlines/>
        <c:numFmt formatCode="0" sourceLinked="0"/>
        <c:majorTickMark val="out"/>
        <c:minorTickMark val="none"/>
        <c:tickLblPos val="nextTo"/>
        <c:txPr>
          <a:bodyPr rot="0" vert="horz"/>
          <a:lstStyle/>
          <a:p>
            <a:pPr>
              <a:defRPr sz="800">
                <a:latin typeface="Arial" pitchFamily="34" charset="0"/>
                <a:cs typeface="Arial" pitchFamily="34" charset="0"/>
              </a:defRPr>
            </a:pPr>
            <a:endParaRPr lang="en-US"/>
          </a:p>
        </c:txPr>
        <c:crossAx val="1099424160"/>
        <c:crosses val="autoZero"/>
        <c:crossBetween val="between"/>
        <c:majorUnit val="10"/>
      </c:valAx>
    </c:plotArea>
    <c:legend>
      <c:legendPos val="b"/>
      <c:legendEntry>
        <c:idx val="1"/>
        <c:delete val="1"/>
      </c:legendEntry>
      <c:legendEntry>
        <c:idx val="3"/>
        <c:delete val="1"/>
      </c:legendEntry>
      <c:layout>
        <c:manualLayout>
          <c:xMode val="edge"/>
          <c:yMode val="edge"/>
          <c:x val="4.6527696859676206E-2"/>
          <c:y val="0.86991477188946886"/>
          <c:w val="0.75359158759764178"/>
          <c:h val="0.13008522811053111"/>
        </c:manualLayout>
      </c:layout>
      <c:overlay val="0"/>
      <c:txPr>
        <a:bodyPr/>
        <a:lstStyle/>
        <a:p>
          <a:pPr>
            <a:defRPr sz="700">
              <a:latin typeface="Arial" pitchFamily="34" charset="0"/>
              <a:cs typeface="Arial" pitchFamily="34" charset="0"/>
            </a:defRPr>
          </a:pPr>
          <a:endParaRPr lang="en-US"/>
        </a:p>
      </c:txPr>
    </c:legend>
    <c:plotVisOnly val="1"/>
    <c:dispBlanksAs val="gap"/>
    <c:showDLblsOverMax val="0"/>
  </c:chart>
  <c:spPr>
    <a:ln>
      <a:solidFill>
        <a:schemeClr val="bg1">
          <a:lumMod val="50000"/>
        </a:schemeClr>
      </a:solidFill>
    </a:ln>
  </c:spPr>
  <c:printSettings>
    <c:headerFooter alignWithMargins="0"/>
    <c:pageMargins b="1" l="0.75000000000000289" r="0.75000000000000289" t="1" header="0.5" footer="0.5"/>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Translateupd!$A$20</c:f>
          <c:strCache>
            <c:ptCount val="1"/>
            <c:pt idx="0">
              <c:v>Number of SMEs by sectors</c:v>
            </c:pt>
          </c:strCache>
        </c:strRef>
      </c:tx>
      <c:overlay val="1"/>
      <c:spPr>
        <a:noFill/>
        <a:ln w="25400">
          <a:noFill/>
        </a:ln>
      </c:spPr>
      <c:txPr>
        <a:bodyPr/>
        <a:lstStyle/>
        <a:p>
          <a:pPr>
            <a:defRPr sz="1000" b="1" i="0" u="none" strike="noStrike" baseline="0">
              <a:solidFill>
                <a:srgbClr val="000000"/>
              </a:solidFill>
              <a:latin typeface="Arial" pitchFamily="34" charset="0"/>
              <a:ea typeface="Arial"/>
              <a:cs typeface="Arial" pitchFamily="34" charset="0"/>
            </a:defRPr>
          </a:pPr>
          <a:endParaRPr lang="en-US"/>
        </a:p>
      </c:txPr>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1"/>
          <c:order val="0"/>
          <c:tx>
            <c:strRef>
              <c:f>Data_Sheet_Graphs!$C$44</c:f>
              <c:strCache>
                <c:ptCount val="1"/>
                <c:pt idx="0">
                  <c:v>B</c:v>
                </c:pt>
              </c:strCache>
            </c:strRef>
          </c:tx>
          <c:spPr>
            <a:ln>
              <a:solidFill>
                <a:srgbClr val="C0000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Data_Sheet_Graphs!$C$45:$C$62</c:f>
              <c:numCache>
                <c:formatCode>0</c:formatCode>
                <c:ptCount val="18"/>
                <c:pt idx="0">
                  <c:v>100</c:v>
                </c:pt>
                <c:pt idx="1">
                  <c:v>96.580188679245282</c:v>
                </c:pt>
                <c:pt idx="2">
                  <c:v>106.78066037735849</c:v>
                </c:pt>
                <c:pt idx="3">
                  <c:v>102.83018867924528</c:v>
                </c:pt>
                <c:pt idx="4">
                  <c:v>110.67216981132076</c:v>
                </c:pt>
                <c:pt idx="5">
                  <c:v>99.174528301886795</c:v>
                </c:pt>
                <c:pt idx="6">
                  <c:v>111.6745283018868</c:v>
                </c:pt>
                <c:pt idx="7">
                  <c:v>105.60141509433963</c:v>
                </c:pt>
                <c:pt idx="8">
                  <c:v>102.2995283018868</c:v>
                </c:pt>
                <c:pt idx="9">
                  <c:v>93.985849056603769</c:v>
                </c:pt>
                <c:pt idx="10">
                  <c:v>89.504716981132077</c:v>
                </c:pt>
                <c:pt idx="11">
                  <c:v>90.919811320754718</c:v>
                </c:pt>
                <c:pt idx="12">
                  <c:v>96.933962264150949</c:v>
                </c:pt>
                <c:pt idx="13">
                  <c:v>92.806603773584911</c:v>
                </c:pt>
                <c:pt idx="14">
                  <c:v>91.745283018867923</c:v>
                </c:pt>
                <c:pt idx="15">
                  <c:v>90.978773584905667</c:v>
                </c:pt>
              </c:numCache>
            </c:numRef>
          </c:val>
          <c:smooth val="1"/>
          <c:extLst>
            <c:ext xmlns:c16="http://schemas.microsoft.com/office/drawing/2014/chart" uri="{C3380CC4-5D6E-409C-BE32-E72D297353CC}">
              <c16:uniqueId val="{00000000-0FB4-4964-AE2C-5EE9E54F3922}"/>
            </c:ext>
          </c:extLst>
        </c:ser>
        <c:ser>
          <c:idx val="0"/>
          <c:order val="1"/>
          <c:tx>
            <c:strRef>
              <c:f>Data_Sheet_Graphs!$D$44</c:f>
              <c:strCache>
                <c:ptCount val="1"/>
              </c:strCache>
            </c:strRef>
          </c:tx>
          <c:spPr>
            <a:ln>
              <a:solidFill>
                <a:srgbClr val="C00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Data_Sheet_Graphs!$D$45:$D$62</c:f>
              <c:numCache>
                <c:formatCode>General</c:formatCode>
                <c:ptCount val="18"/>
                <c:pt idx="15" formatCode="0">
                  <c:v>90.978773584905667</c:v>
                </c:pt>
                <c:pt idx="16" formatCode="0">
                  <c:v>93.691037735849051</c:v>
                </c:pt>
                <c:pt idx="17" formatCode="0">
                  <c:v>88.030660377358487</c:v>
                </c:pt>
              </c:numCache>
            </c:numRef>
          </c:val>
          <c:smooth val="0"/>
          <c:extLst>
            <c:ext xmlns:c16="http://schemas.microsoft.com/office/drawing/2014/chart" uri="{C3380CC4-5D6E-409C-BE32-E72D297353CC}">
              <c16:uniqueId val="{00000001-0FB4-4964-AE2C-5EE9E54F3922}"/>
            </c:ext>
          </c:extLst>
        </c:ser>
        <c:ser>
          <c:idx val="2"/>
          <c:order val="2"/>
          <c:tx>
            <c:strRef>
              <c:f>Data_Sheet_Graphs!$E$44</c:f>
              <c:strCache>
                <c:ptCount val="1"/>
                <c:pt idx="0">
                  <c:v>C</c:v>
                </c:pt>
              </c:strCache>
            </c:strRef>
          </c:tx>
          <c:spPr>
            <a:ln>
              <a:solidFill>
                <a:srgbClr val="0070C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Data_Sheet_Graphs!$E$45:$E$62</c:f>
              <c:numCache>
                <c:formatCode>0</c:formatCode>
                <c:ptCount val="18"/>
                <c:pt idx="0">
                  <c:v>100</c:v>
                </c:pt>
                <c:pt idx="1">
                  <c:v>91.953217719546814</c:v>
                </c:pt>
                <c:pt idx="2">
                  <c:v>107.39691220218646</c:v>
                </c:pt>
                <c:pt idx="3">
                  <c:v>106.51909091384385</c:v>
                </c:pt>
                <c:pt idx="4">
                  <c:v>104.3038861498727</c:v>
                </c:pt>
                <c:pt idx="5">
                  <c:v>103.84746090584464</c:v>
                </c:pt>
                <c:pt idx="6">
                  <c:v>108.93035463143531</c:v>
                </c:pt>
                <c:pt idx="7">
                  <c:v>104.92656938657075</c:v>
                </c:pt>
                <c:pt idx="8">
                  <c:v>103.21432119162017</c:v>
                </c:pt>
                <c:pt idx="9">
                  <c:v>97.268768070100222</c:v>
                </c:pt>
                <c:pt idx="10">
                  <c:v>105.41802383031228</c:v>
                </c:pt>
                <c:pt idx="11">
                  <c:v>108.76723358202322</c:v>
                </c:pt>
                <c:pt idx="12">
                  <c:v>113.08941856756714</c:v>
                </c:pt>
                <c:pt idx="13">
                  <c:v>105.61878819881946</c:v>
                </c:pt>
                <c:pt idx="14">
                  <c:v>104.61235223690196</c:v>
                </c:pt>
                <c:pt idx="15">
                  <c:v>103.15105950258537</c:v>
                </c:pt>
              </c:numCache>
            </c:numRef>
          </c:val>
          <c:smooth val="1"/>
          <c:extLst>
            <c:ext xmlns:c16="http://schemas.microsoft.com/office/drawing/2014/chart" uri="{C3380CC4-5D6E-409C-BE32-E72D297353CC}">
              <c16:uniqueId val="{00000002-0FB4-4964-AE2C-5EE9E54F3922}"/>
            </c:ext>
          </c:extLst>
        </c:ser>
        <c:ser>
          <c:idx val="3"/>
          <c:order val="3"/>
          <c:tx>
            <c:strRef>
              <c:f>Data_Sheet_Graphs!$F$44</c:f>
              <c:strCache>
                <c:ptCount val="1"/>
              </c:strCache>
            </c:strRef>
          </c:tx>
          <c:spPr>
            <a:ln>
              <a:solidFill>
                <a:srgbClr val="0070C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Data_Sheet_Graphs!$F$45:$F$62</c:f>
              <c:numCache>
                <c:formatCode>0</c:formatCode>
                <c:ptCount val="18"/>
                <c:pt idx="15">
                  <c:v>103.15105950258537</c:v>
                </c:pt>
                <c:pt idx="16">
                  <c:v>102.21206782071323</c:v>
                </c:pt>
                <c:pt idx="17">
                  <c:v>100.86736481081618</c:v>
                </c:pt>
              </c:numCache>
            </c:numRef>
          </c:val>
          <c:smooth val="0"/>
          <c:extLst>
            <c:ext xmlns:c16="http://schemas.microsoft.com/office/drawing/2014/chart" uri="{C3380CC4-5D6E-409C-BE32-E72D297353CC}">
              <c16:uniqueId val="{00000003-0FB4-4964-AE2C-5EE9E54F3922}"/>
            </c:ext>
          </c:extLst>
        </c:ser>
        <c:ser>
          <c:idx val="4"/>
          <c:order val="4"/>
          <c:tx>
            <c:strRef>
              <c:f>Data_Sheet_Graphs!$G$44</c:f>
              <c:strCache>
                <c:ptCount val="1"/>
                <c:pt idx="0">
                  <c:v>D</c:v>
                </c:pt>
              </c:strCache>
            </c:strRef>
          </c:tx>
          <c:spPr>
            <a:ln>
              <a:solidFill>
                <a:srgbClr val="92D05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Data_Sheet_Graphs!$G$45:$G$62</c:f>
              <c:numCache>
                <c:formatCode>0</c:formatCode>
                <c:ptCount val="18"/>
                <c:pt idx="0">
                  <c:v>100</c:v>
                </c:pt>
                <c:pt idx="1">
                  <c:v>105.395935529082</c:v>
                </c:pt>
                <c:pt idx="2">
                  <c:v>109.18009810791871</c:v>
                </c:pt>
                <c:pt idx="3">
                  <c:v>112.40364400840924</c:v>
                </c:pt>
                <c:pt idx="4">
                  <c:v>120.4625087596356</c:v>
                </c:pt>
                <c:pt idx="5">
                  <c:v>125.43798177995795</c:v>
                </c:pt>
                <c:pt idx="6">
                  <c:v>131.11422564821302</c:v>
                </c:pt>
                <c:pt idx="7">
                  <c:v>130.97407147862648</c:v>
                </c:pt>
                <c:pt idx="8">
                  <c:v>124.94744218640504</c:v>
                </c:pt>
                <c:pt idx="9">
                  <c:v>128.87175893482831</c:v>
                </c:pt>
                <c:pt idx="10">
                  <c:v>4751.2263489838824</c:v>
                </c:pt>
                <c:pt idx="11">
                  <c:v>5087.5963559915908</c:v>
                </c:pt>
                <c:pt idx="12">
                  <c:v>4367.6243868255078</c:v>
                </c:pt>
                <c:pt idx="13">
                  <c:v>4457.3931324456898</c:v>
                </c:pt>
                <c:pt idx="14">
                  <c:v>4634.6881569726702</c:v>
                </c:pt>
                <c:pt idx="15">
                  <c:v>5192.2915206727403</c:v>
                </c:pt>
              </c:numCache>
            </c:numRef>
          </c:val>
          <c:smooth val="1"/>
          <c:extLst>
            <c:ext xmlns:c16="http://schemas.microsoft.com/office/drawing/2014/chart" uri="{C3380CC4-5D6E-409C-BE32-E72D297353CC}">
              <c16:uniqueId val="{00000004-0FB4-4964-AE2C-5EE9E54F3922}"/>
            </c:ext>
          </c:extLst>
        </c:ser>
        <c:ser>
          <c:idx val="5"/>
          <c:order val="5"/>
          <c:tx>
            <c:strRef>
              <c:f>Data_Sheet_Graphs!$H$44</c:f>
              <c:strCache>
                <c:ptCount val="1"/>
              </c:strCache>
            </c:strRef>
          </c:tx>
          <c:spPr>
            <a:ln>
              <a:solidFill>
                <a:srgbClr val="92D05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Data_Sheet_Graphs!$H$45:$H$62</c:f>
              <c:numCache>
                <c:formatCode>General</c:formatCode>
                <c:ptCount val="18"/>
                <c:pt idx="15" formatCode="0">
                  <c:v>5192.2915206727403</c:v>
                </c:pt>
                <c:pt idx="16" formatCode="0">
                  <c:v>5348.2831114225646</c:v>
                </c:pt>
                <c:pt idx="17" formatCode="0">
                  <c:v>5508.1990189208127</c:v>
                </c:pt>
              </c:numCache>
            </c:numRef>
          </c:val>
          <c:smooth val="0"/>
          <c:extLst>
            <c:ext xmlns:c16="http://schemas.microsoft.com/office/drawing/2014/chart" uri="{C3380CC4-5D6E-409C-BE32-E72D297353CC}">
              <c16:uniqueId val="{00000005-0FB4-4964-AE2C-5EE9E54F3922}"/>
            </c:ext>
          </c:extLst>
        </c:ser>
        <c:ser>
          <c:idx val="6"/>
          <c:order val="6"/>
          <c:tx>
            <c:strRef>
              <c:f>Data_Sheet_Graphs!$I$44</c:f>
              <c:strCache>
                <c:ptCount val="1"/>
                <c:pt idx="0">
                  <c:v>E</c:v>
                </c:pt>
              </c:strCache>
            </c:strRef>
          </c:tx>
          <c:spPr>
            <a:ln>
              <a:solidFill>
                <a:srgbClr val="7030A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Data_Sheet_Graphs!$I$45:$I$62</c:f>
              <c:numCache>
                <c:formatCode>0</c:formatCode>
                <c:ptCount val="18"/>
                <c:pt idx="0">
                  <c:v>100</c:v>
                </c:pt>
                <c:pt idx="1">
                  <c:v>100.17861129716455</c:v>
                </c:pt>
                <c:pt idx="2">
                  <c:v>100.37954900647466</c:v>
                </c:pt>
                <c:pt idx="3">
                  <c:v>106.54163875865149</c:v>
                </c:pt>
                <c:pt idx="4">
                  <c:v>109.24313462826524</c:v>
                </c:pt>
                <c:pt idx="5">
                  <c:v>109.55570439830319</c:v>
                </c:pt>
                <c:pt idx="6">
                  <c:v>117.19133735208752</c:v>
                </c:pt>
                <c:pt idx="7">
                  <c:v>116.9903996427774</c:v>
                </c:pt>
                <c:pt idx="8">
                  <c:v>119.98213887028355</c:v>
                </c:pt>
                <c:pt idx="9">
                  <c:v>120.76356329537843</c:v>
                </c:pt>
                <c:pt idx="10">
                  <c:v>228.39919624916277</c:v>
                </c:pt>
                <c:pt idx="11">
                  <c:v>224.75999106943513</c:v>
                </c:pt>
                <c:pt idx="12">
                  <c:v>219.73654833668229</c:v>
                </c:pt>
                <c:pt idx="13">
                  <c:v>200.46885465505693</c:v>
                </c:pt>
                <c:pt idx="14">
                  <c:v>216.00803750837241</c:v>
                </c:pt>
                <c:pt idx="15">
                  <c:v>216.05269033266353</c:v>
                </c:pt>
              </c:numCache>
            </c:numRef>
          </c:val>
          <c:smooth val="1"/>
          <c:extLst>
            <c:ext xmlns:c16="http://schemas.microsoft.com/office/drawing/2014/chart" uri="{C3380CC4-5D6E-409C-BE32-E72D297353CC}">
              <c16:uniqueId val="{00000006-0FB4-4964-AE2C-5EE9E54F3922}"/>
            </c:ext>
          </c:extLst>
        </c:ser>
        <c:ser>
          <c:idx val="7"/>
          <c:order val="7"/>
          <c:tx>
            <c:strRef>
              <c:f>Data_Sheet_Graphs!$J$44</c:f>
              <c:strCache>
                <c:ptCount val="1"/>
              </c:strCache>
            </c:strRef>
          </c:tx>
          <c:spPr>
            <a:ln>
              <a:solidFill>
                <a:srgbClr val="7030A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Data_Sheet_Graphs!$J$45:$J$62</c:f>
              <c:numCache>
                <c:formatCode>0</c:formatCode>
                <c:ptCount val="18"/>
                <c:pt idx="15">
                  <c:v>216.05269033266353</c:v>
                </c:pt>
                <c:pt idx="16">
                  <c:v>222.5496762670239</c:v>
                </c:pt>
                <c:pt idx="17">
                  <c:v>226.61308327751729</c:v>
                </c:pt>
              </c:numCache>
            </c:numRef>
          </c:val>
          <c:smooth val="0"/>
          <c:extLst>
            <c:ext xmlns:c16="http://schemas.microsoft.com/office/drawing/2014/chart" uri="{C3380CC4-5D6E-409C-BE32-E72D297353CC}">
              <c16:uniqueId val="{00000007-0FB4-4964-AE2C-5EE9E54F3922}"/>
            </c:ext>
          </c:extLst>
        </c:ser>
        <c:ser>
          <c:idx val="8"/>
          <c:order val="8"/>
          <c:tx>
            <c:strRef>
              <c:f>Data_Sheet_Graphs!$K$44</c:f>
              <c:strCache>
                <c:ptCount val="1"/>
                <c:pt idx="0">
                  <c:v>F</c:v>
                </c:pt>
              </c:strCache>
            </c:strRef>
          </c:tx>
          <c:spPr>
            <a:ln>
              <a:solidFill>
                <a:srgbClr val="F79646">
                  <a:lumMod val="50000"/>
                </a:srgbClr>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Data_Sheet_Graphs!$K$45:$K$62</c:f>
              <c:numCache>
                <c:formatCode>0</c:formatCode>
                <c:ptCount val="18"/>
                <c:pt idx="0">
                  <c:v>100</c:v>
                </c:pt>
                <c:pt idx="1">
                  <c:v>101.70351484708956</c:v>
                </c:pt>
                <c:pt idx="2">
                  <c:v>100.9310349201517</c:v>
                </c:pt>
                <c:pt idx="3">
                  <c:v>102.69839457784205</c:v>
                </c:pt>
                <c:pt idx="4">
                  <c:v>115.75317849909729</c:v>
                </c:pt>
                <c:pt idx="5">
                  <c:v>113.14526597071595</c:v>
                </c:pt>
                <c:pt idx="6">
                  <c:v>143.03859017128167</c:v>
                </c:pt>
                <c:pt idx="7">
                  <c:v>140.449704242086</c:v>
                </c:pt>
                <c:pt idx="8">
                  <c:v>151.64495520292925</c:v>
                </c:pt>
                <c:pt idx="9">
                  <c:v>142.99377195986656</c:v>
                </c:pt>
                <c:pt idx="10">
                  <c:v>150.87120683604567</c:v>
                </c:pt>
                <c:pt idx="11">
                  <c:v>159.18160254702741</c:v>
                </c:pt>
                <c:pt idx="12">
                  <c:v>166.36646921284844</c:v>
                </c:pt>
                <c:pt idx="13">
                  <c:v>160.64791912426907</c:v>
                </c:pt>
                <c:pt idx="14">
                  <c:v>161.32991700174622</c:v>
                </c:pt>
                <c:pt idx="15">
                  <c:v>161.68973113301283</c:v>
                </c:pt>
              </c:numCache>
            </c:numRef>
          </c:val>
          <c:smooth val="1"/>
          <c:extLst>
            <c:ext xmlns:c16="http://schemas.microsoft.com/office/drawing/2014/chart" uri="{C3380CC4-5D6E-409C-BE32-E72D297353CC}">
              <c16:uniqueId val="{00000008-0FB4-4964-AE2C-5EE9E54F3922}"/>
            </c:ext>
          </c:extLst>
        </c:ser>
        <c:ser>
          <c:idx val="9"/>
          <c:order val="9"/>
          <c:tx>
            <c:strRef>
              <c:f>Data_Sheet_Graphs!$L$44</c:f>
              <c:strCache>
                <c:ptCount val="1"/>
              </c:strCache>
            </c:strRef>
          </c:tx>
          <c:spPr>
            <a:ln>
              <a:solidFill>
                <a:srgbClr val="F79646">
                  <a:lumMod val="50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Data_Sheet_Graphs!$L$45:$L$62</c:f>
              <c:numCache>
                <c:formatCode>General</c:formatCode>
                <c:ptCount val="18"/>
                <c:pt idx="15" formatCode="0">
                  <c:v>161.68973113301283</c:v>
                </c:pt>
                <c:pt idx="16" formatCode="0">
                  <c:v>160.36590264300602</c:v>
                </c:pt>
                <c:pt idx="17" formatCode="0">
                  <c:v>162.6888389969177</c:v>
                </c:pt>
              </c:numCache>
            </c:numRef>
          </c:val>
          <c:smooth val="0"/>
          <c:extLst>
            <c:ext xmlns:c16="http://schemas.microsoft.com/office/drawing/2014/chart" uri="{C3380CC4-5D6E-409C-BE32-E72D297353CC}">
              <c16:uniqueId val="{00000009-0FB4-4964-AE2C-5EE9E54F3922}"/>
            </c:ext>
          </c:extLst>
        </c:ser>
        <c:ser>
          <c:idx val="10"/>
          <c:order val="10"/>
          <c:tx>
            <c:strRef>
              <c:f>Data_Sheet_Graphs!$M$44</c:f>
              <c:strCache>
                <c:ptCount val="1"/>
                <c:pt idx="0">
                  <c:v>G</c:v>
                </c:pt>
              </c:strCache>
            </c:strRef>
          </c:tx>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Data_Sheet_Graphs!$M$45:$M$62</c:f>
              <c:numCache>
                <c:formatCode>0</c:formatCode>
                <c:ptCount val="18"/>
                <c:pt idx="0">
                  <c:v>100</c:v>
                </c:pt>
                <c:pt idx="1">
                  <c:v>127.30339937388688</c:v>
                </c:pt>
                <c:pt idx="2">
                  <c:v>124.9746125510238</c:v>
                </c:pt>
                <c:pt idx="3">
                  <c:v>127.35671854777155</c:v>
                </c:pt>
                <c:pt idx="4">
                  <c:v>127.45096737795772</c:v>
                </c:pt>
                <c:pt idx="5">
                  <c:v>122.01174791756546</c:v>
                </c:pt>
                <c:pt idx="6">
                  <c:v>130.9010055420967</c:v>
                </c:pt>
                <c:pt idx="7">
                  <c:v>132.77691124901824</c:v>
                </c:pt>
                <c:pt idx="8">
                  <c:v>129.81692275357028</c:v>
                </c:pt>
                <c:pt idx="9">
                  <c:v>130.30122014624055</c:v>
                </c:pt>
                <c:pt idx="10">
                  <c:v>128.39434064536113</c:v>
                </c:pt>
                <c:pt idx="11">
                  <c:v>126.7651190831757</c:v>
                </c:pt>
                <c:pt idx="12">
                  <c:v>119.53495060786071</c:v>
                </c:pt>
                <c:pt idx="13">
                  <c:v>118.58184271949911</c:v>
                </c:pt>
                <c:pt idx="14">
                  <c:v>118.52476244206241</c:v>
                </c:pt>
                <c:pt idx="15">
                  <c:v>117.71966504054248</c:v>
                </c:pt>
              </c:numCache>
            </c:numRef>
          </c:val>
          <c:smooth val="1"/>
          <c:extLst>
            <c:ext xmlns:c16="http://schemas.microsoft.com/office/drawing/2014/chart" uri="{C3380CC4-5D6E-409C-BE32-E72D297353CC}">
              <c16:uniqueId val="{0000000A-0FB4-4964-AE2C-5EE9E54F3922}"/>
            </c:ext>
          </c:extLst>
        </c:ser>
        <c:ser>
          <c:idx val="11"/>
          <c:order val="11"/>
          <c:tx>
            <c:strRef>
              <c:f>Data_Sheet_Graphs!$N$44</c:f>
              <c:strCache>
                <c:ptCount val="1"/>
              </c:strCache>
            </c:strRef>
          </c:tx>
          <c:spPr>
            <a:ln>
              <a:solidFill>
                <a:srgbClr val="4BACC6">
                  <a:lumMod val="75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Data_Sheet_Graphs!$N$45:$N$62</c:f>
              <c:numCache>
                <c:formatCode>0</c:formatCode>
                <c:ptCount val="18"/>
                <c:pt idx="15">
                  <c:v>117.71966504054248</c:v>
                </c:pt>
                <c:pt idx="16">
                  <c:v>117.12054336884258</c:v>
                </c:pt>
                <c:pt idx="17">
                  <c:v>116.50836845540327</c:v>
                </c:pt>
              </c:numCache>
            </c:numRef>
          </c:val>
          <c:smooth val="0"/>
          <c:extLst>
            <c:ext xmlns:c16="http://schemas.microsoft.com/office/drawing/2014/chart" uri="{C3380CC4-5D6E-409C-BE32-E72D297353CC}">
              <c16:uniqueId val="{0000000B-0FB4-4964-AE2C-5EE9E54F3922}"/>
            </c:ext>
          </c:extLst>
        </c:ser>
        <c:ser>
          <c:idx val="12"/>
          <c:order val="12"/>
          <c:tx>
            <c:strRef>
              <c:f>Data_Sheet_Graphs!$O$44</c:f>
              <c:strCache>
                <c:ptCount val="1"/>
                <c:pt idx="0">
                  <c:v>H</c:v>
                </c:pt>
              </c:strCache>
            </c:strRef>
          </c:tx>
          <c:spPr>
            <a:ln>
              <a:solidFill>
                <a:srgbClr val="FFC00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Data_Sheet_Graphs!$O$45:$O$62</c:f>
              <c:numCache>
                <c:formatCode>0</c:formatCode>
                <c:ptCount val="18"/>
                <c:pt idx="0">
                  <c:v>100</c:v>
                </c:pt>
                <c:pt idx="1">
                  <c:v>97.488233113535003</c:v>
                </c:pt>
                <c:pt idx="2">
                  <c:v>97.530919670639506</c:v>
                </c:pt>
                <c:pt idx="3">
                  <c:v>99.900023589939451</c:v>
                </c:pt>
                <c:pt idx="4">
                  <c:v>97.689309264106228</c:v>
                </c:pt>
                <c:pt idx="5">
                  <c:v>101.09075386706508</c:v>
                </c:pt>
                <c:pt idx="6">
                  <c:v>115.53341346423878</c:v>
                </c:pt>
                <c:pt idx="7">
                  <c:v>112.91605351546265</c:v>
                </c:pt>
                <c:pt idx="8">
                  <c:v>118.65290212421787</c:v>
                </c:pt>
                <c:pt idx="9">
                  <c:v>122.07007335347839</c:v>
                </c:pt>
                <c:pt idx="10">
                  <c:v>121.42415834466024</c:v>
                </c:pt>
                <c:pt idx="11">
                  <c:v>118.07101695105649</c:v>
                </c:pt>
                <c:pt idx="12">
                  <c:v>109.8066748295346</c:v>
                </c:pt>
                <c:pt idx="13">
                  <c:v>112.0825423214747</c:v>
                </c:pt>
                <c:pt idx="14">
                  <c:v>112.52850451017176</c:v>
                </c:pt>
              </c:numCache>
            </c:numRef>
          </c:val>
          <c:smooth val="1"/>
          <c:extLst>
            <c:ext xmlns:c16="http://schemas.microsoft.com/office/drawing/2014/chart" uri="{C3380CC4-5D6E-409C-BE32-E72D297353CC}">
              <c16:uniqueId val="{0000000C-0FB4-4964-AE2C-5EE9E54F3922}"/>
            </c:ext>
          </c:extLst>
        </c:ser>
        <c:ser>
          <c:idx val="13"/>
          <c:order val="13"/>
          <c:tx>
            <c:strRef>
              <c:f>Data_Sheet_Graphs!$P$44</c:f>
              <c:strCache>
                <c:ptCount val="1"/>
              </c:strCache>
            </c:strRef>
          </c:tx>
          <c:spPr>
            <a:ln>
              <a:solidFill>
                <a:srgbClr val="FFC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Data_Sheet_Graphs!$P$45:$P$62</c:f>
              <c:numCache>
                <c:formatCode>0</c:formatCode>
                <c:ptCount val="18"/>
                <c:pt idx="14">
                  <c:v>112.52850451017176</c:v>
                </c:pt>
                <c:pt idx="15">
                  <c:v>112.57231439772637</c:v>
                </c:pt>
                <c:pt idx="16">
                  <c:v>112.76665056559688</c:v>
                </c:pt>
                <c:pt idx="17">
                  <c:v>111.95785264151155</c:v>
                </c:pt>
              </c:numCache>
            </c:numRef>
          </c:val>
          <c:smooth val="1"/>
          <c:extLst>
            <c:ext xmlns:c16="http://schemas.microsoft.com/office/drawing/2014/chart" uri="{C3380CC4-5D6E-409C-BE32-E72D297353CC}">
              <c16:uniqueId val="{0000000D-0FB4-4964-AE2C-5EE9E54F3922}"/>
            </c:ext>
          </c:extLst>
        </c:ser>
        <c:ser>
          <c:idx val="14"/>
          <c:order val="14"/>
          <c:tx>
            <c:strRef>
              <c:f>Data_Sheet_Graphs!$Q$44</c:f>
              <c:strCache>
                <c:ptCount val="1"/>
                <c:pt idx="0">
                  <c:v>I</c:v>
                </c:pt>
              </c:strCache>
            </c:strRef>
          </c:tx>
          <c:spPr>
            <a:ln>
              <a:solidFill>
                <a:srgbClr val="00B05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Data_Sheet_Graphs!$Q$45:$Q$62</c:f>
              <c:numCache>
                <c:formatCode>0</c:formatCode>
                <c:ptCount val="18"/>
                <c:pt idx="0">
                  <c:v>100</c:v>
                </c:pt>
                <c:pt idx="1">
                  <c:v>125.58044005253322</c:v>
                </c:pt>
                <c:pt idx="2">
                  <c:v>124.86534022205123</c:v>
                </c:pt>
                <c:pt idx="3">
                  <c:v>128.36389092991905</c:v>
                </c:pt>
                <c:pt idx="4">
                  <c:v>125.48902761465608</c:v>
                </c:pt>
                <c:pt idx="5">
                  <c:v>117.89658823325215</c:v>
                </c:pt>
                <c:pt idx="6">
                  <c:v>130.68333690111837</c:v>
                </c:pt>
                <c:pt idx="7">
                  <c:v>133.1138663411304</c:v>
                </c:pt>
                <c:pt idx="8">
                  <c:v>132.9021134787061</c:v>
                </c:pt>
                <c:pt idx="9">
                  <c:v>135.73532049316432</c:v>
                </c:pt>
                <c:pt idx="10">
                  <c:v>135.45934750033268</c:v>
                </c:pt>
                <c:pt idx="11">
                  <c:v>136.40471410470775</c:v>
                </c:pt>
                <c:pt idx="12">
                  <c:v>123.94080176807854</c:v>
                </c:pt>
                <c:pt idx="13">
                  <c:v>128.69540565715707</c:v>
                </c:pt>
                <c:pt idx="14">
                  <c:v>132.07593017941139</c:v>
                </c:pt>
                <c:pt idx="15">
                  <c:v>134.01121248763329</c:v>
                </c:pt>
              </c:numCache>
            </c:numRef>
          </c:val>
          <c:smooth val="1"/>
          <c:extLst>
            <c:ext xmlns:c16="http://schemas.microsoft.com/office/drawing/2014/chart" uri="{C3380CC4-5D6E-409C-BE32-E72D297353CC}">
              <c16:uniqueId val="{0000000E-0FB4-4964-AE2C-5EE9E54F3922}"/>
            </c:ext>
          </c:extLst>
        </c:ser>
        <c:ser>
          <c:idx val="15"/>
          <c:order val="15"/>
          <c:tx>
            <c:strRef>
              <c:f>Data_Sheet_Graphs!$R$44</c:f>
              <c:strCache>
                <c:ptCount val="1"/>
              </c:strCache>
            </c:strRef>
          </c:tx>
          <c:spPr>
            <a:ln>
              <a:solidFill>
                <a:srgbClr val="00B05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Data_Sheet_Graphs!$R$45:$R$62</c:f>
              <c:numCache>
                <c:formatCode>0</c:formatCode>
                <c:ptCount val="18"/>
                <c:pt idx="15">
                  <c:v>134.01121248763329</c:v>
                </c:pt>
                <c:pt idx="16">
                  <c:v>135.97773702145878</c:v>
                </c:pt>
                <c:pt idx="17">
                  <c:v>134.94616501680716</c:v>
                </c:pt>
              </c:numCache>
            </c:numRef>
          </c:val>
          <c:smooth val="0"/>
          <c:extLst>
            <c:ext xmlns:c16="http://schemas.microsoft.com/office/drawing/2014/chart" uri="{C3380CC4-5D6E-409C-BE32-E72D297353CC}">
              <c16:uniqueId val="{0000000F-0FB4-4964-AE2C-5EE9E54F3922}"/>
            </c:ext>
          </c:extLst>
        </c:ser>
        <c:ser>
          <c:idx val="16"/>
          <c:order val="16"/>
          <c:tx>
            <c:strRef>
              <c:f>Data_Sheet_Graphs!$S$44</c:f>
              <c:strCache>
                <c:ptCount val="1"/>
                <c:pt idx="0">
                  <c:v>J</c:v>
                </c:pt>
              </c:strCache>
            </c:strRef>
          </c:tx>
          <c:spPr>
            <a:ln>
              <a:solidFill>
                <a:srgbClr val="FF000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Data_Sheet_Graphs!$S$45:$S$62</c:f>
              <c:numCache>
                <c:formatCode>0</c:formatCode>
                <c:ptCount val="18"/>
                <c:pt idx="0">
                  <c:v>100</c:v>
                </c:pt>
                <c:pt idx="1">
                  <c:v>99.471449925261581</c:v>
                </c:pt>
                <c:pt idx="2">
                  <c:v>102.31150971599402</c:v>
                </c:pt>
                <c:pt idx="3">
                  <c:v>110.44783258594917</c:v>
                </c:pt>
                <c:pt idx="4">
                  <c:v>112.46995515695068</c:v>
                </c:pt>
                <c:pt idx="5">
                  <c:v>118.16801195814649</c:v>
                </c:pt>
                <c:pt idx="6">
                  <c:v>136.74977578475335</c:v>
                </c:pt>
                <c:pt idx="7">
                  <c:v>143.90194319880419</c:v>
                </c:pt>
                <c:pt idx="8">
                  <c:v>147.03258594917787</c:v>
                </c:pt>
                <c:pt idx="9">
                  <c:v>158.05680119581464</c:v>
                </c:pt>
                <c:pt idx="10">
                  <c:v>154.70971599402094</c:v>
                </c:pt>
                <c:pt idx="11">
                  <c:v>151.29088191330345</c:v>
                </c:pt>
                <c:pt idx="12">
                  <c:v>143.26218236173392</c:v>
                </c:pt>
                <c:pt idx="13">
                  <c:v>153.56412556053812</c:v>
                </c:pt>
                <c:pt idx="14">
                  <c:v>155.21076233183857</c:v>
                </c:pt>
                <c:pt idx="15">
                  <c:v>161.56890881913304</c:v>
                </c:pt>
              </c:numCache>
            </c:numRef>
          </c:val>
          <c:smooth val="1"/>
          <c:extLst>
            <c:ext xmlns:c16="http://schemas.microsoft.com/office/drawing/2014/chart" uri="{C3380CC4-5D6E-409C-BE32-E72D297353CC}">
              <c16:uniqueId val="{00000010-0FB4-4964-AE2C-5EE9E54F3922}"/>
            </c:ext>
          </c:extLst>
        </c:ser>
        <c:ser>
          <c:idx val="17"/>
          <c:order val="17"/>
          <c:tx>
            <c:strRef>
              <c:f>Data_Sheet_Graphs!$T$44</c:f>
              <c:strCache>
                <c:ptCount val="1"/>
              </c:strCache>
            </c:strRef>
          </c:tx>
          <c:spPr>
            <a:ln>
              <a:solidFill>
                <a:srgbClr val="FF0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Data_Sheet_Graphs!$T$45:$T$62</c:f>
              <c:numCache>
                <c:formatCode>0</c:formatCode>
                <c:ptCount val="18"/>
                <c:pt idx="15">
                  <c:v>161.56890881913304</c:v>
                </c:pt>
                <c:pt idx="16">
                  <c:v>162.46337817638266</c:v>
                </c:pt>
                <c:pt idx="17">
                  <c:v>164.15306427503737</c:v>
                </c:pt>
              </c:numCache>
            </c:numRef>
          </c:val>
          <c:smooth val="1"/>
          <c:extLst>
            <c:ext xmlns:c16="http://schemas.microsoft.com/office/drawing/2014/chart" uri="{C3380CC4-5D6E-409C-BE32-E72D297353CC}">
              <c16:uniqueId val="{00000011-0FB4-4964-AE2C-5EE9E54F3922}"/>
            </c:ext>
          </c:extLst>
        </c:ser>
        <c:ser>
          <c:idx val="18"/>
          <c:order val="18"/>
          <c:tx>
            <c:strRef>
              <c:f>Data_Sheet_Graphs!$U$44</c:f>
              <c:strCache>
                <c:ptCount val="1"/>
                <c:pt idx="0">
                  <c:v>L</c:v>
                </c:pt>
              </c:strCache>
            </c:strRef>
          </c:tx>
          <c:spPr>
            <a:ln>
              <a:solidFill>
                <a:srgbClr val="8064A2">
                  <a:lumMod val="60000"/>
                  <a:lumOff val="40000"/>
                </a:srgbClr>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Data_Sheet_Graphs!$U$45:$U$62</c:f>
              <c:numCache>
                <c:formatCode>0</c:formatCode>
                <c:ptCount val="18"/>
                <c:pt idx="0">
                  <c:v>100</c:v>
                </c:pt>
                <c:pt idx="1">
                  <c:v>93.56526359161191</c:v>
                </c:pt>
                <c:pt idx="2">
                  <c:v>94.579077483572959</c:v>
                </c:pt>
                <c:pt idx="3">
                  <c:v>106.67978661115087</c:v>
                </c:pt>
                <c:pt idx="4">
                  <c:v>106.85218918743088</c:v>
                </c:pt>
                <c:pt idx="5">
                  <c:v>111.28423654934618</c:v>
                </c:pt>
                <c:pt idx="6">
                  <c:v>139.83475375707502</c:v>
                </c:pt>
                <c:pt idx="7">
                  <c:v>68.902478693643872</c:v>
                </c:pt>
                <c:pt idx="8">
                  <c:v>82.00236375859302</c:v>
                </c:pt>
                <c:pt idx="9">
                  <c:v>87.125105718560931</c:v>
                </c:pt>
                <c:pt idx="10">
                  <c:v>90.524364062195048</c:v>
                </c:pt>
                <c:pt idx="11">
                  <c:v>86.607355843254609</c:v>
                </c:pt>
                <c:pt idx="12">
                  <c:v>85.391321319367634</c:v>
                </c:pt>
                <c:pt idx="13">
                  <c:v>108.37507861123761</c:v>
                </c:pt>
                <c:pt idx="14">
                  <c:v>100.54648363801965</c:v>
                </c:pt>
                <c:pt idx="15">
                  <c:v>101.58360982803114</c:v>
                </c:pt>
              </c:numCache>
            </c:numRef>
          </c:val>
          <c:smooth val="1"/>
          <c:extLst>
            <c:ext xmlns:c16="http://schemas.microsoft.com/office/drawing/2014/chart" uri="{C3380CC4-5D6E-409C-BE32-E72D297353CC}">
              <c16:uniqueId val="{00000012-0FB4-4964-AE2C-5EE9E54F3922}"/>
            </c:ext>
          </c:extLst>
        </c:ser>
        <c:ser>
          <c:idx val="19"/>
          <c:order val="19"/>
          <c:tx>
            <c:strRef>
              <c:f>Data_Sheet_Graphs!$V$44</c:f>
              <c:strCache>
                <c:ptCount val="1"/>
              </c:strCache>
            </c:strRef>
          </c:tx>
          <c:spPr>
            <a:ln>
              <a:solidFill>
                <a:srgbClr val="8064A2">
                  <a:lumMod val="60000"/>
                  <a:lumOff val="40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Data_Sheet_Graphs!$V$45:$V$62</c:f>
              <c:numCache>
                <c:formatCode>0</c:formatCode>
                <c:ptCount val="18"/>
                <c:pt idx="15">
                  <c:v>101.58360982803114</c:v>
                </c:pt>
                <c:pt idx="16">
                  <c:v>102.25966647149394</c:v>
                </c:pt>
                <c:pt idx="17">
                  <c:v>102.99156420098454</c:v>
                </c:pt>
              </c:numCache>
            </c:numRef>
          </c:val>
          <c:smooth val="0"/>
          <c:extLst>
            <c:ext xmlns:c16="http://schemas.microsoft.com/office/drawing/2014/chart" uri="{C3380CC4-5D6E-409C-BE32-E72D297353CC}">
              <c16:uniqueId val="{00000013-0FB4-4964-AE2C-5EE9E54F3922}"/>
            </c:ext>
          </c:extLst>
        </c:ser>
        <c:ser>
          <c:idx val="20"/>
          <c:order val="20"/>
          <c:tx>
            <c:strRef>
              <c:f>Data_Sheet_Graphs!$W$44</c:f>
              <c:strCache>
                <c:ptCount val="1"/>
                <c:pt idx="0">
                  <c:v>M</c:v>
                </c:pt>
              </c:strCache>
            </c:strRef>
          </c:tx>
          <c:spPr>
            <a:ln>
              <a:solidFill>
                <a:srgbClr val="9BBB59">
                  <a:lumMod val="60000"/>
                  <a:lumOff val="40000"/>
                </a:srgbClr>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Data_Sheet_Graphs!$W$45:$W$62</c:f>
              <c:numCache>
                <c:formatCode>0</c:formatCode>
                <c:ptCount val="18"/>
                <c:pt idx="0">
                  <c:v>100</c:v>
                </c:pt>
                <c:pt idx="1">
                  <c:v>101.30556222969726</c:v>
                </c:pt>
                <c:pt idx="2">
                  <c:v>104.36238587217684</c:v>
                </c:pt>
                <c:pt idx="3">
                  <c:v>111.72543248438251</c:v>
                </c:pt>
                <c:pt idx="4">
                  <c:v>114.02871215761652</c:v>
                </c:pt>
                <c:pt idx="5">
                  <c:v>119.97507208073041</c:v>
                </c:pt>
                <c:pt idx="6">
                  <c:v>137.99044930321961</c:v>
                </c:pt>
                <c:pt idx="7">
                  <c:v>143.63016578567996</c:v>
                </c:pt>
                <c:pt idx="8">
                  <c:v>145.58235223450265</c:v>
                </c:pt>
                <c:pt idx="9">
                  <c:v>153.97675396444018</c:v>
                </c:pt>
                <c:pt idx="10">
                  <c:v>150.03904372897645</c:v>
                </c:pt>
                <c:pt idx="11">
                  <c:v>145.88509130225853</c:v>
                </c:pt>
                <c:pt idx="12">
                  <c:v>135.34628784238348</c:v>
                </c:pt>
                <c:pt idx="13">
                  <c:v>141.32448342143201</c:v>
                </c:pt>
                <c:pt idx="14">
                  <c:v>141.1361725132148</c:v>
                </c:pt>
                <c:pt idx="15">
                  <c:v>143.75180201826046</c:v>
                </c:pt>
              </c:numCache>
            </c:numRef>
          </c:val>
          <c:smooth val="1"/>
          <c:extLst>
            <c:ext xmlns:c16="http://schemas.microsoft.com/office/drawing/2014/chart" uri="{C3380CC4-5D6E-409C-BE32-E72D297353CC}">
              <c16:uniqueId val="{00000014-0FB4-4964-AE2C-5EE9E54F3922}"/>
            </c:ext>
          </c:extLst>
        </c:ser>
        <c:ser>
          <c:idx val="21"/>
          <c:order val="21"/>
          <c:tx>
            <c:strRef>
              <c:f>Data_Sheet_Graphs!$X$44</c:f>
              <c:strCache>
                <c:ptCount val="1"/>
              </c:strCache>
            </c:strRef>
          </c:tx>
          <c:spPr>
            <a:ln>
              <a:solidFill>
                <a:srgbClr val="9BBB59">
                  <a:lumMod val="60000"/>
                  <a:lumOff val="40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Data_Sheet_Graphs!$X$45:$X$62</c:f>
              <c:numCache>
                <c:formatCode>0</c:formatCode>
                <c:ptCount val="18"/>
                <c:pt idx="15">
                  <c:v>143.75180201826046</c:v>
                </c:pt>
                <c:pt idx="16">
                  <c:v>145.86376741950986</c:v>
                </c:pt>
                <c:pt idx="17">
                  <c:v>146.10013214800577</c:v>
                </c:pt>
              </c:numCache>
            </c:numRef>
          </c:val>
          <c:smooth val="1"/>
          <c:extLst>
            <c:ext xmlns:c16="http://schemas.microsoft.com/office/drawing/2014/chart" uri="{C3380CC4-5D6E-409C-BE32-E72D297353CC}">
              <c16:uniqueId val="{00000015-0FB4-4964-AE2C-5EE9E54F3922}"/>
            </c:ext>
          </c:extLst>
        </c:ser>
        <c:ser>
          <c:idx val="22"/>
          <c:order val="22"/>
          <c:tx>
            <c:strRef>
              <c:f>Data_Sheet_Graphs!$Y$44</c:f>
              <c:strCache>
                <c:ptCount val="1"/>
                <c:pt idx="0">
                  <c:v>N</c:v>
                </c:pt>
              </c:strCache>
            </c:strRef>
          </c:tx>
          <c:spPr>
            <a:ln>
              <a:solidFill>
                <a:srgbClr val="F79646">
                  <a:lumMod val="60000"/>
                  <a:lumOff val="40000"/>
                </a:srgbClr>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Data_Sheet_Graphs!$Y$45:$Y$62</c:f>
              <c:numCache>
                <c:formatCode>0</c:formatCode>
                <c:ptCount val="18"/>
                <c:pt idx="0">
                  <c:v>100</c:v>
                </c:pt>
                <c:pt idx="1">
                  <c:v>105.10472888904144</c:v>
                </c:pt>
                <c:pt idx="2">
                  <c:v>108.62286444881113</c:v>
                </c:pt>
                <c:pt idx="3">
                  <c:v>112.36495936982469</c:v>
                </c:pt>
                <c:pt idx="4">
                  <c:v>117.15477222217456</c:v>
                </c:pt>
                <c:pt idx="5">
                  <c:v>127.60620908022207</c:v>
                </c:pt>
                <c:pt idx="6">
                  <c:v>153.99651618771398</c:v>
                </c:pt>
                <c:pt idx="7">
                  <c:v>160.53681600151023</c:v>
                </c:pt>
                <c:pt idx="8">
                  <c:v>169.30040587271213</c:v>
                </c:pt>
                <c:pt idx="9">
                  <c:v>178.85600528578416</c:v>
                </c:pt>
                <c:pt idx="10">
                  <c:v>188.29833789546848</c:v>
                </c:pt>
                <c:pt idx="11">
                  <c:v>183.55228721715477</c:v>
                </c:pt>
                <c:pt idx="12">
                  <c:v>171.78369472880323</c:v>
                </c:pt>
                <c:pt idx="13">
                  <c:v>185.57221187756889</c:v>
                </c:pt>
                <c:pt idx="14">
                  <c:v>190.081431966981</c:v>
                </c:pt>
                <c:pt idx="15">
                  <c:v>196.24503385132874</c:v>
                </c:pt>
              </c:numCache>
            </c:numRef>
          </c:val>
          <c:smooth val="1"/>
          <c:extLst>
            <c:ext xmlns:c16="http://schemas.microsoft.com/office/drawing/2014/chart" uri="{C3380CC4-5D6E-409C-BE32-E72D297353CC}">
              <c16:uniqueId val="{00000016-0FB4-4964-AE2C-5EE9E54F3922}"/>
            </c:ext>
          </c:extLst>
        </c:ser>
        <c:ser>
          <c:idx val="23"/>
          <c:order val="23"/>
          <c:tx>
            <c:strRef>
              <c:f>Data_Sheet_Graphs!$Z$44</c:f>
              <c:strCache>
                <c:ptCount val="1"/>
              </c:strCache>
            </c:strRef>
          </c:tx>
          <c:spPr>
            <a:ln>
              <a:solidFill>
                <a:srgbClr val="F79646">
                  <a:lumMod val="60000"/>
                  <a:lumOff val="40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Data_Sheet_Graphs!$Z$45:$Z$62</c:f>
              <c:numCache>
                <c:formatCode>0</c:formatCode>
                <c:ptCount val="18"/>
                <c:pt idx="15">
                  <c:v>196.24503385132874</c:v>
                </c:pt>
                <c:pt idx="16">
                  <c:v>192.33904529814055</c:v>
                </c:pt>
                <c:pt idx="17">
                  <c:v>191.50842207329734</c:v>
                </c:pt>
              </c:numCache>
            </c:numRef>
          </c:val>
          <c:smooth val="1"/>
          <c:extLst>
            <c:ext xmlns:c16="http://schemas.microsoft.com/office/drawing/2014/chart" uri="{C3380CC4-5D6E-409C-BE32-E72D297353CC}">
              <c16:uniqueId val="{00000017-0FB4-4964-AE2C-5EE9E54F3922}"/>
            </c:ext>
          </c:extLst>
        </c:ser>
        <c:dLbls>
          <c:showLegendKey val="0"/>
          <c:showVal val="0"/>
          <c:showCatName val="0"/>
          <c:showSerName val="0"/>
          <c:showPercent val="0"/>
          <c:showBubbleSize val="0"/>
        </c:dLbls>
        <c:smooth val="0"/>
        <c:axId val="1099429600"/>
        <c:axId val="1099425248"/>
      </c:lineChart>
      <c:catAx>
        <c:axId val="1099429600"/>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1099425248"/>
        <c:crosses val="autoZero"/>
        <c:auto val="1"/>
        <c:lblAlgn val="ctr"/>
        <c:lblOffset val="100"/>
        <c:tickLblSkip val="1"/>
        <c:tickMarkSkip val="1"/>
        <c:noMultiLvlLbl val="0"/>
      </c:catAx>
      <c:valAx>
        <c:axId val="1099425248"/>
        <c:scaling>
          <c:orientation val="minMax"/>
          <c:max val="1000"/>
          <c:min val="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99429600"/>
        <c:crosses val="autoZero"/>
        <c:crossBetween val="between"/>
        <c:majorUnit val="100"/>
      </c:valAx>
      <c:spPr>
        <a:noFill/>
      </c:spPr>
    </c:plotArea>
    <c:legend>
      <c:legendPos val="b"/>
      <c:legendEntry>
        <c:idx val="1"/>
        <c:delete val="1"/>
      </c:legendEntry>
      <c:legendEntry>
        <c:idx val="3"/>
        <c:delete val="1"/>
      </c:legendEntry>
      <c:legendEntry>
        <c:idx val="5"/>
        <c:delete val="1"/>
      </c:legendEntry>
      <c:legendEntry>
        <c:idx val="7"/>
        <c:delete val="1"/>
      </c:legendEntry>
      <c:legendEntry>
        <c:idx val="9"/>
        <c:delete val="1"/>
      </c:legendEntry>
      <c:legendEntry>
        <c:idx val="11"/>
        <c:delete val="1"/>
      </c:legendEntry>
      <c:legendEntry>
        <c:idx val="13"/>
        <c:delete val="1"/>
      </c:legendEntry>
      <c:legendEntry>
        <c:idx val="15"/>
        <c:delete val="1"/>
      </c:legendEntry>
      <c:legendEntry>
        <c:idx val="17"/>
        <c:delete val="1"/>
      </c:legendEntry>
      <c:legendEntry>
        <c:idx val="19"/>
        <c:delete val="1"/>
      </c:legendEntry>
      <c:legendEntry>
        <c:idx val="21"/>
        <c:delete val="1"/>
      </c:legendEntry>
      <c:legendEntry>
        <c:idx val="23"/>
        <c:delete val="1"/>
      </c:legendEntry>
      <c:layout>
        <c:manualLayout>
          <c:xMode val="edge"/>
          <c:yMode val="edge"/>
          <c:x val="4.0098254615919982E-2"/>
          <c:y val="0.8438938528910338"/>
          <c:w val="0.89076346764013514"/>
          <c:h val="0.10076476201381783"/>
        </c:manualLayout>
      </c:layout>
      <c:overlay val="0"/>
      <c:spPr>
        <a:solidFill>
          <a:srgbClr val="FFFFFF"/>
        </a:solidFill>
        <a:ln w="25400">
          <a:noFill/>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Translateupd!$A$13</c:f>
          <c:strCache>
            <c:ptCount val="1"/>
            <c:pt idx="0">
              <c:v>Number of persons employed in SMEs</c:v>
            </c:pt>
          </c:strCache>
        </c:strRef>
      </c:tx>
      <c:overlay val="1"/>
      <c:spPr>
        <a:noFill/>
        <a:ln w="25400">
          <a:noFill/>
        </a:ln>
      </c:spPr>
      <c:txPr>
        <a:bodyPr/>
        <a:lstStyle/>
        <a:p>
          <a:pPr>
            <a:defRPr sz="1000" b="1" i="0" u="none" strike="noStrike" baseline="0">
              <a:solidFill>
                <a:srgbClr val="000000"/>
              </a:solidFill>
              <a:latin typeface="Arial" pitchFamily="34" charset="0"/>
              <a:ea typeface="Calibri"/>
              <a:cs typeface="Arial" pitchFamily="34" charset="0"/>
            </a:defRPr>
          </a:pPr>
          <a:endParaRPr lang="en-US"/>
        </a:p>
      </c:txPr>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0"/>
          <c:order val="0"/>
          <c:tx>
            <c:strRef>
              <c:f>Translateupd!$A$9</c:f>
              <c:strCache>
                <c:ptCount val="1"/>
                <c:pt idx="0">
                  <c:v>SMEs in DE</c:v>
                </c:pt>
              </c:strCache>
            </c:strRef>
          </c:tx>
          <c:spPr>
            <a:ln>
              <a:solidFill>
                <a:srgbClr val="0070C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Data_Sheet_Graphs!$N$5:$N$22</c:f>
              <c:numCache>
                <c:formatCode>0</c:formatCode>
                <c:ptCount val="18"/>
                <c:pt idx="0">
                  <c:v>100</c:v>
                </c:pt>
                <c:pt idx="1">
                  <c:v>108.74401835865157</c:v>
                </c:pt>
                <c:pt idx="2">
                  <c:v>111.88562067956971</c:v>
                </c:pt>
                <c:pt idx="3">
                  <c:v>116.49359551787352</c:v>
                </c:pt>
                <c:pt idx="4">
                  <c:v>117.53924893681068</c:v>
                </c:pt>
                <c:pt idx="5">
                  <c:v>117.36729321241943</c:v>
                </c:pt>
                <c:pt idx="6">
                  <c:v>125.42511909172747</c:v>
                </c:pt>
                <c:pt idx="7">
                  <c:v>126.63763050821488</c:v>
                </c:pt>
                <c:pt idx="8">
                  <c:v>131.39308343839681</c:v>
                </c:pt>
                <c:pt idx="9">
                  <c:v>133.93987501740773</c:v>
                </c:pt>
                <c:pt idx="10">
                  <c:v>130.53173135606085</c:v>
                </c:pt>
                <c:pt idx="11">
                  <c:v>130.39771667403795</c:v>
                </c:pt>
                <c:pt idx="12">
                  <c:v>119.32770381010938</c:v>
                </c:pt>
                <c:pt idx="13">
                  <c:v>124.69084707417534</c:v>
                </c:pt>
                <c:pt idx="14">
                  <c:v>126.27205372035807</c:v>
                </c:pt>
                <c:pt idx="15">
                  <c:v>127.22183285208703</c:v>
                </c:pt>
              </c:numCache>
            </c:numRef>
          </c:val>
          <c:smooth val="1"/>
          <c:extLst>
            <c:ext xmlns:c16="http://schemas.microsoft.com/office/drawing/2014/chart" uri="{C3380CC4-5D6E-409C-BE32-E72D297353CC}">
              <c16:uniqueId val="{00000000-E368-45F6-9543-E6784692C5FE}"/>
            </c:ext>
          </c:extLst>
        </c:ser>
        <c:ser>
          <c:idx val="1"/>
          <c:order val="1"/>
          <c:tx>
            <c:strRef>
              <c:f>Data_Sheet_Graphs!$O$4</c:f>
              <c:strCache>
                <c:ptCount val="1"/>
              </c:strCache>
            </c:strRef>
          </c:tx>
          <c:spPr>
            <a:ln>
              <a:solidFill>
                <a:srgbClr val="0070C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Data_Sheet_Graphs!$O$5:$O$22</c:f>
              <c:numCache>
                <c:formatCode>General</c:formatCode>
                <c:ptCount val="18"/>
                <c:pt idx="15" formatCode="0">
                  <c:v>127.22183285208703</c:v>
                </c:pt>
                <c:pt idx="16" formatCode="0">
                  <c:v>127.19969049108767</c:v>
                </c:pt>
                <c:pt idx="17" formatCode="0">
                  <c:v>126.94318085054576</c:v>
                </c:pt>
              </c:numCache>
            </c:numRef>
          </c:val>
          <c:smooth val="1"/>
          <c:extLst>
            <c:ext xmlns:c16="http://schemas.microsoft.com/office/drawing/2014/chart" uri="{C3380CC4-5D6E-409C-BE32-E72D297353CC}">
              <c16:uniqueId val="{00000001-E368-45F6-9543-E6784692C5FE}"/>
            </c:ext>
          </c:extLst>
        </c:ser>
        <c:ser>
          <c:idx val="2"/>
          <c:order val="2"/>
          <c:tx>
            <c:strRef>
              <c:f>Translateupd!$A$10</c:f>
              <c:strCache>
                <c:ptCount val="1"/>
                <c:pt idx="0">
                  <c:v>SMEs in the European Union</c:v>
                </c:pt>
              </c:strCache>
            </c:strRef>
          </c:tx>
          <c:spPr>
            <a:ln>
              <a:solidFill>
                <a:srgbClr val="C0000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Data_Sheet_Graphs!$P$5:$P$22</c:f>
              <c:numCache>
                <c:formatCode>0</c:formatCode>
                <c:ptCount val="18"/>
                <c:pt idx="0">
                  <c:v>100</c:v>
                </c:pt>
                <c:pt idx="1">
                  <c:v>97.56384085332958</c:v>
                </c:pt>
                <c:pt idx="2">
                  <c:v>97.203201128285926</c:v>
                </c:pt>
                <c:pt idx="3">
                  <c:v>97.124184107654173</c:v>
                </c:pt>
                <c:pt idx="4">
                  <c:v>96.359126173098446</c:v>
                </c:pt>
                <c:pt idx="5">
                  <c:v>95.01448929363228</c:v>
                </c:pt>
                <c:pt idx="6">
                  <c:v>97.049192874090508</c:v>
                </c:pt>
                <c:pt idx="7">
                  <c:v>97.078044148088921</c:v>
                </c:pt>
                <c:pt idx="8">
                  <c:v>100.96699885349665</c:v>
                </c:pt>
                <c:pt idx="9">
                  <c:v>100.69775709423178</c:v>
                </c:pt>
                <c:pt idx="10" formatCode="General">
                  <c:v>100.79099576265212</c:v>
                </c:pt>
                <c:pt idx="11">
                  <c:v>101.67616854409337</c:v>
                </c:pt>
                <c:pt idx="12">
                  <c:v>98.424896110394926</c:v>
                </c:pt>
                <c:pt idx="13">
                  <c:v>102.04641136121029</c:v>
                </c:pt>
                <c:pt idx="14" formatCode="General">
                  <c:v>104.79119058434762</c:v>
                </c:pt>
                <c:pt idx="15" formatCode="General">
                  <c:v>106.566293895583</c:v>
                </c:pt>
              </c:numCache>
            </c:numRef>
          </c:val>
          <c:smooth val="1"/>
          <c:extLst>
            <c:ext xmlns:c16="http://schemas.microsoft.com/office/drawing/2014/chart" uri="{C3380CC4-5D6E-409C-BE32-E72D297353CC}">
              <c16:uniqueId val="{00000002-E368-45F6-9543-E6784692C5FE}"/>
            </c:ext>
          </c:extLst>
        </c:ser>
        <c:ser>
          <c:idx val="3"/>
          <c:order val="3"/>
          <c:tx>
            <c:strRef>
              <c:f>Data_Sheet_Graphs!$Q$4</c:f>
              <c:strCache>
                <c:ptCount val="1"/>
              </c:strCache>
            </c:strRef>
          </c:tx>
          <c:spPr>
            <a:ln>
              <a:solidFill>
                <a:srgbClr val="C00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Data_Sheet_Graphs!$Q$5:$Q$22</c:f>
              <c:numCache>
                <c:formatCode>General</c:formatCode>
                <c:ptCount val="18"/>
                <c:pt idx="15" formatCode="0">
                  <c:v>106.566293895583</c:v>
                </c:pt>
                <c:pt idx="16" formatCode="0">
                  <c:v>107.72587776287337</c:v>
                </c:pt>
                <c:pt idx="17" formatCode="0">
                  <c:v>108.7144598747883</c:v>
                </c:pt>
              </c:numCache>
            </c:numRef>
          </c:val>
          <c:smooth val="1"/>
          <c:extLst>
            <c:ext xmlns:c16="http://schemas.microsoft.com/office/drawing/2014/chart" uri="{C3380CC4-5D6E-409C-BE32-E72D297353CC}">
              <c16:uniqueId val="{00000003-E368-45F6-9543-E6784692C5FE}"/>
            </c:ext>
          </c:extLst>
        </c:ser>
        <c:dLbls>
          <c:showLegendKey val="0"/>
          <c:showVal val="0"/>
          <c:showCatName val="0"/>
          <c:showSerName val="0"/>
          <c:showPercent val="0"/>
          <c:showBubbleSize val="0"/>
        </c:dLbls>
        <c:smooth val="0"/>
        <c:axId val="1099437216"/>
        <c:axId val="1099437760"/>
      </c:lineChart>
      <c:catAx>
        <c:axId val="1099437216"/>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crossAx val="1099437760"/>
        <c:crosses val="autoZero"/>
        <c:auto val="1"/>
        <c:lblAlgn val="ctr"/>
        <c:lblOffset val="100"/>
        <c:tickLblSkip val="1"/>
        <c:tickMarkSkip val="1"/>
        <c:noMultiLvlLbl val="0"/>
      </c:catAx>
      <c:valAx>
        <c:axId val="1099437760"/>
        <c:scaling>
          <c:orientation val="minMax"/>
          <c:max val="140"/>
          <c:min val="80"/>
        </c:scaling>
        <c:delete val="0"/>
        <c:axPos val="l"/>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crossAx val="1099437216"/>
        <c:crosses val="autoZero"/>
        <c:crossBetween val="between"/>
        <c:majorUnit val="10"/>
      </c:valAx>
      <c:spPr>
        <a:noFill/>
      </c:spPr>
    </c:plotArea>
    <c:legend>
      <c:legendPos val="b"/>
      <c:legendEntry>
        <c:idx val="1"/>
        <c:delete val="1"/>
      </c:legendEntry>
      <c:legendEntry>
        <c:idx val="3"/>
        <c:delete val="1"/>
      </c:legendEntry>
      <c:layout>
        <c:manualLayout>
          <c:xMode val="edge"/>
          <c:yMode val="edge"/>
          <c:x val="9.0913645337593191E-2"/>
          <c:y val="0.89288042051287331"/>
          <c:w val="0.81999477113800845"/>
          <c:h val="6.1892124899947644E-2"/>
        </c:manualLayout>
      </c:layout>
      <c:overlay val="0"/>
      <c:spPr>
        <a:solidFill>
          <a:srgbClr val="FFFFFF"/>
        </a:solidFill>
        <a:ln w="25400">
          <a:noFill/>
        </a:ln>
      </c:spPr>
      <c:txPr>
        <a:bodyPr/>
        <a:lstStyle/>
        <a:p>
          <a:pPr>
            <a:defRPr sz="700" b="0" i="0" u="none" strike="noStrike" baseline="0">
              <a:solidFill>
                <a:srgbClr val="000000"/>
              </a:solidFill>
              <a:latin typeface="Arial" pitchFamily="34" charset="0"/>
              <a:ea typeface="Calibri"/>
              <a:cs typeface="Arial" pitchFamily="34" charset="0"/>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00" b="0" i="0" u="none" strike="noStrike" baseline="0">
          <a:solidFill>
            <a:srgbClr val="000000"/>
          </a:solidFill>
          <a:latin typeface="Calibri"/>
          <a:ea typeface="Calibri"/>
          <a:cs typeface="Calibri"/>
        </a:defRPr>
      </a:pPr>
      <a:endParaRPr lang="en-US"/>
    </a:p>
  </c:txPr>
  <c:printSettings>
    <c:headerFooter alignWithMargins="0"/>
    <c:pageMargins b="1" l="0.75000000000000289" r="0.75000000000000289"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a:pPr>
            <a:r>
              <a:rPr lang="de-DE" sz="1000" b="1"/>
              <a:t>Value added of SMEs</a:t>
            </a:r>
          </a:p>
        </c:rich>
      </c:tx>
      <c:overlay val="1"/>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0"/>
          <c:order val="0"/>
          <c:tx>
            <c:strRef>
              <c:f>Translateupd!$A$9</c:f>
              <c:strCache>
                <c:ptCount val="1"/>
                <c:pt idx="0">
                  <c:v>SMEs in DE</c:v>
                </c:pt>
              </c:strCache>
            </c:strRef>
          </c:tx>
          <c:spPr>
            <a:ln>
              <a:solidFill>
                <a:srgbClr val="0070C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Data_Sheet_Graphs!$Y$5:$Y$22</c:f>
              <c:numCache>
                <c:formatCode>0</c:formatCode>
                <c:ptCount val="18"/>
                <c:pt idx="0">
                  <c:v>100</c:v>
                </c:pt>
                <c:pt idx="1">
                  <c:v>101.55390990783782</c:v>
                </c:pt>
                <c:pt idx="2">
                  <c:v>103.26871746215704</c:v>
                </c:pt>
                <c:pt idx="3">
                  <c:v>111.79415937229702</c:v>
                </c:pt>
                <c:pt idx="4">
                  <c:v>110.39586393930189</c:v>
                </c:pt>
                <c:pt idx="5">
                  <c:v>114.10964336519491</c:v>
                </c:pt>
                <c:pt idx="6">
                  <c:v>124.59650801142988</c:v>
                </c:pt>
                <c:pt idx="7">
                  <c:v>127.22931831903851</c:v>
                </c:pt>
                <c:pt idx="8">
                  <c:v>135.97240215885409</c:v>
                </c:pt>
                <c:pt idx="9">
                  <c:v>142.20354225245057</c:v>
                </c:pt>
                <c:pt idx="10">
                  <c:v>132.73799103564667</c:v>
                </c:pt>
                <c:pt idx="11">
                  <c:v>134.78481793618579</c:v>
                </c:pt>
                <c:pt idx="12">
                  <c:v>128.30523639805526</c:v>
                </c:pt>
                <c:pt idx="13">
                  <c:v>160.2525339927665</c:v>
                </c:pt>
                <c:pt idx="14">
                  <c:v>171.17402530478481</c:v>
                </c:pt>
              </c:numCache>
            </c:numRef>
          </c:val>
          <c:smooth val="1"/>
          <c:extLst>
            <c:ext xmlns:c16="http://schemas.microsoft.com/office/drawing/2014/chart" uri="{C3380CC4-5D6E-409C-BE32-E72D297353CC}">
              <c16:uniqueId val="{00000000-3972-4246-A8C3-17C5931F13E4}"/>
            </c:ext>
          </c:extLst>
        </c:ser>
        <c:ser>
          <c:idx val="1"/>
          <c:order val="1"/>
          <c:tx>
            <c:strRef>
              <c:f>Data_Sheet_Graphs!$Z$4</c:f>
              <c:strCache>
                <c:ptCount val="1"/>
              </c:strCache>
            </c:strRef>
          </c:tx>
          <c:spPr>
            <a:ln>
              <a:solidFill>
                <a:srgbClr val="0070C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Data_Sheet_Graphs!$Z$5:$Z$22</c:f>
              <c:numCache>
                <c:formatCode>General</c:formatCode>
                <c:ptCount val="18"/>
                <c:pt idx="14" formatCode="0">
                  <c:v>171.17402530478481</c:v>
                </c:pt>
                <c:pt idx="15" formatCode="0">
                  <c:v>185.78687127982553</c:v>
                </c:pt>
                <c:pt idx="16" formatCode="0">
                  <c:v>187.79671370155793</c:v>
                </c:pt>
                <c:pt idx="17" formatCode="0">
                  <c:v>193.32738320357242</c:v>
                </c:pt>
              </c:numCache>
            </c:numRef>
          </c:val>
          <c:smooth val="1"/>
          <c:extLst>
            <c:ext xmlns:c16="http://schemas.microsoft.com/office/drawing/2014/chart" uri="{C3380CC4-5D6E-409C-BE32-E72D297353CC}">
              <c16:uniqueId val="{00000001-3972-4246-A8C3-17C5931F13E4}"/>
            </c:ext>
          </c:extLst>
        </c:ser>
        <c:ser>
          <c:idx val="2"/>
          <c:order val="2"/>
          <c:tx>
            <c:strRef>
              <c:f>Translateupd!$A$10</c:f>
              <c:strCache>
                <c:ptCount val="1"/>
                <c:pt idx="0">
                  <c:v>SMEs in the European Union</c:v>
                </c:pt>
              </c:strCache>
            </c:strRef>
          </c:tx>
          <c:spPr>
            <a:ln>
              <a:solidFill>
                <a:srgbClr val="C00000"/>
              </a:solidFill>
              <a:prstDash val="solid"/>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Data_Sheet_Graphs!$AA$5:$AA$22</c:f>
              <c:numCache>
                <c:formatCode>0</c:formatCode>
                <c:ptCount val="18"/>
                <c:pt idx="0">
                  <c:v>100</c:v>
                </c:pt>
                <c:pt idx="1">
                  <c:v>91.531945356228974</c:v>
                </c:pt>
                <c:pt idx="2">
                  <c:v>95.377822919273783</c:v>
                </c:pt>
                <c:pt idx="3">
                  <c:v>99.244032826884535</c:v>
                </c:pt>
                <c:pt idx="4">
                  <c:v>97.111737158765564</c:v>
                </c:pt>
                <c:pt idx="5">
                  <c:v>97.959559350764181</c:v>
                </c:pt>
                <c:pt idx="6">
                  <c:v>100.3069266810917</c:v>
                </c:pt>
                <c:pt idx="7">
                  <c:v>104.17700957849135</c:v>
                </c:pt>
                <c:pt idx="8">
                  <c:v>109.48157526485863</c:v>
                </c:pt>
                <c:pt idx="9">
                  <c:v>110.86531727854099</c:v>
                </c:pt>
                <c:pt idx="10" formatCode="General">
                  <c:v>110.75799831162941</c:v>
                </c:pt>
                <c:pt idx="11">
                  <c:v>114.83367132131148</c:v>
                </c:pt>
                <c:pt idx="12">
                  <c:v>109.09719319209593</c:v>
                </c:pt>
                <c:pt idx="13">
                  <c:v>127.44947362186355</c:v>
                </c:pt>
                <c:pt idx="14" formatCode="General">
                  <c:v>141.03826529570347</c:v>
                </c:pt>
              </c:numCache>
            </c:numRef>
          </c:val>
          <c:smooth val="1"/>
          <c:extLst>
            <c:ext xmlns:c16="http://schemas.microsoft.com/office/drawing/2014/chart" uri="{C3380CC4-5D6E-409C-BE32-E72D297353CC}">
              <c16:uniqueId val="{00000002-3972-4246-A8C3-17C5931F13E4}"/>
            </c:ext>
          </c:extLst>
        </c:ser>
        <c:ser>
          <c:idx val="3"/>
          <c:order val="3"/>
          <c:tx>
            <c:strRef>
              <c:f>Data_Sheet_Graphs!$AB$4</c:f>
              <c:strCache>
                <c:ptCount val="1"/>
              </c:strCache>
            </c:strRef>
          </c:tx>
          <c:spPr>
            <a:ln>
              <a:solidFill>
                <a:srgbClr val="C00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Data_Sheet_Graphs!$AB$5:$AB$22</c:f>
              <c:numCache>
                <c:formatCode>General</c:formatCode>
                <c:ptCount val="18"/>
                <c:pt idx="14" formatCode="0">
                  <c:v>141.03826529570347</c:v>
                </c:pt>
                <c:pt idx="15" formatCode="0">
                  <c:v>150.70887762554779</c:v>
                </c:pt>
                <c:pt idx="16" formatCode="0">
                  <c:v>155.10256556369364</c:v>
                </c:pt>
                <c:pt idx="17" formatCode="0">
                  <c:v>161.39622024656711</c:v>
                </c:pt>
              </c:numCache>
            </c:numRef>
          </c:val>
          <c:smooth val="1"/>
          <c:extLst>
            <c:ext xmlns:c16="http://schemas.microsoft.com/office/drawing/2014/chart" uri="{C3380CC4-5D6E-409C-BE32-E72D297353CC}">
              <c16:uniqueId val="{00000003-3972-4246-A8C3-17C5931F13E4}"/>
            </c:ext>
          </c:extLst>
        </c:ser>
        <c:dLbls>
          <c:showLegendKey val="0"/>
          <c:showVal val="0"/>
          <c:showCatName val="0"/>
          <c:showSerName val="0"/>
          <c:showPercent val="0"/>
          <c:showBubbleSize val="0"/>
        </c:dLbls>
        <c:smooth val="0"/>
        <c:axId val="1099432320"/>
        <c:axId val="1099438304"/>
      </c:lineChart>
      <c:catAx>
        <c:axId val="1099432320"/>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a:pPr>
            <a:endParaRPr lang="en-US"/>
          </a:p>
        </c:txPr>
        <c:crossAx val="1099438304"/>
        <c:crossesAt val="80"/>
        <c:auto val="1"/>
        <c:lblAlgn val="ctr"/>
        <c:lblOffset val="100"/>
        <c:tickLblSkip val="1"/>
        <c:tickMarkSkip val="1"/>
        <c:noMultiLvlLbl val="0"/>
      </c:catAx>
      <c:valAx>
        <c:axId val="1099438304"/>
        <c:scaling>
          <c:orientation val="minMax"/>
          <c:max val="220"/>
          <c:min val="8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a:pPr>
            <a:endParaRPr lang="en-US"/>
          </a:p>
        </c:txPr>
        <c:crossAx val="1099432320"/>
        <c:crosses val="autoZero"/>
        <c:crossBetween val="between"/>
        <c:majorUnit val="20"/>
      </c:valAx>
      <c:spPr>
        <a:noFill/>
      </c:spPr>
    </c:plotArea>
    <c:legend>
      <c:legendPos val="b"/>
      <c:legendEntry>
        <c:idx val="1"/>
        <c:delete val="1"/>
      </c:legendEntry>
      <c:legendEntry>
        <c:idx val="3"/>
        <c:delete val="1"/>
      </c:legendEntry>
      <c:layout>
        <c:manualLayout>
          <c:xMode val="edge"/>
          <c:yMode val="edge"/>
          <c:x val="5.2970576969175086E-2"/>
          <c:y val="0.88449385852706697"/>
          <c:w val="0.89999980766234988"/>
          <c:h val="6.6247315957521938E-2"/>
        </c:manualLayout>
      </c:layout>
      <c:overlay val="0"/>
      <c:spPr>
        <a:solidFill>
          <a:srgbClr val="FFFFFF"/>
        </a:solidFill>
        <a:ln w="25400">
          <a:noFill/>
        </a:ln>
      </c:spPr>
      <c:txPr>
        <a:bodyPr/>
        <a:lstStyle/>
        <a:p>
          <a:pPr>
            <a:defRPr sz="700"/>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printSettings>
    <c:headerFooter alignWithMargins="0"/>
    <c:pageMargins b="1" l="0.75000000000000289" r="0.75000000000000289"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Translateupd!$A$16</c:f>
          <c:strCache>
            <c:ptCount val="1"/>
            <c:pt idx="0">
              <c:v>Number of enterprises by size class</c:v>
            </c:pt>
          </c:strCache>
        </c:strRef>
      </c:tx>
      <c:overlay val="1"/>
      <c:spPr>
        <a:noFill/>
        <a:ln w="25400">
          <a:noFill/>
        </a:ln>
      </c:spPr>
      <c:txPr>
        <a:bodyPr/>
        <a:lstStyle/>
        <a:p>
          <a:pPr>
            <a:defRPr sz="1000" b="1" i="0" u="none" strike="noStrike" baseline="0">
              <a:solidFill>
                <a:srgbClr val="000000"/>
              </a:solidFill>
              <a:latin typeface="Arial" pitchFamily="34" charset="0"/>
              <a:ea typeface="Arial"/>
              <a:cs typeface="Arial" pitchFamily="34" charset="0"/>
            </a:defRPr>
          </a:pPr>
          <a:endParaRPr lang="en-US"/>
        </a:p>
      </c:txPr>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1"/>
          <c:order val="0"/>
          <c:tx>
            <c:strRef>
              <c:f>Translateupd!$A$29</c:f>
              <c:strCache>
                <c:ptCount val="1"/>
                <c:pt idx="0">
                  <c:v>Micro</c:v>
                </c:pt>
              </c:strCache>
            </c:strRef>
          </c:tx>
          <c:spPr>
            <a:ln>
              <a:solidFill>
                <a:srgbClr val="C00000"/>
              </a:solidFill>
              <a:prstDash val="solid"/>
            </a:ln>
          </c:spPr>
          <c:marker>
            <c:symbol val="none"/>
          </c:marker>
          <c:dPt>
            <c:idx val="6"/>
            <c:bubble3D val="0"/>
            <c:extLst>
              <c:ext xmlns:c16="http://schemas.microsoft.com/office/drawing/2014/chart" uri="{C3380CC4-5D6E-409C-BE32-E72D297353CC}">
                <c16:uniqueId val="{00000000-CF84-40E5-A517-41F419E00A2F}"/>
              </c:ext>
            </c:extLst>
          </c:dPt>
          <c:dPt>
            <c:idx val="7"/>
            <c:bubble3D val="0"/>
            <c:extLst>
              <c:ext xmlns:c16="http://schemas.microsoft.com/office/drawing/2014/chart" uri="{C3380CC4-5D6E-409C-BE32-E72D297353CC}">
                <c16:uniqueId val="{00000001-CF84-40E5-A517-41F419E00A2F}"/>
              </c:ext>
            </c:extLst>
          </c:dPt>
          <c:dPt>
            <c:idx val="8"/>
            <c:bubble3D val="0"/>
            <c:extLst>
              <c:ext xmlns:c16="http://schemas.microsoft.com/office/drawing/2014/chart" uri="{C3380CC4-5D6E-409C-BE32-E72D297353CC}">
                <c16:uniqueId val="{00000002-CF84-40E5-A517-41F419E00A2F}"/>
              </c:ext>
            </c:extLst>
          </c:dPt>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Data_Sheet_Graphs!$C$25:$C$42</c:f>
              <c:numCache>
                <c:formatCode>0</c:formatCode>
                <c:ptCount val="18"/>
                <c:pt idx="0">
                  <c:v>100</c:v>
                </c:pt>
                <c:pt idx="1">
                  <c:v>107.97607006353952</c:v>
                </c:pt>
                <c:pt idx="2">
                  <c:v>109.08523041866519</c:v>
                </c:pt>
                <c:pt idx="3">
                  <c:v>112.62606565196099</c:v>
                </c:pt>
                <c:pt idx="4">
                  <c:v>115.23043145238117</c:v>
                </c:pt>
                <c:pt idx="5">
                  <c:v>115.24839744614357</c:v>
                </c:pt>
                <c:pt idx="6">
                  <c:v>134.12336819545979</c:v>
                </c:pt>
                <c:pt idx="7">
                  <c:v>126.94240524376849</c:v>
                </c:pt>
                <c:pt idx="8">
                  <c:v>129.28738301324881</c:v>
                </c:pt>
                <c:pt idx="9">
                  <c:v>131.39426341343651</c:v>
                </c:pt>
                <c:pt idx="10">
                  <c:v>138.41474720376249</c:v>
                </c:pt>
                <c:pt idx="11">
                  <c:v>138.02934147280229</c:v>
                </c:pt>
                <c:pt idx="12">
                  <c:v>134.13104050596331</c:v>
                </c:pt>
                <c:pt idx="13">
                  <c:v>137.08596696047354</c:v>
                </c:pt>
                <c:pt idx="14">
                  <c:v>136.83201348280699</c:v>
                </c:pt>
                <c:pt idx="15">
                  <c:v>138.50336239007817</c:v>
                </c:pt>
              </c:numCache>
            </c:numRef>
          </c:val>
          <c:smooth val="1"/>
          <c:extLst>
            <c:ext xmlns:c16="http://schemas.microsoft.com/office/drawing/2014/chart" uri="{C3380CC4-5D6E-409C-BE32-E72D297353CC}">
              <c16:uniqueId val="{00000003-CF84-40E5-A517-41F419E00A2F}"/>
            </c:ext>
          </c:extLst>
        </c:ser>
        <c:ser>
          <c:idx val="0"/>
          <c:order val="1"/>
          <c:tx>
            <c:strRef>
              <c:f>Data_Sheet_Graphs!$D$24</c:f>
              <c:strCache>
                <c:ptCount val="1"/>
              </c:strCache>
            </c:strRef>
          </c:tx>
          <c:spPr>
            <a:ln>
              <a:solidFill>
                <a:srgbClr val="C00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Data_Sheet_Graphs!$D$25:$D$42</c:f>
              <c:numCache>
                <c:formatCode>General</c:formatCode>
                <c:ptCount val="18"/>
                <c:pt idx="15" formatCode="0">
                  <c:v>138.50336239007817</c:v>
                </c:pt>
                <c:pt idx="16" formatCode="0">
                  <c:v>138.68033701902604</c:v>
                </c:pt>
                <c:pt idx="17" formatCode="0">
                  <c:v>138.88192697750605</c:v>
                </c:pt>
              </c:numCache>
            </c:numRef>
          </c:val>
          <c:smooth val="0"/>
          <c:extLst>
            <c:ext xmlns:c16="http://schemas.microsoft.com/office/drawing/2014/chart" uri="{C3380CC4-5D6E-409C-BE32-E72D297353CC}">
              <c16:uniqueId val="{00000004-CF84-40E5-A517-41F419E00A2F}"/>
            </c:ext>
          </c:extLst>
        </c:ser>
        <c:ser>
          <c:idx val="2"/>
          <c:order val="2"/>
          <c:tx>
            <c:strRef>
              <c:f>Translateupd!$A$30</c:f>
              <c:strCache>
                <c:ptCount val="1"/>
                <c:pt idx="0">
                  <c:v>Small</c:v>
                </c:pt>
              </c:strCache>
            </c:strRef>
          </c:tx>
          <c:spPr>
            <a:ln cmpd="sng">
              <a:solidFill>
                <a:srgbClr val="0070C0"/>
              </a:solidFill>
              <a:prstDash val="solid"/>
            </a:ln>
          </c:spPr>
          <c:marker>
            <c:symbol val="none"/>
          </c:marker>
          <c:dPt>
            <c:idx val="6"/>
            <c:bubble3D val="0"/>
            <c:extLst>
              <c:ext xmlns:c16="http://schemas.microsoft.com/office/drawing/2014/chart" uri="{C3380CC4-5D6E-409C-BE32-E72D297353CC}">
                <c16:uniqueId val="{00000005-CF84-40E5-A517-41F419E00A2F}"/>
              </c:ext>
            </c:extLst>
          </c:dPt>
          <c:dPt>
            <c:idx val="7"/>
            <c:bubble3D val="0"/>
            <c:extLst>
              <c:ext xmlns:c16="http://schemas.microsoft.com/office/drawing/2014/chart" uri="{C3380CC4-5D6E-409C-BE32-E72D297353CC}">
                <c16:uniqueId val="{00000006-CF84-40E5-A517-41F419E00A2F}"/>
              </c:ext>
            </c:extLst>
          </c:dPt>
          <c:dPt>
            <c:idx val="8"/>
            <c:bubble3D val="0"/>
            <c:extLst>
              <c:ext xmlns:c16="http://schemas.microsoft.com/office/drawing/2014/chart" uri="{C3380CC4-5D6E-409C-BE32-E72D297353CC}">
                <c16:uniqueId val="{00000007-CF84-40E5-A517-41F419E00A2F}"/>
              </c:ext>
            </c:extLst>
          </c:dPt>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Data_Sheet_Graphs!$E$25:$E$42</c:f>
              <c:numCache>
                <c:formatCode>0</c:formatCode>
                <c:ptCount val="18"/>
                <c:pt idx="0">
                  <c:v>100</c:v>
                </c:pt>
                <c:pt idx="1">
                  <c:v>108.1105018821048</c:v>
                </c:pt>
                <c:pt idx="2">
                  <c:v>114.51829000551683</c:v>
                </c:pt>
                <c:pt idx="3">
                  <c:v>122.56273995428906</c:v>
                </c:pt>
                <c:pt idx="4">
                  <c:v>120.64573270734115</c:v>
                </c:pt>
                <c:pt idx="5">
                  <c:v>122.27601451641353</c:v>
                </c:pt>
                <c:pt idx="6">
                  <c:v>129.59464378867884</c:v>
                </c:pt>
                <c:pt idx="7">
                  <c:v>132.70696585190106</c:v>
                </c:pt>
                <c:pt idx="8">
                  <c:v>140.08864469689294</c:v>
                </c:pt>
                <c:pt idx="9">
                  <c:v>140.92480212567131</c:v>
                </c:pt>
                <c:pt idx="10">
                  <c:v>138.47299939577493</c:v>
                </c:pt>
                <c:pt idx="11">
                  <c:v>137.29194579237927</c:v>
                </c:pt>
                <c:pt idx="12">
                  <c:v>122.38560067853349</c:v>
                </c:pt>
                <c:pt idx="13">
                  <c:v>129.06172478110915</c:v>
                </c:pt>
                <c:pt idx="14">
                  <c:v>131.26583276100834</c:v>
                </c:pt>
                <c:pt idx="15">
                  <c:v>132.02392881403003</c:v>
                </c:pt>
              </c:numCache>
            </c:numRef>
          </c:val>
          <c:smooth val="1"/>
          <c:extLst>
            <c:ext xmlns:c16="http://schemas.microsoft.com/office/drawing/2014/chart" uri="{C3380CC4-5D6E-409C-BE32-E72D297353CC}">
              <c16:uniqueId val="{00000008-CF84-40E5-A517-41F419E00A2F}"/>
            </c:ext>
          </c:extLst>
        </c:ser>
        <c:ser>
          <c:idx val="3"/>
          <c:order val="3"/>
          <c:tx>
            <c:strRef>
              <c:f>Data_Sheet_Graphs!$F$24</c:f>
              <c:strCache>
                <c:ptCount val="1"/>
              </c:strCache>
            </c:strRef>
          </c:tx>
          <c:spPr>
            <a:ln>
              <a:solidFill>
                <a:srgbClr val="0070C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Data_Sheet_Graphs!$F$25:$F$42</c:f>
              <c:numCache>
                <c:formatCode>General</c:formatCode>
                <c:ptCount val="18"/>
                <c:pt idx="15" formatCode="0">
                  <c:v>132.02392881403003</c:v>
                </c:pt>
                <c:pt idx="16" formatCode="0">
                  <c:v>132.16016092652848</c:v>
                </c:pt>
                <c:pt idx="17" formatCode="0">
                  <c:v>131.96688396251554</c:v>
                </c:pt>
              </c:numCache>
            </c:numRef>
          </c:val>
          <c:smooth val="0"/>
          <c:extLst>
            <c:ext xmlns:c16="http://schemas.microsoft.com/office/drawing/2014/chart" uri="{C3380CC4-5D6E-409C-BE32-E72D297353CC}">
              <c16:uniqueId val="{00000009-CF84-40E5-A517-41F419E00A2F}"/>
            </c:ext>
          </c:extLst>
        </c:ser>
        <c:ser>
          <c:idx val="4"/>
          <c:order val="4"/>
          <c:tx>
            <c:strRef>
              <c:f>Translateupd!$A$31</c:f>
              <c:strCache>
                <c:ptCount val="1"/>
                <c:pt idx="0">
                  <c:v>Medium-sized</c:v>
                </c:pt>
              </c:strCache>
            </c:strRef>
          </c:tx>
          <c:spPr>
            <a:ln>
              <a:solidFill>
                <a:srgbClr val="92D050"/>
              </a:solidFill>
              <a:prstDash val="solid"/>
            </a:ln>
          </c:spPr>
          <c:marker>
            <c:symbol val="none"/>
          </c:marker>
          <c:dPt>
            <c:idx val="6"/>
            <c:bubble3D val="0"/>
            <c:extLst>
              <c:ext xmlns:c16="http://schemas.microsoft.com/office/drawing/2014/chart" uri="{C3380CC4-5D6E-409C-BE32-E72D297353CC}">
                <c16:uniqueId val="{0000000A-CF84-40E5-A517-41F419E00A2F}"/>
              </c:ext>
            </c:extLst>
          </c:dPt>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Data_Sheet_Graphs!$G$25:$G$42</c:f>
              <c:numCache>
                <c:formatCode>0</c:formatCode>
                <c:ptCount val="18"/>
                <c:pt idx="0">
                  <c:v>100</c:v>
                </c:pt>
                <c:pt idx="1">
                  <c:v>112.99192077143601</c:v>
                </c:pt>
                <c:pt idx="2">
                  <c:v>114.88141777430285</c:v>
                </c:pt>
                <c:pt idx="3">
                  <c:v>119.74415776214056</c:v>
                </c:pt>
                <c:pt idx="4">
                  <c:v>120.20458691686213</c:v>
                </c:pt>
                <c:pt idx="5">
                  <c:v>117.36382590565546</c:v>
                </c:pt>
                <c:pt idx="6">
                  <c:v>122.08322474155156</c:v>
                </c:pt>
                <c:pt idx="7">
                  <c:v>125.78403266440796</c:v>
                </c:pt>
                <c:pt idx="8">
                  <c:v>131.40691512466336</c:v>
                </c:pt>
                <c:pt idx="9">
                  <c:v>133.85891755711927</c:v>
                </c:pt>
                <c:pt idx="10">
                  <c:v>121.05811832160542</c:v>
                </c:pt>
                <c:pt idx="11">
                  <c:v>121.98332030231953</c:v>
                </c:pt>
                <c:pt idx="12">
                  <c:v>110.61158891495091</c:v>
                </c:pt>
                <c:pt idx="13">
                  <c:v>114.90313613065763</c:v>
                </c:pt>
                <c:pt idx="14">
                  <c:v>112.29476153244723</c:v>
                </c:pt>
                <c:pt idx="15">
                  <c:v>113.91495091651464</c:v>
                </c:pt>
              </c:numCache>
            </c:numRef>
          </c:val>
          <c:smooth val="1"/>
          <c:extLst>
            <c:ext xmlns:c16="http://schemas.microsoft.com/office/drawing/2014/chart" uri="{C3380CC4-5D6E-409C-BE32-E72D297353CC}">
              <c16:uniqueId val="{0000000B-CF84-40E5-A517-41F419E00A2F}"/>
            </c:ext>
          </c:extLst>
        </c:ser>
        <c:ser>
          <c:idx val="5"/>
          <c:order val="5"/>
          <c:tx>
            <c:strRef>
              <c:f>Data_Sheet_Graphs!$H$24</c:f>
              <c:strCache>
                <c:ptCount val="1"/>
              </c:strCache>
            </c:strRef>
          </c:tx>
          <c:spPr>
            <a:ln>
              <a:solidFill>
                <a:srgbClr val="92D05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Data_Sheet_Graphs!$H$25:$H$42</c:f>
              <c:numCache>
                <c:formatCode>General</c:formatCode>
                <c:ptCount val="18"/>
                <c:pt idx="15" formatCode="0">
                  <c:v>113.91495091651464</c:v>
                </c:pt>
                <c:pt idx="16" formatCode="0">
                  <c:v>113.66736165407002</c:v>
                </c:pt>
                <c:pt idx="17" formatCode="0">
                  <c:v>113.2221353487968</c:v>
                </c:pt>
              </c:numCache>
            </c:numRef>
          </c:val>
          <c:smooth val="0"/>
          <c:extLst>
            <c:ext xmlns:c16="http://schemas.microsoft.com/office/drawing/2014/chart" uri="{C3380CC4-5D6E-409C-BE32-E72D297353CC}">
              <c16:uniqueId val="{0000000C-CF84-40E5-A517-41F419E00A2F}"/>
            </c:ext>
          </c:extLst>
        </c:ser>
        <c:ser>
          <c:idx val="6"/>
          <c:order val="6"/>
          <c:tx>
            <c:strRef>
              <c:f>Translateupd!$A$33</c:f>
              <c:strCache>
                <c:ptCount val="1"/>
                <c:pt idx="0">
                  <c:v>Large</c:v>
                </c:pt>
              </c:strCache>
            </c:strRef>
          </c:tx>
          <c:spPr>
            <a:ln cmpd="sng">
              <a:solidFill>
                <a:srgbClr val="7030A0"/>
              </a:solidFill>
              <a:prstDash val="solid"/>
            </a:ln>
          </c:spPr>
          <c:marker>
            <c:symbol val="none"/>
          </c:marker>
          <c:dPt>
            <c:idx val="6"/>
            <c:bubble3D val="0"/>
            <c:extLst>
              <c:ext xmlns:c16="http://schemas.microsoft.com/office/drawing/2014/chart" uri="{C3380CC4-5D6E-409C-BE32-E72D297353CC}">
                <c16:uniqueId val="{0000000D-CF84-40E5-A517-41F419E00A2F}"/>
              </c:ext>
            </c:extLst>
          </c:dPt>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Data_Sheet_Graphs!$I$25:$I$42</c:f>
              <c:numCache>
                <c:formatCode>0</c:formatCode>
                <c:ptCount val="18"/>
                <c:pt idx="0">
                  <c:v>100</c:v>
                </c:pt>
                <c:pt idx="1">
                  <c:v>97.698787754263407</c:v>
                </c:pt>
                <c:pt idx="2">
                  <c:v>99.743168276145468</c:v>
                </c:pt>
                <c:pt idx="3">
                  <c:v>108.29052804602425</c:v>
                </c:pt>
                <c:pt idx="4">
                  <c:v>109.30758167248818</c:v>
                </c:pt>
                <c:pt idx="5">
                  <c:v>110.1191699198685</c:v>
                </c:pt>
                <c:pt idx="6">
                  <c:v>113.71481405383193</c:v>
                </c:pt>
                <c:pt idx="7">
                  <c:v>116.64269570577358</c:v>
                </c:pt>
                <c:pt idx="8">
                  <c:v>120.83418943907951</c:v>
                </c:pt>
                <c:pt idx="9">
                  <c:v>124.70721183480583</c:v>
                </c:pt>
                <c:pt idx="10">
                  <c:v>116.26258475446888</c:v>
                </c:pt>
                <c:pt idx="11">
                  <c:v>121.45058557633038</c:v>
                </c:pt>
                <c:pt idx="12">
                  <c:v>111.67043353194987</c:v>
                </c:pt>
                <c:pt idx="13">
                  <c:v>111.56770084240806</c:v>
                </c:pt>
                <c:pt idx="14">
                  <c:v>111.89644544894185</c:v>
                </c:pt>
                <c:pt idx="15">
                  <c:v>112.79021984795563</c:v>
                </c:pt>
              </c:numCache>
            </c:numRef>
          </c:val>
          <c:smooth val="1"/>
          <c:extLst>
            <c:ext xmlns:c16="http://schemas.microsoft.com/office/drawing/2014/chart" uri="{C3380CC4-5D6E-409C-BE32-E72D297353CC}">
              <c16:uniqueId val="{0000000E-CF84-40E5-A517-41F419E00A2F}"/>
            </c:ext>
          </c:extLst>
        </c:ser>
        <c:ser>
          <c:idx val="7"/>
          <c:order val="7"/>
          <c:tx>
            <c:strRef>
              <c:f>Data_Sheet_Graphs!$J$24</c:f>
              <c:strCache>
                <c:ptCount val="1"/>
              </c:strCache>
            </c:strRef>
          </c:tx>
          <c:spPr>
            <a:ln>
              <a:solidFill>
                <a:srgbClr val="7030A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Data_Sheet_Graphs!$J$25:$J$42</c:f>
              <c:numCache>
                <c:formatCode>General</c:formatCode>
                <c:ptCount val="18"/>
                <c:pt idx="15" formatCode="0">
                  <c:v>112.79021984795563</c:v>
                </c:pt>
                <c:pt idx="16" formatCode="0">
                  <c:v>112.00945140743785</c:v>
                </c:pt>
                <c:pt idx="17" formatCode="0">
                  <c:v>111.52660776659133</c:v>
                </c:pt>
              </c:numCache>
            </c:numRef>
          </c:val>
          <c:smooth val="1"/>
          <c:extLst>
            <c:ext xmlns:c16="http://schemas.microsoft.com/office/drawing/2014/chart" uri="{C3380CC4-5D6E-409C-BE32-E72D297353CC}">
              <c16:uniqueId val="{0000000F-CF84-40E5-A517-41F419E00A2F}"/>
            </c:ext>
          </c:extLst>
        </c:ser>
        <c:dLbls>
          <c:showLegendKey val="0"/>
          <c:showVal val="0"/>
          <c:showCatName val="0"/>
          <c:showSerName val="0"/>
          <c:showPercent val="0"/>
          <c:showBubbleSize val="0"/>
        </c:dLbls>
        <c:smooth val="0"/>
        <c:axId val="1099438848"/>
        <c:axId val="1099426336"/>
      </c:lineChart>
      <c:catAx>
        <c:axId val="1099438848"/>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1099426336"/>
        <c:crosses val="autoZero"/>
        <c:auto val="1"/>
        <c:lblAlgn val="ctr"/>
        <c:lblOffset val="100"/>
        <c:tickLblSkip val="1"/>
        <c:tickMarkSkip val="1"/>
        <c:noMultiLvlLbl val="0"/>
      </c:catAx>
      <c:valAx>
        <c:axId val="1099426336"/>
        <c:scaling>
          <c:orientation val="minMax"/>
          <c:max val="155"/>
          <c:min val="9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99438848"/>
        <c:crosses val="autoZero"/>
        <c:crossBetween val="between"/>
        <c:majorUnit val="10"/>
      </c:valAx>
      <c:spPr>
        <a:noFill/>
      </c:spPr>
    </c:plotArea>
    <c:legend>
      <c:legendPos val="b"/>
      <c:legendEntry>
        <c:idx val="1"/>
        <c:delete val="1"/>
      </c:legendEntry>
      <c:legendEntry>
        <c:idx val="3"/>
        <c:delete val="1"/>
      </c:legendEntry>
      <c:legendEntry>
        <c:idx val="5"/>
        <c:delete val="1"/>
      </c:legendEntry>
      <c:legendEntry>
        <c:idx val="7"/>
        <c:delete val="1"/>
      </c:legendEntry>
      <c:layout>
        <c:manualLayout>
          <c:xMode val="edge"/>
          <c:yMode val="edge"/>
          <c:x val="0.14263187668316485"/>
          <c:y val="0.86905109764646182"/>
          <c:w val="0.7213018161652599"/>
          <c:h val="5.8696713076894884E-2"/>
        </c:manualLayout>
      </c:layout>
      <c:overlay val="0"/>
      <c:spPr>
        <a:solidFill>
          <a:srgbClr val="FFFFFF"/>
        </a:solidFill>
        <a:ln w="25400">
          <a:noFill/>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orientation="portrait"/>
  </c:printSettings>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Translateupd!$A$17</c:f>
          <c:strCache>
            <c:ptCount val="1"/>
            <c:pt idx="0">
              <c:v>Number of persons employed in enterprises 
by size class</c:v>
            </c:pt>
          </c:strCache>
        </c:strRef>
      </c:tx>
      <c:overlay val="1"/>
      <c:spPr>
        <a:noFill/>
        <a:ln w="25400">
          <a:noFill/>
        </a:ln>
      </c:spPr>
      <c:txPr>
        <a:bodyPr/>
        <a:lstStyle/>
        <a:p>
          <a:pPr>
            <a:defRPr sz="1000" b="1" i="0" u="none" strike="noStrike" baseline="0">
              <a:solidFill>
                <a:srgbClr val="000000"/>
              </a:solidFill>
              <a:latin typeface="Arial" pitchFamily="34" charset="0"/>
              <a:ea typeface="Arial"/>
              <a:cs typeface="Arial" pitchFamily="34" charset="0"/>
            </a:defRPr>
          </a:pPr>
          <a:endParaRPr lang="en-US"/>
        </a:p>
      </c:txPr>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1"/>
          <c:order val="0"/>
          <c:tx>
            <c:strRef>
              <c:f>Translateupd!$A$29</c:f>
              <c:strCache>
                <c:ptCount val="1"/>
                <c:pt idx="0">
                  <c:v>Micro</c:v>
                </c:pt>
              </c:strCache>
            </c:strRef>
          </c:tx>
          <c:spPr>
            <a:ln>
              <a:solidFill>
                <a:srgbClr val="C0000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Data_Sheet_Graphs!$N$25:$N$42</c:f>
              <c:numCache>
                <c:formatCode>0</c:formatCode>
                <c:ptCount val="18"/>
                <c:pt idx="0">
                  <c:v>100</c:v>
                </c:pt>
                <c:pt idx="1">
                  <c:v>106.92817835151375</c:v>
                </c:pt>
                <c:pt idx="2">
                  <c:v>109.42780806389442</c:v>
                </c:pt>
                <c:pt idx="3">
                  <c:v>110.88469871139908</c:v>
                </c:pt>
                <c:pt idx="4">
                  <c:v>114.36129436576292</c:v>
                </c:pt>
                <c:pt idx="5">
                  <c:v>113.68722255529724</c:v>
                </c:pt>
                <c:pt idx="6">
                  <c:v>128.07444275992421</c:v>
                </c:pt>
                <c:pt idx="7">
                  <c:v>125.55799320313967</c:v>
                </c:pt>
                <c:pt idx="8">
                  <c:v>127.54647765756394</c:v>
                </c:pt>
                <c:pt idx="9">
                  <c:v>129.72319830824773</c:v>
                </c:pt>
                <c:pt idx="10">
                  <c:v>134.790672814316</c:v>
                </c:pt>
                <c:pt idx="11">
                  <c:v>134.70814831314306</c:v>
                </c:pt>
                <c:pt idx="12">
                  <c:v>126.96542848724785</c:v>
                </c:pt>
                <c:pt idx="13">
                  <c:v>132.50390428070745</c:v>
                </c:pt>
                <c:pt idx="14">
                  <c:v>140.71789925848907</c:v>
                </c:pt>
                <c:pt idx="15">
                  <c:v>141.94314618726992</c:v>
                </c:pt>
              </c:numCache>
            </c:numRef>
          </c:val>
          <c:smooth val="1"/>
          <c:extLst>
            <c:ext xmlns:c16="http://schemas.microsoft.com/office/drawing/2014/chart" uri="{C3380CC4-5D6E-409C-BE32-E72D297353CC}">
              <c16:uniqueId val="{00000000-FE95-4B26-A0CE-96B998A892CC}"/>
            </c:ext>
          </c:extLst>
        </c:ser>
        <c:ser>
          <c:idx val="0"/>
          <c:order val="1"/>
          <c:tx>
            <c:strRef>
              <c:f>Data_Sheet_Graphs!$O$24</c:f>
              <c:strCache>
                <c:ptCount val="1"/>
              </c:strCache>
            </c:strRef>
          </c:tx>
          <c:spPr>
            <a:ln>
              <a:solidFill>
                <a:srgbClr val="C00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Data_Sheet_Graphs!$O$25:$O$42</c:f>
              <c:numCache>
                <c:formatCode>General</c:formatCode>
                <c:ptCount val="18"/>
                <c:pt idx="15" formatCode="0">
                  <c:v>141.94314618726992</c:v>
                </c:pt>
                <c:pt idx="16" formatCode="0">
                  <c:v>141.96717779670993</c:v>
                </c:pt>
                <c:pt idx="17" formatCode="0">
                  <c:v>141.99908301038244</c:v>
                </c:pt>
              </c:numCache>
            </c:numRef>
          </c:val>
          <c:smooth val="1"/>
          <c:extLst>
            <c:ext xmlns:c16="http://schemas.microsoft.com/office/drawing/2014/chart" uri="{C3380CC4-5D6E-409C-BE32-E72D297353CC}">
              <c16:uniqueId val="{00000001-FE95-4B26-A0CE-96B998A892CC}"/>
            </c:ext>
          </c:extLst>
        </c:ser>
        <c:ser>
          <c:idx val="2"/>
          <c:order val="2"/>
          <c:tx>
            <c:strRef>
              <c:f>Translateupd!$A$30</c:f>
              <c:strCache>
                <c:ptCount val="1"/>
                <c:pt idx="0">
                  <c:v>Small</c:v>
                </c:pt>
              </c:strCache>
            </c:strRef>
          </c:tx>
          <c:spPr>
            <a:ln>
              <a:solidFill>
                <a:srgbClr val="0070C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Data_Sheet_Graphs!$P$25:$P$42</c:f>
              <c:numCache>
                <c:formatCode>0</c:formatCode>
                <c:ptCount val="18"/>
                <c:pt idx="0">
                  <c:v>100</c:v>
                </c:pt>
                <c:pt idx="1">
                  <c:v>110.02506721133693</c:v>
                </c:pt>
                <c:pt idx="2">
                  <c:v>114.54399996839437</c:v>
                </c:pt>
                <c:pt idx="3">
                  <c:v>121.21699434456848</c:v>
                </c:pt>
                <c:pt idx="4">
                  <c:v>120.32579473331766</c:v>
                </c:pt>
                <c:pt idx="5">
                  <c:v>121.47815557473841</c:v>
                </c:pt>
                <c:pt idx="6">
                  <c:v>127.77091452851322</c:v>
                </c:pt>
                <c:pt idx="7">
                  <c:v>130.24984246571285</c:v>
                </c:pt>
                <c:pt idx="8">
                  <c:v>137.93864162974404</c:v>
                </c:pt>
                <c:pt idx="9">
                  <c:v>140.44943198765802</c:v>
                </c:pt>
                <c:pt idx="10">
                  <c:v>139.46203275527961</c:v>
                </c:pt>
                <c:pt idx="11">
                  <c:v>137.87493654183103</c:v>
                </c:pt>
                <c:pt idx="12">
                  <c:v>123.14059169680723</c:v>
                </c:pt>
                <c:pt idx="13">
                  <c:v>129.37970010212567</c:v>
                </c:pt>
                <c:pt idx="14">
                  <c:v>128.8988797781285</c:v>
                </c:pt>
                <c:pt idx="15">
                  <c:v>129.71827536005722</c:v>
                </c:pt>
              </c:numCache>
            </c:numRef>
          </c:val>
          <c:smooth val="1"/>
          <c:extLst>
            <c:ext xmlns:c16="http://schemas.microsoft.com/office/drawing/2014/chart" uri="{C3380CC4-5D6E-409C-BE32-E72D297353CC}">
              <c16:uniqueId val="{00000002-FE95-4B26-A0CE-96B998A892CC}"/>
            </c:ext>
          </c:extLst>
        </c:ser>
        <c:ser>
          <c:idx val="3"/>
          <c:order val="3"/>
          <c:tx>
            <c:strRef>
              <c:f>Data_Sheet_Graphs!$Q$24</c:f>
              <c:strCache>
                <c:ptCount val="1"/>
              </c:strCache>
            </c:strRef>
          </c:tx>
          <c:spPr>
            <a:ln>
              <a:solidFill>
                <a:srgbClr val="0070C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Data_Sheet_Graphs!$Q$25:$Q$42</c:f>
              <c:numCache>
                <c:formatCode>General</c:formatCode>
                <c:ptCount val="18"/>
                <c:pt idx="15" formatCode="0">
                  <c:v>129.71827536005722</c:v>
                </c:pt>
                <c:pt idx="16" formatCode="0">
                  <c:v>129.83367539837903</c:v>
                </c:pt>
                <c:pt idx="17" formatCode="0">
                  <c:v>129.56611402914433</c:v>
                </c:pt>
              </c:numCache>
            </c:numRef>
          </c:val>
          <c:smooth val="1"/>
          <c:extLst>
            <c:ext xmlns:c16="http://schemas.microsoft.com/office/drawing/2014/chart" uri="{C3380CC4-5D6E-409C-BE32-E72D297353CC}">
              <c16:uniqueId val="{00000003-FE95-4B26-A0CE-96B998A892CC}"/>
            </c:ext>
          </c:extLst>
        </c:ser>
        <c:ser>
          <c:idx val="4"/>
          <c:order val="4"/>
          <c:tx>
            <c:strRef>
              <c:f>Translateupd!$A$31</c:f>
              <c:strCache>
                <c:ptCount val="1"/>
                <c:pt idx="0">
                  <c:v>Medium-sized</c:v>
                </c:pt>
              </c:strCache>
            </c:strRef>
          </c:tx>
          <c:spPr>
            <a:ln>
              <a:solidFill>
                <a:srgbClr val="92D05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Data_Sheet_Graphs!$R$25:$R$42</c:f>
              <c:numCache>
                <c:formatCode>0</c:formatCode>
                <c:ptCount val="18"/>
                <c:pt idx="0">
                  <c:v>100</c:v>
                </c:pt>
                <c:pt idx="1">
                  <c:v>109.06378270584091</c:v>
                </c:pt>
                <c:pt idx="2">
                  <c:v>111.30138348317681</c:v>
                </c:pt>
                <c:pt idx="3">
                  <c:v>116.63811349564922</c:v>
                </c:pt>
                <c:pt idx="4">
                  <c:v>117.49977234976552</c:v>
                </c:pt>
                <c:pt idx="5">
                  <c:v>116.34895966559431</c:v>
                </c:pt>
                <c:pt idx="6">
                  <c:v>120.32141822510185</c:v>
                </c:pt>
                <c:pt idx="7">
                  <c:v>123.69159793513087</c:v>
                </c:pt>
                <c:pt idx="8">
                  <c:v>127.85469590818535</c:v>
                </c:pt>
                <c:pt idx="9">
                  <c:v>130.79350287317416</c:v>
                </c:pt>
                <c:pt idx="10">
                  <c:v>116.65100099818379</c:v>
                </c:pt>
                <c:pt idx="11">
                  <c:v>118.06662686681342</c:v>
                </c:pt>
                <c:pt idx="12">
                  <c:v>107.85961619583092</c:v>
                </c:pt>
                <c:pt idx="13">
                  <c:v>112.09206327611615</c:v>
                </c:pt>
                <c:pt idx="14">
                  <c:v>109.62570389561166</c:v>
                </c:pt>
                <c:pt idx="15">
                  <c:v>110.45661095194309</c:v>
                </c:pt>
              </c:numCache>
            </c:numRef>
          </c:val>
          <c:smooth val="1"/>
          <c:extLst>
            <c:ext xmlns:c16="http://schemas.microsoft.com/office/drawing/2014/chart" uri="{C3380CC4-5D6E-409C-BE32-E72D297353CC}">
              <c16:uniqueId val="{00000004-FE95-4B26-A0CE-96B998A892CC}"/>
            </c:ext>
          </c:extLst>
        </c:ser>
        <c:ser>
          <c:idx val="5"/>
          <c:order val="5"/>
          <c:tx>
            <c:strRef>
              <c:f>Data_Sheet_Graphs!$S$24</c:f>
              <c:strCache>
                <c:ptCount val="1"/>
              </c:strCache>
            </c:strRef>
          </c:tx>
          <c:spPr>
            <a:ln>
              <a:solidFill>
                <a:srgbClr val="92D05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Data_Sheet_Graphs!$S$25:$S$42</c:f>
              <c:numCache>
                <c:formatCode>General</c:formatCode>
                <c:ptCount val="18"/>
                <c:pt idx="15" formatCode="0">
                  <c:v>110.45661095194309</c:v>
                </c:pt>
                <c:pt idx="16" formatCode="0">
                  <c:v>110.23917509552074</c:v>
                </c:pt>
                <c:pt idx="17" formatCode="0">
                  <c:v>109.72017602633311</c:v>
                </c:pt>
              </c:numCache>
            </c:numRef>
          </c:val>
          <c:smooth val="0"/>
          <c:extLst>
            <c:ext xmlns:c16="http://schemas.microsoft.com/office/drawing/2014/chart" uri="{C3380CC4-5D6E-409C-BE32-E72D297353CC}">
              <c16:uniqueId val="{00000005-FE95-4B26-A0CE-96B998A892CC}"/>
            </c:ext>
          </c:extLst>
        </c:ser>
        <c:ser>
          <c:idx val="6"/>
          <c:order val="6"/>
          <c:tx>
            <c:strRef>
              <c:f>Translateupd!$A$33</c:f>
              <c:strCache>
                <c:ptCount val="1"/>
                <c:pt idx="0">
                  <c:v>Large</c:v>
                </c:pt>
              </c:strCache>
            </c:strRef>
          </c:tx>
          <c:spPr>
            <a:ln>
              <a:solidFill>
                <a:srgbClr val="7030A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Data_Sheet_Graphs!$T$25:$T$42</c:f>
              <c:numCache>
                <c:formatCode>0</c:formatCode>
                <c:ptCount val="18"/>
                <c:pt idx="0">
                  <c:v>100</c:v>
                </c:pt>
                <c:pt idx="1">
                  <c:v>98.556050215377439</c:v>
                </c:pt>
                <c:pt idx="2">
                  <c:v>99.562558400024699</c:v>
                </c:pt>
                <c:pt idx="3">
                  <c:v>106.39880522002987</c:v>
                </c:pt>
                <c:pt idx="4">
                  <c:v>106.83750805395732</c:v>
                </c:pt>
                <c:pt idx="5">
                  <c:v>107.77646411321879</c:v>
                </c:pt>
                <c:pt idx="6">
                  <c:v>110.67999863438807</c:v>
                </c:pt>
                <c:pt idx="7">
                  <c:v>113.03882143340978</c:v>
                </c:pt>
                <c:pt idx="8">
                  <c:v>115.59458156497823</c:v>
                </c:pt>
                <c:pt idx="9">
                  <c:v>119.11961086148585</c:v>
                </c:pt>
                <c:pt idx="10">
                  <c:v>139.02970010248612</c:v>
                </c:pt>
                <c:pt idx="11">
                  <c:v>144.05490194884567</c:v>
                </c:pt>
                <c:pt idx="12">
                  <c:v>137.76408444961598</c:v>
                </c:pt>
                <c:pt idx="13">
                  <c:v>137.5781394233247</c:v>
                </c:pt>
                <c:pt idx="14">
                  <c:v>139.11604026467646</c:v>
                </c:pt>
                <c:pt idx="15">
                  <c:v>139.48894147896206</c:v>
                </c:pt>
              </c:numCache>
            </c:numRef>
          </c:val>
          <c:smooth val="1"/>
          <c:extLst>
            <c:ext xmlns:c16="http://schemas.microsoft.com/office/drawing/2014/chart" uri="{C3380CC4-5D6E-409C-BE32-E72D297353CC}">
              <c16:uniqueId val="{00000006-FE95-4B26-A0CE-96B998A892CC}"/>
            </c:ext>
          </c:extLst>
        </c:ser>
        <c:ser>
          <c:idx val="7"/>
          <c:order val="7"/>
          <c:tx>
            <c:strRef>
              <c:f>Data_Sheet_Graphs!$U$24</c:f>
              <c:strCache>
                <c:ptCount val="1"/>
              </c:strCache>
            </c:strRef>
          </c:tx>
          <c:spPr>
            <a:ln>
              <a:solidFill>
                <a:srgbClr val="7030A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Data_Sheet_Graphs!$U$25:$U$42</c:f>
              <c:numCache>
                <c:formatCode>General</c:formatCode>
                <c:ptCount val="18"/>
                <c:pt idx="15" formatCode="0">
                  <c:v>139.48894147896206</c:v>
                </c:pt>
                <c:pt idx="16" formatCode="0">
                  <c:v>138.64894879411901</c:v>
                </c:pt>
                <c:pt idx="17" formatCode="0">
                  <c:v>137.92886031638272</c:v>
                </c:pt>
              </c:numCache>
            </c:numRef>
          </c:val>
          <c:smooth val="1"/>
          <c:extLst>
            <c:ext xmlns:c16="http://schemas.microsoft.com/office/drawing/2014/chart" uri="{C3380CC4-5D6E-409C-BE32-E72D297353CC}">
              <c16:uniqueId val="{00000007-FE95-4B26-A0CE-96B998A892CC}"/>
            </c:ext>
          </c:extLst>
        </c:ser>
        <c:dLbls>
          <c:showLegendKey val="0"/>
          <c:showVal val="0"/>
          <c:showCatName val="0"/>
          <c:showSerName val="0"/>
          <c:showPercent val="0"/>
          <c:showBubbleSize val="0"/>
        </c:dLbls>
        <c:smooth val="0"/>
        <c:axId val="1099426880"/>
        <c:axId val="790140144"/>
      </c:lineChart>
      <c:catAx>
        <c:axId val="1099426880"/>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790140144"/>
        <c:crosses val="autoZero"/>
        <c:auto val="1"/>
        <c:lblAlgn val="ctr"/>
        <c:lblOffset val="100"/>
        <c:tickLblSkip val="1"/>
        <c:tickMarkSkip val="1"/>
        <c:noMultiLvlLbl val="0"/>
      </c:catAx>
      <c:valAx>
        <c:axId val="790140144"/>
        <c:scaling>
          <c:orientation val="minMax"/>
          <c:max val="150"/>
          <c:min val="9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099426880"/>
        <c:crosses val="autoZero"/>
        <c:crossBetween val="between"/>
        <c:majorUnit val="10"/>
      </c:valAx>
      <c:spPr>
        <a:noFill/>
      </c:spPr>
    </c:plotArea>
    <c:legend>
      <c:legendPos val="b"/>
      <c:legendEntry>
        <c:idx val="1"/>
        <c:delete val="1"/>
      </c:legendEntry>
      <c:legendEntry>
        <c:idx val="3"/>
        <c:delete val="1"/>
      </c:legendEntry>
      <c:legendEntry>
        <c:idx val="5"/>
        <c:delete val="1"/>
      </c:legendEntry>
      <c:legendEntry>
        <c:idx val="7"/>
        <c:delete val="1"/>
      </c:legendEntry>
      <c:layout>
        <c:manualLayout>
          <c:xMode val="edge"/>
          <c:yMode val="edge"/>
          <c:x val="0.13247490481504448"/>
          <c:y val="0.86383906219477202"/>
          <c:w val="0.72052607459511664"/>
          <c:h val="5.8719207248140441E-2"/>
        </c:manualLayout>
      </c:layout>
      <c:overlay val="0"/>
      <c:spPr>
        <a:solidFill>
          <a:srgbClr val="FFFFFF"/>
        </a:solidFill>
        <a:ln w="25400">
          <a:noFill/>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Translateupd!$A$18</c:f>
          <c:strCache>
            <c:ptCount val="1"/>
            <c:pt idx="0">
              <c:v>Value added of enterprises by size class</c:v>
            </c:pt>
          </c:strCache>
        </c:strRef>
      </c:tx>
      <c:overlay val="1"/>
      <c:spPr>
        <a:noFill/>
        <a:ln w="25400">
          <a:noFill/>
        </a:ln>
      </c:spPr>
      <c:txPr>
        <a:bodyPr/>
        <a:lstStyle/>
        <a:p>
          <a:pPr>
            <a:defRPr sz="1000" b="1" i="0" u="none" strike="noStrike" baseline="0">
              <a:solidFill>
                <a:srgbClr val="000000"/>
              </a:solidFill>
              <a:latin typeface="Arial" pitchFamily="34" charset="0"/>
              <a:ea typeface="Arial"/>
              <a:cs typeface="Arial" pitchFamily="34" charset="0"/>
            </a:defRPr>
          </a:pPr>
          <a:endParaRPr lang="en-US"/>
        </a:p>
      </c:txPr>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1"/>
          <c:order val="0"/>
          <c:tx>
            <c:strRef>
              <c:f>Translateupd!$A$29</c:f>
              <c:strCache>
                <c:ptCount val="1"/>
                <c:pt idx="0">
                  <c:v>Micro</c:v>
                </c:pt>
              </c:strCache>
            </c:strRef>
          </c:tx>
          <c:spPr>
            <a:ln>
              <a:solidFill>
                <a:srgbClr val="C0000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Data_Sheet_Graphs!$Y$25:$Y$42</c:f>
              <c:numCache>
                <c:formatCode>0</c:formatCode>
                <c:ptCount val="18"/>
                <c:pt idx="0">
                  <c:v>100</c:v>
                </c:pt>
                <c:pt idx="1">
                  <c:v>99.140566986486164</c:v>
                </c:pt>
                <c:pt idx="2">
                  <c:v>99.343717425533228</c:v>
                </c:pt>
                <c:pt idx="3">
                  <c:v>105.21980269930064</c:v>
                </c:pt>
                <c:pt idx="4">
                  <c:v>106.94350186901387</c:v>
                </c:pt>
                <c:pt idx="5">
                  <c:v>111.25902290711413</c:v>
                </c:pt>
                <c:pt idx="6">
                  <c:v>126.40408365032563</c:v>
                </c:pt>
                <c:pt idx="7">
                  <c:v>120.10741791037401</c:v>
                </c:pt>
                <c:pt idx="8">
                  <c:v>130.21283809574035</c:v>
                </c:pt>
                <c:pt idx="9">
                  <c:v>136.21233694378355</c:v>
                </c:pt>
                <c:pt idx="10">
                  <c:v>132.3237811401583</c:v>
                </c:pt>
                <c:pt idx="11">
                  <c:v>130.1736304528408</c:v>
                </c:pt>
                <c:pt idx="12">
                  <c:v>128.80082475784391</c:v>
                </c:pt>
                <c:pt idx="13">
                  <c:v>174.67680525302177</c:v>
                </c:pt>
                <c:pt idx="14">
                  <c:v>189.95348591549299</c:v>
                </c:pt>
              </c:numCache>
            </c:numRef>
          </c:val>
          <c:smooth val="1"/>
          <c:extLst>
            <c:ext xmlns:c16="http://schemas.microsoft.com/office/drawing/2014/chart" uri="{C3380CC4-5D6E-409C-BE32-E72D297353CC}">
              <c16:uniqueId val="{00000000-22F9-4C06-8B80-0E44C487F018}"/>
            </c:ext>
          </c:extLst>
        </c:ser>
        <c:ser>
          <c:idx val="0"/>
          <c:order val="1"/>
          <c:tx>
            <c:strRef>
              <c:f>Data_Sheet_Graphs!$Z$24</c:f>
              <c:strCache>
                <c:ptCount val="1"/>
              </c:strCache>
            </c:strRef>
          </c:tx>
          <c:spPr>
            <a:ln>
              <a:solidFill>
                <a:srgbClr val="C00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Data_Sheet_Graphs!$Z$25:$Z$42</c:f>
              <c:numCache>
                <c:formatCode>General</c:formatCode>
                <c:ptCount val="18"/>
                <c:pt idx="14" formatCode="0">
                  <c:v>189.95348591549299</c:v>
                </c:pt>
                <c:pt idx="15" formatCode="0">
                  <c:v>212.3083836231994</c:v>
                </c:pt>
                <c:pt idx="16" formatCode="0">
                  <c:v>215.96988193701995</c:v>
                </c:pt>
                <c:pt idx="17" formatCode="0">
                  <c:v>223.1898337120744</c:v>
                </c:pt>
              </c:numCache>
            </c:numRef>
          </c:val>
          <c:smooth val="1"/>
          <c:extLst>
            <c:ext xmlns:c16="http://schemas.microsoft.com/office/drawing/2014/chart" uri="{C3380CC4-5D6E-409C-BE32-E72D297353CC}">
              <c16:uniqueId val="{00000001-22F9-4C06-8B80-0E44C487F018}"/>
            </c:ext>
          </c:extLst>
        </c:ser>
        <c:ser>
          <c:idx val="2"/>
          <c:order val="2"/>
          <c:tx>
            <c:strRef>
              <c:f>Translateupd!$A$30</c:f>
              <c:strCache>
                <c:ptCount val="1"/>
                <c:pt idx="0">
                  <c:v>Small</c:v>
                </c:pt>
              </c:strCache>
            </c:strRef>
          </c:tx>
          <c:spPr>
            <a:ln>
              <a:solidFill>
                <a:srgbClr val="0070C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Data_Sheet_Graphs!$AA$25:$AA$42</c:f>
              <c:numCache>
                <c:formatCode>0</c:formatCode>
                <c:ptCount val="18"/>
                <c:pt idx="0">
                  <c:v>100</c:v>
                </c:pt>
                <c:pt idx="1">
                  <c:v>106.23051932886889</c:v>
                </c:pt>
                <c:pt idx="2">
                  <c:v>107.11184498469215</c:v>
                </c:pt>
                <c:pt idx="3">
                  <c:v>117.16150249934159</c:v>
                </c:pt>
                <c:pt idx="4">
                  <c:v>113.45262837189736</c:v>
                </c:pt>
                <c:pt idx="5">
                  <c:v>117.68802718947946</c:v>
                </c:pt>
                <c:pt idx="6">
                  <c:v>126.37690602334604</c:v>
                </c:pt>
                <c:pt idx="7">
                  <c:v>131.48632607454346</c:v>
                </c:pt>
                <c:pt idx="8">
                  <c:v>141.96754062486914</c:v>
                </c:pt>
                <c:pt idx="9">
                  <c:v>147.89245402758772</c:v>
                </c:pt>
                <c:pt idx="10">
                  <c:v>145.85608856174071</c:v>
                </c:pt>
                <c:pt idx="11">
                  <c:v>147.32944936365291</c:v>
                </c:pt>
                <c:pt idx="12">
                  <c:v>139.05562989294745</c:v>
                </c:pt>
                <c:pt idx="13">
                  <c:v>171.30925592444294</c:v>
                </c:pt>
                <c:pt idx="14">
                  <c:v>177.85840622847246</c:v>
                </c:pt>
              </c:numCache>
            </c:numRef>
          </c:val>
          <c:smooth val="1"/>
          <c:extLst>
            <c:ext xmlns:c16="http://schemas.microsoft.com/office/drawing/2014/chart" uri="{C3380CC4-5D6E-409C-BE32-E72D297353CC}">
              <c16:uniqueId val="{00000002-22F9-4C06-8B80-0E44C487F018}"/>
            </c:ext>
          </c:extLst>
        </c:ser>
        <c:ser>
          <c:idx val="3"/>
          <c:order val="3"/>
          <c:tx>
            <c:strRef>
              <c:f>Data_Sheet_Graphs!$AB$24</c:f>
              <c:strCache>
                <c:ptCount val="1"/>
              </c:strCache>
            </c:strRef>
          </c:tx>
          <c:spPr>
            <a:ln>
              <a:solidFill>
                <a:srgbClr val="0070C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Data_Sheet_Graphs!$AB$25:$AB$42</c:f>
              <c:numCache>
                <c:formatCode>General</c:formatCode>
                <c:ptCount val="18"/>
                <c:pt idx="14" formatCode="0">
                  <c:v>177.85840622847246</c:v>
                </c:pt>
                <c:pt idx="15" formatCode="0">
                  <c:v>190.74514670577494</c:v>
                </c:pt>
                <c:pt idx="16" formatCode="0">
                  <c:v>192.8957776211937</c:v>
                </c:pt>
                <c:pt idx="17" formatCode="0">
                  <c:v>198.48248310913115</c:v>
                </c:pt>
              </c:numCache>
            </c:numRef>
          </c:val>
          <c:smooth val="1"/>
          <c:extLst>
            <c:ext xmlns:c16="http://schemas.microsoft.com/office/drawing/2014/chart" uri="{C3380CC4-5D6E-409C-BE32-E72D297353CC}">
              <c16:uniqueId val="{00000003-22F9-4C06-8B80-0E44C487F018}"/>
            </c:ext>
          </c:extLst>
        </c:ser>
        <c:ser>
          <c:idx val="4"/>
          <c:order val="4"/>
          <c:tx>
            <c:strRef>
              <c:f>Translateupd!$A$31</c:f>
              <c:strCache>
                <c:ptCount val="1"/>
                <c:pt idx="0">
                  <c:v>Medium-sized</c:v>
                </c:pt>
              </c:strCache>
            </c:strRef>
          </c:tx>
          <c:spPr>
            <a:ln>
              <a:solidFill>
                <a:srgbClr val="92D05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Data_Sheet_Graphs!$AC$25:$AC$42</c:f>
              <c:numCache>
                <c:formatCode>0</c:formatCode>
                <c:ptCount val="18"/>
                <c:pt idx="0">
                  <c:v>100</c:v>
                </c:pt>
                <c:pt idx="1">
                  <c:v>99.315889343407065</c:v>
                </c:pt>
                <c:pt idx="2">
                  <c:v>102.91036965503012</c:v>
                </c:pt>
                <c:pt idx="3">
                  <c:v>112.12696333416331</c:v>
                </c:pt>
                <c:pt idx="4">
                  <c:v>110.36286341535515</c:v>
                </c:pt>
                <c:pt idx="5">
                  <c:v>113.16284996891665</c:v>
                </c:pt>
                <c:pt idx="6">
                  <c:v>121.66536543286858</c:v>
                </c:pt>
                <c:pt idx="7">
                  <c:v>128.94799988092069</c:v>
                </c:pt>
                <c:pt idx="8">
                  <c:v>135.13634396808092</c:v>
                </c:pt>
                <c:pt idx="9">
                  <c:v>141.81119362453774</c:v>
                </c:pt>
                <c:pt idx="10">
                  <c:v>121.6136414721135</c:v>
                </c:pt>
                <c:pt idx="11">
                  <c:v>127.3612215113789</c:v>
                </c:pt>
                <c:pt idx="12">
                  <c:v>118.55193311645101</c:v>
                </c:pt>
                <c:pt idx="13">
                  <c:v>139.60999966799434</c:v>
                </c:pt>
                <c:pt idx="14">
                  <c:v>151.02329872494087</c:v>
                </c:pt>
              </c:numCache>
            </c:numRef>
          </c:val>
          <c:smooth val="1"/>
          <c:extLst>
            <c:ext xmlns:c16="http://schemas.microsoft.com/office/drawing/2014/chart" uri="{C3380CC4-5D6E-409C-BE32-E72D297353CC}">
              <c16:uniqueId val="{00000004-22F9-4C06-8B80-0E44C487F018}"/>
            </c:ext>
          </c:extLst>
        </c:ser>
        <c:ser>
          <c:idx val="5"/>
          <c:order val="5"/>
          <c:tx>
            <c:strRef>
              <c:f>Data_Sheet_Graphs!$AD$24</c:f>
              <c:strCache>
                <c:ptCount val="1"/>
              </c:strCache>
            </c:strRef>
          </c:tx>
          <c:spPr>
            <a:ln>
              <a:solidFill>
                <a:srgbClr val="92D05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Data_Sheet_Graphs!$AD$25:$AD$42</c:f>
              <c:numCache>
                <c:formatCode>General</c:formatCode>
                <c:ptCount val="18"/>
                <c:pt idx="14" formatCode="0">
                  <c:v>151.02329872494087</c:v>
                </c:pt>
                <c:pt idx="15" formatCode="0">
                  <c:v>161.23734525615092</c:v>
                </c:pt>
                <c:pt idx="16" formatCode="0">
                  <c:v>161.86484564998784</c:v>
                </c:pt>
                <c:pt idx="17" formatCode="0">
                  <c:v>166.0583913007809</c:v>
                </c:pt>
              </c:numCache>
            </c:numRef>
          </c:val>
          <c:smooth val="1"/>
          <c:extLst>
            <c:ext xmlns:c16="http://schemas.microsoft.com/office/drawing/2014/chart" uri="{C3380CC4-5D6E-409C-BE32-E72D297353CC}">
              <c16:uniqueId val="{00000005-22F9-4C06-8B80-0E44C487F018}"/>
            </c:ext>
          </c:extLst>
        </c:ser>
        <c:ser>
          <c:idx val="6"/>
          <c:order val="6"/>
          <c:tx>
            <c:strRef>
              <c:f>Translateupd!$A$33</c:f>
              <c:strCache>
                <c:ptCount val="1"/>
                <c:pt idx="0">
                  <c:v>Large</c:v>
                </c:pt>
              </c:strCache>
            </c:strRef>
          </c:tx>
          <c:spPr>
            <a:ln>
              <a:solidFill>
                <a:srgbClr val="7030A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Data_Sheet_Graphs!$AE$25:$AE$42</c:f>
              <c:numCache>
                <c:formatCode>0</c:formatCode>
                <c:ptCount val="18"/>
                <c:pt idx="0">
                  <c:v>100</c:v>
                </c:pt>
                <c:pt idx="1">
                  <c:v>90.712690495851618</c:v>
                </c:pt>
                <c:pt idx="2">
                  <c:v>100.32335378036593</c:v>
                </c:pt>
                <c:pt idx="3">
                  <c:v>106.1990257495205</c:v>
                </c:pt>
                <c:pt idx="4">
                  <c:v>108.04397874254276</c:v>
                </c:pt>
                <c:pt idx="5">
                  <c:v>110.45560160420804</c:v>
                </c:pt>
                <c:pt idx="6">
                  <c:v>117.20139105142437</c:v>
                </c:pt>
                <c:pt idx="7">
                  <c:v>118.74604004502618</c:v>
                </c:pt>
                <c:pt idx="8">
                  <c:v>125.70177672378564</c:v>
                </c:pt>
                <c:pt idx="9">
                  <c:v>131.84147093994923</c:v>
                </c:pt>
                <c:pt idx="10">
                  <c:v>162.31230125795739</c:v>
                </c:pt>
                <c:pt idx="11">
                  <c:v>169.10148084420393</c:v>
                </c:pt>
                <c:pt idx="12">
                  <c:v>160.71478552450188</c:v>
                </c:pt>
                <c:pt idx="13">
                  <c:v>184.03227877505901</c:v>
                </c:pt>
                <c:pt idx="14">
                  <c:v>197.86057086689587</c:v>
                </c:pt>
              </c:numCache>
            </c:numRef>
          </c:val>
          <c:smooth val="1"/>
          <c:extLst>
            <c:ext xmlns:c16="http://schemas.microsoft.com/office/drawing/2014/chart" uri="{C3380CC4-5D6E-409C-BE32-E72D297353CC}">
              <c16:uniqueId val="{00000006-22F9-4C06-8B80-0E44C487F018}"/>
            </c:ext>
          </c:extLst>
        </c:ser>
        <c:ser>
          <c:idx val="7"/>
          <c:order val="7"/>
          <c:tx>
            <c:strRef>
              <c:f>Data_Sheet_Graphs!$AF$24</c:f>
              <c:strCache>
                <c:ptCount val="1"/>
              </c:strCache>
            </c:strRef>
          </c:tx>
          <c:spPr>
            <a:ln>
              <a:solidFill>
                <a:srgbClr val="7030A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Data_Sheet_Graphs!$AF$25:$AF$42</c:f>
              <c:numCache>
                <c:formatCode>General</c:formatCode>
                <c:ptCount val="18"/>
                <c:pt idx="14" formatCode="0">
                  <c:v>197.86057086689587</c:v>
                </c:pt>
                <c:pt idx="15" formatCode="0">
                  <c:v>212.39470976782232</c:v>
                </c:pt>
                <c:pt idx="16" formatCode="0">
                  <c:v>212.8806703238649</c:v>
                </c:pt>
                <c:pt idx="17" formatCode="0">
                  <c:v>217.90421419193635</c:v>
                </c:pt>
              </c:numCache>
            </c:numRef>
          </c:val>
          <c:smooth val="1"/>
          <c:extLst>
            <c:ext xmlns:c16="http://schemas.microsoft.com/office/drawing/2014/chart" uri="{C3380CC4-5D6E-409C-BE32-E72D297353CC}">
              <c16:uniqueId val="{00000007-22F9-4C06-8B80-0E44C487F018}"/>
            </c:ext>
          </c:extLst>
        </c:ser>
        <c:dLbls>
          <c:showLegendKey val="0"/>
          <c:showVal val="0"/>
          <c:showCatName val="0"/>
          <c:showSerName val="0"/>
          <c:showPercent val="0"/>
          <c:showBubbleSize val="0"/>
        </c:dLbls>
        <c:smooth val="0"/>
        <c:axId val="790141232"/>
        <c:axId val="790130352"/>
      </c:lineChart>
      <c:catAx>
        <c:axId val="790141232"/>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790130352"/>
        <c:crosses val="autoZero"/>
        <c:auto val="1"/>
        <c:lblAlgn val="ctr"/>
        <c:lblOffset val="100"/>
        <c:tickLblSkip val="1"/>
        <c:tickMarkSkip val="1"/>
        <c:noMultiLvlLbl val="0"/>
      </c:catAx>
      <c:valAx>
        <c:axId val="790130352"/>
        <c:scaling>
          <c:orientation val="minMax"/>
          <c:max val="240"/>
          <c:min val="8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90141232"/>
        <c:crosses val="autoZero"/>
        <c:crossBetween val="between"/>
        <c:majorUnit val="20"/>
      </c:valAx>
      <c:spPr>
        <a:noFill/>
      </c:spPr>
    </c:plotArea>
    <c:legend>
      <c:legendPos val="b"/>
      <c:legendEntry>
        <c:idx val="1"/>
        <c:delete val="1"/>
      </c:legendEntry>
      <c:legendEntry>
        <c:idx val="3"/>
        <c:delete val="1"/>
      </c:legendEntry>
      <c:legendEntry>
        <c:idx val="5"/>
        <c:delete val="1"/>
      </c:legendEntry>
      <c:legendEntry>
        <c:idx val="7"/>
        <c:delete val="1"/>
      </c:legendEntry>
      <c:layout>
        <c:manualLayout>
          <c:xMode val="edge"/>
          <c:yMode val="edge"/>
          <c:x val="0.12231793294692411"/>
          <c:y val="0.86905109764646182"/>
          <c:w val="0.72134059787549565"/>
          <c:h val="5.8719207248140441E-2"/>
        </c:manualLayout>
      </c:layout>
      <c:overlay val="0"/>
      <c:spPr>
        <a:solidFill>
          <a:srgbClr val="FFFFFF"/>
        </a:solidFill>
        <a:ln w="25400">
          <a:noFill/>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Translateupd!$A$21</c:f>
          <c:strCache>
            <c:ptCount val="1"/>
            <c:pt idx="0">
              <c:v>Number of persons employed in SMEs by sectors</c:v>
            </c:pt>
          </c:strCache>
        </c:strRef>
      </c:tx>
      <c:overlay val="1"/>
      <c:spPr>
        <a:noFill/>
        <a:ln w="25400">
          <a:noFill/>
        </a:ln>
      </c:spPr>
      <c:txPr>
        <a:bodyPr/>
        <a:lstStyle/>
        <a:p>
          <a:pPr algn="ctr">
            <a:defRPr sz="1000" b="1" i="0" u="none" strike="noStrike" baseline="0">
              <a:solidFill>
                <a:srgbClr val="000000"/>
              </a:solidFill>
              <a:latin typeface="Arial" pitchFamily="34" charset="0"/>
              <a:ea typeface="Arial"/>
              <a:cs typeface="Arial" pitchFamily="34" charset="0"/>
            </a:defRPr>
          </a:pPr>
          <a:endParaRPr lang="en-US"/>
        </a:p>
      </c:txPr>
    </c:title>
    <c:autoTitleDeleted val="0"/>
    <c:plotArea>
      <c:layout>
        <c:manualLayout>
          <c:layoutTarget val="inner"/>
          <c:xMode val="edge"/>
          <c:yMode val="edge"/>
          <c:x val="0.11616190262464149"/>
          <c:y val="0.24603269946947731"/>
          <c:w val="0.81818383587790688"/>
          <c:h val="0.47619232155382546"/>
        </c:manualLayout>
      </c:layout>
      <c:lineChart>
        <c:grouping val="standard"/>
        <c:varyColors val="0"/>
        <c:ser>
          <c:idx val="1"/>
          <c:order val="0"/>
          <c:tx>
            <c:strRef>
              <c:f>Data_Sheet_Graphs!$C$64</c:f>
              <c:strCache>
                <c:ptCount val="1"/>
                <c:pt idx="0">
                  <c:v>B</c:v>
                </c:pt>
              </c:strCache>
            </c:strRef>
          </c:tx>
          <c:spPr>
            <a:ln>
              <a:solidFill>
                <a:srgbClr val="C0000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Data_Sheet_Graphs!$C$65:$C$82</c:f>
              <c:numCache>
                <c:formatCode>0</c:formatCode>
                <c:ptCount val="18"/>
                <c:pt idx="0">
                  <c:v>100</c:v>
                </c:pt>
                <c:pt idx="1">
                  <c:v>95.934082285544235</c:v>
                </c:pt>
                <c:pt idx="2">
                  <c:v>102.48865411799717</c:v>
                </c:pt>
                <c:pt idx="3">
                  <c:v>105.93333829328175</c:v>
                </c:pt>
                <c:pt idx="4">
                  <c:v>102.71557175805371</c:v>
                </c:pt>
                <c:pt idx="5">
                  <c:v>102.40309500781191</c:v>
                </c:pt>
                <c:pt idx="6">
                  <c:v>111.75507774719144</c:v>
                </c:pt>
                <c:pt idx="7">
                  <c:v>109.99181608511272</c:v>
                </c:pt>
                <c:pt idx="8">
                  <c:v>106.30161446320959</c:v>
                </c:pt>
                <c:pt idx="9">
                  <c:v>107.06420653225206</c:v>
                </c:pt>
                <c:pt idx="10">
                  <c:v>88.029164496689233</c:v>
                </c:pt>
                <c:pt idx="11">
                  <c:v>89.974704263075665</c:v>
                </c:pt>
                <c:pt idx="12">
                  <c:v>91.26181087716688</c:v>
                </c:pt>
                <c:pt idx="13">
                  <c:v>95.093371028941306</c:v>
                </c:pt>
                <c:pt idx="14">
                  <c:v>99.97396027081318</c:v>
                </c:pt>
                <c:pt idx="15">
                  <c:v>98.426456364853806</c:v>
                </c:pt>
              </c:numCache>
            </c:numRef>
          </c:val>
          <c:smooth val="1"/>
          <c:extLst>
            <c:ext xmlns:c16="http://schemas.microsoft.com/office/drawing/2014/chart" uri="{C3380CC4-5D6E-409C-BE32-E72D297353CC}">
              <c16:uniqueId val="{00000000-39FD-4478-87DE-1D615FFC1940}"/>
            </c:ext>
          </c:extLst>
        </c:ser>
        <c:ser>
          <c:idx val="0"/>
          <c:order val="1"/>
          <c:tx>
            <c:strRef>
              <c:f>Data_Sheet_Graphs!$D$64</c:f>
              <c:strCache>
                <c:ptCount val="1"/>
              </c:strCache>
            </c:strRef>
          </c:tx>
          <c:spPr>
            <a:ln>
              <a:solidFill>
                <a:srgbClr val="C00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Data_Sheet_Graphs!$D$65:$D$82</c:f>
              <c:numCache>
                <c:formatCode>General</c:formatCode>
                <c:ptCount val="18"/>
                <c:pt idx="15" formatCode="0">
                  <c:v>98.426456364853806</c:v>
                </c:pt>
                <c:pt idx="16" formatCode="0">
                  <c:v>101.82278104307716</c:v>
                </c:pt>
                <c:pt idx="17" formatCode="0">
                  <c:v>95.301688862435824</c:v>
                </c:pt>
              </c:numCache>
            </c:numRef>
          </c:val>
          <c:smooth val="1"/>
          <c:extLst>
            <c:ext xmlns:c16="http://schemas.microsoft.com/office/drawing/2014/chart" uri="{C3380CC4-5D6E-409C-BE32-E72D297353CC}">
              <c16:uniqueId val="{00000001-39FD-4478-87DE-1D615FFC1940}"/>
            </c:ext>
          </c:extLst>
        </c:ser>
        <c:ser>
          <c:idx val="2"/>
          <c:order val="2"/>
          <c:tx>
            <c:strRef>
              <c:f>Data_Sheet_Graphs!$E$64</c:f>
              <c:strCache>
                <c:ptCount val="1"/>
                <c:pt idx="0">
                  <c:v>C</c:v>
                </c:pt>
              </c:strCache>
            </c:strRef>
          </c:tx>
          <c:spPr>
            <a:ln>
              <a:solidFill>
                <a:srgbClr val="0070C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Data_Sheet_Graphs!$E$65:$E$82</c:f>
              <c:numCache>
                <c:formatCode>0</c:formatCode>
                <c:ptCount val="18"/>
                <c:pt idx="0">
                  <c:v>100</c:v>
                </c:pt>
                <c:pt idx="1">
                  <c:v>93.345227940991222</c:v>
                </c:pt>
                <c:pt idx="2">
                  <c:v>100.38461030913983</c:v>
                </c:pt>
                <c:pt idx="3">
                  <c:v>102.05399420085392</c:v>
                </c:pt>
                <c:pt idx="4">
                  <c:v>100.765831584832</c:v>
                </c:pt>
                <c:pt idx="5">
                  <c:v>101.33120034166255</c:v>
                </c:pt>
                <c:pt idx="6">
                  <c:v>100.73922917184019</c:v>
                </c:pt>
                <c:pt idx="7">
                  <c:v>99.386255040062579</c:v>
                </c:pt>
                <c:pt idx="8">
                  <c:v>100.82446486262118</c:v>
                </c:pt>
                <c:pt idx="9">
                  <c:v>99.705364030178586</c:v>
                </c:pt>
                <c:pt idx="10">
                  <c:v>96.301094927726609</c:v>
                </c:pt>
                <c:pt idx="11">
                  <c:v>96.094063972954913</c:v>
                </c:pt>
                <c:pt idx="12">
                  <c:v>91.861401128398185</c:v>
                </c:pt>
                <c:pt idx="13">
                  <c:v>93.138676849362568</c:v>
                </c:pt>
                <c:pt idx="14">
                  <c:v>92.463989270260129</c:v>
                </c:pt>
                <c:pt idx="15">
                  <c:v>92.085917096444092</c:v>
                </c:pt>
              </c:numCache>
            </c:numRef>
          </c:val>
          <c:smooth val="1"/>
          <c:extLst>
            <c:ext xmlns:c16="http://schemas.microsoft.com/office/drawing/2014/chart" uri="{C3380CC4-5D6E-409C-BE32-E72D297353CC}">
              <c16:uniqueId val="{00000002-39FD-4478-87DE-1D615FFC1940}"/>
            </c:ext>
          </c:extLst>
        </c:ser>
        <c:ser>
          <c:idx val="3"/>
          <c:order val="3"/>
          <c:tx>
            <c:strRef>
              <c:f>Data_Sheet_Graphs!$F$64</c:f>
              <c:strCache>
                <c:ptCount val="1"/>
              </c:strCache>
            </c:strRef>
          </c:tx>
          <c:spPr>
            <a:ln>
              <a:solidFill>
                <a:srgbClr val="0070C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Data_Sheet_Graphs!$F$65:$F$82</c:f>
              <c:numCache>
                <c:formatCode>0</c:formatCode>
                <c:ptCount val="18"/>
                <c:pt idx="15">
                  <c:v>92.085917096444092</c:v>
                </c:pt>
                <c:pt idx="16">
                  <c:v>91.71297345996922</c:v>
                </c:pt>
                <c:pt idx="17">
                  <c:v>90.389900800291755</c:v>
                </c:pt>
              </c:numCache>
            </c:numRef>
          </c:val>
          <c:smooth val="1"/>
          <c:extLst>
            <c:ext xmlns:c16="http://schemas.microsoft.com/office/drawing/2014/chart" uri="{C3380CC4-5D6E-409C-BE32-E72D297353CC}">
              <c16:uniqueId val="{00000003-39FD-4478-87DE-1D615FFC1940}"/>
            </c:ext>
          </c:extLst>
        </c:ser>
        <c:ser>
          <c:idx val="4"/>
          <c:order val="4"/>
          <c:tx>
            <c:strRef>
              <c:f>Data_Sheet_Graphs!$G$64</c:f>
              <c:strCache>
                <c:ptCount val="1"/>
                <c:pt idx="0">
                  <c:v>D</c:v>
                </c:pt>
              </c:strCache>
            </c:strRef>
          </c:tx>
          <c:spPr>
            <a:ln>
              <a:solidFill>
                <a:srgbClr val="92D05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Data_Sheet_Graphs!$G$65:$G$82</c:f>
              <c:numCache>
                <c:formatCode>0</c:formatCode>
                <c:ptCount val="18"/>
                <c:pt idx="0">
                  <c:v>100</c:v>
                </c:pt>
                <c:pt idx="1">
                  <c:v>103.56505596308779</c:v>
                </c:pt>
                <c:pt idx="2">
                  <c:v>108.8982210767262</c:v>
                </c:pt>
                <c:pt idx="3">
                  <c:v>110.56359605644973</c:v>
                </c:pt>
                <c:pt idx="4">
                  <c:v>114.19353675900726</c:v>
                </c:pt>
                <c:pt idx="5">
                  <c:v>115.63181515058666</c:v>
                </c:pt>
                <c:pt idx="6">
                  <c:v>117.22689832921796</c:v>
                </c:pt>
                <c:pt idx="7">
                  <c:v>121.86795955517907</c:v>
                </c:pt>
                <c:pt idx="8">
                  <c:v>123.39455328659228</c:v>
                </c:pt>
                <c:pt idx="9">
                  <c:v>126.06924643584522</c:v>
                </c:pt>
                <c:pt idx="10">
                  <c:v>302.54852837806175</c:v>
                </c:pt>
                <c:pt idx="11">
                  <c:v>316.85921813888939</c:v>
                </c:pt>
                <c:pt idx="12">
                  <c:v>291.62085683903177</c:v>
                </c:pt>
                <c:pt idx="13">
                  <c:v>293.90263684371791</c:v>
                </c:pt>
                <c:pt idx="14">
                  <c:v>311.88832615395705</c:v>
                </c:pt>
                <c:pt idx="15">
                  <c:v>323.96229475695259</c:v>
                </c:pt>
              </c:numCache>
            </c:numRef>
          </c:val>
          <c:smooth val="0"/>
          <c:extLst>
            <c:ext xmlns:c16="http://schemas.microsoft.com/office/drawing/2014/chart" uri="{C3380CC4-5D6E-409C-BE32-E72D297353CC}">
              <c16:uniqueId val="{00000004-39FD-4478-87DE-1D615FFC1940}"/>
            </c:ext>
          </c:extLst>
        </c:ser>
        <c:ser>
          <c:idx val="5"/>
          <c:order val="5"/>
          <c:tx>
            <c:strRef>
              <c:f>Data_Sheet_Graphs!$H$64</c:f>
              <c:strCache>
                <c:ptCount val="1"/>
              </c:strCache>
            </c:strRef>
          </c:tx>
          <c:spPr>
            <a:ln>
              <a:solidFill>
                <a:srgbClr val="92D05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Data_Sheet_Graphs!$H$65:$H$82</c:f>
              <c:numCache>
                <c:formatCode>General</c:formatCode>
                <c:ptCount val="18"/>
                <c:pt idx="15" formatCode="0">
                  <c:v>323.96229475695259</c:v>
                </c:pt>
                <c:pt idx="16" formatCode="0">
                  <c:v>335.82538795667142</c:v>
                </c:pt>
                <c:pt idx="17" formatCode="0">
                  <c:v>346.86480543589926</c:v>
                </c:pt>
              </c:numCache>
            </c:numRef>
          </c:val>
          <c:smooth val="0"/>
          <c:extLst>
            <c:ext xmlns:c16="http://schemas.microsoft.com/office/drawing/2014/chart" uri="{C3380CC4-5D6E-409C-BE32-E72D297353CC}">
              <c16:uniqueId val="{00000005-39FD-4478-87DE-1D615FFC1940}"/>
            </c:ext>
          </c:extLst>
        </c:ser>
        <c:ser>
          <c:idx val="6"/>
          <c:order val="6"/>
          <c:tx>
            <c:strRef>
              <c:f>Data_Sheet_Graphs!$I$64</c:f>
              <c:strCache>
                <c:ptCount val="1"/>
                <c:pt idx="0">
                  <c:v>E</c:v>
                </c:pt>
              </c:strCache>
            </c:strRef>
          </c:tx>
          <c:spPr>
            <a:ln>
              <a:solidFill>
                <a:srgbClr val="7030A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Data_Sheet_Graphs!$I$65:$I$82</c:f>
              <c:numCache>
                <c:formatCode>0</c:formatCode>
                <c:ptCount val="18"/>
                <c:pt idx="0">
                  <c:v>100</c:v>
                </c:pt>
                <c:pt idx="1">
                  <c:v>102.36083618983247</c:v>
                </c:pt>
                <c:pt idx="2">
                  <c:v>105.41399121324771</c:v>
                </c:pt>
                <c:pt idx="3">
                  <c:v>115.31115724424275</c:v>
                </c:pt>
                <c:pt idx="4">
                  <c:v>118.4338338241684</c:v>
                </c:pt>
                <c:pt idx="5">
                  <c:v>118.59315405783808</c:v>
                </c:pt>
                <c:pt idx="6">
                  <c:v>131.74431516438952</c:v>
                </c:pt>
                <c:pt idx="7">
                  <c:v>134.80036691932602</c:v>
                </c:pt>
                <c:pt idx="8">
                  <c:v>137.03181576787526</c:v>
                </c:pt>
                <c:pt idx="9">
                  <c:v>140.46251146622893</c:v>
                </c:pt>
                <c:pt idx="10">
                  <c:v>141.74962583884516</c:v>
                </c:pt>
                <c:pt idx="11">
                  <c:v>140.73673538357554</c:v>
                </c:pt>
                <c:pt idx="12">
                  <c:v>140.98392314005696</c:v>
                </c:pt>
                <c:pt idx="13">
                  <c:v>132.89817988702748</c:v>
                </c:pt>
                <c:pt idx="14">
                  <c:v>141.8403900931782</c:v>
                </c:pt>
                <c:pt idx="15">
                  <c:v>143.14585043209578</c:v>
                </c:pt>
              </c:numCache>
            </c:numRef>
          </c:val>
          <c:smooth val="1"/>
          <c:extLst>
            <c:ext xmlns:c16="http://schemas.microsoft.com/office/drawing/2014/chart" uri="{C3380CC4-5D6E-409C-BE32-E72D297353CC}">
              <c16:uniqueId val="{00000006-39FD-4478-87DE-1D615FFC1940}"/>
            </c:ext>
          </c:extLst>
        </c:ser>
        <c:ser>
          <c:idx val="7"/>
          <c:order val="7"/>
          <c:tx>
            <c:strRef>
              <c:f>Data_Sheet_Graphs!$J$64</c:f>
              <c:strCache>
                <c:ptCount val="1"/>
              </c:strCache>
            </c:strRef>
          </c:tx>
          <c:spPr>
            <a:ln>
              <a:solidFill>
                <a:srgbClr val="7030A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Data_Sheet_Graphs!$J$65:$J$82</c:f>
              <c:numCache>
                <c:formatCode>0</c:formatCode>
                <c:ptCount val="18"/>
                <c:pt idx="15">
                  <c:v>143.14585043209578</c:v>
                </c:pt>
                <c:pt idx="16">
                  <c:v>148.53666779317336</c:v>
                </c:pt>
                <c:pt idx="17">
                  <c:v>151.49133394486554</c:v>
                </c:pt>
              </c:numCache>
            </c:numRef>
          </c:val>
          <c:smooth val="0"/>
          <c:extLst>
            <c:ext xmlns:c16="http://schemas.microsoft.com/office/drawing/2014/chart" uri="{C3380CC4-5D6E-409C-BE32-E72D297353CC}">
              <c16:uniqueId val="{00000007-39FD-4478-87DE-1D615FFC1940}"/>
            </c:ext>
          </c:extLst>
        </c:ser>
        <c:ser>
          <c:idx val="8"/>
          <c:order val="8"/>
          <c:tx>
            <c:strRef>
              <c:f>Data_Sheet_Graphs!$K$64</c:f>
              <c:strCache>
                <c:ptCount val="1"/>
                <c:pt idx="0">
                  <c:v>F</c:v>
                </c:pt>
              </c:strCache>
            </c:strRef>
          </c:tx>
          <c:spPr>
            <a:ln>
              <a:solidFill>
                <a:srgbClr val="F79646">
                  <a:lumMod val="50000"/>
                </a:srgbClr>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Data_Sheet_Graphs!$K$65:$K$82</c:f>
              <c:numCache>
                <c:formatCode>0</c:formatCode>
                <c:ptCount val="18"/>
                <c:pt idx="0">
                  <c:v>100</c:v>
                </c:pt>
                <c:pt idx="1">
                  <c:v>101.18254234618045</c:v>
                </c:pt>
                <c:pt idx="2">
                  <c:v>103.35872163507969</c:v>
                </c:pt>
                <c:pt idx="3">
                  <c:v>113.95653394886267</c:v>
                </c:pt>
                <c:pt idx="4">
                  <c:v>124.6553058582593</c:v>
                </c:pt>
                <c:pt idx="5">
                  <c:v>124.64736059836027</c:v>
                </c:pt>
                <c:pt idx="6">
                  <c:v>141.50275001883574</c:v>
                </c:pt>
                <c:pt idx="7">
                  <c:v>141.58220261782614</c:v>
                </c:pt>
                <c:pt idx="8">
                  <c:v>145.25798121904944</c:v>
                </c:pt>
                <c:pt idx="9">
                  <c:v>146.41531791313639</c:v>
                </c:pt>
                <c:pt idx="10">
                  <c:v>151.09918561086036</c:v>
                </c:pt>
                <c:pt idx="11">
                  <c:v>162.07179501229461</c:v>
                </c:pt>
                <c:pt idx="12">
                  <c:v>161.15110377468338</c:v>
                </c:pt>
                <c:pt idx="13">
                  <c:v>158.75369009376777</c:v>
                </c:pt>
                <c:pt idx="14">
                  <c:v>167.55649011294597</c:v>
                </c:pt>
                <c:pt idx="15">
                  <c:v>167.53101048637319</c:v>
                </c:pt>
              </c:numCache>
            </c:numRef>
          </c:val>
          <c:smooth val="1"/>
          <c:extLst>
            <c:ext xmlns:c16="http://schemas.microsoft.com/office/drawing/2014/chart" uri="{C3380CC4-5D6E-409C-BE32-E72D297353CC}">
              <c16:uniqueId val="{00000008-39FD-4478-87DE-1D615FFC1940}"/>
            </c:ext>
          </c:extLst>
        </c:ser>
        <c:ser>
          <c:idx val="9"/>
          <c:order val="9"/>
          <c:tx>
            <c:strRef>
              <c:f>Data_Sheet_Graphs!$L$64</c:f>
              <c:strCache>
                <c:ptCount val="1"/>
              </c:strCache>
            </c:strRef>
          </c:tx>
          <c:spPr>
            <a:ln>
              <a:solidFill>
                <a:srgbClr val="F79646">
                  <a:lumMod val="50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Data_Sheet_Graphs!$L$65:$L$82</c:f>
              <c:numCache>
                <c:formatCode>General</c:formatCode>
                <c:ptCount val="18"/>
                <c:pt idx="15" formatCode="0">
                  <c:v>167.53101048637319</c:v>
                </c:pt>
                <c:pt idx="16" formatCode="0">
                  <c:v>166.31278296426689</c:v>
                </c:pt>
                <c:pt idx="17" formatCode="0">
                  <c:v>168.76273125158392</c:v>
                </c:pt>
              </c:numCache>
            </c:numRef>
          </c:val>
          <c:smooth val="1"/>
          <c:extLst>
            <c:ext xmlns:c16="http://schemas.microsoft.com/office/drawing/2014/chart" uri="{C3380CC4-5D6E-409C-BE32-E72D297353CC}">
              <c16:uniqueId val="{00000009-39FD-4478-87DE-1D615FFC1940}"/>
            </c:ext>
          </c:extLst>
        </c:ser>
        <c:ser>
          <c:idx val="10"/>
          <c:order val="10"/>
          <c:tx>
            <c:strRef>
              <c:f>Data_Sheet_Graphs!$M$64</c:f>
              <c:strCache>
                <c:ptCount val="1"/>
                <c:pt idx="0">
                  <c:v>G</c:v>
                </c:pt>
              </c:strCache>
            </c:strRef>
          </c:tx>
          <c:spPr>
            <a:ln>
              <a:solidFill>
                <a:srgbClr val="4BACC6">
                  <a:lumMod val="75000"/>
                </a:srgbClr>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Data_Sheet_Graphs!$M$65:$M$82</c:f>
              <c:numCache>
                <c:formatCode>0</c:formatCode>
                <c:ptCount val="18"/>
                <c:pt idx="0">
                  <c:v>100</c:v>
                </c:pt>
                <c:pt idx="1">
                  <c:v>128.29031629007096</c:v>
                </c:pt>
                <c:pt idx="2">
                  <c:v>128.65947863721001</c:v>
                </c:pt>
                <c:pt idx="3">
                  <c:v>134.17933168939661</c:v>
                </c:pt>
                <c:pt idx="4">
                  <c:v>131.46013663127169</c:v>
                </c:pt>
                <c:pt idx="5">
                  <c:v>124.76746892456343</c:v>
                </c:pt>
                <c:pt idx="6">
                  <c:v>129.68358411755824</c:v>
                </c:pt>
                <c:pt idx="7">
                  <c:v>134.85000125811484</c:v>
                </c:pt>
                <c:pt idx="8">
                  <c:v>133.92261335614714</c:v>
                </c:pt>
                <c:pt idx="9">
                  <c:v>135.73335514065724</c:v>
                </c:pt>
                <c:pt idx="10">
                  <c:v>127.53456670524885</c:v>
                </c:pt>
                <c:pt idx="11">
                  <c:v>127.50361708016707</c:v>
                </c:pt>
                <c:pt idx="12">
                  <c:v>124.70459463539832</c:v>
                </c:pt>
                <c:pt idx="13">
                  <c:v>118.99375975039001</c:v>
                </c:pt>
                <c:pt idx="14">
                  <c:v>120.33245684666096</c:v>
                </c:pt>
                <c:pt idx="15">
                  <c:v>119.16804010870112</c:v>
                </c:pt>
              </c:numCache>
            </c:numRef>
          </c:val>
          <c:smooth val="1"/>
          <c:extLst>
            <c:ext xmlns:c16="http://schemas.microsoft.com/office/drawing/2014/chart" uri="{C3380CC4-5D6E-409C-BE32-E72D297353CC}">
              <c16:uniqueId val="{0000000A-39FD-4478-87DE-1D615FFC1940}"/>
            </c:ext>
          </c:extLst>
        </c:ser>
        <c:ser>
          <c:idx val="11"/>
          <c:order val="11"/>
          <c:tx>
            <c:strRef>
              <c:f>Data_Sheet_Graphs!$N$64</c:f>
              <c:strCache>
                <c:ptCount val="1"/>
              </c:strCache>
            </c:strRef>
          </c:tx>
          <c:spPr>
            <a:ln>
              <a:solidFill>
                <a:srgbClr val="4BACC6">
                  <a:lumMod val="75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Data_Sheet_Graphs!$N$65:$N$82</c:f>
              <c:numCache>
                <c:formatCode>0</c:formatCode>
                <c:ptCount val="18"/>
                <c:pt idx="15">
                  <c:v>119.16804010870112</c:v>
                </c:pt>
                <c:pt idx="16">
                  <c:v>118.52989280861557</c:v>
                </c:pt>
                <c:pt idx="17">
                  <c:v>117.8729052387902</c:v>
                </c:pt>
              </c:numCache>
            </c:numRef>
          </c:val>
          <c:smooth val="0"/>
          <c:extLst>
            <c:ext xmlns:c16="http://schemas.microsoft.com/office/drawing/2014/chart" uri="{C3380CC4-5D6E-409C-BE32-E72D297353CC}">
              <c16:uniqueId val="{0000000B-39FD-4478-87DE-1D615FFC1940}"/>
            </c:ext>
          </c:extLst>
        </c:ser>
        <c:ser>
          <c:idx val="12"/>
          <c:order val="12"/>
          <c:tx>
            <c:strRef>
              <c:f>Data_Sheet_Graphs!$O$64</c:f>
              <c:strCache>
                <c:ptCount val="1"/>
                <c:pt idx="0">
                  <c:v>H</c:v>
                </c:pt>
              </c:strCache>
            </c:strRef>
          </c:tx>
          <c:spPr>
            <a:ln>
              <a:solidFill>
                <a:srgbClr val="FFC00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Data_Sheet_Graphs!$O$65:$O$82</c:f>
              <c:numCache>
                <c:formatCode>0</c:formatCode>
                <c:ptCount val="18"/>
                <c:pt idx="0">
                  <c:v>100</c:v>
                </c:pt>
                <c:pt idx="1">
                  <c:v>100.14055872352317</c:v>
                </c:pt>
                <c:pt idx="2">
                  <c:v>102.70292451487502</c:v>
                </c:pt>
                <c:pt idx="3">
                  <c:v>105.55814695191188</c:v>
                </c:pt>
                <c:pt idx="4">
                  <c:v>105.6845770823832</c:v>
                </c:pt>
                <c:pt idx="5">
                  <c:v>109.5697323982144</c:v>
                </c:pt>
                <c:pt idx="6">
                  <c:v>117.44808521203798</c:v>
                </c:pt>
                <c:pt idx="7">
                  <c:v>119.04098019192031</c:v>
                </c:pt>
                <c:pt idx="8">
                  <c:v>127.16346678274276</c:v>
                </c:pt>
                <c:pt idx="9">
                  <c:v>131.42988633754663</c:v>
                </c:pt>
                <c:pt idx="10">
                  <c:v>120.06613428188828</c:v>
                </c:pt>
                <c:pt idx="11">
                  <c:v>114.54663318744176</c:v>
                </c:pt>
                <c:pt idx="12">
                  <c:v>101.43883098358901</c:v>
                </c:pt>
                <c:pt idx="13">
                  <c:v>112.53341256426692</c:v>
                </c:pt>
                <c:pt idx="14">
                  <c:v>111.81939918158047</c:v>
                </c:pt>
                <c:pt idx="15">
                  <c:v>112.34922142102481</c:v>
                </c:pt>
              </c:numCache>
            </c:numRef>
          </c:val>
          <c:smooth val="1"/>
          <c:extLst>
            <c:ext xmlns:c16="http://schemas.microsoft.com/office/drawing/2014/chart" uri="{C3380CC4-5D6E-409C-BE32-E72D297353CC}">
              <c16:uniqueId val="{0000000C-39FD-4478-87DE-1D615FFC1940}"/>
            </c:ext>
          </c:extLst>
        </c:ser>
        <c:ser>
          <c:idx val="13"/>
          <c:order val="13"/>
          <c:tx>
            <c:strRef>
              <c:f>Data_Sheet_Graphs!$P$64</c:f>
              <c:strCache>
                <c:ptCount val="1"/>
              </c:strCache>
            </c:strRef>
          </c:tx>
          <c:spPr>
            <a:ln>
              <a:solidFill>
                <a:srgbClr val="FFC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Data_Sheet_Graphs!$P$65:$P$82</c:f>
              <c:numCache>
                <c:formatCode>0</c:formatCode>
                <c:ptCount val="18"/>
                <c:pt idx="15">
                  <c:v>112.34922142102481</c:v>
                </c:pt>
                <c:pt idx="16">
                  <c:v>112.55834537553488</c:v>
                </c:pt>
                <c:pt idx="17">
                  <c:v>111.68694362171939</c:v>
                </c:pt>
              </c:numCache>
            </c:numRef>
          </c:val>
          <c:smooth val="1"/>
          <c:extLst>
            <c:ext xmlns:c16="http://schemas.microsoft.com/office/drawing/2014/chart" uri="{C3380CC4-5D6E-409C-BE32-E72D297353CC}">
              <c16:uniqueId val="{0000000D-39FD-4478-87DE-1D615FFC1940}"/>
            </c:ext>
          </c:extLst>
        </c:ser>
        <c:ser>
          <c:idx val="14"/>
          <c:order val="14"/>
          <c:tx>
            <c:strRef>
              <c:f>Data_Sheet_Graphs!$Q$64</c:f>
              <c:strCache>
                <c:ptCount val="1"/>
                <c:pt idx="0">
                  <c:v>I</c:v>
                </c:pt>
              </c:strCache>
            </c:strRef>
          </c:tx>
          <c:spPr>
            <a:ln>
              <a:solidFill>
                <a:srgbClr val="00B05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Data_Sheet_Graphs!$Q$65:$Q$82</c:f>
              <c:numCache>
                <c:formatCode>0</c:formatCode>
                <c:ptCount val="18"/>
                <c:pt idx="0">
                  <c:v>100</c:v>
                </c:pt>
                <c:pt idx="1">
                  <c:v>140.99716815498962</c:v>
                </c:pt>
                <c:pt idx="2">
                  <c:v>140.94163371623301</c:v>
                </c:pt>
                <c:pt idx="3">
                  <c:v>144.75549215030992</c:v>
                </c:pt>
                <c:pt idx="4">
                  <c:v>147.80462079439752</c:v>
                </c:pt>
                <c:pt idx="5">
                  <c:v>139.5979471180506</c:v>
                </c:pt>
                <c:pt idx="6">
                  <c:v>154.77094306527064</c:v>
                </c:pt>
                <c:pt idx="7">
                  <c:v>161.49595791559094</c:v>
                </c:pt>
                <c:pt idx="8">
                  <c:v>171.6591715742656</c:v>
                </c:pt>
                <c:pt idx="9">
                  <c:v>177.26954853380855</c:v>
                </c:pt>
                <c:pt idx="10">
                  <c:v>183.36945128683578</c:v>
                </c:pt>
                <c:pt idx="11">
                  <c:v>182.35658539715763</c:v>
                </c:pt>
                <c:pt idx="12">
                  <c:v>133.30437315193728</c:v>
                </c:pt>
                <c:pt idx="13">
                  <c:v>146.60614646940834</c:v>
                </c:pt>
                <c:pt idx="14">
                  <c:v>151.19131655288277</c:v>
                </c:pt>
                <c:pt idx="15">
                  <c:v>158.21942602895029</c:v>
                </c:pt>
              </c:numCache>
            </c:numRef>
          </c:val>
          <c:smooth val="1"/>
          <c:extLst>
            <c:ext xmlns:c16="http://schemas.microsoft.com/office/drawing/2014/chart" uri="{C3380CC4-5D6E-409C-BE32-E72D297353CC}">
              <c16:uniqueId val="{0000000E-39FD-4478-87DE-1D615FFC1940}"/>
            </c:ext>
          </c:extLst>
        </c:ser>
        <c:ser>
          <c:idx val="15"/>
          <c:order val="15"/>
          <c:tx>
            <c:strRef>
              <c:f>Data_Sheet_Graphs!$R$64</c:f>
              <c:strCache>
                <c:ptCount val="1"/>
              </c:strCache>
            </c:strRef>
          </c:tx>
          <c:spPr>
            <a:ln>
              <a:solidFill>
                <a:srgbClr val="00B05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Data_Sheet_Graphs!$R$65:$R$82</c:f>
              <c:numCache>
                <c:formatCode>0</c:formatCode>
                <c:ptCount val="18"/>
                <c:pt idx="15">
                  <c:v>158.21942602895029</c:v>
                </c:pt>
                <c:pt idx="16">
                  <c:v>160.57778852814815</c:v>
                </c:pt>
                <c:pt idx="17">
                  <c:v>159.33867122131338</c:v>
                </c:pt>
              </c:numCache>
            </c:numRef>
          </c:val>
          <c:smooth val="1"/>
          <c:extLst>
            <c:ext xmlns:c16="http://schemas.microsoft.com/office/drawing/2014/chart" uri="{C3380CC4-5D6E-409C-BE32-E72D297353CC}">
              <c16:uniqueId val="{0000000F-39FD-4478-87DE-1D615FFC1940}"/>
            </c:ext>
          </c:extLst>
        </c:ser>
        <c:ser>
          <c:idx val="16"/>
          <c:order val="16"/>
          <c:tx>
            <c:strRef>
              <c:f>Data_Sheet_Graphs!$S$64</c:f>
              <c:strCache>
                <c:ptCount val="1"/>
                <c:pt idx="0">
                  <c:v>J</c:v>
                </c:pt>
              </c:strCache>
            </c:strRef>
          </c:tx>
          <c:spPr>
            <a:ln>
              <a:solidFill>
                <a:srgbClr val="FF0000"/>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Data_Sheet_Graphs!$S$65:$S$82</c:f>
              <c:numCache>
                <c:formatCode>0</c:formatCode>
                <c:ptCount val="18"/>
                <c:pt idx="0">
                  <c:v>100</c:v>
                </c:pt>
                <c:pt idx="1">
                  <c:v>100.90063863133688</c:v>
                </c:pt>
                <c:pt idx="2">
                  <c:v>104.6668790555287</c:v>
                </c:pt>
                <c:pt idx="3">
                  <c:v>108.99961184104525</c:v>
                </c:pt>
                <c:pt idx="4">
                  <c:v>112.86966647624907</c:v>
                </c:pt>
                <c:pt idx="5">
                  <c:v>120.22857435807298</c:v>
                </c:pt>
                <c:pt idx="6">
                  <c:v>131.01884401869023</c:v>
                </c:pt>
                <c:pt idx="7">
                  <c:v>136.1183738336922</c:v>
                </c:pt>
                <c:pt idx="8">
                  <c:v>141.3427736520631</c:v>
                </c:pt>
                <c:pt idx="9">
                  <c:v>150.21110720510904</c:v>
                </c:pt>
                <c:pt idx="10">
                  <c:v>140.18800076167039</c:v>
                </c:pt>
                <c:pt idx="11">
                  <c:v>137.00491423884228</c:v>
                </c:pt>
                <c:pt idx="12">
                  <c:v>132.76995356740051</c:v>
                </c:pt>
                <c:pt idx="13">
                  <c:v>147.14227124254808</c:v>
                </c:pt>
                <c:pt idx="14">
                  <c:v>157.54804382534311</c:v>
                </c:pt>
                <c:pt idx="15">
                  <c:v>161.47266042682838</c:v>
                </c:pt>
              </c:numCache>
            </c:numRef>
          </c:val>
          <c:smooth val="1"/>
          <c:extLst>
            <c:ext xmlns:c16="http://schemas.microsoft.com/office/drawing/2014/chart" uri="{C3380CC4-5D6E-409C-BE32-E72D297353CC}">
              <c16:uniqueId val="{00000010-39FD-4478-87DE-1D615FFC1940}"/>
            </c:ext>
          </c:extLst>
        </c:ser>
        <c:ser>
          <c:idx val="17"/>
          <c:order val="17"/>
          <c:tx>
            <c:strRef>
              <c:f>Data_Sheet_Graphs!$T$64</c:f>
              <c:strCache>
                <c:ptCount val="1"/>
              </c:strCache>
            </c:strRef>
          </c:tx>
          <c:spPr>
            <a:ln>
              <a:solidFill>
                <a:srgbClr val="FF0000"/>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Data_Sheet_Graphs!$T$65:$T$82</c:f>
              <c:numCache>
                <c:formatCode>0</c:formatCode>
                <c:ptCount val="18"/>
                <c:pt idx="15">
                  <c:v>161.47266042682838</c:v>
                </c:pt>
                <c:pt idx="16">
                  <c:v>162.42841030598643</c:v>
                </c:pt>
                <c:pt idx="17">
                  <c:v>164.24433507638676</c:v>
                </c:pt>
              </c:numCache>
            </c:numRef>
          </c:val>
          <c:smooth val="0"/>
          <c:extLst>
            <c:ext xmlns:c16="http://schemas.microsoft.com/office/drawing/2014/chart" uri="{C3380CC4-5D6E-409C-BE32-E72D297353CC}">
              <c16:uniqueId val="{00000011-39FD-4478-87DE-1D615FFC1940}"/>
            </c:ext>
          </c:extLst>
        </c:ser>
        <c:ser>
          <c:idx val="18"/>
          <c:order val="18"/>
          <c:tx>
            <c:strRef>
              <c:f>Data_Sheet_Graphs!$U$64</c:f>
              <c:strCache>
                <c:ptCount val="1"/>
                <c:pt idx="0">
                  <c:v>L</c:v>
                </c:pt>
              </c:strCache>
            </c:strRef>
          </c:tx>
          <c:spPr>
            <a:ln>
              <a:solidFill>
                <a:srgbClr val="8064A2">
                  <a:lumMod val="60000"/>
                  <a:lumOff val="40000"/>
                </a:srgbClr>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Data_Sheet_Graphs!$U$65:$U$82</c:f>
              <c:numCache>
                <c:formatCode>0</c:formatCode>
                <c:ptCount val="18"/>
                <c:pt idx="0">
                  <c:v>100</c:v>
                </c:pt>
                <c:pt idx="1">
                  <c:v>93.299532848880318</c:v>
                </c:pt>
                <c:pt idx="2">
                  <c:v>92.236625018537737</c:v>
                </c:pt>
                <c:pt idx="3">
                  <c:v>100.67315178703841</c:v>
                </c:pt>
                <c:pt idx="4">
                  <c:v>101.18039077561916</c:v>
                </c:pt>
                <c:pt idx="5">
                  <c:v>108.78967076968708</c:v>
                </c:pt>
                <c:pt idx="6">
                  <c:v>127.5665504968115</c:v>
                </c:pt>
                <c:pt idx="7">
                  <c:v>83.95998628207029</c:v>
                </c:pt>
                <c:pt idx="8">
                  <c:v>101.98052610114192</c:v>
                </c:pt>
                <c:pt idx="9">
                  <c:v>106.00947278659351</c:v>
                </c:pt>
                <c:pt idx="10">
                  <c:v>112.99773839537298</c:v>
                </c:pt>
                <c:pt idx="11">
                  <c:v>114.83297493697168</c:v>
                </c:pt>
                <c:pt idx="12">
                  <c:v>98.906736615749665</c:v>
                </c:pt>
                <c:pt idx="13">
                  <c:v>137.31137846655793</c:v>
                </c:pt>
                <c:pt idx="14">
                  <c:v>129.68796344357111</c:v>
                </c:pt>
                <c:pt idx="15">
                  <c:v>129.83464333382767</c:v>
                </c:pt>
              </c:numCache>
            </c:numRef>
          </c:val>
          <c:smooth val="1"/>
          <c:extLst>
            <c:ext xmlns:c16="http://schemas.microsoft.com/office/drawing/2014/chart" uri="{C3380CC4-5D6E-409C-BE32-E72D297353CC}">
              <c16:uniqueId val="{00000012-39FD-4478-87DE-1D615FFC1940}"/>
            </c:ext>
          </c:extLst>
        </c:ser>
        <c:ser>
          <c:idx val="19"/>
          <c:order val="19"/>
          <c:tx>
            <c:strRef>
              <c:f>Data_Sheet_Graphs!$V$64</c:f>
              <c:strCache>
                <c:ptCount val="1"/>
              </c:strCache>
            </c:strRef>
          </c:tx>
          <c:spPr>
            <a:ln>
              <a:solidFill>
                <a:srgbClr val="8064A2">
                  <a:lumMod val="60000"/>
                  <a:lumOff val="40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Data_Sheet_Graphs!$V$65:$V$82</c:f>
              <c:numCache>
                <c:formatCode>0</c:formatCode>
                <c:ptCount val="18"/>
                <c:pt idx="15">
                  <c:v>129.83464333382767</c:v>
                </c:pt>
                <c:pt idx="16">
                  <c:v>130.71333234465371</c:v>
                </c:pt>
                <c:pt idx="17">
                  <c:v>131.66872126649858</c:v>
                </c:pt>
              </c:numCache>
            </c:numRef>
          </c:val>
          <c:smooth val="0"/>
          <c:extLst>
            <c:ext xmlns:c16="http://schemas.microsoft.com/office/drawing/2014/chart" uri="{C3380CC4-5D6E-409C-BE32-E72D297353CC}">
              <c16:uniqueId val="{00000013-39FD-4478-87DE-1D615FFC1940}"/>
            </c:ext>
          </c:extLst>
        </c:ser>
        <c:ser>
          <c:idx val="20"/>
          <c:order val="20"/>
          <c:tx>
            <c:strRef>
              <c:f>Data_Sheet_Graphs!$W$64</c:f>
              <c:strCache>
                <c:ptCount val="1"/>
                <c:pt idx="0">
                  <c:v>M</c:v>
                </c:pt>
              </c:strCache>
            </c:strRef>
          </c:tx>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Data_Sheet_Graphs!$W$65:$W$82</c:f>
              <c:numCache>
                <c:formatCode>0</c:formatCode>
                <c:ptCount val="18"/>
                <c:pt idx="0">
                  <c:v>100</c:v>
                </c:pt>
                <c:pt idx="1">
                  <c:v>102.50259026593397</c:v>
                </c:pt>
                <c:pt idx="2">
                  <c:v>103.66971009023592</c:v>
                </c:pt>
                <c:pt idx="3">
                  <c:v>107.7426615799222</c:v>
                </c:pt>
                <c:pt idx="4">
                  <c:v>109.82407527172789</c:v>
                </c:pt>
                <c:pt idx="5">
                  <c:v>115.49939127083714</c:v>
                </c:pt>
                <c:pt idx="6">
                  <c:v>128.1747592752856</c:v>
                </c:pt>
                <c:pt idx="7">
                  <c:v>131.26947699963864</c:v>
                </c:pt>
                <c:pt idx="8">
                  <c:v>141.84102901231194</c:v>
                </c:pt>
                <c:pt idx="9">
                  <c:v>147.68556238440479</c:v>
                </c:pt>
                <c:pt idx="10">
                  <c:v>139.0460087235623</c:v>
                </c:pt>
                <c:pt idx="11">
                  <c:v>134.91931838335401</c:v>
                </c:pt>
                <c:pt idx="12">
                  <c:v>118.4068897740168</c:v>
                </c:pt>
                <c:pt idx="13">
                  <c:v>133.80847100302299</c:v>
                </c:pt>
                <c:pt idx="14">
                  <c:v>131.83586848249755</c:v>
                </c:pt>
                <c:pt idx="15">
                  <c:v>134.94538772647326</c:v>
                </c:pt>
              </c:numCache>
            </c:numRef>
          </c:val>
          <c:smooth val="1"/>
          <c:extLst>
            <c:ext xmlns:c16="http://schemas.microsoft.com/office/drawing/2014/chart" uri="{C3380CC4-5D6E-409C-BE32-E72D297353CC}">
              <c16:uniqueId val="{00000014-39FD-4478-87DE-1D615FFC1940}"/>
            </c:ext>
          </c:extLst>
        </c:ser>
        <c:ser>
          <c:idx val="21"/>
          <c:order val="21"/>
          <c:tx>
            <c:strRef>
              <c:f>Data_Sheet_Graphs!$X$64</c:f>
              <c:strCache>
                <c:ptCount val="1"/>
              </c:strCache>
            </c:strRef>
          </c:tx>
          <c:spPr>
            <a:ln>
              <a:solidFill>
                <a:srgbClr val="9BBB59">
                  <a:lumMod val="60000"/>
                  <a:lumOff val="40000"/>
                </a:srgbClr>
              </a:solidFill>
              <a:prstDash val="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Data_Sheet_Graphs!$X$65:$X$82</c:f>
              <c:numCache>
                <c:formatCode>0</c:formatCode>
                <c:ptCount val="18"/>
                <c:pt idx="15">
                  <c:v>134.94538772647326</c:v>
                </c:pt>
                <c:pt idx="16">
                  <c:v>136.98926423112772</c:v>
                </c:pt>
                <c:pt idx="17">
                  <c:v>137.21928784688561</c:v>
                </c:pt>
              </c:numCache>
            </c:numRef>
          </c:val>
          <c:smooth val="1"/>
          <c:extLst>
            <c:ext xmlns:c16="http://schemas.microsoft.com/office/drawing/2014/chart" uri="{C3380CC4-5D6E-409C-BE32-E72D297353CC}">
              <c16:uniqueId val="{00000015-39FD-4478-87DE-1D615FFC1940}"/>
            </c:ext>
          </c:extLst>
        </c:ser>
        <c:ser>
          <c:idx val="22"/>
          <c:order val="22"/>
          <c:tx>
            <c:strRef>
              <c:f>Data_Sheet_Graphs!$Y$64</c:f>
              <c:strCache>
                <c:ptCount val="1"/>
                <c:pt idx="0">
                  <c:v>N</c:v>
                </c:pt>
              </c:strCache>
            </c:strRef>
          </c:tx>
          <c:spPr>
            <a:ln>
              <a:solidFill>
                <a:srgbClr val="F79646">
                  <a:lumMod val="60000"/>
                  <a:lumOff val="40000"/>
                </a:srgbClr>
              </a:solidFill>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Data_Sheet_Graphs!$Y$65:$Y$82</c:f>
              <c:numCache>
                <c:formatCode>0</c:formatCode>
                <c:ptCount val="18"/>
                <c:pt idx="0">
                  <c:v>100</c:v>
                </c:pt>
                <c:pt idx="1">
                  <c:v>101.3560168706442</c:v>
                </c:pt>
                <c:pt idx="2">
                  <c:v>109.42529042885819</c:v>
                </c:pt>
                <c:pt idx="3">
                  <c:v>114.15359837742427</c:v>
                </c:pt>
                <c:pt idx="4">
                  <c:v>116.09435732251616</c:v>
                </c:pt>
                <c:pt idx="5">
                  <c:v>122.12471880171313</c:v>
                </c:pt>
                <c:pt idx="6">
                  <c:v>133.66142932681987</c:v>
                </c:pt>
                <c:pt idx="7">
                  <c:v>138.79078680387499</c:v>
                </c:pt>
                <c:pt idx="8">
                  <c:v>149.01308068020541</c:v>
                </c:pt>
                <c:pt idx="9">
                  <c:v>153.41476841290142</c:v>
                </c:pt>
                <c:pt idx="10">
                  <c:v>146.80442633043441</c:v>
                </c:pt>
                <c:pt idx="11">
                  <c:v>143.55468048440034</c:v>
                </c:pt>
                <c:pt idx="12">
                  <c:v>124.34122540219813</c:v>
                </c:pt>
                <c:pt idx="13">
                  <c:v>139.98716908819497</c:v>
                </c:pt>
                <c:pt idx="14">
                  <c:v>140.83596397654682</c:v>
                </c:pt>
                <c:pt idx="15">
                  <c:v>142.26139808488617</c:v>
                </c:pt>
              </c:numCache>
            </c:numRef>
          </c:val>
          <c:smooth val="1"/>
          <c:extLst>
            <c:ext xmlns:c16="http://schemas.microsoft.com/office/drawing/2014/chart" uri="{C3380CC4-5D6E-409C-BE32-E72D297353CC}">
              <c16:uniqueId val="{00000016-39FD-4478-87DE-1D615FFC1940}"/>
            </c:ext>
          </c:extLst>
        </c:ser>
        <c:ser>
          <c:idx val="23"/>
          <c:order val="23"/>
          <c:tx>
            <c:strRef>
              <c:f>Data_Sheet_Graphs!$Z$64</c:f>
              <c:strCache>
                <c:ptCount val="1"/>
              </c:strCache>
            </c:strRef>
          </c:tx>
          <c:spPr>
            <a:ln>
              <a:solidFill>
                <a:srgbClr val="F79646">
                  <a:lumMod val="60000"/>
                  <a:lumOff val="40000"/>
                </a:srgbClr>
              </a:solidFill>
              <a:prstDash val="sysDash"/>
            </a:ln>
          </c:spPr>
          <c:marker>
            <c:symbol val="none"/>
          </c:marker>
          <c:cat>
            <c:strRef>
              <c:f>Translateupd!$A$1:$R$1</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Data_Sheet_Graphs!$Z$65:$Z$82</c:f>
              <c:numCache>
                <c:formatCode>0</c:formatCode>
                <c:ptCount val="18"/>
                <c:pt idx="15">
                  <c:v>142.26139808488617</c:v>
                </c:pt>
                <c:pt idx="16">
                  <c:v>139.24095466661765</c:v>
                </c:pt>
                <c:pt idx="17">
                  <c:v>138.59364519020406</c:v>
                </c:pt>
              </c:numCache>
            </c:numRef>
          </c:val>
          <c:smooth val="1"/>
          <c:extLst>
            <c:ext xmlns:c16="http://schemas.microsoft.com/office/drawing/2014/chart" uri="{C3380CC4-5D6E-409C-BE32-E72D297353CC}">
              <c16:uniqueId val="{00000017-39FD-4478-87DE-1D615FFC1940}"/>
            </c:ext>
          </c:extLst>
        </c:ser>
        <c:dLbls>
          <c:showLegendKey val="0"/>
          <c:showVal val="0"/>
          <c:showCatName val="0"/>
          <c:showSerName val="0"/>
          <c:showPercent val="0"/>
          <c:showBubbleSize val="0"/>
        </c:dLbls>
        <c:smooth val="0"/>
        <c:axId val="781538752"/>
        <c:axId val="781539296"/>
      </c:lineChart>
      <c:catAx>
        <c:axId val="781538752"/>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781539296"/>
        <c:crosses val="autoZero"/>
        <c:auto val="1"/>
        <c:lblAlgn val="ctr"/>
        <c:lblOffset val="100"/>
        <c:tickLblSkip val="1"/>
        <c:tickMarkSkip val="1"/>
        <c:noMultiLvlLbl val="0"/>
      </c:catAx>
      <c:valAx>
        <c:axId val="781539296"/>
        <c:scaling>
          <c:orientation val="minMax"/>
          <c:max val="400"/>
          <c:min val="5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81538752"/>
        <c:crosses val="autoZero"/>
        <c:crossBetween val="between"/>
        <c:majorUnit val="50"/>
      </c:valAx>
      <c:spPr>
        <a:noFill/>
      </c:spPr>
    </c:plotArea>
    <c:legend>
      <c:legendPos val="b"/>
      <c:legendEntry>
        <c:idx val="1"/>
        <c:delete val="1"/>
      </c:legendEntry>
      <c:legendEntry>
        <c:idx val="3"/>
        <c:delete val="1"/>
      </c:legendEntry>
      <c:legendEntry>
        <c:idx val="5"/>
        <c:delete val="1"/>
      </c:legendEntry>
      <c:legendEntry>
        <c:idx val="7"/>
        <c:delete val="1"/>
      </c:legendEntry>
      <c:legendEntry>
        <c:idx val="9"/>
        <c:delete val="1"/>
      </c:legendEntry>
      <c:legendEntry>
        <c:idx val="11"/>
        <c:delete val="1"/>
      </c:legendEntry>
      <c:legendEntry>
        <c:idx val="13"/>
        <c:delete val="1"/>
      </c:legendEntry>
      <c:legendEntry>
        <c:idx val="15"/>
        <c:delete val="1"/>
      </c:legendEntry>
      <c:legendEntry>
        <c:idx val="17"/>
        <c:delete val="1"/>
      </c:legendEntry>
      <c:legendEntry>
        <c:idx val="19"/>
        <c:delete val="1"/>
      </c:legendEntry>
      <c:legendEntry>
        <c:idx val="21"/>
        <c:delete val="1"/>
      </c:legendEntry>
      <c:legendEntry>
        <c:idx val="23"/>
        <c:delete val="1"/>
      </c:legendEntry>
      <c:layout>
        <c:manualLayout>
          <c:xMode val="edge"/>
          <c:yMode val="edge"/>
          <c:x val="4.0098140830560812E-2"/>
          <c:y val="0.85197838835708561"/>
          <c:w val="0.90046087398332408"/>
          <c:h val="0.10055584351790653"/>
        </c:manualLayout>
      </c:layout>
      <c:overlay val="0"/>
      <c:spPr>
        <a:solidFill>
          <a:srgbClr val="FFFFFF"/>
        </a:solidFill>
        <a:ln w="25400">
          <a:noFill/>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Translateupd!$A$22</c:f>
          <c:strCache>
            <c:ptCount val="1"/>
            <c:pt idx="0">
              <c:v>Value added of SMEs by sectors</c:v>
            </c:pt>
          </c:strCache>
        </c:strRef>
      </c:tx>
      <c:overlay val="1"/>
      <c:spPr>
        <a:noFill/>
        <a:ln w="25400">
          <a:noFill/>
        </a:ln>
      </c:spPr>
      <c:txPr>
        <a:bodyPr/>
        <a:lstStyle/>
        <a:p>
          <a:pPr>
            <a:defRPr sz="1000" b="1" i="0" u="none" strike="noStrike" baseline="0">
              <a:solidFill>
                <a:srgbClr val="000000"/>
              </a:solidFill>
              <a:latin typeface="Arial" pitchFamily="34" charset="0"/>
              <a:ea typeface="Arial"/>
              <a:cs typeface="Arial" pitchFamily="34" charset="0"/>
            </a:defRPr>
          </a:pPr>
          <a:endParaRPr lang="en-US"/>
        </a:p>
      </c:txPr>
    </c:title>
    <c:autoTitleDeleted val="0"/>
    <c:plotArea>
      <c:layout>
        <c:manualLayout>
          <c:layoutTarget val="inner"/>
          <c:xMode val="edge"/>
          <c:yMode val="edge"/>
          <c:x val="0.11616194569946119"/>
          <c:y val="0.25418154192834724"/>
          <c:w val="0.81818383587790688"/>
          <c:h val="0.47619232155382546"/>
        </c:manualLayout>
      </c:layout>
      <c:lineChart>
        <c:grouping val="standard"/>
        <c:varyColors val="0"/>
        <c:ser>
          <c:idx val="1"/>
          <c:order val="0"/>
          <c:tx>
            <c:strRef>
              <c:f>Data_Sheet_Graphs!$C$84</c:f>
              <c:strCache>
                <c:ptCount val="1"/>
                <c:pt idx="0">
                  <c:v>B</c:v>
                </c:pt>
              </c:strCache>
            </c:strRef>
          </c:tx>
          <c:spPr>
            <a:ln>
              <a:solidFill>
                <a:srgbClr val="C0000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Data_Sheet_Graphs!$C$85:$C$102</c:f>
              <c:numCache>
                <c:formatCode>0</c:formatCode>
                <c:ptCount val="18"/>
                <c:pt idx="0">
                  <c:v>100</c:v>
                </c:pt>
                <c:pt idx="1">
                  <c:v>92.271037335707177</c:v>
                </c:pt>
                <c:pt idx="2">
                  <c:v>92.951772529716706</c:v>
                </c:pt>
                <c:pt idx="3">
                  <c:v>103.5974236791119</c:v>
                </c:pt>
                <c:pt idx="4">
                  <c:v>106.12661674608577</c:v>
                </c:pt>
                <c:pt idx="5">
                  <c:v>97.973503691679312</c:v>
                </c:pt>
                <c:pt idx="6">
                  <c:v>117.73577001623292</c:v>
                </c:pt>
                <c:pt idx="7">
                  <c:v>112.12232287793893</c:v>
                </c:pt>
                <c:pt idx="8">
                  <c:v>110.65612399853379</c:v>
                </c:pt>
                <c:pt idx="9">
                  <c:v>110.36288422265277</c:v>
                </c:pt>
                <c:pt idx="10">
                  <c:v>108.43587998114889</c:v>
                </c:pt>
                <c:pt idx="11">
                  <c:v>112.02806723569147</c:v>
                </c:pt>
                <c:pt idx="12">
                  <c:v>126.62721893491123</c:v>
                </c:pt>
                <c:pt idx="13">
                  <c:v>142.59464837409016</c:v>
                </c:pt>
                <c:pt idx="14">
                  <c:v>156.73090014138347</c:v>
                </c:pt>
              </c:numCache>
            </c:numRef>
          </c:val>
          <c:smooth val="1"/>
          <c:extLst>
            <c:ext xmlns:c16="http://schemas.microsoft.com/office/drawing/2014/chart" uri="{C3380CC4-5D6E-409C-BE32-E72D297353CC}">
              <c16:uniqueId val="{00000000-0A29-4AEC-84D6-9443012F7AA0}"/>
            </c:ext>
          </c:extLst>
        </c:ser>
        <c:ser>
          <c:idx val="0"/>
          <c:order val="1"/>
          <c:tx>
            <c:strRef>
              <c:f>Data_Sheet_Graphs!$D$84</c:f>
              <c:strCache>
                <c:ptCount val="1"/>
              </c:strCache>
            </c:strRef>
          </c:tx>
          <c:spPr>
            <a:ln>
              <a:solidFill>
                <a:srgbClr val="C00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Data_Sheet_Graphs!$D$85:$D$102</c:f>
              <c:numCache>
                <c:formatCode>General</c:formatCode>
                <c:ptCount val="18"/>
                <c:pt idx="14" formatCode="0">
                  <c:v>156.73090014138347</c:v>
                </c:pt>
                <c:pt idx="15" formatCode="0">
                  <c:v>188.45907180826151</c:v>
                </c:pt>
                <c:pt idx="16" formatCode="0">
                  <c:v>177.1347527687459</c:v>
                </c:pt>
                <c:pt idx="17" formatCode="0">
                  <c:v>170.4208135117961</c:v>
                </c:pt>
              </c:numCache>
            </c:numRef>
          </c:val>
          <c:smooth val="1"/>
          <c:extLst>
            <c:ext xmlns:c16="http://schemas.microsoft.com/office/drawing/2014/chart" uri="{C3380CC4-5D6E-409C-BE32-E72D297353CC}">
              <c16:uniqueId val="{00000001-0A29-4AEC-84D6-9443012F7AA0}"/>
            </c:ext>
          </c:extLst>
        </c:ser>
        <c:ser>
          <c:idx val="2"/>
          <c:order val="2"/>
          <c:tx>
            <c:strRef>
              <c:f>Data_Sheet_Graphs!$E$84</c:f>
              <c:strCache>
                <c:ptCount val="1"/>
                <c:pt idx="0">
                  <c:v>C</c:v>
                </c:pt>
              </c:strCache>
            </c:strRef>
          </c:tx>
          <c:spPr>
            <a:ln>
              <a:solidFill>
                <a:srgbClr val="0070C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Data_Sheet_Graphs!$E$85:$E$102</c:f>
              <c:numCache>
                <c:formatCode>0</c:formatCode>
                <c:ptCount val="18"/>
                <c:pt idx="0">
                  <c:v>100</c:v>
                </c:pt>
                <c:pt idx="1">
                  <c:v>86.302948123414041</c:v>
                </c:pt>
                <c:pt idx="2">
                  <c:v>98.974309443201932</c:v>
                </c:pt>
                <c:pt idx="3">
                  <c:v>105.86382160987132</c:v>
                </c:pt>
                <c:pt idx="4">
                  <c:v>101.4731836546796</c:v>
                </c:pt>
                <c:pt idx="5">
                  <c:v>103.47997225354639</c:v>
                </c:pt>
                <c:pt idx="6">
                  <c:v>106.51997757203479</c:v>
                </c:pt>
                <c:pt idx="7">
                  <c:v>107.71118099292667</c:v>
                </c:pt>
                <c:pt idx="8">
                  <c:v>112.95578755649326</c:v>
                </c:pt>
                <c:pt idx="9">
                  <c:v>115.90485174086419</c:v>
                </c:pt>
                <c:pt idx="10">
                  <c:v>107.24656587462167</c:v>
                </c:pt>
                <c:pt idx="11">
                  <c:v>107.84263797024407</c:v>
                </c:pt>
                <c:pt idx="12">
                  <c:v>100.57236468272833</c:v>
                </c:pt>
                <c:pt idx="13">
                  <c:v>113.22782698355158</c:v>
                </c:pt>
                <c:pt idx="14">
                  <c:v>123.50163505887342</c:v>
                </c:pt>
              </c:numCache>
            </c:numRef>
          </c:val>
          <c:smooth val="1"/>
          <c:extLst>
            <c:ext xmlns:c16="http://schemas.microsoft.com/office/drawing/2014/chart" uri="{C3380CC4-5D6E-409C-BE32-E72D297353CC}">
              <c16:uniqueId val="{00000002-0A29-4AEC-84D6-9443012F7AA0}"/>
            </c:ext>
          </c:extLst>
        </c:ser>
        <c:ser>
          <c:idx val="3"/>
          <c:order val="3"/>
          <c:tx>
            <c:strRef>
              <c:f>Data_Sheet_Graphs!$F$84</c:f>
              <c:strCache>
                <c:ptCount val="1"/>
              </c:strCache>
            </c:strRef>
          </c:tx>
          <c:spPr>
            <a:ln>
              <a:solidFill>
                <a:srgbClr val="0070C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Data_Sheet_Graphs!$F$85:$F$102</c:f>
              <c:numCache>
                <c:formatCode>0</c:formatCode>
                <c:ptCount val="18"/>
                <c:pt idx="14">
                  <c:v>123.50163505887342</c:v>
                </c:pt>
                <c:pt idx="15">
                  <c:v>131.26706380618501</c:v>
                </c:pt>
                <c:pt idx="16">
                  <c:v>128.78463770557025</c:v>
                </c:pt>
                <c:pt idx="17">
                  <c:v>130.58864628163656</c:v>
                </c:pt>
              </c:numCache>
            </c:numRef>
          </c:val>
          <c:smooth val="1"/>
          <c:extLst>
            <c:ext xmlns:c16="http://schemas.microsoft.com/office/drawing/2014/chart" uri="{C3380CC4-5D6E-409C-BE32-E72D297353CC}">
              <c16:uniqueId val="{00000003-0A29-4AEC-84D6-9443012F7AA0}"/>
            </c:ext>
          </c:extLst>
        </c:ser>
        <c:ser>
          <c:idx val="4"/>
          <c:order val="4"/>
          <c:tx>
            <c:strRef>
              <c:f>Data_Sheet_Graphs!$G$84</c:f>
              <c:strCache>
                <c:ptCount val="1"/>
                <c:pt idx="0">
                  <c:v>D</c:v>
                </c:pt>
              </c:strCache>
            </c:strRef>
          </c:tx>
          <c:spPr>
            <a:ln>
              <a:solidFill>
                <a:srgbClr val="92D05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Data_Sheet_Graphs!$G$85:$G$102</c:f>
              <c:numCache>
                <c:formatCode>0</c:formatCode>
                <c:ptCount val="18"/>
                <c:pt idx="0">
                  <c:v>100</c:v>
                </c:pt>
                <c:pt idx="1">
                  <c:v>110.44659329539398</c:v>
                </c:pt>
                <c:pt idx="2">
                  <c:v>114.0224764503232</c:v>
                </c:pt>
                <c:pt idx="3">
                  <c:v>122.08742581567202</c:v>
                </c:pt>
                <c:pt idx="4">
                  <c:v>151.30952993843468</c:v>
                </c:pt>
                <c:pt idx="5">
                  <c:v>148.96630214540181</c:v>
                </c:pt>
                <c:pt idx="6">
                  <c:v>143.18448113218824</c:v>
                </c:pt>
                <c:pt idx="7">
                  <c:v>175.53048138688439</c:v>
                </c:pt>
                <c:pt idx="8">
                  <c:v>185.74735025940345</c:v>
                </c:pt>
                <c:pt idx="9">
                  <c:v>210.92775817604311</c:v>
                </c:pt>
                <c:pt idx="10">
                  <c:v>321.01031914673808</c:v>
                </c:pt>
                <c:pt idx="11">
                  <c:v>341.45239824302735</c:v>
                </c:pt>
                <c:pt idx="12">
                  <c:v>325.34078733642377</c:v>
                </c:pt>
                <c:pt idx="13">
                  <c:v>385.88879134296639</c:v>
                </c:pt>
                <c:pt idx="14">
                  <c:v>705.46817949938077</c:v>
                </c:pt>
              </c:numCache>
            </c:numRef>
          </c:val>
          <c:smooth val="1"/>
          <c:extLst>
            <c:ext xmlns:c16="http://schemas.microsoft.com/office/drawing/2014/chart" uri="{C3380CC4-5D6E-409C-BE32-E72D297353CC}">
              <c16:uniqueId val="{00000004-0A29-4AEC-84D6-9443012F7AA0}"/>
            </c:ext>
          </c:extLst>
        </c:ser>
        <c:ser>
          <c:idx val="5"/>
          <c:order val="5"/>
          <c:tx>
            <c:strRef>
              <c:f>Data_Sheet_Graphs!$H$84</c:f>
              <c:strCache>
                <c:ptCount val="1"/>
              </c:strCache>
            </c:strRef>
          </c:tx>
          <c:spPr>
            <a:ln>
              <a:solidFill>
                <a:srgbClr val="92D05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Data_Sheet_Graphs!$H$85:$H$102</c:f>
              <c:numCache>
                <c:formatCode>General</c:formatCode>
                <c:ptCount val="18"/>
                <c:pt idx="14" formatCode="0">
                  <c:v>705.46817949938077</c:v>
                </c:pt>
                <c:pt idx="15" formatCode="0">
                  <c:v>879.60181210475093</c:v>
                </c:pt>
                <c:pt idx="16" formatCode="0">
                  <c:v>838.82098526134268</c:v>
                </c:pt>
                <c:pt idx="17" formatCode="0">
                  <c:v>890.89580365903782</c:v>
                </c:pt>
              </c:numCache>
            </c:numRef>
          </c:val>
          <c:smooth val="1"/>
          <c:extLst>
            <c:ext xmlns:c16="http://schemas.microsoft.com/office/drawing/2014/chart" uri="{C3380CC4-5D6E-409C-BE32-E72D297353CC}">
              <c16:uniqueId val="{00000005-0A29-4AEC-84D6-9443012F7AA0}"/>
            </c:ext>
          </c:extLst>
        </c:ser>
        <c:ser>
          <c:idx val="6"/>
          <c:order val="6"/>
          <c:tx>
            <c:strRef>
              <c:f>Data_Sheet_Graphs!$I$84</c:f>
              <c:strCache>
                <c:ptCount val="1"/>
                <c:pt idx="0">
                  <c:v>E</c:v>
                </c:pt>
              </c:strCache>
            </c:strRef>
          </c:tx>
          <c:spPr>
            <a:ln>
              <a:solidFill>
                <a:srgbClr val="7030A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Data_Sheet_Graphs!$I$85:$I$102</c:f>
              <c:numCache>
                <c:formatCode>0</c:formatCode>
                <c:ptCount val="18"/>
                <c:pt idx="0">
                  <c:v>100</c:v>
                </c:pt>
                <c:pt idx="1">
                  <c:v>102.38016195545907</c:v>
                </c:pt>
                <c:pt idx="2">
                  <c:v>105.41536478134734</c:v>
                </c:pt>
                <c:pt idx="3">
                  <c:v>115.39316511653109</c:v>
                </c:pt>
                <c:pt idx="4">
                  <c:v>115.07831037273115</c:v>
                </c:pt>
                <c:pt idx="5">
                  <c:v>116.4864955026863</c:v>
                </c:pt>
                <c:pt idx="6">
                  <c:v>128.5472168838171</c:v>
                </c:pt>
                <c:pt idx="7">
                  <c:v>134.30571211400007</c:v>
                </c:pt>
                <c:pt idx="8">
                  <c:v>138.13270737640363</c:v>
                </c:pt>
                <c:pt idx="9">
                  <c:v>144.35672241121179</c:v>
                </c:pt>
                <c:pt idx="10">
                  <c:v>144.04369924145135</c:v>
                </c:pt>
                <c:pt idx="11">
                  <c:v>144.3048879356943</c:v>
                </c:pt>
                <c:pt idx="12">
                  <c:v>147.56135126284468</c:v>
                </c:pt>
                <c:pt idx="13">
                  <c:v>144.92362529602053</c:v>
                </c:pt>
                <c:pt idx="14">
                  <c:v>162.00919044824599</c:v>
                </c:pt>
              </c:numCache>
            </c:numRef>
          </c:val>
          <c:smooth val="1"/>
          <c:extLst>
            <c:ext xmlns:c16="http://schemas.microsoft.com/office/drawing/2014/chart" uri="{C3380CC4-5D6E-409C-BE32-E72D297353CC}">
              <c16:uniqueId val="{00000006-0A29-4AEC-84D6-9443012F7AA0}"/>
            </c:ext>
          </c:extLst>
        </c:ser>
        <c:ser>
          <c:idx val="7"/>
          <c:order val="7"/>
          <c:tx>
            <c:strRef>
              <c:f>Data_Sheet_Graphs!$J$84</c:f>
              <c:strCache>
                <c:ptCount val="1"/>
              </c:strCache>
            </c:strRef>
          </c:tx>
          <c:spPr>
            <a:ln>
              <a:solidFill>
                <a:srgbClr val="7030A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Data_Sheet_Graphs!$J$85:$J$102</c:f>
              <c:numCache>
                <c:formatCode>0</c:formatCode>
                <c:ptCount val="18"/>
                <c:pt idx="14">
                  <c:v>162.00919044824599</c:v>
                </c:pt>
                <c:pt idx="15">
                  <c:v>193.34132322545307</c:v>
                </c:pt>
                <c:pt idx="16">
                  <c:v>179.37546944630546</c:v>
                </c:pt>
                <c:pt idx="17">
                  <c:v>188.26259628144859</c:v>
                </c:pt>
              </c:numCache>
            </c:numRef>
          </c:val>
          <c:smooth val="1"/>
          <c:extLst>
            <c:ext xmlns:c16="http://schemas.microsoft.com/office/drawing/2014/chart" uri="{C3380CC4-5D6E-409C-BE32-E72D297353CC}">
              <c16:uniqueId val="{00000007-0A29-4AEC-84D6-9443012F7AA0}"/>
            </c:ext>
          </c:extLst>
        </c:ser>
        <c:ser>
          <c:idx val="8"/>
          <c:order val="8"/>
          <c:tx>
            <c:strRef>
              <c:f>Data_Sheet_Graphs!$K$84</c:f>
              <c:strCache>
                <c:ptCount val="1"/>
                <c:pt idx="0">
                  <c:v>F</c:v>
                </c:pt>
              </c:strCache>
            </c:strRef>
          </c:tx>
          <c:spPr>
            <a:ln>
              <a:solidFill>
                <a:srgbClr val="F79646">
                  <a:lumMod val="50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Data_Sheet_Graphs!$K$85:$K$102</c:f>
              <c:numCache>
                <c:formatCode>0</c:formatCode>
                <c:ptCount val="18"/>
                <c:pt idx="0">
                  <c:v>100</c:v>
                </c:pt>
                <c:pt idx="1">
                  <c:v>94.775026506058282</c:v>
                </c:pt>
                <c:pt idx="2">
                  <c:v>103.29313395576769</c:v>
                </c:pt>
                <c:pt idx="3">
                  <c:v>116.98391197506481</c:v>
                </c:pt>
                <c:pt idx="4">
                  <c:v>124.22795564712015</c:v>
                </c:pt>
                <c:pt idx="5">
                  <c:v>127.2845740059785</c:v>
                </c:pt>
                <c:pt idx="6">
                  <c:v>144.92360227083344</c:v>
                </c:pt>
                <c:pt idx="7">
                  <c:v>150.44306782359556</c:v>
                </c:pt>
                <c:pt idx="8">
                  <c:v>160.28027275531807</c:v>
                </c:pt>
                <c:pt idx="9">
                  <c:v>172.21048115144447</c:v>
                </c:pt>
                <c:pt idx="10">
                  <c:v>181.79379527748918</c:v>
                </c:pt>
                <c:pt idx="11">
                  <c:v>196.40262259273575</c:v>
                </c:pt>
                <c:pt idx="12">
                  <c:v>206.78767849481051</c:v>
                </c:pt>
                <c:pt idx="13">
                  <c:v>233.51257575059134</c:v>
                </c:pt>
                <c:pt idx="14">
                  <c:v>249.15049412966158</c:v>
                </c:pt>
              </c:numCache>
            </c:numRef>
          </c:val>
          <c:smooth val="0"/>
          <c:extLst>
            <c:ext xmlns:c16="http://schemas.microsoft.com/office/drawing/2014/chart" uri="{C3380CC4-5D6E-409C-BE32-E72D297353CC}">
              <c16:uniqueId val="{00000008-0A29-4AEC-84D6-9443012F7AA0}"/>
            </c:ext>
          </c:extLst>
        </c:ser>
        <c:ser>
          <c:idx val="9"/>
          <c:order val="9"/>
          <c:tx>
            <c:strRef>
              <c:f>Data_Sheet_Graphs!$L$84</c:f>
              <c:strCache>
                <c:ptCount val="1"/>
              </c:strCache>
            </c:strRef>
          </c:tx>
          <c:spPr>
            <a:ln>
              <a:solidFill>
                <a:srgbClr val="F79646">
                  <a:lumMod val="50000"/>
                </a:srgbClr>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Data_Sheet_Graphs!$L$85:$L$102</c:f>
              <c:numCache>
                <c:formatCode>General</c:formatCode>
                <c:ptCount val="18"/>
                <c:pt idx="14" formatCode="0">
                  <c:v>249.15049412966158</c:v>
                </c:pt>
                <c:pt idx="15" formatCode="0">
                  <c:v>293.61720747433077</c:v>
                </c:pt>
                <c:pt idx="16" formatCode="0">
                  <c:v>301.3855373192269</c:v>
                </c:pt>
                <c:pt idx="17" formatCode="0">
                  <c:v>314.79159113031051</c:v>
                </c:pt>
              </c:numCache>
            </c:numRef>
          </c:val>
          <c:smooth val="1"/>
          <c:extLst>
            <c:ext xmlns:c16="http://schemas.microsoft.com/office/drawing/2014/chart" uri="{C3380CC4-5D6E-409C-BE32-E72D297353CC}">
              <c16:uniqueId val="{00000009-0A29-4AEC-84D6-9443012F7AA0}"/>
            </c:ext>
          </c:extLst>
        </c:ser>
        <c:ser>
          <c:idx val="10"/>
          <c:order val="10"/>
          <c:tx>
            <c:strRef>
              <c:f>Data_Sheet_Graphs!$M$84</c:f>
              <c:strCache>
                <c:ptCount val="1"/>
                <c:pt idx="0">
                  <c:v>G</c:v>
                </c:pt>
              </c:strCache>
            </c:strRef>
          </c:tx>
          <c:spPr>
            <a:ln>
              <a:solidFill>
                <a:srgbClr val="4BACC6">
                  <a:lumMod val="75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Data_Sheet_Graphs!$M$85:$M$102</c:f>
              <c:numCache>
                <c:formatCode>0</c:formatCode>
                <c:ptCount val="18"/>
                <c:pt idx="0">
                  <c:v>100</c:v>
                </c:pt>
                <c:pt idx="1">
                  <c:v>130.40229940748219</c:v>
                </c:pt>
                <c:pt idx="2">
                  <c:v>114.87578294869493</c:v>
                </c:pt>
                <c:pt idx="3">
                  <c:v>128.4254261633632</c:v>
                </c:pt>
                <c:pt idx="4">
                  <c:v>119.30345425447781</c:v>
                </c:pt>
                <c:pt idx="5">
                  <c:v>115.17282453377143</c:v>
                </c:pt>
                <c:pt idx="6">
                  <c:v>127.97393786203109</c:v>
                </c:pt>
                <c:pt idx="7">
                  <c:v>137.3274307654579</c:v>
                </c:pt>
                <c:pt idx="8">
                  <c:v>148.95737285539332</c:v>
                </c:pt>
                <c:pt idx="9">
                  <c:v>147.16968193070323</c:v>
                </c:pt>
                <c:pt idx="10">
                  <c:v>134.18959825218795</c:v>
                </c:pt>
                <c:pt idx="11">
                  <c:v>138.45782866701006</c:v>
                </c:pt>
                <c:pt idx="12">
                  <c:v>140.69954225034533</c:v>
                </c:pt>
                <c:pt idx="13">
                  <c:v>182.31155748928677</c:v>
                </c:pt>
                <c:pt idx="14">
                  <c:v>188.0391304769139</c:v>
                </c:pt>
              </c:numCache>
            </c:numRef>
          </c:val>
          <c:smooth val="1"/>
          <c:extLst>
            <c:ext xmlns:c16="http://schemas.microsoft.com/office/drawing/2014/chart" uri="{C3380CC4-5D6E-409C-BE32-E72D297353CC}">
              <c16:uniqueId val="{0000000A-0A29-4AEC-84D6-9443012F7AA0}"/>
            </c:ext>
          </c:extLst>
        </c:ser>
        <c:ser>
          <c:idx val="11"/>
          <c:order val="11"/>
          <c:tx>
            <c:strRef>
              <c:f>Data_Sheet_Graphs!$N$84</c:f>
              <c:strCache>
                <c:ptCount val="1"/>
              </c:strCache>
            </c:strRef>
          </c:tx>
          <c:spPr>
            <a:ln>
              <a:solidFill>
                <a:srgbClr val="4BACC6">
                  <a:lumMod val="75000"/>
                </a:srgbClr>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Data_Sheet_Graphs!$N$85:$N$102</c:f>
              <c:numCache>
                <c:formatCode>0</c:formatCode>
                <c:ptCount val="18"/>
                <c:pt idx="14">
                  <c:v>188.0391304769139</c:v>
                </c:pt>
                <c:pt idx="15">
                  <c:v>194.74736579879888</c:v>
                </c:pt>
                <c:pt idx="16">
                  <c:v>197.29951534017636</c:v>
                </c:pt>
                <c:pt idx="17">
                  <c:v>201.92848285917248</c:v>
                </c:pt>
              </c:numCache>
            </c:numRef>
          </c:val>
          <c:smooth val="0"/>
          <c:extLst>
            <c:ext xmlns:c16="http://schemas.microsoft.com/office/drawing/2014/chart" uri="{C3380CC4-5D6E-409C-BE32-E72D297353CC}">
              <c16:uniqueId val="{0000000B-0A29-4AEC-84D6-9443012F7AA0}"/>
            </c:ext>
          </c:extLst>
        </c:ser>
        <c:ser>
          <c:idx val="12"/>
          <c:order val="12"/>
          <c:tx>
            <c:strRef>
              <c:f>Data_Sheet_Graphs!$O$84</c:f>
              <c:strCache>
                <c:ptCount val="1"/>
                <c:pt idx="0">
                  <c:v>H</c:v>
                </c:pt>
              </c:strCache>
            </c:strRef>
          </c:tx>
          <c:spPr>
            <a:ln>
              <a:solidFill>
                <a:srgbClr val="FFC00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Data_Sheet_Graphs!$O$85:$O$102</c:f>
              <c:numCache>
                <c:formatCode>0</c:formatCode>
                <c:ptCount val="18"/>
                <c:pt idx="0">
                  <c:v>100</c:v>
                </c:pt>
                <c:pt idx="1">
                  <c:v>91.900225143197687</c:v>
                </c:pt>
                <c:pt idx="2">
                  <c:v>95.89196437439989</c:v>
                </c:pt>
                <c:pt idx="3">
                  <c:v>99.719812601397209</c:v>
                </c:pt>
                <c:pt idx="4">
                  <c:v>99.652973214581323</c:v>
                </c:pt>
                <c:pt idx="5">
                  <c:v>106.7304986259643</c:v>
                </c:pt>
                <c:pt idx="6">
                  <c:v>110.65581233652286</c:v>
                </c:pt>
                <c:pt idx="7">
                  <c:v>112.49110187729696</c:v>
                </c:pt>
                <c:pt idx="8">
                  <c:v>119.79977154587291</c:v>
                </c:pt>
                <c:pt idx="9">
                  <c:v>122.61551004867066</c:v>
                </c:pt>
                <c:pt idx="10">
                  <c:v>109.40945435883852</c:v>
                </c:pt>
                <c:pt idx="11">
                  <c:v>111.15555573949607</c:v>
                </c:pt>
                <c:pt idx="12">
                  <c:v>97.071896831440583</c:v>
                </c:pt>
                <c:pt idx="13">
                  <c:v>132.06142601728305</c:v>
                </c:pt>
                <c:pt idx="14">
                  <c:v>143.15372231235307</c:v>
                </c:pt>
              </c:numCache>
            </c:numRef>
          </c:val>
          <c:smooth val="1"/>
          <c:extLst>
            <c:ext xmlns:c16="http://schemas.microsoft.com/office/drawing/2014/chart" uri="{C3380CC4-5D6E-409C-BE32-E72D297353CC}">
              <c16:uniqueId val="{0000000C-0A29-4AEC-84D6-9443012F7AA0}"/>
            </c:ext>
          </c:extLst>
        </c:ser>
        <c:ser>
          <c:idx val="13"/>
          <c:order val="13"/>
          <c:tx>
            <c:strRef>
              <c:f>Data_Sheet_Graphs!$P$84</c:f>
              <c:strCache>
                <c:ptCount val="1"/>
              </c:strCache>
            </c:strRef>
          </c:tx>
          <c:spPr>
            <a:ln>
              <a:solidFill>
                <a:srgbClr val="FFC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Data_Sheet_Graphs!$P$85:$P$102</c:f>
              <c:numCache>
                <c:formatCode>0</c:formatCode>
                <c:ptCount val="18"/>
                <c:pt idx="14">
                  <c:v>143.15372231235307</c:v>
                </c:pt>
                <c:pt idx="15">
                  <c:v>151.96258049373532</c:v>
                </c:pt>
                <c:pt idx="16">
                  <c:v>151.47389787377827</c:v>
                </c:pt>
                <c:pt idx="17">
                  <c:v>154.67886660614735</c:v>
                </c:pt>
              </c:numCache>
            </c:numRef>
          </c:val>
          <c:smooth val="0"/>
          <c:extLst>
            <c:ext xmlns:c16="http://schemas.microsoft.com/office/drawing/2014/chart" uri="{C3380CC4-5D6E-409C-BE32-E72D297353CC}">
              <c16:uniqueId val="{0000000D-0A29-4AEC-84D6-9443012F7AA0}"/>
            </c:ext>
          </c:extLst>
        </c:ser>
        <c:ser>
          <c:idx val="14"/>
          <c:order val="14"/>
          <c:tx>
            <c:strRef>
              <c:f>Data_Sheet_Graphs!$Q$84</c:f>
              <c:strCache>
                <c:ptCount val="1"/>
                <c:pt idx="0">
                  <c:v>I</c:v>
                </c:pt>
              </c:strCache>
            </c:strRef>
          </c:tx>
          <c:spPr>
            <a:ln>
              <a:solidFill>
                <a:srgbClr val="00B05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Data_Sheet_Graphs!$Q$85:$Q$102</c:f>
              <c:numCache>
                <c:formatCode>0</c:formatCode>
                <c:ptCount val="18"/>
                <c:pt idx="0">
                  <c:v>100</c:v>
                </c:pt>
                <c:pt idx="1">
                  <c:v>132.10788967599015</c:v>
                </c:pt>
                <c:pt idx="2">
                  <c:v>119.66746999683537</c:v>
                </c:pt>
                <c:pt idx="3">
                  <c:v>132.33817765768399</c:v>
                </c:pt>
                <c:pt idx="4">
                  <c:v>138.4303415370384</c:v>
                </c:pt>
                <c:pt idx="5">
                  <c:v>127.0551863482558</c:v>
                </c:pt>
                <c:pt idx="6">
                  <c:v>149.07909150660922</c:v>
                </c:pt>
                <c:pt idx="7">
                  <c:v>164.90420896321723</c:v>
                </c:pt>
                <c:pt idx="8">
                  <c:v>185.22602789746585</c:v>
                </c:pt>
                <c:pt idx="9">
                  <c:v>183.74011051875655</c:v>
                </c:pt>
                <c:pt idx="10">
                  <c:v>199.46785462158277</c:v>
                </c:pt>
                <c:pt idx="11">
                  <c:v>205.25767423744492</c:v>
                </c:pt>
                <c:pt idx="12">
                  <c:v>132.8206626256725</c:v>
                </c:pt>
                <c:pt idx="13">
                  <c:v>181.9791621022907</c:v>
                </c:pt>
                <c:pt idx="14">
                  <c:v>233.02787312252002</c:v>
                </c:pt>
              </c:numCache>
            </c:numRef>
          </c:val>
          <c:smooth val="1"/>
          <c:extLst>
            <c:ext xmlns:c16="http://schemas.microsoft.com/office/drawing/2014/chart" uri="{C3380CC4-5D6E-409C-BE32-E72D297353CC}">
              <c16:uniqueId val="{0000000E-0A29-4AEC-84D6-9443012F7AA0}"/>
            </c:ext>
          </c:extLst>
        </c:ser>
        <c:ser>
          <c:idx val="15"/>
          <c:order val="15"/>
          <c:tx>
            <c:strRef>
              <c:f>Data_Sheet_Graphs!$R$84</c:f>
              <c:strCache>
                <c:ptCount val="1"/>
              </c:strCache>
            </c:strRef>
          </c:tx>
          <c:spPr>
            <a:ln>
              <a:solidFill>
                <a:srgbClr val="00B05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Data_Sheet_Graphs!$R$85:$R$102</c:f>
              <c:numCache>
                <c:formatCode>0</c:formatCode>
                <c:ptCount val="18"/>
                <c:pt idx="14">
                  <c:v>233.02787312252002</c:v>
                </c:pt>
                <c:pt idx="15">
                  <c:v>238.65976247997565</c:v>
                </c:pt>
                <c:pt idx="16">
                  <c:v>242.2381870891297</c:v>
                </c:pt>
                <c:pt idx="17">
                  <c:v>247.38223529662358</c:v>
                </c:pt>
              </c:numCache>
            </c:numRef>
          </c:val>
          <c:smooth val="0"/>
          <c:extLst>
            <c:ext xmlns:c16="http://schemas.microsoft.com/office/drawing/2014/chart" uri="{C3380CC4-5D6E-409C-BE32-E72D297353CC}">
              <c16:uniqueId val="{0000000F-0A29-4AEC-84D6-9443012F7AA0}"/>
            </c:ext>
          </c:extLst>
        </c:ser>
        <c:ser>
          <c:idx val="16"/>
          <c:order val="16"/>
          <c:tx>
            <c:strRef>
              <c:f>Data_Sheet_Graphs!$S$84</c:f>
              <c:strCache>
                <c:ptCount val="1"/>
                <c:pt idx="0">
                  <c:v>J</c:v>
                </c:pt>
              </c:strCache>
            </c:strRef>
          </c:tx>
          <c:spPr>
            <a:ln>
              <a:solidFill>
                <a:srgbClr val="FF0000"/>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Data_Sheet_Graphs!$S$85:$S$102</c:f>
              <c:numCache>
                <c:formatCode>0</c:formatCode>
                <c:ptCount val="18"/>
                <c:pt idx="0">
                  <c:v>100</c:v>
                </c:pt>
                <c:pt idx="1">
                  <c:v>101.51261942260025</c:v>
                </c:pt>
                <c:pt idx="2">
                  <c:v>104.0402473882782</c:v>
                </c:pt>
                <c:pt idx="3">
                  <c:v>114.54435581985472</c:v>
                </c:pt>
                <c:pt idx="4">
                  <c:v>115.50909523593067</c:v>
                </c:pt>
                <c:pt idx="5">
                  <c:v>126.01641233518814</c:v>
                </c:pt>
                <c:pt idx="6">
                  <c:v>138.22619502816943</c:v>
                </c:pt>
                <c:pt idx="7">
                  <c:v>142.02926839702985</c:v>
                </c:pt>
                <c:pt idx="8">
                  <c:v>141.84263089358723</c:v>
                </c:pt>
                <c:pt idx="9">
                  <c:v>156.33832192028066</c:v>
                </c:pt>
                <c:pt idx="10">
                  <c:v>132.89018067472935</c:v>
                </c:pt>
                <c:pt idx="11">
                  <c:v>130.21629094059421</c:v>
                </c:pt>
                <c:pt idx="12">
                  <c:v>136.32960503974738</c:v>
                </c:pt>
                <c:pt idx="13">
                  <c:v>190.52143523705368</c:v>
                </c:pt>
                <c:pt idx="14">
                  <c:v>182.67391647303251</c:v>
                </c:pt>
              </c:numCache>
            </c:numRef>
          </c:val>
          <c:smooth val="1"/>
          <c:extLst>
            <c:ext xmlns:c16="http://schemas.microsoft.com/office/drawing/2014/chart" uri="{C3380CC4-5D6E-409C-BE32-E72D297353CC}">
              <c16:uniqueId val="{00000010-0A29-4AEC-84D6-9443012F7AA0}"/>
            </c:ext>
          </c:extLst>
        </c:ser>
        <c:ser>
          <c:idx val="17"/>
          <c:order val="17"/>
          <c:tx>
            <c:strRef>
              <c:f>Data_Sheet_Graphs!$T$84</c:f>
              <c:strCache>
                <c:ptCount val="1"/>
              </c:strCache>
            </c:strRef>
          </c:tx>
          <c:spPr>
            <a:ln>
              <a:solidFill>
                <a:srgbClr val="FF0000"/>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Data_Sheet_Graphs!$T$85:$T$102</c:f>
              <c:numCache>
                <c:formatCode>0</c:formatCode>
                <c:ptCount val="18"/>
                <c:pt idx="14">
                  <c:v>182.67391647303251</c:v>
                </c:pt>
                <c:pt idx="15">
                  <c:v>199.74117677695082</c:v>
                </c:pt>
                <c:pt idx="16">
                  <c:v>205.64064931848489</c:v>
                </c:pt>
                <c:pt idx="17">
                  <c:v>214.04146296361907</c:v>
                </c:pt>
              </c:numCache>
            </c:numRef>
          </c:val>
          <c:smooth val="1"/>
          <c:extLst>
            <c:ext xmlns:c16="http://schemas.microsoft.com/office/drawing/2014/chart" uri="{C3380CC4-5D6E-409C-BE32-E72D297353CC}">
              <c16:uniqueId val="{00000011-0A29-4AEC-84D6-9443012F7AA0}"/>
            </c:ext>
          </c:extLst>
        </c:ser>
        <c:ser>
          <c:idx val="18"/>
          <c:order val="18"/>
          <c:tx>
            <c:strRef>
              <c:f>Data_Sheet_Graphs!$U$84</c:f>
              <c:strCache>
                <c:ptCount val="1"/>
                <c:pt idx="0">
                  <c:v>L</c:v>
                </c:pt>
              </c:strCache>
            </c:strRef>
          </c:tx>
          <c:spPr>
            <a:ln>
              <a:solidFill>
                <a:srgbClr val="8064A2">
                  <a:lumMod val="60000"/>
                  <a:lumOff val="40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Data_Sheet_Graphs!$U$85:$U$102</c:f>
              <c:numCache>
                <c:formatCode>0</c:formatCode>
                <c:ptCount val="18"/>
                <c:pt idx="0">
                  <c:v>100</c:v>
                </c:pt>
                <c:pt idx="1">
                  <c:v>94.555066288360294</c:v>
                </c:pt>
                <c:pt idx="2">
                  <c:v>92.104380014847507</c:v>
                </c:pt>
                <c:pt idx="3">
                  <c:v>97.47999145759816</c:v>
                </c:pt>
                <c:pt idx="4">
                  <c:v>97.946264224624485</c:v>
                </c:pt>
                <c:pt idx="5">
                  <c:v>104.19899728473655</c:v>
                </c:pt>
                <c:pt idx="6">
                  <c:v>118.63633436045545</c:v>
                </c:pt>
                <c:pt idx="7">
                  <c:v>98.715080390103012</c:v>
                </c:pt>
                <c:pt idx="8">
                  <c:v>113.06699344743541</c:v>
                </c:pt>
                <c:pt idx="9">
                  <c:v>121.27244499133894</c:v>
                </c:pt>
                <c:pt idx="10">
                  <c:v>99.886101308817985</c:v>
                </c:pt>
                <c:pt idx="11">
                  <c:v>101.0562747670331</c:v>
                </c:pt>
                <c:pt idx="12">
                  <c:v>91.258783928081101</c:v>
                </c:pt>
                <c:pt idx="13">
                  <c:v>130.63293434892998</c:v>
                </c:pt>
                <c:pt idx="14">
                  <c:v>119.24745507611888</c:v>
                </c:pt>
              </c:numCache>
            </c:numRef>
          </c:val>
          <c:smooth val="1"/>
          <c:extLst>
            <c:ext xmlns:c16="http://schemas.microsoft.com/office/drawing/2014/chart" uri="{C3380CC4-5D6E-409C-BE32-E72D297353CC}">
              <c16:uniqueId val="{00000012-0A29-4AEC-84D6-9443012F7AA0}"/>
            </c:ext>
          </c:extLst>
        </c:ser>
        <c:ser>
          <c:idx val="19"/>
          <c:order val="19"/>
          <c:tx>
            <c:strRef>
              <c:f>Data_Sheet_Graphs!$V$84</c:f>
              <c:strCache>
                <c:ptCount val="1"/>
              </c:strCache>
            </c:strRef>
          </c:tx>
          <c:spPr>
            <a:ln>
              <a:solidFill>
                <a:srgbClr val="8064A2">
                  <a:lumMod val="60000"/>
                  <a:lumOff val="40000"/>
                </a:srgbClr>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Data_Sheet_Graphs!$V$85:$V$102</c:f>
              <c:numCache>
                <c:formatCode>0</c:formatCode>
                <c:ptCount val="18"/>
                <c:pt idx="13">
                  <c:v>130.63293434892998</c:v>
                </c:pt>
                <c:pt idx="14">
                  <c:v>119.24745507611888</c:v>
                </c:pt>
                <c:pt idx="15">
                  <c:v>129.17786162147175</c:v>
                </c:pt>
                <c:pt idx="16">
                  <c:v>134.3146974604131</c:v>
                </c:pt>
                <c:pt idx="17">
                  <c:v>139.24853545584051</c:v>
                </c:pt>
              </c:numCache>
            </c:numRef>
          </c:val>
          <c:smooth val="1"/>
          <c:extLst>
            <c:ext xmlns:c16="http://schemas.microsoft.com/office/drawing/2014/chart" uri="{C3380CC4-5D6E-409C-BE32-E72D297353CC}">
              <c16:uniqueId val="{00000013-0A29-4AEC-84D6-9443012F7AA0}"/>
            </c:ext>
          </c:extLst>
        </c:ser>
        <c:ser>
          <c:idx val="20"/>
          <c:order val="20"/>
          <c:tx>
            <c:strRef>
              <c:f>Data_Sheet_Graphs!$W$84</c:f>
              <c:strCache>
                <c:ptCount val="1"/>
                <c:pt idx="0">
                  <c:v>M</c:v>
                </c:pt>
              </c:strCache>
            </c:strRef>
          </c:tx>
          <c:spPr>
            <a:ln>
              <a:solidFill>
                <a:srgbClr val="9BBB59">
                  <a:lumMod val="60000"/>
                  <a:lumOff val="40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Data_Sheet_Graphs!$W$85:$W$102</c:f>
              <c:numCache>
                <c:formatCode>0</c:formatCode>
                <c:ptCount val="18"/>
                <c:pt idx="0">
                  <c:v>100</c:v>
                </c:pt>
                <c:pt idx="1">
                  <c:v>93.894051174260952</c:v>
                </c:pt>
                <c:pt idx="2">
                  <c:v>98.82244397504067</c:v>
                </c:pt>
                <c:pt idx="3">
                  <c:v>104.39077517524601</c:v>
                </c:pt>
                <c:pt idx="4">
                  <c:v>107.40709909622431</c:v>
                </c:pt>
                <c:pt idx="5">
                  <c:v>118.25795702989964</c:v>
                </c:pt>
                <c:pt idx="6">
                  <c:v>130.63368353629843</c:v>
                </c:pt>
                <c:pt idx="7">
                  <c:v>134.60164846281825</c:v>
                </c:pt>
                <c:pt idx="8">
                  <c:v>142.7195589916837</c:v>
                </c:pt>
                <c:pt idx="9">
                  <c:v>154.65860124611672</c:v>
                </c:pt>
                <c:pt idx="10">
                  <c:v>141.05780025366303</c:v>
                </c:pt>
                <c:pt idx="11">
                  <c:v>138.76350258461119</c:v>
                </c:pt>
                <c:pt idx="12">
                  <c:v>129.57359407210089</c:v>
                </c:pt>
                <c:pt idx="13">
                  <c:v>163.40399825650027</c:v>
                </c:pt>
                <c:pt idx="14">
                  <c:v>156.32493840520647</c:v>
                </c:pt>
              </c:numCache>
            </c:numRef>
          </c:val>
          <c:smooth val="1"/>
          <c:extLst>
            <c:ext xmlns:c16="http://schemas.microsoft.com/office/drawing/2014/chart" uri="{C3380CC4-5D6E-409C-BE32-E72D297353CC}">
              <c16:uniqueId val="{00000014-0A29-4AEC-84D6-9443012F7AA0}"/>
            </c:ext>
          </c:extLst>
        </c:ser>
        <c:ser>
          <c:idx val="21"/>
          <c:order val="21"/>
          <c:tx>
            <c:strRef>
              <c:f>Data_Sheet_Graphs!$X$84</c:f>
              <c:strCache>
                <c:ptCount val="1"/>
              </c:strCache>
            </c:strRef>
          </c:tx>
          <c:spPr>
            <a:ln>
              <a:solidFill>
                <a:srgbClr val="9BBB59">
                  <a:lumMod val="60000"/>
                  <a:lumOff val="40000"/>
                </a:srgbClr>
              </a:solidFill>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Data_Sheet_Graphs!$X$85:$X$102</c:f>
              <c:numCache>
                <c:formatCode>0</c:formatCode>
                <c:ptCount val="18"/>
                <c:pt idx="14">
                  <c:v>156.32493840520647</c:v>
                </c:pt>
                <c:pt idx="15">
                  <c:v>168.55060046396517</c:v>
                </c:pt>
                <c:pt idx="16">
                  <c:v>176.73503464364509</c:v>
                </c:pt>
                <c:pt idx="17">
                  <c:v>182.20384991666927</c:v>
                </c:pt>
              </c:numCache>
            </c:numRef>
          </c:val>
          <c:smooth val="1"/>
          <c:extLst>
            <c:ext xmlns:c16="http://schemas.microsoft.com/office/drawing/2014/chart" uri="{C3380CC4-5D6E-409C-BE32-E72D297353CC}">
              <c16:uniqueId val="{00000015-0A29-4AEC-84D6-9443012F7AA0}"/>
            </c:ext>
          </c:extLst>
        </c:ser>
        <c:ser>
          <c:idx val="22"/>
          <c:order val="22"/>
          <c:tx>
            <c:strRef>
              <c:f>Data_Sheet_Graphs!$Y$84</c:f>
              <c:strCache>
                <c:ptCount val="1"/>
                <c:pt idx="0">
                  <c:v>N</c:v>
                </c:pt>
              </c:strCache>
            </c:strRef>
          </c:tx>
          <c:spPr>
            <a:ln>
              <a:solidFill>
                <a:srgbClr val="F79646">
                  <a:lumMod val="60000"/>
                  <a:lumOff val="40000"/>
                </a:srgbClr>
              </a:solidFill>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Data_Sheet_Graphs!$Y$85:$Y$102</c:f>
              <c:numCache>
                <c:formatCode>0</c:formatCode>
                <c:ptCount val="18"/>
                <c:pt idx="0">
                  <c:v>100</c:v>
                </c:pt>
                <c:pt idx="1">
                  <c:v>97.247961496226722</c:v>
                </c:pt>
                <c:pt idx="2">
                  <c:v>105.33211840844839</c:v>
                </c:pt>
                <c:pt idx="3">
                  <c:v>109.27548421765846</c:v>
                </c:pt>
                <c:pt idx="4">
                  <c:v>107.75776266909652</c:v>
                </c:pt>
                <c:pt idx="5">
                  <c:v>124.86390504894746</c:v>
                </c:pt>
                <c:pt idx="6">
                  <c:v>139.43739632251584</c:v>
                </c:pt>
                <c:pt idx="7">
                  <c:v>139.42314431905797</c:v>
                </c:pt>
                <c:pt idx="8">
                  <c:v>149.5897292119343</c:v>
                </c:pt>
                <c:pt idx="9">
                  <c:v>168.95329548375037</c:v>
                </c:pt>
                <c:pt idx="10">
                  <c:v>149.61099039742061</c:v>
                </c:pt>
                <c:pt idx="11">
                  <c:v>143.78308918015935</c:v>
                </c:pt>
                <c:pt idx="12">
                  <c:v>128.32644097100535</c:v>
                </c:pt>
                <c:pt idx="13">
                  <c:v>167.51400668208686</c:v>
                </c:pt>
                <c:pt idx="14">
                  <c:v>204.87930188546997</c:v>
                </c:pt>
              </c:numCache>
            </c:numRef>
          </c:val>
          <c:smooth val="1"/>
          <c:extLst>
            <c:ext xmlns:c16="http://schemas.microsoft.com/office/drawing/2014/chart" uri="{C3380CC4-5D6E-409C-BE32-E72D297353CC}">
              <c16:uniqueId val="{00000016-0A29-4AEC-84D6-9443012F7AA0}"/>
            </c:ext>
          </c:extLst>
        </c:ser>
        <c:ser>
          <c:idx val="23"/>
          <c:order val="23"/>
          <c:tx>
            <c:strRef>
              <c:f>Data_Sheet_Graphs!$Z$84</c:f>
              <c:strCache>
                <c:ptCount val="1"/>
              </c:strCache>
            </c:strRef>
          </c:tx>
          <c:spPr>
            <a:ln>
              <a:prstDash val="sysDash"/>
            </a:ln>
          </c:spPr>
          <c:marker>
            <c:symbol val="none"/>
          </c:marker>
          <c:cat>
            <c:strRef>
              <c:f>Translateupd!$A$2:$R$2</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Data_Sheet_Graphs!$Z$85:$Z$102</c:f>
              <c:numCache>
                <c:formatCode>0</c:formatCode>
                <c:ptCount val="18"/>
                <c:pt idx="14">
                  <c:v>204.87930188546997</c:v>
                </c:pt>
                <c:pt idx="15">
                  <c:v>219.96907148318917</c:v>
                </c:pt>
                <c:pt idx="16">
                  <c:v>222.6676988865849</c:v>
                </c:pt>
                <c:pt idx="17">
                  <c:v>228.10231142379851</c:v>
                </c:pt>
              </c:numCache>
            </c:numRef>
          </c:val>
          <c:smooth val="1"/>
          <c:extLst>
            <c:ext xmlns:c16="http://schemas.microsoft.com/office/drawing/2014/chart" uri="{C3380CC4-5D6E-409C-BE32-E72D297353CC}">
              <c16:uniqueId val="{00000017-0A29-4AEC-84D6-9443012F7AA0}"/>
            </c:ext>
          </c:extLst>
        </c:ser>
        <c:dLbls>
          <c:showLegendKey val="0"/>
          <c:showVal val="0"/>
          <c:showCatName val="0"/>
          <c:showSerName val="0"/>
          <c:showPercent val="0"/>
          <c:showBubbleSize val="0"/>
        </c:dLbls>
        <c:smooth val="0"/>
        <c:axId val="785885616"/>
        <c:axId val="785878000"/>
      </c:lineChart>
      <c:catAx>
        <c:axId val="785885616"/>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a:ea typeface="Arial"/>
                <a:cs typeface="Arial"/>
              </a:defRPr>
            </a:pPr>
            <a:endParaRPr lang="en-US"/>
          </a:p>
        </c:txPr>
        <c:crossAx val="785878000"/>
        <c:crosses val="autoZero"/>
        <c:auto val="1"/>
        <c:lblAlgn val="ctr"/>
        <c:lblOffset val="100"/>
        <c:tickLblSkip val="1"/>
        <c:tickMarkSkip val="1"/>
        <c:noMultiLvlLbl val="0"/>
      </c:catAx>
      <c:valAx>
        <c:axId val="785878000"/>
        <c:scaling>
          <c:orientation val="minMax"/>
          <c:max val="1000"/>
          <c:min val="0"/>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85885616"/>
        <c:crosses val="autoZero"/>
        <c:crossBetween val="between"/>
        <c:majorUnit val="100"/>
      </c:valAx>
      <c:spPr>
        <a:noFill/>
      </c:spPr>
    </c:plotArea>
    <c:legend>
      <c:legendPos val="b"/>
      <c:legendEntry>
        <c:idx val="1"/>
        <c:delete val="1"/>
      </c:legendEntry>
      <c:legendEntry>
        <c:idx val="3"/>
        <c:delete val="1"/>
      </c:legendEntry>
      <c:legendEntry>
        <c:idx val="5"/>
        <c:delete val="1"/>
      </c:legendEntry>
      <c:legendEntry>
        <c:idx val="7"/>
        <c:delete val="1"/>
      </c:legendEntry>
      <c:legendEntry>
        <c:idx val="9"/>
        <c:delete val="1"/>
      </c:legendEntry>
      <c:legendEntry>
        <c:idx val="11"/>
        <c:delete val="1"/>
      </c:legendEntry>
      <c:legendEntry>
        <c:idx val="13"/>
        <c:delete val="1"/>
      </c:legendEntry>
      <c:legendEntry>
        <c:idx val="15"/>
        <c:delete val="1"/>
      </c:legendEntry>
      <c:legendEntry>
        <c:idx val="17"/>
        <c:delete val="1"/>
      </c:legendEntry>
      <c:legendEntry>
        <c:idx val="19"/>
        <c:delete val="1"/>
      </c:legendEntry>
      <c:legendEntry>
        <c:idx val="21"/>
        <c:delete val="1"/>
      </c:legendEntry>
      <c:legendEntry>
        <c:idx val="23"/>
        <c:delete val="1"/>
      </c:legendEntry>
      <c:layout>
        <c:manualLayout>
          <c:xMode val="edge"/>
          <c:yMode val="edge"/>
          <c:x val="4.0098254615919982E-2"/>
          <c:y val="0.8438938528910338"/>
          <c:w val="0.89665005429168865"/>
          <c:h val="0.10055584351790653"/>
        </c:manualLayout>
      </c:layout>
      <c:overlay val="0"/>
      <c:spPr>
        <a:solidFill>
          <a:srgbClr val="FFFFFF"/>
        </a:solidFill>
        <a:ln w="25400">
          <a:noFill/>
        </a:ln>
      </c:spPr>
      <c:txPr>
        <a:bodyPr/>
        <a:lstStyle/>
        <a:p>
          <a:pPr>
            <a:defRPr sz="7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75"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Translateupd!$A$12</c:f>
          <c:strCache>
            <c:ptCount val="1"/>
            <c:pt idx="0">
              <c:v>Number of SMEs</c:v>
            </c:pt>
          </c:strCache>
        </c:strRef>
      </c:tx>
      <c:overlay val="1"/>
      <c:spPr>
        <a:noFill/>
        <a:ln w="25400">
          <a:noFill/>
        </a:ln>
      </c:spPr>
      <c:txPr>
        <a:bodyPr/>
        <a:lstStyle/>
        <a:p>
          <a:pPr algn="ctr">
            <a:defRPr sz="1425" b="1" i="0" u="none" strike="noStrike" baseline="0">
              <a:solidFill>
                <a:srgbClr val="000000"/>
              </a:solidFill>
              <a:latin typeface="Arial" pitchFamily="34" charset="0"/>
              <a:ea typeface="Calibri"/>
              <a:cs typeface="Arial" pitchFamily="34" charset="0"/>
            </a:defRPr>
          </a:pPr>
          <a:endParaRPr lang="en-US"/>
        </a:p>
      </c:txPr>
    </c:title>
    <c:autoTitleDeleted val="0"/>
    <c:plotArea>
      <c:layout>
        <c:manualLayout>
          <c:layoutTarget val="inner"/>
          <c:xMode val="edge"/>
          <c:yMode val="edge"/>
          <c:x val="4.3933099271356961E-2"/>
          <c:y val="0.17737789203084833"/>
          <c:w val="0.59623491868270151"/>
          <c:h val="0.73264781491002984"/>
        </c:manualLayout>
      </c:layout>
      <c:doughnutChart>
        <c:varyColors val="1"/>
        <c:ser>
          <c:idx val="0"/>
          <c:order val="0"/>
          <c:tx>
            <c:strRef>
              <c:f>Translateupd!$A$7</c:f>
              <c:strCache>
                <c:ptCount val="1"/>
                <c:pt idx="0">
                  <c:v>DE</c:v>
                </c:pt>
              </c:strCache>
            </c:strRef>
          </c:tx>
          <c:spPr>
            <a:ln>
              <a:solidFill>
                <a:srgbClr val="003366"/>
              </a:solidFill>
            </a:ln>
          </c:spPr>
          <c:dPt>
            <c:idx val="0"/>
            <c:bubble3D val="0"/>
            <c:spPr>
              <a:solidFill>
                <a:srgbClr val="AE0055"/>
              </a:solidFill>
              <a:ln>
                <a:solidFill>
                  <a:srgbClr val="003366"/>
                </a:solidFill>
              </a:ln>
            </c:spPr>
            <c:extLst>
              <c:ext xmlns:c16="http://schemas.microsoft.com/office/drawing/2014/chart" uri="{C3380CC4-5D6E-409C-BE32-E72D297353CC}">
                <c16:uniqueId val="{00000001-A544-42B6-A4DA-B0DEEF0DB07A}"/>
              </c:ext>
            </c:extLst>
          </c:dPt>
          <c:dPt>
            <c:idx val="1"/>
            <c:bubble3D val="0"/>
            <c:spPr>
              <a:solidFill>
                <a:srgbClr val="324682"/>
              </a:solidFill>
              <a:ln>
                <a:solidFill>
                  <a:srgbClr val="003366"/>
                </a:solidFill>
              </a:ln>
            </c:spPr>
            <c:extLst>
              <c:ext xmlns:c16="http://schemas.microsoft.com/office/drawing/2014/chart" uri="{C3380CC4-5D6E-409C-BE32-E72D297353CC}">
                <c16:uniqueId val="{00000003-A544-42B6-A4DA-B0DEEF0DB07A}"/>
              </c:ext>
            </c:extLst>
          </c:dPt>
          <c:dPt>
            <c:idx val="2"/>
            <c:bubble3D val="0"/>
            <c:spPr>
              <a:solidFill>
                <a:prstClr val="white">
                  <a:lumMod val="65000"/>
                </a:prstClr>
              </a:solidFill>
              <a:ln>
                <a:solidFill>
                  <a:srgbClr val="003366"/>
                </a:solidFill>
              </a:ln>
            </c:spPr>
            <c:extLst>
              <c:ext xmlns:c16="http://schemas.microsoft.com/office/drawing/2014/chart" uri="{C3380CC4-5D6E-409C-BE32-E72D297353CC}">
                <c16:uniqueId val="{00000005-A544-42B6-A4DA-B0DEEF0DB07A}"/>
              </c:ext>
            </c:extLst>
          </c:dPt>
          <c:dPt>
            <c:idx val="3"/>
            <c:bubble3D val="0"/>
            <c:spPr>
              <a:solidFill>
                <a:srgbClr val="006A4E"/>
              </a:solidFill>
              <a:ln>
                <a:solidFill>
                  <a:srgbClr val="003366"/>
                </a:solidFill>
              </a:ln>
            </c:spPr>
            <c:extLst>
              <c:ext xmlns:c16="http://schemas.microsoft.com/office/drawing/2014/chart" uri="{C3380CC4-5D6E-409C-BE32-E72D297353CC}">
                <c16:uniqueId val="{00000007-A544-42B6-A4DA-B0DEEF0DB07A}"/>
              </c:ext>
            </c:extLst>
          </c:dPt>
          <c:dLbls>
            <c:dLbl>
              <c:idx val="0"/>
              <c:layout>
                <c:manualLayout>
                  <c:x val="1.488507200741486E-3"/>
                  <c:y val="8.7585290868239275E-3"/>
                </c:manualLayout>
              </c:layout>
              <c:numFmt formatCode="0.0%" sourceLinked="0"/>
              <c:spPr>
                <a:noFill/>
                <a:ln w="25400">
                  <a:noFill/>
                </a:ln>
              </c:spPr>
              <c:txPr>
                <a:bodyPr wrap="square" lIns="38100" tIns="19050" rIns="38100" bIns="19050" anchor="ctr">
                  <a:no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layout>
                    <c:manualLayout>
                      <c:w val="0.16375055994827964"/>
                      <c:h val="7.828263811017365E-2"/>
                    </c:manualLayout>
                  </c15:layout>
                </c:ext>
                <c:ext xmlns:c16="http://schemas.microsoft.com/office/drawing/2014/chart" uri="{C3380CC4-5D6E-409C-BE32-E72D297353CC}">
                  <c16:uniqueId val="{00000001-A544-42B6-A4DA-B0DEEF0DB07A}"/>
                </c:ext>
              </c:extLst>
            </c:dLbl>
            <c:numFmt formatCode="0.0%" sourceLinked="0"/>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extLst>
          </c:dLbls>
          <c:cat>
            <c:strRef>
              <c:f>'Sectoral Distribution'!$B$21:$B$24</c:f>
              <c:strCache>
                <c:ptCount val="4"/>
                <c:pt idx="0">
                  <c:v>Manufacturing </c:v>
                </c:pt>
                <c:pt idx="1">
                  <c:v>Construction</c:v>
                </c:pt>
                <c:pt idx="2">
                  <c:v>Trade</c:v>
                </c:pt>
                <c:pt idx="3">
                  <c:v>Services</c:v>
                </c:pt>
              </c:strCache>
            </c:strRef>
          </c:cat>
          <c:val>
            <c:numRef>
              <c:f>'Sectoral Distribution'!$D$21:$D$24</c:f>
              <c:numCache>
                <c:formatCode>0.0%</c:formatCode>
                <c:ptCount val="4"/>
                <c:pt idx="0">
                  <c:v>7.6314989239781694E-2</c:v>
                </c:pt>
                <c:pt idx="1">
                  <c:v>0.14805615377919243</c:v>
                </c:pt>
                <c:pt idx="2">
                  <c:v>0.20664732833128591</c:v>
                </c:pt>
                <c:pt idx="3">
                  <c:v>0.53467803857595841</c:v>
                </c:pt>
              </c:numCache>
            </c:numRef>
          </c:val>
          <c:extLst>
            <c:ext xmlns:c16="http://schemas.microsoft.com/office/drawing/2014/chart" uri="{C3380CC4-5D6E-409C-BE32-E72D297353CC}">
              <c16:uniqueId val="{00000008-A544-42B6-A4DA-B0DEEF0DB07A}"/>
            </c:ext>
          </c:extLst>
        </c:ser>
        <c:ser>
          <c:idx val="1"/>
          <c:order val="1"/>
          <c:tx>
            <c:strRef>
              <c:f>Translateupd!$A$8</c:f>
              <c:strCache>
                <c:ptCount val="1"/>
                <c:pt idx="0">
                  <c:v>EU</c:v>
                </c:pt>
              </c:strCache>
            </c:strRef>
          </c:tx>
          <c:spPr>
            <a:ln>
              <a:solidFill>
                <a:prstClr val="black"/>
              </a:solidFill>
            </a:ln>
          </c:spPr>
          <c:dPt>
            <c:idx val="0"/>
            <c:bubble3D val="0"/>
            <c:spPr>
              <a:solidFill>
                <a:srgbClr val="AE0055"/>
              </a:solidFill>
              <a:ln>
                <a:solidFill>
                  <a:prstClr val="black"/>
                </a:solidFill>
              </a:ln>
            </c:spPr>
            <c:extLst>
              <c:ext xmlns:c16="http://schemas.microsoft.com/office/drawing/2014/chart" uri="{C3380CC4-5D6E-409C-BE32-E72D297353CC}">
                <c16:uniqueId val="{0000000A-A544-42B6-A4DA-B0DEEF0DB07A}"/>
              </c:ext>
            </c:extLst>
          </c:dPt>
          <c:dPt>
            <c:idx val="1"/>
            <c:bubble3D val="0"/>
            <c:spPr>
              <a:solidFill>
                <a:srgbClr val="324682"/>
              </a:solidFill>
              <a:ln>
                <a:solidFill>
                  <a:prstClr val="black"/>
                </a:solidFill>
              </a:ln>
            </c:spPr>
            <c:extLst>
              <c:ext xmlns:c16="http://schemas.microsoft.com/office/drawing/2014/chart" uri="{C3380CC4-5D6E-409C-BE32-E72D297353CC}">
                <c16:uniqueId val="{0000000C-A544-42B6-A4DA-B0DEEF0DB07A}"/>
              </c:ext>
            </c:extLst>
          </c:dPt>
          <c:dPt>
            <c:idx val="2"/>
            <c:bubble3D val="0"/>
            <c:spPr>
              <a:solidFill>
                <a:schemeClr val="bg1">
                  <a:lumMod val="65000"/>
                </a:schemeClr>
              </a:solidFill>
              <a:ln>
                <a:solidFill>
                  <a:prstClr val="black"/>
                </a:solidFill>
              </a:ln>
            </c:spPr>
            <c:extLst>
              <c:ext xmlns:c16="http://schemas.microsoft.com/office/drawing/2014/chart" uri="{C3380CC4-5D6E-409C-BE32-E72D297353CC}">
                <c16:uniqueId val="{0000000E-A544-42B6-A4DA-B0DEEF0DB07A}"/>
              </c:ext>
            </c:extLst>
          </c:dPt>
          <c:dPt>
            <c:idx val="3"/>
            <c:bubble3D val="0"/>
            <c:spPr>
              <a:solidFill>
                <a:srgbClr val="006A4E"/>
              </a:solidFill>
              <a:ln>
                <a:solidFill>
                  <a:prstClr val="black"/>
                </a:solidFill>
              </a:ln>
            </c:spPr>
            <c:extLst>
              <c:ext xmlns:c16="http://schemas.microsoft.com/office/drawing/2014/chart" uri="{C3380CC4-5D6E-409C-BE32-E72D297353CC}">
                <c16:uniqueId val="{00000010-A544-42B6-A4DA-B0DEEF0DB07A}"/>
              </c:ext>
            </c:extLst>
          </c:dPt>
          <c:dLbls>
            <c:dLbl>
              <c:idx val="1"/>
              <c:layout>
                <c:manualLayout>
                  <c:x val="1.479697041934148E-2"/>
                  <c:y val="-3.2063779710892991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A544-42B6-A4DA-B0DEEF0DB07A}"/>
                </c:ext>
              </c:extLst>
            </c:dLbl>
            <c:numFmt formatCode="0.0%" sourceLinked="0"/>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extLst>
          </c:dLbls>
          <c:cat>
            <c:strRef>
              <c:f>'Sectoral Distribution'!$B$21:$B$24</c:f>
              <c:strCache>
                <c:ptCount val="4"/>
                <c:pt idx="0">
                  <c:v>Manufacturing </c:v>
                </c:pt>
                <c:pt idx="1">
                  <c:v>Construction</c:v>
                </c:pt>
                <c:pt idx="2">
                  <c:v>Trade</c:v>
                </c:pt>
                <c:pt idx="3">
                  <c:v>Services</c:v>
                </c:pt>
              </c:strCache>
            </c:strRef>
          </c:cat>
          <c:val>
            <c:numRef>
              <c:f>'Sectoral Distribution'!$F$21:$F$24</c:f>
              <c:numCache>
                <c:formatCode>0.0%</c:formatCode>
                <c:ptCount val="4"/>
                <c:pt idx="0">
                  <c:v>8.2269541119848535E-2</c:v>
                </c:pt>
                <c:pt idx="1">
                  <c:v>0.15402317757395648</c:v>
                </c:pt>
                <c:pt idx="2">
                  <c:v>0.2243377829127037</c:v>
                </c:pt>
                <c:pt idx="3">
                  <c:v>0.52747139742024729</c:v>
                </c:pt>
              </c:numCache>
            </c:numRef>
          </c:val>
          <c:extLst>
            <c:ext xmlns:c16="http://schemas.microsoft.com/office/drawing/2014/chart" uri="{C3380CC4-5D6E-409C-BE32-E72D297353CC}">
              <c16:uniqueId val="{00000011-A544-42B6-A4DA-B0DEEF0DB07A}"/>
            </c:ext>
          </c:extLst>
        </c:ser>
        <c:dLbls>
          <c:showLegendKey val="0"/>
          <c:showVal val="0"/>
          <c:showCatName val="0"/>
          <c:showSerName val="0"/>
          <c:showPercent val="0"/>
          <c:showBubbleSize val="0"/>
          <c:showLeaderLines val="0"/>
        </c:dLbls>
        <c:firstSliceAng val="0"/>
        <c:holeSize val="50"/>
      </c:doughnutChart>
      <c:spPr>
        <a:noFill/>
        <a:ln w="25400">
          <a:noFill/>
        </a:ln>
      </c:spPr>
    </c:plotArea>
    <c:legend>
      <c:legendPos val="r"/>
      <c:overlay val="0"/>
      <c:spPr>
        <a:solidFill>
          <a:srgbClr val="FFFFFF"/>
        </a:solidFill>
        <a:ln w="25400">
          <a:noFill/>
        </a:ln>
      </c:spPr>
      <c:txPr>
        <a:bodyPr/>
        <a:lstStyle/>
        <a:p>
          <a:pPr>
            <a:defRPr sz="825" b="0" i="0" u="none" strike="noStrike" baseline="0">
              <a:solidFill>
                <a:srgbClr val="000000"/>
              </a:solidFill>
              <a:latin typeface="Arial" pitchFamily="34" charset="0"/>
              <a:ea typeface="Calibri"/>
              <a:cs typeface="Arial" pitchFamily="34" charset="0"/>
            </a:defRPr>
          </a:pPr>
          <a:endParaRPr lang="en-US"/>
        </a:p>
      </c:txPr>
    </c:legend>
    <c:plotVisOnly val="1"/>
    <c:dispBlanksAs val="zero"/>
    <c:showDLblsOverMax val="0"/>
  </c:chart>
  <c:spPr>
    <a:solidFill>
      <a:srgbClr val="FFFFFF"/>
    </a:solidFill>
    <a:ln w="9525">
      <a:solidFill>
        <a:schemeClr val="bg1">
          <a:lumMod val="50000"/>
        </a:schemeClr>
      </a:solid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&amp;L&amp;"Arial,Standard"&amp;M00-035SME Performance Review 2017&amp;Z&amp;"Arial,Standard"&amp;M00-035Austria&amp;R&amp;I</c:oddHeader>
    </c:headerFooter>
    <c:pageMargins b="1" l="0.75000000000000289" r="0.75000000000000289"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Translateupd!$A$13</c:f>
          <c:strCache>
            <c:ptCount val="1"/>
            <c:pt idx="0">
              <c:v>Number of persons employed in SMEs</c:v>
            </c:pt>
          </c:strCache>
        </c:strRef>
      </c:tx>
      <c:overlay val="1"/>
      <c:spPr>
        <a:noFill/>
        <a:ln w="25400">
          <a:noFill/>
        </a:ln>
      </c:spPr>
      <c:txPr>
        <a:bodyPr/>
        <a:lstStyle/>
        <a:p>
          <a:pPr>
            <a:defRPr sz="1425" b="1" i="0" u="none" strike="noStrike" baseline="0">
              <a:solidFill>
                <a:srgbClr val="000000"/>
              </a:solidFill>
              <a:latin typeface="Arial" pitchFamily="34" charset="0"/>
              <a:ea typeface="Calibri"/>
              <a:cs typeface="Arial" pitchFamily="34" charset="0"/>
            </a:defRPr>
          </a:pPr>
          <a:endParaRPr lang="en-US"/>
        </a:p>
      </c:txPr>
    </c:title>
    <c:autoTitleDeleted val="0"/>
    <c:plotArea>
      <c:layout>
        <c:manualLayout>
          <c:layoutTarget val="inner"/>
          <c:xMode val="edge"/>
          <c:yMode val="edge"/>
          <c:x val="4.3933099271356961E-2"/>
          <c:y val="0.17737789203084833"/>
          <c:w val="0.59623491868270151"/>
          <c:h val="0.73264781491002984"/>
        </c:manualLayout>
      </c:layout>
      <c:doughnutChart>
        <c:varyColors val="1"/>
        <c:ser>
          <c:idx val="0"/>
          <c:order val="0"/>
          <c:tx>
            <c:strRef>
              <c:f>Translateupd!$A$7</c:f>
              <c:strCache>
                <c:ptCount val="1"/>
                <c:pt idx="0">
                  <c:v>DE</c:v>
                </c:pt>
              </c:strCache>
            </c:strRef>
          </c:tx>
          <c:spPr>
            <a:solidFill>
              <a:srgbClr val="006A4E"/>
            </a:solidFill>
            <a:ln w="12700">
              <a:solidFill>
                <a:srgbClr val="000000"/>
              </a:solidFill>
              <a:prstDash val="solid"/>
            </a:ln>
          </c:spPr>
          <c:dPt>
            <c:idx val="0"/>
            <c:bubble3D val="0"/>
            <c:spPr>
              <a:solidFill>
                <a:srgbClr val="AE0055"/>
              </a:solidFill>
              <a:ln w="12700">
                <a:solidFill>
                  <a:srgbClr val="000000"/>
                </a:solidFill>
                <a:prstDash val="solid"/>
              </a:ln>
            </c:spPr>
            <c:extLst>
              <c:ext xmlns:c16="http://schemas.microsoft.com/office/drawing/2014/chart" uri="{C3380CC4-5D6E-409C-BE32-E72D297353CC}">
                <c16:uniqueId val="{00000001-E6F5-4CC1-BF21-90AF14043455}"/>
              </c:ext>
            </c:extLst>
          </c:dPt>
          <c:dPt>
            <c:idx val="1"/>
            <c:bubble3D val="0"/>
            <c:spPr>
              <a:solidFill>
                <a:srgbClr val="324682"/>
              </a:solidFill>
              <a:ln w="12700">
                <a:solidFill>
                  <a:srgbClr val="000000"/>
                </a:solidFill>
                <a:prstDash val="solid"/>
              </a:ln>
            </c:spPr>
            <c:extLst>
              <c:ext xmlns:c16="http://schemas.microsoft.com/office/drawing/2014/chart" uri="{C3380CC4-5D6E-409C-BE32-E72D297353CC}">
                <c16:uniqueId val="{00000003-E6F5-4CC1-BF21-90AF14043455}"/>
              </c:ext>
            </c:extLst>
          </c:dPt>
          <c:dPt>
            <c:idx val="2"/>
            <c:bubble3D val="0"/>
            <c:spPr>
              <a:solidFill>
                <a:schemeClr val="bg1">
                  <a:lumMod val="75000"/>
                </a:schemeClr>
              </a:solidFill>
              <a:ln w="12700">
                <a:solidFill>
                  <a:srgbClr val="000000"/>
                </a:solidFill>
                <a:prstDash val="solid"/>
              </a:ln>
            </c:spPr>
            <c:extLst>
              <c:ext xmlns:c16="http://schemas.microsoft.com/office/drawing/2014/chart" uri="{C3380CC4-5D6E-409C-BE32-E72D297353CC}">
                <c16:uniqueId val="{00000005-E6F5-4CC1-BF21-90AF14043455}"/>
              </c:ext>
            </c:extLst>
          </c:dPt>
          <c:dLbls>
            <c:numFmt formatCode="0.0%" sourceLinked="0"/>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extLst>
          </c:dLbls>
          <c:cat>
            <c:strRef>
              <c:f>'Sectoral Distribution'!$B$21:$B$24</c:f>
              <c:strCache>
                <c:ptCount val="4"/>
                <c:pt idx="0">
                  <c:v>Manufacturing </c:v>
                </c:pt>
                <c:pt idx="1">
                  <c:v>Construction</c:v>
                </c:pt>
                <c:pt idx="2">
                  <c:v>Trade</c:v>
                </c:pt>
                <c:pt idx="3">
                  <c:v>Services</c:v>
                </c:pt>
              </c:strCache>
            </c:strRef>
          </c:cat>
          <c:val>
            <c:numRef>
              <c:f>'Sectoral Distribution'!$D$44:$D$47</c:f>
              <c:numCache>
                <c:formatCode>0.0%</c:formatCode>
                <c:ptCount val="4"/>
                <c:pt idx="0">
                  <c:v>0.17150611446408681</c:v>
                </c:pt>
                <c:pt idx="1">
                  <c:v>0.13618264262021204</c:v>
                </c:pt>
                <c:pt idx="2">
                  <c:v>0.21135564081837122</c:v>
                </c:pt>
                <c:pt idx="3">
                  <c:v>0.46034270477129713</c:v>
                </c:pt>
              </c:numCache>
            </c:numRef>
          </c:val>
          <c:extLst>
            <c:ext xmlns:c16="http://schemas.microsoft.com/office/drawing/2014/chart" uri="{C3380CC4-5D6E-409C-BE32-E72D297353CC}">
              <c16:uniqueId val="{00000006-E6F5-4CC1-BF21-90AF14043455}"/>
            </c:ext>
          </c:extLst>
        </c:ser>
        <c:ser>
          <c:idx val="1"/>
          <c:order val="1"/>
          <c:tx>
            <c:strRef>
              <c:f>Translateupd!$A$8</c:f>
              <c:strCache>
                <c:ptCount val="1"/>
                <c:pt idx="0">
                  <c:v>EU</c:v>
                </c:pt>
              </c:strCache>
            </c:strRef>
          </c:tx>
          <c:spPr>
            <a:solidFill>
              <a:srgbClr val="993366"/>
            </a:solidFill>
            <a:ln w="12700">
              <a:solidFill>
                <a:srgbClr val="000000"/>
              </a:solidFill>
              <a:prstDash val="solid"/>
            </a:ln>
          </c:spPr>
          <c:dPt>
            <c:idx val="0"/>
            <c:bubble3D val="0"/>
            <c:spPr>
              <a:solidFill>
                <a:srgbClr val="AE0055"/>
              </a:solidFill>
              <a:ln w="12700">
                <a:solidFill>
                  <a:srgbClr val="000000"/>
                </a:solidFill>
                <a:prstDash val="solid"/>
              </a:ln>
            </c:spPr>
            <c:extLst>
              <c:ext xmlns:c16="http://schemas.microsoft.com/office/drawing/2014/chart" uri="{C3380CC4-5D6E-409C-BE32-E72D297353CC}">
                <c16:uniqueId val="{00000008-E6F5-4CC1-BF21-90AF14043455}"/>
              </c:ext>
            </c:extLst>
          </c:dPt>
          <c:dPt>
            <c:idx val="1"/>
            <c:bubble3D val="0"/>
            <c:spPr>
              <a:solidFill>
                <a:srgbClr val="324682"/>
              </a:solidFill>
              <a:ln w="12700">
                <a:solidFill>
                  <a:srgbClr val="000000"/>
                </a:solidFill>
                <a:prstDash val="solid"/>
              </a:ln>
            </c:spPr>
            <c:extLst>
              <c:ext xmlns:c16="http://schemas.microsoft.com/office/drawing/2014/chart" uri="{C3380CC4-5D6E-409C-BE32-E72D297353CC}">
                <c16:uniqueId val="{0000000A-E6F5-4CC1-BF21-90AF14043455}"/>
              </c:ext>
            </c:extLst>
          </c:dPt>
          <c:dPt>
            <c:idx val="2"/>
            <c:bubble3D val="0"/>
            <c:spPr>
              <a:solidFill>
                <a:schemeClr val="bg1">
                  <a:lumMod val="75000"/>
                </a:schemeClr>
              </a:solidFill>
              <a:ln w="12700">
                <a:solidFill>
                  <a:srgbClr val="000000"/>
                </a:solidFill>
                <a:prstDash val="solid"/>
              </a:ln>
            </c:spPr>
            <c:extLst>
              <c:ext xmlns:c16="http://schemas.microsoft.com/office/drawing/2014/chart" uri="{C3380CC4-5D6E-409C-BE32-E72D297353CC}">
                <c16:uniqueId val="{0000000C-E6F5-4CC1-BF21-90AF14043455}"/>
              </c:ext>
            </c:extLst>
          </c:dPt>
          <c:dPt>
            <c:idx val="3"/>
            <c:bubble3D val="0"/>
            <c:spPr>
              <a:solidFill>
                <a:srgbClr val="006A4E"/>
              </a:solidFill>
              <a:ln w="12700">
                <a:solidFill>
                  <a:srgbClr val="000000"/>
                </a:solidFill>
                <a:prstDash val="solid"/>
              </a:ln>
            </c:spPr>
            <c:extLst>
              <c:ext xmlns:c16="http://schemas.microsoft.com/office/drawing/2014/chart" uri="{C3380CC4-5D6E-409C-BE32-E72D297353CC}">
                <c16:uniqueId val="{0000000E-E6F5-4CC1-BF21-90AF14043455}"/>
              </c:ext>
            </c:extLst>
          </c:dPt>
          <c:dLbls>
            <c:dLbl>
              <c:idx val="1"/>
              <c:layout>
                <c:manualLayout>
                  <c:x val="2.3769417930001872E-2"/>
                  <c:y val="3.6448901223477617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E6F5-4CC1-BF21-90AF14043455}"/>
                </c:ext>
              </c:extLst>
            </c:dLbl>
            <c:numFmt formatCode="0.0%" sourceLinked="0"/>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extLst>
          </c:dLbls>
          <c:cat>
            <c:strRef>
              <c:f>'Sectoral Distribution'!$B$21:$B$24</c:f>
              <c:strCache>
                <c:ptCount val="4"/>
                <c:pt idx="0">
                  <c:v>Manufacturing </c:v>
                </c:pt>
                <c:pt idx="1">
                  <c:v>Construction</c:v>
                </c:pt>
                <c:pt idx="2">
                  <c:v>Trade</c:v>
                </c:pt>
                <c:pt idx="3">
                  <c:v>Services</c:v>
                </c:pt>
              </c:strCache>
            </c:strRef>
          </c:cat>
          <c:val>
            <c:numRef>
              <c:f>'Sectoral Distribution'!$F$44:$F$47</c:f>
              <c:numCache>
                <c:formatCode>0.0%</c:formatCode>
                <c:ptCount val="4"/>
                <c:pt idx="0">
                  <c:v>0.1738641168196802</c:v>
                </c:pt>
                <c:pt idx="1">
                  <c:v>0.13942480914985417</c:v>
                </c:pt>
                <c:pt idx="2">
                  <c:v>0.22932345642033805</c:v>
                </c:pt>
                <c:pt idx="3">
                  <c:v>0.44190640589261876</c:v>
                </c:pt>
              </c:numCache>
            </c:numRef>
          </c:val>
          <c:extLst>
            <c:ext xmlns:c16="http://schemas.microsoft.com/office/drawing/2014/chart" uri="{C3380CC4-5D6E-409C-BE32-E72D297353CC}">
              <c16:uniqueId val="{0000000F-E6F5-4CC1-BF21-90AF14043455}"/>
            </c:ext>
          </c:extLst>
        </c:ser>
        <c:dLbls>
          <c:showLegendKey val="0"/>
          <c:showVal val="0"/>
          <c:showCatName val="0"/>
          <c:showSerName val="0"/>
          <c:showPercent val="0"/>
          <c:showBubbleSize val="0"/>
          <c:showLeaderLines val="0"/>
        </c:dLbls>
        <c:firstSliceAng val="0"/>
        <c:holeSize val="50"/>
      </c:doughnutChart>
      <c:spPr>
        <a:noFill/>
        <a:ln w="25400">
          <a:noFill/>
        </a:ln>
      </c:spPr>
    </c:plotArea>
    <c:legend>
      <c:legendPos val="r"/>
      <c:layout>
        <c:manualLayout>
          <c:xMode val="edge"/>
          <c:yMode val="edge"/>
          <c:x val="0.78727110993970939"/>
          <c:y val="0.40504881619874777"/>
          <c:w val="0.19599248838665126"/>
          <c:h val="0.22895991471503091"/>
        </c:manualLayout>
      </c:layout>
      <c:overlay val="0"/>
      <c:spPr>
        <a:solidFill>
          <a:srgbClr val="FFFFFF"/>
        </a:solidFill>
        <a:ln w="25400">
          <a:noFill/>
        </a:ln>
      </c:spPr>
      <c:txPr>
        <a:bodyPr/>
        <a:lstStyle/>
        <a:p>
          <a:pPr>
            <a:defRPr sz="825" b="0" i="0" u="none" strike="noStrike" baseline="0">
              <a:solidFill>
                <a:srgbClr val="000000"/>
              </a:solidFill>
              <a:latin typeface="Arial" pitchFamily="34" charset="0"/>
              <a:ea typeface="Calibri"/>
              <a:cs typeface="Arial" pitchFamily="34" charset="0"/>
            </a:defRPr>
          </a:pPr>
          <a:endParaRPr lang="en-US"/>
        </a:p>
      </c:txPr>
    </c:legend>
    <c:plotVisOnly val="1"/>
    <c:dispBlanksAs val="zero"/>
    <c:showDLblsOverMax val="0"/>
  </c:chart>
  <c:spPr>
    <a:solidFill>
      <a:srgbClr val="FFFFFF"/>
    </a:solidFill>
    <a:ln w="9525">
      <a:solidFill>
        <a:schemeClr val="bg1">
          <a:lumMod val="50000"/>
        </a:schemeClr>
      </a:solid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25" b="1" i="0" u="none" strike="noStrike" baseline="0">
                <a:solidFill>
                  <a:srgbClr val="000000"/>
                </a:solidFill>
                <a:latin typeface="Arial" pitchFamily="34" charset="0"/>
                <a:ea typeface="Calibri"/>
                <a:cs typeface="Arial" pitchFamily="34" charset="0"/>
              </a:defRPr>
            </a:pPr>
            <a:r>
              <a:rPr lang="en-US">
                <a:latin typeface="Arial" pitchFamily="34" charset="0"/>
                <a:cs typeface="Arial" pitchFamily="34" charset="0"/>
              </a:rPr>
              <a:t>Value added of SMEs </a:t>
            </a:r>
          </a:p>
        </c:rich>
      </c:tx>
      <c:overlay val="1"/>
      <c:spPr>
        <a:noFill/>
        <a:ln w="25400">
          <a:noFill/>
        </a:ln>
      </c:spPr>
    </c:title>
    <c:autoTitleDeleted val="0"/>
    <c:plotArea>
      <c:layout>
        <c:manualLayout>
          <c:layoutTarget val="inner"/>
          <c:xMode val="edge"/>
          <c:yMode val="edge"/>
          <c:x val="4.3933099271356961E-2"/>
          <c:y val="0.17737789203084833"/>
          <c:w val="0.59623491868270151"/>
          <c:h val="0.73264781491002984"/>
        </c:manualLayout>
      </c:layout>
      <c:doughnutChart>
        <c:varyColors val="1"/>
        <c:ser>
          <c:idx val="0"/>
          <c:order val="0"/>
          <c:tx>
            <c:strRef>
              <c:f>Translateupd!$A$7</c:f>
              <c:strCache>
                <c:ptCount val="1"/>
                <c:pt idx="0">
                  <c:v>DE</c:v>
                </c:pt>
              </c:strCache>
            </c:strRef>
          </c:tx>
          <c:spPr>
            <a:solidFill>
              <a:srgbClr val="AE0055"/>
            </a:solidFill>
            <a:ln w="12700">
              <a:solidFill>
                <a:srgbClr val="000000"/>
              </a:solidFill>
              <a:prstDash val="solid"/>
            </a:ln>
          </c:spPr>
          <c:dPt>
            <c:idx val="1"/>
            <c:bubble3D val="0"/>
            <c:spPr>
              <a:solidFill>
                <a:srgbClr val="324682"/>
              </a:solidFill>
              <a:ln w="12700">
                <a:solidFill>
                  <a:srgbClr val="000000"/>
                </a:solidFill>
                <a:prstDash val="solid"/>
              </a:ln>
            </c:spPr>
            <c:extLst>
              <c:ext xmlns:c16="http://schemas.microsoft.com/office/drawing/2014/chart" uri="{C3380CC4-5D6E-409C-BE32-E72D297353CC}">
                <c16:uniqueId val="{00000001-4B3D-45E4-AE7C-EE894CBCD3F2}"/>
              </c:ext>
            </c:extLst>
          </c:dPt>
          <c:dPt>
            <c:idx val="2"/>
            <c:bubble3D val="0"/>
            <c:spPr>
              <a:solidFill>
                <a:schemeClr val="bg1">
                  <a:lumMod val="75000"/>
                </a:schemeClr>
              </a:solidFill>
              <a:ln w="12700">
                <a:solidFill>
                  <a:srgbClr val="000000"/>
                </a:solidFill>
                <a:prstDash val="solid"/>
              </a:ln>
            </c:spPr>
            <c:extLst>
              <c:ext xmlns:c16="http://schemas.microsoft.com/office/drawing/2014/chart" uri="{C3380CC4-5D6E-409C-BE32-E72D297353CC}">
                <c16:uniqueId val="{00000003-4B3D-45E4-AE7C-EE894CBCD3F2}"/>
              </c:ext>
            </c:extLst>
          </c:dPt>
          <c:dPt>
            <c:idx val="3"/>
            <c:bubble3D val="0"/>
            <c:spPr>
              <a:solidFill>
                <a:srgbClr val="006A4E"/>
              </a:solidFill>
              <a:ln w="12700">
                <a:solidFill>
                  <a:srgbClr val="000000"/>
                </a:solidFill>
                <a:prstDash val="solid"/>
              </a:ln>
            </c:spPr>
            <c:extLst>
              <c:ext xmlns:c16="http://schemas.microsoft.com/office/drawing/2014/chart" uri="{C3380CC4-5D6E-409C-BE32-E72D297353CC}">
                <c16:uniqueId val="{00000005-4B3D-45E4-AE7C-EE894CBCD3F2}"/>
              </c:ext>
            </c:extLst>
          </c:dPt>
          <c:dLbls>
            <c:dLbl>
              <c:idx val="3"/>
              <c:layout>
                <c:manualLayout>
                  <c:x val="-1.3520139316562796E-17"/>
                  <c:y val="1.8494694935104007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4B3D-45E4-AE7C-EE894CBCD3F2}"/>
                </c:ext>
              </c:extLst>
            </c:dLbl>
            <c:numFmt formatCode="0.0%" sourceLinked="0"/>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extLst>
          </c:dLbls>
          <c:cat>
            <c:strRef>
              <c:f>'Sectoral Distribution'!$B$21:$B$24</c:f>
              <c:strCache>
                <c:ptCount val="4"/>
                <c:pt idx="0">
                  <c:v>Manufacturing </c:v>
                </c:pt>
                <c:pt idx="1">
                  <c:v>Construction</c:v>
                </c:pt>
                <c:pt idx="2">
                  <c:v>Trade</c:v>
                </c:pt>
                <c:pt idx="3">
                  <c:v>Services</c:v>
                </c:pt>
              </c:strCache>
            </c:strRef>
          </c:cat>
          <c:val>
            <c:numRef>
              <c:f>'Sectoral Distribution'!$D$68:$D$71</c:f>
              <c:numCache>
                <c:formatCode>0.0%</c:formatCode>
                <c:ptCount val="4"/>
                <c:pt idx="0">
                  <c:v>0.16459159847764648</c:v>
                </c:pt>
                <c:pt idx="1">
                  <c:v>0.13625561812434248</c:v>
                </c:pt>
                <c:pt idx="2">
                  <c:v>0.21216466533384451</c:v>
                </c:pt>
                <c:pt idx="3">
                  <c:v>0.42264104418055881</c:v>
                </c:pt>
              </c:numCache>
            </c:numRef>
          </c:val>
          <c:extLst>
            <c:ext xmlns:c16="http://schemas.microsoft.com/office/drawing/2014/chart" uri="{C3380CC4-5D6E-409C-BE32-E72D297353CC}">
              <c16:uniqueId val="{00000006-4B3D-45E4-AE7C-EE894CBCD3F2}"/>
            </c:ext>
          </c:extLst>
        </c:ser>
        <c:ser>
          <c:idx val="1"/>
          <c:order val="1"/>
          <c:tx>
            <c:strRef>
              <c:f>Translateupd!$A$8</c:f>
              <c:strCache>
                <c:ptCount val="1"/>
                <c:pt idx="0">
                  <c:v>EU</c:v>
                </c:pt>
              </c:strCache>
            </c:strRef>
          </c:tx>
          <c:spPr>
            <a:solidFill>
              <a:srgbClr val="993366"/>
            </a:solidFill>
            <a:ln w="12700">
              <a:solidFill>
                <a:srgbClr val="000000"/>
              </a:solidFill>
              <a:prstDash val="solid"/>
            </a:ln>
          </c:spPr>
          <c:dPt>
            <c:idx val="0"/>
            <c:bubble3D val="0"/>
            <c:spPr>
              <a:solidFill>
                <a:srgbClr val="AE0055"/>
              </a:solidFill>
              <a:ln w="12700">
                <a:solidFill>
                  <a:srgbClr val="000000"/>
                </a:solidFill>
                <a:prstDash val="solid"/>
              </a:ln>
            </c:spPr>
            <c:extLst>
              <c:ext xmlns:c16="http://schemas.microsoft.com/office/drawing/2014/chart" uri="{C3380CC4-5D6E-409C-BE32-E72D297353CC}">
                <c16:uniqueId val="{00000008-4B3D-45E4-AE7C-EE894CBCD3F2}"/>
              </c:ext>
            </c:extLst>
          </c:dPt>
          <c:dPt>
            <c:idx val="1"/>
            <c:bubble3D val="0"/>
            <c:spPr>
              <a:solidFill>
                <a:srgbClr val="324682"/>
              </a:solidFill>
              <a:ln w="12700">
                <a:solidFill>
                  <a:srgbClr val="000000"/>
                </a:solidFill>
                <a:prstDash val="solid"/>
              </a:ln>
            </c:spPr>
            <c:extLst>
              <c:ext xmlns:c16="http://schemas.microsoft.com/office/drawing/2014/chart" uri="{C3380CC4-5D6E-409C-BE32-E72D297353CC}">
                <c16:uniqueId val="{0000000A-4B3D-45E4-AE7C-EE894CBCD3F2}"/>
              </c:ext>
            </c:extLst>
          </c:dPt>
          <c:dPt>
            <c:idx val="2"/>
            <c:bubble3D val="0"/>
            <c:spPr>
              <a:solidFill>
                <a:schemeClr val="bg1">
                  <a:lumMod val="75000"/>
                </a:schemeClr>
              </a:solidFill>
              <a:ln w="12700">
                <a:solidFill>
                  <a:srgbClr val="000000"/>
                </a:solidFill>
                <a:prstDash val="solid"/>
              </a:ln>
            </c:spPr>
            <c:extLst>
              <c:ext xmlns:c16="http://schemas.microsoft.com/office/drawing/2014/chart" uri="{C3380CC4-5D6E-409C-BE32-E72D297353CC}">
                <c16:uniqueId val="{0000000C-4B3D-45E4-AE7C-EE894CBCD3F2}"/>
              </c:ext>
            </c:extLst>
          </c:dPt>
          <c:dPt>
            <c:idx val="3"/>
            <c:bubble3D val="0"/>
            <c:spPr>
              <a:solidFill>
                <a:srgbClr val="006A4E"/>
              </a:solidFill>
              <a:ln w="12700">
                <a:solidFill>
                  <a:srgbClr val="000000"/>
                </a:solidFill>
                <a:prstDash val="solid"/>
              </a:ln>
            </c:spPr>
            <c:extLst>
              <c:ext xmlns:c16="http://schemas.microsoft.com/office/drawing/2014/chart" uri="{C3380CC4-5D6E-409C-BE32-E72D297353CC}">
                <c16:uniqueId val="{0000000E-4B3D-45E4-AE7C-EE894CBCD3F2}"/>
              </c:ext>
            </c:extLst>
          </c:dPt>
          <c:dLbls>
            <c:dLbl>
              <c:idx val="1"/>
              <c:layout>
                <c:manualLayout>
                  <c:x val="2.8972937407238781E-3"/>
                  <c:y val="4.031846480694095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4B3D-45E4-AE7C-EE894CBCD3F2}"/>
                </c:ext>
              </c:extLst>
            </c:dLbl>
            <c:numFmt formatCode="0.0%" sourceLinked="0"/>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extLst>
          </c:dLbls>
          <c:cat>
            <c:strRef>
              <c:f>'Sectoral Distribution'!$B$21:$B$24</c:f>
              <c:strCache>
                <c:ptCount val="4"/>
                <c:pt idx="0">
                  <c:v>Manufacturing </c:v>
                </c:pt>
                <c:pt idx="1">
                  <c:v>Construction</c:v>
                </c:pt>
                <c:pt idx="2">
                  <c:v>Trade</c:v>
                </c:pt>
                <c:pt idx="3">
                  <c:v>Services</c:v>
                </c:pt>
              </c:strCache>
            </c:strRef>
          </c:cat>
          <c:val>
            <c:numRef>
              <c:f>'Sectoral Distribution'!$F$68:$F$71</c:f>
              <c:numCache>
                <c:formatCode>0.0%</c:formatCode>
                <c:ptCount val="4"/>
                <c:pt idx="0">
                  <c:v>0.17552517949179572</c:v>
                </c:pt>
                <c:pt idx="1">
                  <c:v>0.12842871580023157</c:v>
                </c:pt>
                <c:pt idx="2">
                  <c:v>0.22307370845968671</c:v>
                </c:pt>
                <c:pt idx="3">
                  <c:v>0.43151608554112969</c:v>
                </c:pt>
              </c:numCache>
            </c:numRef>
          </c:val>
          <c:extLst>
            <c:ext xmlns:c16="http://schemas.microsoft.com/office/drawing/2014/chart" uri="{C3380CC4-5D6E-409C-BE32-E72D297353CC}">
              <c16:uniqueId val="{0000000F-4B3D-45E4-AE7C-EE894CBCD3F2}"/>
            </c:ext>
          </c:extLst>
        </c:ser>
        <c:dLbls>
          <c:showLegendKey val="0"/>
          <c:showVal val="0"/>
          <c:showCatName val="0"/>
          <c:showSerName val="0"/>
          <c:showPercent val="0"/>
          <c:showBubbleSize val="0"/>
          <c:showLeaderLines val="0"/>
        </c:dLbls>
        <c:firstSliceAng val="0"/>
        <c:holeSize val="50"/>
      </c:doughnutChart>
      <c:spPr>
        <a:noFill/>
        <a:ln w="25400">
          <a:noFill/>
        </a:ln>
      </c:spPr>
    </c:plotArea>
    <c:legend>
      <c:legendPos val="r"/>
      <c:overlay val="0"/>
      <c:spPr>
        <a:solidFill>
          <a:srgbClr val="FFFFFF"/>
        </a:solidFill>
        <a:ln w="25400">
          <a:noFill/>
        </a:ln>
      </c:spPr>
      <c:txPr>
        <a:bodyPr/>
        <a:lstStyle/>
        <a:p>
          <a:pPr>
            <a:defRPr sz="825" b="0" i="0" u="none" strike="noStrike" baseline="0">
              <a:solidFill>
                <a:srgbClr val="000000"/>
              </a:solidFill>
              <a:latin typeface="Arial" pitchFamily="34" charset="0"/>
              <a:ea typeface="Calibri"/>
              <a:cs typeface="Arial" pitchFamily="34" charset="0"/>
            </a:defRPr>
          </a:pPr>
          <a:endParaRPr lang="en-US"/>
        </a:p>
      </c:txPr>
    </c:legend>
    <c:plotVisOnly val="1"/>
    <c:dispBlanksAs val="zero"/>
    <c:showDLblsOverMax val="0"/>
  </c:chart>
  <c:spPr>
    <a:solidFill>
      <a:srgbClr val="FFFFFF"/>
    </a:solidFill>
    <a:ln w="9525">
      <a:solidFill>
        <a:schemeClr val="bg1">
          <a:lumMod val="50000"/>
        </a:schemeClr>
      </a:solid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289" r="0.75000000000000289" t="1" header="0.5" footer="0.5"/>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Translateupd!$B$12</c:f>
          <c:strCache>
            <c:ptCount val="1"/>
            <c:pt idx="0">
              <c:v>Number of SMEs in Germany</c:v>
            </c:pt>
          </c:strCache>
        </c:strRef>
      </c:tx>
      <c:overlay val="1"/>
      <c:spPr>
        <a:noFill/>
        <a:ln w="25400">
          <a:noFill/>
        </a:ln>
      </c:spPr>
      <c:txPr>
        <a:bodyPr/>
        <a:lstStyle/>
        <a:p>
          <a:pPr>
            <a:defRPr sz="1000" b="1" i="0" u="none" strike="noStrike" baseline="0">
              <a:solidFill>
                <a:srgbClr val="000000"/>
              </a:solidFill>
              <a:latin typeface="Arial" pitchFamily="34" charset="0"/>
              <a:ea typeface="Calibri"/>
              <a:cs typeface="Arial" pitchFamily="34" charset="0"/>
            </a:defRPr>
          </a:pPr>
          <a:endParaRPr lang="en-US"/>
        </a:p>
      </c:txPr>
    </c:title>
    <c:autoTitleDeleted val="0"/>
    <c:plotArea>
      <c:layout>
        <c:manualLayout>
          <c:layoutTarget val="inner"/>
          <c:xMode val="edge"/>
          <c:yMode val="edge"/>
          <c:x val="4.9323939770686866E-2"/>
          <c:y val="0.16682483996431138"/>
          <c:w val="0.95067606022931361"/>
          <c:h val="0.63020780818239364"/>
        </c:manualLayout>
      </c:layout>
      <c:lineChart>
        <c:grouping val="standard"/>
        <c:varyColors val="0"/>
        <c:ser>
          <c:idx val="0"/>
          <c:order val="0"/>
          <c:tx>
            <c:strRef>
              <c:f>Data_Sheet_Graphs!$C$107</c:f>
              <c:strCache>
                <c:ptCount val="1"/>
                <c:pt idx="0">
                  <c:v>High technology</c:v>
                </c:pt>
              </c:strCache>
            </c:strRef>
          </c:tx>
          <c:spPr>
            <a:ln>
              <a:solidFill>
                <a:srgbClr val="C00000"/>
              </a:solidFill>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Data_Sheet_Graphs!$C$108:$C$125</c:f>
              <c:numCache>
                <c:formatCode>0</c:formatCode>
                <c:ptCount val="18"/>
                <c:pt idx="0">
                  <c:v>100</c:v>
                </c:pt>
                <c:pt idx="1">
                  <c:v>113.13751668891855</c:v>
                </c:pt>
                <c:pt idx="2">
                  <c:v>116.10146862483312</c:v>
                </c:pt>
                <c:pt idx="3">
                  <c:v>110.10680907877169</c:v>
                </c:pt>
                <c:pt idx="4">
                  <c:v>106.12817089452604</c:v>
                </c:pt>
                <c:pt idx="5">
                  <c:v>112.1762349799733</c:v>
                </c:pt>
                <c:pt idx="6">
                  <c:v>113.67156208277703</c:v>
                </c:pt>
                <c:pt idx="7">
                  <c:v>99.22563417890521</c:v>
                </c:pt>
                <c:pt idx="8">
                  <c:v>95.887850467289724</c:v>
                </c:pt>
                <c:pt idx="9">
                  <c:v>94.005340453938587</c:v>
                </c:pt>
                <c:pt idx="10">
                  <c:v>105.99465954606141</c:v>
                </c:pt>
                <c:pt idx="11">
                  <c:v>108.97196261682242</c:v>
                </c:pt>
                <c:pt idx="12">
                  <c:v>123.11081441922563</c:v>
                </c:pt>
                <c:pt idx="13">
                  <c:v>112.99065420560747</c:v>
                </c:pt>
                <c:pt idx="14">
                  <c:v>112.51001335113484</c:v>
                </c:pt>
                <c:pt idx="15">
                  <c:v>111.82910547396529</c:v>
                </c:pt>
              </c:numCache>
            </c:numRef>
          </c:val>
          <c:smooth val="1"/>
          <c:extLst>
            <c:ext xmlns:c16="http://schemas.microsoft.com/office/drawing/2014/chart" uri="{C3380CC4-5D6E-409C-BE32-E72D297353CC}">
              <c16:uniqueId val="{00000000-47EC-4B7B-85D7-542F10D1DBE6}"/>
            </c:ext>
          </c:extLst>
        </c:ser>
        <c:ser>
          <c:idx val="1"/>
          <c:order val="1"/>
          <c:tx>
            <c:strRef>
              <c:f>Data_Sheet_Graphs!$D$107</c:f>
              <c:strCache>
                <c:ptCount val="1"/>
              </c:strCache>
            </c:strRef>
          </c:tx>
          <c:spPr>
            <a:ln>
              <a:solidFill>
                <a:srgbClr val="C00000"/>
              </a:solidFill>
              <a:prstDash val="sysDash"/>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Data_Sheet_Graphs!$D$108:$D$125</c:f>
              <c:numCache>
                <c:formatCode>General</c:formatCode>
                <c:ptCount val="18"/>
                <c:pt idx="15" formatCode="0">
                  <c:v>111.82910547396529</c:v>
                </c:pt>
                <c:pt idx="16" formatCode="0">
                  <c:v>110.86782376502002</c:v>
                </c:pt>
                <c:pt idx="17" formatCode="0">
                  <c:v>109.41255006675567</c:v>
                </c:pt>
              </c:numCache>
            </c:numRef>
          </c:val>
          <c:smooth val="1"/>
          <c:extLst>
            <c:ext xmlns:c16="http://schemas.microsoft.com/office/drawing/2014/chart" uri="{C3380CC4-5D6E-409C-BE32-E72D297353CC}">
              <c16:uniqueId val="{00000001-47EC-4B7B-85D7-542F10D1DBE6}"/>
            </c:ext>
          </c:extLst>
        </c:ser>
        <c:ser>
          <c:idx val="2"/>
          <c:order val="2"/>
          <c:tx>
            <c:strRef>
              <c:f>Data_Sheet_Graphs!$E$107</c:f>
              <c:strCache>
                <c:ptCount val="1"/>
                <c:pt idx="0">
                  <c:v>Medium-high technology</c:v>
                </c:pt>
              </c:strCache>
            </c:strRef>
          </c:tx>
          <c:spPr>
            <a:ln>
              <a:solidFill>
                <a:srgbClr val="0070C0"/>
              </a:solidFill>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Data_Sheet_Graphs!$E$108:$E$125</c:f>
              <c:numCache>
                <c:formatCode>0</c:formatCode>
                <c:ptCount val="18"/>
                <c:pt idx="0">
                  <c:v>100</c:v>
                </c:pt>
                <c:pt idx="1">
                  <c:v>95.656577022617313</c:v>
                </c:pt>
                <c:pt idx="2">
                  <c:v>106.39885975769852</c:v>
                </c:pt>
                <c:pt idx="3">
                  <c:v>104.98105847492592</c:v>
                </c:pt>
                <c:pt idx="4">
                  <c:v>103.10190915569558</c:v>
                </c:pt>
                <c:pt idx="5">
                  <c:v>104.7972694197517</c:v>
                </c:pt>
                <c:pt idx="6">
                  <c:v>106.45137091631972</c:v>
                </c:pt>
                <c:pt idx="7">
                  <c:v>100.29631296650538</c:v>
                </c:pt>
                <c:pt idx="8">
                  <c:v>100.9752072315367</c:v>
                </c:pt>
                <c:pt idx="9">
                  <c:v>97.20190540489854</c:v>
                </c:pt>
                <c:pt idx="10">
                  <c:v>102.46427365815235</c:v>
                </c:pt>
                <c:pt idx="11">
                  <c:v>103.71328907392821</c:v>
                </c:pt>
                <c:pt idx="12">
                  <c:v>113.21030719027793</c:v>
                </c:pt>
                <c:pt idx="13">
                  <c:v>107.60661640598627</c:v>
                </c:pt>
                <c:pt idx="14">
                  <c:v>106.65016315967144</c:v>
                </c:pt>
                <c:pt idx="15">
                  <c:v>106.08754360301565</c:v>
                </c:pt>
              </c:numCache>
            </c:numRef>
          </c:val>
          <c:smooth val="1"/>
          <c:extLst>
            <c:ext xmlns:c16="http://schemas.microsoft.com/office/drawing/2014/chart" uri="{C3380CC4-5D6E-409C-BE32-E72D297353CC}">
              <c16:uniqueId val="{00000002-47EC-4B7B-85D7-542F10D1DBE6}"/>
            </c:ext>
          </c:extLst>
        </c:ser>
        <c:ser>
          <c:idx val="3"/>
          <c:order val="3"/>
          <c:tx>
            <c:strRef>
              <c:f>Data_Sheet_Graphs!$F$107</c:f>
              <c:strCache>
                <c:ptCount val="1"/>
              </c:strCache>
            </c:strRef>
          </c:tx>
          <c:spPr>
            <a:ln>
              <a:solidFill>
                <a:srgbClr val="0070C0"/>
              </a:solidFill>
              <a:prstDash val="sysDash"/>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Data_Sheet_Graphs!$F$108:$F$125</c:f>
              <c:numCache>
                <c:formatCode>0</c:formatCode>
                <c:ptCount val="18"/>
                <c:pt idx="15">
                  <c:v>106.08754360301565</c:v>
                </c:pt>
                <c:pt idx="16">
                  <c:v>105.19485390645512</c:v>
                </c:pt>
                <c:pt idx="17">
                  <c:v>103.81456059412625</c:v>
                </c:pt>
              </c:numCache>
            </c:numRef>
          </c:val>
          <c:smooth val="0"/>
          <c:extLst>
            <c:ext xmlns:c16="http://schemas.microsoft.com/office/drawing/2014/chart" uri="{C3380CC4-5D6E-409C-BE32-E72D297353CC}">
              <c16:uniqueId val="{00000003-47EC-4B7B-85D7-542F10D1DBE6}"/>
            </c:ext>
          </c:extLst>
        </c:ser>
        <c:ser>
          <c:idx val="4"/>
          <c:order val="4"/>
          <c:tx>
            <c:strRef>
              <c:f>Data_Sheet_Graphs!$G$107</c:f>
              <c:strCache>
                <c:ptCount val="1"/>
                <c:pt idx="0">
                  <c:v>Medium-low technology</c:v>
                </c:pt>
              </c:strCache>
            </c:strRef>
          </c:tx>
          <c:spPr>
            <a:ln>
              <a:solidFill>
                <a:srgbClr val="92D050"/>
              </a:solidFill>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Data_Sheet_Graphs!$G$108:$G$125</c:f>
              <c:numCache>
                <c:formatCode>0</c:formatCode>
                <c:ptCount val="18"/>
                <c:pt idx="0">
                  <c:v>100</c:v>
                </c:pt>
                <c:pt idx="1">
                  <c:v>96.047025991954513</c:v>
                </c:pt>
                <c:pt idx="2">
                  <c:v>109.01034631199252</c:v>
                </c:pt>
                <c:pt idx="3">
                  <c:v>109.02964359404456</c:v>
                </c:pt>
                <c:pt idx="4">
                  <c:v>108.9480012469013</c:v>
                </c:pt>
                <c:pt idx="5">
                  <c:v>109.16027134947377</c:v>
                </c:pt>
                <c:pt idx="6">
                  <c:v>115.44970089212819</c:v>
                </c:pt>
                <c:pt idx="7">
                  <c:v>112.8594118782193</c:v>
                </c:pt>
                <c:pt idx="8">
                  <c:v>112.84753662772575</c:v>
                </c:pt>
                <c:pt idx="9">
                  <c:v>105.83371680496386</c:v>
                </c:pt>
                <c:pt idx="10">
                  <c:v>112.75698784271231</c:v>
                </c:pt>
                <c:pt idx="11">
                  <c:v>116.42050261997714</c:v>
                </c:pt>
                <c:pt idx="12">
                  <c:v>119.77971410334436</c:v>
                </c:pt>
                <c:pt idx="13">
                  <c:v>113.52739471848234</c:v>
                </c:pt>
                <c:pt idx="14">
                  <c:v>112.31463476182701</c:v>
                </c:pt>
                <c:pt idx="15">
                  <c:v>111.14046936927576</c:v>
                </c:pt>
              </c:numCache>
            </c:numRef>
          </c:val>
          <c:smooth val="1"/>
          <c:extLst>
            <c:ext xmlns:c16="http://schemas.microsoft.com/office/drawing/2014/chart" uri="{C3380CC4-5D6E-409C-BE32-E72D297353CC}">
              <c16:uniqueId val="{00000004-47EC-4B7B-85D7-542F10D1DBE6}"/>
            </c:ext>
          </c:extLst>
        </c:ser>
        <c:ser>
          <c:idx val="5"/>
          <c:order val="5"/>
          <c:tx>
            <c:strRef>
              <c:f>Data_Sheet_Graphs!$H$107</c:f>
              <c:strCache>
                <c:ptCount val="1"/>
              </c:strCache>
            </c:strRef>
          </c:tx>
          <c:spPr>
            <a:ln>
              <a:solidFill>
                <a:srgbClr val="92D050"/>
              </a:solidFill>
              <a:prstDash val="sysDash"/>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Data_Sheet_Graphs!$H$108:$H$125</c:f>
              <c:numCache>
                <c:formatCode>General</c:formatCode>
                <c:ptCount val="18"/>
                <c:pt idx="15" formatCode="0">
                  <c:v>111.14046936927576</c:v>
                </c:pt>
                <c:pt idx="16" formatCode="0">
                  <c:v>110.12513545207594</c:v>
                </c:pt>
                <c:pt idx="17" formatCode="0">
                  <c:v>108.676354891861</c:v>
                </c:pt>
              </c:numCache>
            </c:numRef>
          </c:val>
          <c:smooth val="0"/>
          <c:extLst>
            <c:ext xmlns:c16="http://schemas.microsoft.com/office/drawing/2014/chart" uri="{C3380CC4-5D6E-409C-BE32-E72D297353CC}">
              <c16:uniqueId val="{00000005-47EC-4B7B-85D7-542F10D1DBE6}"/>
            </c:ext>
          </c:extLst>
        </c:ser>
        <c:ser>
          <c:idx val="6"/>
          <c:order val="6"/>
          <c:tx>
            <c:strRef>
              <c:f>Data_Sheet_Graphs!$I$107</c:f>
              <c:strCache>
                <c:ptCount val="1"/>
                <c:pt idx="0">
                  <c:v>Low technology</c:v>
                </c:pt>
              </c:strCache>
            </c:strRef>
          </c:tx>
          <c:spPr>
            <a:ln>
              <a:solidFill>
                <a:srgbClr val="7030A0"/>
              </a:solidFill>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Data_Sheet_Graphs!$I$108:$I$125</c:f>
              <c:numCache>
                <c:formatCode>0</c:formatCode>
                <c:ptCount val="18"/>
                <c:pt idx="0">
                  <c:v>100</c:v>
                </c:pt>
                <c:pt idx="1">
                  <c:v>86.017515710656511</c:v>
                </c:pt>
                <c:pt idx="2">
                  <c:v>105.76057405178946</c:v>
                </c:pt>
                <c:pt idx="3">
                  <c:v>104.79899273521416</c:v>
                </c:pt>
                <c:pt idx="4">
                  <c:v>101.02954940500067</c:v>
                </c:pt>
                <c:pt idx="5">
                  <c:v>98.883540580291481</c:v>
                </c:pt>
                <c:pt idx="6">
                  <c:v>104.37669920221063</c:v>
                </c:pt>
                <c:pt idx="7">
                  <c:v>100.82675937068235</c:v>
                </c:pt>
                <c:pt idx="8">
                  <c:v>97.264562998618359</c:v>
                </c:pt>
                <c:pt idx="9">
                  <c:v>91.135178499799437</c:v>
                </c:pt>
                <c:pt idx="10">
                  <c:v>100.73984935597451</c:v>
                </c:pt>
                <c:pt idx="11">
                  <c:v>104.51709230289255</c:v>
                </c:pt>
                <c:pt idx="12">
                  <c:v>107.19904621830013</c:v>
                </c:pt>
                <c:pt idx="13">
                  <c:v>98.479074742612653</c:v>
                </c:pt>
                <c:pt idx="14">
                  <c:v>97.569862281053616</c:v>
                </c:pt>
                <c:pt idx="15">
                  <c:v>95.564246557026337</c:v>
                </c:pt>
              </c:numCache>
            </c:numRef>
          </c:val>
          <c:smooth val="1"/>
          <c:extLst>
            <c:ext xmlns:c16="http://schemas.microsoft.com/office/drawing/2014/chart" uri="{C3380CC4-5D6E-409C-BE32-E72D297353CC}">
              <c16:uniqueId val="{00000006-47EC-4B7B-85D7-542F10D1DBE6}"/>
            </c:ext>
          </c:extLst>
        </c:ser>
        <c:ser>
          <c:idx val="7"/>
          <c:order val="7"/>
          <c:tx>
            <c:strRef>
              <c:f>Data_Sheet_Graphs!$J$107</c:f>
              <c:strCache>
                <c:ptCount val="1"/>
              </c:strCache>
            </c:strRef>
          </c:tx>
          <c:spPr>
            <a:ln>
              <a:solidFill>
                <a:srgbClr val="7030A0"/>
              </a:solidFill>
              <a:prstDash val="sysDash"/>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Data_Sheet_Graphs!$J$108:$J$125</c:f>
              <c:numCache>
                <c:formatCode>0</c:formatCode>
                <c:ptCount val="18"/>
                <c:pt idx="15">
                  <c:v>95.564246557026337</c:v>
                </c:pt>
                <c:pt idx="16">
                  <c:v>94.667290636003031</c:v>
                </c:pt>
                <c:pt idx="17">
                  <c:v>93.426037349021712</c:v>
                </c:pt>
              </c:numCache>
            </c:numRef>
          </c:val>
          <c:smooth val="0"/>
          <c:extLst>
            <c:ext xmlns:c16="http://schemas.microsoft.com/office/drawing/2014/chart" uri="{C3380CC4-5D6E-409C-BE32-E72D297353CC}">
              <c16:uniqueId val="{00000007-47EC-4B7B-85D7-542F10D1DBE6}"/>
            </c:ext>
          </c:extLst>
        </c:ser>
        <c:ser>
          <c:idx val="8"/>
          <c:order val="8"/>
          <c:tx>
            <c:strRef>
              <c:f>Data_Sheet_Graphs!$K$107</c:f>
              <c:strCache>
                <c:ptCount val="1"/>
                <c:pt idx="0">
                  <c:v>Knowledge intensive services</c:v>
                </c:pt>
              </c:strCache>
            </c:strRef>
          </c:tx>
          <c:spPr>
            <a:ln>
              <a:solidFill>
                <a:srgbClr val="F79646">
                  <a:lumMod val="50000"/>
                </a:srgbClr>
              </a:solidFill>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Data_Sheet_Graphs!$K$108:$K$125</c:f>
              <c:numCache>
                <c:formatCode>0</c:formatCode>
                <c:ptCount val="18"/>
                <c:pt idx="0">
                  <c:v>100</c:v>
                </c:pt>
                <c:pt idx="1">
                  <c:v>101.10162252495699</c:v>
                </c:pt>
                <c:pt idx="2">
                  <c:v>104.14696989798412</c:v>
                </c:pt>
                <c:pt idx="3">
                  <c:v>111.42028540239596</c:v>
                </c:pt>
                <c:pt idx="4">
                  <c:v>113.6351681295227</c:v>
                </c:pt>
                <c:pt idx="5">
                  <c:v>119.49683338803041</c:v>
                </c:pt>
                <c:pt idx="6">
                  <c:v>137.63857564141057</c:v>
                </c:pt>
                <c:pt idx="7">
                  <c:v>143.47673279194859</c:v>
                </c:pt>
                <c:pt idx="8">
                  <c:v>145.7828549084231</c:v>
                </c:pt>
                <c:pt idx="9">
                  <c:v>154.48550992810243</c:v>
                </c:pt>
                <c:pt idx="10">
                  <c:v>150.40720232567341</c:v>
                </c:pt>
                <c:pt idx="11">
                  <c:v>146.57305319116747</c:v>
                </c:pt>
                <c:pt idx="12">
                  <c:v>136.66520031933786</c:v>
                </c:pt>
                <c:pt idx="13">
                  <c:v>143.51793016928164</c:v>
                </c:pt>
                <c:pt idx="14">
                  <c:v>143.84890570921169</c:v>
                </c:pt>
                <c:pt idx="15">
                  <c:v>147.26805527431168</c:v>
                </c:pt>
              </c:numCache>
            </c:numRef>
          </c:val>
          <c:smooth val="1"/>
          <c:extLst>
            <c:ext xmlns:c16="http://schemas.microsoft.com/office/drawing/2014/chart" uri="{C3380CC4-5D6E-409C-BE32-E72D297353CC}">
              <c16:uniqueId val="{00000008-47EC-4B7B-85D7-542F10D1DBE6}"/>
            </c:ext>
          </c:extLst>
        </c:ser>
        <c:ser>
          <c:idx val="9"/>
          <c:order val="9"/>
          <c:tx>
            <c:strRef>
              <c:f>Data_Sheet_Graphs!$L$107</c:f>
              <c:strCache>
                <c:ptCount val="1"/>
              </c:strCache>
            </c:strRef>
          </c:tx>
          <c:spPr>
            <a:ln>
              <a:solidFill>
                <a:srgbClr val="F79646">
                  <a:lumMod val="50000"/>
                </a:srgbClr>
              </a:solidFill>
              <a:prstDash val="sysDash"/>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Data_Sheet_Graphs!$L$108:$L$125</c:f>
              <c:numCache>
                <c:formatCode>General</c:formatCode>
                <c:ptCount val="18"/>
                <c:pt idx="15" formatCode="0">
                  <c:v>147.26805527431168</c:v>
                </c:pt>
                <c:pt idx="16" formatCode="0">
                  <c:v>149.00300019318544</c:v>
                </c:pt>
                <c:pt idx="17" formatCode="0">
                  <c:v>149.49411017156262</c:v>
                </c:pt>
              </c:numCache>
            </c:numRef>
          </c:val>
          <c:smooth val="1"/>
          <c:extLst>
            <c:ext xmlns:c16="http://schemas.microsoft.com/office/drawing/2014/chart" uri="{C3380CC4-5D6E-409C-BE32-E72D297353CC}">
              <c16:uniqueId val="{00000009-47EC-4B7B-85D7-542F10D1DBE6}"/>
            </c:ext>
          </c:extLst>
        </c:ser>
        <c:ser>
          <c:idx val="10"/>
          <c:order val="10"/>
          <c:tx>
            <c:strRef>
              <c:f>Data_Sheet_Graphs!$M$107</c:f>
              <c:strCache>
                <c:ptCount val="1"/>
                <c:pt idx="0">
                  <c:v>Less knowledge intensive services</c:v>
                </c:pt>
              </c:strCache>
            </c:strRef>
          </c:tx>
          <c:spPr>
            <a:ln>
              <a:solidFill>
                <a:srgbClr val="4BACC6">
                  <a:lumMod val="75000"/>
                </a:srgbClr>
              </a:solidFill>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Data_Sheet_Graphs!$M$108:$M$125</c:f>
              <c:numCache>
                <c:formatCode>0</c:formatCode>
                <c:ptCount val="18"/>
                <c:pt idx="0">
                  <c:v>100</c:v>
                </c:pt>
                <c:pt idx="1">
                  <c:v>115.83524406641266</c:v>
                </c:pt>
                <c:pt idx="2">
                  <c:v>115.20876984059645</c:v>
                </c:pt>
                <c:pt idx="3">
                  <c:v>119.7668789185833</c:v>
                </c:pt>
                <c:pt idx="4">
                  <c:v>119.69121488684833</c:v>
                </c:pt>
                <c:pt idx="5">
                  <c:v>118.19939568595234</c:v>
                </c:pt>
                <c:pt idx="6">
                  <c:v>133.78438945215447</c:v>
                </c:pt>
                <c:pt idx="7">
                  <c:v>122.48629213303693</c:v>
                </c:pt>
                <c:pt idx="8">
                  <c:v>124.97661701921646</c:v>
                </c:pt>
                <c:pt idx="9">
                  <c:v>128.01974851192406</c:v>
                </c:pt>
                <c:pt idx="10">
                  <c:v>128.93959554680239</c:v>
                </c:pt>
                <c:pt idx="11">
                  <c:v>126.77428660696728</c:v>
                </c:pt>
                <c:pt idx="12">
                  <c:v>119.11165635353269</c:v>
                </c:pt>
                <c:pt idx="13">
                  <c:v>125.44717143293502</c:v>
                </c:pt>
                <c:pt idx="14">
                  <c:v>125.06016688011643</c:v>
                </c:pt>
                <c:pt idx="15">
                  <c:v>125.87620046775943</c:v>
                </c:pt>
              </c:numCache>
            </c:numRef>
          </c:val>
          <c:smooth val="1"/>
          <c:extLst>
            <c:ext xmlns:c16="http://schemas.microsoft.com/office/drawing/2014/chart" uri="{C3380CC4-5D6E-409C-BE32-E72D297353CC}">
              <c16:uniqueId val="{0000000A-47EC-4B7B-85D7-542F10D1DBE6}"/>
            </c:ext>
          </c:extLst>
        </c:ser>
        <c:ser>
          <c:idx val="11"/>
          <c:order val="11"/>
          <c:tx>
            <c:strRef>
              <c:f>Data_Sheet_Graphs!$N$107</c:f>
              <c:strCache>
                <c:ptCount val="1"/>
              </c:strCache>
            </c:strRef>
          </c:tx>
          <c:spPr>
            <a:ln>
              <a:solidFill>
                <a:srgbClr val="4BACC6">
                  <a:lumMod val="75000"/>
                </a:srgbClr>
              </a:solidFill>
              <a:prstDash val="sysDash"/>
            </a:ln>
          </c:spPr>
          <c:marker>
            <c:symbol val="none"/>
          </c:marker>
          <c:cat>
            <c:strRef>
              <c:f>Data_Sheet_Graphs!$B$108:$B$125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Data_Sheet_Graphs!$N$108:$N$125</c:f>
              <c:numCache>
                <c:formatCode>General</c:formatCode>
                <c:ptCount val="18"/>
                <c:pt idx="15" formatCode="0">
                  <c:v>125.87620046775943</c:v>
                </c:pt>
                <c:pt idx="16" formatCode="0">
                  <c:v>125.66587841648557</c:v>
                </c:pt>
                <c:pt idx="17" formatCode="0">
                  <c:v>125.18683924986799</c:v>
                </c:pt>
              </c:numCache>
            </c:numRef>
          </c:val>
          <c:smooth val="0"/>
          <c:extLst>
            <c:ext xmlns:c16="http://schemas.microsoft.com/office/drawing/2014/chart" uri="{C3380CC4-5D6E-409C-BE32-E72D297353CC}">
              <c16:uniqueId val="{0000000B-47EC-4B7B-85D7-542F10D1DBE6}"/>
            </c:ext>
          </c:extLst>
        </c:ser>
        <c:dLbls>
          <c:showLegendKey val="0"/>
          <c:showVal val="0"/>
          <c:showCatName val="0"/>
          <c:showSerName val="0"/>
          <c:showPercent val="0"/>
          <c:showBubbleSize val="0"/>
        </c:dLbls>
        <c:smooth val="0"/>
        <c:axId val="1421976416"/>
        <c:axId val="1421978048"/>
      </c:lineChart>
      <c:catAx>
        <c:axId val="1421976416"/>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pitchFamily="34" charset="0"/>
                <a:ea typeface="Calibri"/>
                <a:cs typeface="Arial" pitchFamily="34" charset="0"/>
              </a:defRPr>
            </a:pPr>
            <a:endParaRPr lang="en-US"/>
          </a:p>
        </c:txPr>
        <c:crossAx val="1421978048"/>
        <c:crosses val="autoZero"/>
        <c:auto val="1"/>
        <c:lblAlgn val="ctr"/>
        <c:lblOffset val="100"/>
        <c:tickLblSkip val="1"/>
        <c:tickMarkSkip val="1"/>
        <c:noMultiLvlLbl val="0"/>
      </c:catAx>
      <c:valAx>
        <c:axId val="1421978048"/>
        <c:scaling>
          <c:orientation val="minMax"/>
          <c:max val="190"/>
          <c:min val="75"/>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pitchFamily="34" charset="0"/>
                <a:ea typeface="Calibri"/>
                <a:cs typeface="Arial" pitchFamily="34" charset="0"/>
              </a:defRPr>
            </a:pPr>
            <a:endParaRPr lang="en-US"/>
          </a:p>
        </c:txPr>
        <c:crossAx val="1421976416"/>
        <c:crosses val="autoZero"/>
        <c:crossBetween val="between"/>
        <c:majorUnit val="25"/>
      </c:valAx>
      <c:spPr>
        <a:noFill/>
      </c:spPr>
    </c:plotArea>
    <c:legend>
      <c:legendPos val="b"/>
      <c:legendEntry>
        <c:idx val="1"/>
        <c:delete val="1"/>
      </c:legendEntry>
      <c:legendEntry>
        <c:idx val="3"/>
        <c:delete val="1"/>
      </c:legendEntry>
      <c:legendEntry>
        <c:idx val="5"/>
        <c:delete val="1"/>
      </c:legendEntry>
      <c:legendEntry>
        <c:idx val="7"/>
        <c:delete val="1"/>
      </c:legendEntry>
      <c:legendEntry>
        <c:idx val="9"/>
        <c:delete val="1"/>
      </c:legendEntry>
      <c:legendEntry>
        <c:idx val="11"/>
        <c:delete val="1"/>
      </c:legendEntry>
      <c:layout>
        <c:manualLayout>
          <c:xMode val="edge"/>
          <c:yMode val="edge"/>
          <c:x val="0"/>
          <c:y val="0.9026065596397187"/>
          <c:w val="0.98269884998653778"/>
          <c:h val="9.7393440360281566E-2"/>
        </c:manualLayout>
      </c:layout>
      <c:overlay val="0"/>
      <c:spPr>
        <a:solidFill>
          <a:srgbClr val="FFFFFF"/>
        </a:solidFill>
        <a:ln w="25400">
          <a:noFill/>
        </a:ln>
      </c:spPr>
      <c:txPr>
        <a:bodyPr/>
        <a:lstStyle/>
        <a:p>
          <a:pPr>
            <a:defRPr sz="700" b="0" i="0" u="none" strike="noStrike" baseline="0">
              <a:solidFill>
                <a:srgbClr val="000000"/>
              </a:solidFill>
              <a:latin typeface="Arial" pitchFamily="34" charset="0"/>
              <a:ea typeface="Calibri"/>
              <a:cs typeface="Arial" pitchFamily="34" charset="0"/>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Calibri"/>
          <a:ea typeface="Calibri"/>
          <a:cs typeface="Calibri"/>
        </a:defRPr>
      </a:pPr>
      <a:endParaRPr lang="en-US"/>
    </a:p>
  </c:txPr>
  <c:printSettings>
    <c:headerFooter alignWithMargins="0"/>
    <c:pageMargins b="1" l="0.75000000000000289" r="0.75000000000000289" t="1" header="0.5" footer="0.5"/>
    <c:pageSetup/>
  </c:printSettings>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Translateupd!$B$13</c:f>
          <c:strCache>
            <c:ptCount val="1"/>
            <c:pt idx="0">
              <c:v>Number of persons employed in SMEs in Germany</c:v>
            </c:pt>
          </c:strCache>
        </c:strRef>
      </c:tx>
      <c:overlay val="1"/>
      <c:spPr>
        <a:noFill/>
        <a:ln w="25400">
          <a:noFill/>
        </a:ln>
      </c:spPr>
      <c:txPr>
        <a:bodyPr/>
        <a:lstStyle/>
        <a:p>
          <a:pPr>
            <a:defRPr sz="1000" b="1" i="0" u="none" strike="noStrike" baseline="0">
              <a:solidFill>
                <a:srgbClr val="000000"/>
              </a:solidFill>
              <a:latin typeface="Arial" pitchFamily="34" charset="0"/>
              <a:ea typeface="Calibri"/>
              <a:cs typeface="Arial" pitchFamily="34" charset="0"/>
            </a:defRPr>
          </a:pPr>
          <a:endParaRPr lang="en-US"/>
        </a:p>
      </c:txPr>
    </c:title>
    <c:autoTitleDeleted val="0"/>
    <c:plotArea>
      <c:layout>
        <c:manualLayout>
          <c:layoutTarget val="inner"/>
          <c:xMode val="edge"/>
          <c:yMode val="edge"/>
          <c:x val="4.9323939770686866E-2"/>
          <c:y val="0.16682483996431138"/>
          <c:w val="0.95067606022931361"/>
          <c:h val="0.63020780818239364"/>
        </c:manualLayout>
      </c:layout>
      <c:lineChart>
        <c:grouping val="standard"/>
        <c:varyColors val="0"/>
        <c:ser>
          <c:idx val="0"/>
          <c:order val="0"/>
          <c:tx>
            <c:strRef>
              <c:f>Data_Sheet_Graphs!$C$127</c:f>
              <c:strCache>
                <c:ptCount val="1"/>
                <c:pt idx="0">
                  <c:v>High technology</c:v>
                </c:pt>
              </c:strCache>
            </c:strRef>
          </c:tx>
          <c:spPr>
            <a:ln>
              <a:solidFill>
                <a:srgbClr val="C00000"/>
              </a:solidFill>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Data_Sheet_Graphs!$C$128:$C$145</c:f>
              <c:numCache>
                <c:formatCode>0</c:formatCode>
                <c:ptCount val="18"/>
                <c:pt idx="0">
                  <c:v>100</c:v>
                </c:pt>
                <c:pt idx="1">
                  <c:v>97.395060651016664</c:v>
                </c:pt>
                <c:pt idx="2">
                  <c:v>101.1980601648112</c:v>
                </c:pt>
                <c:pt idx="3">
                  <c:v>102.24464862304116</c:v>
                </c:pt>
                <c:pt idx="4">
                  <c:v>102.35373318539389</c:v>
                </c:pt>
                <c:pt idx="5">
                  <c:v>104.24993454926259</c:v>
                </c:pt>
                <c:pt idx="6">
                  <c:v>102.90040267787018</c:v>
                </c:pt>
                <c:pt idx="7">
                  <c:v>100.45005173724957</c:v>
                </c:pt>
                <c:pt idx="8">
                  <c:v>102.5438519940658</c:v>
                </c:pt>
                <c:pt idx="9">
                  <c:v>102.05639983543814</c:v>
                </c:pt>
                <c:pt idx="10">
                  <c:v>97.384463864959542</c:v>
                </c:pt>
                <c:pt idx="11">
                  <c:v>98.629274556493343</c:v>
                </c:pt>
                <c:pt idx="12">
                  <c:v>95.437771932230433</c:v>
                </c:pt>
                <c:pt idx="13">
                  <c:v>95.905277199456449</c:v>
                </c:pt>
                <c:pt idx="14">
                  <c:v>102.19478139453705</c:v>
                </c:pt>
                <c:pt idx="15">
                  <c:v>103.2812636355703</c:v>
                </c:pt>
              </c:numCache>
            </c:numRef>
          </c:val>
          <c:smooth val="1"/>
          <c:extLst>
            <c:ext xmlns:c16="http://schemas.microsoft.com/office/drawing/2014/chart" uri="{C3380CC4-5D6E-409C-BE32-E72D297353CC}">
              <c16:uniqueId val="{00000000-E41D-496B-BBD5-039A2EBBAFA0}"/>
            </c:ext>
          </c:extLst>
        </c:ser>
        <c:ser>
          <c:idx val="1"/>
          <c:order val="1"/>
          <c:tx>
            <c:strRef>
              <c:f>Data_Sheet_Graphs!$D$127</c:f>
              <c:strCache>
                <c:ptCount val="1"/>
              </c:strCache>
            </c:strRef>
          </c:tx>
          <c:spPr>
            <a:ln>
              <a:solidFill>
                <a:srgbClr val="C00000"/>
              </a:solidFill>
              <a:prstDash val="sysDash"/>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Data_Sheet_Graphs!$D$128:$D$145</c:f>
              <c:numCache>
                <c:formatCode>General</c:formatCode>
                <c:ptCount val="18"/>
                <c:pt idx="15" formatCode="0">
                  <c:v>103.2812636355703</c:v>
                </c:pt>
                <c:pt idx="16" formatCode="0">
                  <c:v>102.85926221435429</c:v>
                </c:pt>
                <c:pt idx="17" formatCode="0">
                  <c:v>101.36947876279406</c:v>
                </c:pt>
              </c:numCache>
            </c:numRef>
          </c:val>
          <c:smooth val="0"/>
          <c:extLst>
            <c:ext xmlns:c16="http://schemas.microsoft.com/office/drawing/2014/chart" uri="{C3380CC4-5D6E-409C-BE32-E72D297353CC}">
              <c16:uniqueId val="{00000001-E41D-496B-BBD5-039A2EBBAFA0}"/>
            </c:ext>
          </c:extLst>
        </c:ser>
        <c:ser>
          <c:idx val="2"/>
          <c:order val="2"/>
          <c:tx>
            <c:strRef>
              <c:f>Data_Sheet_Graphs!$E$127</c:f>
              <c:strCache>
                <c:ptCount val="1"/>
                <c:pt idx="0">
                  <c:v>Medium-high technology</c:v>
                </c:pt>
              </c:strCache>
            </c:strRef>
          </c:tx>
          <c:spPr>
            <a:ln>
              <a:solidFill>
                <a:srgbClr val="0070C0"/>
              </a:solidFill>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Data_Sheet_Graphs!$E$128:$E$145</c:f>
              <c:numCache>
                <c:formatCode>0</c:formatCode>
                <c:ptCount val="18"/>
                <c:pt idx="0">
                  <c:v>100</c:v>
                </c:pt>
                <c:pt idx="1">
                  <c:v>94.060238162759035</c:v>
                </c:pt>
                <c:pt idx="2">
                  <c:v>96.722515603722925</c:v>
                </c:pt>
                <c:pt idx="3">
                  <c:v>97.10229348539778</c:v>
                </c:pt>
                <c:pt idx="4">
                  <c:v>97.585159409626144</c:v>
                </c:pt>
                <c:pt idx="5">
                  <c:v>98.454829042469214</c:v>
                </c:pt>
                <c:pt idx="6">
                  <c:v>98.450102577073324</c:v>
                </c:pt>
                <c:pt idx="7">
                  <c:v>98.008625160635958</c:v>
                </c:pt>
                <c:pt idx="8">
                  <c:v>98.395812096174623</c:v>
                </c:pt>
                <c:pt idx="9">
                  <c:v>98.799861016368894</c:v>
                </c:pt>
                <c:pt idx="10">
                  <c:v>90.397482965563228</c:v>
                </c:pt>
                <c:pt idx="11">
                  <c:v>88.892934061975453</c:v>
                </c:pt>
                <c:pt idx="12">
                  <c:v>87.156916096297266</c:v>
                </c:pt>
                <c:pt idx="13">
                  <c:v>87.821814809421255</c:v>
                </c:pt>
                <c:pt idx="14">
                  <c:v>88.678326984540632</c:v>
                </c:pt>
                <c:pt idx="15">
                  <c:v>89.262875785934554</c:v>
                </c:pt>
              </c:numCache>
            </c:numRef>
          </c:val>
          <c:smooth val="1"/>
          <c:extLst>
            <c:ext xmlns:c16="http://schemas.microsoft.com/office/drawing/2014/chart" uri="{C3380CC4-5D6E-409C-BE32-E72D297353CC}">
              <c16:uniqueId val="{00000002-E41D-496B-BBD5-039A2EBBAFA0}"/>
            </c:ext>
          </c:extLst>
        </c:ser>
        <c:ser>
          <c:idx val="3"/>
          <c:order val="3"/>
          <c:tx>
            <c:strRef>
              <c:f>Data_Sheet_Graphs!$F$127</c:f>
              <c:strCache>
                <c:ptCount val="1"/>
              </c:strCache>
            </c:strRef>
          </c:tx>
          <c:spPr>
            <a:ln>
              <a:solidFill>
                <a:srgbClr val="0070C0"/>
              </a:solidFill>
              <a:prstDash val="sysDash"/>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Data_Sheet_Graphs!$F$128:$F$145</c:f>
              <c:numCache>
                <c:formatCode>0</c:formatCode>
                <c:ptCount val="18"/>
                <c:pt idx="15">
                  <c:v>89.262875785934554</c:v>
                </c:pt>
                <c:pt idx="16">
                  <c:v>88.903792158155198</c:v>
                </c:pt>
                <c:pt idx="17">
                  <c:v>87.608101928142403</c:v>
                </c:pt>
              </c:numCache>
            </c:numRef>
          </c:val>
          <c:smooth val="0"/>
          <c:extLst>
            <c:ext xmlns:c16="http://schemas.microsoft.com/office/drawing/2014/chart" uri="{C3380CC4-5D6E-409C-BE32-E72D297353CC}">
              <c16:uniqueId val="{00000003-E41D-496B-BBD5-039A2EBBAFA0}"/>
            </c:ext>
          </c:extLst>
        </c:ser>
        <c:ser>
          <c:idx val="4"/>
          <c:order val="4"/>
          <c:tx>
            <c:strRef>
              <c:f>Data_Sheet_Graphs!$G$127</c:f>
              <c:strCache>
                <c:ptCount val="1"/>
                <c:pt idx="0">
                  <c:v>Medium-low technology</c:v>
                </c:pt>
              </c:strCache>
            </c:strRef>
          </c:tx>
          <c:spPr>
            <a:ln>
              <a:solidFill>
                <a:srgbClr val="92D050"/>
              </a:solidFill>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Data_Sheet_Graphs!$G$128:$G$145</c:f>
              <c:numCache>
                <c:formatCode>0</c:formatCode>
                <c:ptCount val="18"/>
                <c:pt idx="0">
                  <c:v>100</c:v>
                </c:pt>
                <c:pt idx="1">
                  <c:v>95.155056629040359</c:v>
                </c:pt>
                <c:pt idx="2">
                  <c:v>101.05821291278275</c:v>
                </c:pt>
                <c:pt idx="3">
                  <c:v>104.60477729702434</c:v>
                </c:pt>
                <c:pt idx="4">
                  <c:v>103.81646038121517</c:v>
                </c:pt>
                <c:pt idx="5">
                  <c:v>105.8133632987978</c:v>
                </c:pt>
                <c:pt idx="6">
                  <c:v>106.63158248502516</c:v>
                </c:pt>
                <c:pt idx="7">
                  <c:v>104.72576515773663</c:v>
                </c:pt>
                <c:pt idx="8">
                  <c:v>107.38655018281749</c:v>
                </c:pt>
                <c:pt idx="9">
                  <c:v>106.30145107876534</c:v>
                </c:pt>
                <c:pt idx="10">
                  <c:v>103.21565741477207</c:v>
                </c:pt>
                <c:pt idx="11">
                  <c:v>102.42337650922447</c:v>
                </c:pt>
                <c:pt idx="12">
                  <c:v>96.52375334677069</c:v>
                </c:pt>
                <c:pt idx="13">
                  <c:v>99.97018390327176</c:v>
                </c:pt>
                <c:pt idx="14">
                  <c:v>97.353519807453509</c:v>
                </c:pt>
                <c:pt idx="15">
                  <c:v>96.763143857496289</c:v>
                </c:pt>
              </c:numCache>
            </c:numRef>
          </c:val>
          <c:smooth val="1"/>
          <c:extLst>
            <c:ext xmlns:c16="http://schemas.microsoft.com/office/drawing/2014/chart" uri="{C3380CC4-5D6E-409C-BE32-E72D297353CC}">
              <c16:uniqueId val="{00000004-E41D-496B-BBD5-039A2EBBAFA0}"/>
            </c:ext>
          </c:extLst>
        </c:ser>
        <c:ser>
          <c:idx val="5"/>
          <c:order val="5"/>
          <c:tx>
            <c:strRef>
              <c:f>Data_Sheet_Graphs!$H$127</c:f>
              <c:strCache>
                <c:ptCount val="1"/>
              </c:strCache>
            </c:strRef>
          </c:tx>
          <c:spPr>
            <a:ln>
              <a:solidFill>
                <a:srgbClr val="92D050"/>
              </a:solidFill>
              <a:prstDash val="sysDash"/>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Data_Sheet_Graphs!$H$128:$H$145</c:f>
              <c:numCache>
                <c:formatCode>General</c:formatCode>
                <c:ptCount val="18"/>
                <c:pt idx="15" formatCode="0">
                  <c:v>96.763143857496289</c:v>
                </c:pt>
                <c:pt idx="16" formatCode="0">
                  <c:v>96.37251852088032</c:v>
                </c:pt>
                <c:pt idx="17" formatCode="0">
                  <c:v>94.984001854457802</c:v>
                </c:pt>
              </c:numCache>
            </c:numRef>
          </c:val>
          <c:smooth val="0"/>
          <c:extLst>
            <c:ext xmlns:c16="http://schemas.microsoft.com/office/drawing/2014/chart" uri="{C3380CC4-5D6E-409C-BE32-E72D297353CC}">
              <c16:uniqueId val="{00000005-E41D-496B-BBD5-039A2EBBAFA0}"/>
            </c:ext>
          </c:extLst>
        </c:ser>
        <c:ser>
          <c:idx val="6"/>
          <c:order val="6"/>
          <c:tx>
            <c:strRef>
              <c:f>Data_Sheet_Graphs!$I$127</c:f>
              <c:strCache>
                <c:ptCount val="1"/>
                <c:pt idx="0">
                  <c:v>Low technology</c:v>
                </c:pt>
              </c:strCache>
            </c:strRef>
          </c:tx>
          <c:spPr>
            <a:ln>
              <a:solidFill>
                <a:srgbClr val="7030A0"/>
              </a:solidFill>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Data_Sheet_Graphs!$I$128:$I$145</c:f>
              <c:numCache>
                <c:formatCode>0</c:formatCode>
                <c:ptCount val="18"/>
                <c:pt idx="0">
                  <c:v>100</c:v>
                </c:pt>
                <c:pt idx="1">
                  <c:v>90.661130764160959</c:v>
                </c:pt>
                <c:pt idx="2">
                  <c:v>101.97893073864316</c:v>
                </c:pt>
                <c:pt idx="3">
                  <c:v>102.77973495607117</c:v>
                </c:pt>
                <c:pt idx="4">
                  <c:v>99.781879590057159</c:v>
                </c:pt>
                <c:pt idx="5">
                  <c:v>98.559462598119651</c:v>
                </c:pt>
                <c:pt idx="6">
                  <c:v>96.321127854805269</c:v>
                </c:pt>
                <c:pt idx="7">
                  <c:v>95.094322449254904</c:v>
                </c:pt>
                <c:pt idx="8">
                  <c:v>95.962578209250935</c:v>
                </c:pt>
                <c:pt idx="9">
                  <c:v>93.760407244783266</c:v>
                </c:pt>
                <c:pt idx="10">
                  <c:v>93.400476061610078</c:v>
                </c:pt>
                <c:pt idx="11">
                  <c:v>94.381530304840339</c:v>
                </c:pt>
                <c:pt idx="12">
                  <c:v>89.996286101812828</c:v>
                </c:pt>
                <c:pt idx="13">
                  <c:v>89.723554322465503</c:v>
                </c:pt>
                <c:pt idx="14">
                  <c:v>88.99808453872491</c:v>
                </c:pt>
                <c:pt idx="15">
                  <c:v>88.016867761657124</c:v>
                </c:pt>
              </c:numCache>
            </c:numRef>
          </c:val>
          <c:smooth val="1"/>
          <c:extLst>
            <c:ext xmlns:c16="http://schemas.microsoft.com/office/drawing/2014/chart" uri="{C3380CC4-5D6E-409C-BE32-E72D297353CC}">
              <c16:uniqueId val="{00000006-E41D-496B-BBD5-039A2EBBAFA0}"/>
            </c:ext>
          </c:extLst>
        </c:ser>
        <c:ser>
          <c:idx val="7"/>
          <c:order val="7"/>
          <c:tx>
            <c:strRef>
              <c:f>Data_Sheet_Graphs!$J$127</c:f>
              <c:strCache>
                <c:ptCount val="1"/>
              </c:strCache>
            </c:strRef>
          </c:tx>
          <c:spPr>
            <a:ln>
              <a:solidFill>
                <a:srgbClr val="7030A0"/>
              </a:solidFill>
              <a:prstDash val="sysDash"/>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Data_Sheet_Graphs!$J$128:$J$145</c:f>
              <c:numCache>
                <c:formatCode>General</c:formatCode>
                <c:ptCount val="18"/>
                <c:pt idx="15" formatCode="0">
                  <c:v>88.016867761657124</c:v>
                </c:pt>
                <c:pt idx="16" formatCode="0">
                  <c:v>87.657911781509014</c:v>
                </c:pt>
                <c:pt idx="17" formatCode="0">
                  <c:v>86.40128141677495</c:v>
                </c:pt>
              </c:numCache>
            </c:numRef>
          </c:val>
          <c:smooth val="0"/>
          <c:extLst>
            <c:ext xmlns:c16="http://schemas.microsoft.com/office/drawing/2014/chart" uri="{C3380CC4-5D6E-409C-BE32-E72D297353CC}">
              <c16:uniqueId val="{00000007-E41D-496B-BBD5-039A2EBBAFA0}"/>
            </c:ext>
          </c:extLst>
        </c:ser>
        <c:ser>
          <c:idx val="8"/>
          <c:order val="8"/>
          <c:tx>
            <c:strRef>
              <c:f>Data_Sheet_Graphs!$K$127</c:f>
              <c:strCache>
                <c:ptCount val="1"/>
                <c:pt idx="0">
                  <c:v>Knowledge intensive services</c:v>
                </c:pt>
              </c:strCache>
            </c:strRef>
          </c:tx>
          <c:spPr>
            <a:ln>
              <a:solidFill>
                <a:srgbClr val="F79646">
                  <a:lumMod val="50000"/>
                </a:srgbClr>
              </a:solidFill>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Data_Sheet_Graphs!$K$128:$K$145</c:f>
              <c:numCache>
                <c:formatCode>0</c:formatCode>
                <c:ptCount val="18"/>
                <c:pt idx="0">
                  <c:v>100</c:v>
                </c:pt>
                <c:pt idx="1">
                  <c:v>101.53160332822027</c:v>
                </c:pt>
                <c:pt idx="2">
                  <c:v>105.35883331148322</c:v>
                </c:pt>
                <c:pt idx="3">
                  <c:v>109.3790749254856</c:v>
                </c:pt>
                <c:pt idx="4">
                  <c:v>111.53007726668731</c:v>
                </c:pt>
                <c:pt idx="5">
                  <c:v>117.19710056580075</c:v>
                </c:pt>
                <c:pt idx="6">
                  <c:v>128.68668964168157</c:v>
                </c:pt>
                <c:pt idx="7">
                  <c:v>132.03389262730309</c:v>
                </c:pt>
                <c:pt idx="8">
                  <c:v>141.1006418970475</c:v>
                </c:pt>
                <c:pt idx="9">
                  <c:v>146.11137602362956</c:v>
                </c:pt>
                <c:pt idx="10">
                  <c:v>135.68370244860503</c:v>
                </c:pt>
                <c:pt idx="11">
                  <c:v>132.40051960534146</c:v>
                </c:pt>
                <c:pt idx="12">
                  <c:v>120.26671750781331</c:v>
                </c:pt>
                <c:pt idx="13">
                  <c:v>132.95684967963047</c:v>
                </c:pt>
                <c:pt idx="14">
                  <c:v>135.23767064283584</c:v>
                </c:pt>
                <c:pt idx="15">
                  <c:v>137.99769147006046</c:v>
                </c:pt>
              </c:numCache>
            </c:numRef>
          </c:val>
          <c:smooth val="1"/>
          <c:extLst>
            <c:ext xmlns:c16="http://schemas.microsoft.com/office/drawing/2014/chart" uri="{C3380CC4-5D6E-409C-BE32-E72D297353CC}">
              <c16:uniqueId val="{00000008-E41D-496B-BBD5-039A2EBBAFA0}"/>
            </c:ext>
          </c:extLst>
        </c:ser>
        <c:ser>
          <c:idx val="9"/>
          <c:order val="9"/>
          <c:tx>
            <c:strRef>
              <c:f>Data_Sheet_Graphs!$L$127</c:f>
              <c:strCache>
                <c:ptCount val="1"/>
              </c:strCache>
            </c:strRef>
          </c:tx>
          <c:spPr>
            <a:ln>
              <a:solidFill>
                <a:srgbClr val="F79646">
                  <a:lumMod val="50000"/>
                </a:srgbClr>
              </a:solidFill>
              <a:prstDash val="sysDash"/>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Data_Sheet_Graphs!$L$128:$L$145</c:f>
              <c:numCache>
                <c:formatCode>General</c:formatCode>
                <c:ptCount val="18"/>
                <c:pt idx="15" formatCode="0">
                  <c:v>137.99769147006046</c:v>
                </c:pt>
                <c:pt idx="16" formatCode="0">
                  <c:v>139.1164724074427</c:v>
                </c:pt>
                <c:pt idx="17" formatCode="0">
                  <c:v>139.58405104407009</c:v>
                </c:pt>
              </c:numCache>
            </c:numRef>
          </c:val>
          <c:smooth val="0"/>
          <c:extLst>
            <c:ext xmlns:c16="http://schemas.microsoft.com/office/drawing/2014/chart" uri="{C3380CC4-5D6E-409C-BE32-E72D297353CC}">
              <c16:uniqueId val="{00000009-E41D-496B-BBD5-039A2EBBAFA0}"/>
            </c:ext>
          </c:extLst>
        </c:ser>
        <c:ser>
          <c:idx val="10"/>
          <c:order val="10"/>
          <c:tx>
            <c:strRef>
              <c:f>Data_Sheet_Graphs!$M$127</c:f>
              <c:strCache>
                <c:ptCount val="1"/>
                <c:pt idx="0">
                  <c:v>Less knowledge intensive services</c:v>
                </c:pt>
              </c:strCache>
            </c:strRef>
          </c:tx>
          <c:spPr>
            <a:ln>
              <a:solidFill>
                <a:srgbClr val="4BACC6">
                  <a:lumMod val="50000"/>
                </a:srgbClr>
              </a:solidFill>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Data_Sheet_Graphs!$M$128:$M$145</c:f>
              <c:numCache>
                <c:formatCode>0</c:formatCode>
                <c:ptCount val="18"/>
                <c:pt idx="0">
                  <c:v>100</c:v>
                </c:pt>
                <c:pt idx="1">
                  <c:v>121.05873646825142</c:v>
                </c:pt>
                <c:pt idx="2">
                  <c:v>122.16545477199405</c:v>
                </c:pt>
                <c:pt idx="3">
                  <c:v>127.15376929283497</c:v>
                </c:pt>
                <c:pt idx="4">
                  <c:v>126.81484805852901</c:v>
                </c:pt>
                <c:pt idx="5">
                  <c:v>124.06567577996944</c:v>
                </c:pt>
                <c:pt idx="6">
                  <c:v>133.24282933756882</c:v>
                </c:pt>
                <c:pt idx="7">
                  <c:v>135.17770758963402</c:v>
                </c:pt>
                <c:pt idx="8">
                  <c:v>140.32119341887363</c:v>
                </c:pt>
                <c:pt idx="9">
                  <c:v>144.08820298862781</c:v>
                </c:pt>
                <c:pt idx="10">
                  <c:v>139.93963107272941</c:v>
                </c:pt>
                <c:pt idx="11">
                  <c:v>138.46839174661622</c:v>
                </c:pt>
                <c:pt idx="12">
                  <c:v>122.02431571600172</c:v>
                </c:pt>
                <c:pt idx="13">
                  <c:v>128.71664164651546</c:v>
                </c:pt>
                <c:pt idx="14">
                  <c:v>129.33322909950439</c:v>
                </c:pt>
                <c:pt idx="15">
                  <c:v>130.43016414106285</c:v>
                </c:pt>
              </c:numCache>
            </c:numRef>
          </c:val>
          <c:smooth val="1"/>
          <c:extLst>
            <c:ext xmlns:c16="http://schemas.microsoft.com/office/drawing/2014/chart" uri="{C3380CC4-5D6E-409C-BE32-E72D297353CC}">
              <c16:uniqueId val="{0000000A-E41D-496B-BBD5-039A2EBBAFA0}"/>
            </c:ext>
          </c:extLst>
        </c:ser>
        <c:ser>
          <c:idx val="11"/>
          <c:order val="11"/>
          <c:tx>
            <c:strRef>
              <c:f>Data_Sheet_Graphs!$N$127</c:f>
              <c:strCache>
                <c:ptCount val="1"/>
              </c:strCache>
            </c:strRef>
          </c:tx>
          <c:spPr>
            <a:ln>
              <a:solidFill>
                <a:srgbClr val="4BACC6">
                  <a:lumMod val="50000"/>
                </a:srgbClr>
              </a:solidFill>
              <a:prstDash val="sysDash"/>
            </a:ln>
          </c:spPr>
          <c:marker>
            <c:symbol val="none"/>
          </c:marker>
          <c:cat>
            <c:strRef>
              <c:f>Data_Sheet_Graphs!$B$128:$B$145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2024e</c:v>
                </c:pt>
                <c:pt idx="17">
                  <c:v>2025e</c:v>
                </c:pt>
              </c:strCache>
            </c:strRef>
          </c:cat>
          <c:val>
            <c:numRef>
              <c:f>Data_Sheet_Graphs!$N$128:$N$145</c:f>
              <c:numCache>
                <c:formatCode>General</c:formatCode>
                <c:ptCount val="18"/>
                <c:pt idx="15" formatCode="0">
                  <c:v>130.43016414106285</c:v>
                </c:pt>
                <c:pt idx="16" formatCode="0">
                  <c:v>130.23114204389432</c:v>
                </c:pt>
                <c:pt idx="17" formatCode="0">
                  <c:v>129.53712014632251</c:v>
                </c:pt>
              </c:numCache>
            </c:numRef>
          </c:val>
          <c:smooth val="0"/>
          <c:extLst>
            <c:ext xmlns:c16="http://schemas.microsoft.com/office/drawing/2014/chart" uri="{C3380CC4-5D6E-409C-BE32-E72D297353CC}">
              <c16:uniqueId val="{0000000B-E41D-496B-BBD5-039A2EBBAFA0}"/>
            </c:ext>
          </c:extLst>
        </c:ser>
        <c:dLbls>
          <c:showLegendKey val="0"/>
          <c:showVal val="0"/>
          <c:showCatName val="0"/>
          <c:showSerName val="0"/>
          <c:showPercent val="0"/>
          <c:showBubbleSize val="0"/>
        </c:dLbls>
        <c:smooth val="0"/>
        <c:axId val="1421976960"/>
        <c:axId val="1421968256"/>
      </c:lineChart>
      <c:catAx>
        <c:axId val="1421976960"/>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pitchFamily="34" charset="0"/>
                <a:ea typeface="Calibri"/>
                <a:cs typeface="Arial" pitchFamily="34" charset="0"/>
              </a:defRPr>
            </a:pPr>
            <a:endParaRPr lang="en-US"/>
          </a:p>
        </c:txPr>
        <c:crossAx val="1421968256"/>
        <c:crosses val="autoZero"/>
        <c:auto val="1"/>
        <c:lblAlgn val="ctr"/>
        <c:lblOffset val="100"/>
        <c:tickLblSkip val="1"/>
        <c:tickMarkSkip val="1"/>
        <c:noMultiLvlLbl val="0"/>
      </c:catAx>
      <c:valAx>
        <c:axId val="1421968256"/>
        <c:scaling>
          <c:orientation val="minMax"/>
          <c:max val="190"/>
          <c:min val="75"/>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pitchFamily="34" charset="0"/>
                <a:ea typeface="Calibri"/>
                <a:cs typeface="Arial" pitchFamily="34" charset="0"/>
              </a:defRPr>
            </a:pPr>
            <a:endParaRPr lang="en-US"/>
          </a:p>
        </c:txPr>
        <c:crossAx val="1421976960"/>
        <c:crosses val="autoZero"/>
        <c:crossBetween val="between"/>
        <c:majorUnit val="25"/>
      </c:valAx>
      <c:spPr>
        <a:noFill/>
      </c:spPr>
    </c:plotArea>
    <c:legend>
      <c:legendPos val="b"/>
      <c:legendEntry>
        <c:idx val="1"/>
        <c:delete val="1"/>
      </c:legendEntry>
      <c:legendEntry>
        <c:idx val="3"/>
        <c:delete val="1"/>
      </c:legendEntry>
      <c:legendEntry>
        <c:idx val="5"/>
        <c:delete val="1"/>
      </c:legendEntry>
      <c:legendEntry>
        <c:idx val="7"/>
        <c:delete val="1"/>
      </c:legendEntry>
      <c:legendEntry>
        <c:idx val="9"/>
        <c:delete val="1"/>
      </c:legendEntry>
      <c:legendEntry>
        <c:idx val="11"/>
        <c:delete val="1"/>
      </c:legendEntry>
      <c:layout>
        <c:manualLayout>
          <c:xMode val="edge"/>
          <c:yMode val="edge"/>
          <c:x val="4.7046544607113792E-2"/>
          <c:y val="0.90937892103283757"/>
          <c:w val="0.94610530331550136"/>
          <c:h val="8.9672504345419263E-2"/>
        </c:manualLayout>
      </c:layout>
      <c:overlay val="0"/>
      <c:spPr>
        <a:solidFill>
          <a:srgbClr val="FFFFFF"/>
        </a:solidFill>
        <a:ln w="25400">
          <a:noFill/>
        </a:ln>
      </c:spPr>
      <c:txPr>
        <a:bodyPr/>
        <a:lstStyle/>
        <a:p>
          <a:pPr>
            <a:defRPr sz="700" b="0" i="0" u="none" strike="noStrike" baseline="0">
              <a:solidFill>
                <a:srgbClr val="000000"/>
              </a:solidFill>
              <a:latin typeface="Arial" pitchFamily="34" charset="0"/>
              <a:ea typeface="Calibri"/>
              <a:cs typeface="Arial" pitchFamily="34" charset="0"/>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Calibri"/>
          <a:ea typeface="Calibri"/>
          <a:cs typeface="Calibri"/>
        </a:defRPr>
      </a:pPr>
      <a:endParaRPr lang="en-US"/>
    </a:p>
  </c:txPr>
  <c:printSettings>
    <c:headerFooter alignWithMargins="0"/>
    <c:pageMargins b="1" l="0.75000000000000289" r="0.75000000000000289"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Translateupd!$B$14</c:f>
          <c:strCache>
            <c:ptCount val="1"/>
            <c:pt idx="0">
              <c:v>Value added of SMEs in Germany</c:v>
            </c:pt>
          </c:strCache>
        </c:strRef>
      </c:tx>
      <c:overlay val="1"/>
      <c:spPr>
        <a:noFill/>
        <a:ln w="25400">
          <a:noFill/>
        </a:ln>
      </c:spPr>
      <c:txPr>
        <a:bodyPr/>
        <a:lstStyle/>
        <a:p>
          <a:pPr>
            <a:defRPr sz="1000" b="1" i="0" u="none" strike="noStrike" baseline="0">
              <a:solidFill>
                <a:srgbClr val="000000"/>
              </a:solidFill>
              <a:latin typeface="Arial" pitchFamily="34" charset="0"/>
              <a:ea typeface="Calibri"/>
              <a:cs typeface="Arial" pitchFamily="34" charset="0"/>
            </a:defRPr>
          </a:pPr>
          <a:endParaRPr lang="en-US"/>
        </a:p>
      </c:txPr>
    </c:title>
    <c:autoTitleDeleted val="0"/>
    <c:plotArea>
      <c:layout>
        <c:manualLayout>
          <c:layoutTarget val="inner"/>
          <c:xMode val="edge"/>
          <c:yMode val="edge"/>
          <c:x val="5.1400135512004785E-2"/>
          <c:y val="0.16030308554643563"/>
          <c:w val="0.90129358463521758"/>
          <c:h val="0.61716423467305115"/>
        </c:manualLayout>
      </c:layout>
      <c:lineChart>
        <c:grouping val="standard"/>
        <c:varyColors val="0"/>
        <c:ser>
          <c:idx val="0"/>
          <c:order val="0"/>
          <c:tx>
            <c:strRef>
              <c:f>Data_Sheet_Graphs!$C$147</c:f>
              <c:strCache>
                <c:ptCount val="1"/>
                <c:pt idx="0">
                  <c:v>High technology</c:v>
                </c:pt>
              </c:strCache>
            </c:strRef>
          </c:tx>
          <c:spPr>
            <a:ln>
              <a:solidFill>
                <a:srgbClr val="C00000"/>
              </a:solidFill>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Data_Sheet_Graphs!$C$148:$C$165</c:f>
              <c:numCache>
                <c:formatCode>0</c:formatCode>
                <c:ptCount val="18"/>
                <c:pt idx="0">
                  <c:v>100</c:v>
                </c:pt>
                <c:pt idx="1">
                  <c:v>81.726130934068451</c:v>
                </c:pt>
                <c:pt idx="2">
                  <c:v>97.895511925176976</c:v>
                </c:pt>
                <c:pt idx="3">
                  <c:v>100.23022792528086</c:v>
                </c:pt>
                <c:pt idx="4">
                  <c:v>91.621268525222646</c:v>
                </c:pt>
                <c:pt idx="5">
                  <c:v>95.203057008107848</c:v>
                </c:pt>
                <c:pt idx="6">
                  <c:v>95.374898632495928</c:v>
                </c:pt>
                <c:pt idx="7">
                  <c:v>94.896560533719096</c:v>
                </c:pt>
                <c:pt idx="8">
                  <c:v>99.239008264931584</c:v>
                </c:pt>
                <c:pt idx="9">
                  <c:v>98.53243303455811</c:v>
                </c:pt>
                <c:pt idx="10">
                  <c:v>89.187670669854754</c:v>
                </c:pt>
                <c:pt idx="11">
                  <c:v>91.473370183499213</c:v>
                </c:pt>
                <c:pt idx="12">
                  <c:v>83.152348051493036</c:v>
                </c:pt>
                <c:pt idx="13">
                  <c:v>93.96442314622503</c:v>
                </c:pt>
                <c:pt idx="14">
                  <c:v>99.040432388165968</c:v>
                </c:pt>
              </c:numCache>
            </c:numRef>
          </c:val>
          <c:smooth val="1"/>
          <c:extLst>
            <c:ext xmlns:c16="http://schemas.microsoft.com/office/drawing/2014/chart" uri="{C3380CC4-5D6E-409C-BE32-E72D297353CC}">
              <c16:uniqueId val="{00000000-28B7-42CB-A2B7-B5F6F65A5AEA}"/>
            </c:ext>
          </c:extLst>
        </c:ser>
        <c:ser>
          <c:idx val="1"/>
          <c:order val="1"/>
          <c:tx>
            <c:strRef>
              <c:f>Data_Sheet_Graphs!$D$147</c:f>
              <c:strCache>
                <c:ptCount val="1"/>
              </c:strCache>
            </c:strRef>
          </c:tx>
          <c:spPr>
            <a:ln>
              <a:solidFill>
                <a:srgbClr val="C00000"/>
              </a:solidFill>
              <a:prstDash val="sysDash"/>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Data_Sheet_Graphs!$D$148:$D$165</c:f>
              <c:numCache>
                <c:formatCode>General</c:formatCode>
                <c:ptCount val="18"/>
                <c:pt idx="14" formatCode="0">
                  <c:v>99.040432388165968</c:v>
                </c:pt>
                <c:pt idx="15" formatCode="0">
                  <c:v>99.243232191244289</c:v>
                </c:pt>
                <c:pt idx="16" formatCode="0">
                  <c:v>94.720144384197141</c:v>
                </c:pt>
                <c:pt idx="17" formatCode="0">
                  <c:v>93.788558697526057</c:v>
                </c:pt>
              </c:numCache>
            </c:numRef>
          </c:val>
          <c:smooth val="0"/>
          <c:extLst>
            <c:ext xmlns:c16="http://schemas.microsoft.com/office/drawing/2014/chart" uri="{C3380CC4-5D6E-409C-BE32-E72D297353CC}">
              <c16:uniqueId val="{00000001-28B7-42CB-A2B7-B5F6F65A5AEA}"/>
            </c:ext>
          </c:extLst>
        </c:ser>
        <c:ser>
          <c:idx val="2"/>
          <c:order val="2"/>
          <c:tx>
            <c:strRef>
              <c:f>Data_Sheet_Graphs!$E$147</c:f>
              <c:strCache>
                <c:ptCount val="1"/>
                <c:pt idx="0">
                  <c:v>Medium-high technology</c:v>
                </c:pt>
              </c:strCache>
            </c:strRef>
          </c:tx>
          <c:spPr>
            <a:ln>
              <a:solidFill>
                <a:srgbClr val="0070C0"/>
              </a:solidFill>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Data_Sheet_Graphs!$E$148:$E$165</c:f>
              <c:numCache>
                <c:formatCode>0</c:formatCode>
                <c:ptCount val="18"/>
                <c:pt idx="0">
                  <c:v>100</c:v>
                </c:pt>
                <c:pt idx="1">
                  <c:v>80.676943071622873</c:v>
                </c:pt>
                <c:pt idx="2">
                  <c:v>92.536081570808392</c:v>
                </c:pt>
                <c:pt idx="3">
                  <c:v>100.21312895857102</c:v>
                </c:pt>
                <c:pt idx="4">
                  <c:v>94.870564311446003</c:v>
                </c:pt>
                <c:pt idx="5">
                  <c:v>93.816871869143441</c:v>
                </c:pt>
                <c:pt idx="6">
                  <c:v>96.102889095350761</c:v>
                </c:pt>
                <c:pt idx="7">
                  <c:v>95.49487797394427</c:v>
                </c:pt>
                <c:pt idx="8">
                  <c:v>98.153691134634016</c:v>
                </c:pt>
                <c:pt idx="9">
                  <c:v>98.53243303455811</c:v>
                </c:pt>
                <c:pt idx="10">
                  <c:v>87.501016693164061</c:v>
                </c:pt>
                <c:pt idx="11">
                  <c:v>84.245403002993044</c:v>
                </c:pt>
                <c:pt idx="12">
                  <c:v>77.233788942479094</c:v>
                </c:pt>
                <c:pt idx="13">
                  <c:v>84.350684045084108</c:v>
                </c:pt>
                <c:pt idx="14">
                  <c:v>86.755461996061243</c:v>
                </c:pt>
              </c:numCache>
            </c:numRef>
          </c:val>
          <c:smooth val="1"/>
          <c:extLst>
            <c:ext xmlns:c16="http://schemas.microsoft.com/office/drawing/2014/chart" uri="{C3380CC4-5D6E-409C-BE32-E72D297353CC}">
              <c16:uniqueId val="{00000002-28B7-42CB-A2B7-B5F6F65A5AEA}"/>
            </c:ext>
          </c:extLst>
        </c:ser>
        <c:ser>
          <c:idx val="3"/>
          <c:order val="3"/>
          <c:tx>
            <c:strRef>
              <c:f>Data_Sheet_Graphs!$F$147</c:f>
              <c:strCache>
                <c:ptCount val="1"/>
              </c:strCache>
            </c:strRef>
          </c:tx>
          <c:spPr>
            <a:ln>
              <a:solidFill>
                <a:srgbClr val="0070C0"/>
              </a:solidFill>
              <a:prstDash val="sysDash"/>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Data_Sheet_Graphs!$F$148:$F$165</c:f>
              <c:numCache>
                <c:formatCode>0</c:formatCode>
                <c:ptCount val="18"/>
                <c:pt idx="14">
                  <c:v>86.755461996061243</c:v>
                </c:pt>
                <c:pt idx="15">
                  <c:v>86.944881993536612</c:v>
                </c:pt>
                <c:pt idx="16">
                  <c:v>83.075529372451584</c:v>
                </c:pt>
                <c:pt idx="17">
                  <c:v>82.256449541717899</c:v>
                </c:pt>
              </c:numCache>
            </c:numRef>
          </c:val>
          <c:smooth val="1"/>
          <c:extLst>
            <c:ext xmlns:c16="http://schemas.microsoft.com/office/drawing/2014/chart" uri="{C3380CC4-5D6E-409C-BE32-E72D297353CC}">
              <c16:uniqueId val="{00000003-28B7-42CB-A2B7-B5F6F65A5AEA}"/>
            </c:ext>
          </c:extLst>
        </c:ser>
        <c:ser>
          <c:idx val="4"/>
          <c:order val="4"/>
          <c:tx>
            <c:strRef>
              <c:f>Data_Sheet_Graphs!$G$147</c:f>
              <c:strCache>
                <c:ptCount val="1"/>
                <c:pt idx="0">
                  <c:v>Medium-low technology</c:v>
                </c:pt>
              </c:strCache>
            </c:strRef>
          </c:tx>
          <c:spPr>
            <a:ln>
              <a:solidFill>
                <a:srgbClr val="92D050"/>
              </a:solidFill>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Data_Sheet_Graphs!$G$148:$G$165</c:f>
              <c:numCache>
                <c:formatCode>0</c:formatCode>
                <c:ptCount val="18"/>
                <c:pt idx="0">
                  <c:v>100</c:v>
                </c:pt>
                <c:pt idx="1">
                  <c:v>83.473529490190728</c:v>
                </c:pt>
                <c:pt idx="2">
                  <c:v>95.874400169643394</c:v>
                </c:pt>
                <c:pt idx="3">
                  <c:v>102.87791209818668</c:v>
                </c:pt>
                <c:pt idx="4">
                  <c:v>97.60827987354827</c:v>
                </c:pt>
                <c:pt idx="5">
                  <c:v>99.13801219787203</c:v>
                </c:pt>
                <c:pt idx="6">
                  <c:v>99.582648054894605</c:v>
                </c:pt>
                <c:pt idx="7">
                  <c:v>98.513204973053007</c:v>
                </c:pt>
                <c:pt idx="8">
                  <c:v>103.98628933105469</c:v>
                </c:pt>
                <c:pt idx="9">
                  <c:v>104.57148764427059</c:v>
                </c:pt>
                <c:pt idx="10">
                  <c:v>98.551163870715499</c:v>
                </c:pt>
                <c:pt idx="11">
                  <c:v>97.114966323748376</c:v>
                </c:pt>
                <c:pt idx="12">
                  <c:v>86.647606819437712</c:v>
                </c:pt>
                <c:pt idx="13">
                  <c:v>98.075294200484493</c:v>
                </c:pt>
                <c:pt idx="14">
                  <c:v>99.498549364319601</c:v>
                </c:pt>
              </c:numCache>
            </c:numRef>
          </c:val>
          <c:smooth val="1"/>
          <c:extLst>
            <c:ext xmlns:c16="http://schemas.microsoft.com/office/drawing/2014/chart" uri="{C3380CC4-5D6E-409C-BE32-E72D297353CC}">
              <c16:uniqueId val="{00000004-28B7-42CB-A2B7-B5F6F65A5AEA}"/>
            </c:ext>
          </c:extLst>
        </c:ser>
        <c:ser>
          <c:idx val="5"/>
          <c:order val="5"/>
          <c:tx>
            <c:strRef>
              <c:f>Data_Sheet_Graphs!$H$147</c:f>
              <c:strCache>
                <c:ptCount val="1"/>
              </c:strCache>
            </c:strRef>
          </c:tx>
          <c:spPr>
            <a:ln>
              <a:solidFill>
                <a:srgbClr val="92D050"/>
              </a:solidFill>
              <a:prstDash val="sysDash"/>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Data_Sheet_Graphs!$H$148:$H$165</c:f>
              <c:numCache>
                <c:formatCode>General</c:formatCode>
                <c:ptCount val="18"/>
                <c:pt idx="14" formatCode="0">
                  <c:v>99.498549364319601</c:v>
                </c:pt>
                <c:pt idx="15" formatCode="0">
                  <c:v>99.516711618623262</c:v>
                </c:pt>
                <c:pt idx="16" formatCode="0">
                  <c:v>94.822743756566567</c:v>
                </c:pt>
                <c:pt idx="17" formatCode="0">
                  <c:v>93.901628368777224</c:v>
                </c:pt>
              </c:numCache>
            </c:numRef>
          </c:val>
          <c:smooth val="0"/>
          <c:extLst>
            <c:ext xmlns:c16="http://schemas.microsoft.com/office/drawing/2014/chart" uri="{C3380CC4-5D6E-409C-BE32-E72D297353CC}">
              <c16:uniqueId val="{00000005-28B7-42CB-A2B7-B5F6F65A5AEA}"/>
            </c:ext>
          </c:extLst>
        </c:ser>
        <c:ser>
          <c:idx val="6"/>
          <c:order val="6"/>
          <c:tx>
            <c:strRef>
              <c:f>Data_Sheet_Graphs!$I$147</c:f>
              <c:strCache>
                <c:ptCount val="1"/>
                <c:pt idx="0">
                  <c:v>Low technology</c:v>
                </c:pt>
              </c:strCache>
            </c:strRef>
          </c:tx>
          <c:spPr>
            <a:ln>
              <a:solidFill>
                <a:srgbClr val="7030A0"/>
              </a:solidFill>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Data_Sheet_Graphs!$I$148:$I$165</c:f>
              <c:numCache>
                <c:formatCode>0</c:formatCode>
                <c:ptCount val="18"/>
                <c:pt idx="0">
                  <c:v>100</c:v>
                </c:pt>
                <c:pt idx="1">
                  <c:v>90.777062995963476</c:v>
                </c:pt>
                <c:pt idx="2">
                  <c:v>100.64291053187733</c:v>
                </c:pt>
                <c:pt idx="3">
                  <c:v>102.54908483833434</c:v>
                </c:pt>
                <c:pt idx="4">
                  <c:v>97.147260797361696</c:v>
                </c:pt>
                <c:pt idx="5">
                  <c:v>95.210221674379824</c:v>
                </c:pt>
                <c:pt idx="6">
                  <c:v>95.407989665592837</c:v>
                </c:pt>
                <c:pt idx="7">
                  <c:v>95.885405204344536</c:v>
                </c:pt>
                <c:pt idx="8">
                  <c:v>97.378232552008853</c:v>
                </c:pt>
                <c:pt idx="9">
                  <c:v>99.232232015488421</c:v>
                </c:pt>
                <c:pt idx="10">
                  <c:v>88.791503038795838</c:v>
                </c:pt>
                <c:pt idx="11">
                  <c:v>88.807123969670997</c:v>
                </c:pt>
                <c:pt idx="12">
                  <c:v>84.515377222118744</c:v>
                </c:pt>
                <c:pt idx="13">
                  <c:v>88.095963169468362</c:v>
                </c:pt>
                <c:pt idx="14">
                  <c:v>91.676206723542208</c:v>
                </c:pt>
              </c:numCache>
            </c:numRef>
          </c:val>
          <c:smooth val="1"/>
          <c:extLst>
            <c:ext xmlns:c16="http://schemas.microsoft.com/office/drawing/2014/chart" uri="{C3380CC4-5D6E-409C-BE32-E72D297353CC}">
              <c16:uniqueId val="{00000006-28B7-42CB-A2B7-B5F6F65A5AEA}"/>
            </c:ext>
          </c:extLst>
        </c:ser>
        <c:ser>
          <c:idx val="7"/>
          <c:order val="7"/>
          <c:tx>
            <c:strRef>
              <c:f>Data_Sheet_Graphs!$J$147</c:f>
              <c:strCache>
                <c:ptCount val="1"/>
              </c:strCache>
            </c:strRef>
          </c:tx>
          <c:spPr>
            <a:ln>
              <a:solidFill>
                <a:srgbClr val="7030A0"/>
              </a:solidFill>
              <a:prstDash val="sysDash"/>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Data_Sheet_Graphs!$J$148:$J$165</c:f>
              <c:numCache>
                <c:formatCode>0</c:formatCode>
                <c:ptCount val="18"/>
                <c:pt idx="14">
                  <c:v>91.676206723542208</c:v>
                </c:pt>
                <c:pt idx="15">
                  <c:v>91.864227887085633</c:v>
                </c:pt>
                <c:pt idx="16">
                  <c:v>87.457262378147533</c:v>
                </c:pt>
                <c:pt idx="17">
                  <c:v>86.608904605399843</c:v>
                </c:pt>
              </c:numCache>
            </c:numRef>
          </c:val>
          <c:smooth val="0"/>
          <c:extLst>
            <c:ext xmlns:c16="http://schemas.microsoft.com/office/drawing/2014/chart" uri="{C3380CC4-5D6E-409C-BE32-E72D297353CC}">
              <c16:uniqueId val="{00000007-28B7-42CB-A2B7-B5F6F65A5AEA}"/>
            </c:ext>
          </c:extLst>
        </c:ser>
        <c:ser>
          <c:idx val="8"/>
          <c:order val="8"/>
          <c:tx>
            <c:strRef>
              <c:f>Data_Sheet_Graphs!$K$147</c:f>
              <c:strCache>
                <c:ptCount val="1"/>
                <c:pt idx="0">
                  <c:v>Knowledge intensive services</c:v>
                </c:pt>
              </c:strCache>
            </c:strRef>
          </c:tx>
          <c:spPr>
            <a:ln>
              <a:solidFill>
                <a:srgbClr val="F79646">
                  <a:lumMod val="50000"/>
                </a:srgbClr>
              </a:solidFill>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Data_Sheet_Graphs!$K$148:$K$165</c:f>
              <c:numCache>
                <c:formatCode>0</c:formatCode>
                <c:ptCount val="18"/>
                <c:pt idx="0">
                  <c:v>100</c:v>
                </c:pt>
                <c:pt idx="1">
                  <c:v>93.532464591028628</c:v>
                </c:pt>
                <c:pt idx="2">
                  <c:v>97.534776012568955</c:v>
                </c:pt>
                <c:pt idx="3">
                  <c:v>104.16252358903959</c:v>
                </c:pt>
                <c:pt idx="4">
                  <c:v>104.19413565267291</c:v>
                </c:pt>
                <c:pt idx="5">
                  <c:v>111.58181332827502</c:v>
                </c:pt>
                <c:pt idx="6">
                  <c:v>119.23344264666929</c:v>
                </c:pt>
                <c:pt idx="7">
                  <c:v>120.05571741453164</c:v>
                </c:pt>
                <c:pt idx="8">
                  <c:v>123.94960343053651</c:v>
                </c:pt>
                <c:pt idx="9">
                  <c:v>131.82201470984148</c:v>
                </c:pt>
                <c:pt idx="10">
                  <c:v>116.73787767756573</c:v>
                </c:pt>
                <c:pt idx="11">
                  <c:v>112.77197916702906</c:v>
                </c:pt>
                <c:pt idx="12">
                  <c:v>105.40775466284373</c:v>
                </c:pt>
                <c:pt idx="13">
                  <c:v>133.39807388299639</c:v>
                </c:pt>
                <c:pt idx="14">
                  <c:v>122.93480223263749</c:v>
                </c:pt>
              </c:numCache>
            </c:numRef>
          </c:val>
          <c:smooth val="1"/>
          <c:extLst>
            <c:ext xmlns:c16="http://schemas.microsoft.com/office/drawing/2014/chart" uri="{C3380CC4-5D6E-409C-BE32-E72D297353CC}">
              <c16:uniqueId val="{00000008-28B7-42CB-A2B7-B5F6F65A5AEA}"/>
            </c:ext>
          </c:extLst>
        </c:ser>
        <c:ser>
          <c:idx val="9"/>
          <c:order val="9"/>
          <c:tx>
            <c:strRef>
              <c:f>Data_Sheet_Graphs!$L$147</c:f>
              <c:strCache>
                <c:ptCount val="1"/>
              </c:strCache>
            </c:strRef>
          </c:tx>
          <c:spPr>
            <a:ln>
              <a:solidFill>
                <a:srgbClr val="F79646">
                  <a:lumMod val="50000"/>
                </a:srgbClr>
              </a:solidFill>
              <a:prstDash val="sysDash"/>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Data_Sheet_Graphs!$L$148:$L$165</c:f>
              <c:numCache>
                <c:formatCode>General</c:formatCode>
                <c:ptCount val="18"/>
                <c:pt idx="14" formatCode="0">
                  <c:v>122.93480223263749</c:v>
                </c:pt>
                <c:pt idx="15" formatCode="0">
                  <c:v>125.23610965466727</c:v>
                </c:pt>
                <c:pt idx="16" formatCode="0">
                  <c:v>126.35689774846533</c:v>
                </c:pt>
                <c:pt idx="17" formatCode="0">
                  <c:v>127.48073263663544</c:v>
                </c:pt>
              </c:numCache>
            </c:numRef>
          </c:val>
          <c:smooth val="1"/>
          <c:extLst>
            <c:ext xmlns:c16="http://schemas.microsoft.com/office/drawing/2014/chart" uri="{C3380CC4-5D6E-409C-BE32-E72D297353CC}">
              <c16:uniqueId val="{00000009-28B7-42CB-A2B7-B5F6F65A5AEA}"/>
            </c:ext>
          </c:extLst>
        </c:ser>
        <c:ser>
          <c:idx val="10"/>
          <c:order val="10"/>
          <c:tx>
            <c:strRef>
              <c:f>Data_Sheet_Graphs!$M$147</c:f>
              <c:strCache>
                <c:ptCount val="1"/>
                <c:pt idx="0">
                  <c:v>Less knowledge intensive services</c:v>
                </c:pt>
              </c:strCache>
            </c:strRef>
          </c:tx>
          <c:spPr>
            <a:ln>
              <a:solidFill>
                <a:srgbClr val="4BACC6">
                  <a:lumMod val="50000"/>
                </a:srgbClr>
              </a:solidFill>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Data_Sheet_Graphs!$M$148:$M$165</c:f>
              <c:numCache>
                <c:formatCode>0</c:formatCode>
                <c:ptCount val="18"/>
                <c:pt idx="0">
                  <c:v>100</c:v>
                </c:pt>
                <c:pt idx="1">
                  <c:v>111.92782599256796</c:v>
                </c:pt>
                <c:pt idx="2">
                  <c:v>104.11491984558674</c:v>
                </c:pt>
                <c:pt idx="3">
                  <c:v>111.13236033344924</c:v>
                </c:pt>
                <c:pt idx="4">
                  <c:v>106.05727110356486</c:v>
                </c:pt>
                <c:pt idx="5">
                  <c:v>105.91254073937883</c:v>
                </c:pt>
                <c:pt idx="6">
                  <c:v>116.05463908814666</c:v>
                </c:pt>
                <c:pt idx="7">
                  <c:v>115.65104073962581</c:v>
                </c:pt>
                <c:pt idx="8">
                  <c:v>124.99908327655147</c:v>
                </c:pt>
                <c:pt idx="9">
                  <c:v>126.67914707058995</c:v>
                </c:pt>
                <c:pt idx="10">
                  <c:v>112.23194634160113</c:v>
                </c:pt>
                <c:pt idx="11">
                  <c:v>111.69039963780567</c:v>
                </c:pt>
                <c:pt idx="12">
                  <c:v>101.8763955962485</c:v>
                </c:pt>
                <c:pt idx="13">
                  <c:v>132.10437224576225</c:v>
                </c:pt>
                <c:pt idx="14">
                  <c:v>132.12810993485738</c:v>
                </c:pt>
              </c:numCache>
            </c:numRef>
          </c:val>
          <c:smooth val="1"/>
          <c:extLst>
            <c:ext xmlns:c16="http://schemas.microsoft.com/office/drawing/2014/chart" uri="{C3380CC4-5D6E-409C-BE32-E72D297353CC}">
              <c16:uniqueId val="{0000000A-28B7-42CB-A2B7-B5F6F65A5AEA}"/>
            </c:ext>
          </c:extLst>
        </c:ser>
        <c:ser>
          <c:idx val="11"/>
          <c:order val="11"/>
          <c:tx>
            <c:strRef>
              <c:f>Data_Sheet_Graphs!$N$147</c:f>
              <c:strCache>
                <c:ptCount val="1"/>
              </c:strCache>
            </c:strRef>
          </c:tx>
          <c:spPr>
            <a:ln>
              <a:solidFill>
                <a:srgbClr val="4BACC6">
                  <a:lumMod val="50000"/>
                </a:srgbClr>
              </a:solidFill>
              <a:prstDash val="sysDash"/>
            </a:ln>
          </c:spPr>
          <c:marker>
            <c:symbol val="none"/>
          </c:marker>
          <c:cat>
            <c:strRef>
              <c:f>Data_Sheet_Graphs!$B$148:$B$165</c:f>
              <c:strCache>
                <c:ptCount val="18"/>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2023e</c:v>
                </c:pt>
                <c:pt idx="16">
                  <c:v>2024e</c:v>
                </c:pt>
                <c:pt idx="17">
                  <c:v>2025e</c:v>
                </c:pt>
              </c:strCache>
            </c:strRef>
          </c:cat>
          <c:val>
            <c:numRef>
              <c:f>Data_Sheet_Graphs!$N$148:$N$165</c:f>
              <c:numCache>
                <c:formatCode>General</c:formatCode>
                <c:ptCount val="18"/>
                <c:pt idx="14" formatCode="0">
                  <c:v>132.12810993485738</c:v>
                </c:pt>
                <c:pt idx="15" formatCode="0">
                  <c:v>130.70702178883053</c:v>
                </c:pt>
                <c:pt idx="16" formatCode="0">
                  <c:v>128.94025733401458</c:v>
                </c:pt>
                <c:pt idx="17" formatCode="0">
                  <c:v>129.07749910942636</c:v>
                </c:pt>
              </c:numCache>
            </c:numRef>
          </c:val>
          <c:smooth val="0"/>
          <c:extLst>
            <c:ext xmlns:c16="http://schemas.microsoft.com/office/drawing/2014/chart" uri="{C3380CC4-5D6E-409C-BE32-E72D297353CC}">
              <c16:uniqueId val="{0000000B-28B7-42CB-A2B7-B5F6F65A5AEA}"/>
            </c:ext>
          </c:extLst>
        </c:ser>
        <c:dLbls>
          <c:showLegendKey val="0"/>
          <c:showVal val="0"/>
          <c:showCatName val="0"/>
          <c:showSerName val="0"/>
          <c:showPercent val="0"/>
          <c:showBubbleSize val="0"/>
        </c:dLbls>
        <c:smooth val="0"/>
        <c:axId val="1421972064"/>
        <c:axId val="1421975328"/>
      </c:lineChart>
      <c:catAx>
        <c:axId val="1421972064"/>
        <c:scaling>
          <c:orientation val="minMax"/>
        </c:scaling>
        <c:delete val="0"/>
        <c:axPos val="b"/>
        <c:numFmt formatCode="General" sourceLinked="1"/>
        <c:majorTickMark val="out"/>
        <c:minorTickMark val="none"/>
        <c:tickLblPos val="nextTo"/>
        <c:spPr>
          <a:ln w="3175">
            <a:solidFill>
              <a:srgbClr val="969696"/>
            </a:solidFill>
            <a:prstDash val="solid"/>
          </a:ln>
        </c:spPr>
        <c:txPr>
          <a:bodyPr rot="-2700000" vert="horz"/>
          <a:lstStyle/>
          <a:p>
            <a:pPr>
              <a:defRPr sz="800" b="0" i="0" u="none" strike="noStrike" baseline="0">
                <a:solidFill>
                  <a:srgbClr val="000000"/>
                </a:solidFill>
                <a:latin typeface="Arial" pitchFamily="34" charset="0"/>
                <a:ea typeface="Calibri"/>
                <a:cs typeface="Arial" pitchFamily="34" charset="0"/>
              </a:defRPr>
            </a:pPr>
            <a:endParaRPr lang="en-US"/>
          </a:p>
        </c:txPr>
        <c:crossAx val="1421975328"/>
        <c:crosses val="autoZero"/>
        <c:auto val="1"/>
        <c:lblAlgn val="ctr"/>
        <c:lblOffset val="100"/>
        <c:tickLblSkip val="1"/>
        <c:tickMarkSkip val="1"/>
        <c:noMultiLvlLbl val="0"/>
      </c:catAx>
      <c:valAx>
        <c:axId val="1421975328"/>
        <c:scaling>
          <c:orientation val="minMax"/>
          <c:max val="190"/>
          <c:min val="75"/>
        </c:scaling>
        <c:delete val="0"/>
        <c:axPos val="l"/>
        <c:majorGridlines>
          <c:spPr>
            <a:ln w="3175">
              <a:solidFill>
                <a:srgbClr val="808080"/>
              </a:solidFill>
              <a:prstDash val="solid"/>
            </a:ln>
          </c:spPr>
        </c:majorGridlines>
        <c:numFmt formatCode="0" sourceLinked="0"/>
        <c:majorTickMark val="out"/>
        <c:minorTickMark val="none"/>
        <c:tickLblPos val="nextTo"/>
        <c:spPr>
          <a:ln w="3175">
            <a:solidFill>
              <a:sysClr val="windowText" lastClr="000000">
                <a:lumMod val="50000"/>
                <a:lumOff val="50000"/>
              </a:sysClr>
            </a:solidFill>
            <a:prstDash val="solid"/>
          </a:ln>
        </c:spPr>
        <c:txPr>
          <a:bodyPr rot="0" vert="horz"/>
          <a:lstStyle/>
          <a:p>
            <a:pPr>
              <a:defRPr sz="800" b="0" i="0" u="none" strike="noStrike" baseline="0">
                <a:solidFill>
                  <a:srgbClr val="000000"/>
                </a:solidFill>
                <a:latin typeface="Arial" pitchFamily="34" charset="0"/>
                <a:ea typeface="Calibri"/>
                <a:cs typeface="Arial" pitchFamily="34" charset="0"/>
              </a:defRPr>
            </a:pPr>
            <a:endParaRPr lang="en-US"/>
          </a:p>
        </c:txPr>
        <c:crossAx val="1421972064"/>
        <c:crosses val="autoZero"/>
        <c:crossBetween val="between"/>
        <c:majorUnit val="25"/>
      </c:valAx>
      <c:spPr>
        <a:noFill/>
      </c:spPr>
    </c:plotArea>
    <c:legend>
      <c:legendPos val="b"/>
      <c:legendEntry>
        <c:idx val="1"/>
        <c:delete val="1"/>
      </c:legendEntry>
      <c:legendEntry>
        <c:idx val="3"/>
        <c:delete val="1"/>
      </c:legendEntry>
      <c:legendEntry>
        <c:idx val="5"/>
        <c:delete val="1"/>
      </c:legendEntry>
      <c:legendEntry>
        <c:idx val="7"/>
        <c:delete val="1"/>
      </c:legendEntry>
      <c:legendEntry>
        <c:idx val="9"/>
        <c:delete val="1"/>
      </c:legendEntry>
      <c:legendEntry>
        <c:idx val="11"/>
        <c:delete val="1"/>
      </c:legendEntry>
      <c:layout>
        <c:manualLayout>
          <c:xMode val="edge"/>
          <c:yMode val="edge"/>
          <c:x val="2.3590150189559636E-2"/>
          <c:y val="0.8859304198661635"/>
          <c:w val="0.97640981094995105"/>
          <c:h val="0.11019196419036532"/>
        </c:manualLayout>
      </c:layout>
      <c:overlay val="0"/>
      <c:spPr>
        <a:solidFill>
          <a:srgbClr val="FFFFFF"/>
        </a:solidFill>
        <a:ln w="25400">
          <a:noFill/>
        </a:ln>
      </c:spPr>
      <c:txPr>
        <a:bodyPr/>
        <a:lstStyle/>
        <a:p>
          <a:pPr>
            <a:defRPr sz="700" b="0" i="0" u="none" strike="noStrike" baseline="0">
              <a:solidFill>
                <a:srgbClr val="000000"/>
              </a:solidFill>
              <a:latin typeface="Arial" pitchFamily="34" charset="0"/>
              <a:ea typeface="Calibri"/>
              <a:cs typeface="Arial" pitchFamily="34" charset="0"/>
            </a:defRPr>
          </a:pPr>
          <a:endParaRPr lang="en-US"/>
        </a:p>
      </c:txPr>
    </c:legend>
    <c:plotVisOnly val="1"/>
    <c:dispBlanksAs val="gap"/>
    <c:showDLblsOverMax val="0"/>
  </c:chart>
  <c:spPr>
    <a:solidFill>
      <a:srgbClr val="FFFFFF"/>
    </a:solidFill>
    <a:ln w="9525">
      <a:solidFill>
        <a:sysClr val="window" lastClr="FFFFFF">
          <a:lumMod val="50000"/>
        </a:sysClr>
      </a:solidFill>
    </a:ln>
  </c:spPr>
  <c:txPr>
    <a:bodyPr/>
    <a:lstStyle/>
    <a:p>
      <a:pPr>
        <a:defRPr sz="800" b="0" i="0" u="none" strike="noStrike" baseline="0">
          <a:solidFill>
            <a:srgbClr val="000000"/>
          </a:solidFill>
          <a:latin typeface="Calibri"/>
          <a:ea typeface="Calibri"/>
          <a:cs typeface="Calibri"/>
        </a:defRPr>
      </a:pPr>
      <a:endParaRPr lang="en-US"/>
    </a:p>
  </c:txPr>
  <c:printSettings>
    <c:headerFooter alignWithMargins="0"/>
    <c:pageMargins b="1" l="0.75000000000000289" r="0.75000000000000289" t="1" header="0.5" footer="0.5"/>
    <c:pageSetup/>
  </c:printSettings>
  <c:userShapes r:id="rId2"/>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000" b="1">
                <a:solidFill>
                  <a:schemeClr val="tx1">
                    <a:lumMod val="85000"/>
                    <a:lumOff val="15000"/>
                  </a:schemeClr>
                </a:solidFill>
                <a:latin typeface="Arial" panose="020B0604020202020204" pitchFamily="34" charset="0"/>
                <a:cs typeface="Arial" panose="020B0604020202020204" pitchFamily="34" charset="0"/>
              </a:rPr>
              <a:t>Employment share of high-growth enterprises</a:t>
            </a:r>
            <a:r>
              <a:rPr lang="de-DE" sz="1000" b="1" baseline="0">
                <a:solidFill>
                  <a:schemeClr val="tx1">
                    <a:lumMod val="85000"/>
                    <a:lumOff val="15000"/>
                  </a:schemeClr>
                </a:solidFill>
                <a:latin typeface="Arial" panose="020B0604020202020204" pitchFamily="34" charset="0"/>
                <a:cs typeface="Arial" panose="020B0604020202020204" pitchFamily="34" charset="0"/>
              </a:rPr>
              <a:t> in</a:t>
            </a:r>
            <a:r>
              <a:rPr lang="de-DE" sz="1000" b="1">
                <a:solidFill>
                  <a:schemeClr val="tx1">
                    <a:lumMod val="85000"/>
                    <a:lumOff val="15000"/>
                  </a:schemeClr>
                </a:solidFill>
                <a:latin typeface="Arial" panose="020B0604020202020204" pitchFamily="34" charset="0"/>
                <a:cs typeface="Arial" panose="020B0604020202020204" pitchFamily="34" charset="0"/>
              </a:rPr>
              <a:t>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'Sectoral Distribution'!$C$5</c:f>
              <c:strCache>
                <c:ptCount val="1"/>
                <c:pt idx="0">
                  <c:v>Germany</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Translateupd!$N$7:$N$23</c:f>
              <c:strCache>
                <c:ptCount val="17"/>
                <c:pt idx="0">
                  <c:v>TOTAL</c:v>
                </c:pt>
                <c:pt idx="1">
                  <c:v>B</c:v>
                </c:pt>
                <c:pt idx="2">
                  <c:v>C</c:v>
                </c:pt>
                <c:pt idx="3">
                  <c:v>D</c:v>
                </c:pt>
                <c:pt idx="4">
                  <c:v>E</c:v>
                </c:pt>
                <c:pt idx="5">
                  <c:v>F</c:v>
                </c:pt>
                <c:pt idx="6">
                  <c:v>G</c:v>
                </c:pt>
                <c:pt idx="7">
                  <c:v>H</c:v>
                </c:pt>
                <c:pt idx="8">
                  <c:v>I</c:v>
                </c:pt>
                <c:pt idx="9">
                  <c:v>J</c:v>
                </c:pt>
                <c:pt idx="10">
                  <c:v>K</c:v>
                </c:pt>
                <c:pt idx="11">
                  <c:v>L</c:v>
                </c:pt>
                <c:pt idx="12">
                  <c:v>M</c:v>
                </c:pt>
                <c:pt idx="13">
                  <c:v>N</c:v>
                </c:pt>
                <c:pt idx="14">
                  <c:v>P</c:v>
                </c:pt>
                <c:pt idx="15">
                  <c:v>Q</c:v>
                </c:pt>
                <c:pt idx="16">
                  <c:v>R</c:v>
                </c:pt>
              </c:strCache>
            </c:strRef>
          </c:cat>
          <c:val>
            <c:numRef>
              <c:f>HGE!$AX$13:$AX$29</c:f>
              <c:numCache>
                <c:formatCode>General</c:formatCode>
                <c:ptCount val="17"/>
                <c:pt idx="0">
                  <c:v>13.12</c:v>
                </c:pt>
                <c:pt idx="1">
                  <c:v>4.7</c:v>
                </c:pt>
                <c:pt idx="2">
                  <c:v>8.34</c:v>
                </c:pt>
                <c:pt idx="3">
                  <c:v>12.05</c:v>
                </c:pt>
                <c:pt idx="4">
                  <c:v>8.34</c:v>
                </c:pt>
                <c:pt idx="5">
                  <c:v>13.15</c:v>
                </c:pt>
                <c:pt idx="6">
                  <c:v>12.71</c:v>
                </c:pt>
                <c:pt idx="7">
                  <c:v>11.77</c:v>
                </c:pt>
                <c:pt idx="8">
                  <c:v>12.03</c:v>
                </c:pt>
                <c:pt idx="9">
                  <c:v>24.68</c:v>
                </c:pt>
                <c:pt idx="10">
                  <c:v>9.49</c:v>
                </c:pt>
                <c:pt idx="11">
                  <c:v>16.66</c:v>
                </c:pt>
                <c:pt idx="12">
                  <c:v>16.72</c:v>
                </c:pt>
                <c:pt idx="13">
                  <c:v>17.82</c:v>
                </c:pt>
                <c:pt idx="14">
                  <c:v>18.350000000000001</c:v>
                </c:pt>
                <c:pt idx="15">
                  <c:v>16</c:v>
                </c:pt>
                <c:pt idx="16">
                  <c:v>13.54</c:v>
                </c:pt>
              </c:numCache>
            </c:numRef>
          </c:val>
          <c:extLst>
            <c:ext xmlns:c16="http://schemas.microsoft.com/office/drawing/2014/chart" uri="{C3380CC4-5D6E-409C-BE32-E72D297353CC}">
              <c16:uniqueId val="{00000000-2A46-46F0-B8B5-3EB86F1F1783}"/>
            </c:ext>
          </c:extLst>
        </c:ser>
        <c:ser>
          <c:idx val="1"/>
          <c:order val="1"/>
          <c:tx>
            <c:v>EU27</c:v>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Translateupd!$N$7:$N$23</c:f>
              <c:strCache>
                <c:ptCount val="17"/>
                <c:pt idx="0">
                  <c:v>TOTAL</c:v>
                </c:pt>
                <c:pt idx="1">
                  <c:v>B</c:v>
                </c:pt>
                <c:pt idx="2">
                  <c:v>C</c:v>
                </c:pt>
                <c:pt idx="3">
                  <c:v>D</c:v>
                </c:pt>
                <c:pt idx="4">
                  <c:v>E</c:v>
                </c:pt>
                <c:pt idx="5">
                  <c:v>F</c:v>
                </c:pt>
                <c:pt idx="6">
                  <c:v>G</c:v>
                </c:pt>
                <c:pt idx="7">
                  <c:v>H</c:v>
                </c:pt>
                <c:pt idx="8">
                  <c:v>I</c:v>
                </c:pt>
                <c:pt idx="9">
                  <c:v>J</c:v>
                </c:pt>
                <c:pt idx="10">
                  <c:v>K</c:v>
                </c:pt>
                <c:pt idx="11">
                  <c:v>L</c:v>
                </c:pt>
                <c:pt idx="12">
                  <c:v>M</c:v>
                </c:pt>
                <c:pt idx="13">
                  <c:v>N</c:v>
                </c:pt>
                <c:pt idx="14">
                  <c:v>P</c:v>
                </c:pt>
                <c:pt idx="15">
                  <c:v>Q</c:v>
                </c:pt>
                <c:pt idx="16">
                  <c:v>R</c:v>
                </c:pt>
              </c:strCache>
            </c:strRef>
          </c:cat>
          <c:val>
            <c:numRef>
              <c:f>HGE!$AX$45:$AX$61</c:f>
              <c:numCache>
                <c:formatCode>General</c:formatCode>
                <c:ptCount val="17"/>
                <c:pt idx="0">
                  <c:v>12.23</c:v>
                </c:pt>
                <c:pt idx="1">
                  <c:v>5.87</c:v>
                </c:pt>
                <c:pt idx="2">
                  <c:v>8.5299999999999994</c:v>
                </c:pt>
                <c:pt idx="3">
                  <c:v>8.94</c:v>
                </c:pt>
                <c:pt idx="4">
                  <c:v>8.4499999999999993</c:v>
                </c:pt>
                <c:pt idx="5">
                  <c:v>13.09</c:v>
                </c:pt>
                <c:pt idx="6">
                  <c:v>11</c:v>
                </c:pt>
                <c:pt idx="7">
                  <c:v>11.86</c:v>
                </c:pt>
                <c:pt idx="8">
                  <c:v>11.31</c:v>
                </c:pt>
                <c:pt idx="9">
                  <c:v>21.62</c:v>
                </c:pt>
                <c:pt idx="10">
                  <c:v>7.51</c:v>
                </c:pt>
                <c:pt idx="11">
                  <c:v>11.39</c:v>
                </c:pt>
                <c:pt idx="12">
                  <c:v>17.55</c:v>
                </c:pt>
                <c:pt idx="13">
                  <c:v>16.75</c:v>
                </c:pt>
                <c:pt idx="14">
                  <c:v>16.36</c:v>
                </c:pt>
                <c:pt idx="15">
                  <c:v>14.05</c:v>
                </c:pt>
                <c:pt idx="16">
                  <c:v>12.47</c:v>
                </c:pt>
              </c:numCache>
            </c:numRef>
          </c:val>
          <c:extLst>
            <c:ext xmlns:c16="http://schemas.microsoft.com/office/drawing/2014/chart" uri="{C3380CC4-5D6E-409C-BE32-E72D297353CC}">
              <c16:uniqueId val="{00000001-2A46-46F0-B8B5-3EB86F1F1783}"/>
            </c:ext>
          </c:extLst>
        </c:ser>
        <c:dLbls>
          <c:showLegendKey val="0"/>
          <c:showVal val="0"/>
          <c:showCatName val="0"/>
          <c:showSerName val="0"/>
          <c:showPercent val="0"/>
          <c:showBubbleSize val="0"/>
        </c:dLbls>
        <c:gapWidth val="219"/>
        <c:overlap val="-27"/>
        <c:axId val="1421974784"/>
        <c:axId val="1421969344"/>
      </c:barChart>
      <c:catAx>
        <c:axId val="1421974784"/>
        <c:scaling>
          <c:orientation val="minMax"/>
        </c:scaling>
        <c:delete val="0"/>
        <c:axPos val="b"/>
        <c:title>
          <c:tx>
            <c:rich>
              <a:bodyPr rot="0" spcFirstLastPara="1" vertOverflow="ellipsis" vert="horz" wrap="square" anchor="ctr" anchorCtr="1"/>
              <a:lstStyle/>
              <a:p>
                <a:pPr algn="l">
                  <a:defRPr sz="1000" b="0" i="0" u="none" strike="noStrike" kern="1200" baseline="0">
                    <a:solidFill>
                      <a:schemeClr val="tx1">
                        <a:lumMod val="65000"/>
                        <a:lumOff val="35000"/>
                      </a:schemeClr>
                    </a:solidFill>
                    <a:latin typeface="+mn-lt"/>
                    <a:ea typeface="+mn-ea"/>
                    <a:cs typeface="+mn-cs"/>
                  </a:defRPr>
                </a:pPr>
                <a:r>
                  <a:rPr lang="de-DE">
                    <a:solidFill>
                      <a:schemeClr val="tx1">
                        <a:lumMod val="85000"/>
                        <a:lumOff val="15000"/>
                      </a:schemeClr>
                    </a:solidFill>
                  </a:rPr>
                  <a:t>Section</a:t>
                </a:r>
              </a:p>
            </c:rich>
          </c:tx>
          <c:layout>
            <c:manualLayout>
              <c:xMode val="edge"/>
              <c:yMode val="edge"/>
              <c:x val="0.43793486838644063"/>
              <c:y val="0.82219311599562517"/>
            </c:manualLayout>
          </c:layout>
          <c:overlay val="0"/>
          <c:spPr>
            <a:noFill/>
            <a:ln>
              <a:noFill/>
            </a:ln>
            <a:effectLst/>
          </c:spPr>
          <c:txPr>
            <a:bodyPr rot="0" spcFirstLastPara="1" vertOverflow="ellipsis" vert="horz" wrap="square" anchor="ctr" anchorCtr="1"/>
            <a:lstStyle/>
            <a:p>
              <a:pPr algn="l">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69344"/>
        <c:crosses val="autoZero"/>
        <c:auto val="1"/>
        <c:lblAlgn val="ctr"/>
        <c:lblOffset val="100"/>
        <c:noMultiLvlLbl val="0"/>
      </c:catAx>
      <c:valAx>
        <c:axId val="1421969344"/>
        <c:scaling>
          <c:orientation val="minMax"/>
          <c:max val="3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de-DE">
                    <a:solidFill>
                      <a:schemeClr val="tx1"/>
                    </a:solidFill>
                  </a:rPr>
                  <a:t>Percent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74784"/>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8740157499999996" l="0.7" r="0.7" t="0.78740157499999996"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000" b="1">
                <a:solidFill>
                  <a:schemeClr val="tx1">
                    <a:lumMod val="85000"/>
                    <a:lumOff val="15000"/>
                  </a:schemeClr>
                </a:solidFill>
                <a:latin typeface="Arial" panose="020B0604020202020204" pitchFamily="34" charset="0"/>
                <a:cs typeface="Arial" panose="020B0604020202020204" pitchFamily="34" charset="0"/>
              </a:rPr>
              <a:t>Share of high-growth enterprises </a:t>
            </a:r>
            <a:r>
              <a:rPr lang="de-DE" sz="1000" b="1" baseline="0">
                <a:solidFill>
                  <a:schemeClr val="tx1">
                    <a:lumMod val="85000"/>
                    <a:lumOff val="15000"/>
                  </a:schemeClr>
                </a:solidFill>
                <a:latin typeface="Arial" panose="020B0604020202020204" pitchFamily="34" charset="0"/>
                <a:cs typeface="Arial" panose="020B0604020202020204" pitchFamily="34" charset="0"/>
              </a:rPr>
              <a:t>in 2022</a:t>
            </a:r>
            <a:endParaRPr lang="de-DE" sz="1000" b="1">
              <a:solidFill>
                <a:schemeClr val="tx1">
                  <a:lumMod val="85000"/>
                  <a:lumOff val="15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'Sectoral Distribution'!$C$5</c:f>
              <c:strCache>
                <c:ptCount val="1"/>
                <c:pt idx="0">
                  <c:v>Germany</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lgn="l">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Translateupd!$N$7:$N$23</c:f>
              <c:strCache>
                <c:ptCount val="17"/>
                <c:pt idx="0">
                  <c:v>TOTAL</c:v>
                </c:pt>
                <c:pt idx="1">
                  <c:v>B</c:v>
                </c:pt>
                <c:pt idx="2">
                  <c:v>C</c:v>
                </c:pt>
                <c:pt idx="3">
                  <c:v>D</c:v>
                </c:pt>
                <c:pt idx="4">
                  <c:v>E</c:v>
                </c:pt>
                <c:pt idx="5">
                  <c:v>F</c:v>
                </c:pt>
                <c:pt idx="6">
                  <c:v>G</c:v>
                </c:pt>
                <c:pt idx="7">
                  <c:v>H</c:v>
                </c:pt>
                <c:pt idx="8">
                  <c:v>I</c:v>
                </c:pt>
                <c:pt idx="9">
                  <c:v>J</c:v>
                </c:pt>
                <c:pt idx="10">
                  <c:v>K</c:v>
                </c:pt>
                <c:pt idx="11">
                  <c:v>L</c:v>
                </c:pt>
                <c:pt idx="12">
                  <c:v>M</c:v>
                </c:pt>
                <c:pt idx="13">
                  <c:v>N</c:v>
                </c:pt>
                <c:pt idx="14">
                  <c:v>P</c:v>
                </c:pt>
                <c:pt idx="15">
                  <c:v>Q</c:v>
                </c:pt>
                <c:pt idx="16">
                  <c:v>R</c:v>
                </c:pt>
              </c:strCache>
            </c:strRef>
          </c:cat>
          <c:val>
            <c:numRef>
              <c:f>HGE!$AL$13:$AL$29</c:f>
              <c:numCache>
                <c:formatCode>General</c:formatCode>
                <c:ptCount val="17"/>
                <c:pt idx="0">
                  <c:v>8.68</c:v>
                </c:pt>
                <c:pt idx="1">
                  <c:v>4.66</c:v>
                </c:pt>
                <c:pt idx="2">
                  <c:v>6</c:v>
                </c:pt>
                <c:pt idx="3">
                  <c:v>10.41</c:v>
                </c:pt>
                <c:pt idx="4">
                  <c:v>7.46</c:v>
                </c:pt>
                <c:pt idx="5">
                  <c:v>7.3</c:v>
                </c:pt>
                <c:pt idx="6">
                  <c:v>9.0500000000000007</c:v>
                </c:pt>
                <c:pt idx="7">
                  <c:v>9.2100000000000009</c:v>
                </c:pt>
                <c:pt idx="8">
                  <c:v>7.03</c:v>
                </c:pt>
                <c:pt idx="9">
                  <c:v>17.739999999999998</c:v>
                </c:pt>
                <c:pt idx="10">
                  <c:v>9.6199999999999992</c:v>
                </c:pt>
                <c:pt idx="11">
                  <c:v>8.85</c:v>
                </c:pt>
                <c:pt idx="12">
                  <c:v>10.37</c:v>
                </c:pt>
                <c:pt idx="13">
                  <c:v>10.33</c:v>
                </c:pt>
                <c:pt idx="14">
                  <c:v>11.85</c:v>
                </c:pt>
                <c:pt idx="15">
                  <c:v>8.9700000000000006</c:v>
                </c:pt>
                <c:pt idx="16">
                  <c:v>8.52</c:v>
                </c:pt>
              </c:numCache>
            </c:numRef>
          </c:val>
          <c:extLst>
            <c:ext xmlns:c16="http://schemas.microsoft.com/office/drawing/2014/chart" uri="{C3380CC4-5D6E-409C-BE32-E72D297353CC}">
              <c16:uniqueId val="{00000000-B78E-48A8-97CE-B7CE1CC086C5}"/>
            </c:ext>
          </c:extLst>
        </c:ser>
        <c:ser>
          <c:idx val="1"/>
          <c:order val="1"/>
          <c:tx>
            <c:v>EU27</c:v>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0">
                <a:spAutoFit/>
              </a:bodyPr>
              <a:lstStyle/>
              <a:p>
                <a:pPr algn="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Translateupd!$N$7:$N$23</c:f>
              <c:strCache>
                <c:ptCount val="17"/>
                <c:pt idx="0">
                  <c:v>TOTAL</c:v>
                </c:pt>
                <c:pt idx="1">
                  <c:v>B</c:v>
                </c:pt>
                <c:pt idx="2">
                  <c:v>C</c:v>
                </c:pt>
                <c:pt idx="3">
                  <c:v>D</c:v>
                </c:pt>
                <c:pt idx="4">
                  <c:v>E</c:v>
                </c:pt>
                <c:pt idx="5">
                  <c:v>F</c:v>
                </c:pt>
                <c:pt idx="6">
                  <c:v>G</c:v>
                </c:pt>
                <c:pt idx="7">
                  <c:v>H</c:v>
                </c:pt>
                <c:pt idx="8">
                  <c:v>I</c:v>
                </c:pt>
                <c:pt idx="9">
                  <c:v>J</c:v>
                </c:pt>
                <c:pt idx="10">
                  <c:v>K</c:v>
                </c:pt>
                <c:pt idx="11">
                  <c:v>L</c:v>
                </c:pt>
                <c:pt idx="12">
                  <c:v>M</c:v>
                </c:pt>
                <c:pt idx="13">
                  <c:v>N</c:v>
                </c:pt>
                <c:pt idx="14">
                  <c:v>P</c:v>
                </c:pt>
                <c:pt idx="15">
                  <c:v>Q</c:v>
                </c:pt>
                <c:pt idx="16">
                  <c:v>R</c:v>
                </c:pt>
              </c:strCache>
            </c:strRef>
          </c:cat>
          <c:val>
            <c:numRef>
              <c:f>HGE!$AL$45:$AL$61</c:f>
              <c:numCache>
                <c:formatCode>General</c:formatCode>
                <c:ptCount val="17"/>
                <c:pt idx="0">
                  <c:v>9.17</c:v>
                </c:pt>
                <c:pt idx="1">
                  <c:v>8.18</c:v>
                </c:pt>
                <c:pt idx="2">
                  <c:v>7.46</c:v>
                </c:pt>
                <c:pt idx="3">
                  <c:v>10.029999999999999</c:v>
                </c:pt>
                <c:pt idx="4">
                  <c:v>9.4</c:v>
                </c:pt>
                <c:pt idx="5">
                  <c:v>9.2899999999999991</c:v>
                </c:pt>
                <c:pt idx="6">
                  <c:v>8.17</c:v>
                </c:pt>
                <c:pt idx="7">
                  <c:v>10.4</c:v>
                </c:pt>
                <c:pt idx="8">
                  <c:v>7</c:v>
                </c:pt>
                <c:pt idx="9">
                  <c:v>16.7</c:v>
                </c:pt>
                <c:pt idx="10">
                  <c:v>8.8699999999999992</c:v>
                </c:pt>
                <c:pt idx="11">
                  <c:v>7.81</c:v>
                </c:pt>
                <c:pt idx="12">
                  <c:v>11.27</c:v>
                </c:pt>
                <c:pt idx="13">
                  <c:v>11.76</c:v>
                </c:pt>
                <c:pt idx="14">
                  <c:v>11.46</c:v>
                </c:pt>
                <c:pt idx="15">
                  <c:v>9.9499999999999993</c:v>
                </c:pt>
                <c:pt idx="16">
                  <c:v>8.99</c:v>
                </c:pt>
              </c:numCache>
            </c:numRef>
          </c:val>
          <c:extLst>
            <c:ext xmlns:c16="http://schemas.microsoft.com/office/drawing/2014/chart" uri="{C3380CC4-5D6E-409C-BE32-E72D297353CC}">
              <c16:uniqueId val="{00000001-B78E-48A8-97CE-B7CE1CC086C5}"/>
            </c:ext>
          </c:extLst>
        </c:ser>
        <c:dLbls>
          <c:dLblPos val="outEnd"/>
          <c:showLegendKey val="0"/>
          <c:showVal val="1"/>
          <c:showCatName val="0"/>
          <c:showSerName val="0"/>
          <c:showPercent val="0"/>
          <c:showBubbleSize val="0"/>
        </c:dLbls>
        <c:gapWidth val="219"/>
        <c:overlap val="-27"/>
        <c:axId val="1421969888"/>
        <c:axId val="1421970976"/>
      </c:barChart>
      <c:catAx>
        <c:axId val="1421969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solidFill>
                      <a:schemeClr val="tx1">
                        <a:lumMod val="85000"/>
                        <a:lumOff val="15000"/>
                      </a:schemeClr>
                    </a:solidFill>
                  </a:rPr>
                  <a:t>Section</a:t>
                </a:r>
              </a:p>
            </c:rich>
          </c:tx>
          <c:layout>
            <c:manualLayout>
              <c:xMode val="edge"/>
              <c:yMode val="edge"/>
              <c:x val="0.41549579027853528"/>
              <c:y val="0.821698631096991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70976"/>
        <c:crosses val="autoZero"/>
        <c:auto val="1"/>
        <c:lblAlgn val="ctr"/>
        <c:lblOffset val="100"/>
        <c:noMultiLvlLbl val="0"/>
      </c:catAx>
      <c:valAx>
        <c:axId val="1421970976"/>
        <c:scaling>
          <c:orientation val="minMax"/>
          <c:max val="2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solidFill>
                      <a:schemeClr val="tx1">
                        <a:lumMod val="85000"/>
                        <a:lumOff val="15000"/>
                      </a:schemeClr>
                    </a:solidFill>
                  </a:rPr>
                  <a:t>Percent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69888"/>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8740157499999996" l="0.7" r="0.7" t="0.78740157499999996"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000" b="1">
                <a:solidFill>
                  <a:schemeClr val="tx1">
                    <a:lumMod val="85000"/>
                    <a:lumOff val="15000"/>
                  </a:schemeClr>
                </a:solidFill>
                <a:latin typeface="Arial" panose="020B0604020202020204" pitchFamily="34" charset="0"/>
                <a:cs typeface="Arial" panose="020B0604020202020204" pitchFamily="34" charset="0"/>
              </a:rPr>
              <a:t>Share of young high-growth enterprises (gazelles) </a:t>
            </a:r>
            <a:r>
              <a:rPr lang="de-DE" sz="1000" b="1" baseline="0">
                <a:solidFill>
                  <a:schemeClr val="tx1">
                    <a:lumMod val="85000"/>
                    <a:lumOff val="15000"/>
                  </a:schemeClr>
                </a:solidFill>
                <a:latin typeface="Arial" panose="020B0604020202020204" pitchFamily="34" charset="0"/>
                <a:cs typeface="Arial" panose="020B0604020202020204" pitchFamily="34" charset="0"/>
              </a:rPr>
              <a:t>in 2022</a:t>
            </a:r>
          </a:p>
        </c:rich>
      </c:tx>
      <c:layout>
        <c:manualLayout>
          <c:xMode val="edge"/>
          <c:yMode val="edge"/>
          <c:x val="0.11172015782344973"/>
          <c:y val="3.215507353890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'Sectoral Distribution'!$C$5</c:f>
              <c:strCache>
                <c:ptCount val="1"/>
                <c:pt idx="0">
                  <c:v>Germany</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Translateupd!$N$7:$N$23</c:f>
              <c:strCache>
                <c:ptCount val="17"/>
                <c:pt idx="0">
                  <c:v>TOTAL</c:v>
                </c:pt>
                <c:pt idx="1">
                  <c:v>B</c:v>
                </c:pt>
                <c:pt idx="2">
                  <c:v>C</c:v>
                </c:pt>
                <c:pt idx="3">
                  <c:v>D</c:v>
                </c:pt>
                <c:pt idx="4">
                  <c:v>E</c:v>
                </c:pt>
                <c:pt idx="5">
                  <c:v>F</c:v>
                </c:pt>
                <c:pt idx="6">
                  <c:v>G</c:v>
                </c:pt>
                <c:pt idx="7">
                  <c:v>H</c:v>
                </c:pt>
                <c:pt idx="8">
                  <c:v>I</c:v>
                </c:pt>
                <c:pt idx="9">
                  <c:v>J</c:v>
                </c:pt>
                <c:pt idx="10">
                  <c:v>K</c:v>
                </c:pt>
                <c:pt idx="11">
                  <c:v>L</c:v>
                </c:pt>
                <c:pt idx="12">
                  <c:v>M</c:v>
                </c:pt>
                <c:pt idx="13">
                  <c:v>N</c:v>
                </c:pt>
                <c:pt idx="14">
                  <c:v>P</c:v>
                </c:pt>
                <c:pt idx="15">
                  <c:v>Q</c:v>
                </c:pt>
                <c:pt idx="16">
                  <c:v>R</c:v>
                </c:pt>
              </c:strCache>
            </c:strRef>
          </c:cat>
          <c:val>
            <c:numRef>
              <c:f>HGE!$BV$13:$BV$29</c:f>
              <c:numCache>
                <c:formatCode>General</c:formatCode>
                <c:ptCount val="17"/>
                <c:pt idx="0">
                  <c:v>0.65</c:v>
                </c:pt>
                <c:pt idx="1">
                  <c:v>0.19</c:v>
                </c:pt>
                <c:pt idx="2">
                  <c:v>0.26</c:v>
                </c:pt>
                <c:pt idx="3">
                  <c:v>0.54</c:v>
                </c:pt>
                <c:pt idx="4">
                  <c:v>0.19</c:v>
                </c:pt>
                <c:pt idx="5">
                  <c:v>0.53</c:v>
                </c:pt>
                <c:pt idx="6">
                  <c:v>0.37</c:v>
                </c:pt>
                <c:pt idx="7">
                  <c:v>0.95</c:v>
                </c:pt>
                <c:pt idx="8">
                  <c:v>0.78</c:v>
                </c:pt>
                <c:pt idx="9">
                  <c:v>1.67</c:v>
                </c:pt>
                <c:pt idx="10">
                  <c:v>0.52</c:v>
                </c:pt>
                <c:pt idx="11">
                  <c:v>0.56999999999999995</c:v>
                </c:pt>
                <c:pt idx="12">
                  <c:v>0.5</c:v>
                </c:pt>
                <c:pt idx="13">
                  <c:v>1.3</c:v>
                </c:pt>
                <c:pt idx="14">
                  <c:v>0.84</c:v>
                </c:pt>
                <c:pt idx="15">
                  <c:v>0.89</c:v>
                </c:pt>
                <c:pt idx="16">
                  <c:v>0.78</c:v>
                </c:pt>
              </c:numCache>
            </c:numRef>
          </c:val>
          <c:extLst>
            <c:ext xmlns:c16="http://schemas.microsoft.com/office/drawing/2014/chart" uri="{C3380CC4-5D6E-409C-BE32-E72D297353CC}">
              <c16:uniqueId val="{00000000-4517-4F7C-934C-2900E71B6C64}"/>
            </c:ext>
          </c:extLst>
        </c:ser>
        <c:ser>
          <c:idx val="1"/>
          <c:order val="1"/>
          <c:tx>
            <c:v>EU27</c:v>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HGE!$BV$45:$BV$61</c:f>
              <c:numCache>
                <c:formatCode>General</c:formatCode>
                <c:ptCount val="17"/>
                <c:pt idx="0">
                  <c:v>0.79</c:v>
                </c:pt>
                <c:pt idx="1">
                  <c:v>0.55000000000000004</c:v>
                </c:pt>
                <c:pt idx="2">
                  <c:v>-1E+18</c:v>
                </c:pt>
                <c:pt idx="3">
                  <c:v>-1E+18</c:v>
                </c:pt>
                <c:pt idx="4">
                  <c:v>0.53</c:v>
                </c:pt>
                <c:pt idx="5">
                  <c:v>0.86</c:v>
                </c:pt>
                <c:pt idx="6">
                  <c:v>0.46</c:v>
                </c:pt>
                <c:pt idx="7">
                  <c:v>0.97</c:v>
                </c:pt>
                <c:pt idx="8">
                  <c:v>0.96</c:v>
                </c:pt>
                <c:pt idx="9">
                  <c:v>1.57</c:v>
                </c:pt>
                <c:pt idx="10">
                  <c:v>0.62</c:v>
                </c:pt>
                <c:pt idx="11">
                  <c:v>0.43</c:v>
                </c:pt>
                <c:pt idx="12">
                  <c:v>0.73</c:v>
                </c:pt>
                <c:pt idx="13">
                  <c:v>1.52</c:v>
                </c:pt>
                <c:pt idx="14">
                  <c:v>1.04</c:v>
                </c:pt>
                <c:pt idx="15">
                  <c:v>0.97</c:v>
                </c:pt>
                <c:pt idx="16">
                  <c:v>0.86</c:v>
                </c:pt>
              </c:numCache>
            </c:numRef>
          </c:val>
          <c:extLst>
            <c:ext xmlns:c16="http://schemas.microsoft.com/office/drawing/2014/chart" uri="{C3380CC4-5D6E-409C-BE32-E72D297353CC}">
              <c16:uniqueId val="{00000000-B1F1-40F9-AA06-BE004005BE40}"/>
            </c:ext>
          </c:extLst>
        </c:ser>
        <c:dLbls>
          <c:dLblPos val="outEnd"/>
          <c:showLegendKey val="0"/>
          <c:showVal val="1"/>
          <c:showCatName val="0"/>
          <c:showSerName val="0"/>
          <c:showPercent val="0"/>
          <c:showBubbleSize val="0"/>
        </c:dLbls>
        <c:gapWidth val="219"/>
        <c:overlap val="-27"/>
        <c:axId val="1421967168"/>
        <c:axId val="1421977504"/>
      </c:barChart>
      <c:catAx>
        <c:axId val="142196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solidFill>
                      <a:schemeClr val="tx1">
                        <a:lumMod val="85000"/>
                        <a:lumOff val="15000"/>
                      </a:schemeClr>
                    </a:solidFill>
                  </a:rPr>
                  <a:t>Section</a:t>
                </a:r>
              </a:p>
            </c:rich>
          </c:tx>
          <c:layout>
            <c:manualLayout>
              <c:xMode val="edge"/>
              <c:yMode val="edge"/>
              <c:x val="0.45872180231368626"/>
              <c:y val="0.819921019460853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77504"/>
        <c:crosses val="autoZero"/>
        <c:auto val="1"/>
        <c:lblAlgn val="ctr"/>
        <c:lblOffset val="100"/>
        <c:noMultiLvlLbl val="0"/>
      </c:catAx>
      <c:valAx>
        <c:axId val="1421977504"/>
        <c:scaling>
          <c:orientation val="minMax"/>
          <c:max val="3"/>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solidFill>
                      <a:schemeClr val="tx1">
                        <a:lumMod val="85000"/>
                        <a:lumOff val="15000"/>
                      </a:schemeClr>
                    </a:solidFill>
                  </a:rPr>
                  <a:t>Percent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67168"/>
        <c:crosses val="autoZero"/>
        <c:crossBetween val="between"/>
        <c:majorUnit val="0.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8740157499999996" l="0.7" r="0.7" t="0.78740157499999996"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425" b="1" i="0" u="none" strike="noStrike" baseline="0">
                <a:solidFill>
                  <a:srgbClr val="000000"/>
                </a:solidFill>
                <a:latin typeface="Arial" pitchFamily="34" charset="0"/>
                <a:ea typeface="Calibri"/>
                <a:cs typeface="Arial" pitchFamily="34" charset="0"/>
              </a:defRPr>
            </a:pPr>
            <a:r>
              <a:rPr lang="en-US" sz="1200"/>
              <a:t>Distribution of employment</a:t>
            </a:r>
            <a:r>
              <a:rPr lang="en-US" sz="1200" baseline="0"/>
              <a:t> in </a:t>
            </a:r>
            <a:r>
              <a:rPr lang="en-US" sz="1200"/>
              <a:t>high-growth enterprises across sectors in 2022</a:t>
            </a:r>
          </a:p>
        </c:rich>
      </c:tx>
      <c:layout>
        <c:manualLayout>
          <c:xMode val="edge"/>
          <c:yMode val="edge"/>
          <c:x val="9.4706071054079591E-2"/>
          <c:y val="2.1020214997297861E-2"/>
        </c:manualLayout>
      </c:layout>
      <c:overlay val="1"/>
      <c:spPr>
        <a:noFill/>
        <a:ln w="25400">
          <a:noFill/>
        </a:ln>
      </c:spPr>
    </c:title>
    <c:autoTitleDeleted val="0"/>
    <c:plotArea>
      <c:layout>
        <c:manualLayout>
          <c:layoutTarget val="inner"/>
          <c:xMode val="edge"/>
          <c:yMode val="edge"/>
          <c:x val="0.10823084786970963"/>
          <c:y val="0.1773779163413578"/>
          <c:w val="0.59623491868270151"/>
          <c:h val="0.73264781491002984"/>
        </c:manualLayout>
      </c:layout>
      <c:doughnutChart>
        <c:varyColors val="1"/>
        <c:ser>
          <c:idx val="0"/>
          <c:order val="0"/>
          <c:tx>
            <c:strRef>
              <c:f>Translateupd!$A$7</c:f>
              <c:strCache>
                <c:ptCount val="1"/>
                <c:pt idx="0">
                  <c:v>DE</c:v>
                </c:pt>
              </c:strCache>
            </c:strRef>
          </c:tx>
          <c:spPr>
            <a:ln>
              <a:solidFill>
                <a:srgbClr val="003366"/>
              </a:solidFill>
            </a:ln>
          </c:spPr>
          <c:dPt>
            <c:idx val="0"/>
            <c:bubble3D val="0"/>
            <c:spPr>
              <a:solidFill>
                <a:srgbClr val="AE0055"/>
              </a:solidFill>
              <a:ln>
                <a:solidFill>
                  <a:srgbClr val="003366"/>
                </a:solidFill>
              </a:ln>
            </c:spPr>
            <c:extLst>
              <c:ext xmlns:c16="http://schemas.microsoft.com/office/drawing/2014/chart" uri="{C3380CC4-5D6E-409C-BE32-E72D297353CC}">
                <c16:uniqueId val="{00000001-3212-42BF-9121-37381A4175AE}"/>
              </c:ext>
            </c:extLst>
          </c:dPt>
          <c:dPt>
            <c:idx val="1"/>
            <c:bubble3D val="0"/>
            <c:spPr>
              <a:solidFill>
                <a:srgbClr val="324682"/>
              </a:solidFill>
              <a:ln>
                <a:solidFill>
                  <a:srgbClr val="003366"/>
                </a:solidFill>
              </a:ln>
            </c:spPr>
            <c:extLst>
              <c:ext xmlns:c16="http://schemas.microsoft.com/office/drawing/2014/chart" uri="{C3380CC4-5D6E-409C-BE32-E72D297353CC}">
                <c16:uniqueId val="{00000003-3212-42BF-9121-37381A4175AE}"/>
              </c:ext>
            </c:extLst>
          </c:dPt>
          <c:dPt>
            <c:idx val="2"/>
            <c:bubble3D val="0"/>
            <c:spPr>
              <a:solidFill>
                <a:prstClr val="white">
                  <a:lumMod val="65000"/>
                </a:prstClr>
              </a:solidFill>
              <a:ln>
                <a:solidFill>
                  <a:srgbClr val="003366"/>
                </a:solidFill>
              </a:ln>
            </c:spPr>
            <c:extLst>
              <c:ext xmlns:c16="http://schemas.microsoft.com/office/drawing/2014/chart" uri="{C3380CC4-5D6E-409C-BE32-E72D297353CC}">
                <c16:uniqueId val="{00000005-3212-42BF-9121-37381A4175AE}"/>
              </c:ext>
            </c:extLst>
          </c:dPt>
          <c:dPt>
            <c:idx val="3"/>
            <c:bubble3D val="0"/>
            <c:spPr>
              <a:solidFill>
                <a:srgbClr val="006A4E"/>
              </a:solidFill>
              <a:ln>
                <a:solidFill>
                  <a:srgbClr val="003366"/>
                </a:solidFill>
              </a:ln>
            </c:spPr>
            <c:extLst>
              <c:ext xmlns:c16="http://schemas.microsoft.com/office/drawing/2014/chart" uri="{C3380CC4-5D6E-409C-BE32-E72D297353CC}">
                <c16:uniqueId val="{00000007-3212-42BF-9121-37381A4175AE}"/>
              </c:ext>
            </c:extLst>
          </c:dPt>
          <c:dLbls>
            <c:dLbl>
              <c:idx val="3"/>
              <c:layout>
                <c:manualLayout>
                  <c:x val="4.8293245287611506E-3"/>
                  <c:y val="3.8624026194190759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3212-42BF-9121-37381A4175AE}"/>
                </c:ext>
              </c:extLst>
            </c:dLbl>
            <c:numFmt formatCode="0.0%" sourceLinked="0"/>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extLst>
          </c:dLbls>
          <c:cat>
            <c:strRef>
              <c:f>'Sectoral Distribution'!$B$21:$B$24</c:f>
              <c:strCache>
                <c:ptCount val="4"/>
                <c:pt idx="0">
                  <c:v>Manufacturing </c:v>
                </c:pt>
                <c:pt idx="1">
                  <c:v>Construction</c:v>
                </c:pt>
                <c:pt idx="2">
                  <c:v>Trade</c:v>
                </c:pt>
                <c:pt idx="3">
                  <c:v>Services</c:v>
                </c:pt>
              </c:strCache>
            </c:strRef>
          </c:cat>
          <c:val>
            <c:numRef>
              <c:f>HGE!$Z$37:$Z$40</c:f>
              <c:numCache>
                <c:formatCode>0.0%</c:formatCode>
                <c:ptCount val="4"/>
                <c:pt idx="0">
                  <c:v>0.16626442188006019</c:v>
                </c:pt>
                <c:pt idx="1">
                  <c:v>5.3497546875929419E-2</c:v>
                </c:pt>
                <c:pt idx="2">
                  <c:v>0.16423896975398261</c:v>
                </c:pt>
                <c:pt idx="3">
                  <c:v>0.61599906149002781</c:v>
                </c:pt>
              </c:numCache>
            </c:numRef>
          </c:val>
          <c:extLst>
            <c:ext xmlns:c16="http://schemas.microsoft.com/office/drawing/2014/chart" uri="{C3380CC4-5D6E-409C-BE32-E72D297353CC}">
              <c16:uniqueId val="{00000008-3212-42BF-9121-37381A4175AE}"/>
            </c:ext>
          </c:extLst>
        </c:ser>
        <c:dLbls>
          <c:showLegendKey val="0"/>
          <c:showVal val="0"/>
          <c:showCatName val="0"/>
          <c:showSerName val="0"/>
          <c:showPercent val="0"/>
          <c:showBubbleSize val="0"/>
          <c:showLeaderLines val="0"/>
        </c:dLbls>
        <c:firstSliceAng val="0"/>
        <c:holeSize val="50"/>
        <c:extLst/>
      </c:doughnutChart>
      <c:spPr>
        <a:noFill/>
        <a:ln w="25400">
          <a:noFill/>
        </a:ln>
      </c:spPr>
    </c:plotArea>
    <c:legend>
      <c:legendPos val="r"/>
      <c:layout>
        <c:manualLayout>
          <c:xMode val="edge"/>
          <c:yMode val="edge"/>
          <c:x val="0.77863207718079863"/>
          <c:y val="0.34367247693586711"/>
          <c:w val="0.20870301727247131"/>
          <c:h val="0.26320132862311113"/>
        </c:manualLayout>
      </c:layout>
      <c:overlay val="0"/>
      <c:spPr>
        <a:solidFill>
          <a:srgbClr val="FFFFFF"/>
        </a:solidFill>
        <a:ln w="25400">
          <a:noFill/>
        </a:ln>
      </c:spPr>
      <c:txPr>
        <a:bodyPr/>
        <a:lstStyle/>
        <a:p>
          <a:pPr>
            <a:defRPr sz="825" b="0" i="0" u="none" strike="noStrike" baseline="0">
              <a:solidFill>
                <a:srgbClr val="000000"/>
              </a:solidFill>
              <a:latin typeface="Arial" pitchFamily="34" charset="0"/>
              <a:ea typeface="Calibri"/>
              <a:cs typeface="Arial" pitchFamily="34" charset="0"/>
            </a:defRPr>
          </a:pPr>
          <a:endParaRPr lang="en-US"/>
        </a:p>
      </c:txPr>
    </c:legend>
    <c:plotVisOnly val="1"/>
    <c:dispBlanksAs val="zero"/>
    <c:showDLblsOverMax val="0"/>
  </c:chart>
  <c:spPr>
    <a:solidFill>
      <a:srgbClr val="FFFFFF"/>
    </a:solidFill>
    <a:ln w="9525">
      <a:solidFill>
        <a:schemeClr val="bg1">
          <a:lumMod val="50000"/>
        </a:schemeClr>
      </a:solid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&amp;L&amp;"Arial,Standard"&amp;M00-035SME Performance Review 2017&amp;Z&amp;"Arial,Standard"&amp;M00-035Austria&amp;R&amp;I</c:oddHeader>
    </c:headerFooter>
    <c:pageMargins b="1" l="0.75000000000000289" r="0.75000000000000289" t="1" header="0.5" footer="0.5"/>
    <c:pageSetup orientation="portrait"/>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000" b="1">
                <a:solidFill>
                  <a:schemeClr val="tx1">
                    <a:lumMod val="85000"/>
                    <a:lumOff val="15000"/>
                  </a:schemeClr>
                </a:solidFill>
                <a:latin typeface="Arial" panose="020B0604020202020204" pitchFamily="34" charset="0"/>
                <a:cs typeface="Arial" panose="020B0604020202020204" pitchFamily="34" charset="0"/>
              </a:rPr>
              <a:t>Number of young high-growth enterprises (gazelles) in 2022</a:t>
            </a:r>
          </a:p>
        </c:rich>
      </c:tx>
      <c:layout>
        <c:manualLayout>
          <c:xMode val="edge"/>
          <c:yMode val="edge"/>
          <c:x val="0.12673370943859147"/>
          <c:y val="2.10350573246719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'Sectoral Distribution'!$C$5</c:f>
              <c:strCache>
                <c:ptCount val="1"/>
                <c:pt idx="0">
                  <c:v>Germany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Translateupd!$N$7:$N$23</c:f>
              <c:strCache>
                <c:ptCount val="17"/>
                <c:pt idx="0">
                  <c:v>TOTAL</c:v>
                </c:pt>
                <c:pt idx="1">
                  <c:v>B</c:v>
                </c:pt>
                <c:pt idx="2">
                  <c:v>C</c:v>
                </c:pt>
                <c:pt idx="3">
                  <c:v>D</c:v>
                </c:pt>
                <c:pt idx="4">
                  <c:v>E</c:v>
                </c:pt>
                <c:pt idx="5">
                  <c:v>F</c:v>
                </c:pt>
                <c:pt idx="6">
                  <c:v>G</c:v>
                </c:pt>
                <c:pt idx="7">
                  <c:v>H</c:v>
                </c:pt>
                <c:pt idx="8">
                  <c:v>I</c:v>
                </c:pt>
                <c:pt idx="9">
                  <c:v>J</c:v>
                </c:pt>
                <c:pt idx="10">
                  <c:v>K</c:v>
                </c:pt>
                <c:pt idx="11">
                  <c:v>L</c:v>
                </c:pt>
                <c:pt idx="12">
                  <c:v>M</c:v>
                </c:pt>
                <c:pt idx="13">
                  <c:v>N</c:v>
                </c:pt>
                <c:pt idx="14">
                  <c:v>P</c:v>
                </c:pt>
                <c:pt idx="15">
                  <c:v>Q</c:v>
                </c:pt>
                <c:pt idx="16">
                  <c:v>R</c:v>
                </c:pt>
              </c:strCache>
            </c:strRef>
          </c:cat>
          <c:val>
            <c:numRef>
              <c:f>HGE!$BJ$13:$BJ$29</c:f>
              <c:numCache>
                <c:formatCode>General</c:formatCode>
                <c:ptCount val="17"/>
                <c:pt idx="0">
                  <c:v>2568</c:v>
                </c:pt>
                <c:pt idx="1">
                  <c:v>1</c:v>
                </c:pt>
                <c:pt idx="2">
                  <c:v>159</c:v>
                </c:pt>
                <c:pt idx="3">
                  <c:v>7</c:v>
                </c:pt>
                <c:pt idx="4">
                  <c:v>6</c:v>
                </c:pt>
                <c:pt idx="5">
                  <c:v>263</c:v>
                </c:pt>
                <c:pt idx="6">
                  <c:v>273</c:v>
                </c:pt>
                <c:pt idx="7">
                  <c:v>219</c:v>
                </c:pt>
                <c:pt idx="8">
                  <c:v>260</c:v>
                </c:pt>
                <c:pt idx="9">
                  <c:v>245</c:v>
                </c:pt>
                <c:pt idx="10">
                  <c:v>19</c:v>
                </c:pt>
                <c:pt idx="11">
                  <c:v>32</c:v>
                </c:pt>
                <c:pt idx="12">
                  <c:v>172</c:v>
                </c:pt>
                <c:pt idx="13">
                  <c:v>358</c:v>
                </c:pt>
                <c:pt idx="14">
                  <c:v>39</c:v>
                </c:pt>
                <c:pt idx="15">
                  <c:v>437</c:v>
                </c:pt>
                <c:pt idx="16">
                  <c:v>45</c:v>
                </c:pt>
              </c:numCache>
            </c:numRef>
          </c:val>
          <c:extLst>
            <c:ext xmlns:c16="http://schemas.microsoft.com/office/drawing/2014/chart" uri="{C3380CC4-5D6E-409C-BE32-E72D297353CC}">
              <c16:uniqueId val="{00000000-3639-4ABC-B306-0FC7CC0CFF96}"/>
            </c:ext>
          </c:extLst>
        </c:ser>
        <c:dLbls>
          <c:dLblPos val="outEnd"/>
          <c:showLegendKey val="0"/>
          <c:showVal val="1"/>
          <c:showCatName val="0"/>
          <c:showSerName val="0"/>
          <c:showPercent val="0"/>
          <c:showBubbleSize val="0"/>
        </c:dLbls>
        <c:gapWidth val="219"/>
        <c:overlap val="-27"/>
        <c:axId val="1421978592"/>
        <c:axId val="1421964448"/>
      </c:barChart>
      <c:catAx>
        <c:axId val="142197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solidFill>
                      <a:schemeClr val="tx1"/>
                    </a:solidFill>
                  </a:rPr>
                  <a:t>Section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64448"/>
        <c:crosses val="autoZero"/>
        <c:auto val="1"/>
        <c:lblAlgn val="ctr"/>
        <c:lblOffset val="100"/>
        <c:noMultiLvlLbl val="0"/>
      </c:catAx>
      <c:valAx>
        <c:axId val="1421964448"/>
        <c:scaling>
          <c:orientation val="minMax"/>
          <c:max val="3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de-DE">
                    <a:solidFill>
                      <a:schemeClr val="tx1"/>
                    </a:solidFill>
                  </a:rPr>
                  <a:t>Number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978592"/>
        <c:crosses val="autoZero"/>
        <c:crossBetween val="between"/>
        <c:maj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8740157499999996" l="0.7" r="0.7" t="0.78740157499999996" header="0.3" footer="0.3"/>
    <c:pageSetup/>
  </c:printSettings>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425" b="1" i="0" u="none" strike="noStrike" baseline="0">
                <a:solidFill>
                  <a:srgbClr val="000000"/>
                </a:solidFill>
                <a:latin typeface="Arial" pitchFamily="34" charset="0"/>
                <a:ea typeface="Calibri"/>
                <a:cs typeface="Arial" pitchFamily="34" charset="0"/>
              </a:defRPr>
            </a:pPr>
            <a:r>
              <a:rPr lang="en-US" sz="1200"/>
              <a:t>Distribution of high-growth enterprises across sectors</a:t>
            </a:r>
            <a:r>
              <a:rPr lang="en-US" sz="1200" baseline="0"/>
              <a:t> </a:t>
            </a:r>
            <a:r>
              <a:rPr lang="en-US" sz="1200"/>
              <a:t>in 2022</a:t>
            </a:r>
          </a:p>
        </c:rich>
      </c:tx>
      <c:layout>
        <c:manualLayout>
          <c:xMode val="edge"/>
          <c:yMode val="edge"/>
          <c:x val="9.4706071054079591E-2"/>
          <c:y val="2.1020214997297861E-2"/>
        </c:manualLayout>
      </c:layout>
      <c:overlay val="1"/>
      <c:spPr>
        <a:noFill/>
        <a:ln w="25400">
          <a:noFill/>
        </a:ln>
      </c:spPr>
    </c:title>
    <c:autoTitleDeleted val="0"/>
    <c:plotArea>
      <c:layout>
        <c:manualLayout>
          <c:layoutTarget val="inner"/>
          <c:xMode val="edge"/>
          <c:yMode val="edge"/>
          <c:x val="0.10823084786970963"/>
          <c:y val="0.1773779163413578"/>
          <c:w val="0.59623491868270151"/>
          <c:h val="0.73264781491002984"/>
        </c:manualLayout>
      </c:layout>
      <c:doughnutChart>
        <c:varyColors val="1"/>
        <c:ser>
          <c:idx val="0"/>
          <c:order val="0"/>
          <c:tx>
            <c:strRef>
              <c:f>Translateupd!$A$7</c:f>
              <c:strCache>
                <c:ptCount val="1"/>
                <c:pt idx="0">
                  <c:v>DE</c:v>
                </c:pt>
              </c:strCache>
            </c:strRef>
          </c:tx>
          <c:spPr>
            <a:ln>
              <a:solidFill>
                <a:srgbClr val="003366"/>
              </a:solidFill>
            </a:ln>
          </c:spPr>
          <c:dPt>
            <c:idx val="0"/>
            <c:bubble3D val="0"/>
            <c:spPr>
              <a:solidFill>
                <a:srgbClr val="AE0055"/>
              </a:solidFill>
              <a:ln>
                <a:solidFill>
                  <a:srgbClr val="003366"/>
                </a:solidFill>
              </a:ln>
            </c:spPr>
            <c:extLst>
              <c:ext xmlns:c16="http://schemas.microsoft.com/office/drawing/2014/chart" uri="{C3380CC4-5D6E-409C-BE32-E72D297353CC}">
                <c16:uniqueId val="{00000001-16D8-4701-87DF-6065E6F1726D}"/>
              </c:ext>
            </c:extLst>
          </c:dPt>
          <c:dPt>
            <c:idx val="1"/>
            <c:bubble3D val="0"/>
            <c:spPr>
              <a:solidFill>
                <a:srgbClr val="324682"/>
              </a:solidFill>
              <a:ln>
                <a:solidFill>
                  <a:srgbClr val="003366"/>
                </a:solidFill>
              </a:ln>
            </c:spPr>
            <c:extLst>
              <c:ext xmlns:c16="http://schemas.microsoft.com/office/drawing/2014/chart" uri="{C3380CC4-5D6E-409C-BE32-E72D297353CC}">
                <c16:uniqueId val="{00000003-16D8-4701-87DF-6065E6F1726D}"/>
              </c:ext>
            </c:extLst>
          </c:dPt>
          <c:dPt>
            <c:idx val="2"/>
            <c:bubble3D val="0"/>
            <c:spPr>
              <a:solidFill>
                <a:prstClr val="white">
                  <a:lumMod val="65000"/>
                </a:prstClr>
              </a:solidFill>
              <a:ln>
                <a:solidFill>
                  <a:srgbClr val="003366"/>
                </a:solidFill>
              </a:ln>
            </c:spPr>
            <c:extLst>
              <c:ext xmlns:c16="http://schemas.microsoft.com/office/drawing/2014/chart" uri="{C3380CC4-5D6E-409C-BE32-E72D297353CC}">
                <c16:uniqueId val="{00000005-16D8-4701-87DF-6065E6F1726D}"/>
              </c:ext>
            </c:extLst>
          </c:dPt>
          <c:dPt>
            <c:idx val="3"/>
            <c:bubble3D val="0"/>
            <c:spPr>
              <a:solidFill>
                <a:srgbClr val="006A4E"/>
              </a:solidFill>
              <a:ln>
                <a:solidFill>
                  <a:srgbClr val="003366"/>
                </a:solidFill>
              </a:ln>
            </c:spPr>
            <c:extLst>
              <c:ext xmlns:c16="http://schemas.microsoft.com/office/drawing/2014/chart" uri="{C3380CC4-5D6E-409C-BE32-E72D297353CC}">
                <c16:uniqueId val="{00000007-16D8-4701-87DF-6065E6F1726D}"/>
              </c:ext>
            </c:extLst>
          </c:dPt>
          <c:dLbls>
            <c:dLbl>
              <c:idx val="3"/>
              <c:layout>
                <c:manualLayout>
                  <c:x val="4.8293245287611506E-3"/>
                  <c:y val="3.8624026194190759E-2"/>
                </c:manualLayout>
              </c:layout>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16D8-4701-87DF-6065E6F1726D}"/>
                </c:ext>
              </c:extLst>
            </c:dLbl>
            <c:numFmt formatCode="0.0%" sourceLinked="0"/>
            <c:spPr>
              <a:noFill/>
              <a:ln w="25400">
                <a:noFill/>
              </a:ln>
            </c:spPr>
            <c:txPr>
              <a:bodyPr wrap="square" lIns="38100" tIns="19050" rIns="38100" bIns="19050" anchor="ctr">
                <a:spAutoFit/>
              </a:bodyPr>
              <a:lstStyle/>
              <a:p>
                <a:pPr>
                  <a:defRPr sz="900" b="1"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extLst>
          </c:dLbls>
          <c:cat>
            <c:strRef>
              <c:f>'Sectoral Distribution'!$B$21:$B$24</c:f>
              <c:strCache>
                <c:ptCount val="4"/>
                <c:pt idx="0">
                  <c:v>Manufacturing </c:v>
                </c:pt>
                <c:pt idx="1">
                  <c:v>Construction</c:v>
                </c:pt>
                <c:pt idx="2">
                  <c:v>Trade</c:v>
                </c:pt>
                <c:pt idx="3">
                  <c:v>Services</c:v>
                </c:pt>
              </c:strCache>
            </c:strRef>
          </c:cat>
          <c:val>
            <c:numRef>
              <c:f>HGE!$N$37:$N$40</c:f>
              <c:numCache>
                <c:formatCode>0.0%</c:formatCode>
                <c:ptCount val="4"/>
                <c:pt idx="0">
                  <c:v>0.1096684097932018</c:v>
                </c:pt>
                <c:pt idx="1">
                  <c:v>0.10690515806988353</c:v>
                </c:pt>
                <c:pt idx="2">
                  <c:v>0.1959828856667459</c:v>
                </c:pt>
                <c:pt idx="3">
                  <c:v>0.58744354647016872</c:v>
                </c:pt>
              </c:numCache>
            </c:numRef>
          </c:val>
          <c:extLst>
            <c:ext xmlns:c16="http://schemas.microsoft.com/office/drawing/2014/chart" uri="{C3380CC4-5D6E-409C-BE32-E72D297353CC}">
              <c16:uniqueId val="{00000008-16D8-4701-87DF-6065E6F1726D}"/>
            </c:ext>
          </c:extLst>
        </c:ser>
        <c:dLbls>
          <c:showLegendKey val="0"/>
          <c:showVal val="0"/>
          <c:showCatName val="0"/>
          <c:showSerName val="0"/>
          <c:showPercent val="0"/>
          <c:showBubbleSize val="0"/>
          <c:showLeaderLines val="0"/>
        </c:dLbls>
        <c:firstSliceAng val="0"/>
        <c:holeSize val="50"/>
      </c:doughnutChart>
      <c:spPr>
        <a:noFill/>
        <a:ln w="25400">
          <a:noFill/>
        </a:ln>
      </c:spPr>
    </c:plotArea>
    <c:legend>
      <c:legendPos val="r"/>
      <c:layout>
        <c:manualLayout>
          <c:xMode val="edge"/>
          <c:yMode val="edge"/>
          <c:x val="0.77863207718079863"/>
          <c:y val="0.34367247693586711"/>
          <c:w val="0.20870301727247131"/>
          <c:h val="0.26320132862311113"/>
        </c:manualLayout>
      </c:layout>
      <c:overlay val="0"/>
      <c:spPr>
        <a:solidFill>
          <a:srgbClr val="FFFFFF"/>
        </a:solidFill>
        <a:ln w="25400">
          <a:noFill/>
        </a:ln>
      </c:spPr>
      <c:txPr>
        <a:bodyPr/>
        <a:lstStyle/>
        <a:p>
          <a:pPr>
            <a:defRPr sz="825" b="0" i="0" u="none" strike="noStrike" baseline="0">
              <a:solidFill>
                <a:srgbClr val="000000"/>
              </a:solidFill>
              <a:latin typeface="Arial" pitchFamily="34" charset="0"/>
              <a:ea typeface="Calibri"/>
              <a:cs typeface="Arial" pitchFamily="34" charset="0"/>
            </a:defRPr>
          </a:pPr>
          <a:endParaRPr lang="en-US"/>
        </a:p>
      </c:txPr>
    </c:legend>
    <c:plotVisOnly val="1"/>
    <c:dispBlanksAs val="zero"/>
    <c:showDLblsOverMax val="0"/>
  </c:chart>
  <c:spPr>
    <a:solidFill>
      <a:srgbClr val="FFFFFF"/>
    </a:solidFill>
    <a:ln w="9525">
      <a:solidFill>
        <a:schemeClr val="bg1">
          <a:lumMod val="50000"/>
        </a:schemeClr>
      </a:solid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oddHeader>&amp;L&amp;"Arial,Standard"&amp;M00-035SME Performance Review 2017&amp;Z&amp;"Arial,Standard"&amp;M00-035Austria&amp;R&amp;I</c:oddHeader>
    </c:headerFooter>
    <c:pageMargins b="1" l="0.75000000000000289" r="0.75000000000000289" t="1" header="0.5" footer="0.5"/>
    <c:pageSetup orientation="portrait"/>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image" Target="../media/image2.emf"/><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26</xdr:col>
      <xdr:colOff>0</xdr:colOff>
      <xdr:row>20</xdr:row>
      <xdr:rowOff>0</xdr:rowOff>
    </xdr:from>
    <xdr:to>
      <xdr:col>31</xdr:col>
      <xdr:colOff>556476</xdr:colOff>
      <xdr:row>39</xdr:row>
      <xdr:rowOff>22012</xdr:rowOff>
    </xdr:to>
    <xdr:graphicFrame macro="">
      <xdr:nvGraphicFramePr>
        <xdr:cNvPr id="26" name="Chart 16">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26</xdr:col>
      <xdr:colOff>0</xdr:colOff>
      <xdr:row>3</xdr:row>
      <xdr:rowOff>0</xdr:rowOff>
    </xdr:from>
    <xdr:to>
      <xdr:col>31</xdr:col>
      <xdr:colOff>554433</xdr:colOff>
      <xdr:row>18</xdr:row>
      <xdr:rowOff>107223</xdr:rowOff>
    </xdr:to>
    <xdr:graphicFrame macro="">
      <xdr:nvGraphicFramePr>
        <xdr:cNvPr id="38" name="Chart 16">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26</xdr:col>
      <xdr:colOff>0</xdr:colOff>
      <xdr:row>40</xdr:row>
      <xdr:rowOff>22412</xdr:rowOff>
    </xdr:from>
    <xdr:to>
      <xdr:col>31</xdr:col>
      <xdr:colOff>560837</xdr:colOff>
      <xdr:row>57</xdr:row>
      <xdr:rowOff>124422</xdr:rowOff>
    </xdr:to>
    <xdr:graphicFrame macro="">
      <xdr:nvGraphicFramePr>
        <xdr:cNvPr id="40" name="Chart 16">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194947</xdr:colOff>
      <xdr:row>3</xdr:row>
      <xdr:rowOff>88299</xdr:rowOff>
    </xdr:from>
    <xdr:to>
      <xdr:col>7</xdr:col>
      <xdr:colOff>191312</xdr:colOff>
      <xdr:row>19</xdr:row>
      <xdr:rowOff>91468</xdr:rowOff>
    </xdr:to>
    <xdr:graphicFrame macro="">
      <xdr:nvGraphicFramePr>
        <xdr:cNvPr id="2" name="Chart 16">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191024</xdr:colOff>
      <xdr:row>41</xdr:row>
      <xdr:rowOff>30392</xdr:rowOff>
    </xdr:from>
    <xdr:to>
      <xdr:col>7</xdr:col>
      <xdr:colOff>179458</xdr:colOff>
      <xdr:row>59</xdr:row>
      <xdr:rowOff>66767</xdr:rowOff>
    </xdr:to>
    <xdr:graphicFrame macro="">
      <xdr:nvGraphicFramePr>
        <xdr:cNvPr id="3" name="Chart 16">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96962</xdr:colOff>
      <xdr:row>3</xdr:row>
      <xdr:rowOff>58756</xdr:rowOff>
    </xdr:from>
    <xdr:to>
      <xdr:col>14</xdr:col>
      <xdr:colOff>86711</xdr:colOff>
      <xdr:row>19</xdr:row>
      <xdr:rowOff>61925</xdr:rowOff>
    </xdr:to>
    <xdr:graphicFrame macro="">
      <xdr:nvGraphicFramePr>
        <xdr:cNvPr id="4" name="Chart 16">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14</xdr:col>
      <xdr:colOff>198703</xdr:colOff>
      <xdr:row>3</xdr:row>
      <xdr:rowOff>105595</xdr:rowOff>
    </xdr:from>
    <xdr:to>
      <xdr:col>20</xdr:col>
      <xdr:colOff>583448</xdr:colOff>
      <xdr:row>19</xdr:row>
      <xdr:rowOff>108764</xdr:rowOff>
    </xdr:to>
    <xdr:graphicFrame macro="">
      <xdr:nvGraphicFramePr>
        <xdr:cNvPr id="5" name="Chart 16">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xdr:col>
      <xdr:colOff>201308</xdr:colOff>
      <xdr:row>20</xdr:row>
      <xdr:rowOff>92384</xdr:rowOff>
    </xdr:from>
    <xdr:to>
      <xdr:col>7</xdr:col>
      <xdr:colOff>190071</xdr:colOff>
      <xdr:row>40</xdr:row>
      <xdr:rowOff>35493</xdr:rowOff>
    </xdr:to>
    <xdr:graphicFrame macro="">
      <xdr:nvGraphicFramePr>
        <xdr:cNvPr id="6" name="Chart 16">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8</xdr:col>
      <xdr:colOff>91544</xdr:colOff>
      <xdr:row>20</xdr:row>
      <xdr:rowOff>105537</xdr:rowOff>
    </xdr:from>
    <xdr:to>
      <xdr:col>14</xdr:col>
      <xdr:colOff>85764</xdr:colOff>
      <xdr:row>40</xdr:row>
      <xdr:rowOff>47507</xdr:rowOff>
    </xdr:to>
    <xdr:graphicFrame macro="">
      <xdr:nvGraphicFramePr>
        <xdr:cNvPr id="7" name="Chart 1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14</xdr:col>
      <xdr:colOff>208854</xdr:colOff>
      <xdr:row>20</xdr:row>
      <xdr:rowOff>105088</xdr:rowOff>
    </xdr:from>
    <xdr:to>
      <xdr:col>20</xdr:col>
      <xdr:colOff>595642</xdr:colOff>
      <xdr:row>40</xdr:row>
      <xdr:rowOff>47058</xdr:rowOff>
    </xdr:to>
    <xdr:graphicFrame macro="">
      <xdr:nvGraphicFramePr>
        <xdr:cNvPr id="8" name="Chart 16">
          <a:extLst>
            <a:ext uri="{FF2B5EF4-FFF2-40B4-BE49-F238E27FC236}">
              <a16:creationId xmlns:a16="http://schemas.microsoft.com/office/drawing/2014/main" i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8</xdr:col>
      <xdr:colOff>94385</xdr:colOff>
      <xdr:row>41</xdr:row>
      <xdr:rowOff>41954</xdr:rowOff>
    </xdr:from>
    <xdr:to>
      <xdr:col>14</xdr:col>
      <xdr:colOff>87185</xdr:colOff>
      <xdr:row>59</xdr:row>
      <xdr:rowOff>78329</xdr:rowOff>
    </xdr:to>
    <xdr:graphicFrame macro="">
      <xdr:nvGraphicFramePr>
        <xdr:cNvPr id="9" name="Chart 16">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15</xdr:col>
      <xdr:colOff>137</xdr:colOff>
      <xdr:row>41</xdr:row>
      <xdr:rowOff>69676</xdr:rowOff>
    </xdr:from>
    <xdr:to>
      <xdr:col>20</xdr:col>
      <xdr:colOff>611668</xdr:colOff>
      <xdr:row>59</xdr:row>
      <xdr:rowOff>106051</xdr:rowOff>
    </xdr:to>
    <xdr:graphicFrame macro="">
      <xdr:nvGraphicFramePr>
        <xdr:cNvPr id="10" name="Chart 16">
          <a:extLst>
            <a:ext uri="{FF2B5EF4-FFF2-40B4-BE49-F238E27FC236}">
              <a16:creationId xmlns:a16="http://schemas.microsoft.com/office/drawing/2014/main" id="{00000000-0008-0000-02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261258</xdr:colOff>
      <xdr:row>5</xdr:row>
      <xdr:rowOff>108858</xdr:rowOff>
    </xdr:from>
    <xdr:to>
      <xdr:col>7</xdr:col>
      <xdr:colOff>122215</xdr:colOff>
      <xdr:row>7</xdr:row>
      <xdr:rowOff>64794</xdr:rowOff>
    </xdr:to>
    <xdr:sp macro="" textlink="">
      <xdr:nvSpPr>
        <xdr:cNvPr id="11" name="TextBox 1">
          <a:extLst>
            <a:ext uri="{FF2B5EF4-FFF2-40B4-BE49-F238E27FC236}">
              <a16:creationId xmlns:a16="http://schemas.microsoft.com/office/drawing/2014/main" id="{9F56A967-DE1A-4B14-8018-D5C46C3E7240}"/>
            </a:ext>
          </a:extLst>
        </xdr:cNvPr>
        <xdr:cNvSpPr txBox="1"/>
      </xdr:nvSpPr>
      <xdr:spPr>
        <a:xfrm>
          <a:off x="892629" y="881744"/>
          <a:ext cx="3649186" cy="238964"/>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2024 onwards)</a:t>
          </a:r>
          <a:endParaRPr lang="en-GB" sz="800">
            <a:latin typeface="Arial" pitchFamily="34" charset="0"/>
            <a:cs typeface="Arial" pitchFamily="34" charset="0"/>
          </a:endParaRPr>
        </a:p>
      </xdr:txBody>
    </xdr:sp>
    <xdr:clientData/>
  </xdr:twoCellAnchor>
  <xdr:twoCellAnchor>
    <xdr:from>
      <xdr:col>8</xdr:col>
      <xdr:colOff>178254</xdr:colOff>
      <xdr:row>5</xdr:row>
      <xdr:rowOff>81644</xdr:rowOff>
    </xdr:from>
    <xdr:to>
      <xdr:col>14</xdr:col>
      <xdr:colOff>39211</xdr:colOff>
      <xdr:row>7</xdr:row>
      <xdr:rowOff>37580</xdr:rowOff>
    </xdr:to>
    <xdr:sp macro="" textlink="">
      <xdr:nvSpPr>
        <xdr:cNvPr id="12" name="TextBox 1">
          <a:extLst>
            <a:ext uri="{FF2B5EF4-FFF2-40B4-BE49-F238E27FC236}">
              <a16:creationId xmlns:a16="http://schemas.microsoft.com/office/drawing/2014/main" id="{9F56A967-DE1A-4B14-8018-D5C46C3E7240}"/>
            </a:ext>
          </a:extLst>
        </xdr:cNvPr>
        <xdr:cNvSpPr txBox="1"/>
      </xdr:nvSpPr>
      <xdr:spPr>
        <a:xfrm>
          <a:off x="4740729" y="891269"/>
          <a:ext cx="3575707" cy="24168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2024 onwards)</a:t>
          </a:r>
          <a:endParaRPr lang="en-GB" sz="800">
            <a:latin typeface="Arial" pitchFamily="34" charset="0"/>
            <a:cs typeface="Arial" pitchFamily="34" charset="0"/>
          </a:endParaRPr>
        </a:p>
      </xdr:txBody>
    </xdr:sp>
    <xdr:clientData/>
  </xdr:twoCellAnchor>
  <xdr:twoCellAnchor>
    <xdr:from>
      <xdr:col>14</xdr:col>
      <xdr:colOff>216354</xdr:colOff>
      <xdr:row>5</xdr:row>
      <xdr:rowOff>53069</xdr:rowOff>
    </xdr:from>
    <xdr:to>
      <xdr:col>20</xdr:col>
      <xdr:colOff>477361</xdr:colOff>
      <xdr:row>7</xdr:row>
      <xdr:rowOff>9005</xdr:rowOff>
    </xdr:to>
    <xdr:sp macro="" textlink="">
      <xdr:nvSpPr>
        <xdr:cNvPr id="13" name="TextBox 1">
          <a:extLst>
            <a:ext uri="{FF2B5EF4-FFF2-40B4-BE49-F238E27FC236}">
              <a16:creationId xmlns:a16="http://schemas.microsoft.com/office/drawing/2014/main" id="{9F56A967-DE1A-4B14-8018-D5C46C3E7240}"/>
            </a:ext>
          </a:extLst>
        </xdr:cNvPr>
        <xdr:cNvSpPr txBox="1"/>
      </xdr:nvSpPr>
      <xdr:spPr>
        <a:xfrm>
          <a:off x="8493579" y="862694"/>
          <a:ext cx="3575707" cy="24168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2023 onwards)</a:t>
          </a:r>
          <a:endParaRPr lang="en-GB" sz="800">
            <a:latin typeface="Arial" pitchFamily="34" charset="0"/>
            <a:cs typeface="Arial" pitchFamily="34" charset="0"/>
          </a:endParaRPr>
        </a:p>
      </xdr:txBody>
    </xdr:sp>
    <xdr:clientData/>
  </xdr:twoCellAnchor>
  <xdr:twoCellAnchor>
    <xdr:from>
      <xdr:col>15</xdr:col>
      <xdr:colOff>44904</xdr:colOff>
      <xdr:row>22</xdr:row>
      <xdr:rowOff>62594</xdr:rowOff>
    </xdr:from>
    <xdr:to>
      <xdr:col>20</xdr:col>
      <xdr:colOff>524986</xdr:colOff>
      <xdr:row>23</xdr:row>
      <xdr:rowOff>161405</xdr:rowOff>
    </xdr:to>
    <xdr:sp macro="" textlink="">
      <xdr:nvSpPr>
        <xdr:cNvPr id="14" name="TextBox 1">
          <a:extLst>
            <a:ext uri="{FF2B5EF4-FFF2-40B4-BE49-F238E27FC236}">
              <a16:creationId xmlns:a16="http://schemas.microsoft.com/office/drawing/2014/main" id="{9F56A967-DE1A-4B14-8018-D5C46C3E7240}"/>
            </a:ext>
          </a:extLst>
        </xdr:cNvPr>
        <xdr:cNvSpPr txBox="1"/>
      </xdr:nvSpPr>
      <xdr:spPr>
        <a:xfrm>
          <a:off x="8541204" y="3853544"/>
          <a:ext cx="3575707" cy="24168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2023 onwards)</a:t>
          </a:r>
          <a:endParaRPr lang="en-GB" sz="800">
            <a:latin typeface="Arial" pitchFamily="34" charset="0"/>
            <a:cs typeface="Arial" pitchFamily="34" charset="0"/>
          </a:endParaRPr>
        </a:p>
      </xdr:txBody>
    </xdr:sp>
    <xdr:clientData/>
  </xdr:twoCellAnchor>
  <xdr:twoCellAnchor>
    <xdr:from>
      <xdr:col>8</xdr:col>
      <xdr:colOff>168729</xdr:colOff>
      <xdr:row>23</xdr:row>
      <xdr:rowOff>34019</xdr:rowOff>
    </xdr:from>
    <xdr:to>
      <xdr:col>14</xdr:col>
      <xdr:colOff>29686</xdr:colOff>
      <xdr:row>24</xdr:row>
      <xdr:rowOff>94730</xdr:rowOff>
    </xdr:to>
    <xdr:sp macro="" textlink="">
      <xdr:nvSpPr>
        <xdr:cNvPr id="15" name="TextBox 1">
          <a:extLst>
            <a:ext uri="{FF2B5EF4-FFF2-40B4-BE49-F238E27FC236}">
              <a16:creationId xmlns:a16="http://schemas.microsoft.com/office/drawing/2014/main" id="{9F56A967-DE1A-4B14-8018-D5C46C3E7240}"/>
            </a:ext>
          </a:extLst>
        </xdr:cNvPr>
        <xdr:cNvSpPr txBox="1"/>
      </xdr:nvSpPr>
      <xdr:spPr>
        <a:xfrm>
          <a:off x="4731204" y="3967844"/>
          <a:ext cx="3575707" cy="24168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2024 onwards)</a:t>
          </a:r>
          <a:endParaRPr lang="en-GB" sz="800">
            <a:latin typeface="Arial" pitchFamily="34" charset="0"/>
            <a:cs typeface="Arial" pitchFamily="34" charset="0"/>
          </a:endParaRPr>
        </a:p>
      </xdr:txBody>
    </xdr:sp>
    <xdr:clientData/>
  </xdr:twoCellAnchor>
  <xdr:twoCellAnchor>
    <xdr:from>
      <xdr:col>1</xdr:col>
      <xdr:colOff>263979</xdr:colOff>
      <xdr:row>22</xdr:row>
      <xdr:rowOff>43544</xdr:rowOff>
    </xdr:from>
    <xdr:to>
      <xdr:col>7</xdr:col>
      <xdr:colOff>124936</xdr:colOff>
      <xdr:row>23</xdr:row>
      <xdr:rowOff>142355</xdr:rowOff>
    </xdr:to>
    <xdr:sp macro="" textlink="">
      <xdr:nvSpPr>
        <xdr:cNvPr id="16" name="TextBox 1">
          <a:extLst>
            <a:ext uri="{FF2B5EF4-FFF2-40B4-BE49-F238E27FC236}">
              <a16:creationId xmlns:a16="http://schemas.microsoft.com/office/drawing/2014/main" id="{9F56A967-DE1A-4B14-8018-D5C46C3E7240}"/>
            </a:ext>
          </a:extLst>
        </xdr:cNvPr>
        <xdr:cNvSpPr txBox="1"/>
      </xdr:nvSpPr>
      <xdr:spPr>
        <a:xfrm>
          <a:off x="883104" y="3834494"/>
          <a:ext cx="3575707" cy="24168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2024 onwards)</a:t>
          </a:r>
          <a:endParaRPr lang="en-GB" sz="800">
            <a:latin typeface="Arial" pitchFamily="34" charset="0"/>
            <a:cs typeface="Arial" pitchFamily="34" charset="0"/>
          </a:endParaRPr>
        </a:p>
      </xdr:txBody>
    </xdr:sp>
    <xdr:clientData/>
  </xdr:twoCellAnchor>
  <xdr:twoCellAnchor>
    <xdr:from>
      <xdr:col>1</xdr:col>
      <xdr:colOff>273504</xdr:colOff>
      <xdr:row>42</xdr:row>
      <xdr:rowOff>129269</xdr:rowOff>
    </xdr:from>
    <xdr:to>
      <xdr:col>7</xdr:col>
      <xdr:colOff>134461</xdr:colOff>
      <xdr:row>44</xdr:row>
      <xdr:rowOff>66155</xdr:rowOff>
    </xdr:to>
    <xdr:sp macro="" textlink="">
      <xdr:nvSpPr>
        <xdr:cNvPr id="17" name="TextBox 1">
          <a:extLst>
            <a:ext uri="{FF2B5EF4-FFF2-40B4-BE49-F238E27FC236}">
              <a16:creationId xmlns:a16="http://schemas.microsoft.com/office/drawing/2014/main" id="{9F56A967-DE1A-4B14-8018-D5C46C3E7240}"/>
            </a:ext>
          </a:extLst>
        </xdr:cNvPr>
        <xdr:cNvSpPr txBox="1"/>
      </xdr:nvSpPr>
      <xdr:spPr>
        <a:xfrm>
          <a:off x="892629" y="6815819"/>
          <a:ext cx="3575707" cy="24168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2024 onwards)</a:t>
          </a:r>
          <a:endParaRPr lang="en-GB" sz="800">
            <a:latin typeface="Arial" pitchFamily="34" charset="0"/>
            <a:cs typeface="Arial" pitchFamily="34" charset="0"/>
          </a:endParaRPr>
        </a:p>
      </xdr:txBody>
    </xdr:sp>
    <xdr:clientData/>
  </xdr:twoCellAnchor>
  <xdr:twoCellAnchor>
    <xdr:from>
      <xdr:col>8</xdr:col>
      <xdr:colOff>168729</xdr:colOff>
      <xdr:row>43</xdr:row>
      <xdr:rowOff>74387</xdr:rowOff>
    </xdr:from>
    <xdr:to>
      <xdr:col>14</xdr:col>
      <xdr:colOff>29686</xdr:colOff>
      <xdr:row>44</xdr:row>
      <xdr:rowOff>155509</xdr:rowOff>
    </xdr:to>
    <xdr:sp macro="" textlink="">
      <xdr:nvSpPr>
        <xdr:cNvPr id="18" name="TextBox 1">
          <a:extLst>
            <a:ext uri="{FF2B5EF4-FFF2-40B4-BE49-F238E27FC236}">
              <a16:creationId xmlns:a16="http://schemas.microsoft.com/office/drawing/2014/main" id="{9F56A967-DE1A-4B14-8018-D5C46C3E7240}"/>
            </a:ext>
          </a:extLst>
        </xdr:cNvPr>
        <xdr:cNvSpPr txBox="1"/>
      </xdr:nvSpPr>
      <xdr:spPr>
        <a:xfrm>
          <a:off x="4922158" y="6651173"/>
          <a:ext cx="3725385" cy="244407"/>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2024 onwards)</a:t>
          </a:r>
          <a:endParaRPr lang="en-GB" sz="800">
            <a:latin typeface="Arial" pitchFamily="34" charset="0"/>
            <a:cs typeface="Arial" pitchFamily="34" charset="0"/>
          </a:endParaRPr>
        </a:p>
      </xdr:txBody>
    </xdr:sp>
    <xdr:clientData/>
  </xdr:twoCellAnchor>
  <xdr:twoCellAnchor>
    <xdr:from>
      <xdr:col>15</xdr:col>
      <xdr:colOff>16329</xdr:colOff>
      <xdr:row>43</xdr:row>
      <xdr:rowOff>34019</xdr:rowOff>
    </xdr:from>
    <xdr:to>
      <xdr:col>20</xdr:col>
      <xdr:colOff>496411</xdr:colOff>
      <xdr:row>44</xdr:row>
      <xdr:rowOff>113780</xdr:rowOff>
    </xdr:to>
    <xdr:sp macro="" textlink="">
      <xdr:nvSpPr>
        <xdr:cNvPr id="19" name="TextBox 1">
          <a:extLst>
            <a:ext uri="{FF2B5EF4-FFF2-40B4-BE49-F238E27FC236}">
              <a16:creationId xmlns:a16="http://schemas.microsoft.com/office/drawing/2014/main" id="{9F56A967-DE1A-4B14-8018-D5C46C3E7240}"/>
            </a:ext>
          </a:extLst>
        </xdr:cNvPr>
        <xdr:cNvSpPr txBox="1"/>
      </xdr:nvSpPr>
      <xdr:spPr>
        <a:xfrm>
          <a:off x="8512629" y="6863444"/>
          <a:ext cx="3575707" cy="24168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2023 onwards)</a:t>
          </a:r>
          <a:endParaRPr lang="en-GB" sz="800">
            <a:latin typeface="Arial" pitchFamily="34" charset="0"/>
            <a:cs typeface="Arial" pitchFamily="34" charset="0"/>
          </a:endParaRPr>
        </a:p>
      </xdr:txBody>
    </xdr:sp>
    <xdr:clientData/>
  </xdr:twoCellAnchor>
  <xdr:twoCellAnchor>
    <xdr:from>
      <xdr:col>26</xdr:col>
      <xdr:colOff>70757</xdr:colOff>
      <xdr:row>4</xdr:row>
      <xdr:rowOff>100694</xdr:rowOff>
    </xdr:from>
    <xdr:to>
      <xdr:col>31</xdr:col>
      <xdr:colOff>549478</xdr:colOff>
      <xdr:row>6</xdr:row>
      <xdr:rowOff>56630</xdr:rowOff>
    </xdr:to>
    <xdr:sp macro="" textlink="">
      <xdr:nvSpPr>
        <xdr:cNvPr id="32" name="TextBox 1">
          <a:extLst>
            <a:ext uri="{FF2B5EF4-FFF2-40B4-BE49-F238E27FC236}">
              <a16:creationId xmlns:a16="http://schemas.microsoft.com/office/drawing/2014/main" id="{9F56A967-DE1A-4B14-8018-D5C46C3E7240}"/>
            </a:ext>
          </a:extLst>
        </xdr:cNvPr>
        <xdr:cNvSpPr txBox="1"/>
      </xdr:nvSpPr>
      <xdr:spPr>
        <a:xfrm>
          <a:off x="16943614" y="781051"/>
          <a:ext cx="3608364" cy="25529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2023 onwards)</a:t>
          </a:r>
          <a:endParaRPr lang="en-GB" sz="800">
            <a:latin typeface="Arial" pitchFamily="34" charset="0"/>
            <a:cs typeface="Arial" pitchFamily="34" charset="0"/>
          </a:endParaRPr>
        </a:p>
      </xdr:txBody>
    </xdr:sp>
    <xdr:clientData/>
  </xdr:twoCellAnchor>
  <xdr:twoCellAnchor>
    <xdr:from>
      <xdr:col>26</xdr:col>
      <xdr:colOff>87086</xdr:colOff>
      <xdr:row>22</xdr:row>
      <xdr:rowOff>76201</xdr:rowOff>
    </xdr:from>
    <xdr:to>
      <xdr:col>31</xdr:col>
      <xdr:colOff>565807</xdr:colOff>
      <xdr:row>24</xdr:row>
      <xdr:rowOff>4923</xdr:rowOff>
    </xdr:to>
    <xdr:sp macro="" textlink="">
      <xdr:nvSpPr>
        <xdr:cNvPr id="33" name="TextBox 1">
          <a:extLst>
            <a:ext uri="{FF2B5EF4-FFF2-40B4-BE49-F238E27FC236}">
              <a16:creationId xmlns:a16="http://schemas.microsoft.com/office/drawing/2014/main" id="{9F56A967-DE1A-4B14-8018-D5C46C3E7240}"/>
            </a:ext>
          </a:extLst>
        </xdr:cNvPr>
        <xdr:cNvSpPr txBox="1"/>
      </xdr:nvSpPr>
      <xdr:spPr>
        <a:xfrm>
          <a:off x="16959943" y="3981451"/>
          <a:ext cx="3608364" cy="25529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2023 onwards)</a:t>
          </a:r>
          <a:endParaRPr lang="en-GB" sz="800">
            <a:latin typeface="Arial" pitchFamily="34" charset="0"/>
            <a:cs typeface="Arial" pitchFamily="34" charset="0"/>
          </a:endParaRPr>
        </a:p>
      </xdr:txBody>
    </xdr:sp>
    <xdr:clientData/>
  </xdr:twoCellAnchor>
  <xdr:twoCellAnchor>
    <xdr:from>
      <xdr:col>26</xdr:col>
      <xdr:colOff>21772</xdr:colOff>
      <xdr:row>43</xdr:row>
      <xdr:rowOff>51709</xdr:rowOff>
    </xdr:from>
    <xdr:to>
      <xdr:col>31</xdr:col>
      <xdr:colOff>500493</xdr:colOff>
      <xdr:row>44</xdr:row>
      <xdr:rowOff>143716</xdr:rowOff>
    </xdr:to>
    <xdr:sp macro="" textlink="">
      <xdr:nvSpPr>
        <xdr:cNvPr id="34" name="TextBox 1">
          <a:extLst>
            <a:ext uri="{FF2B5EF4-FFF2-40B4-BE49-F238E27FC236}">
              <a16:creationId xmlns:a16="http://schemas.microsoft.com/office/drawing/2014/main" id="{9F56A967-DE1A-4B14-8018-D5C46C3E7240}"/>
            </a:ext>
          </a:extLst>
        </xdr:cNvPr>
        <xdr:cNvSpPr txBox="1"/>
      </xdr:nvSpPr>
      <xdr:spPr>
        <a:xfrm>
          <a:off x="16894629" y="7127423"/>
          <a:ext cx="3608364" cy="255293"/>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800">
              <a:latin typeface="Arial" pitchFamily="34" charset="0"/>
              <a:cs typeface="Arial" pitchFamily="34" charset="0"/>
            </a:rPr>
            <a:t>(Index:</a:t>
          </a:r>
          <a:r>
            <a:rPr lang="en-GB" sz="800" baseline="0">
              <a:latin typeface="Arial" pitchFamily="34" charset="0"/>
              <a:cs typeface="Arial" pitchFamily="34" charset="0"/>
            </a:rPr>
            <a:t> 2008=100, estimates as from 2023 onwards)</a:t>
          </a:r>
          <a:endParaRPr lang="en-GB" sz="800">
            <a:latin typeface="Arial" pitchFamily="34" charset="0"/>
            <a:cs typeface="Arial"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0.08126</cdr:y>
    </cdr:from>
    <cdr:to>
      <cdr:x>0.96591</cdr:x>
      <cdr:y>0.16658</cdr:y>
    </cdr:to>
    <cdr:sp macro="" textlink="">
      <cdr:nvSpPr>
        <cdr:cNvPr id="2" name="TextBox 1"/>
        <cdr:cNvSpPr txBox="1"/>
      </cdr:nvSpPr>
      <cdr:spPr>
        <a:xfrm xmlns:a="http://schemas.openxmlformats.org/drawingml/2006/main">
          <a:off x="0" y="198005"/>
          <a:ext cx="3623242" cy="20789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endParaRPr lang="en-US" sz="800" b="0" i="0" u="none" strike="noStrike">
            <a:solidFill>
              <a:srgbClr val="000000"/>
            </a:solidFill>
            <a:latin typeface="Calibri"/>
            <a:cs typeface="Arial" pitchFamily="34" charset="0"/>
          </a:endParaRPr>
        </a:p>
        <a:p xmlns:a="http://schemas.openxmlformats.org/drawingml/2006/main">
          <a:pPr algn="ctr"/>
          <a:endParaRPr lang="en-GB" sz="800">
            <a:latin typeface="Arial" pitchFamily="34" charset="0"/>
            <a:cs typeface="Arial"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absolute">
    <xdr:from>
      <xdr:col>6</xdr:col>
      <xdr:colOff>224856</xdr:colOff>
      <xdr:row>3</xdr:row>
      <xdr:rowOff>15461</xdr:rowOff>
    </xdr:from>
    <xdr:to>
      <xdr:col>13</xdr:col>
      <xdr:colOff>547525</xdr:colOff>
      <xdr:row>24</xdr:row>
      <xdr:rowOff>125831</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222391</xdr:colOff>
      <xdr:row>26</xdr:row>
      <xdr:rowOff>67591</xdr:rowOff>
    </xdr:from>
    <xdr:to>
      <xdr:col>13</xdr:col>
      <xdr:colOff>553441</xdr:colOff>
      <xdr:row>47</xdr:row>
      <xdr:rowOff>46721</xdr:rowOff>
    </xdr:to>
    <xdr:graphicFrame macro="">
      <xdr:nvGraphicFramePr>
        <xdr:cNvPr id="3" name="Chart 4">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231983</xdr:colOff>
      <xdr:row>50</xdr:row>
      <xdr:rowOff>76582</xdr:rowOff>
    </xdr:from>
    <xdr:to>
      <xdr:col>13</xdr:col>
      <xdr:colOff>568489</xdr:colOff>
      <xdr:row>71</xdr:row>
      <xdr:rowOff>63008</xdr:rowOff>
    </xdr:to>
    <xdr:graphicFrame macro="">
      <xdr:nvGraphicFramePr>
        <xdr:cNvPr id="4" name="Chart 5">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0.28481</cdr:x>
      <cdr:y>0.08065</cdr:y>
    </cdr:from>
    <cdr:to>
      <cdr:x>0.86127</cdr:x>
      <cdr:y>0.17369</cdr:y>
    </cdr:to>
    <cdr:sp macro="" textlink="Translateupd!$D$7">
      <cdr:nvSpPr>
        <cdr:cNvPr id="2" name="Textfeld 1"/>
        <cdr:cNvSpPr txBox="1"/>
      </cdr:nvSpPr>
      <cdr:spPr>
        <a:xfrm xmlns:a="http://schemas.openxmlformats.org/drawingml/2006/main">
          <a:off x="1214797" y="297624"/>
          <a:ext cx="2458779" cy="34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FA67C3B-25B6-4502-BD37-5B8E3BE28F60}" type="TxLink">
            <a:rPr lang="en-US" sz="1430" b="0" i="0" u="none" strike="noStrike">
              <a:solidFill>
                <a:srgbClr val="000000"/>
              </a:solidFill>
              <a:latin typeface="Arial" pitchFamily="34" charset="0"/>
              <a:cs typeface="Arial" pitchFamily="34" charset="0"/>
            </a:rPr>
            <a:pPr/>
            <a:t>Germany vs. EU27</a:t>
          </a:fld>
          <a:endParaRPr lang="de-DE" sz="1430" b="0">
            <a:latin typeface="Arial" pitchFamily="34" charset="0"/>
            <a:cs typeface="Arial"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0.30888</cdr:x>
      <cdr:y>0.08514</cdr:y>
    </cdr:from>
    <cdr:to>
      <cdr:x>0.8851</cdr:x>
      <cdr:y>0.18289</cdr:y>
    </cdr:to>
    <cdr:sp macro="" textlink="Translateupd!$D$7">
      <cdr:nvSpPr>
        <cdr:cNvPr id="3" name="Textfeld 1"/>
        <cdr:cNvSpPr txBox="1"/>
      </cdr:nvSpPr>
      <cdr:spPr>
        <a:xfrm xmlns:a="http://schemas.openxmlformats.org/drawingml/2006/main">
          <a:off x="1317994" y="299041"/>
          <a:ext cx="2458779" cy="3433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marL="0" indent="0"/>
          <a:fld id="{610AA574-45D2-47DE-86A6-C22A23A41561}" type="TxLink">
            <a:rPr lang="en-US" sz="1430" b="0" i="0" u="none" strike="noStrike">
              <a:solidFill>
                <a:srgbClr val="000000"/>
              </a:solidFill>
              <a:latin typeface="Arial" pitchFamily="34" charset="0"/>
              <a:ea typeface="+mn-ea"/>
              <a:cs typeface="Arial" pitchFamily="34" charset="0"/>
            </a:rPr>
            <a:pPr marL="0" indent="0"/>
            <a:t>Germany vs. EU27</a:t>
          </a:fld>
          <a:endParaRPr lang="de-DE" sz="1430" b="0" i="0" u="none" strike="noStrike">
            <a:solidFill>
              <a:srgbClr val="000000"/>
            </a:solidFill>
            <a:latin typeface="Arial" pitchFamily="34" charset="0"/>
            <a:ea typeface="+mn-ea"/>
            <a:cs typeface="Arial"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0.27478</cdr:x>
      <cdr:y>0.08517</cdr:y>
    </cdr:from>
    <cdr:to>
      <cdr:x>0.85027</cdr:x>
      <cdr:y>0.18295</cdr:y>
    </cdr:to>
    <cdr:sp macro="" textlink="Translateupd!$D$7">
      <cdr:nvSpPr>
        <cdr:cNvPr id="2" name="Textfeld 1"/>
        <cdr:cNvSpPr txBox="1"/>
      </cdr:nvSpPr>
      <cdr:spPr>
        <a:xfrm xmlns:a="http://schemas.openxmlformats.org/drawingml/2006/main">
          <a:off x="1174013" y="299041"/>
          <a:ext cx="2458779" cy="3433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fld id="{BCA575B3-2CD8-4E0B-858D-C7E8B6CDCF72}" type="TxLink">
            <a:rPr lang="en-US" sz="1430" b="0" i="0" u="none" strike="noStrike">
              <a:solidFill>
                <a:srgbClr val="000000"/>
              </a:solidFill>
              <a:latin typeface="Arial" pitchFamily="34" charset="0"/>
              <a:cs typeface="Arial" pitchFamily="34" charset="0"/>
            </a:rPr>
            <a:pPr/>
            <a:t>Germany vs. EU27</a:t>
          </a:fld>
          <a:endParaRPr lang="de-DE" sz="1430" b="0">
            <a:latin typeface="Arial" pitchFamily="34" charset="0"/>
            <a:cs typeface="Arial" pitchFamily="34" charset="0"/>
          </a:endParaRPr>
        </a:p>
      </cdr:txBody>
    </cdr:sp>
  </cdr:relSizeAnchor>
</c:userShapes>
</file>

<file path=xl/drawings/drawing7.xml><?xml version="1.0" encoding="utf-8"?>
<xdr:wsDr xmlns:xdr="http://schemas.openxmlformats.org/drawingml/2006/spreadsheetDrawing" xmlns:a="http://schemas.openxmlformats.org/drawingml/2006/main">
  <xdr:twoCellAnchor editAs="absolute">
    <xdr:from>
      <xdr:col>22</xdr:col>
      <xdr:colOff>123493</xdr:colOff>
      <xdr:row>4</xdr:row>
      <xdr:rowOff>72103</xdr:rowOff>
    </xdr:from>
    <xdr:to>
      <xdr:col>31</xdr:col>
      <xdr:colOff>129585</xdr:colOff>
      <xdr:row>25</xdr:row>
      <xdr:rowOff>20242</xdr:rowOff>
    </xdr:to>
    <xdr:graphicFrame macro="">
      <xdr:nvGraphicFramePr>
        <xdr:cNvPr id="2" name="Chart 16">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22</xdr:col>
      <xdr:colOff>183430</xdr:colOff>
      <xdr:row>27</xdr:row>
      <xdr:rowOff>131608</xdr:rowOff>
    </xdr:from>
    <xdr:to>
      <xdr:col>32</xdr:col>
      <xdr:colOff>22520</xdr:colOff>
      <xdr:row>49</xdr:row>
      <xdr:rowOff>12737</xdr:rowOff>
    </xdr:to>
    <xdr:graphicFrame macro="">
      <xdr:nvGraphicFramePr>
        <xdr:cNvPr id="3" name="Chart 16">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22</xdr:col>
      <xdr:colOff>92708</xdr:colOff>
      <xdr:row>49</xdr:row>
      <xdr:rowOff>22403</xdr:rowOff>
    </xdr:from>
    <xdr:to>
      <xdr:col>31</xdr:col>
      <xdr:colOff>103858</xdr:colOff>
      <xdr:row>71</xdr:row>
      <xdr:rowOff>60666</xdr:rowOff>
    </xdr:to>
    <xdr:graphicFrame macro="">
      <xdr:nvGraphicFramePr>
        <xdr:cNvPr id="4" name="Chart 16">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566553</xdr:colOff>
      <xdr:row>29</xdr:row>
      <xdr:rowOff>84941</xdr:rowOff>
    </xdr:from>
    <xdr:to>
      <xdr:col>29</xdr:col>
      <xdr:colOff>509084</xdr:colOff>
      <xdr:row>31</xdr:row>
      <xdr:rowOff>46309</xdr:rowOff>
    </xdr:to>
    <xdr:sp macro="" textlink="">
      <xdr:nvSpPr>
        <xdr:cNvPr id="6" name="TextBox 1"/>
        <xdr:cNvSpPr txBox="1"/>
      </xdr:nvSpPr>
      <xdr:spPr>
        <a:xfrm>
          <a:off x="17700008" y="4587668"/>
          <a:ext cx="5114894" cy="215368"/>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GB" sz="900"/>
            <a:t>(Index 2008=100,</a:t>
          </a:r>
          <a:r>
            <a:rPr lang="en-GB" sz="900" baseline="0"/>
            <a:t> estimates as from 2024 onwards)</a:t>
          </a:r>
          <a:endParaRPr lang="en-GB" sz="9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0.06347</cdr:x>
      <cdr:y>0.06866</cdr:y>
    </cdr:from>
    <cdr:to>
      <cdr:x>0.94152</cdr:x>
      <cdr:y>0.13492</cdr:y>
    </cdr:to>
    <cdr:sp macro="" textlink="">
      <cdr:nvSpPr>
        <cdr:cNvPr id="3" name="TextBox 1"/>
        <cdr:cNvSpPr txBox="1"/>
      </cdr:nvSpPr>
      <cdr:spPr>
        <a:xfrm xmlns:a="http://schemas.openxmlformats.org/drawingml/2006/main">
          <a:off x="368300" y="223157"/>
          <a:ext cx="5095102" cy="21536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900"/>
            <a:t>(Index 2008=100,</a:t>
          </a:r>
          <a:r>
            <a:rPr lang="en-GB" sz="900" baseline="0"/>
            <a:t> estimates as from 2024 onwards)</a:t>
          </a:r>
          <a:endParaRPr lang="en-GB" sz="900"/>
        </a:p>
      </cdr:txBody>
    </cdr:sp>
  </cdr:relSizeAnchor>
</c:userShapes>
</file>

<file path=xl/drawings/drawing9.xml><?xml version="1.0" encoding="utf-8"?>
<c:userShapes xmlns:c="http://schemas.openxmlformats.org/drawingml/2006/chart">
  <cdr:relSizeAnchor xmlns:cdr="http://schemas.openxmlformats.org/drawingml/2006/chartDrawing">
    <cdr:from>
      <cdr:x>0.0681</cdr:x>
      <cdr:y>0.06918</cdr:y>
    </cdr:from>
    <cdr:to>
      <cdr:x>0.94539</cdr:x>
      <cdr:y>0.13595</cdr:y>
    </cdr:to>
    <cdr:sp macro="" textlink="">
      <cdr:nvSpPr>
        <cdr:cNvPr id="3" name="TextBox 1"/>
        <cdr:cNvSpPr txBox="1"/>
      </cdr:nvSpPr>
      <cdr:spPr>
        <a:xfrm xmlns:a="http://schemas.openxmlformats.org/drawingml/2006/main">
          <a:off x="395514" y="223157"/>
          <a:ext cx="5095102" cy="21536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900"/>
            <a:t>(Index 2008=100,</a:t>
          </a:r>
          <a:r>
            <a:rPr lang="en-GB" sz="900" baseline="0"/>
            <a:t> estimates as from 2024 onwards)</a:t>
          </a:r>
          <a:endParaRPr lang="en-GB" sz="900"/>
        </a:p>
      </cdr:txBody>
    </cdr:sp>
  </cdr:relSizeAnchor>
</c:userShapes>
</file>

<file path=xl/drawings/drawing10.xml><?xml version="1.0" encoding="utf-8"?>
<xdr:wsDr xmlns:xdr="http://schemas.openxmlformats.org/drawingml/2006/spreadsheetDrawing" xmlns:a="http://schemas.openxmlformats.org/drawingml/2006/main">
  <xdr:twoCellAnchor>
    <xdr:from>
      <xdr:col>8</xdr:col>
      <xdr:colOff>9826</xdr:colOff>
      <xdr:row>2</xdr:row>
      <xdr:rowOff>114301</xdr:rowOff>
    </xdr:from>
    <xdr:to>
      <xdr:col>15</xdr:col>
      <xdr:colOff>650599</xdr:colOff>
      <xdr:row>17</xdr:row>
      <xdr:rowOff>114300</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26190</xdr:colOff>
      <xdr:row>2</xdr:row>
      <xdr:rowOff>118539</xdr:rowOff>
    </xdr:from>
    <xdr:to>
      <xdr:col>7</xdr:col>
      <xdr:colOff>711061</xdr:colOff>
      <xdr:row>17</xdr:row>
      <xdr:rowOff>123826</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748248</xdr:colOff>
      <xdr:row>2</xdr:row>
      <xdr:rowOff>103542</xdr:rowOff>
    </xdr:from>
    <xdr:to>
      <xdr:col>22</xdr:col>
      <xdr:colOff>78441</xdr:colOff>
      <xdr:row>17</xdr:row>
      <xdr:rowOff>87966</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31356</xdr:colOff>
      <xdr:row>23</xdr:row>
      <xdr:rowOff>97034</xdr:rowOff>
    </xdr:from>
    <xdr:to>
      <xdr:col>15</xdr:col>
      <xdr:colOff>656541</xdr:colOff>
      <xdr:row>42</xdr:row>
      <xdr:rowOff>72834</xdr:rowOff>
    </xdr:to>
    <xdr:graphicFrame macro="">
      <xdr:nvGraphicFramePr>
        <xdr:cNvPr id="9" name="Chart 1">
          <a:extLst>
            <a:ext uri="{FF2B5EF4-FFF2-40B4-BE49-F238E27FC236}">
              <a16:creationId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19629</xdr:colOff>
      <xdr:row>23</xdr:row>
      <xdr:rowOff>74084</xdr:rowOff>
    </xdr:from>
    <xdr:to>
      <xdr:col>22</xdr:col>
      <xdr:colOff>181131</xdr:colOff>
      <xdr:row>42</xdr:row>
      <xdr:rowOff>39485</xdr:rowOff>
    </xdr:to>
    <xdr:graphicFrame macro="">
      <xdr:nvGraphicFramePr>
        <xdr:cNvPr id="11" name="Diagramm 10">
          <a:extLst>
            <a:ext uri="{FF2B5EF4-FFF2-40B4-BE49-F238E27FC236}">
              <a16:creationId xmlns:a16="http://schemas.microsoft.com/office/drawing/2014/main"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0</xdr:colOff>
      <xdr:row>23</xdr:row>
      <xdr:rowOff>117212</xdr:rowOff>
    </xdr:from>
    <xdr:to>
      <xdr:col>7</xdr:col>
      <xdr:colOff>682626</xdr:colOff>
      <xdr:row>42</xdr:row>
      <xdr:rowOff>93012</xdr:rowOff>
    </xdr:to>
    <xdr:graphicFrame macro="">
      <xdr:nvGraphicFramePr>
        <xdr:cNvPr id="10" name="Chart 1">
          <a:extLst>
            <a:ext uri="{FF2B5EF4-FFF2-40B4-BE49-F238E27FC236}">
              <a16:creationId xmlns:a16="http://schemas.microsoft.com/office/drawing/2014/main" id="{00000000-0008-0000-0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50</xdr:row>
      <xdr:rowOff>0</xdr:rowOff>
    </xdr:from>
    <xdr:to>
      <xdr:col>9</xdr:col>
      <xdr:colOff>489760</xdr:colOff>
      <xdr:row>65</xdr:row>
      <xdr:rowOff>90975</xdr:rowOff>
    </xdr:to>
    <xdr:pic>
      <xdr:nvPicPr>
        <xdr:cNvPr id="8" name="Picture 7"/>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0" y="9594273"/>
          <a:ext cx="7659487" cy="2861885"/>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c:userShapes xmlns:c="http://schemas.openxmlformats.org/drawingml/2006/chart">
  <cdr:relSizeAnchor xmlns:cdr="http://schemas.openxmlformats.org/drawingml/2006/chartDrawing">
    <cdr:from>
      <cdr:x>0.64928</cdr:x>
      <cdr:y>0.92691</cdr:y>
    </cdr:from>
    <cdr:to>
      <cdr:x>1</cdr:x>
      <cdr:y>1</cdr:y>
    </cdr:to>
    <cdr:sp macro="" textlink="">
      <cdr:nvSpPr>
        <cdr:cNvPr id="2" name="Textfeld 1"/>
        <cdr:cNvSpPr txBox="1"/>
      </cdr:nvSpPr>
      <cdr:spPr>
        <a:xfrm xmlns:a="http://schemas.openxmlformats.org/drawingml/2006/main">
          <a:off x="3879274" y="2877183"/>
          <a:ext cx="2095499" cy="22688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de-DE" sz="800"/>
            <a:t>Source: Eurostat (bd_hg;</a:t>
          </a:r>
          <a:r>
            <a:rPr lang="de-DE" sz="800" baseline="0"/>
            <a:t> Variable Code: </a:t>
          </a:r>
          <a:r>
            <a:rPr lang="de-DE" sz="800"/>
            <a:t>V97461)</a:t>
          </a:r>
        </a:p>
      </cdr:txBody>
    </cdr:sp>
  </cdr:relSizeAnchor>
</c:userShapes>
</file>

<file path=xl/drawings/drawing12.xml><?xml version="1.0" encoding="utf-8"?>
<c:userShapes xmlns:c="http://schemas.openxmlformats.org/drawingml/2006/chart">
  <cdr:relSizeAnchor xmlns:cdr="http://schemas.openxmlformats.org/drawingml/2006/chartDrawing">
    <cdr:from>
      <cdr:x>0.65185</cdr:x>
      <cdr:y>0.92729</cdr:y>
    </cdr:from>
    <cdr:to>
      <cdr:x>1</cdr:x>
      <cdr:y>1</cdr:y>
    </cdr:to>
    <cdr:sp macro="" textlink="">
      <cdr:nvSpPr>
        <cdr:cNvPr id="2" name="Textfeld 1"/>
        <cdr:cNvSpPr txBox="1"/>
      </cdr:nvSpPr>
      <cdr:spPr>
        <a:xfrm xmlns:a="http://schemas.openxmlformats.org/drawingml/2006/main">
          <a:off x="3923372" y="2893637"/>
          <a:ext cx="2095499" cy="22688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de-DE" sz="800"/>
            <a:t>Source: Eurostat (bd_hg; Variable</a:t>
          </a:r>
          <a:r>
            <a:rPr lang="de-DE" sz="800" baseline="0"/>
            <a:t> Code: </a:t>
          </a:r>
          <a:r>
            <a:rPr lang="de-DE" sz="800"/>
            <a:t>V97460)</a:t>
          </a:r>
        </a:p>
      </cdr:txBody>
    </cdr:sp>
  </cdr:relSizeAnchor>
</c:userShapes>
</file>

<file path=xl/drawings/drawing13.xml><?xml version="1.0" encoding="utf-8"?>
<c:userShapes xmlns:c="http://schemas.openxmlformats.org/drawingml/2006/chart">
  <cdr:relSizeAnchor xmlns:cdr="http://schemas.openxmlformats.org/drawingml/2006/chartDrawing">
    <cdr:from>
      <cdr:x>0.55126</cdr:x>
      <cdr:y>0.92819</cdr:y>
    </cdr:from>
    <cdr:to>
      <cdr:x>1</cdr:x>
      <cdr:y>1</cdr:y>
    </cdr:to>
    <cdr:sp macro="" textlink="">
      <cdr:nvSpPr>
        <cdr:cNvPr id="2" name="Textfeld 1"/>
        <cdr:cNvSpPr txBox="1"/>
      </cdr:nvSpPr>
      <cdr:spPr>
        <a:xfrm xmlns:a="http://schemas.openxmlformats.org/drawingml/2006/main">
          <a:off x="2574276" y="2932803"/>
          <a:ext cx="2095499" cy="22688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de-DE" sz="800"/>
            <a:t>Source: Eurostat (bd_hg; Variable Code: V97452)</a:t>
          </a:r>
        </a:p>
      </cdr:txBody>
    </cdr:sp>
  </cdr:relSizeAnchor>
</c:userShapes>
</file>

<file path=xl/drawings/drawing14.xml><?xml version="1.0" encoding="utf-8"?>
<c:userShapes xmlns:c="http://schemas.openxmlformats.org/drawingml/2006/chart">
  <cdr:relSizeAnchor xmlns:cdr="http://schemas.openxmlformats.org/drawingml/2006/chartDrawing">
    <cdr:from>
      <cdr:x>0.64836</cdr:x>
      <cdr:y>0.93689</cdr:y>
    </cdr:from>
    <cdr:to>
      <cdr:x>1</cdr:x>
      <cdr:y>1</cdr:y>
    </cdr:to>
    <cdr:sp macro="" textlink="">
      <cdr:nvSpPr>
        <cdr:cNvPr id="3" name="Textfeld 2"/>
        <cdr:cNvSpPr txBox="1"/>
      </cdr:nvSpPr>
      <cdr:spPr>
        <a:xfrm xmlns:a="http://schemas.openxmlformats.org/drawingml/2006/main">
          <a:off x="3863686" y="3368416"/>
          <a:ext cx="2095499" cy="22688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de-DE" sz="800"/>
            <a:t>Source: Eurostat (bd_hg; Variable Code V16961)</a:t>
          </a:r>
        </a:p>
      </cdr:txBody>
    </cdr:sp>
  </cdr:relSizeAnchor>
</c:userShapes>
</file>

<file path=xl/drawings/drawing15.xml><?xml version="1.0" encoding="utf-8"?>
<c:userShapes xmlns:c="http://schemas.openxmlformats.org/drawingml/2006/chart">
  <cdr:relSizeAnchor xmlns:cdr="http://schemas.openxmlformats.org/drawingml/2006/chartDrawing">
    <cdr:from>
      <cdr:x>0.55483</cdr:x>
      <cdr:y>0.93593</cdr:y>
    </cdr:from>
    <cdr:to>
      <cdr:x>1</cdr:x>
      <cdr:y>1</cdr:y>
    </cdr:to>
    <cdr:sp macro="" textlink="">
      <cdr:nvSpPr>
        <cdr:cNvPr id="2" name="Textfeld 1"/>
        <cdr:cNvSpPr txBox="1"/>
      </cdr:nvSpPr>
      <cdr:spPr>
        <a:xfrm xmlns:a="http://schemas.openxmlformats.org/drawingml/2006/main">
          <a:off x="2611693" y="3314470"/>
          <a:ext cx="2095499" cy="22688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de-DE" sz="800"/>
            <a:t>Source: Eurostat (bd_hg; Variable</a:t>
          </a:r>
          <a:r>
            <a:rPr lang="de-DE" sz="800" baseline="0"/>
            <a:t> Code: </a:t>
          </a:r>
          <a:r>
            <a:rPr lang="de-DE" sz="800"/>
            <a:t>V11952)</a:t>
          </a:r>
          <a:endParaRPr lang="de-DE" sz="900"/>
        </a:p>
      </cdr:txBody>
    </cdr:sp>
  </cdr:relSizeAnchor>
</c:userShapes>
</file>

<file path=xl/drawings/drawing16.xml><?xml version="1.0" encoding="utf-8"?>
<c:userShapes xmlns:c="http://schemas.openxmlformats.org/drawingml/2006/chart">
  <cdr:relSizeAnchor xmlns:cdr="http://schemas.openxmlformats.org/drawingml/2006/chartDrawing">
    <cdr:from>
      <cdr:x>0.65172</cdr:x>
      <cdr:y>0.93689</cdr:y>
    </cdr:from>
    <cdr:to>
      <cdr:x>1</cdr:x>
      <cdr:y>1</cdr:y>
    </cdr:to>
    <cdr:sp macro="" textlink="">
      <cdr:nvSpPr>
        <cdr:cNvPr id="2" name="Textfeld 1"/>
        <cdr:cNvSpPr txBox="1"/>
      </cdr:nvSpPr>
      <cdr:spPr>
        <a:xfrm xmlns:a="http://schemas.openxmlformats.org/drawingml/2006/main">
          <a:off x="3921127" y="3368416"/>
          <a:ext cx="2095499" cy="22688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de-DE" sz="800"/>
            <a:t>Source: Eurostat (bd_hg;</a:t>
          </a:r>
          <a:r>
            <a:rPr lang="de-DE" sz="800" baseline="0"/>
            <a:t> Variable Code: V11960)</a:t>
          </a:r>
          <a:endParaRPr lang="de-DE" sz="800"/>
        </a:p>
      </cdr:txBody>
    </cdr:sp>
  </cdr:relSizeAnchor>
</c:userShapes>
</file>

<file path=xl/drawings/drawing17.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7</xdr:col>
      <xdr:colOff>188899</xdr:colOff>
      <xdr:row>70</xdr:row>
      <xdr:rowOff>150061</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1811000"/>
          <a:ext cx="7304074" cy="287421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xdr:row>
      <xdr:rowOff>0</xdr:rowOff>
    </xdr:from>
    <xdr:to>
      <xdr:col>7</xdr:col>
      <xdr:colOff>188899</xdr:colOff>
      <xdr:row>70</xdr:row>
      <xdr:rowOff>150061</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1811000"/>
          <a:ext cx="7304074" cy="2874211"/>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Y_26est_1701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upd"/>
      <sheetName val="Summary Tableupd"/>
      <sheetName val="Time Series"/>
      <sheetName val="Sectoral Distribution"/>
      <sheetName val="Knowledge Intensity"/>
      <sheetName val="High-Growth Enterprises"/>
      <sheetName val="NoE 1DGT"/>
      <sheetName val="NoE 2DGT"/>
      <sheetName val="EMP 1DGT"/>
      <sheetName val="EMP 2DGT"/>
      <sheetName val="VA 1DGT"/>
      <sheetName val="VA 2DGT"/>
      <sheetName val="VAinfl 1DGT"/>
      <sheetName val="VAinfl 2DGT"/>
      <sheetName val="TRN 1DGT"/>
      <sheetName val="TRN 2DGT"/>
      <sheetName val="TRNinfl 1DGT"/>
      <sheetName val="TRNinfl 2DGT"/>
      <sheetName val="HGE"/>
      <sheetName val="Write-Up Calcupd"/>
      <sheetName val="Data_Sheet_Graphs"/>
      <sheetName val="Translateup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3">
          <cell r="A3" t="str">
            <v>Number of enterprises</v>
          </cell>
        </row>
        <row r="4">
          <cell r="A4" t="str">
            <v>Number of persons employed</v>
          </cell>
        </row>
        <row r="5">
          <cell r="A5" t="str">
            <v>Value added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B4:Z28"/>
  <sheetViews>
    <sheetView zoomScale="85" zoomScaleNormal="85" workbookViewId="0">
      <selection activeCell="H22" sqref="H22"/>
    </sheetView>
  </sheetViews>
  <sheetFormatPr defaultColWidth="11.42578125" defaultRowHeight="15" x14ac:dyDescent="0.25"/>
  <cols>
    <col min="1" max="1" width="11.42578125" style="23"/>
    <col min="2" max="2" width="18.42578125" style="23" customWidth="1"/>
    <col min="3" max="3" width="44.7109375" style="23" customWidth="1"/>
    <col min="4" max="7" width="11.42578125" style="23"/>
    <col min="8" max="8" width="11.7109375" style="23" bestFit="1" customWidth="1"/>
    <col min="9" max="17" width="11.42578125" style="23"/>
    <col min="18" max="18" width="11.42578125" style="168"/>
    <col min="19" max="20" width="11.42578125" style="139"/>
    <col min="21" max="26" width="11.42578125" style="168"/>
    <col min="27" max="16384" width="11.42578125" style="23"/>
  </cols>
  <sheetData>
    <row r="4" spans="2:18" ht="26.25" customHeight="1" x14ac:dyDescent="0.45">
      <c r="D4" s="706"/>
      <c r="E4" s="706"/>
      <c r="F4" s="706"/>
      <c r="G4" s="706"/>
      <c r="H4" s="706"/>
      <c r="I4" s="706"/>
      <c r="J4" s="706"/>
      <c r="K4" s="706"/>
      <c r="L4" s="706"/>
      <c r="M4" s="706"/>
      <c r="N4" s="706"/>
      <c r="O4" s="706"/>
      <c r="P4" s="706"/>
      <c r="Q4" s="706"/>
      <c r="R4" s="706"/>
    </row>
    <row r="9" spans="2:18" ht="66.75" customHeight="1" x14ac:dyDescent="0.45">
      <c r="D9" s="707" t="s">
        <v>321</v>
      </c>
      <c r="E9" s="706"/>
      <c r="F9" s="706"/>
      <c r="G9" s="706"/>
      <c r="H9" s="706"/>
      <c r="I9" s="706"/>
      <c r="J9" s="706"/>
      <c r="K9" s="706"/>
      <c r="L9" s="706"/>
      <c r="M9" s="706"/>
      <c r="N9" s="706"/>
      <c r="O9" s="706"/>
      <c r="P9" s="706"/>
      <c r="Q9" s="706"/>
      <c r="R9" s="706"/>
    </row>
    <row r="10" spans="2:18" ht="15.75" thickBot="1" x14ac:dyDescent="0.3">
      <c r="I10" s="24"/>
      <c r="J10" s="24"/>
      <c r="K10" s="24"/>
    </row>
    <row r="11" spans="2:18" ht="15.75" thickBot="1" x14ac:dyDescent="0.3">
      <c r="B11" s="709" t="s">
        <v>194</v>
      </c>
      <c r="C11" s="710"/>
      <c r="I11" s="24"/>
      <c r="J11" s="24"/>
      <c r="K11" s="24"/>
    </row>
    <row r="12" spans="2:18" ht="31.5" customHeight="1" x14ac:dyDescent="0.25">
      <c r="B12" s="171" t="s">
        <v>210</v>
      </c>
      <c r="C12" s="140" t="s">
        <v>302</v>
      </c>
      <c r="I12" s="24"/>
      <c r="J12" s="24"/>
      <c r="K12" s="24"/>
    </row>
    <row r="13" spans="2:18" ht="32.25" customHeight="1" x14ac:dyDescent="0.25">
      <c r="B13" s="172" t="s">
        <v>211</v>
      </c>
      <c r="C13" s="169" t="s">
        <v>198</v>
      </c>
      <c r="H13" s="23" t="str">
        <f>Translateupd!B7</f>
        <v>Germany</v>
      </c>
    </row>
    <row r="14" spans="2:18" ht="27" customHeight="1" x14ac:dyDescent="0.25">
      <c r="B14" s="173" t="s">
        <v>212</v>
      </c>
      <c r="C14" s="140" t="s">
        <v>270</v>
      </c>
      <c r="D14" s="708"/>
      <c r="E14" s="708"/>
      <c r="F14" s="708"/>
      <c r="G14" s="708"/>
      <c r="H14" s="708"/>
      <c r="I14" s="708"/>
      <c r="J14" s="708"/>
      <c r="K14" s="708"/>
      <c r="L14" s="708"/>
      <c r="M14" s="708"/>
      <c r="N14" s="708"/>
      <c r="O14" s="708"/>
      <c r="P14" s="708"/>
      <c r="Q14" s="708"/>
      <c r="R14" s="708"/>
    </row>
    <row r="15" spans="2:18" ht="27" customHeight="1" x14ac:dyDescent="0.25">
      <c r="B15" s="172" t="s">
        <v>213</v>
      </c>
      <c r="C15" s="169" t="s">
        <v>208</v>
      </c>
      <c r="D15" s="72"/>
      <c r="E15" s="72"/>
      <c r="F15" s="72"/>
      <c r="G15" s="72"/>
      <c r="H15" s="72"/>
      <c r="I15" s="72"/>
      <c r="J15" s="72"/>
      <c r="K15" s="72"/>
      <c r="L15" s="72"/>
      <c r="M15" s="72"/>
      <c r="N15" s="72"/>
      <c r="O15" s="72"/>
      <c r="P15" s="72"/>
      <c r="Q15" s="72"/>
      <c r="R15" s="72"/>
    </row>
    <row r="16" spans="2:18" ht="26.25" customHeight="1" x14ac:dyDescent="0.25">
      <c r="B16" s="172" t="s">
        <v>243</v>
      </c>
      <c r="C16" s="169" t="s">
        <v>209</v>
      </c>
      <c r="D16" s="72"/>
      <c r="H16" s="287" t="s">
        <v>271</v>
      </c>
    </row>
    <row r="17" spans="2:8" ht="26.25" customHeight="1" x14ac:dyDescent="0.25">
      <c r="B17" s="172" t="s">
        <v>214</v>
      </c>
      <c r="C17" s="169" t="s">
        <v>221</v>
      </c>
      <c r="D17" s="72"/>
      <c r="H17" s="73" t="s">
        <v>322</v>
      </c>
    </row>
    <row r="18" spans="2:8" ht="26.25" customHeight="1" x14ac:dyDescent="0.25">
      <c r="B18" s="172" t="s">
        <v>215</v>
      </c>
      <c r="C18" s="169" t="s">
        <v>222</v>
      </c>
      <c r="D18" s="72"/>
      <c r="H18" s="73"/>
    </row>
    <row r="19" spans="2:8" ht="26.25" customHeight="1" x14ac:dyDescent="0.25">
      <c r="B19" s="172" t="s">
        <v>216</v>
      </c>
      <c r="C19" s="169" t="s">
        <v>223</v>
      </c>
      <c r="D19" s="72"/>
      <c r="H19" s="73"/>
    </row>
    <row r="20" spans="2:8" ht="26.25" customHeight="1" x14ac:dyDescent="0.25">
      <c r="B20" s="172" t="s">
        <v>217</v>
      </c>
      <c r="C20" s="169" t="s">
        <v>224</v>
      </c>
      <c r="D20" s="72"/>
      <c r="H20" s="73"/>
    </row>
    <row r="21" spans="2:8" ht="26.25" customHeight="1" x14ac:dyDescent="0.25">
      <c r="B21" s="172" t="s">
        <v>218</v>
      </c>
      <c r="C21" s="169" t="s">
        <v>225</v>
      </c>
      <c r="D21" s="72"/>
      <c r="H21" s="73"/>
    </row>
    <row r="22" spans="2:8" ht="26.25" customHeight="1" x14ac:dyDescent="0.25">
      <c r="B22" s="172" t="s">
        <v>219</v>
      </c>
      <c r="C22" s="169" t="s">
        <v>226</v>
      </c>
      <c r="D22" s="72"/>
      <c r="H22" s="73"/>
    </row>
    <row r="23" spans="2:8" ht="26.25" customHeight="1" x14ac:dyDescent="0.25">
      <c r="B23" s="172" t="s">
        <v>325</v>
      </c>
      <c r="C23" s="169" t="s">
        <v>323</v>
      </c>
      <c r="D23" s="428"/>
      <c r="H23" s="73"/>
    </row>
    <row r="24" spans="2:8" ht="26.25" customHeight="1" x14ac:dyDescent="0.25">
      <c r="B24" s="172" t="s">
        <v>326</v>
      </c>
      <c r="C24" s="169" t="s">
        <v>324</v>
      </c>
      <c r="D24" s="428"/>
      <c r="H24" s="73"/>
    </row>
    <row r="25" spans="2:8" ht="26.25" customHeight="1" x14ac:dyDescent="0.25">
      <c r="B25" s="172" t="s">
        <v>220</v>
      </c>
      <c r="C25" s="169" t="s">
        <v>227</v>
      </c>
      <c r="D25" s="72"/>
      <c r="H25" s="73"/>
    </row>
    <row r="26" spans="2:8" ht="24.75" thickBot="1" x14ac:dyDescent="0.3">
      <c r="B26" s="174" t="s">
        <v>263</v>
      </c>
      <c r="C26" s="170" t="s">
        <v>265</v>
      </c>
    </row>
    <row r="28" spans="2:8" x14ac:dyDescent="0.25">
      <c r="H28" s="25"/>
    </row>
  </sheetData>
  <mergeCells count="4">
    <mergeCell ref="D4:R4"/>
    <mergeCell ref="D9:R9"/>
    <mergeCell ref="D14:R14"/>
    <mergeCell ref="B11:C11"/>
  </mergeCells>
  <hyperlinks>
    <hyperlink ref="B12" location="'Summary Table'!A1" display="Summary Table"/>
    <hyperlink ref="B13" location="'Time Series'!A1" display="Time Series"/>
    <hyperlink ref="B14" location="'Sectoral Distribution'!A1" display="Sectoral Distribution"/>
    <hyperlink ref="B16" location="'High-Growth Enterprises'!A1" display="High-Growth Enterprises"/>
    <hyperlink ref="B17" location="'NoE 1DGT'!A1" display="NoE 1DGT"/>
    <hyperlink ref="B18" location="'NoE 2DGT'!A1" display="NoE 2DGT"/>
    <hyperlink ref="B19" location="'EMP 1DGT'!A1" display="EMP 1DGT"/>
    <hyperlink ref="B20" location="'EMP 2DGT'!A1" display="EMP 2DGT"/>
    <hyperlink ref="B21" location="'VA 1DGT'!A1" display="VA 1DGT"/>
    <hyperlink ref="B22" location="'VA 2DGT'!A1" display="VA 2DGT"/>
    <hyperlink ref="B25" location="HGE!A1" display="HGE"/>
    <hyperlink ref="B15" location="'Knowledge Intensity'!A1" display="Knowledge Intensity"/>
    <hyperlink ref="B26" location="'Write-Up Calc'!A1" display="Write-Up Calc"/>
    <hyperlink ref="B23" location="'VAinfl 1DGT'!A1" display="VAinfl 1DGT"/>
    <hyperlink ref="B24" location="'VAinfl 2DGT'!A1" display="VAinfl 2DGT"/>
  </hyperlinks>
  <pageMargins left="0.70866141732282995" right="0.70866141732282995" top="0.78740157480314998" bottom="0.78740157480314998" header="0.31496062992126" footer="0.31496062992126"/>
  <pageSetup paperSize="9" scale="67" orientation="landscape" verticalDpi="0"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tabColor rgb="FFFF0000"/>
  </sheetPr>
  <dimension ref="A1:AM280"/>
  <sheetViews>
    <sheetView topLeftCell="A4" zoomScaleNormal="100" zoomScaleSheetLayoutView="10" workbookViewId="0">
      <selection activeCell="F21" sqref="F21"/>
    </sheetView>
  </sheetViews>
  <sheetFormatPr defaultColWidth="9.28515625" defaultRowHeight="12.75" x14ac:dyDescent="0.2"/>
  <cols>
    <col min="1" max="1" width="9.28515625" style="35"/>
    <col min="2" max="11" width="13.7109375" style="29" customWidth="1"/>
    <col min="12" max="39" width="9.28515625" style="35"/>
    <col min="40" max="254" width="9.28515625" style="29"/>
    <col min="255" max="255" width="13.28515625" style="29" customWidth="1"/>
    <col min="256" max="510" width="9.28515625" style="29"/>
    <col min="511" max="511" width="13.28515625" style="29" customWidth="1"/>
    <col min="512" max="766" width="9.28515625" style="29"/>
    <col min="767" max="767" width="13.28515625" style="29" customWidth="1"/>
    <col min="768" max="1022" width="9.28515625" style="29"/>
    <col min="1023" max="1023" width="13.28515625" style="29" customWidth="1"/>
    <col min="1024" max="1278" width="9.28515625" style="29"/>
    <col min="1279" max="1279" width="13.28515625" style="29" customWidth="1"/>
    <col min="1280" max="1534" width="9.28515625" style="29"/>
    <col min="1535" max="1535" width="13.28515625" style="29" customWidth="1"/>
    <col min="1536" max="1790" width="9.28515625" style="29"/>
    <col min="1791" max="1791" width="13.28515625" style="29" customWidth="1"/>
    <col min="1792" max="2046" width="9.28515625" style="29"/>
    <col min="2047" max="2047" width="13.28515625" style="29" customWidth="1"/>
    <col min="2048" max="2302" width="9.28515625" style="29"/>
    <col min="2303" max="2303" width="13.28515625" style="29" customWidth="1"/>
    <col min="2304" max="2558" width="9.28515625" style="29"/>
    <col min="2559" max="2559" width="13.28515625" style="29" customWidth="1"/>
    <col min="2560" max="2814" width="9.28515625" style="29"/>
    <col min="2815" max="2815" width="13.28515625" style="29" customWidth="1"/>
    <col min="2816" max="3070" width="9.28515625" style="29"/>
    <col min="3071" max="3071" width="13.28515625" style="29" customWidth="1"/>
    <col min="3072" max="3326" width="9.28515625" style="29"/>
    <col min="3327" max="3327" width="13.28515625" style="29" customWidth="1"/>
    <col min="3328" max="3582" width="9.28515625" style="29"/>
    <col min="3583" max="3583" width="13.28515625" style="29" customWidth="1"/>
    <col min="3584" max="3838" width="9.28515625" style="29"/>
    <col min="3839" max="3839" width="13.28515625" style="29" customWidth="1"/>
    <col min="3840" max="4094" width="9.28515625" style="29"/>
    <col min="4095" max="4095" width="13.28515625" style="29" customWidth="1"/>
    <col min="4096" max="4350" width="9.28515625" style="29"/>
    <col min="4351" max="4351" width="13.28515625" style="29" customWidth="1"/>
    <col min="4352" max="4606" width="9.28515625" style="29"/>
    <col min="4607" max="4607" width="13.28515625" style="29" customWidth="1"/>
    <col min="4608" max="4862" width="9.28515625" style="29"/>
    <col min="4863" max="4863" width="13.28515625" style="29" customWidth="1"/>
    <col min="4864" max="5118" width="9.28515625" style="29"/>
    <col min="5119" max="5119" width="13.28515625" style="29" customWidth="1"/>
    <col min="5120" max="5374" width="9.28515625" style="29"/>
    <col min="5375" max="5375" width="13.28515625" style="29" customWidth="1"/>
    <col min="5376" max="5630" width="9.28515625" style="29"/>
    <col min="5631" max="5631" width="13.28515625" style="29" customWidth="1"/>
    <col min="5632" max="5886" width="9.28515625" style="29"/>
    <col min="5887" max="5887" width="13.28515625" style="29" customWidth="1"/>
    <col min="5888" max="6142" width="9.28515625" style="29"/>
    <col min="6143" max="6143" width="13.28515625" style="29" customWidth="1"/>
    <col min="6144" max="6398" width="9.28515625" style="29"/>
    <col min="6399" max="6399" width="13.28515625" style="29" customWidth="1"/>
    <col min="6400" max="6654" width="9.28515625" style="29"/>
    <col min="6655" max="6655" width="13.28515625" style="29" customWidth="1"/>
    <col min="6656" max="6910" width="9.28515625" style="29"/>
    <col min="6911" max="6911" width="13.28515625" style="29" customWidth="1"/>
    <col min="6912" max="7166" width="9.28515625" style="29"/>
    <col min="7167" max="7167" width="13.28515625" style="29" customWidth="1"/>
    <col min="7168" max="7422" width="9.28515625" style="29"/>
    <col min="7423" max="7423" width="13.28515625" style="29" customWidth="1"/>
    <col min="7424" max="7678" width="9.28515625" style="29"/>
    <col min="7679" max="7679" width="13.28515625" style="29" customWidth="1"/>
    <col min="7680" max="7934" width="9.28515625" style="29"/>
    <col min="7935" max="7935" width="13.28515625" style="29" customWidth="1"/>
    <col min="7936" max="8190" width="9.28515625" style="29"/>
    <col min="8191" max="8191" width="13.28515625" style="29" customWidth="1"/>
    <col min="8192" max="8446" width="9.28515625" style="29"/>
    <col min="8447" max="8447" width="13.28515625" style="29" customWidth="1"/>
    <col min="8448" max="8702" width="9.28515625" style="29"/>
    <col min="8703" max="8703" width="13.28515625" style="29" customWidth="1"/>
    <col min="8704" max="8958" width="9.28515625" style="29"/>
    <col min="8959" max="8959" width="13.28515625" style="29" customWidth="1"/>
    <col min="8960" max="9214" width="9.28515625" style="29"/>
    <col min="9215" max="9215" width="13.28515625" style="29" customWidth="1"/>
    <col min="9216" max="9470" width="9.28515625" style="29"/>
    <col min="9471" max="9471" width="13.28515625" style="29" customWidth="1"/>
    <col min="9472" max="9726" width="9.28515625" style="29"/>
    <col min="9727" max="9727" width="13.28515625" style="29" customWidth="1"/>
    <col min="9728" max="9982" width="9.28515625" style="29"/>
    <col min="9983" max="9983" width="13.28515625" style="29" customWidth="1"/>
    <col min="9984" max="10238" width="9.28515625" style="29"/>
    <col min="10239" max="10239" width="13.28515625" style="29" customWidth="1"/>
    <col min="10240" max="10494" width="9.28515625" style="29"/>
    <col min="10495" max="10495" width="13.28515625" style="29" customWidth="1"/>
    <col min="10496" max="10750" width="9.28515625" style="29"/>
    <col min="10751" max="10751" width="13.28515625" style="29" customWidth="1"/>
    <col min="10752" max="11006" width="9.28515625" style="29"/>
    <col min="11007" max="11007" width="13.28515625" style="29" customWidth="1"/>
    <col min="11008" max="11262" width="9.28515625" style="29"/>
    <col min="11263" max="11263" width="13.28515625" style="29" customWidth="1"/>
    <col min="11264" max="11518" width="9.28515625" style="29"/>
    <col min="11519" max="11519" width="13.28515625" style="29" customWidth="1"/>
    <col min="11520" max="11774" width="9.28515625" style="29"/>
    <col min="11775" max="11775" width="13.28515625" style="29" customWidth="1"/>
    <col min="11776" max="12030" width="9.28515625" style="29"/>
    <col min="12031" max="12031" width="13.28515625" style="29" customWidth="1"/>
    <col min="12032" max="12286" width="9.28515625" style="29"/>
    <col min="12287" max="12287" width="13.28515625" style="29" customWidth="1"/>
    <col min="12288" max="12542" width="9.28515625" style="29"/>
    <col min="12543" max="12543" width="13.28515625" style="29" customWidth="1"/>
    <col min="12544" max="12798" width="9.28515625" style="29"/>
    <col min="12799" max="12799" width="13.28515625" style="29" customWidth="1"/>
    <col min="12800" max="13054" width="9.28515625" style="29"/>
    <col min="13055" max="13055" width="13.28515625" style="29" customWidth="1"/>
    <col min="13056" max="13310" width="9.28515625" style="29"/>
    <col min="13311" max="13311" width="13.28515625" style="29" customWidth="1"/>
    <col min="13312" max="13566" width="9.28515625" style="29"/>
    <col min="13567" max="13567" width="13.28515625" style="29" customWidth="1"/>
    <col min="13568" max="13822" width="9.28515625" style="29"/>
    <col min="13823" max="13823" width="13.28515625" style="29" customWidth="1"/>
    <col min="13824" max="14078" width="9.28515625" style="29"/>
    <col min="14079" max="14079" width="13.28515625" style="29" customWidth="1"/>
    <col min="14080" max="14334" width="9.28515625" style="29"/>
    <col min="14335" max="14335" width="13.28515625" style="29" customWidth="1"/>
    <col min="14336" max="14590" width="9.28515625" style="29"/>
    <col min="14591" max="14591" width="13.28515625" style="29" customWidth="1"/>
    <col min="14592" max="14846" width="9.28515625" style="29"/>
    <col min="14847" max="14847" width="13.28515625" style="29" customWidth="1"/>
    <col min="14848" max="15102" width="9.28515625" style="29"/>
    <col min="15103" max="15103" width="13.28515625" style="29" customWidth="1"/>
    <col min="15104" max="15358" width="9.28515625" style="29"/>
    <col min="15359" max="15359" width="13.28515625" style="29" customWidth="1"/>
    <col min="15360" max="15614" width="9.28515625" style="29"/>
    <col min="15615" max="15615" width="13.28515625" style="29" customWidth="1"/>
    <col min="15616" max="15870" width="9.28515625" style="29"/>
    <col min="15871" max="15871" width="13.28515625" style="29" customWidth="1"/>
    <col min="15872" max="16126" width="9.28515625" style="29"/>
    <col min="16127" max="16127" width="13.28515625" style="29" customWidth="1"/>
    <col min="16128" max="16384" width="9.28515625" style="29"/>
  </cols>
  <sheetData>
    <row r="1" spans="1:11" ht="15" x14ac:dyDescent="0.25">
      <c r="A1" s="215" t="s">
        <v>327</v>
      </c>
      <c r="B1" s="35"/>
      <c r="C1" s="35"/>
      <c r="D1" s="35"/>
      <c r="E1" s="35"/>
      <c r="F1" s="35"/>
      <c r="G1" s="35"/>
      <c r="H1" s="35"/>
      <c r="I1" s="35"/>
      <c r="J1" s="35"/>
      <c r="K1" s="35"/>
    </row>
    <row r="2" spans="1:11" x14ac:dyDescent="0.2">
      <c r="B2" s="35"/>
      <c r="C2" s="35"/>
      <c r="D2" s="35"/>
      <c r="E2" s="35"/>
      <c r="F2" s="35"/>
      <c r="G2" s="35"/>
      <c r="H2" s="35"/>
      <c r="I2" s="35"/>
      <c r="J2" s="35"/>
      <c r="K2" s="35"/>
    </row>
    <row r="3" spans="1:11" x14ac:dyDescent="0.2">
      <c r="B3" s="35"/>
      <c r="C3" s="35"/>
      <c r="D3" s="35"/>
      <c r="E3" s="35"/>
      <c r="F3" s="35"/>
      <c r="G3" s="35"/>
      <c r="H3" s="35"/>
      <c r="I3" s="35"/>
      <c r="J3" s="35"/>
      <c r="K3" s="35"/>
    </row>
    <row r="4" spans="1:11" s="35" customFormat="1" ht="13.5" thickBot="1" x14ac:dyDescent="0.25">
      <c r="E4" s="304"/>
      <c r="F4" s="304"/>
      <c r="G4" s="304"/>
      <c r="H4" s="304"/>
      <c r="I4" s="304"/>
      <c r="J4" s="304"/>
      <c r="K4" s="304"/>
    </row>
    <row r="5" spans="1:11" ht="33.75" customHeight="1" thickBot="1" x14ac:dyDescent="0.25">
      <c r="B5" s="71" t="s">
        <v>145</v>
      </c>
      <c r="C5" s="716" t="str">
        <f>[1]Translateupd!A3</f>
        <v>Number of enterprises</v>
      </c>
      <c r="D5" s="717"/>
      <c r="E5" s="718"/>
      <c r="F5" s="716" t="str">
        <f>[1]Translateupd!A4</f>
        <v>Number of persons employed</v>
      </c>
      <c r="G5" s="717"/>
      <c r="H5" s="718"/>
      <c r="I5" s="719" t="str">
        <f>[1]Translateupd!A5</f>
        <v>Value added</v>
      </c>
      <c r="J5" s="717"/>
      <c r="K5" s="720"/>
    </row>
    <row r="6" spans="1:11" ht="13.5" customHeight="1" x14ac:dyDescent="0.2">
      <c r="B6" s="711"/>
      <c r="C6" s="721" t="str">
        <f>Translateupd!B7</f>
        <v>Germany</v>
      </c>
      <c r="D6" s="722"/>
      <c r="E6" s="288" t="s">
        <v>258</v>
      </c>
      <c r="F6" s="721" t="str">
        <f>C6</f>
        <v>Germany</v>
      </c>
      <c r="G6" s="722"/>
      <c r="H6" s="288" t="s">
        <v>258</v>
      </c>
      <c r="I6" s="721" t="str">
        <f>C6</f>
        <v>Germany</v>
      </c>
      <c r="J6" s="722"/>
      <c r="K6" s="288" t="s">
        <v>258</v>
      </c>
    </row>
    <row r="7" spans="1:11" ht="15" x14ac:dyDescent="0.2">
      <c r="B7" s="712"/>
      <c r="C7" s="689" t="str">
        <f>Translateupd!A24</f>
        <v>Number</v>
      </c>
      <c r="D7" s="117" t="str">
        <f>Translateupd!A25</f>
        <v>Share</v>
      </c>
      <c r="E7" s="289" t="str">
        <f>D7</f>
        <v>Share</v>
      </c>
      <c r="F7" s="689" t="s">
        <v>266</v>
      </c>
      <c r="G7" s="117" t="str">
        <f>D7</f>
        <v>Share</v>
      </c>
      <c r="H7" s="289" t="str">
        <f>D7</f>
        <v>Share</v>
      </c>
      <c r="I7" s="689" t="s">
        <v>99</v>
      </c>
      <c r="J7" s="117" t="str">
        <f>D7</f>
        <v>Share</v>
      </c>
      <c r="K7" s="289" t="str">
        <f>D7</f>
        <v>Share</v>
      </c>
    </row>
    <row r="8" spans="1:11" ht="14.65" customHeight="1" x14ac:dyDescent="0.2">
      <c r="B8" s="688" t="str">
        <f>Translateupd!A29</f>
        <v>Micro</v>
      </c>
      <c r="C8" s="690">
        <f>'NoE 1DGT'!T11</f>
        <v>2169052</v>
      </c>
      <c r="D8" s="118">
        <f>C8/C13</f>
        <v>0.83927284883932396</v>
      </c>
      <c r="E8" s="305">
        <v>0.93647291631124241</v>
      </c>
      <c r="F8" s="691">
        <f>'EMP 1DGT'!T11</f>
        <v>6220617</v>
      </c>
      <c r="G8" s="118">
        <f>F8/F13</f>
        <v>0.2031698207122519</v>
      </c>
      <c r="H8" s="305">
        <v>0.30139035519131252</v>
      </c>
      <c r="I8" s="692">
        <f>'VA 1DGT'!T11/1000</f>
        <v>415.82839728620502</v>
      </c>
      <c r="J8" s="118">
        <f>I8/I13</f>
        <v>0.16451672297862591</v>
      </c>
      <c r="K8" s="693">
        <v>0.20064874002357522</v>
      </c>
    </row>
    <row r="9" spans="1:11" ht="14.65" customHeight="1" x14ac:dyDescent="0.2">
      <c r="B9" s="688" t="str">
        <f>Translateupd!A30</f>
        <v>Small</v>
      </c>
      <c r="C9" s="694">
        <f>'NoE 1DGT'!T12</f>
        <v>352150</v>
      </c>
      <c r="D9" s="118">
        <f>C9/C13</f>
        <v>0.13625765252228528</v>
      </c>
      <c r="E9" s="305">
        <v>5.3657667662758569E-2</v>
      </c>
      <c r="F9" s="695">
        <f>'EMP 1DGT'!T12</f>
        <v>6572687</v>
      </c>
      <c r="G9" s="118">
        <f>F9/F13</f>
        <v>0.21466867987335481</v>
      </c>
      <c r="H9" s="305">
        <v>0.19509591820463393</v>
      </c>
      <c r="I9" s="696">
        <f>'VA 1DGT'!T12/1000</f>
        <v>424.725017367612</v>
      </c>
      <c r="J9" s="118">
        <f>I9/I13</f>
        <v>0.1680365469996187</v>
      </c>
      <c r="K9" s="693">
        <v>0.16618410339542924</v>
      </c>
    </row>
    <row r="10" spans="1:11" ht="14.65" customHeight="1" x14ac:dyDescent="0.2">
      <c r="B10" s="688" t="str">
        <f>Translateupd!A31</f>
        <v>Medium-sized</v>
      </c>
      <c r="C10" s="697">
        <f>'NoE 1DGT'!T13</f>
        <v>52337</v>
      </c>
      <c r="D10" s="118">
        <f>C10/C13</f>
        <v>2.0250793014507579E-2</v>
      </c>
      <c r="E10" s="305">
        <v>8.1749163159793095E-3</v>
      </c>
      <c r="F10" s="698">
        <f>'EMP 1DGT'!T13</f>
        <v>5072498</v>
      </c>
      <c r="G10" s="118">
        <f>F10/F13</f>
        <v>0.16567142925263784</v>
      </c>
      <c r="H10" s="305">
        <v>0.15496729829280811</v>
      </c>
      <c r="I10" s="699">
        <f>'VA 1DGT'!T13/1000</f>
        <v>408.67100912628399</v>
      </c>
      <c r="J10" s="118">
        <f>I10/I13</f>
        <v>0.16168500188203672</v>
      </c>
      <c r="K10" s="693">
        <v>0.16873198895774144</v>
      </c>
    </row>
    <row r="11" spans="1:11" ht="14.65" customHeight="1" x14ac:dyDescent="0.2">
      <c r="B11" s="123" t="str">
        <f>Translateupd!A32</f>
        <v>SMEs</v>
      </c>
      <c r="C11" s="700">
        <f>SUM(C8:C10)</f>
        <v>2573539</v>
      </c>
      <c r="D11" s="119">
        <f>C11/C13</f>
        <v>0.99578129437611673</v>
      </c>
      <c r="E11" s="306">
        <v>0.99830550028998033</v>
      </c>
      <c r="F11" s="700">
        <f>SUM(F8:F10)</f>
        <v>17865802</v>
      </c>
      <c r="G11" s="119">
        <f>F11/F13</f>
        <v>0.58350992983824457</v>
      </c>
      <c r="H11" s="306">
        <v>0.65145357168875462</v>
      </c>
      <c r="I11" s="701">
        <f>SUM(I8:I10)</f>
        <v>1249.224423780101</v>
      </c>
      <c r="J11" s="119">
        <f>I11/I13</f>
        <v>0.49423827186028135</v>
      </c>
      <c r="K11" s="702">
        <v>0.5355648323767459</v>
      </c>
    </row>
    <row r="12" spans="1:11" ht="14.65" customHeight="1" x14ac:dyDescent="0.2">
      <c r="B12" s="688" t="str">
        <f>Translateupd!A33</f>
        <v>Large</v>
      </c>
      <c r="C12" s="703">
        <f>'NoE 1DGT'!T14</f>
        <v>10903</v>
      </c>
      <c r="D12" s="118">
        <f>C12/C13</f>
        <v>4.2187056238832208E-3</v>
      </c>
      <c r="E12" s="305">
        <v>1.694499710019674E-3</v>
      </c>
      <c r="F12" s="704">
        <f>'EMP 1DGT'!T14</f>
        <v>12752018</v>
      </c>
      <c r="G12" s="118">
        <f>F12/F13</f>
        <v>0.41649007016175549</v>
      </c>
      <c r="H12" s="305">
        <v>0.34854642831124544</v>
      </c>
      <c r="I12" s="238">
        <f>'VA 1DGT'!T14/1000</f>
        <v>1278.3508266716699</v>
      </c>
      <c r="J12" s="118">
        <f>I12/I13</f>
        <v>0.50576172813971865</v>
      </c>
      <c r="K12" s="693">
        <v>0.4644351676232541</v>
      </c>
    </row>
    <row r="13" spans="1:11" ht="14.65" customHeight="1" thickBot="1" x14ac:dyDescent="0.25">
      <c r="B13" s="124" t="str">
        <f>Translateupd!A34</f>
        <v>Total</v>
      </c>
      <c r="C13" s="120">
        <f>C11+C12</f>
        <v>2584442</v>
      </c>
      <c r="D13" s="121">
        <f>D8+D9+D10+D12</f>
        <v>1</v>
      </c>
      <c r="E13" s="307">
        <v>1</v>
      </c>
      <c r="F13" s="120">
        <f>F11+F12</f>
        <v>30617820</v>
      </c>
      <c r="G13" s="121">
        <f>G8+G9+G10+G12</f>
        <v>1</v>
      </c>
      <c r="H13" s="307">
        <v>1</v>
      </c>
      <c r="I13" s="122">
        <f>I11+I12</f>
        <v>2527.5752504517709</v>
      </c>
      <c r="J13" s="121">
        <f>J8+J9+J10+J12</f>
        <v>1</v>
      </c>
      <c r="K13" s="705">
        <v>1</v>
      </c>
    </row>
    <row r="14" spans="1:11" ht="129.75" customHeight="1" thickBot="1" x14ac:dyDescent="0.25">
      <c r="B14" s="713" t="str">
        <f>Translateupd!A36</f>
        <v xml:space="preserve">These are estimates for 2024 produced by JRC, based on 2008-22 figures from the Structural Business Statistics Database as well as provisional data for 2023-2024 from the Structural Business Statistics Database (2023 figures for certain indicators), the National Accounts database and the Short Term Business Statistics Database (all Eurostat). The data cover the 'non-financial business economy', which includes industry, construction, trade, and services (NACE Rev. 2 sections B to J, L, M, N &amp; S95), but not enterprises in agriculture, forestry and fisheries and the largely non-market service sectors such as education and health. The following size-class definitions are applied: micro firms (0-9 persons employed), small firms (10-49 persons employed), medium-sized firms (50-249 persons employed), and large firms (250+ persons employed). The advantage of using Eurostat data is that the statistics are harmonised and comparable across countries. The disadvantage is that for some countries the data may be different from those published by national authorities. </v>
      </c>
      <c r="C14" s="714"/>
      <c r="D14" s="714"/>
      <c r="E14" s="714"/>
      <c r="F14" s="714"/>
      <c r="G14" s="714"/>
      <c r="H14" s="714"/>
      <c r="I14" s="714"/>
      <c r="J14" s="714"/>
      <c r="K14" s="715"/>
    </row>
    <row r="15" spans="1:11" s="35" customFormat="1" ht="15" x14ac:dyDescent="0.2">
      <c r="B15" s="322" t="s">
        <v>273</v>
      </c>
    </row>
    <row r="16" spans="1:11" s="35" customFormat="1" ht="15" x14ac:dyDescent="0.2">
      <c r="B16" s="322" t="s">
        <v>297</v>
      </c>
    </row>
    <row r="17" spans="3:9" s="35" customFormat="1" x14ac:dyDescent="0.2">
      <c r="C17" s="36"/>
      <c r="F17" s="36"/>
      <c r="I17" s="36"/>
    </row>
    <row r="18" spans="3:9" s="35" customFormat="1" x14ac:dyDescent="0.2">
      <c r="C18" s="36"/>
      <c r="F18" s="36"/>
      <c r="I18" s="36"/>
    </row>
    <row r="19" spans="3:9" s="35" customFormat="1" x14ac:dyDescent="0.2"/>
    <row r="20" spans="3:9" s="35" customFormat="1" x14ac:dyDescent="0.2"/>
    <row r="21" spans="3:9" s="35" customFormat="1" x14ac:dyDescent="0.2"/>
    <row r="22" spans="3:9" s="35" customFormat="1" x14ac:dyDescent="0.2"/>
    <row r="23" spans="3:9" s="35" customFormat="1" x14ac:dyDescent="0.2"/>
    <row r="24" spans="3:9" s="35" customFormat="1" x14ac:dyDescent="0.2"/>
    <row r="25" spans="3:9" s="35" customFormat="1" x14ac:dyDescent="0.2"/>
    <row r="26" spans="3:9" s="35" customFormat="1" x14ac:dyDescent="0.2"/>
    <row r="27" spans="3:9" s="35" customFormat="1" x14ac:dyDescent="0.2"/>
    <row r="28" spans="3:9" s="35" customFormat="1" x14ac:dyDescent="0.2"/>
    <row r="29" spans="3:9" s="35" customFormat="1" x14ac:dyDescent="0.2"/>
    <row r="30" spans="3:9" s="35" customFormat="1" x14ac:dyDescent="0.2"/>
    <row r="31" spans="3:9" s="35" customFormat="1" x14ac:dyDescent="0.2"/>
    <row r="32" spans="3:9" s="35" customFormat="1" x14ac:dyDescent="0.2"/>
    <row r="33" s="35" customFormat="1" x14ac:dyDescent="0.2"/>
    <row r="34" s="35" customFormat="1" x14ac:dyDescent="0.2"/>
    <row r="35" s="35" customFormat="1" x14ac:dyDescent="0.2"/>
    <row r="36" s="35" customFormat="1" x14ac:dyDescent="0.2"/>
    <row r="37" s="35" customFormat="1" x14ac:dyDescent="0.2"/>
    <row r="38" s="35" customFormat="1" x14ac:dyDescent="0.2"/>
    <row r="39" s="35" customFormat="1" x14ac:dyDescent="0.2"/>
    <row r="40" s="35" customFormat="1" x14ac:dyDescent="0.2"/>
    <row r="41" s="35" customFormat="1" x14ac:dyDescent="0.2"/>
    <row r="42" s="35" customFormat="1" x14ac:dyDescent="0.2"/>
    <row r="43" s="35" customFormat="1" x14ac:dyDescent="0.2"/>
    <row r="44" s="35" customFormat="1" x14ac:dyDescent="0.2"/>
    <row r="45" s="35" customFormat="1" x14ac:dyDescent="0.2"/>
    <row r="46" s="35" customFormat="1" x14ac:dyDescent="0.2"/>
    <row r="47" s="35" customFormat="1" x14ac:dyDescent="0.2"/>
    <row r="48" s="35" customFormat="1" x14ac:dyDescent="0.2"/>
    <row r="49" s="35" customFormat="1" x14ac:dyDescent="0.2"/>
    <row r="50" s="35" customFormat="1" x14ac:dyDescent="0.2"/>
    <row r="51" s="35" customFormat="1" x14ac:dyDescent="0.2"/>
    <row r="52" s="35" customFormat="1" x14ac:dyDescent="0.2"/>
    <row r="53" s="35" customFormat="1" x14ac:dyDescent="0.2"/>
    <row r="54" s="35" customFormat="1" x14ac:dyDescent="0.2"/>
    <row r="55" s="35" customFormat="1" x14ac:dyDescent="0.2"/>
    <row r="56" s="35" customFormat="1" x14ac:dyDescent="0.2"/>
    <row r="57" s="35" customFormat="1" x14ac:dyDescent="0.2"/>
    <row r="58" s="35" customFormat="1" x14ac:dyDescent="0.2"/>
    <row r="59" s="35" customFormat="1" x14ac:dyDescent="0.2"/>
    <row r="60" s="35" customFormat="1" x14ac:dyDescent="0.2"/>
    <row r="61" s="35" customFormat="1" x14ac:dyDescent="0.2"/>
    <row r="62" s="35" customFormat="1" x14ac:dyDescent="0.2"/>
    <row r="63" s="35" customFormat="1" x14ac:dyDescent="0.2"/>
    <row r="64" s="35" customFormat="1" x14ac:dyDescent="0.2"/>
    <row r="65" s="35" customFormat="1" x14ac:dyDescent="0.2"/>
    <row r="66" s="35" customFormat="1" x14ac:dyDescent="0.2"/>
    <row r="67" s="35" customFormat="1" x14ac:dyDescent="0.2"/>
    <row r="68" s="35" customFormat="1" x14ac:dyDescent="0.2"/>
    <row r="69" s="35" customFormat="1" x14ac:dyDescent="0.2"/>
    <row r="70" s="35" customFormat="1" x14ac:dyDescent="0.2"/>
    <row r="71" s="35" customFormat="1" x14ac:dyDescent="0.2"/>
    <row r="72" s="35" customFormat="1" x14ac:dyDescent="0.2"/>
    <row r="73" s="35" customFormat="1" x14ac:dyDescent="0.2"/>
    <row r="74" s="35" customFormat="1" x14ac:dyDescent="0.2"/>
    <row r="75" s="35" customFormat="1" x14ac:dyDescent="0.2"/>
    <row r="76" s="35" customFormat="1" x14ac:dyDescent="0.2"/>
    <row r="77" s="35" customFormat="1" x14ac:dyDescent="0.2"/>
    <row r="78" s="35" customFormat="1" x14ac:dyDescent="0.2"/>
    <row r="79" s="35" customFormat="1" x14ac:dyDescent="0.2"/>
    <row r="80" s="35" customFormat="1" x14ac:dyDescent="0.2"/>
    <row r="81" s="35" customFormat="1" x14ac:dyDescent="0.2"/>
    <row r="82" s="35" customFormat="1" x14ac:dyDescent="0.2"/>
    <row r="83" s="35" customFormat="1" x14ac:dyDescent="0.2"/>
    <row r="84" s="35" customFormat="1" x14ac:dyDescent="0.2"/>
    <row r="85" s="35" customFormat="1" x14ac:dyDescent="0.2"/>
    <row r="86" s="35" customFormat="1" x14ac:dyDescent="0.2"/>
    <row r="87" s="35" customFormat="1" x14ac:dyDescent="0.2"/>
    <row r="88" s="35" customFormat="1" x14ac:dyDescent="0.2"/>
    <row r="89" s="35" customFormat="1" x14ac:dyDescent="0.2"/>
    <row r="90" s="35" customFormat="1" x14ac:dyDescent="0.2"/>
    <row r="91" s="35" customFormat="1" x14ac:dyDescent="0.2"/>
    <row r="92" s="35" customFormat="1" x14ac:dyDescent="0.2"/>
    <row r="93" s="35" customFormat="1" x14ac:dyDescent="0.2"/>
    <row r="94" s="35" customFormat="1" x14ac:dyDescent="0.2"/>
    <row r="95" s="35" customFormat="1" x14ac:dyDescent="0.2"/>
    <row r="96" s="35" customFormat="1" x14ac:dyDescent="0.2"/>
    <row r="97" s="35" customFormat="1" x14ac:dyDescent="0.2"/>
    <row r="98" s="35" customFormat="1" x14ac:dyDescent="0.2"/>
    <row r="99" s="35" customFormat="1" x14ac:dyDescent="0.2"/>
    <row r="100" s="35" customFormat="1" x14ac:dyDescent="0.2"/>
    <row r="101" s="35" customFormat="1" x14ac:dyDescent="0.2"/>
    <row r="102" s="35" customFormat="1" x14ac:dyDescent="0.2"/>
    <row r="103" s="35" customFormat="1" x14ac:dyDescent="0.2"/>
    <row r="104" s="35" customFormat="1" x14ac:dyDescent="0.2"/>
    <row r="105" s="35" customFormat="1" x14ac:dyDescent="0.2"/>
    <row r="106" s="35" customFormat="1" x14ac:dyDescent="0.2"/>
    <row r="107" s="35" customFormat="1" x14ac:dyDescent="0.2"/>
    <row r="108" s="35" customFormat="1" x14ac:dyDescent="0.2"/>
    <row r="109" s="35" customFormat="1" x14ac:dyDescent="0.2"/>
    <row r="110" s="35" customFormat="1" x14ac:dyDescent="0.2"/>
    <row r="111" s="35" customFormat="1" x14ac:dyDescent="0.2"/>
    <row r="112" s="35" customFormat="1" x14ac:dyDescent="0.2"/>
    <row r="113" s="35" customFormat="1" x14ac:dyDescent="0.2"/>
    <row r="114" s="35" customFormat="1" x14ac:dyDescent="0.2"/>
    <row r="115" s="35" customFormat="1" x14ac:dyDescent="0.2"/>
    <row r="116" s="35" customFormat="1" x14ac:dyDescent="0.2"/>
    <row r="117" s="35" customFormat="1" x14ac:dyDescent="0.2"/>
    <row r="118" s="35" customFormat="1" x14ac:dyDescent="0.2"/>
    <row r="119" s="35" customFormat="1" x14ac:dyDescent="0.2"/>
    <row r="120" s="35" customFormat="1" x14ac:dyDescent="0.2"/>
    <row r="121" s="35" customFormat="1" x14ac:dyDescent="0.2"/>
    <row r="122" s="35" customFormat="1" x14ac:dyDescent="0.2"/>
    <row r="123" s="35" customFormat="1" x14ac:dyDescent="0.2"/>
    <row r="124" s="35" customFormat="1" x14ac:dyDescent="0.2"/>
    <row r="125" s="35" customFormat="1" x14ac:dyDescent="0.2"/>
    <row r="126" s="35" customFormat="1" x14ac:dyDescent="0.2"/>
    <row r="127" s="35" customFormat="1" x14ac:dyDescent="0.2"/>
    <row r="128" s="35" customFormat="1" x14ac:dyDescent="0.2"/>
    <row r="129" s="35" customFormat="1" x14ac:dyDescent="0.2"/>
    <row r="130" s="35" customFormat="1" x14ac:dyDescent="0.2"/>
    <row r="131" s="35" customFormat="1" x14ac:dyDescent="0.2"/>
    <row r="132" s="35" customFormat="1" x14ac:dyDescent="0.2"/>
    <row r="133" s="35" customFormat="1" x14ac:dyDescent="0.2"/>
    <row r="134" s="35" customFormat="1" x14ac:dyDescent="0.2"/>
    <row r="135" s="35" customFormat="1" x14ac:dyDescent="0.2"/>
    <row r="136" s="35" customFormat="1" x14ac:dyDescent="0.2"/>
    <row r="137" s="35" customFormat="1" x14ac:dyDescent="0.2"/>
    <row r="138" s="35" customFormat="1" x14ac:dyDescent="0.2"/>
    <row r="139" s="35" customFormat="1" x14ac:dyDescent="0.2"/>
    <row r="140" s="35" customFormat="1" x14ac:dyDescent="0.2"/>
    <row r="141" s="35" customFormat="1" x14ac:dyDescent="0.2"/>
    <row r="142" s="35" customFormat="1" x14ac:dyDescent="0.2"/>
    <row r="143" s="35" customFormat="1" x14ac:dyDescent="0.2"/>
    <row r="144" s="35" customFormat="1" x14ac:dyDescent="0.2"/>
    <row r="145" s="35" customFormat="1" x14ac:dyDescent="0.2"/>
    <row r="146" s="35" customFormat="1" x14ac:dyDescent="0.2"/>
    <row r="147" s="35" customFormat="1" x14ac:dyDescent="0.2"/>
    <row r="148" s="35" customFormat="1" x14ac:dyDescent="0.2"/>
    <row r="149" s="35" customFormat="1" x14ac:dyDescent="0.2"/>
    <row r="150" s="35" customFormat="1" x14ac:dyDescent="0.2"/>
    <row r="151" s="35" customFormat="1" x14ac:dyDescent="0.2"/>
    <row r="152" s="35" customFormat="1" x14ac:dyDescent="0.2"/>
    <row r="153" s="35" customFormat="1" x14ac:dyDescent="0.2"/>
    <row r="154" s="35" customFormat="1" x14ac:dyDescent="0.2"/>
    <row r="155" s="35" customFormat="1" x14ac:dyDescent="0.2"/>
    <row r="156" s="35" customFormat="1" x14ac:dyDescent="0.2"/>
    <row r="157" s="35" customFormat="1" x14ac:dyDescent="0.2"/>
    <row r="158" s="35" customFormat="1" x14ac:dyDescent="0.2"/>
    <row r="159" s="35" customFormat="1" x14ac:dyDescent="0.2"/>
    <row r="160" s="35" customFormat="1" x14ac:dyDescent="0.2"/>
    <row r="161" s="35" customFormat="1" x14ac:dyDescent="0.2"/>
    <row r="162" s="35" customFormat="1" x14ac:dyDescent="0.2"/>
    <row r="163" s="35" customFormat="1" x14ac:dyDescent="0.2"/>
    <row r="164" s="35" customFormat="1" x14ac:dyDescent="0.2"/>
    <row r="165" s="35" customFormat="1" x14ac:dyDescent="0.2"/>
    <row r="166" s="35" customFormat="1" x14ac:dyDescent="0.2"/>
    <row r="167" s="35" customFormat="1" x14ac:dyDescent="0.2"/>
    <row r="168" s="35" customFormat="1" x14ac:dyDescent="0.2"/>
    <row r="169" s="35" customFormat="1" x14ac:dyDescent="0.2"/>
    <row r="170" s="35" customFormat="1" x14ac:dyDescent="0.2"/>
    <row r="171" s="35" customFormat="1" x14ac:dyDescent="0.2"/>
    <row r="172" s="35" customFormat="1" x14ac:dyDescent="0.2"/>
    <row r="173" s="35" customFormat="1" x14ac:dyDescent="0.2"/>
    <row r="174" s="35" customFormat="1" x14ac:dyDescent="0.2"/>
    <row r="175" s="35" customFormat="1" x14ac:dyDescent="0.2"/>
    <row r="176" s="35" customFormat="1" x14ac:dyDescent="0.2"/>
    <row r="177" s="35" customFormat="1" x14ac:dyDescent="0.2"/>
    <row r="178" s="35" customFormat="1" x14ac:dyDescent="0.2"/>
    <row r="179" s="35" customFormat="1" x14ac:dyDescent="0.2"/>
    <row r="180" s="35" customFormat="1" x14ac:dyDescent="0.2"/>
    <row r="181" s="35" customFormat="1" x14ac:dyDescent="0.2"/>
    <row r="182" s="35" customFormat="1" x14ac:dyDescent="0.2"/>
    <row r="183" s="35" customFormat="1" x14ac:dyDescent="0.2"/>
    <row r="184" s="35" customFormat="1" x14ac:dyDescent="0.2"/>
    <row r="185" s="35" customFormat="1" x14ac:dyDescent="0.2"/>
    <row r="186" s="35" customFormat="1" x14ac:dyDescent="0.2"/>
    <row r="187" s="35" customFormat="1" x14ac:dyDescent="0.2"/>
    <row r="188" s="35" customFormat="1" x14ac:dyDescent="0.2"/>
    <row r="189" s="35" customFormat="1" x14ac:dyDescent="0.2"/>
    <row r="190" s="35" customFormat="1" x14ac:dyDescent="0.2"/>
    <row r="191" s="35" customFormat="1" x14ac:dyDescent="0.2"/>
    <row r="192" s="35" customFormat="1" x14ac:dyDescent="0.2"/>
    <row r="193" s="35" customFormat="1" x14ac:dyDescent="0.2"/>
    <row r="194" s="35" customFormat="1" x14ac:dyDescent="0.2"/>
    <row r="195" s="35" customFormat="1" x14ac:dyDescent="0.2"/>
    <row r="196" s="35" customFormat="1" x14ac:dyDescent="0.2"/>
    <row r="197" s="35" customFormat="1" x14ac:dyDescent="0.2"/>
    <row r="198" s="35" customFormat="1" x14ac:dyDescent="0.2"/>
    <row r="199" s="35" customFormat="1" x14ac:dyDescent="0.2"/>
    <row r="200" s="35" customFormat="1" x14ac:dyDescent="0.2"/>
    <row r="201" s="35" customFormat="1" x14ac:dyDescent="0.2"/>
    <row r="202" s="35" customFormat="1" x14ac:dyDescent="0.2"/>
    <row r="203" s="35" customFormat="1" x14ac:dyDescent="0.2"/>
    <row r="204" s="35" customFormat="1" x14ac:dyDescent="0.2"/>
    <row r="205" s="35" customFormat="1" x14ac:dyDescent="0.2"/>
    <row r="206" s="35" customFormat="1" x14ac:dyDescent="0.2"/>
    <row r="207" s="35" customFormat="1" x14ac:dyDescent="0.2"/>
    <row r="208" s="35" customFormat="1" x14ac:dyDescent="0.2"/>
    <row r="209" s="35" customFormat="1" x14ac:dyDescent="0.2"/>
    <row r="210" s="35" customFormat="1" x14ac:dyDescent="0.2"/>
    <row r="211" s="35" customFormat="1" x14ac:dyDescent="0.2"/>
    <row r="212" s="35" customFormat="1" x14ac:dyDescent="0.2"/>
    <row r="213" s="35" customFormat="1" x14ac:dyDescent="0.2"/>
    <row r="214" s="35" customFormat="1" x14ac:dyDescent="0.2"/>
    <row r="215" s="35" customFormat="1" x14ac:dyDescent="0.2"/>
    <row r="216" s="35" customFormat="1" x14ac:dyDescent="0.2"/>
    <row r="217" s="35" customFormat="1" x14ac:dyDescent="0.2"/>
    <row r="218" s="35" customFormat="1" x14ac:dyDescent="0.2"/>
    <row r="219" s="35" customFormat="1" x14ac:dyDescent="0.2"/>
    <row r="220" s="35" customFormat="1" x14ac:dyDescent="0.2"/>
    <row r="221" s="35" customFormat="1" x14ac:dyDescent="0.2"/>
    <row r="222" s="35" customFormat="1" x14ac:dyDescent="0.2"/>
    <row r="223" s="35" customFormat="1" x14ac:dyDescent="0.2"/>
    <row r="224" s="35" customFormat="1" x14ac:dyDescent="0.2"/>
    <row r="225" s="35" customFormat="1" x14ac:dyDescent="0.2"/>
    <row r="226" s="35" customFormat="1" x14ac:dyDescent="0.2"/>
    <row r="227" s="35" customFormat="1" x14ac:dyDescent="0.2"/>
    <row r="228" s="35" customFormat="1" x14ac:dyDescent="0.2"/>
    <row r="229" s="35" customFormat="1" x14ac:dyDescent="0.2"/>
    <row r="230" s="35" customFormat="1" x14ac:dyDescent="0.2"/>
    <row r="231" s="35" customFormat="1" x14ac:dyDescent="0.2"/>
    <row r="232" s="35" customFormat="1" x14ac:dyDescent="0.2"/>
    <row r="233" s="35" customFormat="1" x14ac:dyDescent="0.2"/>
    <row r="234" s="35" customFormat="1" x14ac:dyDescent="0.2"/>
    <row r="235" s="35" customFormat="1" x14ac:dyDescent="0.2"/>
    <row r="236" s="35" customFormat="1" x14ac:dyDescent="0.2"/>
    <row r="237" s="35" customFormat="1" x14ac:dyDescent="0.2"/>
    <row r="238" s="35" customFormat="1" x14ac:dyDescent="0.2"/>
    <row r="239" s="35" customFormat="1" x14ac:dyDescent="0.2"/>
    <row r="240" s="35" customFormat="1" x14ac:dyDescent="0.2"/>
    <row r="241" s="35" customFormat="1" x14ac:dyDescent="0.2"/>
    <row r="242" s="35" customFormat="1" x14ac:dyDescent="0.2"/>
    <row r="243" s="35" customFormat="1" x14ac:dyDescent="0.2"/>
    <row r="244" s="35" customFormat="1" x14ac:dyDescent="0.2"/>
    <row r="245" s="35" customFormat="1" x14ac:dyDescent="0.2"/>
    <row r="246" s="35" customFormat="1" x14ac:dyDescent="0.2"/>
    <row r="247" s="35" customFormat="1" x14ac:dyDescent="0.2"/>
    <row r="248" s="35" customFormat="1" x14ac:dyDescent="0.2"/>
    <row r="249" s="35" customFormat="1" x14ac:dyDescent="0.2"/>
    <row r="250" s="35" customFormat="1" x14ac:dyDescent="0.2"/>
    <row r="251" s="35" customFormat="1" x14ac:dyDescent="0.2"/>
    <row r="252" s="35" customFormat="1" x14ac:dyDescent="0.2"/>
    <row r="253" s="35" customFormat="1" x14ac:dyDescent="0.2"/>
    <row r="254" s="35" customFormat="1" x14ac:dyDescent="0.2"/>
    <row r="255" s="35" customFormat="1" x14ac:dyDescent="0.2"/>
    <row r="256" s="35" customFormat="1" x14ac:dyDescent="0.2"/>
    <row r="257" s="35" customFormat="1" x14ac:dyDescent="0.2"/>
    <row r="258" s="35" customFormat="1" x14ac:dyDescent="0.2"/>
    <row r="259" s="35" customFormat="1" x14ac:dyDescent="0.2"/>
    <row r="260" s="35" customFormat="1" x14ac:dyDescent="0.2"/>
    <row r="261" s="35" customFormat="1" x14ac:dyDescent="0.2"/>
    <row r="262" s="35" customFormat="1" x14ac:dyDescent="0.2"/>
    <row r="263" s="35" customFormat="1" x14ac:dyDescent="0.2"/>
    <row r="264" s="35" customFormat="1" x14ac:dyDescent="0.2"/>
    <row r="265" s="35" customFormat="1" x14ac:dyDescent="0.2"/>
    <row r="266" s="35" customFormat="1" x14ac:dyDescent="0.2"/>
    <row r="267" s="35" customFormat="1" x14ac:dyDescent="0.2"/>
    <row r="268" s="35" customFormat="1" x14ac:dyDescent="0.2"/>
    <row r="269" s="35" customFormat="1" x14ac:dyDescent="0.2"/>
    <row r="270" s="35" customFormat="1" x14ac:dyDescent="0.2"/>
    <row r="271" s="35" customFormat="1" x14ac:dyDescent="0.2"/>
    <row r="272" s="35" customFormat="1" x14ac:dyDescent="0.2"/>
    <row r="273" s="35" customFormat="1" x14ac:dyDescent="0.2"/>
    <row r="274" s="35" customFormat="1" x14ac:dyDescent="0.2"/>
    <row r="275" s="35" customFormat="1" x14ac:dyDescent="0.2"/>
    <row r="276" s="35" customFormat="1" x14ac:dyDescent="0.2"/>
    <row r="277" s="35" customFormat="1" x14ac:dyDescent="0.2"/>
    <row r="278" s="35" customFormat="1" x14ac:dyDescent="0.2"/>
    <row r="279" s="35" customFormat="1" x14ac:dyDescent="0.2"/>
    <row r="280" s="35" customFormat="1" x14ac:dyDescent="0.2"/>
  </sheetData>
  <mergeCells count="8">
    <mergeCell ref="B6:B7"/>
    <mergeCell ref="B14:K14"/>
    <mergeCell ref="C5:E5"/>
    <mergeCell ref="F5:H5"/>
    <mergeCell ref="I5:K5"/>
    <mergeCell ref="C6:D6"/>
    <mergeCell ref="F6:G6"/>
    <mergeCell ref="I6:J6"/>
  </mergeCells>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tabColor rgb="FFFF0000"/>
  </sheetPr>
  <dimension ref="A1:BG60"/>
  <sheetViews>
    <sheetView topLeftCell="A16" zoomScale="70" zoomScaleNormal="70" workbookViewId="0">
      <selection activeCell="W8" sqref="W8"/>
    </sheetView>
  </sheetViews>
  <sheetFormatPr defaultColWidth="9.28515625" defaultRowHeight="11.25" customHeight="1" x14ac:dyDescent="0.2"/>
  <cols>
    <col min="1" max="1" width="9.28515625" style="35" customWidth="1"/>
    <col min="2" max="7" width="9.28515625" style="35"/>
    <col min="8" max="8" width="3.42578125" style="35" customWidth="1"/>
    <col min="9" max="14" width="9.28515625" style="35"/>
    <col min="15" max="15" width="3.28515625" style="35" customWidth="1"/>
    <col min="16" max="21" width="9.28515625" style="35"/>
    <col min="22" max="22" width="3.28515625" style="35" customWidth="1"/>
    <col min="23" max="23" width="12.28515625" style="38" customWidth="1"/>
    <col min="24" max="24" width="40.42578125" style="35" customWidth="1"/>
    <col min="25" max="25" width="2.7109375" style="35" customWidth="1"/>
    <col min="26" max="59" width="9.28515625" style="35"/>
    <col min="60" max="16384" width="9.28515625" style="29"/>
  </cols>
  <sheetData>
    <row r="1" spans="1:28" ht="15" x14ac:dyDescent="0.25">
      <c r="A1" s="215" t="s">
        <v>350</v>
      </c>
      <c r="AB1" s="29"/>
    </row>
    <row r="2" spans="1:28" ht="15" x14ac:dyDescent="0.25">
      <c r="A2" s="215" t="s">
        <v>328</v>
      </c>
    </row>
    <row r="6" spans="1:28" ht="11.25" customHeight="1" x14ac:dyDescent="0.2">
      <c r="W6" s="725" t="s">
        <v>306</v>
      </c>
      <c r="X6" s="725"/>
    </row>
    <row r="7" spans="1:28" ht="11.25" customHeight="1" x14ac:dyDescent="0.2">
      <c r="W7" s="726" t="s">
        <v>351</v>
      </c>
      <c r="X7" s="726"/>
      <c r="Y7" s="726"/>
      <c r="Z7" s="726"/>
      <c r="AA7" s="726"/>
    </row>
    <row r="8" spans="1:28" ht="25.5" customHeight="1" x14ac:dyDescent="0.2"/>
    <row r="9" spans="1:28" ht="25.5" customHeight="1" x14ac:dyDescent="0.2"/>
    <row r="11" spans="1:28" ht="25.5" customHeight="1" x14ac:dyDescent="0.2"/>
    <row r="17" spans="22:23" ht="12" customHeight="1" x14ac:dyDescent="0.2"/>
    <row r="20" spans="22:23" ht="11.25" customHeight="1" x14ac:dyDescent="0.2">
      <c r="V20" s="303"/>
      <c r="W20" s="37"/>
    </row>
    <row r="24" spans="22:23" ht="14.25" customHeight="1" x14ac:dyDescent="0.2">
      <c r="W24" s="275"/>
    </row>
    <row r="40" spans="22:24" ht="11.25" customHeight="1" x14ac:dyDescent="0.2">
      <c r="V40" s="303"/>
    </row>
    <row r="42" spans="22:24" ht="11.25" customHeight="1" thickBot="1" x14ac:dyDescent="0.25"/>
    <row r="43" spans="22:24" ht="11.25" customHeight="1" x14ac:dyDescent="0.2">
      <c r="W43" s="723" t="s">
        <v>105</v>
      </c>
      <c r="X43" s="724"/>
    </row>
    <row r="44" spans="22:24" ht="12.75" x14ac:dyDescent="0.2">
      <c r="W44" s="56" t="s">
        <v>244</v>
      </c>
      <c r="X44" s="54" t="s">
        <v>195</v>
      </c>
    </row>
    <row r="45" spans="22:24" ht="12.75" x14ac:dyDescent="0.2">
      <c r="W45" s="56" t="s">
        <v>245</v>
      </c>
      <c r="X45" s="54" t="s">
        <v>110</v>
      </c>
    </row>
    <row r="46" spans="22:24" ht="12.75" x14ac:dyDescent="0.2">
      <c r="W46" s="56" t="s">
        <v>246</v>
      </c>
      <c r="X46" s="54" t="s">
        <v>171</v>
      </c>
    </row>
    <row r="47" spans="22:24" ht="24" x14ac:dyDescent="0.2">
      <c r="W47" s="56" t="s">
        <v>247</v>
      </c>
      <c r="X47" s="54" t="s">
        <v>172</v>
      </c>
    </row>
    <row r="48" spans="22:24" ht="12.75" x14ac:dyDescent="0.2">
      <c r="W48" s="56" t="s">
        <v>248</v>
      </c>
      <c r="X48" s="54" t="s">
        <v>113</v>
      </c>
    </row>
    <row r="49" spans="22:24" ht="24" x14ac:dyDescent="0.2">
      <c r="W49" s="56" t="s">
        <v>249</v>
      </c>
      <c r="X49" s="54" t="s">
        <v>173</v>
      </c>
    </row>
    <row r="50" spans="22:24" ht="12.75" x14ac:dyDescent="0.2">
      <c r="W50" s="56" t="s">
        <v>250</v>
      </c>
      <c r="X50" s="54" t="s">
        <v>174</v>
      </c>
    </row>
    <row r="51" spans="22:24" ht="12.75" x14ac:dyDescent="0.2">
      <c r="W51" s="56" t="s">
        <v>251</v>
      </c>
      <c r="X51" s="54" t="s">
        <v>196</v>
      </c>
    </row>
    <row r="52" spans="22:24" ht="12.75" x14ac:dyDescent="0.2">
      <c r="W52" s="56" t="s">
        <v>252</v>
      </c>
      <c r="X52" s="54" t="s">
        <v>175</v>
      </c>
    </row>
    <row r="53" spans="22:24" ht="12.75" x14ac:dyDescent="0.2">
      <c r="W53" s="56" t="s">
        <v>253</v>
      </c>
      <c r="X53" s="54" t="s">
        <v>176</v>
      </c>
    </row>
    <row r="54" spans="22:24" ht="12.75" x14ac:dyDescent="0.2">
      <c r="W54" s="56" t="s">
        <v>254</v>
      </c>
      <c r="X54" s="54" t="s">
        <v>177</v>
      </c>
    </row>
    <row r="55" spans="22:24" ht="13.5" thickBot="1" x14ac:dyDescent="0.25">
      <c r="W55" s="57" t="s">
        <v>255</v>
      </c>
      <c r="X55" s="55" t="s">
        <v>178</v>
      </c>
    </row>
    <row r="60" spans="22:24" ht="11.25" customHeight="1" x14ac:dyDescent="0.2">
      <c r="V60" s="303"/>
    </row>
  </sheetData>
  <mergeCells count="3">
    <mergeCell ref="W43:X43"/>
    <mergeCell ref="W6:X6"/>
    <mergeCell ref="W7:AA7"/>
  </mergeCells>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tabColor indexed="43"/>
  </sheetPr>
  <dimension ref="A1:BI75"/>
  <sheetViews>
    <sheetView topLeftCell="A31" zoomScale="85" zoomScaleNormal="85" workbookViewId="0">
      <selection activeCell="B73" sqref="B73"/>
    </sheetView>
  </sheetViews>
  <sheetFormatPr defaultColWidth="9.28515625" defaultRowHeight="12.75" x14ac:dyDescent="0.2"/>
  <cols>
    <col min="1" max="1" width="9.28515625" style="35" customWidth="1"/>
    <col min="2" max="2" width="51.7109375" style="35" customWidth="1"/>
    <col min="3" max="3" width="14.42578125" style="36" customWidth="1"/>
    <col min="4" max="4" width="9.28515625" style="175"/>
    <col min="5" max="5" width="12" style="290" bestFit="1" customWidth="1"/>
    <col min="6" max="6" width="9.28515625" style="291"/>
    <col min="7" max="7" width="4.28515625" style="35" customWidth="1"/>
    <col min="8" max="14" width="9.28515625" style="35"/>
    <col min="15" max="15" width="15" style="38" customWidth="1"/>
    <col min="16" max="16" width="2" style="35" customWidth="1"/>
    <col min="17" max="61" width="9.28515625" style="35"/>
    <col min="62" max="257" width="9.28515625" style="29"/>
    <col min="258" max="258" width="51.7109375" style="29" customWidth="1"/>
    <col min="259" max="260" width="9.28515625" style="29"/>
    <col min="261" max="261" width="11.28515625" style="29" customWidth="1"/>
    <col min="262" max="513" width="9.28515625" style="29"/>
    <col min="514" max="514" width="51.7109375" style="29" customWidth="1"/>
    <col min="515" max="516" width="9.28515625" style="29"/>
    <col min="517" max="517" width="11.28515625" style="29" customWidth="1"/>
    <col min="518" max="769" width="9.28515625" style="29"/>
    <col min="770" max="770" width="51.7109375" style="29" customWidth="1"/>
    <col min="771" max="772" width="9.28515625" style="29"/>
    <col min="773" max="773" width="11.28515625" style="29" customWidth="1"/>
    <col min="774" max="1025" width="9.28515625" style="29"/>
    <col min="1026" max="1026" width="51.7109375" style="29" customWidth="1"/>
    <col min="1027" max="1028" width="9.28515625" style="29"/>
    <col min="1029" max="1029" width="11.28515625" style="29" customWidth="1"/>
    <col min="1030" max="1281" width="9.28515625" style="29"/>
    <col min="1282" max="1282" width="51.7109375" style="29" customWidth="1"/>
    <col min="1283" max="1284" width="9.28515625" style="29"/>
    <col min="1285" max="1285" width="11.28515625" style="29" customWidth="1"/>
    <col min="1286" max="1537" width="9.28515625" style="29"/>
    <col min="1538" max="1538" width="51.7109375" style="29" customWidth="1"/>
    <col min="1539" max="1540" width="9.28515625" style="29"/>
    <col min="1541" max="1541" width="11.28515625" style="29" customWidth="1"/>
    <col min="1542" max="1793" width="9.28515625" style="29"/>
    <col min="1794" max="1794" width="51.7109375" style="29" customWidth="1"/>
    <col min="1795" max="1796" width="9.28515625" style="29"/>
    <col min="1797" max="1797" width="11.28515625" style="29" customWidth="1"/>
    <col min="1798" max="2049" width="9.28515625" style="29"/>
    <col min="2050" max="2050" width="51.7109375" style="29" customWidth="1"/>
    <col min="2051" max="2052" width="9.28515625" style="29"/>
    <col min="2053" max="2053" width="11.28515625" style="29" customWidth="1"/>
    <col min="2054" max="2305" width="9.28515625" style="29"/>
    <col min="2306" max="2306" width="51.7109375" style="29" customWidth="1"/>
    <col min="2307" max="2308" width="9.28515625" style="29"/>
    <col min="2309" max="2309" width="11.28515625" style="29" customWidth="1"/>
    <col min="2310" max="2561" width="9.28515625" style="29"/>
    <col min="2562" max="2562" width="51.7109375" style="29" customWidth="1"/>
    <col min="2563" max="2564" width="9.28515625" style="29"/>
    <col min="2565" max="2565" width="11.28515625" style="29" customWidth="1"/>
    <col min="2566" max="2817" width="9.28515625" style="29"/>
    <col min="2818" max="2818" width="51.7109375" style="29" customWidth="1"/>
    <col min="2819" max="2820" width="9.28515625" style="29"/>
    <col min="2821" max="2821" width="11.28515625" style="29" customWidth="1"/>
    <col min="2822" max="3073" width="9.28515625" style="29"/>
    <col min="3074" max="3074" width="51.7109375" style="29" customWidth="1"/>
    <col min="3075" max="3076" width="9.28515625" style="29"/>
    <col min="3077" max="3077" width="11.28515625" style="29" customWidth="1"/>
    <col min="3078" max="3329" width="9.28515625" style="29"/>
    <col min="3330" max="3330" width="51.7109375" style="29" customWidth="1"/>
    <col min="3331" max="3332" width="9.28515625" style="29"/>
    <col min="3333" max="3333" width="11.28515625" style="29" customWidth="1"/>
    <col min="3334" max="3585" width="9.28515625" style="29"/>
    <col min="3586" max="3586" width="51.7109375" style="29" customWidth="1"/>
    <col min="3587" max="3588" width="9.28515625" style="29"/>
    <col min="3589" max="3589" width="11.28515625" style="29" customWidth="1"/>
    <col min="3590" max="3841" width="9.28515625" style="29"/>
    <col min="3842" max="3842" width="51.7109375" style="29" customWidth="1"/>
    <col min="3843" max="3844" width="9.28515625" style="29"/>
    <col min="3845" max="3845" width="11.28515625" style="29" customWidth="1"/>
    <col min="3846" max="4097" width="9.28515625" style="29"/>
    <col min="4098" max="4098" width="51.7109375" style="29" customWidth="1"/>
    <col min="4099" max="4100" width="9.28515625" style="29"/>
    <col min="4101" max="4101" width="11.28515625" style="29" customWidth="1"/>
    <col min="4102" max="4353" width="9.28515625" style="29"/>
    <col min="4354" max="4354" width="51.7109375" style="29" customWidth="1"/>
    <col min="4355" max="4356" width="9.28515625" style="29"/>
    <col min="4357" max="4357" width="11.28515625" style="29" customWidth="1"/>
    <col min="4358" max="4609" width="9.28515625" style="29"/>
    <col min="4610" max="4610" width="51.7109375" style="29" customWidth="1"/>
    <col min="4611" max="4612" width="9.28515625" style="29"/>
    <col min="4613" max="4613" width="11.28515625" style="29" customWidth="1"/>
    <col min="4614" max="4865" width="9.28515625" style="29"/>
    <col min="4866" max="4866" width="51.7109375" style="29" customWidth="1"/>
    <col min="4867" max="4868" width="9.28515625" style="29"/>
    <col min="4869" max="4869" width="11.28515625" style="29" customWidth="1"/>
    <col min="4870" max="5121" width="9.28515625" style="29"/>
    <col min="5122" max="5122" width="51.7109375" style="29" customWidth="1"/>
    <col min="5123" max="5124" width="9.28515625" style="29"/>
    <col min="5125" max="5125" width="11.28515625" style="29" customWidth="1"/>
    <col min="5126" max="5377" width="9.28515625" style="29"/>
    <col min="5378" max="5378" width="51.7109375" style="29" customWidth="1"/>
    <col min="5379" max="5380" width="9.28515625" style="29"/>
    <col min="5381" max="5381" width="11.28515625" style="29" customWidth="1"/>
    <col min="5382" max="5633" width="9.28515625" style="29"/>
    <col min="5634" max="5634" width="51.7109375" style="29" customWidth="1"/>
    <col min="5635" max="5636" width="9.28515625" style="29"/>
    <col min="5637" max="5637" width="11.28515625" style="29" customWidth="1"/>
    <col min="5638" max="5889" width="9.28515625" style="29"/>
    <col min="5890" max="5890" width="51.7109375" style="29" customWidth="1"/>
    <col min="5891" max="5892" width="9.28515625" style="29"/>
    <col min="5893" max="5893" width="11.28515625" style="29" customWidth="1"/>
    <col min="5894" max="6145" width="9.28515625" style="29"/>
    <col min="6146" max="6146" width="51.7109375" style="29" customWidth="1"/>
    <col min="6147" max="6148" width="9.28515625" style="29"/>
    <col min="6149" max="6149" width="11.28515625" style="29" customWidth="1"/>
    <col min="6150" max="6401" width="9.28515625" style="29"/>
    <col min="6402" max="6402" width="51.7109375" style="29" customWidth="1"/>
    <col min="6403" max="6404" width="9.28515625" style="29"/>
    <col min="6405" max="6405" width="11.28515625" style="29" customWidth="1"/>
    <col min="6406" max="6657" width="9.28515625" style="29"/>
    <col min="6658" max="6658" width="51.7109375" style="29" customWidth="1"/>
    <col min="6659" max="6660" width="9.28515625" style="29"/>
    <col min="6661" max="6661" width="11.28515625" style="29" customWidth="1"/>
    <col min="6662" max="6913" width="9.28515625" style="29"/>
    <col min="6914" max="6914" width="51.7109375" style="29" customWidth="1"/>
    <col min="6915" max="6916" width="9.28515625" style="29"/>
    <col min="6917" max="6917" width="11.28515625" style="29" customWidth="1"/>
    <col min="6918" max="7169" width="9.28515625" style="29"/>
    <col min="7170" max="7170" width="51.7109375" style="29" customWidth="1"/>
    <col min="7171" max="7172" width="9.28515625" style="29"/>
    <col min="7173" max="7173" width="11.28515625" style="29" customWidth="1"/>
    <col min="7174" max="7425" width="9.28515625" style="29"/>
    <col min="7426" max="7426" width="51.7109375" style="29" customWidth="1"/>
    <col min="7427" max="7428" width="9.28515625" style="29"/>
    <col min="7429" max="7429" width="11.28515625" style="29" customWidth="1"/>
    <col min="7430" max="7681" width="9.28515625" style="29"/>
    <col min="7682" max="7682" width="51.7109375" style="29" customWidth="1"/>
    <col min="7683" max="7684" width="9.28515625" style="29"/>
    <col min="7685" max="7685" width="11.28515625" style="29" customWidth="1"/>
    <col min="7686" max="7937" width="9.28515625" style="29"/>
    <col min="7938" max="7938" width="51.7109375" style="29" customWidth="1"/>
    <col min="7939" max="7940" width="9.28515625" style="29"/>
    <col min="7941" max="7941" width="11.28515625" style="29" customWidth="1"/>
    <col min="7942" max="8193" width="9.28515625" style="29"/>
    <col min="8194" max="8194" width="51.7109375" style="29" customWidth="1"/>
    <col min="8195" max="8196" width="9.28515625" style="29"/>
    <col min="8197" max="8197" width="11.28515625" style="29" customWidth="1"/>
    <col min="8198" max="8449" width="9.28515625" style="29"/>
    <col min="8450" max="8450" width="51.7109375" style="29" customWidth="1"/>
    <col min="8451" max="8452" width="9.28515625" style="29"/>
    <col min="8453" max="8453" width="11.28515625" style="29" customWidth="1"/>
    <col min="8454" max="8705" width="9.28515625" style="29"/>
    <col min="8706" max="8706" width="51.7109375" style="29" customWidth="1"/>
    <col min="8707" max="8708" width="9.28515625" style="29"/>
    <col min="8709" max="8709" width="11.28515625" style="29" customWidth="1"/>
    <col min="8710" max="8961" width="9.28515625" style="29"/>
    <col min="8962" max="8962" width="51.7109375" style="29" customWidth="1"/>
    <col min="8963" max="8964" width="9.28515625" style="29"/>
    <col min="8965" max="8965" width="11.28515625" style="29" customWidth="1"/>
    <col min="8966" max="9217" width="9.28515625" style="29"/>
    <col min="9218" max="9218" width="51.7109375" style="29" customWidth="1"/>
    <col min="9219" max="9220" width="9.28515625" style="29"/>
    <col min="9221" max="9221" width="11.28515625" style="29" customWidth="1"/>
    <col min="9222" max="9473" width="9.28515625" style="29"/>
    <col min="9474" max="9474" width="51.7109375" style="29" customWidth="1"/>
    <col min="9475" max="9476" width="9.28515625" style="29"/>
    <col min="9477" max="9477" width="11.28515625" style="29" customWidth="1"/>
    <col min="9478" max="9729" width="9.28515625" style="29"/>
    <col min="9730" max="9730" width="51.7109375" style="29" customWidth="1"/>
    <col min="9731" max="9732" width="9.28515625" style="29"/>
    <col min="9733" max="9733" width="11.28515625" style="29" customWidth="1"/>
    <col min="9734" max="9985" width="9.28515625" style="29"/>
    <col min="9986" max="9986" width="51.7109375" style="29" customWidth="1"/>
    <col min="9987" max="9988" width="9.28515625" style="29"/>
    <col min="9989" max="9989" width="11.28515625" style="29" customWidth="1"/>
    <col min="9990" max="10241" width="9.28515625" style="29"/>
    <col min="10242" max="10242" width="51.7109375" style="29" customWidth="1"/>
    <col min="10243" max="10244" width="9.28515625" style="29"/>
    <col min="10245" max="10245" width="11.28515625" style="29" customWidth="1"/>
    <col min="10246" max="10497" width="9.28515625" style="29"/>
    <col min="10498" max="10498" width="51.7109375" style="29" customWidth="1"/>
    <col min="10499" max="10500" width="9.28515625" style="29"/>
    <col min="10501" max="10501" width="11.28515625" style="29" customWidth="1"/>
    <col min="10502" max="10753" width="9.28515625" style="29"/>
    <col min="10754" max="10754" width="51.7109375" style="29" customWidth="1"/>
    <col min="10755" max="10756" width="9.28515625" style="29"/>
    <col min="10757" max="10757" width="11.28515625" style="29" customWidth="1"/>
    <col min="10758" max="11009" width="9.28515625" style="29"/>
    <col min="11010" max="11010" width="51.7109375" style="29" customWidth="1"/>
    <col min="11011" max="11012" width="9.28515625" style="29"/>
    <col min="11013" max="11013" width="11.28515625" style="29" customWidth="1"/>
    <col min="11014" max="11265" width="9.28515625" style="29"/>
    <col min="11266" max="11266" width="51.7109375" style="29" customWidth="1"/>
    <col min="11267" max="11268" width="9.28515625" style="29"/>
    <col min="11269" max="11269" width="11.28515625" style="29" customWidth="1"/>
    <col min="11270" max="11521" width="9.28515625" style="29"/>
    <col min="11522" max="11522" width="51.7109375" style="29" customWidth="1"/>
    <col min="11523" max="11524" width="9.28515625" style="29"/>
    <col min="11525" max="11525" width="11.28515625" style="29" customWidth="1"/>
    <col min="11526" max="11777" width="9.28515625" style="29"/>
    <col min="11778" max="11778" width="51.7109375" style="29" customWidth="1"/>
    <col min="11779" max="11780" width="9.28515625" style="29"/>
    <col min="11781" max="11781" width="11.28515625" style="29" customWidth="1"/>
    <col min="11782" max="12033" width="9.28515625" style="29"/>
    <col min="12034" max="12034" width="51.7109375" style="29" customWidth="1"/>
    <col min="12035" max="12036" width="9.28515625" style="29"/>
    <col min="12037" max="12037" width="11.28515625" style="29" customWidth="1"/>
    <col min="12038" max="12289" width="9.28515625" style="29"/>
    <col min="12290" max="12290" width="51.7109375" style="29" customWidth="1"/>
    <col min="12291" max="12292" width="9.28515625" style="29"/>
    <col min="12293" max="12293" width="11.28515625" style="29" customWidth="1"/>
    <col min="12294" max="12545" width="9.28515625" style="29"/>
    <col min="12546" max="12546" width="51.7109375" style="29" customWidth="1"/>
    <col min="12547" max="12548" width="9.28515625" style="29"/>
    <col min="12549" max="12549" width="11.28515625" style="29" customWidth="1"/>
    <col min="12550" max="12801" width="9.28515625" style="29"/>
    <col min="12802" max="12802" width="51.7109375" style="29" customWidth="1"/>
    <col min="12803" max="12804" width="9.28515625" style="29"/>
    <col min="12805" max="12805" width="11.28515625" style="29" customWidth="1"/>
    <col min="12806" max="13057" width="9.28515625" style="29"/>
    <col min="13058" max="13058" width="51.7109375" style="29" customWidth="1"/>
    <col min="13059" max="13060" width="9.28515625" style="29"/>
    <col min="13061" max="13061" width="11.28515625" style="29" customWidth="1"/>
    <col min="13062" max="13313" width="9.28515625" style="29"/>
    <col min="13314" max="13314" width="51.7109375" style="29" customWidth="1"/>
    <col min="13315" max="13316" width="9.28515625" style="29"/>
    <col min="13317" max="13317" width="11.28515625" style="29" customWidth="1"/>
    <col min="13318" max="13569" width="9.28515625" style="29"/>
    <col min="13570" max="13570" width="51.7109375" style="29" customWidth="1"/>
    <col min="13571" max="13572" width="9.28515625" style="29"/>
    <col min="13573" max="13573" width="11.28515625" style="29" customWidth="1"/>
    <col min="13574" max="13825" width="9.28515625" style="29"/>
    <col min="13826" max="13826" width="51.7109375" style="29" customWidth="1"/>
    <col min="13827" max="13828" width="9.28515625" style="29"/>
    <col min="13829" max="13829" width="11.28515625" style="29" customWidth="1"/>
    <col min="13830" max="14081" width="9.28515625" style="29"/>
    <col min="14082" max="14082" width="51.7109375" style="29" customWidth="1"/>
    <col min="14083" max="14084" width="9.28515625" style="29"/>
    <col min="14085" max="14085" width="11.28515625" style="29" customWidth="1"/>
    <col min="14086" max="14337" width="9.28515625" style="29"/>
    <col min="14338" max="14338" width="51.7109375" style="29" customWidth="1"/>
    <col min="14339" max="14340" width="9.28515625" style="29"/>
    <col min="14341" max="14341" width="11.28515625" style="29" customWidth="1"/>
    <col min="14342" max="14593" width="9.28515625" style="29"/>
    <col min="14594" max="14594" width="51.7109375" style="29" customWidth="1"/>
    <col min="14595" max="14596" width="9.28515625" style="29"/>
    <col min="14597" max="14597" width="11.28515625" style="29" customWidth="1"/>
    <col min="14598" max="14849" width="9.28515625" style="29"/>
    <col min="14850" max="14850" width="51.7109375" style="29" customWidth="1"/>
    <col min="14851" max="14852" width="9.28515625" style="29"/>
    <col min="14853" max="14853" width="11.28515625" style="29" customWidth="1"/>
    <col min="14854" max="15105" width="9.28515625" style="29"/>
    <col min="15106" max="15106" width="51.7109375" style="29" customWidth="1"/>
    <col min="15107" max="15108" width="9.28515625" style="29"/>
    <col min="15109" max="15109" width="11.28515625" style="29" customWidth="1"/>
    <col min="15110" max="15361" width="9.28515625" style="29"/>
    <col min="15362" max="15362" width="51.7109375" style="29" customWidth="1"/>
    <col min="15363" max="15364" width="9.28515625" style="29"/>
    <col min="15365" max="15365" width="11.28515625" style="29" customWidth="1"/>
    <col min="15366" max="15617" width="9.28515625" style="29"/>
    <col min="15618" max="15618" width="51.7109375" style="29" customWidth="1"/>
    <col min="15619" max="15620" width="9.28515625" style="29"/>
    <col min="15621" max="15621" width="11.28515625" style="29" customWidth="1"/>
    <col min="15622" max="15873" width="9.28515625" style="29"/>
    <col min="15874" max="15874" width="51.7109375" style="29" customWidth="1"/>
    <col min="15875" max="15876" width="9.28515625" style="29"/>
    <col min="15877" max="15877" width="11.28515625" style="29" customWidth="1"/>
    <col min="15878" max="16129" width="9.28515625" style="29"/>
    <col min="16130" max="16130" width="51.7109375" style="29" customWidth="1"/>
    <col min="16131" max="16132" width="9.28515625" style="29"/>
    <col min="16133" max="16133" width="11.28515625" style="29" customWidth="1"/>
    <col min="16134" max="16384" width="9.28515625" style="29"/>
  </cols>
  <sheetData>
    <row r="1" spans="1:61" ht="15" x14ac:dyDescent="0.25">
      <c r="A1" s="215" t="s">
        <v>232</v>
      </c>
    </row>
    <row r="2" spans="1:61" x14ac:dyDescent="0.2">
      <c r="B2" s="200"/>
    </row>
    <row r="3" spans="1:61" ht="13.5" thickBot="1" x14ac:dyDescent="0.25">
      <c r="E3" s="308"/>
    </row>
    <row r="4" spans="1:61" ht="15.75" customHeight="1" thickBot="1" x14ac:dyDescent="0.25">
      <c r="B4" s="740" t="s">
        <v>317</v>
      </c>
      <c r="C4" s="741"/>
      <c r="D4" s="741"/>
      <c r="E4" s="741"/>
      <c r="F4" s="742"/>
    </row>
    <row r="5" spans="1:61" ht="15.75" customHeight="1" thickBot="1" x14ac:dyDescent="0.25">
      <c r="B5" s="43"/>
      <c r="C5" s="728" t="str">
        <f>Translateupd!B7</f>
        <v>Germany</v>
      </c>
      <c r="D5" s="729"/>
      <c r="E5" s="730" t="s">
        <v>268</v>
      </c>
      <c r="F5" s="731"/>
    </row>
    <row r="6" spans="1:61" ht="13.5" customHeight="1" thickBot="1" x14ac:dyDescent="0.25">
      <c r="B6" s="59"/>
      <c r="C6" s="60" t="s">
        <v>106</v>
      </c>
      <c r="D6" s="176" t="s">
        <v>107</v>
      </c>
      <c r="E6" s="292" t="s">
        <v>106</v>
      </c>
      <c r="F6" s="293" t="s">
        <v>107</v>
      </c>
      <c r="O6" s="727"/>
      <c r="P6" s="727"/>
    </row>
    <row r="7" spans="1:61" s="31" customFormat="1" ht="13.5" thickBot="1" x14ac:dyDescent="0.25">
      <c r="A7" s="49"/>
      <c r="B7" s="44" t="s">
        <v>108</v>
      </c>
      <c r="C7" s="65">
        <f>SUM(C8:C19)</f>
        <v>2561751</v>
      </c>
      <c r="D7" s="176">
        <f>SUM(D8:D19)</f>
        <v>1</v>
      </c>
      <c r="E7" s="567">
        <v>25934811</v>
      </c>
      <c r="F7" s="568">
        <v>1</v>
      </c>
      <c r="G7" s="35"/>
      <c r="H7" s="49"/>
      <c r="I7" s="49"/>
      <c r="J7" s="49"/>
      <c r="K7" s="49"/>
      <c r="L7" s="49"/>
      <c r="M7" s="49"/>
      <c r="N7" s="49"/>
      <c r="O7" s="727"/>
      <c r="P7" s="727"/>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row>
    <row r="8" spans="1:61" x14ac:dyDescent="0.2">
      <c r="B8" s="130" t="s">
        <v>109</v>
      </c>
      <c r="C8" s="239">
        <f>'NoE 1DGT'!T22</f>
        <v>1589</v>
      </c>
      <c r="D8" s="177">
        <f>C8/$C$7</f>
        <v>6.2027886394891614E-4</v>
      </c>
      <c r="E8" s="569">
        <v>17374</v>
      </c>
      <c r="F8" s="570">
        <v>6.6991041500167475E-4</v>
      </c>
    </row>
    <row r="9" spans="1:61" x14ac:dyDescent="0.2">
      <c r="B9" s="43" t="s">
        <v>110</v>
      </c>
      <c r="C9" s="240">
        <f>'NoE 1DGT'!T28</f>
        <v>195500</v>
      </c>
      <c r="D9" s="178">
        <f t="shared" ref="D9:D19" si="0">C9/$C$7</f>
        <v>7.6314989239781694E-2</v>
      </c>
      <c r="E9" s="571">
        <v>2133645</v>
      </c>
      <c r="F9" s="572">
        <v>8.2269541119848535E-2</v>
      </c>
    </row>
    <row r="10" spans="1:61" x14ac:dyDescent="0.2">
      <c r="B10" s="43" t="s">
        <v>111</v>
      </c>
      <c r="C10" s="241">
        <f>'NoE 1DGT'!T34</f>
        <v>76320</v>
      </c>
      <c r="D10" s="178">
        <f t="shared" si="0"/>
        <v>2.979212265360685E-2</v>
      </c>
      <c r="E10" s="571">
        <v>208054</v>
      </c>
      <c r="F10" s="572">
        <v>8.0221907150200555E-3</v>
      </c>
    </row>
    <row r="11" spans="1:61" x14ac:dyDescent="0.2">
      <c r="B11" s="43" t="s">
        <v>112</v>
      </c>
      <c r="C11" s="242">
        <f>'NoE 1DGT'!T40</f>
        <v>9968</v>
      </c>
      <c r="D11" s="178">
        <f t="shared" si="0"/>
        <v>3.8910885562258002E-3</v>
      </c>
      <c r="E11" s="571">
        <v>83147</v>
      </c>
      <c r="F11" s="572">
        <v>3.2059998432223008E-3</v>
      </c>
    </row>
    <row r="12" spans="1:61" x14ac:dyDescent="0.2">
      <c r="B12" s="43" t="s">
        <v>113</v>
      </c>
      <c r="C12" s="243">
        <f>'NoE 1DGT'!T46</f>
        <v>379283</v>
      </c>
      <c r="D12" s="178">
        <f t="shared" si="0"/>
        <v>0.14805615377919243</v>
      </c>
      <c r="E12" s="571">
        <v>3994562</v>
      </c>
      <c r="F12" s="572">
        <v>0.15402317757395648</v>
      </c>
    </row>
    <row r="13" spans="1:61" x14ac:dyDescent="0.2">
      <c r="B13" s="43" t="s">
        <v>114</v>
      </c>
      <c r="C13" s="244">
        <f>'NoE 1DGT'!T52</f>
        <v>529379</v>
      </c>
      <c r="D13" s="178">
        <f t="shared" si="0"/>
        <v>0.20664732833128591</v>
      </c>
      <c r="E13" s="571">
        <v>5818158</v>
      </c>
      <c r="F13" s="572">
        <v>0.2243377829127037</v>
      </c>
    </row>
    <row r="14" spans="1:61" x14ac:dyDescent="0.2">
      <c r="B14" s="43" t="s">
        <v>115</v>
      </c>
      <c r="C14" s="245">
        <f>'NoE 1DGT'!T58</f>
        <v>100386</v>
      </c>
      <c r="D14" s="178">
        <f t="shared" si="0"/>
        <v>3.9186478311123915E-2</v>
      </c>
      <c r="E14" s="571">
        <v>1464717</v>
      </c>
      <c r="F14" s="572">
        <v>5.6476871954069766E-2</v>
      </c>
    </row>
    <row r="15" spans="1:61" x14ac:dyDescent="0.2">
      <c r="B15" s="43" t="s">
        <v>116</v>
      </c>
      <c r="C15" s="246">
        <f>'NoE 1DGT'!T64</f>
        <v>235028</v>
      </c>
      <c r="D15" s="178">
        <f t="shared" si="0"/>
        <v>9.1745060312262983E-2</v>
      </c>
      <c r="E15" s="571">
        <v>2023030</v>
      </c>
      <c r="F15" s="572">
        <v>7.8004424246623585E-2</v>
      </c>
    </row>
    <row r="16" spans="1:61" x14ac:dyDescent="0.2">
      <c r="B16" s="43" t="s">
        <v>117</v>
      </c>
      <c r="C16" s="247">
        <f>'NoE 1DGT'!T70</f>
        <v>135860</v>
      </c>
      <c r="D16" s="178">
        <f t="shared" si="0"/>
        <v>5.3034038046632946E-2</v>
      </c>
      <c r="E16" s="571">
        <v>1488829</v>
      </c>
      <c r="F16" s="572">
        <v>5.7406587616929232E-2</v>
      </c>
    </row>
    <row r="17" spans="2:6" x14ac:dyDescent="0.2">
      <c r="B17" s="43" t="s">
        <v>118</v>
      </c>
      <c r="C17" s="248">
        <f>'NoE 1DGT'!T82</f>
        <v>188620</v>
      </c>
      <c r="D17" s="178">
        <f t="shared" si="0"/>
        <v>7.3629326191343339E-2</v>
      </c>
      <c r="E17" s="571">
        <v>1555269</v>
      </c>
      <c r="F17" s="572">
        <v>5.9968395374078491E-2</v>
      </c>
    </row>
    <row r="18" spans="2:6" x14ac:dyDescent="0.2">
      <c r="B18" s="43" t="s">
        <v>119</v>
      </c>
      <c r="C18" s="249">
        <f>'NoE 1DGT'!T88</f>
        <v>485668</v>
      </c>
      <c r="D18" s="178">
        <f t="shared" si="0"/>
        <v>0.18958438973967415</v>
      </c>
      <c r="E18" s="571">
        <v>5214360</v>
      </c>
      <c r="F18" s="572">
        <v>0.2010564102433598</v>
      </c>
    </row>
    <row r="19" spans="2:6" x14ac:dyDescent="0.2">
      <c r="B19" s="43" t="s">
        <v>120</v>
      </c>
      <c r="C19" s="250">
        <f>'NoE 1DGT'!T94</f>
        <v>224150</v>
      </c>
      <c r="D19" s="178">
        <f t="shared" si="0"/>
        <v>8.7498745974921063E-2</v>
      </c>
      <c r="E19" s="571">
        <v>1933666</v>
      </c>
      <c r="F19" s="572">
        <v>7.4558707985186393E-2</v>
      </c>
    </row>
    <row r="20" spans="2:6" x14ac:dyDescent="0.2">
      <c r="B20" s="43"/>
      <c r="C20" s="64"/>
      <c r="D20" s="178"/>
      <c r="E20" s="571"/>
      <c r="F20" s="572"/>
    </row>
    <row r="21" spans="2:6" x14ac:dyDescent="0.2">
      <c r="B21" s="43" t="s">
        <v>121</v>
      </c>
      <c r="C21" s="64">
        <f>C9</f>
        <v>195500</v>
      </c>
      <c r="D21" s="178">
        <f>C21/$C$7</f>
        <v>7.6314989239781694E-2</v>
      </c>
      <c r="E21" s="571">
        <v>2133645</v>
      </c>
      <c r="F21" s="572">
        <v>8.2269541119848535E-2</v>
      </c>
    </row>
    <row r="22" spans="2:6" x14ac:dyDescent="0.2">
      <c r="B22" s="43" t="s">
        <v>113</v>
      </c>
      <c r="C22" s="64">
        <f>C12</f>
        <v>379283</v>
      </c>
      <c r="D22" s="178">
        <f>C22/$C$7</f>
        <v>0.14805615377919243</v>
      </c>
      <c r="E22" s="571">
        <v>3994562</v>
      </c>
      <c r="F22" s="572">
        <v>0.15402317757395648</v>
      </c>
    </row>
    <row r="23" spans="2:6" x14ac:dyDescent="0.2">
      <c r="B23" s="43" t="s">
        <v>122</v>
      </c>
      <c r="C23" s="64">
        <f>C13</f>
        <v>529379</v>
      </c>
      <c r="D23" s="178">
        <f>C23/$C$7</f>
        <v>0.20664732833128591</v>
      </c>
      <c r="E23" s="571">
        <v>5818158</v>
      </c>
      <c r="F23" s="572">
        <v>0.2243377829127037</v>
      </c>
    </row>
    <row r="24" spans="2:6" ht="14.25" customHeight="1" thickBot="1" x14ac:dyDescent="0.25">
      <c r="B24" s="131" t="s">
        <v>123</v>
      </c>
      <c r="C24" s="132">
        <f>C14+C15+C16+C17+C18+C19</f>
        <v>1369712</v>
      </c>
      <c r="D24" s="179">
        <f>C24/$C$7</f>
        <v>0.53467803857595841</v>
      </c>
      <c r="E24" s="573">
        <v>13679871</v>
      </c>
      <c r="F24" s="574">
        <v>0.52747139742024729</v>
      </c>
    </row>
    <row r="25" spans="2:6" x14ac:dyDescent="0.2">
      <c r="B25" s="50"/>
      <c r="C25" s="129"/>
      <c r="D25" s="180"/>
      <c r="E25" s="294"/>
      <c r="F25" s="295"/>
    </row>
    <row r="26" spans="2:6" ht="13.5" thickBot="1" x14ac:dyDescent="0.25">
      <c r="B26" s="52"/>
      <c r="C26" s="53"/>
      <c r="D26" s="181"/>
      <c r="E26" s="308"/>
      <c r="F26" s="296"/>
    </row>
    <row r="27" spans="2:6" ht="15.75" customHeight="1" thickBot="1" x14ac:dyDescent="0.25">
      <c r="B27" s="732" t="s">
        <v>318</v>
      </c>
      <c r="C27" s="743"/>
      <c r="D27" s="743"/>
      <c r="E27" s="743"/>
      <c r="F27" s="744"/>
    </row>
    <row r="28" spans="2:6" ht="15.75" customHeight="1" thickBot="1" x14ac:dyDescent="0.25">
      <c r="B28" s="223"/>
      <c r="C28" s="732" t="str">
        <f>Translateupd!B7</f>
        <v>Germany</v>
      </c>
      <c r="D28" s="733"/>
      <c r="E28" s="734" t="s">
        <v>268</v>
      </c>
      <c r="F28" s="735"/>
    </row>
    <row r="29" spans="2:6" ht="13.5" thickBot="1" x14ac:dyDescent="0.25">
      <c r="B29" s="45"/>
      <c r="C29" s="58" t="s">
        <v>106</v>
      </c>
      <c r="D29" s="182" t="s">
        <v>107</v>
      </c>
      <c r="E29" s="297" t="s">
        <v>106</v>
      </c>
      <c r="F29" s="298" t="s">
        <v>107</v>
      </c>
    </row>
    <row r="30" spans="2:6" ht="13.5" thickBot="1" x14ac:dyDescent="0.25">
      <c r="B30" s="46" t="s">
        <v>108</v>
      </c>
      <c r="C30" s="66">
        <f>SUM(C31:C42)</f>
        <v>17830099</v>
      </c>
      <c r="D30" s="183">
        <f>SUM(D31:D42)</f>
        <v>0.99999999999999989</v>
      </c>
      <c r="E30" s="575">
        <v>89474650</v>
      </c>
      <c r="F30" s="576">
        <v>1</v>
      </c>
    </row>
    <row r="31" spans="2:6" x14ac:dyDescent="0.2">
      <c r="B31" s="133" t="s">
        <v>109</v>
      </c>
      <c r="C31" s="251">
        <f>'EMP 1DGT'!T22</f>
        <v>27372</v>
      </c>
      <c r="D31" s="184">
        <f>C31/$C$30</f>
        <v>1.5351569276199756E-3</v>
      </c>
      <c r="E31" s="577">
        <v>165681</v>
      </c>
      <c r="F31" s="578">
        <v>1.8517088359663882E-3</v>
      </c>
    </row>
    <row r="32" spans="2:6" x14ac:dyDescent="0.2">
      <c r="B32" s="45" t="s">
        <v>110</v>
      </c>
      <c r="C32" s="252">
        <f>'EMP 1DGT'!T28</f>
        <v>3057971</v>
      </c>
      <c r="D32" s="185">
        <f t="shared" ref="D32:D42" si="1">C32/$C$30</f>
        <v>0.17150611446408681</v>
      </c>
      <c r="E32" s="579">
        <v>15556431</v>
      </c>
      <c r="F32" s="580">
        <v>0.1738641168196802</v>
      </c>
    </row>
    <row r="33" spans="2:6" x14ac:dyDescent="0.2">
      <c r="B33" s="45" t="s">
        <v>111</v>
      </c>
      <c r="C33" s="253">
        <f>'EMP 1DGT'!T34</f>
        <v>186326</v>
      </c>
      <c r="D33" s="185">
        <f t="shared" si="1"/>
        <v>1.0450082189672643E-2</v>
      </c>
      <c r="E33" s="579">
        <v>447605</v>
      </c>
      <c r="F33" s="580">
        <v>5.002590119100773E-3</v>
      </c>
    </row>
    <row r="34" spans="2:6" x14ac:dyDescent="0.2">
      <c r="B34" s="45" t="s">
        <v>112</v>
      </c>
      <c r="C34" s="254">
        <f>'EMP 1DGT'!T40</f>
        <v>153832</v>
      </c>
      <c r="D34" s="185">
        <f t="shared" si="1"/>
        <v>8.627658208740176E-3</v>
      </c>
      <c r="E34" s="579">
        <v>771890</v>
      </c>
      <c r="F34" s="580">
        <v>8.6269127624416519E-3</v>
      </c>
    </row>
    <row r="35" spans="2:6" x14ac:dyDescent="0.2">
      <c r="B35" s="45" t="s">
        <v>113</v>
      </c>
      <c r="C35" s="255">
        <f>'EMP 1DGT'!T46</f>
        <v>2428150</v>
      </c>
      <c r="D35" s="185">
        <f t="shared" si="1"/>
        <v>0.13618264262021204</v>
      </c>
      <c r="E35" s="579">
        <v>12474986</v>
      </c>
      <c r="F35" s="580">
        <v>0.13942480914985417</v>
      </c>
    </row>
    <row r="36" spans="2:6" x14ac:dyDescent="0.2">
      <c r="B36" s="45" t="s">
        <v>114</v>
      </c>
      <c r="C36" s="256">
        <f>'EMP 1DGT'!T52</f>
        <v>3768492</v>
      </c>
      <c r="D36" s="221">
        <f t="shared" si="1"/>
        <v>0.21135564081837122</v>
      </c>
      <c r="E36" s="581">
        <v>20518636</v>
      </c>
      <c r="F36" s="580">
        <v>0.22932345642033805</v>
      </c>
    </row>
    <row r="37" spans="2:6" x14ac:dyDescent="0.2">
      <c r="B37" s="45" t="s">
        <v>115</v>
      </c>
      <c r="C37" s="257">
        <f>'EMP 1DGT'!T58</f>
        <v>1083472</v>
      </c>
      <c r="D37" s="185">
        <f t="shared" si="1"/>
        <v>6.0766460130142856E-2</v>
      </c>
      <c r="E37" s="579">
        <v>5802598</v>
      </c>
      <c r="F37" s="580">
        <v>6.4851865863683175E-2</v>
      </c>
    </row>
    <row r="38" spans="2:6" x14ac:dyDescent="0.2">
      <c r="B38" s="45" t="s">
        <v>116</v>
      </c>
      <c r="C38" s="258">
        <f>'EMP 1DGT'!T64</f>
        <v>1951762</v>
      </c>
      <c r="D38" s="185">
        <f t="shared" si="1"/>
        <v>0.10946445109474714</v>
      </c>
      <c r="E38" s="579">
        <v>9791053</v>
      </c>
      <c r="F38" s="580">
        <v>0.10942823470111367</v>
      </c>
    </row>
    <row r="39" spans="2:6" x14ac:dyDescent="0.2">
      <c r="B39" s="45" t="s">
        <v>117</v>
      </c>
      <c r="C39" s="259">
        <f>'EMP 1DGT'!T70</f>
        <v>887132</v>
      </c>
      <c r="D39" s="185">
        <f t="shared" si="1"/>
        <v>4.9754743369624585E-2</v>
      </c>
      <c r="E39" s="579">
        <v>4350093</v>
      </c>
      <c r="F39" s="580">
        <v>4.8618161680431274E-2</v>
      </c>
    </row>
    <row r="40" spans="2:6" x14ac:dyDescent="0.2">
      <c r="B40" s="45" t="s">
        <v>118</v>
      </c>
      <c r="C40" s="260">
        <f>'EMP 1DGT'!T82</f>
        <v>564096</v>
      </c>
      <c r="D40" s="185">
        <f t="shared" si="1"/>
        <v>3.1637289282577738E-2</v>
      </c>
      <c r="E40" s="579">
        <v>2431678</v>
      </c>
      <c r="F40" s="580">
        <v>2.7177284292254845E-2</v>
      </c>
    </row>
    <row r="41" spans="2:6" x14ac:dyDescent="0.2">
      <c r="B41" s="45" t="s">
        <v>119</v>
      </c>
      <c r="C41" s="261">
        <f>'EMP 1DGT'!T88</f>
        <v>2054628</v>
      </c>
      <c r="D41" s="185">
        <f t="shared" si="1"/>
        <v>0.11523368434465787</v>
      </c>
      <c r="E41" s="579">
        <v>10376625</v>
      </c>
      <c r="F41" s="580">
        <v>0.11597279229368318</v>
      </c>
    </row>
    <row r="42" spans="2:6" x14ac:dyDescent="0.2">
      <c r="B42" s="45" t="s">
        <v>120</v>
      </c>
      <c r="C42" s="262">
        <f>'EMP 1DGT'!T94</f>
        <v>1666866</v>
      </c>
      <c r="D42" s="185">
        <f t="shared" si="1"/>
        <v>9.3486076549546923E-2</v>
      </c>
      <c r="E42" s="579">
        <v>6787374</v>
      </c>
      <c r="F42" s="580">
        <v>7.5858067061452608E-2</v>
      </c>
    </row>
    <row r="43" spans="2:6" x14ac:dyDescent="0.2">
      <c r="B43" s="47"/>
      <c r="C43" s="68"/>
      <c r="D43" s="186"/>
      <c r="E43" s="582"/>
      <c r="F43" s="580"/>
    </row>
    <row r="44" spans="2:6" x14ac:dyDescent="0.2">
      <c r="B44" s="45" t="s">
        <v>121</v>
      </c>
      <c r="C44" s="67">
        <f>C32</f>
        <v>3057971</v>
      </c>
      <c r="D44" s="185">
        <f>C44/$C$30</f>
        <v>0.17150611446408681</v>
      </c>
      <c r="E44" s="579">
        <v>15556431</v>
      </c>
      <c r="F44" s="580">
        <v>0.1738641168196802</v>
      </c>
    </row>
    <row r="45" spans="2:6" x14ac:dyDescent="0.2">
      <c r="B45" s="45" t="s">
        <v>113</v>
      </c>
      <c r="C45" s="67">
        <f>C35</f>
        <v>2428150</v>
      </c>
      <c r="D45" s="185">
        <f>C45/$C$30</f>
        <v>0.13618264262021204</v>
      </c>
      <c r="E45" s="579">
        <v>12474986</v>
      </c>
      <c r="F45" s="580">
        <v>0.13942480914985417</v>
      </c>
    </row>
    <row r="46" spans="2:6" x14ac:dyDescent="0.2">
      <c r="B46" s="45" t="s">
        <v>122</v>
      </c>
      <c r="C46" s="67">
        <f>C36</f>
        <v>3768492</v>
      </c>
      <c r="D46" s="185">
        <f>C46/$C$30</f>
        <v>0.21135564081837122</v>
      </c>
      <c r="E46" s="579">
        <v>20518636</v>
      </c>
      <c r="F46" s="580">
        <v>0.22932345642033805</v>
      </c>
    </row>
    <row r="47" spans="2:6" ht="13.5" thickBot="1" x14ac:dyDescent="0.25">
      <c r="B47" s="134" t="s">
        <v>123</v>
      </c>
      <c r="C47" s="135">
        <f>C37+C38+C39+C40+C41+C42</f>
        <v>8207956</v>
      </c>
      <c r="D47" s="187">
        <f>C47/$C$30</f>
        <v>0.46034270477129713</v>
      </c>
      <c r="E47" s="583">
        <v>39539421</v>
      </c>
      <c r="F47" s="584">
        <v>0.44190640589261876</v>
      </c>
    </row>
    <row r="48" spans="2:6" x14ac:dyDescent="0.2">
      <c r="B48" s="50"/>
      <c r="C48" s="129"/>
      <c r="D48" s="180"/>
      <c r="E48" s="294"/>
      <c r="F48" s="295"/>
    </row>
    <row r="49" spans="2:6" ht="9" customHeight="1" x14ac:dyDescent="0.2">
      <c r="B49" s="50"/>
      <c r="C49" s="51"/>
      <c r="D49" s="188"/>
      <c r="E49" s="308"/>
      <c r="F49" s="299"/>
    </row>
    <row r="50" spans="2:6" ht="6.75" customHeight="1" thickBot="1" x14ac:dyDescent="0.25">
      <c r="B50" s="50"/>
      <c r="C50" s="51"/>
      <c r="D50" s="188"/>
      <c r="F50" s="299"/>
    </row>
    <row r="51" spans="2:6" ht="15.75" customHeight="1" thickBot="1" x14ac:dyDescent="0.25">
      <c r="B51" s="736" t="s">
        <v>319</v>
      </c>
      <c r="C51" s="745"/>
      <c r="D51" s="745"/>
      <c r="E51" s="745"/>
      <c r="F51" s="737"/>
    </row>
    <row r="52" spans="2:6" ht="15.75" customHeight="1" thickBot="1" x14ac:dyDescent="0.25">
      <c r="B52" s="224"/>
      <c r="C52" s="736" t="str">
        <f>Translateupd!B7</f>
        <v>Germany</v>
      </c>
      <c r="D52" s="737"/>
      <c r="E52" s="738" t="s">
        <v>268</v>
      </c>
      <c r="F52" s="739"/>
    </row>
    <row r="53" spans="2:6" ht="13.5" thickBot="1" x14ac:dyDescent="0.25">
      <c r="B53" s="87"/>
      <c r="C53" s="88" t="s">
        <v>180</v>
      </c>
      <c r="D53" s="189" t="s">
        <v>107</v>
      </c>
      <c r="E53" s="300" t="s">
        <v>180</v>
      </c>
      <c r="F53" s="301" t="s">
        <v>107</v>
      </c>
    </row>
    <row r="54" spans="2:6" ht="13.5" thickBot="1" x14ac:dyDescent="0.25">
      <c r="B54" s="89" t="s">
        <v>108</v>
      </c>
      <c r="C54" s="90">
        <f>SUM(C55:C66)</f>
        <v>1247567.446171206</v>
      </c>
      <c r="D54" s="189">
        <f>SUM(D55:D66)</f>
        <v>1</v>
      </c>
      <c r="E54" s="585">
        <v>4839756.5667512827</v>
      </c>
      <c r="F54" s="586">
        <v>1.0000000000000002</v>
      </c>
    </row>
    <row r="55" spans="2:6" x14ac:dyDescent="0.2">
      <c r="B55" s="136" t="s">
        <v>109</v>
      </c>
      <c r="C55" s="263">
        <f>'VA 1DGT'!T22</f>
        <v>3382.7423736247401</v>
      </c>
      <c r="D55" s="190">
        <f>C55/$C$54</f>
        <v>2.7114705373295868E-3</v>
      </c>
      <c r="E55" s="587">
        <v>25376.920725499898</v>
      </c>
      <c r="F55" s="588">
        <v>5.2434291633255258E-3</v>
      </c>
    </row>
    <row r="56" spans="2:6" x14ac:dyDescent="0.2">
      <c r="B56" s="87" t="s">
        <v>110</v>
      </c>
      <c r="C56" s="264">
        <f>'VA 1DGT'!T28</f>
        <v>205339.12017399399</v>
      </c>
      <c r="D56" s="191">
        <f t="shared" ref="D56:D66" si="2">C56/$C$54</f>
        <v>0.16459159847764648</v>
      </c>
      <c r="E56" s="589">
        <v>849499.14007561596</v>
      </c>
      <c r="F56" s="590">
        <v>0.17552517949179572</v>
      </c>
    </row>
    <row r="57" spans="2:6" x14ac:dyDescent="0.2">
      <c r="B57" s="87" t="s">
        <v>111</v>
      </c>
      <c r="C57" s="265">
        <f>'VA 1DGT'!T34</f>
        <v>57665.129120929101</v>
      </c>
      <c r="D57" s="191">
        <f t="shared" si="2"/>
        <v>4.6222053403127683E-2</v>
      </c>
      <c r="E57" s="589">
        <v>118523.102587485</v>
      </c>
      <c r="F57" s="590">
        <v>2.4489476062025242E-2</v>
      </c>
    </row>
    <row r="58" spans="2:6" x14ac:dyDescent="0.2">
      <c r="B58" s="87" t="s">
        <v>112</v>
      </c>
      <c r="C58" s="266">
        <f>'VA 1DGT'!T40</f>
        <v>19229.443139008701</v>
      </c>
      <c r="D58" s="191">
        <f t="shared" si="2"/>
        <v>1.5413549943150575E-2</v>
      </c>
      <c r="E58" s="589">
        <v>56738.428665256797</v>
      </c>
      <c r="F58" s="590">
        <v>1.1723405481805633E-2</v>
      </c>
    </row>
    <row r="59" spans="2:6" x14ac:dyDescent="0.2">
      <c r="B59" s="87" t="s">
        <v>113</v>
      </c>
      <c r="C59" s="267">
        <f>'VA 1DGT'!T46</f>
        <v>169988.07352986501</v>
      </c>
      <c r="D59" s="191">
        <f t="shared" si="2"/>
        <v>0.13625561812434248</v>
      </c>
      <c r="E59" s="589">
        <v>621563.72065360495</v>
      </c>
      <c r="F59" s="590">
        <v>0.12842871580023157</v>
      </c>
    </row>
    <row r="60" spans="2:6" x14ac:dyDescent="0.2">
      <c r="B60" s="87" t="s">
        <v>114</v>
      </c>
      <c r="C60" s="268">
        <f>'VA 1DGT'!T52</f>
        <v>264689.72969831299</v>
      </c>
      <c r="D60" s="191">
        <f t="shared" si="2"/>
        <v>0.21216466533384451</v>
      </c>
      <c r="E60" s="589">
        <v>1079622.4453873299</v>
      </c>
      <c r="F60" s="590">
        <v>0.22307370845968671</v>
      </c>
    </row>
    <row r="61" spans="2:6" x14ac:dyDescent="0.2">
      <c r="B61" s="87" t="s">
        <v>115</v>
      </c>
      <c r="C61" s="269">
        <f>'VA 1DGT'!T58</f>
        <v>73199.458199707602</v>
      </c>
      <c r="D61" s="191">
        <f t="shared" si="2"/>
        <v>5.8673748200433813E-2</v>
      </c>
      <c r="E61" s="589">
        <v>301133.84634955903</v>
      </c>
      <c r="F61" s="590">
        <v>6.2220866317600147E-2</v>
      </c>
    </row>
    <row r="62" spans="2:6" x14ac:dyDescent="0.2">
      <c r="B62" s="87" t="s">
        <v>116</v>
      </c>
      <c r="C62" s="270">
        <f>'VA 1DGT'!T64</f>
        <v>49754.512437171798</v>
      </c>
      <c r="D62" s="191">
        <f t="shared" si="2"/>
        <v>3.98812205222802E-2</v>
      </c>
      <c r="E62" s="589">
        <v>253431.943728326</v>
      </c>
      <c r="F62" s="590">
        <v>5.2364605581483578E-2</v>
      </c>
    </row>
    <row r="63" spans="2:6" x14ac:dyDescent="0.2">
      <c r="B63" s="87" t="s">
        <v>117</v>
      </c>
      <c r="C63" s="271">
        <f>'VA 1DGT'!T70</f>
        <v>76906.9295166722</v>
      </c>
      <c r="D63" s="191">
        <f t="shared" si="2"/>
        <v>6.1645508427380147E-2</v>
      </c>
      <c r="E63" s="589">
        <v>322774.94087204197</v>
      </c>
      <c r="F63" s="590">
        <v>6.6692391739179291E-2</v>
      </c>
    </row>
    <row r="64" spans="2:6" x14ac:dyDescent="0.2">
      <c r="B64" s="87" t="s">
        <v>118</v>
      </c>
      <c r="C64" s="272">
        <f>'VA 1DGT'!T82</f>
        <v>79245.4028722488</v>
      </c>
      <c r="D64" s="191">
        <f t="shared" si="2"/>
        <v>6.351993482633228E-2</v>
      </c>
      <c r="E64" s="589">
        <v>269312.142555475</v>
      </c>
      <c r="F64" s="590">
        <v>5.5645803428549814E-2</v>
      </c>
    </row>
    <row r="65" spans="2:6" x14ac:dyDescent="0.2">
      <c r="B65" s="87" t="s">
        <v>119</v>
      </c>
      <c r="C65" s="273">
        <f>'VA 1DGT'!T88</f>
        <v>152862.903309224</v>
      </c>
      <c r="D65" s="191">
        <f t="shared" si="2"/>
        <v>0.12252876890813512</v>
      </c>
      <c r="E65" s="589">
        <v>610705.29799366195</v>
      </c>
      <c r="F65" s="590">
        <v>0.12618512720023059</v>
      </c>
    </row>
    <row r="66" spans="2:6" x14ac:dyDescent="0.2">
      <c r="B66" s="87" t="s">
        <v>120</v>
      </c>
      <c r="C66" s="274">
        <f>'VA 1DGT'!T94</f>
        <v>95304.001800447193</v>
      </c>
      <c r="D66" s="191">
        <f t="shared" si="2"/>
        <v>7.6391863295997273E-2</v>
      </c>
      <c r="E66" s="589">
        <v>331074.63715742697</v>
      </c>
      <c r="F66" s="590">
        <v>6.8407291274086318E-2</v>
      </c>
    </row>
    <row r="67" spans="2:6" x14ac:dyDescent="0.2">
      <c r="B67" s="91"/>
      <c r="C67" s="92"/>
      <c r="D67" s="192"/>
      <c r="E67" s="591"/>
      <c r="F67" s="592"/>
    </row>
    <row r="68" spans="2:6" x14ac:dyDescent="0.2">
      <c r="B68" s="87" t="s">
        <v>121</v>
      </c>
      <c r="C68" s="86">
        <f>C56</f>
        <v>205339.12017399399</v>
      </c>
      <c r="D68" s="191">
        <f>C68/$C$54</f>
        <v>0.16459159847764648</v>
      </c>
      <c r="E68" s="589">
        <v>849499.14007561596</v>
      </c>
      <c r="F68" s="590">
        <v>0.17552517949179572</v>
      </c>
    </row>
    <row r="69" spans="2:6" x14ac:dyDescent="0.2">
      <c r="B69" s="87" t="s">
        <v>113</v>
      </c>
      <c r="C69" s="86">
        <f>C59</f>
        <v>169988.07352986501</v>
      </c>
      <c r="D69" s="191">
        <f>C69/$C$54</f>
        <v>0.13625561812434248</v>
      </c>
      <c r="E69" s="589">
        <v>621563.72065360495</v>
      </c>
      <c r="F69" s="590">
        <v>0.12842871580023157</v>
      </c>
    </row>
    <row r="70" spans="2:6" x14ac:dyDescent="0.2">
      <c r="B70" s="87" t="s">
        <v>122</v>
      </c>
      <c r="C70" s="86">
        <f>C60</f>
        <v>264689.72969831299</v>
      </c>
      <c r="D70" s="191">
        <f>C70/$C$54</f>
        <v>0.21216466533384451</v>
      </c>
      <c r="E70" s="589">
        <v>1079622.4453873299</v>
      </c>
      <c r="F70" s="590">
        <v>0.22307370845968671</v>
      </c>
    </row>
    <row r="71" spans="2:6" ht="13.5" thickBot="1" x14ac:dyDescent="0.25">
      <c r="B71" s="137" t="s">
        <v>123</v>
      </c>
      <c r="C71" s="138">
        <f>C61+C62+C63+C64+C65+C66</f>
        <v>527273.20813547156</v>
      </c>
      <c r="D71" s="193">
        <f>C71/$C$54</f>
        <v>0.42264104418055881</v>
      </c>
      <c r="E71" s="593">
        <v>2088432.8086564906</v>
      </c>
      <c r="F71" s="594">
        <v>0.43151608554112969</v>
      </c>
    </row>
    <row r="72" spans="2:6" x14ac:dyDescent="0.2">
      <c r="B72" s="50"/>
      <c r="C72" s="129"/>
      <c r="D72" s="180"/>
      <c r="E72" s="294"/>
      <c r="F72" s="295"/>
    </row>
    <row r="75" spans="2:6" x14ac:dyDescent="0.2">
      <c r="B75" s="50"/>
      <c r="C75" s="129"/>
      <c r="D75" s="180"/>
      <c r="E75" s="294"/>
      <c r="F75" s="295"/>
    </row>
  </sheetData>
  <mergeCells count="10">
    <mergeCell ref="C52:D52"/>
    <mergeCell ref="E52:F52"/>
    <mergeCell ref="B4:F4"/>
    <mergeCell ref="B27:F27"/>
    <mergeCell ref="B51:F51"/>
    <mergeCell ref="O6:P7"/>
    <mergeCell ref="C5:D5"/>
    <mergeCell ref="E5:F5"/>
    <mergeCell ref="C28:D28"/>
    <mergeCell ref="E28:F28"/>
  </mergeCells>
  <pageMargins left="0.70866141732282995" right="0.70866141732282995" top="0.78740157480314998" bottom="0.78740157480314998" header="0.31496062992126" footer="0.31496062992126"/>
  <pageSetup paperSize="9" scale="53" orientation="landscape" verticalDpi="0"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rowBreaks count="1" manualBreakCount="1">
    <brk id="49" max="16383"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tabColor indexed="53"/>
  </sheetPr>
  <dimension ref="A1:BQ163"/>
  <sheetViews>
    <sheetView topLeftCell="A13" zoomScale="55" zoomScaleNormal="55" workbookViewId="0">
      <selection activeCell="AL74" sqref="AL74"/>
    </sheetView>
  </sheetViews>
  <sheetFormatPr defaultColWidth="9.28515625" defaultRowHeight="11.25" x14ac:dyDescent="0.2"/>
  <cols>
    <col min="1" max="1" width="2" style="39" customWidth="1"/>
    <col min="2" max="2" width="33.7109375" style="61" customWidth="1"/>
    <col min="3" max="4" width="11" style="63" bestFit="1" customWidth="1"/>
    <col min="5" max="5" width="11" style="63" customWidth="1"/>
    <col min="6" max="6" width="10.42578125" style="63" bestFit="1" customWidth="1"/>
    <col min="7" max="11" width="11" style="69" bestFit="1" customWidth="1"/>
    <col min="12" max="15" width="11" style="69" customWidth="1"/>
    <col min="16" max="16" width="10.7109375" style="39" customWidth="1"/>
    <col min="17" max="31" width="9.28515625" style="39"/>
    <col min="32" max="32" width="2.7109375" style="39" customWidth="1"/>
    <col min="33" max="33" width="5.42578125" style="40" bestFit="1" customWidth="1"/>
    <col min="34" max="43" width="6.140625" style="40" bestFit="1" customWidth="1"/>
    <col min="44" max="48" width="6.140625" style="39" bestFit="1" customWidth="1"/>
    <col min="49" max="50" width="7.7109375" style="39" bestFit="1" customWidth="1"/>
    <col min="51" max="69" width="9.28515625" style="39"/>
    <col min="70" max="267" width="9.28515625" style="32"/>
    <col min="268" max="268" width="32.7109375" style="32" customWidth="1"/>
    <col min="269" max="276" width="8" style="32" customWidth="1"/>
    <col min="277" max="277" width="2" style="32" customWidth="1"/>
    <col min="278" max="286" width="9.28515625" style="32"/>
    <col min="287" max="287" width="2.7109375" style="32" customWidth="1"/>
    <col min="288" max="289" width="5.7109375" style="32" customWidth="1"/>
    <col min="290" max="295" width="5.28515625" style="32" customWidth="1"/>
    <col min="296" max="523" width="9.28515625" style="32"/>
    <col min="524" max="524" width="32.7109375" style="32" customWidth="1"/>
    <col min="525" max="532" width="8" style="32" customWidth="1"/>
    <col min="533" max="533" width="2" style="32" customWidth="1"/>
    <col min="534" max="542" width="9.28515625" style="32"/>
    <col min="543" max="543" width="2.7109375" style="32" customWidth="1"/>
    <col min="544" max="545" width="5.7109375" style="32" customWidth="1"/>
    <col min="546" max="551" width="5.28515625" style="32" customWidth="1"/>
    <col min="552" max="779" width="9.28515625" style="32"/>
    <col min="780" max="780" width="32.7109375" style="32" customWidth="1"/>
    <col min="781" max="788" width="8" style="32" customWidth="1"/>
    <col min="789" max="789" width="2" style="32" customWidth="1"/>
    <col min="790" max="798" width="9.28515625" style="32"/>
    <col min="799" max="799" width="2.7109375" style="32" customWidth="1"/>
    <col min="800" max="801" width="5.7109375" style="32" customWidth="1"/>
    <col min="802" max="807" width="5.28515625" style="32" customWidth="1"/>
    <col min="808" max="1035" width="9.28515625" style="32"/>
    <col min="1036" max="1036" width="32.7109375" style="32" customWidth="1"/>
    <col min="1037" max="1044" width="8" style="32" customWidth="1"/>
    <col min="1045" max="1045" width="2" style="32" customWidth="1"/>
    <col min="1046" max="1054" width="9.28515625" style="32"/>
    <col min="1055" max="1055" width="2.7109375" style="32" customWidth="1"/>
    <col min="1056" max="1057" width="5.7109375" style="32" customWidth="1"/>
    <col min="1058" max="1063" width="5.28515625" style="32" customWidth="1"/>
    <col min="1064" max="1291" width="9.28515625" style="32"/>
    <col min="1292" max="1292" width="32.7109375" style="32" customWidth="1"/>
    <col min="1293" max="1300" width="8" style="32" customWidth="1"/>
    <col min="1301" max="1301" width="2" style="32" customWidth="1"/>
    <col min="1302" max="1310" width="9.28515625" style="32"/>
    <col min="1311" max="1311" width="2.7109375" style="32" customWidth="1"/>
    <col min="1312" max="1313" width="5.7109375" style="32" customWidth="1"/>
    <col min="1314" max="1319" width="5.28515625" style="32" customWidth="1"/>
    <col min="1320" max="1547" width="9.28515625" style="32"/>
    <col min="1548" max="1548" width="32.7109375" style="32" customWidth="1"/>
    <col min="1549" max="1556" width="8" style="32" customWidth="1"/>
    <col min="1557" max="1557" width="2" style="32" customWidth="1"/>
    <col min="1558" max="1566" width="9.28515625" style="32"/>
    <col min="1567" max="1567" width="2.7109375" style="32" customWidth="1"/>
    <col min="1568" max="1569" width="5.7109375" style="32" customWidth="1"/>
    <col min="1570" max="1575" width="5.28515625" style="32" customWidth="1"/>
    <col min="1576" max="1803" width="9.28515625" style="32"/>
    <col min="1804" max="1804" width="32.7109375" style="32" customWidth="1"/>
    <col min="1805" max="1812" width="8" style="32" customWidth="1"/>
    <col min="1813" max="1813" width="2" style="32" customWidth="1"/>
    <col min="1814" max="1822" width="9.28515625" style="32"/>
    <col min="1823" max="1823" width="2.7109375" style="32" customWidth="1"/>
    <col min="1824" max="1825" width="5.7109375" style="32" customWidth="1"/>
    <col min="1826" max="1831" width="5.28515625" style="32" customWidth="1"/>
    <col min="1832" max="2059" width="9.28515625" style="32"/>
    <col min="2060" max="2060" width="32.7109375" style="32" customWidth="1"/>
    <col min="2061" max="2068" width="8" style="32" customWidth="1"/>
    <col min="2069" max="2069" width="2" style="32" customWidth="1"/>
    <col min="2070" max="2078" width="9.28515625" style="32"/>
    <col min="2079" max="2079" width="2.7109375" style="32" customWidth="1"/>
    <col min="2080" max="2081" width="5.7109375" style="32" customWidth="1"/>
    <col min="2082" max="2087" width="5.28515625" style="32" customWidth="1"/>
    <col min="2088" max="2315" width="9.28515625" style="32"/>
    <col min="2316" max="2316" width="32.7109375" style="32" customWidth="1"/>
    <col min="2317" max="2324" width="8" style="32" customWidth="1"/>
    <col min="2325" max="2325" width="2" style="32" customWidth="1"/>
    <col min="2326" max="2334" width="9.28515625" style="32"/>
    <col min="2335" max="2335" width="2.7109375" style="32" customWidth="1"/>
    <col min="2336" max="2337" width="5.7109375" style="32" customWidth="1"/>
    <col min="2338" max="2343" width="5.28515625" style="32" customWidth="1"/>
    <col min="2344" max="2571" width="9.28515625" style="32"/>
    <col min="2572" max="2572" width="32.7109375" style="32" customWidth="1"/>
    <col min="2573" max="2580" width="8" style="32" customWidth="1"/>
    <col min="2581" max="2581" width="2" style="32" customWidth="1"/>
    <col min="2582" max="2590" width="9.28515625" style="32"/>
    <col min="2591" max="2591" width="2.7109375" style="32" customWidth="1"/>
    <col min="2592" max="2593" width="5.7109375" style="32" customWidth="1"/>
    <col min="2594" max="2599" width="5.28515625" style="32" customWidth="1"/>
    <col min="2600" max="2827" width="9.28515625" style="32"/>
    <col min="2828" max="2828" width="32.7109375" style="32" customWidth="1"/>
    <col min="2829" max="2836" width="8" style="32" customWidth="1"/>
    <col min="2837" max="2837" width="2" style="32" customWidth="1"/>
    <col min="2838" max="2846" width="9.28515625" style="32"/>
    <col min="2847" max="2847" width="2.7109375" style="32" customWidth="1"/>
    <col min="2848" max="2849" width="5.7109375" style="32" customWidth="1"/>
    <col min="2850" max="2855" width="5.28515625" style="32" customWidth="1"/>
    <col min="2856" max="3083" width="9.28515625" style="32"/>
    <col min="3084" max="3084" width="32.7109375" style="32" customWidth="1"/>
    <col min="3085" max="3092" width="8" style="32" customWidth="1"/>
    <col min="3093" max="3093" width="2" style="32" customWidth="1"/>
    <col min="3094" max="3102" width="9.28515625" style="32"/>
    <col min="3103" max="3103" width="2.7109375" style="32" customWidth="1"/>
    <col min="3104" max="3105" width="5.7109375" style="32" customWidth="1"/>
    <col min="3106" max="3111" width="5.28515625" style="32" customWidth="1"/>
    <col min="3112" max="3339" width="9.28515625" style="32"/>
    <col min="3340" max="3340" width="32.7109375" style="32" customWidth="1"/>
    <col min="3341" max="3348" width="8" style="32" customWidth="1"/>
    <col min="3349" max="3349" width="2" style="32" customWidth="1"/>
    <col min="3350" max="3358" width="9.28515625" style="32"/>
    <col min="3359" max="3359" width="2.7109375" style="32" customWidth="1"/>
    <col min="3360" max="3361" width="5.7109375" style="32" customWidth="1"/>
    <col min="3362" max="3367" width="5.28515625" style="32" customWidth="1"/>
    <col min="3368" max="3595" width="9.28515625" style="32"/>
    <col min="3596" max="3596" width="32.7109375" style="32" customWidth="1"/>
    <col min="3597" max="3604" width="8" style="32" customWidth="1"/>
    <col min="3605" max="3605" width="2" style="32" customWidth="1"/>
    <col min="3606" max="3614" width="9.28515625" style="32"/>
    <col min="3615" max="3615" width="2.7109375" style="32" customWidth="1"/>
    <col min="3616" max="3617" width="5.7109375" style="32" customWidth="1"/>
    <col min="3618" max="3623" width="5.28515625" style="32" customWidth="1"/>
    <col min="3624" max="3851" width="9.28515625" style="32"/>
    <col min="3852" max="3852" width="32.7109375" style="32" customWidth="1"/>
    <col min="3853" max="3860" width="8" style="32" customWidth="1"/>
    <col min="3861" max="3861" width="2" style="32" customWidth="1"/>
    <col min="3862" max="3870" width="9.28515625" style="32"/>
    <col min="3871" max="3871" width="2.7109375" style="32" customWidth="1"/>
    <col min="3872" max="3873" width="5.7109375" style="32" customWidth="1"/>
    <col min="3874" max="3879" width="5.28515625" style="32" customWidth="1"/>
    <col min="3880" max="4107" width="9.28515625" style="32"/>
    <col min="4108" max="4108" width="32.7109375" style="32" customWidth="1"/>
    <col min="4109" max="4116" width="8" style="32" customWidth="1"/>
    <col min="4117" max="4117" width="2" style="32" customWidth="1"/>
    <col min="4118" max="4126" width="9.28515625" style="32"/>
    <col min="4127" max="4127" width="2.7109375" style="32" customWidth="1"/>
    <col min="4128" max="4129" width="5.7109375" style="32" customWidth="1"/>
    <col min="4130" max="4135" width="5.28515625" style="32" customWidth="1"/>
    <col min="4136" max="4363" width="9.28515625" style="32"/>
    <col min="4364" max="4364" width="32.7109375" style="32" customWidth="1"/>
    <col min="4365" max="4372" width="8" style="32" customWidth="1"/>
    <col min="4373" max="4373" width="2" style="32" customWidth="1"/>
    <col min="4374" max="4382" width="9.28515625" style="32"/>
    <col min="4383" max="4383" width="2.7109375" style="32" customWidth="1"/>
    <col min="4384" max="4385" width="5.7109375" style="32" customWidth="1"/>
    <col min="4386" max="4391" width="5.28515625" style="32" customWidth="1"/>
    <col min="4392" max="4619" width="9.28515625" style="32"/>
    <col min="4620" max="4620" width="32.7109375" style="32" customWidth="1"/>
    <col min="4621" max="4628" width="8" style="32" customWidth="1"/>
    <col min="4629" max="4629" width="2" style="32" customWidth="1"/>
    <col min="4630" max="4638" width="9.28515625" style="32"/>
    <col min="4639" max="4639" width="2.7109375" style="32" customWidth="1"/>
    <col min="4640" max="4641" width="5.7109375" style="32" customWidth="1"/>
    <col min="4642" max="4647" width="5.28515625" style="32" customWidth="1"/>
    <col min="4648" max="4875" width="9.28515625" style="32"/>
    <col min="4876" max="4876" width="32.7109375" style="32" customWidth="1"/>
    <col min="4877" max="4884" width="8" style="32" customWidth="1"/>
    <col min="4885" max="4885" width="2" style="32" customWidth="1"/>
    <col min="4886" max="4894" width="9.28515625" style="32"/>
    <col min="4895" max="4895" width="2.7109375" style="32" customWidth="1"/>
    <col min="4896" max="4897" width="5.7109375" style="32" customWidth="1"/>
    <col min="4898" max="4903" width="5.28515625" style="32" customWidth="1"/>
    <col min="4904" max="5131" width="9.28515625" style="32"/>
    <col min="5132" max="5132" width="32.7109375" style="32" customWidth="1"/>
    <col min="5133" max="5140" width="8" style="32" customWidth="1"/>
    <col min="5141" max="5141" width="2" style="32" customWidth="1"/>
    <col min="5142" max="5150" width="9.28515625" style="32"/>
    <col min="5151" max="5151" width="2.7109375" style="32" customWidth="1"/>
    <col min="5152" max="5153" width="5.7109375" style="32" customWidth="1"/>
    <col min="5154" max="5159" width="5.28515625" style="32" customWidth="1"/>
    <col min="5160" max="5387" width="9.28515625" style="32"/>
    <col min="5388" max="5388" width="32.7109375" style="32" customWidth="1"/>
    <col min="5389" max="5396" width="8" style="32" customWidth="1"/>
    <col min="5397" max="5397" width="2" style="32" customWidth="1"/>
    <col min="5398" max="5406" width="9.28515625" style="32"/>
    <col min="5407" max="5407" width="2.7109375" style="32" customWidth="1"/>
    <col min="5408" max="5409" width="5.7109375" style="32" customWidth="1"/>
    <col min="5410" max="5415" width="5.28515625" style="32" customWidth="1"/>
    <col min="5416" max="5643" width="9.28515625" style="32"/>
    <col min="5644" max="5644" width="32.7109375" style="32" customWidth="1"/>
    <col min="5645" max="5652" width="8" style="32" customWidth="1"/>
    <col min="5653" max="5653" width="2" style="32" customWidth="1"/>
    <col min="5654" max="5662" width="9.28515625" style="32"/>
    <col min="5663" max="5663" width="2.7109375" style="32" customWidth="1"/>
    <col min="5664" max="5665" width="5.7109375" style="32" customWidth="1"/>
    <col min="5666" max="5671" width="5.28515625" style="32" customWidth="1"/>
    <col min="5672" max="5899" width="9.28515625" style="32"/>
    <col min="5900" max="5900" width="32.7109375" style="32" customWidth="1"/>
    <col min="5901" max="5908" width="8" style="32" customWidth="1"/>
    <col min="5909" max="5909" width="2" style="32" customWidth="1"/>
    <col min="5910" max="5918" width="9.28515625" style="32"/>
    <col min="5919" max="5919" width="2.7109375" style="32" customWidth="1"/>
    <col min="5920" max="5921" width="5.7109375" style="32" customWidth="1"/>
    <col min="5922" max="5927" width="5.28515625" style="32" customWidth="1"/>
    <col min="5928" max="6155" width="9.28515625" style="32"/>
    <col min="6156" max="6156" width="32.7109375" style="32" customWidth="1"/>
    <col min="6157" max="6164" width="8" style="32" customWidth="1"/>
    <col min="6165" max="6165" width="2" style="32" customWidth="1"/>
    <col min="6166" max="6174" width="9.28515625" style="32"/>
    <col min="6175" max="6175" width="2.7109375" style="32" customWidth="1"/>
    <col min="6176" max="6177" width="5.7109375" style="32" customWidth="1"/>
    <col min="6178" max="6183" width="5.28515625" style="32" customWidth="1"/>
    <col min="6184" max="6411" width="9.28515625" style="32"/>
    <col min="6412" max="6412" width="32.7109375" style="32" customWidth="1"/>
    <col min="6413" max="6420" width="8" style="32" customWidth="1"/>
    <col min="6421" max="6421" width="2" style="32" customWidth="1"/>
    <col min="6422" max="6430" width="9.28515625" style="32"/>
    <col min="6431" max="6431" width="2.7109375" style="32" customWidth="1"/>
    <col min="6432" max="6433" width="5.7109375" style="32" customWidth="1"/>
    <col min="6434" max="6439" width="5.28515625" style="32" customWidth="1"/>
    <col min="6440" max="6667" width="9.28515625" style="32"/>
    <col min="6668" max="6668" width="32.7109375" style="32" customWidth="1"/>
    <col min="6669" max="6676" width="8" style="32" customWidth="1"/>
    <col min="6677" max="6677" width="2" style="32" customWidth="1"/>
    <col min="6678" max="6686" width="9.28515625" style="32"/>
    <col min="6687" max="6687" width="2.7109375" style="32" customWidth="1"/>
    <col min="6688" max="6689" width="5.7109375" style="32" customWidth="1"/>
    <col min="6690" max="6695" width="5.28515625" style="32" customWidth="1"/>
    <col min="6696" max="6923" width="9.28515625" style="32"/>
    <col min="6924" max="6924" width="32.7109375" style="32" customWidth="1"/>
    <col min="6925" max="6932" width="8" style="32" customWidth="1"/>
    <col min="6933" max="6933" width="2" style="32" customWidth="1"/>
    <col min="6934" max="6942" width="9.28515625" style="32"/>
    <col min="6943" max="6943" width="2.7109375" style="32" customWidth="1"/>
    <col min="6944" max="6945" width="5.7109375" style="32" customWidth="1"/>
    <col min="6946" max="6951" width="5.28515625" style="32" customWidth="1"/>
    <col min="6952" max="7179" width="9.28515625" style="32"/>
    <col min="7180" max="7180" width="32.7109375" style="32" customWidth="1"/>
    <col min="7181" max="7188" width="8" style="32" customWidth="1"/>
    <col min="7189" max="7189" width="2" style="32" customWidth="1"/>
    <col min="7190" max="7198" width="9.28515625" style="32"/>
    <col min="7199" max="7199" width="2.7109375" style="32" customWidth="1"/>
    <col min="7200" max="7201" width="5.7109375" style="32" customWidth="1"/>
    <col min="7202" max="7207" width="5.28515625" style="32" customWidth="1"/>
    <col min="7208" max="7435" width="9.28515625" style="32"/>
    <col min="7436" max="7436" width="32.7109375" style="32" customWidth="1"/>
    <col min="7437" max="7444" width="8" style="32" customWidth="1"/>
    <col min="7445" max="7445" width="2" style="32" customWidth="1"/>
    <col min="7446" max="7454" width="9.28515625" style="32"/>
    <col min="7455" max="7455" width="2.7109375" style="32" customWidth="1"/>
    <col min="7456" max="7457" width="5.7109375" style="32" customWidth="1"/>
    <col min="7458" max="7463" width="5.28515625" style="32" customWidth="1"/>
    <col min="7464" max="7691" width="9.28515625" style="32"/>
    <col min="7692" max="7692" width="32.7109375" style="32" customWidth="1"/>
    <col min="7693" max="7700" width="8" style="32" customWidth="1"/>
    <col min="7701" max="7701" width="2" style="32" customWidth="1"/>
    <col min="7702" max="7710" width="9.28515625" style="32"/>
    <col min="7711" max="7711" width="2.7109375" style="32" customWidth="1"/>
    <col min="7712" max="7713" width="5.7109375" style="32" customWidth="1"/>
    <col min="7714" max="7719" width="5.28515625" style="32" customWidth="1"/>
    <col min="7720" max="7947" width="9.28515625" style="32"/>
    <col min="7948" max="7948" width="32.7109375" style="32" customWidth="1"/>
    <col min="7949" max="7956" width="8" style="32" customWidth="1"/>
    <col min="7957" max="7957" width="2" style="32" customWidth="1"/>
    <col min="7958" max="7966" width="9.28515625" style="32"/>
    <col min="7967" max="7967" width="2.7109375" style="32" customWidth="1"/>
    <col min="7968" max="7969" width="5.7109375" style="32" customWidth="1"/>
    <col min="7970" max="7975" width="5.28515625" style="32" customWidth="1"/>
    <col min="7976" max="8203" width="9.28515625" style="32"/>
    <col min="8204" max="8204" width="32.7109375" style="32" customWidth="1"/>
    <col min="8205" max="8212" width="8" style="32" customWidth="1"/>
    <col min="8213" max="8213" width="2" style="32" customWidth="1"/>
    <col min="8214" max="8222" width="9.28515625" style="32"/>
    <col min="8223" max="8223" width="2.7109375" style="32" customWidth="1"/>
    <col min="8224" max="8225" width="5.7109375" style="32" customWidth="1"/>
    <col min="8226" max="8231" width="5.28515625" style="32" customWidth="1"/>
    <col min="8232" max="8459" width="9.28515625" style="32"/>
    <col min="8460" max="8460" width="32.7109375" style="32" customWidth="1"/>
    <col min="8461" max="8468" width="8" style="32" customWidth="1"/>
    <col min="8469" max="8469" width="2" style="32" customWidth="1"/>
    <col min="8470" max="8478" width="9.28515625" style="32"/>
    <col min="8479" max="8479" width="2.7109375" style="32" customWidth="1"/>
    <col min="8480" max="8481" width="5.7109375" style="32" customWidth="1"/>
    <col min="8482" max="8487" width="5.28515625" style="32" customWidth="1"/>
    <col min="8488" max="8715" width="9.28515625" style="32"/>
    <col min="8716" max="8716" width="32.7109375" style="32" customWidth="1"/>
    <col min="8717" max="8724" width="8" style="32" customWidth="1"/>
    <col min="8725" max="8725" width="2" style="32" customWidth="1"/>
    <col min="8726" max="8734" width="9.28515625" style="32"/>
    <col min="8735" max="8735" width="2.7109375" style="32" customWidth="1"/>
    <col min="8736" max="8737" width="5.7109375" style="32" customWidth="1"/>
    <col min="8738" max="8743" width="5.28515625" style="32" customWidth="1"/>
    <col min="8744" max="8971" width="9.28515625" style="32"/>
    <col min="8972" max="8972" width="32.7109375" style="32" customWidth="1"/>
    <col min="8973" max="8980" width="8" style="32" customWidth="1"/>
    <col min="8981" max="8981" width="2" style="32" customWidth="1"/>
    <col min="8982" max="8990" width="9.28515625" style="32"/>
    <col min="8991" max="8991" width="2.7109375" style="32" customWidth="1"/>
    <col min="8992" max="8993" width="5.7109375" style="32" customWidth="1"/>
    <col min="8994" max="8999" width="5.28515625" style="32" customWidth="1"/>
    <col min="9000" max="9227" width="9.28515625" style="32"/>
    <col min="9228" max="9228" width="32.7109375" style="32" customWidth="1"/>
    <col min="9229" max="9236" width="8" style="32" customWidth="1"/>
    <col min="9237" max="9237" width="2" style="32" customWidth="1"/>
    <col min="9238" max="9246" width="9.28515625" style="32"/>
    <col min="9247" max="9247" width="2.7109375" style="32" customWidth="1"/>
    <col min="9248" max="9249" width="5.7109375" style="32" customWidth="1"/>
    <col min="9250" max="9255" width="5.28515625" style="32" customWidth="1"/>
    <col min="9256" max="9483" width="9.28515625" style="32"/>
    <col min="9484" max="9484" width="32.7109375" style="32" customWidth="1"/>
    <col min="9485" max="9492" width="8" style="32" customWidth="1"/>
    <col min="9493" max="9493" width="2" style="32" customWidth="1"/>
    <col min="9494" max="9502" width="9.28515625" style="32"/>
    <col min="9503" max="9503" width="2.7109375" style="32" customWidth="1"/>
    <col min="9504" max="9505" width="5.7109375" style="32" customWidth="1"/>
    <col min="9506" max="9511" width="5.28515625" style="32" customWidth="1"/>
    <col min="9512" max="9739" width="9.28515625" style="32"/>
    <col min="9740" max="9740" width="32.7109375" style="32" customWidth="1"/>
    <col min="9741" max="9748" width="8" style="32" customWidth="1"/>
    <col min="9749" max="9749" width="2" style="32" customWidth="1"/>
    <col min="9750" max="9758" width="9.28515625" style="32"/>
    <col min="9759" max="9759" width="2.7109375" style="32" customWidth="1"/>
    <col min="9760" max="9761" width="5.7109375" style="32" customWidth="1"/>
    <col min="9762" max="9767" width="5.28515625" style="32" customWidth="1"/>
    <col min="9768" max="9995" width="9.28515625" style="32"/>
    <col min="9996" max="9996" width="32.7109375" style="32" customWidth="1"/>
    <col min="9997" max="10004" width="8" style="32" customWidth="1"/>
    <col min="10005" max="10005" width="2" style="32" customWidth="1"/>
    <col min="10006" max="10014" width="9.28515625" style="32"/>
    <col min="10015" max="10015" width="2.7109375" style="32" customWidth="1"/>
    <col min="10016" max="10017" width="5.7109375" style="32" customWidth="1"/>
    <col min="10018" max="10023" width="5.28515625" style="32" customWidth="1"/>
    <col min="10024" max="10251" width="9.28515625" style="32"/>
    <col min="10252" max="10252" width="32.7109375" style="32" customWidth="1"/>
    <col min="10253" max="10260" width="8" style="32" customWidth="1"/>
    <col min="10261" max="10261" width="2" style="32" customWidth="1"/>
    <col min="10262" max="10270" width="9.28515625" style="32"/>
    <col min="10271" max="10271" width="2.7109375" style="32" customWidth="1"/>
    <col min="10272" max="10273" width="5.7109375" style="32" customWidth="1"/>
    <col min="10274" max="10279" width="5.28515625" style="32" customWidth="1"/>
    <col min="10280" max="10507" width="9.28515625" style="32"/>
    <col min="10508" max="10508" width="32.7109375" style="32" customWidth="1"/>
    <col min="10509" max="10516" width="8" style="32" customWidth="1"/>
    <col min="10517" max="10517" width="2" style="32" customWidth="1"/>
    <col min="10518" max="10526" width="9.28515625" style="32"/>
    <col min="10527" max="10527" width="2.7109375" style="32" customWidth="1"/>
    <col min="10528" max="10529" width="5.7109375" style="32" customWidth="1"/>
    <col min="10530" max="10535" width="5.28515625" style="32" customWidth="1"/>
    <col min="10536" max="10763" width="9.28515625" style="32"/>
    <col min="10764" max="10764" width="32.7109375" style="32" customWidth="1"/>
    <col min="10765" max="10772" width="8" style="32" customWidth="1"/>
    <col min="10773" max="10773" width="2" style="32" customWidth="1"/>
    <col min="10774" max="10782" width="9.28515625" style="32"/>
    <col min="10783" max="10783" width="2.7109375" style="32" customWidth="1"/>
    <col min="10784" max="10785" width="5.7109375" style="32" customWidth="1"/>
    <col min="10786" max="10791" width="5.28515625" style="32" customWidth="1"/>
    <col min="10792" max="11019" width="9.28515625" style="32"/>
    <col min="11020" max="11020" width="32.7109375" style="32" customWidth="1"/>
    <col min="11021" max="11028" width="8" style="32" customWidth="1"/>
    <col min="11029" max="11029" width="2" style="32" customWidth="1"/>
    <col min="11030" max="11038" width="9.28515625" style="32"/>
    <col min="11039" max="11039" width="2.7109375" style="32" customWidth="1"/>
    <col min="11040" max="11041" width="5.7109375" style="32" customWidth="1"/>
    <col min="11042" max="11047" width="5.28515625" style="32" customWidth="1"/>
    <col min="11048" max="11275" width="9.28515625" style="32"/>
    <col min="11276" max="11276" width="32.7109375" style="32" customWidth="1"/>
    <col min="11277" max="11284" width="8" style="32" customWidth="1"/>
    <col min="11285" max="11285" width="2" style="32" customWidth="1"/>
    <col min="11286" max="11294" width="9.28515625" style="32"/>
    <col min="11295" max="11295" width="2.7109375" style="32" customWidth="1"/>
    <col min="11296" max="11297" width="5.7109375" style="32" customWidth="1"/>
    <col min="11298" max="11303" width="5.28515625" style="32" customWidth="1"/>
    <col min="11304" max="11531" width="9.28515625" style="32"/>
    <col min="11532" max="11532" width="32.7109375" style="32" customWidth="1"/>
    <col min="11533" max="11540" width="8" style="32" customWidth="1"/>
    <col min="11541" max="11541" width="2" style="32" customWidth="1"/>
    <col min="11542" max="11550" width="9.28515625" style="32"/>
    <col min="11551" max="11551" width="2.7109375" style="32" customWidth="1"/>
    <col min="11552" max="11553" width="5.7109375" style="32" customWidth="1"/>
    <col min="11554" max="11559" width="5.28515625" style="32" customWidth="1"/>
    <col min="11560" max="11787" width="9.28515625" style="32"/>
    <col min="11788" max="11788" width="32.7109375" style="32" customWidth="1"/>
    <col min="11789" max="11796" width="8" style="32" customWidth="1"/>
    <col min="11797" max="11797" width="2" style="32" customWidth="1"/>
    <col min="11798" max="11806" width="9.28515625" style="32"/>
    <col min="11807" max="11807" width="2.7109375" style="32" customWidth="1"/>
    <col min="11808" max="11809" width="5.7109375" style="32" customWidth="1"/>
    <col min="11810" max="11815" width="5.28515625" style="32" customWidth="1"/>
    <col min="11816" max="12043" width="9.28515625" style="32"/>
    <col min="12044" max="12044" width="32.7109375" style="32" customWidth="1"/>
    <col min="12045" max="12052" width="8" style="32" customWidth="1"/>
    <col min="12053" max="12053" width="2" style="32" customWidth="1"/>
    <col min="12054" max="12062" width="9.28515625" style="32"/>
    <col min="12063" max="12063" width="2.7109375" style="32" customWidth="1"/>
    <col min="12064" max="12065" width="5.7109375" style="32" customWidth="1"/>
    <col min="12066" max="12071" width="5.28515625" style="32" customWidth="1"/>
    <col min="12072" max="12299" width="9.28515625" style="32"/>
    <col min="12300" max="12300" width="32.7109375" style="32" customWidth="1"/>
    <col min="12301" max="12308" width="8" style="32" customWidth="1"/>
    <col min="12309" max="12309" width="2" style="32" customWidth="1"/>
    <col min="12310" max="12318" width="9.28515625" style="32"/>
    <col min="12319" max="12319" width="2.7109375" style="32" customWidth="1"/>
    <col min="12320" max="12321" width="5.7109375" style="32" customWidth="1"/>
    <col min="12322" max="12327" width="5.28515625" style="32" customWidth="1"/>
    <col min="12328" max="12555" width="9.28515625" style="32"/>
    <col min="12556" max="12556" width="32.7109375" style="32" customWidth="1"/>
    <col min="12557" max="12564" width="8" style="32" customWidth="1"/>
    <col min="12565" max="12565" width="2" style="32" customWidth="1"/>
    <col min="12566" max="12574" width="9.28515625" style="32"/>
    <col min="12575" max="12575" width="2.7109375" style="32" customWidth="1"/>
    <col min="12576" max="12577" width="5.7109375" style="32" customWidth="1"/>
    <col min="12578" max="12583" width="5.28515625" style="32" customWidth="1"/>
    <col min="12584" max="12811" width="9.28515625" style="32"/>
    <col min="12812" max="12812" width="32.7109375" style="32" customWidth="1"/>
    <col min="12813" max="12820" width="8" style="32" customWidth="1"/>
    <col min="12821" max="12821" width="2" style="32" customWidth="1"/>
    <col min="12822" max="12830" width="9.28515625" style="32"/>
    <col min="12831" max="12831" width="2.7109375" style="32" customWidth="1"/>
    <col min="12832" max="12833" width="5.7109375" style="32" customWidth="1"/>
    <col min="12834" max="12839" width="5.28515625" style="32" customWidth="1"/>
    <col min="12840" max="13067" width="9.28515625" style="32"/>
    <col min="13068" max="13068" width="32.7109375" style="32" customWidth="1"/>
    <col min="13069" max="13076" width="8" style="32" customWidth="1"/>
    <col min="13077" max="13077" width="2" style="32" customWidth="1"/>
    <col min="13078" max="13086" width="9.28515625" style="32"/>
    <col min="13087" max="13087" width="2.7109375" style="32" customWidth="1"/>
    <col min="13088" max="13089" width="5.7109375" style="32" customWidth="1"/>
    <col min="13090" max="13095" width="5.28515625" style="32" customWidth="1"/>
    <col min="13096" max="13323" width="9.28515625" style="32"/>
    <col min="13324" max="13324" width="32.7109375" style="32" customWidth="1"/>
    <col min="13325" max="13332" width="8" style="32" customWidth="1"/>
    <col min="13333" max="13333" width="2" style="32" customWidth="1"/>
    <col min="13334" max="13342" width="9.28515625" style="32"/>
    <col min="13343" max="13343" width="2.7109375" style="32" customWidth="1"/>
    <col min="13344" max="13345" width="5.7109375" style="32" customWidth="1"/>
    <col min="13346" max="13351" width="5.28515625" style="32" customWidth="1"/>
    <col min="13352" max="13579" width="9.28515625" style="32"/>
    <col min="13580" max="13580" width="32.7109375" style="32" customWidth="1"/>
    <col min="13581" max="13588" width="8" style="32" customWidth="1"/>
    <col min="13589" max="13589" width="2" style="32" customWidth="1"/>
    <col min="13590" max="13598" width="9.28515625" style="32"/>
    <col min="13599" max="13599" width="2.7109375" style="32" customWidth="1"/>
    <col min="13600" max="13601" width="5.7109375" style="32" customWidth="1"/>
    <col min="13602" max="13607" width="5.28515625" style="32" customWidth="1"/>
    <col min="13608" max="13835" width="9.28515625" style="32"/>
    <col min="13836" max="13836" width="32.7109375" style="32" customWidth="1"/>
    <col min="13837" max="13844" width="8" style="32" customWidth="1"/>
    <col min="13845" max="13845" width="2" style="32" customWidth="1"/>
    <col min="13846" max="13854" width="9.28515625" style="32"/>
    <col min="13855" max="13855" width="2.7109375" style="32" customWidth="1"/>
    <col min="13856" max="13857" width="5.7109375" style="32" customWidth="1"/>
    <col min="13858" max="13863" width="5.28515625" style="32" customWidth="1"/>
    <col min="13864" max="14091" width="9.28515625" style="32"/>
    <col min="14092" max="14092" width="32.7109375" style="32" customWidth="1"/>
    <col min="14093" max="14100" width="8" style="32" customWidth="1"/>
    <col min="14101" max="14101" width="2" style="32" customWidth="1"/>
    <col min="14102" max="14110" width="9.28515625" style="32"/>
    <col min="14111" max="14111" width="2.7109375" style="32" customWidth="1"/>
    <col min="14112" max="14113" width="5.7109375" style="32" customWidth="1"/>
    <col min="14114" max="14119" width="5.28515625" style="32" customWidth="1"/>
    <col min="14120" max="14347" width="9.28515625" style="32"/>
    <col min="14348" max="14348" width="32.7109375" style="32" customWidth="1"/>
    <col min="14349" max="14356" width="8" style="32" customWidth="1"/>
    <col min="14357" max="14357" width="2" style="32" customWidth="1"/>
    <col min="14358" max="14366" width="9.28515625" style="32"/>
    <col min="14367" max="14367" width="2.7109375" style="32" customWidth="1"/>
    <col min="14368" max="14369" width="5.7109375" style="32" customWidth="1"/>
    <col min="14370" max="14375" width="5.28515625" style="32" customWidth="1"/>
    <col min="14376" max="14603" width="9.28515625" style="32"/>
    <col min="14604" max="14604" width="32.7109375" style="32" customWidth="1"/>
    <col min="14605" max="14612" width="8" style="32" customWidth="1"/>
    <col min="14613" max="14613" width="2" style="32" customWidth="1"/>
    <col min="14614" max="14622" width="9.28515625" style="32"/>
    <col min="14623" max="14623" width="2.7109375" style="32" customWidth="1"/>
    <col min="14624" max="14625" width="5.7109375" style="32" customWidth="1"/>
    <col min="14626" max="14631" width="5.28515625" style="32" customWidth="1"/>
    <col min="14632" max="14859" width="9.28515625" style="32"/>
    <col min="14860" max="14860" width="32.7109375" style="32" customWidth="1"/>
    <col min="14861" max="14868" width="8" style="32" customWidth="1"/>
    <col min="14869" max="14869" width="2" style="32" customWidth="1"/>
    <col min="14870" max="14878" width="9.28515625" style="32"/>
    <col min="14879" max="14879" width="2.7109375" style="32" customWidth="1"/>
    <col min="14880" max="14881" width="5.7109375" style="32" customWidth="1"/>
    <col min="14882" max="14887" width="5.28515625" style="32" customWidth="1"/>
    <col min="14888" max="15115" width="9.28515625" style="32"/>
    <col min="15116" max="15116" width="32.7109375" style="32" customWidth="1"/>
    <col min="15117" max="15124" width="8" style="32" customWidth="1"/>
    <col min="15125" max="15125" width="2" style="32" customWidth="1"/>
    <col min="15126" max="15134" width="9.28515625" style="32"/>
    <col min="15135" max="15135" width="2.7109375" style="32" customWidth="1"/>
    <col min="15136" max="15137" width="5.7109375" style="32" customWidth="1"/>
    <col min="15138" max="15143" width="5.28515625" style="32" customWidth="1"/>
    <col min="15144" max="15371" width="9.28515625" style="32"/>
    <col min="15372" max="15372" width="32.7109375" style="32" customWidth="1"/>
    <col min="15373" max="15380" width="8" style="32" customWidth="1"/>
    <col min="15381" max="15381" width="2" style="32" customWidth="1"/>
    <col min="15382" max="15390" width="9.28515625" style="32"/>
    <col min="15391" max="15391" width="2.7109375" style="32" customWidth="1"/>
    <col min="15392" max="15393" width="5.7109375" style="32" customWidth="1"/>
    <col min="15394" max="15399" width="5.28515625" style="32" customWidth="1"/>
    <col min="15400" max="15627" width="9.28515625" style="32"/>
    <col min="15628" max="15628" width="32.7109375" style="32" customWidth="1"/>
    <col min="15629" max="15636" width="8" style="32" customWidth="1"/>
    <col min="15637" max="15637" width="2" style="32" customWidth="1"/>
    <col min="15638" max="15646" width="9.28515625" style="32"/>
    <col min="15647" max="15647" width="2.7109375" style="32" customWidth="1"/>
    <col min="15648" max="15649" width="5.7109375" style="32" customWidth="1"/>
    <col min="15650" max="15655" width="5.28515625" style="32" customWidth="1"/>
    <col min="15656" max="15883" width="9.28515625" style="32"/>
    <col min="15884" max="15884" width="32.7109375" style="32" customWidth="1"/>
    <col min="15885" max="15892" width="8" style="32" customWidth="1"/>
    <col min="15893" max="15893" width="2" style="32" customWidth="1"/>
    <col min="15894" max="15902" width="9.28515625" style="32"/>
    <col min="15903" max="15903" width="2.7109375" style="32" customWidth="1"/>
    <col min="15904" max="15905" width="5.7109375" style="32" customWidth="1"/>
    <col min="15906" max="15911" width="5.28515625" style="32" customWidth="1"/>
    <col min="15912" max="16139" width="9.28515625" style="32"/>
    <col min="16140" max="16140" width="32.7109375" style="32" customWidth="1"/>
    <col min="16141" max="16148" width="8" style="32" customWidth="1"/>
    <col min="16149" max="16149" width="2" style="32" customWidth="1"/>
    <col min="16150" max="16158" width="9.28515625" style="32"/>
    <col min="16159" max="16159" width="2.7109375" style="32" customWidth="1"/>
    <col min="16160" max="16161" width="5.7109375" style="32" customWidth="1"/>
    <col min="16162" max="16167" width="5.28515625" style="32" customWidth="1"/>
    <col min="16168" max="16384" width="9.28515625" style="32"/>
  </cols>
  <sheetData>
    <row r="1" spans="1:69" ht="15" x14ac:dyDescent="0.25">
      <c r="A1" s="216" t="s">
        <v>233</v>
      </c>
    </row>
    <row r="4" spans="1:69" ht="15.75" customHeight="1" thickBot="1" x14ac:dyDescent="0.25">
      <c r="B4" s="746" t="s">
        <v>0</v>
      </c>
      <c r="C4" s="747"/>
      <c r="D4" s="747"/>
      <c r="E4" s="747"/>
      <c r="F4" s="747"/>
      <c r="G4" s="747"/>
      <c r="H4" s="747"/>
      <c r="I4" s="747"/>
      <c r="J4" s="747"/>
      <c r="K4" s="747"/>
      <c r="L4" s="747"/>
      <c r="M4" s="747"/>
      <c r="N4" s="747"/>
      <c r="O4" s="747"/>
      <c r="P4" s="747"/>
      <c r="Q4" s="747"/>
      <c r="R4" s="747"/>
      <c r="S4" s="747"/>
      <c r="T4" s="429"/>
    </row>
    <row r="5" spans="1:69" s="33" customFormat="1" ht="12" thickBot="1" x14ac:dyDescent="0.25">
      <c r="A5" s="41"/>
      <c r="B5" s="103" t="s">
        <v>124</v>
      </c>
      <c r="C5" s="104">
        <v>2008</v>
      </c>
      <c r="D5" s="105">
        <v>2009</v>
      </c>
      <c r="E5" s="105">
        <v>2010</v>
      </c>
      <c r="F5" s="105">
        <v>2011</v>
      </c>
      <c r="G5" s="105">
        <v>2012</v>
      </c>
      <c r="H5" s="105">
        <v>2013</v>
      </c>
      <c r="I5" s="105">
        <v>2014</v>
      </c>
      <c r="J5" s="105">
        <v>2015</v>
      </c>
      <c r="K5" s="105">
        <v>2016</v>
      </c>
      <c r="L5" s="106">
        <v>2017</v>
      </c>
      <c r="M5" s="106">
        <v>2018</v>
      </c>
      <c r="N5" s="106">
        <v>2019</v>
      </c>
      <c r="O5" s="106">
        <v>2020</v>
      </c>
      <c r="P5" s="106">
        <v>2021</v>
      </c>
      <c r="Q5" s="106">
        <v>2022</v>
      </c>
      <c r="R5" s="106">
        <v>2023</v>
      </c>
      <c r="S5" s="106">
        <v>2024</v>
      </c>
      <c r="T5" s="470">
        <v>2025</v>
      </c>
      <c r="U5" s="41"/>
      <c r="V5" s="41"/>
      <c r="W5" s="41"/>
      <c r="X5" s="41"/>
      <c r="Y5" s="41"/>
      <c r="Z5" s="41"/>
      <c r="AA5" s="41"/>
      <c r="AB5" s="41"/>
      <c r="AC5" s="41"/>
      <c r="AD5" s="41"/>
      <c r="AE5" s="41"/>
      <c r="AF5" s="41"/>
      <c r="AG5" s="42">
        <v>2008</v>
      </c>
      <c r="AH5" s="42">
        <v>2009</v>
      </c>
      <c r="AI5" s="42">
        <v>2010</v>
      </c>
      <c r="AJ5" s="42">
        <v>2011</v>
      </c>
      <c r="AK5" s="42">
        <v>2012</v>
      </c>
      <c r="AL5" s="42">
        <v>2013</v>
      </c>
      <c r="AM5" s="42">
        <v>2014</v>
      </c>
      <c r="AN5" s="42">
        <v>2015</v>
      </c>
      <c r="AO5" s="42">
        <v>2016</v>
      </c>
      <c r="AP5" s="42">
        <v>2017</v>
      </c>
      <c r="AQ5" s="42">
        <v>2018</v>
      </c>
      <c r="AR5" s="42">
        <v>2019</v>
      </c>
      <c r="AS5" s="42">
        <v>2020</v>
      </c>
      <c r="AT5" s="42">
        <v>2021</v>
      </c>
      <c r="AU5" s="42">
        <v>2022</v>
      </c>
      <c r="AV5" s="41">
        <v>2023</v>
      </c>
      <c r="AW5" s="42">
        <v>2024</v>
      </c>
      <c r="AX5" s="41">
        <v>2025</v>
      </c>
      <c r="AY5" s="41"/>
      <c r="AZ5" s="41"/>
      <c r="BA5" s="41"/>
      <c r="BB5" s="41"/>
      <c r="BC5" s="41"/>
      <c r="BD5" s="41"/>
      <c r="BE5" s="41"/>
      <c r="BF5" s="41"/>
      <c r="BG5" s="41"/>
      <c r="BH5" s="41"/>
      <c r="BI5" s="41"/>
      <c r="BJ5" s="41"/>
      <c r="BK5" s="41"/>
      <c r="BL5" s="41"/>
      <c r="BM5" s="41"/>
      <c r="BN5" s="41"/>
      <c r="BO5" s="41"/>
      <c r="BP5" s="41"/>
      <c r="BQ5" s="41"/>
    </row>
    <row r="6" spans="1:69" x14ac:dyDescent="0.2">
      <c r="B6" s="107" t="s">
        <v>235</v>
      </c>
      <c r="C6" s="432">
        <f>'NoE 2DGT'!D$113+'NoE 2DGT'!D$143</f>
        <v>7490</v>
      </c>
      <c r="D6" s="433">
        <f>'NoE 2DGT'!E$113+'NoE 2DGT'!E$143</f>
        <v>8474</v>
      </c>
      <c r="E6" s="433">
        <f>'NoE 2DGT'!F$113+'NoE 2DGT'!F$143</f>
        <v>8696</v>
      </c>
      <c r="F6" s="433">
        <f>'NoE 2DGT'!G$113+'NoE 2DGT'!G$143</f>
        <v>8247</v>
      </c>
      <c r="G6" s="433">
        <f>'NoE 2DGT'!H$113+'NoE 2DGT'!H$143</f>
        <v>7949</v>
      </c>
      <c r="H6" s="433">
        <f>'NoE 2DGT'!I$113+'NoE 2DGT'!I$143</f>
        <v>8402</v>
      </c>
      <c r="I6" s="433">
        <f>'NoE 2DGT'!J$113+'NoE 2DGT'!J$143</f>
        <v>8514</v>
      </c>
      <c r="J6" s="433">
        <f>'NoE 2DGT'!K$113+'NoE 2DGT'!K$143</f>
        <v>7432</v>
      </c>
      <c r="K6" s="433">
        <f>'NoE 2DGT'!L$113+'NoE 2DGT'!L$143</f>
        <v>7182</v>
      </c>
      <c r="L6" s="434">
        <f>'NoE 2DGT'!M$113+'NoE 2DGT'!M$143</f>
        <v>7041</v>
      </c>
      <c r="M6" s="434">
        <f>'NoE 2DGT'!N$113+'NoE 2DGT'!N$143</f>
        <v>7939</v>
      </c>
      <c r="N6" s="434">
        <f>'NoE 2DGT'!O$113+'NoE 2DGT'!O$143</f>
        <v>8162</v>
      </c>
      <c r="O6" s="434">
        <f>'NoE 2DGT'!P$113+'NoE 2DGT'!P$143</f>
        <v>9221</v>
      </c>
      <c r="P6" s="434">
        <f>'NoE 2DGT'!Q$113+'NoE 2DGT'!Q$143</f>
        <v>8463</v>
      </c>
      <c r="Q6" s="434">
        <f>'NoE 2DGT'!R$113+'NoE 2DGT'!R$143</f>
        <v>8427</v>
      </c>
      <c r="R6" s="434">
        <f>'NoE 2DGT'!S$113+'NoE 2DGT'!S$143</f>
        <v>8376</v>
      </c>
      <c r="S6" s="467">
        <f>'NoE 2DGT'!T$113+'NoE 2DGT'!T$143</f>
        <v>8304</v>
      </c>
      <c r="T6" s="434">
        <f>'NoE 2DGT'!U$113+'NoE 2DGT'!U$143</f>
        <v>8195</v>
      </c>
      <c r="AG6" s="40">
        <f>100</f>
        <v>100</v>
      </c>
      <c r="AH6" s="40">
        <f t="shared" ref="AH6:AQ10" si="0">D6*100/$C6</f>
        <v>113.13751668891855</v>
      </c>
      <c r="AI6" s="40">
        <f t="shared" si="0"/>
        <v>116.10146862483312</v>
      </c>
      <c r="AJ6" s="40">
        <f t="shared" si="0"/>
        <v>110.10680907877169</v>
      </c>
      <c r="AK6" s="40">
        <f t="shared" si="0"/>
        <v>106.12817089452604</v>
      </c>
      <c r="AL6" s="40">
        <f t="shared" si="0"/>
        <v>112.1762349799733</v>
      </c>
      <c r="AM6" s="40">
        <f t="shared" si="0"/>
        <v>113.67156208277703</v>
      </c>
      <c r="AN6" s="40">
        <f t="shared" si="0"/>
        <v>99.22563417890521</v>
      </c>
      <c r="AO6" s="40">
        <f t="shared" si="0"/>
        <v>95.887850467289724</v>
      </c>
      <c r="AP6" s="40">
        <f t="shared" si="0"/>
        <v>94.005340453938587</v>
      </c>
      <c r="AQ6" s="40">
        <f t="shared" si="0"/>
        <v>105.99465954606141</v>
      </c>
      <c r="AR6" s="40">
        <f t="shared" ref="AR6:AX10" si="1">N6*100/$C6</f>
        <v>108.97196261682242</v>
      </c>
      <c r="AS6" s="40">
        <f t="shared" si="1"/>
        <v>123.11081441922563</v>
      </c>
      <c r="AT6" s="40">
        <f t="shared" si="1"/>
        <v>112.99065420560747</v>
      </c>
      <c r="AU6" s="40">
        <f t="shared" si="1"/>
        <v>112.51001335113484</v>
      </c>
      <c r="AV6" s="40">
        <f t="shared" si="1"/>
        <v>111.82910547396529</v>
      </c>
      <c r="AW6" s="39">
        <f t="shared" si="1"/>
        <v>110.86782376502002</v>
      </c>
      <c r="AX6" s="39">
        <f t="shared" si="1"/>
        <v>109.41255006675567</v>
      </c>
      <c r="AZ6" s="40">
        <f>MIN(AG6:AX22)</f>
        <v>86.017515710656511</v>
      </c>
    </row>
    <row r="7" spans="1:69" x14ac:dyDescent="0.2">
      <c r="B7" s="108" t="s">
        <v>126</v>
      </c>
      <c r="C7" s="435">
        <f>'NoE 2DGT'!D$107+'NoE 2DGT'!D$149+'NoE 2DGT'!D$155+'NoE 2DGT'!D$161+'NoE 2DGT'!D$167</f>
        <v>26661</v>
      </c>
      <c r="D7" s="436">
        <f>'NoE 2DGT'!E$107+'NoE 2DGT'!E$149+'NoE 2DGT'!E$155+'NoE 2DGT'!E$161+'NoE 2DGT'!E$167</f>
        <v>25503</v>
      </c>
      <c r="E7" s="436">
        <f>'NoE 2DGT'!F$107+'NoE 2DGT'!F$149+'NoE 2DGT'!F$155+'NoE 2DGT'!F$161+'NoE 2DGT'!F$167</f>
        <v>28367</v>
      </c>
      <c r="F7" s="436">
        <f>'NoE 2DGT'!G$107+'NoE 2DGT'!G$149+'NoE 2DGT'!G$155+'NoE 2DGT'!G$161+'NoE 2DGT'!G$167</f>
        <v>27989</v>
      </c>
      <c r="G7" s="436">
        <f>'NoE 2DGT'!H$107+'NoE 2DGT'!H$149+'NoE 2DGT'!H$155+'NoE 2DGT'!H$161+'NoE 2DGT'!H$167</f>
        <v>27488</v>
      </c>
      <c r="H7" s="436">
        <f>'NoE 2DGT'!I$107+'NoE 2DGT'!I$149+'NoE 2DGT'!I$155+'NoE 2DGT'!I$161+'NoE 2DGT'!I$167</f>
        <v>27940</v>
      </c>
      <c r="I7" s="436">
        <f>'NoE 2DGT'!J$107+'NoE 2DGT'!J$149+'NoE 2DGT'!J$155+'NoE 2DGT'!J$161+'NoE 2DGT'!J$167</f>
        <v>28381</v>
      </c>
      <c r="J7" s="436">
        <f>'NoE 2DGT'!K$107+'NoE 2DGT'!K$149+'NoE 2DGT'!K$155+'NoE 2DGT'!K$161+'NoE 2DGT'!K$167</f>
        <v>26740</v>
      </c>
      <c r="K7" s="436">
        <f>'NoE 2DGT'!L$107+'NoE 2DGT'!L$149+'NoE 2DGT'!L$155+'NoE 2DGT'!L$161+'NoE 2DGT'!L$167</f>
        <v>26921</v>
      </c>
      <c r="L7" s="437">
        <f>'NoE 2DGT'!M$107+'NoE 2DGT'!M$149+'NoE 2DGT'!M$155+'NoE 2DGT'!M$161+'NoE 2DGT'!M$167</f>
        <v>25915</v>
      </c>
      <c r="M7" s="437">
        <f>'NoE 2DGT'!N$107+'NoE 2DGT'!N$149+'NoE 2DGT'!N$155+'NoE 2DGT'!N$161+'NoE 2DGT'!N$167</f>
        <v>27318</v>
      </c>
      <c r="N7" s="437">
        <f>'NoE 2DGT'!O$107+'NoE 2DGT'!O$149+'NoE 2DGT'!O$155+'NoE 2DGT'!O$161+'NoE 2DGT'!O$167</f>
        <v>27651</v>
      </c>
      <c r="O7" s="437">
        <f>'NoE 2DGT'!P$107+'NoE 2DGT'!P$149+'NoE 2DGT'!P$155+'NoE 2DGT'!P$161+'NoE 2DGT'!P$167</f>
        <v>30183</v>
      </c>
      <c r="P7" s="437">
        <f>'NoE 2DGT'!Q$107+'NoE 2DGT'!Q$149+'NoE 2DGT'!Q$155+'NoE 2DGT'!Q$161+'NoE 2DGT'!Q$167</f>
        <v>28689</v>
      </c>
      <c r="Q7" s="437">
        <f>'NoE 2DGT'!R$107+'NoE 2DGT'!R$149+'NoE 2DGT'!R$155+'NoE 2DGT'!R$161+'NoE 2DGT'!R$167</f>
        <v>28434</v>
      </c>
      <c r="R7" s="437">
        <f>'NoE 2DGT'!S$107+'NoE 2DGT'!S$149+'NoE 2DGT'!S$155+'NoE 2DGT'!S$161+'NoE 2DGT'!S$167</f>
        <v>28284</v>
      </c>
      <c r="S7" s="468">
        <f>'NoE 2DGT'!T$107+'NoE 2DGT'!T$149+'NoE 2DGT'!T$155+'NoE 2DGT'!T$161+'NoE 2DGT'!T$167</f>
        <v>28046</v>
      </c>
      <c r="T7" s="437">
        <f>'NoE 2DGT'!U$107+'NoE 2DGT'!U$149+'NoE 2DGT'!U$155+'NoE 2DGT'!U$161+'NoE 2DGT'!U$167</f>
        <v>27678</v>
      </c>
      <c r="AG7" s="40">
        <f>100</f>
        <v>100</v>
      </c>
      <c r="AH7" s="40">
        <f t="shared" si="0"/>
        <v>95.656577022617313</v>
      </c>
      <c r="AI7" s="40">
        <f t="shared" si="0"/>
        <v>106.39885975769852</v>
      </c>
      <c r="AJ7" s="40">
        <f t="shared" si="0"/>
        <v>104.98105847492592</v>
      </c>
      <c r="AK7" s="40">
        <f t="shared" si="0"/>
        <v>103.10190915569558</v>
      </c>
      <c r="AL7" s="40">
        <f t="shared" si="0"/>
        <v>104.7972694197517</v>
      </c>
      <c r="AM7" s="40">
        <f t="shared" si="0"/>
        <v>106.45137091631972</v>
      </c>
      <c r="AN7" s="40">
        <f t="shared" si="0"/>
        <v>100.29631296650538</v>
      </c>
      <c r="AO7" s="40">
        <f t="shared" si="0"/>
        <v>100.9752072315367</v>
      </c>
      <c r="AP7" s="40">
        <f t="shared" si="0"/>
        <v>97.20190540489854</v>
      </c>
      <c r="AQ7" s="40">
        <f t="shared" si="0"/>
        <v>102.46427365815235</v>
      </c>
      <c r="AR7" s="40">
        <f t="shared" si="1"/>
        <v>103.71328907392821</v>
      </c>
      <c r="AS7" s="40">
        <f t="shared" si="1"/>
        <v>113.21030719027793</v>
      </c>
      <c r="AT7" s="40">
        <f t="shared" si="1"/>
        <v>107.60661640598627</v>
      </c>
      <c r="AU7" s="40">
        <f t="shared" si="1"/>
        <v>106.65016315967144</v>
      </c>
      <c r="AV7" s="40">
        <f t="shared" si="1"/>
        <v>106.08754360301565</v>
      </c>
      <c r="AW7" s="39">
        <f t="shared" si="1"/>
        <v>105.19485390645512</v>
      </c>
      <c r="AX7" s="39">
        <f t="shared" si="1"/>
        <v>103.81456059412625</v>
      </c>
      <c r="AZ7" s="40">
        <f>MAX(AG6:AX22)</f>
        <v>173.14265783048484</v>
      </c>
    </row>
    <row r="8" spans="1:69" x14ac:dyDescent="0.2">
      <c r="B8" s="108" t="s">
        <v>127</v>
      </c>
      <c r="C8" s="435">
        <f>'NoE 2DGT'!D$101+'NoE 2DGT'!D$119+'NoE 2DGT'!D$125+'NoE 2DGT'!D$131+'NoE 2DGT'!D$137+'NoE 2DGT'!D$185</f>
        <v>67367</v>
      </c>
      <c r="D8" s="436">
        <f>'NoE 2DGT'!E$101+'NoE 2DGT'!E$119+'NoE 2DGT'!E$125+'NoE 2DGT'!E$131+'NoE 2DGT'!E$137+'NoE 2DGT'!E$185</f>
        <v>64704</v>
      </c>
      <c r="E8" s="436">
        <f>'NoE 2DGT'!F$101+'NoE 2DGT'!F$119+'NoE 2DGT'!F$125+'NoE 2DGT'!F$131+'NoE 2DGT'!F$137+'NoE 2DGT'!F$185</f>
        <v>73437</v>
      </c>
      <c r="F8" s="436">
        <f>'NoE 2DGT'!G$101+'NoE 2DGT'!G$119+'NoE 2DGT'!G$125+'NoE 2DGT'!G$131+'NoE 2DGT'!G$137+'NoE 2DGT'!G$185</f>
        <v>73450</v>
      </c>
      <c r="G8" s="436">
        <f>'NoE 2DGT'!H$101+'NoE 2DGT'!H$119+'NoE 2DGT'!H$125+'NoE 2DGT'!H$131+'NoE 2DGT'!H$137+'NoE 2DGT'!H$185</f>
        <v>73395</v>
      </c>
      <c r="H8" s="436">
        <f>'NoE 2DGT'!I$101+'NoE 2DGT'!I$119+'NoE 2DGT'!I$125+'NoE 2DGT'!I$131+'NoE 2DGT'!I$137+'NoE 2DGT'!I$185</f>
        <v>73538</v>
      </c>
      <c r="I8" s="436">
        <f>'NoE 2DGT'!J$101+'NoE 2DGT'!J$119+'NoE 2DGT'!J$125+'NoE 2DGT'!J$131+'NoE 2DGT'!J$137+'NoE 2DGT'!J$185</f>
        <v>77775</v>
      </c>
      <c r="J8" s="436">
        <f>'NoE 2DGT'!K$101+'NoE 2DGT'!K$119+'NoE 2DGT'!K$125+'NoE 2DGT'!K$131+'NoE 2DGT'!K$137+'NoE 2DGT'!K$185</f>
        <v>76030</v>
      </c>
      <c r="K8" s="436">
        <f>'NoE 2DGT'!L$101+'NoE 2DGT'!L$119+'NoE 2DGT'!L$125+'NoE 2DGT'!L$131+'NoE 2DGT'!L$137+'NoE 2DGT'!L$185</f>
        <v>76022</v>
      </c>
      <c r="L8" s="437">
        <f>'NoE 2DGT'!M$101+'NoE 2DGT'!M$119+'NoE 2DGT'!M$125+'NoE 2DGT'!M$131+'NoE 2DGT'!M$137+'NoE 2DGT'!M$185</f>
        <v>71297</v>
      </c>
      <c r="M8" s="437">
        <f>'NoE 2DGT'!N$101+'NoE 2DGT'!N$119+'NoE 2DGT'!N$125+'NoE 2DGT'!N$131+'NoE 2DGT'!N$137+'NoE 2DGT'!N$185</f>
        <v>75961</v>
      </c>
      <c r="N8" s="437">
        <f>'NoE 2DGT'!O$101+'NoE 2DGT'!O$119+'NoE 2DGT'!O$125+'NoE 2DGT'!O$131+'NoE 2DGT'!O$137+'NoE 2DGT'!O$185</f>
        <v>78429</v>
      </c>
      <c r="O8" s="437">
        <f>'NoE 2DGT'!P$101+'NoE 2DGT'!P$119+'NoE 2DGT'!P$125+'NoE 2DGT'!P$131+'NoE 2DGT'!P$137+'NoE 2DGT'!P$185</f>
        <v>80692</v>
      </c>
      <c r="P8" s="437">
        <f>'NoE 2DGT'!Q$101+'NoE 2DGT'!Q$119+'NoE 2DGT'!Q$125+'NoE 2DGT'!Q$131+'NoE 2DGT'!Q$137+'NoE 2DGT'!Q$185</f>
        <v>76480</v>
      </c>
      <c r="Q8" s="437">
        <f>'NoE 2DGT'!R$101+'NoE 2DGT'!R$119+'NoE 2DGT'!R$125+'NoE 2DGT'!R$131+'NoE 2DGT'!R$137+'NoE 2DGT'!R$185</f>
        <v>75663</v>
      </c>
      <c r="R8" s="437">
        <f>'NoE 2DGT'!S$101+'NoE 2DGT'!S$119+'NoE 2DGT'!S$125+'NoE 2DGT'!S$131+'NoE 2DGT'!S$137+'NoE 2DGT'!S$185</f>
        <v>74872</v>
      </c>
      <c r="S8" s="468">
        <f>'NoE 2DGT'!T$101+'NoE 2DGT'!T$119+'NoE 2DGT'!T$125+'NoE 2DGT'!T$131+'NoE 2DGT'!T$137+'NoE 2DGT'!T$185</f>
        <v>74188</v>
      </c>
      <c r="T8" s="437">
        <f>'NoE 2DGT'!U$101+'NoE 2DGT'!U$119+'NoE 2DGT'!U$125+'NoE 2DGT'!U$131+'NoE 2DGT'!U$137+'NoE 2DGT'!U$185</f>
        <v>73212</v>
      </c>
      <c r="AG8" s="40">
        <f>100</f>
        <v>100</v>
      </c>
      <c r="AH8" s="40">
        <f t="shared" si="0"/>
        <v>96.047025991954513</v>
      </c>
      <c r="AI8" s="40">
        <f t="shared" si="0"/>
        <v>109.01034631199252</v>
      </c>
      <c r="AJ8" s="40">
        <f t="shared" si="0"/>
        <v>109.02964359404456</v>
      </c>
      <c r="AK8" s="40">
        <f t="shared" si="0"/>
        <v>108.9480012469013</v>
      </c>
      <c r="AL8" s="40">
        <f t="shared" si="0"/>
        <v>109.16027134947377</v>
      </c>
      <c r="AM8" s="40">
        <f t="shared" si="0"/>
        <v>115.44970089212819</v>
      </c>
      <c r="AN8" s="40">
        <f t="shared" si="0"/>
        <v>112.8594118782193</v>
      </c>
      <c r="AO8" s="40">
        <f t="shared" si="0"/>
        <v>112.84753662772575</v>
      </c>
      <c r="AP8" s="40">
        <f t="shared" si="0"/>
        <v>105.83371680496386</v>
      </c>
      <c r="AQ8" s="40">
        <f t="shared" si="0"/>
        <v>112.75698784271231</v>
      </c>
      <c r="AR8" s="40">
        <f t="shared" si="1"/>
        <v>116.42050261997714</v>
      </c>
      <c r="AS8" s="40">
        <f t="shared" si="1"/>
        <v>119.77971410334436</v>
      </c>
      <c r="AT8" s="40">
        <f t="shared" si="1"/>
        <v>113.52739471848234</v>
      </c>
      <c r="AU8" s="40">
        <f t="shared" si="1"/>
        <v>112.31463476182701</v>
      </c>
      <c r="AV8" s="40">
        <f t="shared" si="1"/>
        <v>111.14046936927576</v>
      </c>
      <c r="AW8" s="39">
        <f t="shared" si="1"/>
        <v>110.12513545207594</v>
      </c>
      <c r="AX8" s="39">
        <f t="shared" si="1"/>
        <v>108.676354891861</v>
      </c>
    </row>
    <row r="9" spans="1:69" x14ac:dyDescent="0.2">
      <c r="B9" s="108" t="s">
        <v>128</v>
      </c>
      <c r="C9" s="435">
        <f>'NoE 2DGT'!D$47+'NoE 2DGT'!D$53+'NoE 2DGT'!D$59+'NoE 2DGT'!D$65+'NoE 2DGT'!D$71+'NoE 2DGT'!D$77+'NoE 2DGT'!D$83+'NoE 2DGT'!D$89+'NoE 2DGT'!D$95+'NoE 2DGT'!D$173+'NoE 2DGT'!D$179</f>
        <v>89748</v>
      </c>
      <c r="D9" s="436">
        <f>'NoE 2DGT'!E$47+'NoE 2DGT'!E$53+'NoE 2DGT'!E$59+'NoE 2DGT'!E$65+'NoE 2DGT'!E$71+'NoE 2DGT'!E$77+'NoE 2DGT'!E$83+'NoE 2DGT'!E$89+'NoE 2DGT'!E$95+'NoE 2DGT'!E$173+'NoE 2DGT'!E$179</f>
        <v>77199</v>
      </c>
      <c r="E9" s="436">
        <f>'NoE 2DGT'!F$47+'NoE 2DGT'!F$53+'NoE 2DGT'!F$59+'NoE 2DGT'!F$65+'NoE 2DGT'!F$71+'NoE 2DGT'!F$77+'NoE 2DGT'!F$83+'NoE 2DGT'!F$89+'NoE 2DGT'!F$95+'NoE 2DGT'!F$173+'NoE 2DGT'!F$179</f>
        <v>94918</v>
      </c>
      <c r="F9" s="436">
        <f>'NoE 2DGT'!G$47+'NoE 2DGT'!G$53+'NoE 2DGT'!G$59+'NoE 2DGT'!G$65+'NoE 2DGT'!G$71+'NoE 2DGT'!G$77+'NoE 2DGT'!G$83+'NoE 2DGT'!G$89+'NoE 2DGT'!G$95+'NoE 2DGT'!G$173+'NoE 2DGT'!G$179</f>
        <v>94055</v>
      </c>
      <c r="G9" s="436">
        <f>'NoE 2DGT'!H$47+'NoE 2DGT'!H$53+'NoE 2DGT'!H$59+'NoE 2DGT'!H$65+'NoE 2DGT'!H$71+'NoE 2DGT'!H$77+'NoE 2DGT'!H$83+'NoE 2DGT'!H$89+'NoE 2DGT'!H$95+'NoE 2DGT'!H$173+'NoE 2DGT'!H$179</f>
        <v>90672</v>
      </c>
      <c r="H9" s="436">
        <f>'NoE 2DGT'!I$47+'NoE 2DGT'!I$53+'NoE 2DGT'!I$59+'NoE 2DGT'!I$65+'NoE 2DGT'!I$71+'NoE 2DGT'!I$77+'NoE 2DGT'!I$83+'NoE 2DGT'!I$89+'NoE 2DGT'!I$95+'NoE 2DGT'!I$173+'NoE 2DGT'!I$179</f>
        <v>88746</v>
      </c>
      <c r="I9" s="436">
        <f>'NoE 2DGT'!J$47+'NoE 2DGT'!J$53+'NoE 2DGT'!J$59+'NoE 2DGT'!J$65+'NoE 2DGT'!J$71+'NoE 2DGT'!J$77+'NoE 2DGT'!J$83+'NoE 2DGT'!J$89+'NoE 2DGT'!J$95+'NoE 2DGT'!J$173+'NoE 2DGT'!J$179</f>
        <v>93676</v>
      </c>
      <c r="J9" s="436">
        <f>'NoE 2DGT'!K$47+'NoE 2DGT'!K$53+'NoE 2DGT'!K$59+'NoE 2DGT'!K$65+'NoE 2DGT'!K$71+'NoE 2DGT'!K$77+'NoE 2DGT'!K$83+'NoE 2DGT'!K$89+'NoE 2DGT'!K$95+'NoE 2DGT'!K$173+'NoE 2DGT'!K$179</f>
        <v>90490</v>
      </c>
      <c r="K9" s="436">
        <f>'NoE 2DGT'!L$47+'NoE 2DGT'!L$53+'NoE 2DGT'!L$59+'NoE 2DGT'!L$65+'NoE 2DGT'!L$71+'NoE 2DGT'!L$77+'NoE 2DGT'!L$83+'NoE 2DGT'!L$89+'NoE 2DGT'!L$95+'NoE 2DGT'!L$173+'NoE 2DGT'!L$179</f>
        <v>87293</v>
      </c>
      <c r="L9" s="437">
        <f>'NoE 2DGT'!M$47+'NoE 2DGT'!M$53+'NoE 2DGT'!M$59+'NoE 2DGT'!M$65+'NoE 2DGT'!M$71+'NoE 2DGT'!M$77+'NoE 2DGT'!M$83+'NoE 2DGT'!M$89+'NoE 2DGT'!M$95+'NoE 2DGT'!M$173+'NoE 2DGT'!M$179</f>
        <v>81792</v>
      </c>
      <c r="M9" s="437">
        <f>'NoE 2DGT'!N$47+'NoE 2DGT'!N$53+'NoE 2DGT'!N$59+'NoE 2DGT'!N$65+'NoE 2DGT'!N$71+'NoE 2DGT'!N$77+'NoE 2DGT'!N$83+'NoE 2DGT'!N$89+'NoE 2DGT'!N$95+'NoE 2DGT'!N$173+'NoE 2DGT'!N$179</f>
        <v>90412</v>
      </c>
      <c r="N9" s="437">
        <f>'NoE 2DGT'!O$47+'NoE 2DGT'!O$53+'NoE 2DGT'!O$59+'NoE 2DGT'!O$65+'NoE 2DGT'!O$71+'NoE 2DGT'!O$77+'NoE 2DGT'!O$83+'NoE 2DGT'!O$89+'NoE 2DGT'!O$95+'NoE 2DGT'!O$173+'NoE 2DGT'!O$179</f>
        <v>93802</v>
      </c>
      <c r="O9" s="437">
        <f>'NoE 2DGT'!P$47+'NoE 2DGT'!P$53+'NoE 2DGT'!P$59+'NoE 2DGT'!P$65+'NoE 2DGT'!P$71+'NoE 2DGT'!P$77+'NoE 2DGT'!P$83+'NoE 2DGT'!P$89+'NoE 2DGT'!P$95+'NoE 2DGT'!P$173+'NoE 2DGT'!P$179</f>
        <v>96209</v>
      </c>
      <c r="P9" s="437">
        <f>'NoE 2DGT'!Q$47+'NoE 2DGT'!Q$53+'NoE 2DGT'!Q$59+'NoE 2DGT'!Q$65+'NoE 2DGT'!Q$71+'NoE 2DGT'!Q$77+'NoE 2DGT'!Q$83+'NoE 2DGT'!Q$89+'NoE 2DGT'!Q$95+'NoE 2DGT'!Q$173+'NoE 2DGT'!Q$179</f>
        <v>88383</v>
      </c>
      <c r="Q9" s="437">
        <f>'NoE 2DGT'!R$47+'NoE 2DGT'!R$53+'NoE 2DGT'!R$59+'NoE 2DGT'!R$65+'NoE 2DGT'!R$71+'NoE 2DGT'!R$77+'NoE 2DGT'!R$83+'NoE 2DGT'!R$89+'NoE 2DGT'!R$95+'NoE 2DGT'!R$173+'NoE 2DGT'!R$179</f>
        <v>87567</v>
      </c>
      <c r="R9" s="437">
        <f>'NoE 2DGT'!S$47+'NoE 2DGT'!S$53+'NoE 2DGT'!S$59+'NoE 2DGT'!S$65+'NoE 2DGT'!S$71+'NoE 2DGT'!S$77+'NoE 2DGT'!S$83+'NoE 2DGT'!S$89+'NoE 2DGT'!S$95+'NoE 2DGT'!S$173+'NoE 2DGT'!S$179</f>
        <v>85767</v>
      </c>
      <c r="S9" s="468">
        <f>'NoE 2DGT'!T$47+'NoE 2DGT'!T$53+'NoE 2DGT'!T$59+'NoE 2DGT'!T$65+'NoE 2DGT'!T$71+'NoE 2DGT'!T$77+'NoE 2DGT'!T$83+'NoE 2DGT'!T$89+'NoE 2DGT'!T$95+'NoE 2DGT'!T$173+'NoE 2DGT'!T$179</f>
        <v>84962</v>
      </c>
      <c r="T9" s="437">
        <f>'NoE 2DGT'!U$47+'NoE 2DGT'!U$53+'NoE 2DGT'!U$59+'NoE 2DGT'!U$65+'NoE 2DGT'!U$71+'NoE 2DGT'!U$77+'NoE 2DGT'!U$83+'NoE 2DGT'!U$89+'NoE 2DGT'!U$95+'NoE 2DGT'!U$173+'NoE 2DGT'!U$179</f>
        <v>83848</v>
      </c>
      <c r="AG9" s="40">
        <f>100</f>
        <v>100</v>
      </c>
      <c r="AH9" s="40">
        <f t="shared" si="0"/>
        <v>86.017515710656511</v>
      </c>
      <c r="AI9" s="40">
        <f t="shared" si="0"/>
        <v>105.76057405178946</v>
      </c>
      <c r="AJ9" s="40">
        <f t="shared" si="0"/>
        <v>104.79899273521416</v>
      </c>
      <c r="AK9" s="40">
        <f t="shared" si="0"/>
        <v>101.02954940500067</v>
      </c>
      <c r="AL9" s="40">
        <f t="shared" si="0"/>
        <v>98.883540580291481</v>
      </c>
      <c r="AM9" s="40">
        <f t="shared" si="0"/>
        <v>104.37669920221063</v>
      </c>
      <c r="AN9" s="40">
        <f t="shared" si="0"/>
        <v>100.82675937068235</v>
      </c>
      <c r="AO9" s="40">
        <f t="shared" si="0"/>
        <v>97.264562998618359</v>
      </c>
      <c r="AP9" s="40">
        <f t="shared" si="0"/>
        <v>91.135178499799437</v>
      </c>
      <c r="AQ9" s="40">
        <f t="shared" si="0"/>
        <v>100.73984935597451</v>
      </c>
      <c r="AR9" s="40">
        <f t="shared" si="1"/>
        <v>104.51709230289255</v>
      </c>
      <c r="AS9" s="40">
        <f t="shared" si="1"/>
        <v>107.19904621830013</v>
      </c>
      <c r="AT9" s="40">
        <f t="shared" si="1"/>
        <v>98.479074742612653</v>
      </c>
      <c r="AU9" s="40">
        <f t="shared" si="1"/>
        <v>97.569862281053616</v>
      </c>
      <c r="AV9" s="40">
        <f t="shared" si="1"/>
        <v>95.564246557026337</v>
      </c>
      <c r="AW9" s="39">
        <f t="shared" si="1"/>
        <v>94.667290636003031</v>
      </c>
      <c r="AX9" s="39">
        <f t="shared" si="1"/>
        <v>93.426037349021712</v>
      </c>
    </row>
    <row r="10" spans="1:69" s="33" customFormat="1" ht="12" thickBot="1" x14ac:dyDescent="0.25">
      <c r="A10" s="41"/>
      <c r="B10" s="109" t="s">
        <v>129</v>
      </c>
      <c r="C10" s="438">
        <f t="shared" ref="C10:T10" si="2">SUM(C6:C9)</f>
        <v>191266</v>
      </c>
      <c r="D10" s="439">
        <f t="shared" si="2"/>
        <v>175880</v>
      </c>
      <c r="E10" s="439">
        <f t="shared" si="2"/>
        <v>205418</v>
      </c>
      <c r="F10" s="439">
        <f t="shared" si="2"/>
        <v>203741</v>
      </c>
      <c r="G10" s="439">
        <f t="shared" si="2"/>
        <v>199504</v>
      </c>
      <c r="H10" s="439">
        <f t="shared" si="2"/>
        <v>198626</v>
      </c>
      <c r="I10" s="439">
        <f t="shared" si="2"/>
        <v>208346</v>
      </c>
      <c r="J10" s="439">
        <f t="shared" si="2"/>
        <v>200692</v>
      </c>
      <c r="K10" s="439">
        <f t="shared" si="2"/>
        <v>197418</v>
      </c>
      <c r="L10" s="440">
        <f t="shared" si="2"/>
        <v>186045</v>
      </c>
      <c r="M10" s="440">
        <f t="shared" si="2"/>
        <v>201630</v>
      </c>
      <c r="N10" s="440">
        <f t="shared" si="2"/>
        <v>208044</v>
      </c>
      <c r="O10" s="440">
        <f t="shared" si="2"/>
        <v>216305</v>
      </c>
      <c r="P10" s="440">
        <f t="shared" si="2"/>
        <v>202015</v>
      </c>
      <c r="Q10" s="440">
        <f t="shared" si="2"/>
        <v>200091</v>
      </c>
      <c r="R10" s="440">
        <f t="shared" si="2"/>
        <v>197299</v>
      </c>
      <c r="S10" s="471">
        <f t="shared" si="2"/>
        <v>195500</v>
      </c>
      <c r="T10" s="472">
        <f t="shared" si="2"/>
        <v>192933</v>
      </c>
      <c r="U10" s="41"/>
      <c r="V10" s="41"/>
      <c r="W10" s="41"/>
      <c r="X10" s="41"/>
      <c r="Y10" s="41"/>
      <c r="Z10" s="41"/>
      <c r="AA10" s="41"/>
      <c r="AB10" s="41"/>
      <c r="AC10" s="41"/>
      <c r="AD10" s="41"/>
      <c r="AE10" s="41"/>
      <c r="AF10" s="41"/>
      <c r="AG10" s="40">
        <f>100</f>
        <v>100</v>
      </c>
      <c r="AH10" s="40">
        <f t="shared" si="0"/>
        <v>91.955705666454051</v>
      </c>
      <c r="AI10" s="40">
        <f t="shared" si="0"/>
        <v>107.39911955078269</v>
      </c>
      <c r="AJ10" s="40">
        <f t="shared" si="0"/>
        <v>106.52233015799986</v>
      </c>
      <c r="AK10" s="40">
        <f t="shared" si="0"/>
        <v>104.30709064862548</v>
      </c>
      <c r="AL10" s="40">
        <f t="shared" si="0"/>
        <v>103.84804408520071</v>
      </c>
      <c r="AM10" s="40">
        <f t="shared" si="0"/>
        <v>108.92997187163427</v>
      </c>
      <c r="AN10" s="40">
        <f t="shared" si="0"/>
        <v>104.92821515585624</v>
      </c>
      <c r="AO10" s="40">
        <f t="shared" si="0"/>
        <v>103.21646293643407</v>
      </c>
      <c r="AP10" s="40">
        <f t="shared" si="0"/>
        <v>97.270293727060746</v>
      </c>
      <c r="AQ10" s="40">
        <f t="shared" si="0"/>
        <v>105.41863164388862</v>
      </c>
      <c r="AR10" s="40">
        <f t="shared" si="1"/>
        <v>108.77207658444262</v>
      </c>
      <c r="AS10" s="40">
        <f t="shared" si="1"/>
        <v>113.09119237083434</v>
      </c>
      <c r="AT10" s="40">
        <f t="shared" si="1"/>
        <v>105.61992199345414</v>
      </c>
      <c r="AU10" s="40">
        <f t="shared" si="1"/>
        <v>104.6139930777033</v>
      </c>
      <c r="AV10" s="40">
        <f t="shared" si="1"/>
        <v>103.15424591929565</v>
      </c>
      <c r="AW10" s="41">
        <f t="shared" si="1"/>
        <v>102.21367101314399</v>
      </c>
      <c r="AX10" s="41">
        <f t="shared" si="1"/>
        <v>100.87156107201488</v>
      </c>
      <c r="AY10" s="41"/>
      <c r="AZ10" s="41"/>
      <c r="BA10" s="41"/>
      <c r="BB10" s="41"/>
      <c r="BC10" s="41"/>
      <c r="BD10" s="41"/>
      <c r="BE10" s="41"/>
      <c r="BF10" s="41"/>
      <c r="BG10" s="41"/>
      <c r="BH10" s="41"/>
      <c r="BI10" s="41"/>
      <c r="BJ10" s="41"/>
      <c r="BK10" s="41"/>
      <c r="BL10" s="41"/>
      <c r="BM10" s="41"/>
      <c r="BN10" s="41"/>
      <c r="BO10" s="41"/>
      <c r="BP10" s="41"/>
      <c r="BQ10" s="41"/>
    </row>
    <row r="11" spans="1:69" ht="12" thickBot="1" x14ac:dyDescent="0.25">
      <c r="B11" s="110"/>
      <c r="C11" s="441"/>
      <c r="D11" s="441"/>
      <c r="E11" s="441"/>
      <c r="F11" s="441"/>
      <c r="G11" s="441"/>
      <c r="H11" s="441"/>
      <c r="I11" s="441"/>
      <c r="J11" s="441"/>
      <c r="K11" s="441"/>
      <c r="L11" s="441"/>
      <c r="M11" s="441"/>
      <c r="N11" s="441"/>
      <c r="O11" s="441"/>
      <c r="P11" s="441"/>
      <c r="Q11" s="441"/>
      <c r="R11" s="441"/>
      <c r="S11" s="441"/>
      <c r="T11" s="111"/>
      <c r="AR11" s="40"/>
      <c r="AS11" s="40"/>
      <c r="AT11" s="40"/>
      <c r="AU11" s="40"/>
      <c r="AV11" s="40"/>
    </row>
    <row r="12" spans="1:69" s="33" customFormat="1" ht="12" thickBot="1" x14ac:dyDescent="0.25">
      <c r="A12" s="41"/>
      <c r="B12" s="112" t="s">
        <v>130</v>
      </c>
      <c r="C12" s="442">
        <v>2008</v>
      </c>
      <c r="D12" s="443">
        <v>2009</v>
      </c>
      <c r="E12" s="443">
        <v>2010</v>
      </c>
      <c r="F12" s="443">
        <v>2011</v>
      </c>
      <c r="G12" s="443">
        <v>2012</v>
      </c>
      <c r="H12" s="443">
        <v>2013</v>
      </c>
      <c r="I12" s="443">
        <v>2014</v>
      </c>
      <c r="J12" s="443">
        <v>2015</v>
      </c>
      <c r="K12" s="443">
        <v>2016</v>
      </c>
      <c r="L12" s="444">
        <v>2017</v>
      </c>
      <c r="M12" s="444">
        <v>2018</v>
      </c>
      <c r="N12" s="443">
        <v>2019</v>
      </c>
      <c r="O12" s="444">
        <v>2020</v>
      </c>
      <c r="P12" s="444">
        <v>2021</v>
      </c>
      <c r="Q12" s="444">
        <v>2022</v>
      </c>
      <c r="R12" s="444">
        <v>2023</v>
      </c>
      <c r="S12" s="444">
        <v>2024</v>
      </c>
      <c r="T12" s="469">
        <v>2025</v>
      </c>
      <c r="U12" s="41"/>
      <c r="V12" s="41"/>
      <c r="W12" s="41"/>
      <c r="X12" s="41"/>
      <c r="Y12" s="41"/>
      <c r="Z12" s="41"/>
      <c r="AA12" s="41"/>
      <c r="AB12" s="41"/>
      <c r="AC12" s="41"/>
      <c r="AD12" s="41"/>
      <c r="AE12" s="41"/>
      <c r="AF12" s="41"/>
      <c r="AG12" s="40"/>
      <c r="AH12" s="40"/>
      <c r="AI12" s="40"/>
      <c r="AJ12" s="40"/>
      <c r="AK12" s="40"/>
      <c r="AL12" s="40"/>
      <c r="AM12" s="40"/>
      <c r="AN12" s="40"/>
      <c r="AO12" s="40"/>
      <c r="AP12" s="40"/>
      <c r="AQ12" s="40"/>
      <c r="AR12" s="40"/>
      <c r="AS12" s="40"/>
      <c r="AT12" s="40"/>
      <c r="AU12" s="40"/>
      <c r="AV12" s="40"/>
      <c r="AW12" s="41"/>
      <c r="AX12" s="41"/>
      <c r="AY12" s="41"/>
      <c r="AZ12" s="41"/>
      <c r="BA12" s="41"/>
      <c r="BB12" s="41"/>
      <c r="BC12" s="41"/>
      <c r="BD12" s="41"/>
      <c r="BE12" s="41"/>
      <c r="BF12" s="41"/>
      <c r="BG12" s="41"/>
      <c r="BH12" s="41"/>
      <c r="BI12" s="41"/>
      <c r="BJ12" s="41"/>
      <c r="BK12" s="41"/>
      <c r="BL12" s="41"/>
      <c r="BM12" s="41"/>
      <c r="BN12" s="41"/>
      <c r="BO12" s="41"/>
      <c r="BP12" s="41"/>
      <c r="BQ12" s="41"/>
    </row>
    <row r="13" spans="1:69" s="33" customFormat="1" ht="20.25" customHeight="1" x14ac:dyDescent="0.2">
      <c r="A13" s="41"/>
      <c r="B13" s="107" t="s">
        <v>131</v>
      </c>
      <c r="C13" s="445">
        <f t="shared" ref="C13:T13" si="3">SUM(C14:C16)</f>
        <v>429639</v>
      </c>
      <c r="D13" s="446">
        <f t="shared" si="3"/>
        <v>434372</v>
      </c>
      <c r="E13" s="446">
        <f t="shared" si="3"/>
        <v>447456</v>
      </c>
      <c r="F13" s="446">
        <f t="shared" si="3"/>
        <v>478705</v>
      </c>
      <c r="G13" s="446">
        <f t="shared" si="3"/>
        <v>488221</v>
      </c>
      <c r="H13" s="446">
        <f t="shared" si="3"/>
        <v>513405</v>
      </c>
      <c r="I13" s="446">
        <f t="shared" si="3"/>
        <v>591349</v>
      </c>
      <c r="J13" s="446">
        <f t="shared" si="3"/>
        <v>616432</v>
      </c>
      <c r="K13" s="446">
        <f t="shared" si="3"/>
        <v>626340</v>
      </c>
      <c r="L13" s="447">
        <f t="shared" si="3"/>
        <v>663730</v>
      </c>
      <c r="M13" s="447">
        <f t="shared" si="3"/>
        <v>646208</v>
      </c>
      <c r="N13" s="447">
        <f t="shared" si="3"/>
        <v>629735</v>
      </c>
      <c r="O13" s="447">
        <f t="shared" si="3"/>
        <v>587167</v>
      </c>
      <c r="P13" s="447">
        <f t="shared" si="3"/>
        <v>616609</v>
      </c>
      <c r="Q13" s="447">
        <f t="shared" si="3"/>
        <v>618031</v>
      </c>
      <c r="R13" s="447">
        <f t="shared" si="3"/>
        <v>632721</v>
      </c>
      <c r="S13" s="447">
        <f t="shared" si="3"/>
        <v>640175</v>
      </c>
      <c r="T13" s="447">
        <f t="shared" si="3"/>
        <v>642285</v>
      </c>
      <c r="U13" s="41"/>
      <c r="V13" s="41"/>
      <c r="W13" s="41"/>
      <c r="X13" s="41"/>
      <c r="Y13" s="41"/>
      <c r="Z13" s="41"/>
      <c r="AA13" s="41"/>
      <c r="AB13" s="41"/>
      <c r="AC13" s="41"/>
      <c r="AD13" s="41"/>
      <c r="AE13" s="41"/>
      <c r="AF13" s="41"/>
      <c r="AG13" s="40">
        <f>100</f>
        <v>100</v>
      </c>
      <c r="AH13" s="40">
        <f t="shared" ref="AH13:AQ20" si="4">D13*100/$C13</f>
        <v>101.10162252495699</v>
      </c>
      <c r="AI13" s="40">
        <f t="shared" si="4"/>
        <v>104.14696989798412</v>
      </c>
      <c r="AJ13" s="40">
        <f t="shared" si="4"/>
        <v>111.42028540239596</v>
      </c>
      <c r="AK13" s="40">
        <f t="shared" si="4"/>
        <v>113.6351681295227</v>
      </c>
      <c r="AL13" s="40">
        <f t="shared" si="4"/>
        <v>119.49683338803041</v>
      </c>
      <c r="AM13" s="40">
        <f t="shared" si="4"/>
        <v>137.63857564141057</v>
      </c>
      <c r="AN13" s="40">
        <f t="shared" si="4"/>
        <v>143.47673279194859</v>
      </c>
      <c r="AO13" s="40">
        <f t="shared" si="4"/>
        <v>145.7828549084231</v>
      </c>
      <c r="AP13" s="40">
        <f t="shared" si="4"/>
        <v>154.48550992810243</v>
      </c>
      <c r="AQ13" s="40">
        <f t="shared" si="4"/>
        <v>150.40720232567341</v>
      </c>
      <c r="AR13" s="40">
        <f t="shared" ref="AR13:AX20" si="5">N13*100/$C13</f>
        <v>146.57305319116747</v>
      </c>
      <c r="AS13" s="40">
        <f t="shared" si="5"/>
        <v>136.66520031933786</v>
      </c>
      <c r="AT13" s="40">
        <f t="shared" si="5"/>
        <v>143.51793016928164</v>
      </c>
      <c r="AU13" s="40">
        <f t="shared" si="5"/>
        <v>143.84890570921169</v>
      </c>
      <c r="AV13" s="40">
        <f t="shared" si="5"/>
        <v>147.26805527431168</v>
      </c>
      <c r="AW13" s="41">
        <f t="shared" si="5"/>
        <v>149.00300019318544</v>
      </c>
      <c r="AX13" s="41">
        <f t="shared" si="5"/>
        <v>149.49411017156262</v>
      </c>
      <c r="AY13" s="41"/>
      <c r="AZ13" s="41"/>
      <c r="BA13" s="41"/>
      <c r="BB13" s="41"/>
      <c r="BC13" s="41"/>
      <c r="BD13" s="41"/>
      <c r="BE13" s="41"/>
      <c r="BF13" s="41"/>
      <c r="BG13" s="41"/>
      <c r="BH13" s="41"/>
      <c r="BI13" s="41"/>
      <c r="BJ13" s="41"/>
      <c r="BK13" s="41"/>
      <c r="BL13" s="41"/>
      <c r="BM13" s="41"/>
      <c r="BN13" s="41"/>
      <c r="BO13" s="41"/>
      <c r="BP13" s="41"/>
      <c r="BQ13" s="41"/>
    </row>
    <row r="14" spans="1:69" x14ac:dyDescent="0.2">
      <c r="B14" s="108" t="s">
        <v>132</v>
      </c>
      <c r="C14" s="435">
        <f>'NoE 2DGT'!D$263+'NoE 2DGT'!D$269+'NoE 2DGT'!D$359+'NoE 2DGT'!D$365+'NoE 2DGT'!D$371+'NoE 2DGT'!D$383+'NoE 2DGT'!D$389+'NoE 2DGT'!D$407+'NoE 2DGT'!D$419</f>
        <v>332982</v>
      </c>
      <c r="D14" s="436">
        <f>'NoE 2DGT'!E$263+'NoE 2DGT'!E$269+'NoE 2DGT'!E$359+'NoE 2DGT'!E$365+'NoE 2DGT'!E$371+'NoE 2DGT'!E$383+'NoE 2DGT'!E$389+'NoE 2DGT'!E$407+'NoE 2DGT'!E$419</f>
        <v>337837</v>
      </c>
      <c r="E14" s="436">
        <f>'NoE 2DGT'!F$263+'NoE 2DGT'!F$269+'NoE 2DGT'!F$359+'NoE 2DGT'!F$365+'NoE 2DGT'!F$371+'NoE 2DGT'!F$383+'NoE 2DGT'!F$389+'NoE 2DGT'!F$407+'NoE 2DGT'!F$419</f>
        <v>348398</v>
      </c>
      <c r="F14" s="436">
        <f>'NoE 2DGT'!G$263+'NoE 2DGT'!G$269+'NoE 2DGT'!G$359+'NoE 2DGT'!G$365+'NoE 2DGT'!G$371+'NoE 2DGT'!G$383+'NoE 2DGT'!G$389+'NoE 2DGT'!G$407+'NoE 2DGT'!G$419</f>
        <v>372554</v>
      </c>
      <c r="G14" s="436">
        <f>'NoE 2DGT'!H$263+'NoE 2DGT'!H$269+'NoE 2DGT'!H$359+'NoE 2DGT'!H$365+'NoE 2DGT'!H$371+'NoE 2DGT'!H$383+'NoE 2DGT'!H$389+'NoE 2DGT'!H$407+'NoE 2DGT'!H$419</f>
        <v>379852</v>
      </c>
      <c r="H14" s="436">
        <f>'NoE 2DGT'!I$263+'NoE 2DGT'!I$269+'NoE 2DGT'!I$359+'NoE 2DGT'!I$365+'NoE 2DGT'!I$371+'NoE 2DGT'!I$383+'NoE 2DGT'!I$389+'NoE 2DGT'!I$407+'NoE 2DGT'!I$419</f>
        <v>400146</v>
      </c>
      <c r="I14" s="436">
        <f>'NoE 2DGT'!J$263+'NoE 2DGT'!J$269+'NoE 2DGT'!J$359+'NoE 2DGT'!J$365+'NoE 2DGT'!J$371+'NoE 2DGT'!J$383+'NoE 2DGT'!J$389+'NoE 2DGT'!J$407+'NoE 2DGT'!J$419</f>
        <v>460815</v>
      </c>
      <c r="J14" s="436">
        <f>'NoE 2DGT'!K$263+'NoE 2DGT'!K$269+'NoE 2DGT'!K$359+'NoE 2DGT'!K$365+'NoE 2DGT'!K$371+'NoE 2DGT'!K$383+'NoE 2DGT'!K$389+'NoE 2DGT'!K$407+'NoE 2DGT'!K$419</f>
        <v>479206</v>
      </c>
      <c r="K14" s="436">
        <f>'NoE 2DGT'!L$263+'NoE 2DGT'!L$269+'NoE 2DGT'!L$359+'NoE 2DGT'!L$365+'NoE 2DGT'!L$371+'NoE 2DGT'!L$383+'NoE 2DGT'!L$389+'NoE 2DGT'!L$407+'NoE 2DGT'!L$419</f>
        <v>485816</v>
      </c>
      <c r="L14" s="437">
        <f>'NoE 2DGT'!M$263+'NoE 2DGT'!M$269+'NoE 2DGT'!M$359+'NoE 2DGT'!M$365+'NoE 2DGT'!M$371+'NoE 2DGT'!M$383+'NoE 2DGT'!M$389+'NoE 2DGT'!M$407+'NoE 2DGT'!M$419</f>
        <v>513665</v>
      </c>
      <c r="M14" s="437">
        <f>'NoE 2DGT'!N$263+'NoE 2DGT'!N$269+'NoE 2DGT'!N$359+'NoE 2DGT'!N$365+'NoE 2DGT'!N$371+'NoE 2DGT'!N$383+'NoE 2DGT'!N$389+'NoE 2DGT'!N$407+'NoE 2DGT'!N$419</f>
        <v>498102</v>
      </c>
      <c r="N14" s="437">
        <f>'NoE 2DGT'!O$263+'NoE 2DGT'!O$269+'NoE 2DGT'!O$359+'NoE 2DGT'!O$365+'NoE 2DGT'!O$371+'NoE 2DGT'!O$383+'NoE 2DGT'!O$389+'NoE 2DGT'!O$407+'NoE 2DGT'!O$419</f>
        <v>484673</v>
      </c>
      <c r="O14" s="437">
        <f>'NoE 2DGT'!P$263+'NoE 2DGT'!P$269+'NoE 2DGT'!P$359+'NoE 2DGT'!P$365+'NoE 2DGT'!P$371+'NoE 2DGT'!P$383+'NoE 2DGT'!P$389+'NoE 2DGT'!P$407+'NoE 2DGT'!P$419</f>
        <v>449596</v>
      </c>
      <c r="P14" s="437">
        <f>'NoE 2DGT'!Q$263+'NoE 2DGT'!Q$269+'NoE 2DGT'!Q$359+'NoE 2DGT'!Q$365+'NoE 2DGT'!Q$371+'NoE 2DGT'!Q$383+'NoE 2DGT'!Q$389+'NoE 2DGT'!Q$407+'NoE 2DGT'!Q$419</f>
        <v>470675</v>
      </c>
      <c r="Q14" s="437">
        <f>'NoE 2DGT'!R$263+'NoE 2DGT'!R$269+'NoE 2DGT'!R$359+'NoE 2DGT'!R$365+'NoE 2DGT'!R$371+'NoE 2DGT'!R$383+'NoE 2DGT'!R$389+'NoE 2DGT'!R$407+'NoE 2DGT'!R$419</f>
        <v>470563</v>
      </c>
      <c r="R14" s="437">
        <f>'NoE 2DGT'!S$263+'NoE 2DGT'!S$269+'NoE 2DGT'!S$359+'NoE 2DGT'!S$365+'NoE 2DGT'!S$371+'NoE 2DGT'!S$383+'NoE 2DGT'!S$389+'NoE 2DGT'!S$407+'NoE 2DGT'!S$419</f>
        <v>479708</v>
      </c>
      <c r="S14" s="437">
        <f>'NoE 2DGT'!T$263+'NoE 2DGT'!T$269+'NoE 2DGT'!T$359+'NoE 2DGT'!T$365+'NoE 2DGT'!T$371+'NoE 2DGT'!T$383+'NoE 2DGT'!T$389+'NoE 2DGT'!T$407+'NoE 2DGT'!T$419</f>
        <v>486149</v>
      </c>
      <c r="T14" s="437">
        <f>'NoE 2DGT'!U$263+'NoE 2DGT'!U$269+'NoE 2DGT'!U$359+'NoE 2DGT'!U$365+'NoE 2DGT'!U$371+'NoE 2DGT'!U$383+'NoE 2DGT'!U$389+'NoE 2DGT'!U$407+'NoE 2DGT'!U$419</f>
        <v>486817</v>
      </c>
      <c r="AG14" s="40">
        <f>100</f>
        <v>100</v>
      </c>
      <c r="AH14" s="40">
        <f t="shared" si="4"/>
        <v>101.45803677075638</v>
      </c>
      <c r="AI14" s="40">
        <f t="shared" si="4"/>
        <v>104.62967968238523</v>
      </c>
      <c r="AJ14" s="40">
        <f t="shared" si="4"/>
        <v>111.88412586866558</v>
      </c>
      <c r="AK14" s="40">
        <f t="shared" si="4"/>
        <v>114.07583593107135</v>
      </c>
      <c r="AL14" s="40">
        <f t="shared" si="4"/>
        <v>120.17045966448637</v>
      </c>
      <c r="AM14" s="40">
        <f t="shared" si="4"/>
        <v>138.39036344306899</v>
      </c>
      <c r="AN14" s="40">
        <f t="shared" si="4"/>
        <v>143.91348481299289</v>
      </c>
      <c r="AO14" s="40">
        <f t="shared" si="4"/>
        <v>145.89857710026368</v>
      </c>
      <c r="AP14" s="40">
        <f t="shared" si="4"/>
        <v>154.26209224522646</v>
      </c>
      <c r="AQ14" s="40">
        <f t="shared" si="4"/>
        <v>149.58826603239814</v>
      </c>
      <c r="AR14" s="40">
        <f t="shared" si="5"/>
        <v>145.55531530232867</v>
      </c>
      <c r="AS14" s="40">
        <f t="shared" si="5"/>
        <v>135.02111225231394</v>
      </c>
      <c r="AT14" s="40">
        <f t="shared" si="5"/>
        <v>141.35148446462571</v>
      </c>
      <c r="AU14" s="40">
        <f t="shared" si="5"/>
        <v>141.31784901285954</v>
      </c>
      <c r="AV14" s="40">
        <f t="shared" si="5"/>
        <v>144.06424371287338</v>
      </c>
      <c r="AW14" s="39">
        <f t="shared" si="5"/>
        <v>145.99858250596128</v>
      </c>
      <c r="AX14" s="39">
        <f t="shared" si="5"/>
        <v>146.19919395042373</v>
      </c>
    </row>
    <row r="15" spans="1:69" x14ac:dyDescent="0.2">
      <c r="B15" s="108" t="s">
        <v>133</v>
      </c>
      <c r="C15" s="435">
        <f>'NoE 2DGT'!D$305+'NoE 2DGT'!D$311+'NoE 2DGT'!D$317+'NoE 2DGT'!D$323+'NoE 2DGT'!D$329+'NoE 2DGT'!D$377</f>
        <v>81412</v>
      </c>
      <c r="D15" s="436">
        <f>'NoE 2DGT'!E$305+'NoE 2DGT'!E$311+'NoE 2DGT'!E$317+'NoE 2DGT'!E$323+'NoE 2DGT'!E$329+'NoE 2DGT'!E$377</f>
        <v>80842</v>
      </c>
      <c r="E15" s="436">
        <f>'NoE 2DGT'!F$305+'NoE 2DGT'!F$311+'NoE 2DGT'!F$317+'NoE 2DGT'!F$323+'NoE 2DGT'!F$329+'NoE 2DGT'!F$377</f>
        <v>83250</v>
      </c>
      <c r="F15" s="436">
        <f>'NoE 2DGT'!G$305+'NoE 2DGT'!G$311+'NoE 2DGT'!G$317+'NoE 2DGT'!G$323+'NoE 2DGT'!G$329+'NoE 2DGT'!G$377</f>
        <v>90102</v>
      </c>
      <c r="G15" s="436">
        <f>'NoE 2DGT'!H$305+'NoE 2DGT'!H$311+'NoE 2DGT'!H$317+'NoE 2DGT'!H$323+'NoE 2DGT'!H$329+'NoE 2DGT'!H$377</f>
        <v>92089</v>
      </c>
      <c r="H15" s="436">
        <f>'NoE 2DGT'!I$305+'NoE 2DGT'!I$311+'NoE 2DGT'!I$317+'NoE 2DGT'!I$323+'NoE 2DGT'!I$329+'NoE 2DGT'!I$377</f>
        <v>96481</v>
      </c>
      <c r="I15" s="436">
        <f>'NoE 2DGT'!J$305+'NoE 2DGT'!J$311+'NoE 2DGT'!J$317+'NoE 2DGT'!J$323+'NoE 2DGT'!J$329+'NoE 2DGT'!J$377</f>
        <v>112111</v>
      </c>
      <c r="J15" s="436">
        <f>'NoE 2DGT'!K$305+'NoE 2DGT'!K$311+'NoE 2DGT'!K$317+'NoE 2DGT'!K$323+'NoE 2DGT'!K$329+'NoE 2DGT'!K$377</f>
        <v>118598</v>
      </c>
      <c r="K15" s="436">
        <f>'NoE 2DGT'!L$305+'NoE 2DGT'!L$311+'NoE 2DGT'!L$317+'NoE 2DGT'!L$323+'NoE 2DGT'!L$329+'NoE 2DGT'!L$377</f>
        <v>121125</v>
      </c>
      <c r="L15" s="437">
        <f>'NoE 2DGT'!M$305+'NoE 2DGT'!M$311+'NoE 2DGT'!M$317+'NoE 2DGT'!M$323+'NoE 2DGT'!M$329+'NoE 2DGT'!M$377</f>
        <v>130362</v>
      </c>
      <c r="M15" s="437">
        <f>'NoE 2DGT'!N$305+'NoE 2DGT'!N$311+'NoE 2DGT'!N$317+'NoE 2DGT'!N$323+'NoE 2DGT'!N$329+'NoE 2DGT'!N$377</f>
        <v>129270</v>
      </c>
      <c r="N15" s="437">
        <f>'NoE 2DGT'!O$305+'NoE 2DGT'!O$311+'NoE 2DGT'!O$317+'NoE 2DGT'!O$323+'NoE 2DGT'!O$329+'NoE 2DGT'!O$377</f>
        <v>126645</v>
      </c>
      <c r="O15" s="437">
        <f>'NoE 2DGT'!P$305+'NoE 2DGT'!P$311+'NoE 2DGT'!P$317+'NoE 2DGT'!P$323+'NoE 2DGT'!P$329+'NoE 2DGT'!P$377</f>
        <v>119992</v>
      </c>
      <c r="P15" s="437">
        <f>'NoE 2DGT'!Q$305+'NoE 2DGT'!Q$311+'NoE 2DGT'!Q$317+'NoE 2DGT'!Q$323+'NoE 2DGT'!Q$329+'NoE 2DGT'!Q$377</f>
        <v>128083</v>
      </c>
      <c r="Q15" s="437">
        <f>'NoE 2DGT'!R$305+'NoE 2DGT'!R$311+'NoE 2DGT'!R$317+'NoE 2DGT'!R$323+'NoE 2DGT'!R$329+'NoE 2DGT'!R$377</f>
        <v>129889</v>
      </c>
      <c r="R15" s="437">
        <f>'NoE 2DGT'!S$305+'NoE 2DGT'!S$311+'NoE 2DGT'!S$317+'NoE 2DGT'!S$323+'NoE 2DGT'!S$329+'NoE 2DGT'!S$377</f>
        <v>135529</v>
      </c>
      <c r="S15" s="437">
        <f>'NoE 2DGT'!T$305+'NoE 2DGT'!T$311+'NoE 2DGT'!T$317+'NoE 2DGT'!T$323+'NoE 2DGT'!T$329+'NoE 2DGT'!T$377</f>
        <v>136347</v>
      </c>
      <c r="T15" s="437">
        <f>'NoE 2DGT'!U$305+'NoE 2DGT'!U$311+'NoE 2DGT'!U$317+'NoE 2DGT'!U$323+'NoE 2DGT'!U$329+'NoE 2DGT'!U$377</f>
        <v>137701</v>
      </c>
      <c r="AG15" s="40">
        <f>100</f>
        <v>100</v>
      </c>
      <c r="AH15" s="40">
        <f t="shared" si="4"/>
        <v>99.29985751486268</v>
      </c>
      <c r="AI15" s="40">
        <f t="shared" si="4"/>
        <v>102.25765243453054</v>
      </c>
      <c r="AJ15" s="40">
        <f t="shared" si="4"/>
        <v>110.67410209797082</v>
      </c>
      <c r="AK15" s="40">
        <f t="shared" si="4"/>
        <v>113.11477423475655</v>
      </c>
      <c r="AL15" s="40">
        <f t="shared" si="4"/>
        <v>118.50955633076205</v>
      </c>
      <c r="AM15" s="40">
        <f t="shared" si="4"/>
        <v>137.70820026531715</v>
      </c>
      <c r="AN15" s="40">
        <f t="shared" si="4"/>
        <v>145.67631307423966</v>
      </c>
      <c r="AO15" s="40">
        <f t="shared" si="4"/>
        <v>148.78027809168182</v>
      </c>
      <c r="AP15" s="40">
        <f t="shared" si="4"/>
        <v>160.1262713113546</v>
      </c>
      <c r="AQ15" s="40">
        <f t="shared" si="4"/>
        <v>158.78494570824941</v>
      </c>
      <c r="AR15" s="40">
        <f t="shared" si="5"/>
        <v>155.56060531616961</v>
      </c>
      <c r="AS15" s="40">
        <f t="shared" si="5"/>
        <v>147.3885913624527</v>
      </c>
      <c r="AT15" s="40">
        <f t="shared" si="5"/>
        <v>157.32692969095464</v>
      </c>
      <c r="AU15" s="40">
        <f t="shared" si="5"/>
        <v>159.54527588070556</v>
      </c>
      <c r="AV15" s="40">
        <f t="shared" si="5"/>
        <v>166.47300152311698</v>
      </c>
      <c r="AW15" s="39">
        <f t="shared" si="5"/>
        <v>167.4777674052965</v>
      </c>
      <c r="AX15" s="39">
        <f t="shared" si="5"/>
        <v>169.14091288753499</v>
      </c>
    </row>
    <row r="16" spans="1:69" x14ac:dyDescent="0.2">
      <c r="B16" s="108" t="s">
        <v>134</v>
      </c>
      <c r="C16" s="435">
        <f>'NoE 2DGT'!D$299+'NoE 2DGT'!D$395</f>
        <v>15245</v>
      </c>
      <c r="D16" s="436">
        <f>'NoE 2DGT'!E$299+'NoE 2DGT'!E$395</f>
        <v>15693</v>
      </c>
      <c r="E16" s="436">
        <f>'NoE 2DGT'!F$299+'NoE 2DGT'!F$395</f>
        <v>15808</v>
      </c>
      <c r="F16" s="436">
        <f>'NoE 2DGT'!G$299+'NoE 2DGT'!G$395</f>
        <v>16049</v>
      </c>
      <c r="G16" s="436">
        <f>'NoE 2DGT'!H$299+'NoE 2DGT'!H$395</f>
        <v>16280</v>
      </c>
      <c r="H16" s="436">
        <f>'NoE 2DGT'!I$299+'NoE 2DGT'!I$395</f>
        <v>16778</v>
      </c>
      <c r="I16" s="436">
        <f>'NoE 2DGT'!J$299+'NoE 2DGT'!J$395</f>
        <v>18423</v>
      </c>
      <c r="J16" s="436">
        <f>'NoE 2DGT'!K$299+'NoE 2DGT'!K$395</f>
        <v>18628</v>
      </c>
      <c r="K16" s="436">
        <f>'NoE 2DGT'!L$299+'NoE 2DGT'!L$395</f>
        <v>19399</v>
      </c>
      <c r="L16" s="437">
        <f>'NoE 2DGT'!M$299+'NoE 2DGT'!M$395</f>
        <v>19703</v>
      </c>
      <c r="M16" s="437">
        <f>'NoE 2DGT'!N$299+'NoE 2DGT'!N$395</f>
        <v>18836</v>
      </c>
      <c r="N16" s="437">
        <f>'NoE 2DGT'!O$299+'NoE 2DGT'!O$395</f>
        <v>18417</v>
      </c>
      <c r="O16" s="437">
        <f>'NoE 2DGT'!P$299+'NoE 2DGT'!P$395</f>
        <v>17579</v>
      </c>
      <c r="P16" s="437">
        <f>'NoE 2DGT'!Q$299+'NoE 2DGT'!Q$395</f>
        <v>17851</v>
      </c>
      <c r="Q16" s="437">
        <f>'NoE 2DGT'!R$299+'NoE 2DGT'!R$395</f>
        <v>17579</v>
      </c>
      <c r="R16" s="437">
        <f>'NoE 2DGT'!S$299+'NoE 2DGT'!S$395</f>
        <v>17484</v>
      </c>
      <c r="S16" s="437">
        <f>'NoE 2DGT'!T$299+'NoE 2DGT'!T$395</f>
        <v>17679</v>
      </c>
      <c r="T16" s="437">
        <f>'NoE 2DGT'!U$299+'NoE 2DGT'!U$395</f>
        <v>17767</v>
      </c>
      <c r="AG16" s="40">
        <f>100</f>
        <v>100</v>
      </c>
      <c r="AH16" s="40">
        <f t="shared" si="4"/>
        <v>102.93866841587406</v>
      </c>
      <c r="AI16" s="40">
        <f t="shared" si="4"/>
        <v>103.69301410298459</v>
      </c>
      <c r="AJ16" s="40">
        <f t="shared" si="4"/>
        <v>105.27386028205969</v>
      </c>
      <c r="AK16" s="40">
        <f t="shared" si="4"/>
        <v>106.78911118399475</v>
      </c>
      <c r="AL16" s="40">
        <f t="shared" si="4"/>
        <v>110.05575598556904</v>
      </c>
      <c r="AM16" s="40">
        <f t="shared" si="4"/>
        <v>120.84617907510659</v>
      </c>
      <c r="AN16" s="40">
        <f t="shared" si="4"/>
        <v>122.19088225647754</v>
      </c>
      <c r="AO16" s="40">
        <f t="shared" si="4"/>
        <v>127.24827812397507</v>
      </c>
      <c r="AP16" s="40">
        <f t="shared" si="4"/>
        <v>129.24237454903246</v>
      </c>
      <c r="AQ16" s="40">
        <f t="shared" si="4"/>
        <v>123.55526402099049</v>
      </c>
      <c r="AR16" s="40">
        <f t="shared" si="5"/>
        <v>120.80682190882257</v>
      </c>
      <c r="AS16" s="40">
        <f t="shared" si="5"/>
        <v>115.30993768448671</v>
      </c>
      <c r="AT16" s="40">
        <f t="shared" si="5"/>
        <v>117.09412922269597</v>
      </c>
      <c r="AU16" s="40">
        <f t="shared" si="5"/>
        <v>115.30993768448671</v>
      </c>
      <c r="AV16" s="40">
        <f t="shared" si="5"/>
        <v>114.68678255165628</v>
      </c>
      <c r="AW16" s="39">
        <f t="shared" si="5"/>
        <v>115.96589045588718</v>
      </c>
      <c r="AX16" s="39">
        <f t="shared" si="5"/>
        <v>116.54312889471959</v>
      </c>
    </row>
    <row r="17" spans="1:69" s="33" customFormat="1" ht="21" customHeight="1" x14ac:dyDescent="0.2">
      <c r="A17" s="41"/>
      <c r="B17" s="108" t="s">
        <v>135</v>
      </c>
      <c r="C17" s="448">
        <f t="shared" ref="C17:T17" si="6">SUM(C18:C19)</f>
        <v>1001797</v>
      </c>
      <c r="D17" s="449">
        <f t="shared" si="6"/>
        <v>1160434</v>
      </c>
      <c r="E17" s="449">
        <f t="shared" si="6"/>
        <v>1154158</v>
      </c>
      <c r="F17" s="449">
        <f t="shared" si="6"/>
        <v>1199821</v>
      </c>
      <c r="G17" s="449">
        <f t="shared" si="6"/>
        <v>1199063</v>
      </c>
      <c r="H17" s="449">
        <f t="shared" si="6"/>
        <v>1184118</v>
      </c>
      <c r="I17" s="449">
        <f t="shared" si="6"/>
        <v>1340248</v>
      </c>
      <c r="J17" s="449">
        <f t="shared" si="6"/>
        <v>1227064</v>
      </c>
      <c r="K17" s="449">
        <f t="shared" si="6"/>
        <v>1252012</v>
      </c>
      <c r="L17" s="450">
        <f t="shared" si="6"/>
        <v>1282498</v>
      </c>
      <c r="M17" s="450">
        <f t="shared" si="6"/>
        <v>1291713</v>
      </c>
      <c r="N17" s="450">
        <f t="shared" si="6"/>
        <v>1270021</v>
      </c>
      <c r="O17" s="450">
        <f t="shared" si="6"/>
        <v>1193257</v>
      </c>
      <c r="P17" s="450">
        <f t="shared" si="6"/>
        <v>1256726</v>
      </c>
      <c r="Q17" s="450">
        <f t="shared" si="6"/>
        <v>1252849</v>
      </c>
      <c r="R17" s="450">
        <f t="shared" si="6"/>
        <v>1261024</v>
      </c>
      <c r="S17" s="450">
        <f t="shared" si="6"/>
        <v>1258917</v>
      </c>
      <c r="T17" s="450">
        <f t="shared" si="6"/>
        <v>1254118</v>
      </c>
      <c r="U17" s="41"/>
      <c r="V17" s="41"/>
      <c r="W17" s="41"/>
      <c r="X17" s="41"/>
      <c r="Y17" s="41"/>
      <c r="Z17" s="41"/>
      <c r="AA17" s="41"/>
      <c r="AB17" s="41"/>
      <c r="AC17" s="41"/>
      <c r="AD17" s="41"/>
      <c r="AE17" s="41"/>
      <c r="AF17" s="41"/>
      <c r="AG17" s="40">
        <f>100</f>
        <v>100</v>
      </c>
      <c r="AH17" s="40">
        <f t="shared" si="4"/>
        <v>115.83524406641266</v>
      </c>
      <c r="AI17" s="40">
        <f t="shared" si="4"/>
        <v>115.20876984059645</v>
      </c>
      <c r="AJ17" s="40">
        <f t="shared" si="4"/>
        <v>119.7668789185833</v>
      </c>
      <c r="AK17" s="40">
        <f t="shared" si="4"/>
        <v>119.69121488684833</v>
      </c>
      <c r="AL17" s="40">
        <f t="shared" si="4"/>
        <v>118.19939568595234</v>
      </c>
      <c r="AM17" s="40">
        <f t="shared" si="4"/>
        <v>133.78438945215447</v>
      </c>
      <c r="AN17" s="40">
        <f t="shared" si="4"/>
        <v>122.48629213303693</v>
      </c>
      <c r="AO17" s="40">
        <f t="shared" si="4"/>
        <v>124.97661701921646</v>
      </c>
      <c r="AP17" s="40">
        <f t="shared" si="4"/>
        <v>128.01974851192406</v>
      </c>
      <c r="AQ17" s="40">
        <f t="shared" si="4"/>
        <v>128.93959554680239</v>
      </c>
      <c r="AR17" s="40">
        <f t="shared" si="5"/>
        <v>126.77428660696728</v>
      </c>
      <c r="AS17" s="40">
        <f t="shared" si="5"/>
        <v>119.11165635353269</v>
      </c>
      <c r="AT17" s="40">
        <f t="shared" si="5"/>
        <v>125.44717143293502</v>
      </c>
      <c r="AU17" s="40">
        <f t="shared" si="5"/>
        <v>125.06016688011643</v>
      </c>
      <c r="AV17" s="40">
        <f t="shared" si="5"/>
        <v>125.87620046775943</v>
      </c>
      <c r="AW17" s="41">
        <f t="shared" si="5"/>
        <v>125.66587841648557</v>
      </c>
      <c r="AX17" s="41">
        <f t="shared" si="5"/>
        <v>125.18683924986799</v>
      </c>
      <c r="AY17" s="41"/>
      <c r="AZ17" s="41"/>
      <c r="BA17" s="41"/>
      <c r="BB17" s="41"/>
      <c r="BC17" s="41"/>
      <c r="BD17" s="41"/>
      <c r="BE17" s="41"/>
      <c r="BF17" s="41"/>
      <c r="BG17" s="41"/>
      <c r="BH17" s="41"/>
      <c r="BI17" s="41"/>
      <c r="BJ17" s="41"/>
      <c r="BK17" s="41"/>
      <c r="BL17" s="41"/>
      <c r="BM17" s="41"/>
      <c r="BN17" s="41"/>
      <c r="BO17" s="41"/>
      <c r="BP17" s="41"/>
      <c r="BQ17" s="41"/>
    </row>
    <row r="18" spans="1:69" x14ac:dyDescent="0.2">
      <c r="A18" s="141"/>
      <c r="B18" s="108" t="s">
        <v>132</v>
      </c>
      <c r="C18" s="435">
        <f>'NoE 2DGT'!D$239+'NoE 2DGT'!D$245+'NoE 2DGT'!D$251+'NoE 2DGT'!D$257+'NoE 2DGT'!D$275+'NoE 2DGT'!D$287+'NoE 2DGT'!D$293+'NoE 2DGT'!D$353+'NoE 2DGT'!D$401+'NoE 2DGT'!D$413+'NoE 2DGT'!D$425+'NoE 2DGT'!D$431</f>
        <v>993196</v>
      </c>
      <c r="D18" s="436">
        <f>'NoE 2DGT'!E$239+'NoE 2DGT'!E$245+'NoE 2DGT'!E$251+'NoE 2DGT'!E$257+'NoE 2DGT'!E$275+'NoE 2DGT'!E$287+'NoE 2DGT'!E$293+'NoE 2DGT'!E$353+'NoE 2DGT'!E$401+'NoE 2DGT'!E$413+'NoE 2DGT'!E$425+'NoE 2DGT'!E$431</f>
        <v>1151776</v>
      </c>
      <c r="E18" s="436">
        <f>'NoE 2DGT'!F$239+'NoE 2DGT'!F$245+'NoE 2DGT'!F$251+'NoE 2DGT'!F$257+'NoE 2DGT'!F$275+'NoE 2DGT'!F$287+'NoE 2DGT'!F$293+'NoE 2DGT'!F$353+'NoE 2DGT'!F$401+'NoE 2DGT'!F$413+'NoE 2DGT'!F$425+'NoE 2DGT'!F$431</f>
        <v>1145797</v>
      </c>
      <c r="F18" s="436">
        <f>'NoE 2DGT'!G$239+'NoE 2DGT'!G$245+'NoE 2DGT'!G$251+'NoE 2DGT'!G$257+'NoE 2DGT'!G$275+'NoE 2DGT'!G$287+'NoE 2DGT'!G$293+'NoE 2DGT'!G$353+'NoE 2DGT'!G$401+'NoE 2DGT'!G$413+'NoE 2DGT'!G$425+'NoE 2DGT'!G$431</f>
        <v>1189817</v>
      </c>
      <c r="G18" s="436">
        <f>'NoE 2DGT'!H$239+'NoE 2DGT'!H$245+'NoE 2DGT'!H$251+'NoE 2DGT'!H$257+'NoE 2DGT'!H$275+'NoE 2DGT'!H$287+'NoE 2DGT'!H$293+'NoE 2DGT'!H$353+'NoE 2DGT'!H$401+'NoE 2DGT'!H$413+'NoE 2DGT'!H$425+'NoE 2DGT'!H$431</f>
        <v>1190114</v>
      </c>
      <c r="H18" s="436">
        <f>'NoE 2DGT'!I$239+'NoE 2DGT'!I$245+'NoE 2DGT'!I$251+'NoE 2DGT'!I$257+'NoE 2DGT'!I$275+'NoE 2DGT'!I$287+'NoE 2DGT'!I$293+'NoE 2DGT'!I$353+'NoE 2DGT'!I$401+'NoE 2DGT'!I$413+'NoE 2DGT'!I$425+'NoE 2DGT'!I$431</f>
        <v>1174001</v>
      </c>
      <c r="I18" s="436">
        <f>'NoE 2DGT'!J$239+'NoE 2DGT'!J$245+'NoE 2DGT'!J$251+'NoE 2DGT'!J$257+'NoE 2DGT'!J$275+'NoE 2DGT'!J$287+'NoE 2DGT'!J$293+'NoE 2DGT'!J$353+'NoE 2DGT'!J$401+'NoE 2DGT'!J$413+'NoE 2DGT'!J$425+'NoE 2DGT'!J$431</f>
        <v>1326588</v>
      </c>
      <c r="J18" s="436">
        <f>'NoE 2DGT'!K$239+'NoE 2DGT'!K$245+'NoE 2DGT'!K$251+'NoE 2DGT'!K$257+'NoE 2DGT'!K$275+'NoE 2DGT'!K$287+'NoE 2DGT'!K$293+'NoE 2DGT'!K$353+'NoE 2DGT'!K$401+'NoE 2DGT'!K$413+'NoE 2DGT'!K$425+'NoE 2DGT'!K$431</f>
        <v>1213565</v>
      </c>
      <c r="K18" s="436">
        <f>'NoE 2DGT'!L$239+'NoE 2DGT'!L$245+'NoE 2DGT'!L$251+'NoE 2DGT'!L$257+'NoE 2DGT'!L$275+'NoE 2DGT'!L$287+'NoE 2DGT'!L$293+'NoE 2DGT'!L$353+'NoE 2DGT'!L$401+'NoE 2DGT'!L$413+'NoE 2DGT'!L$425+'NoE 2DGT'!L$431</f>
        <v>1238415</v>
      </c>
      <c r="L18" s="437">
        <f>'NoE 2DGT'!M$239+'NoE 2DGT'!M$245+'NoE 2DGT'!M$251+'NoE 2DGT'!M$257+'NoE 2DGT'!M$275+'NoE 2DGT'!M$287+'NoE 2DGT'!M$293+'NoE 2DGT'!M$353+'NoE 2DGT'!M$401+'NoE 2DGT'!M$413+'NoE 2DGT'!M$425+'NoE 2DGT'!M$431</f>
        <v>1268350</v>
      </c>
      <c r="M18" s="437">
        <f>'NoE 2DGT'!N$239+'NoE 2DGT'!N$245+'NoE 2DGT'!N$251+'NoE 2DGT'!N$257+'NoE 2DGT'!N$275+'NoE 2DGT'!N$287+'NoE 2DGT'!N$293+'NoE 2DGT'!N$353+'NoE 2DGT'!N$401+'NoE 2DGT'!N$413+'NoE 2DGT'!N$425+'NoE 2DGT'!N$431</f>
        <v>1276875</v>
      </c>
      <c r="N18" s="437">
        <f>'NoE 2DGT'!O$239+'NoE 2DGT'!O$245+'NoE 2DGT'!O$251+'NoE 2DGT'!O$257+'NoE 2DGT'!O$275+'NoE 2DGT'!O$287+'NoE 2DGT'!O$293+'NoE 2DGT'!O$353+'NoE 2DGT'!O$401+'NoE 2DGT'!O$413+'NoE 2DGT'!O$425+'NoE 2DGT'!O$431</f>
        <v>1255129</v>
      </c>
      <c r="O18" s="437">
        <f>'NoE 2DGT'!P$239+'NoE 2DGT'!P$245+'NoE 2DGT'!P$251+'NoE 2DGT'!P$257+'NoE 2DGT'!P$275+'NoE 2DGT'!P$287+'NoE 2DGT'!P$293+'NoE 2DGT'!P$353+'NoE 2DGT'!P$401+'NoE 2DGT'!P$413+'NoE 2DGT'!P$425+'NoE 2DGT'!P$431</f>
        <v>1179456</v>
      </c>
      <c r="P18" s="437">
        <f>'NoE 2DGT'!Q$239+'NoE 2DGT'!Q$245+'NoE 2DGT'!Q$251+'NoE 2DGT'!Q$257+'NoE 2DGT'!Q$275+'NoE 2DGT'!Q$287+'NoE 2DGT'!Q$293+'NoE 2DGT'!Q$353+'NoE 2DGT'!Q$401+'NoE 2DGT'!Q$413+'NoE 2DGT'!Q$425+'NoE 2DGT'!Q$431</f>
        <v>1242002</v>
      </c>
      <c r="Q18" s="437">
        <f>'NoE 2DGT'!R$239+'NoE 2DGT'!R$245+'NoE 2DGT'!R$251+'NoE 2DGT'!R$257+'NoE 2DGT'!R$275+'NoE 2DGT'!R$287+'NoE 2DGT'!R$293+'NoE 2DGT'!R$353+'NoE 2DGT'!R$401+'NoE 2DGT'!R$413+'NoE 2DGT'!R$425+'NoE 2DGT'!R$431</f>
        <v>1238809</v>
      </c>
      <c r="R18" s="437">
        <f>'NoE 2DGT'!S$239+'NoE 2DGT'!S$245+'NoE 2DGT'!S$251+'NoE 2DGT'!S$257+'NoE 2DGT'!S$275+'NoE 2DGT'!S$287+'NoE 2DGT'!S$293+'NoE 2DGT'!S$353+'NoE 2DGT'!S$401+'NoE 2DGT'!S$413+'NoE 2DGT'!S$425+'NoE 2DGT'!S$431</f>
        <v>1247432</v>
      </c>
      <c r="S18" s="437">
        <f>'NoE 2DGT'!T$239+'NoE 2DGT'!T$245+'NoE 2DGT'!T$251+'NoE 2DGT'!T$257+'NoE 2DGT'!T$275+'NoE 2DGT'!T$287+'NoE 2DGT'!T$293+'NoE 2DGT'!T$353+'NoE 2DGT'!T$401+'NoE 2DGT'!T$413+'NoE 2DGT'!T$425+'NoE 2DGT'!T$431</f>
        <v>1245300</v>
      </c>
      <c r="T18" s="437">
        <f>'NoE 2DGT'!U$239+'NoE 2DGT'!U$245+'NoE 2DGT'!U$251+'NoE 2DGT'!U$257+'NoE 2DGT'!U$275+'NoE 2DGT'!U$287+'NoE 2DGT'!U$293+'NoE 2DGT'!U$353+'NoE 2DGT'!U$401+'NoE 2DGT'!U$413+'NoE 2DGT'!U$425+'NoE 2DGT'!U$431</f>
        <v>1240599</v>
      </c>
      <c r="AG18" s="40">
        <f>100</f>
        <v>100</v>
      </c>
      <c r="AH18" s="40">
        <f t="shared" si="4"/>
        <v>115.96663699813531</v>
      </c>
      <c r="AI18" s="40">
        <f t="shared" si="4"/>
        <v>115.36464101748295</v>
      </c>
      <c r="AJ18" s="40">
        <f t="shared" si="4"/>
        <v>119.79679740957475</v>
      </c>
      <c r="AK18" s="40">
        <f t="shared" si="4"/>
        <v>119.82670087273812</v>
      </c>
      <c r="AL18" s="40">
        <f t="shared" si="4"/>
        <v>118.20436248232977</v>
      </c>
      <c r="AM18" s="40">
        <f t="shared" si="4"/>
        <v>133.56759390895655</v>
      </c>
      <c r="AN18" s="40">
        <f t="shared" si="4"/>
        <v>122.18786624190996</v>
      </c>
      <c r="AO18" s="40">
        <f t="shared" si="4"/>
        <v>124.68989001163919</v>
      </c>
      <c r="AP18" s="40">
        <f t="shared" si="4"/>
        <v>127.70389731734723</v>
      </c>
      <c r="AQ18" s="40">
        <f t="shared" si="4"/>
        <v>128.56223746370304</v>
      </c>
      <c r="AR18" s="40">
        <f t="shared" si="5"/>
        <v>126.37274012380234</v>
      </c>
      <c r="AS18" s="40">
        <f t="shared" si="5"/>
        <v>118.75359949093632</v>
      </c>
      <c r="AT18" s="40">
        <f t="shared" si="5"/>
        <v>125.05104732600614</v>
      </c>
      <c r="AU18" s="40">
        <f t="shared" si="5"/>
        <v>124.7295599257347</v>
      </c>
      <c r="AV18" s="40">
        <f t="shared" si="5"/>
        <v>125.59776720808381</v>
      </c>
      <c r="AW18" s="39">
        <f t="shared" si="5"/>
        <v>125.38310665769899</v>
      </c>
      <c r="AX18" s="39">
        <f t="shared" si="5"/>
        <v>124.90978618520413</v>
      </c>
    </row>
    <row r="19" spans="1:69" ht="12" thickBot="1" x14ac:dyDescent="0.25">
      <c r="B19" s="113" t="s">
        <v>136</v>
      </c>
      <c r="C19" s="451">
        <f>'NoE 2DGT'!D$281</f>
        <v>8601</v>
      </c>
      <c r="D19" s="452">
        <f>'NoE 2DGT'!E$281</f>
        <v>8658</v>
      </c>
      <c r="E19" s="452">
        <f>'NoE 2DGT'!F$281</f>
        <v>8361</v>
      </c>
      <c r="F19" s="452">
        <f>'NoE 2DGT'!G$281</f>
        <v>10004</v>
      </c>
      <c r="G19" s="452">
        <f>'NoE 2DGT'!H$281</f>
        <v>8949</v>
      </c>
      <c r="H19" s="452">
        <f>'NoE 2DGT'!I$281</f>
        <v>10117</v>
      </c>
      <c r="I19" s="452">
        <f>'NoE 2DGT'!J$281</f>
        <v>13660</v>
      </c>
      <c r="J19" s="452">
        <f>'NoE 2DGT'!K$281</f>
        <v>13499</v>
      </c>
      <c r="K19" s="452">
        <f>'NoE 2DGT'!L$281</f>
        <v>13597</v>
      </c>
      <c r="L19" s="453">
        <f>'NoE 2DGT'!M$281</f>
        <v>14148</v>
      </c>
      <c r="M19" s="453">
        <f>'NoE 2DGT'!N$281</f>
        <v>14838</v>
      </c>
      <c r="N19" s="453">
        <f>'NoE 2DGT'!O$281</f>
        <v>14892</v>
      </c>
      <c r="O19" s="453">
        <f>'NoE 2DGT'!P$281</f>
        <v>13801</v>
      </c>
      <c r="P19" s="453">
        <f>'NoE 2DGT'!Q$281</f>
        <v>14724</v>
      </c>
      <c r="Q19" s="453">
        <f>'NoE 2DGT'!R$281</f>
        <v>14040</v>
      </c>
      <c r="R19" s="453">
        <f>'NoE 2DGT'!S$281</f>
        <v>13592</v>
      </c>
      <c r="S19" s="453">
        <f>'NoE 2DGT'!T$281</f>
        <v>13617</v>
      </c>
      <c r="T19" s="453">
        <f>'NoE 2DGT'!U$281</f>
        <v>13519</v>
      </c>
      <c r="AG19" s="40">
        <f>100</f>
        <v>100</v>
      </c>
      <c r="AH19" s="40">
        <f t="shared" si="4"/>
        <v>100.66271363794908</v>
      </c>
      <c r="AI19" s="40">
        <f t="shared" si="4"/>
        <v>97.209626787582835</v>
      </c>
      <c r="AJ19" s="40">
        <f t="shared" si="4"/>
        <v>116.31205673758865</v>
      </c>
      <c r="AK19" s="40">
        <f t="shared" si="4"/>
        <v>104.04604115800488</v>
      </c>
      <c r="AL19" s="40">
        <f t="shared" si="4"/>
        <v>117.62585745843506</v>
      </c>
      <c r="AM19" s="40">
        <f t="shared" si="4"/>
        <v>158.81874200674341</v>
      </c>
      <c r="AN19" s="40">
        <f t="shared" si="4"/>
        <v>156.94686664341356</v>
      </c>
      <c r="AO19" s="40">
        <f t="shared" si="4"/>
        <v>158.08626903848389</v>
      </c>
      <c r="AP19" s="40">
        <f t="shared" si="4"/>
        <v>164.49250087199164</v>
      </c>
      <c r="AQ19" s="40">
        <f t="shared" si="4"/>
        <v>172.51482385769097</v>
      </c>
      <c r="AR19" s="40">
        <f t="shared" si="5"/>
        <v>173.14265783048484</v>
      </c>
      <c r="AS19" s="40">
        <f t="shared" si="5"/>
        <v>160.45808626903849</v>
      </c>
      <c r="AT19" s="40">
        <f t="shared" si="5"/>
        <v>171.18939658179281</v>
      </c>
      <c r="AU19" s="40">
        <f t="shared" si="5"/>
        <v>163.23683292640391</v>
      </c>
      <c r="AV19" s="40">
        <f t="shared" si="5"/>
        <v>158.02813626322521</v>
      </c>
      <c r="AW19" s="39">
        <f t="shared" si="5"/>
        <v>158.31880013951866</v>
      </c>
      <c r="AX19" s="39">
        <f t="shared" si="5"/>
        <v>157.17939774444832</v>
      </c>
    </row>
    <row r="20" spans="1:69" s="33" customFormat="1" ht="12" thickBot="1" x14ac:dyDescent="0.25">
      <c r="A20" s="41"/>
      <c r="B20" s="103" t="s">
        <v>137</v>
      </c>
      <c r="C20" s="454">
        <f t="shared" ref="C20:T20" si="7">C13+C17</f>
        <v>1431436</v>
      </c>
      <c r="D20" s="455">
        <f t="shared" si="7"/>
        <v>1594806</v>
      </c>
      <c r="E20" s="455">
        <f t="shared" si="7"/>
        <v>1601614</v>
      </c>
      <c r="F20" s="455">
        <f t="shared" si="7"/>
        <v>1678526</v>
      </c>
      <c r="G20" s="455">
        <f t="shared" si="7"/>
        <v>1687284</v>
      </c>
      <c r="H20" s="455">
        <f t="shared" si="7"/>
        <v>1697523</v>
      </c>
      <c r="I20" s="455">
        <f t="shared" si="7"/>
        <v>1931597</v>
      </c>
      <c r="J20" s="455">
        <f t="shared" si="7"/>
        <v>1843496</v>
      </c>
      <c r="K20" s="455">
        <f t="shared" si="7"/>
        <v>1878352</v>
      </c>
      <c r="L20" s="456">
        <f t="shared" si="7"/>
        <v>1946228</v>
      </c>
      <c r="M20" s="456">
        <f t="shared" si="7"/>
        <v>1937921</v>
      </c>
      <c r="N20" s="456">
        <f t="shared" si="7"/>
        <v>1899756</v>
      </c>
      <c r="O20" s="456">
        <f t="shared" si="7"/>
        <v>1780424</v>
      </c>
      <c r="P20" s="456">
        <f t="shared" si="7"/>
        <v>1873335</v>
      </c>
      <c r="Q20" s="456">
        <f t="shared" si="7"/>
        <v>1870880</v>
      </c>
      <c r="R20" s="456">
        <f t="shared" si="7"/>
        <v>1893745</v>
      </c>
      <c r="S20" s="456">
        <f t="shared" si="7"/>
        <v>1899092</v>
      </c>
      <c r="T20" s="456">
        <f t="shared" si="7"/>
        <v>1896403</v>
      </c>
      <c r="U20" s="41"/>
      <c r="V20" s="41"/>
      <c r="W20" s="41"/>
      <c r="X20" s="41"/>
      <c r="Y20" s="41"/>
      <c r="Z20" s="41"/>
      <c r="AA20" s="41"/>
      <c r="AB20" s="41"/>
      <c r="AC20" s="41"/>
      <c r="AD20" s="41"/>
      <c r="AE20" s="41"/>
      <c r="AF20" s="41"/>
      <c r="AG20" s="40">
        <f>100</f>
        <v>100</v>
      </c>
      <c r="AH20" s="40">
        <f t="shared" si="4"/>
        <v>111.4130146230778</v>
      </c>
      <c r="AI20" s="40">
        <f t="shared" si="4"/>
        <v>111.88862093729654</v>
      </c>
      <c r="AJ20" s="40">
        <f t="shared" si="4"/>
        <v>117.26168686549731</v>
      </c>
      <c r="AK20" s="40">
        <f t="shared" si="4"/>
        <v>117.87352001766058</v>
      </c>
      <c r="AL20" s="40">
        <f t="shared" si="4"/>
        <v>118.58881570674484</v>
      </c>
      <c r="AM20" s="40">
        <f t="shared" si="4"/>
        <v>134.94120589394146</v>
      </c>
      <c r="AN20" s="40">
        <f t="shared" si="4"/>
        <v>128.78647735560654</v>
      </c>
      <c r="AO20" s="40">
        <f t="shared" si="4"/>
        <v>131.2215146188862</v>
      </c>
      <c r="AP20" s="40">
        <f t="shared" si="4"/>
        <v>135.963326338027</v>
      </c>
      <c r="AQ20" s="40">
        <f t="shared" si="4"/>
        <v>135.38300000838319</v>
      </c>
      <c r="AR20" s="40">
        <f t="shared" si="5"/>
        <v>132.71679628009915</v>
      </c>
      <c r="AS20" s="40">
        <f t="shared" si="5"/>
        <v>124.38027267722762</v>
      </c>
      <c r="AT20" s="40">
        <f t="shared" si="5"/>
        <v>130.87102741582578</v>
      </c>
      <c r="AU20" s="40">
        <f t="shared" si="5"/>
        <v>130.69952131984942</v>
      </c>
      <c r="AV20" s="40">
        <f t="shared" si="5"/>
        <v>132.29686831964545</v>
      </c>
      <c r="AW20" s="41">
        <f t="shared" si="5"/>
        <v>132.6704092952811</v>
      </c>
      <c r="AX20" s="41">
        <f t="shared" si="5"/>
        <v>132.48255597875141</v>
      </c>
      <c r="AY20" s="41"/>
      <c r="AZ20" s="41"/>
      <c r="BA20" s="41"/>
      <c r="BB20" s="41"/>
      <c r="BC20" s="41"/>
      <c r="BD20" s="41"/>
      <c r="BE20" s="41"/>
      <c r="BF20" s="41"/>
      <c r="BG20" s="41"/>
      <c r="BH20" s="41"/>
      <c r="BI20" s="41"/>
      <c r="BJ20" s="41"/>
      <c r="BK20" s="41"/>
      <c r="BL20" s="41"/>
      <c r="BM20" s="41"/>
      <c r="BN20" s="41"/>
      <c r="BO20" s="41"/>
      <c r="BP20" s="41"/>
      <c r="BQ20" s="41"/>
    </row>
    <row r="21" spans="1:69" ht="12" thickBot="1" x14ac:dyDescent="0.25">
      <c r="B21" s="114"/>
      <c r="C21" s="457"/>
      <c r="D21" s="457"/>
      <c r="E21" s="457"/>
      <c r="F21" s="457"/>
      <c r="G21" s="457"/>
      <c r="H21" s="457"/>
      <c r="I21" s="457"/>
      <c r="J21" s="457"/>
      <c r="K21" s="457"/>
      <c r="L21" s="457"/>
      <c r="M21" s="457"/>
      <c r="N21" s="441"/>
      <c r="O21" s="441"/>
      <c r="P21" s="441"/>
      <c r="Q21" s="441"/>
      <c r="R21" s="458"/>
      <c r="S21" s="458"/>
      <c r="T21" s="458"/>
      <c r="AR21" s="40"/>
      <c r="AS21" s="40"/>
      <c r="AT21" s="40"/>
      <c r="AU21" s="40"/>
      <c r="AV21" s="40"/>
    </row>
    <row r="22" spans="1:69" s="33" customFormat="1" ht="12" thickBot="1" x14ac:dyDescent="0.25">
      <c r="A22" s="41"/>
      <c r="B22" s="115" t="s">
        <v>138</v>
      </c>
      <c r="C22" s="459">
        <f t="shared" ref="C22:T22" si="8">C10+C20</f>
        <v>1622702</v>
      </c>
      <c r="D22" s="460">
        <f t="shared" si="8"/>
        <v>1770686</v>
      </c>
      <c r="E22" s="460">
        <f t="shared" si="8"/>
        <v>1807032</v>
      </c>
      <c r="F22" s="460">
        <f t="shared" si="8"/>
        <v>1882267</v>
      </c>
      <c r="G22" s="460">
        <f t="shared" si="8"/>
        <v>1886788</v>
      </c>
      <c r="H22" s="460">
        <f t="shared" si="8"/>
        <v>1896149</v>
      </c>
      <c r="I22" s="460">
        <f t="shared" si="8"/>
        <v>2139943</v>
      </c>
      <c r="J22" s="460">
        <f t="shared" si="8"/>
        <v>2044188</v>
      </c>
      <c r="K22" s="460">
        <f t="shared" si="8"/>
        <v>2075770</v>
      </c>
      <c r="L22" s="461">
        <f t="shared" si="8"/>
        <v>2132273</v>
      </c>
      <c r="M22" s="461">
        <f t="shared" si="8"/>
        <v>2139551</v>
      </c>
      <c r="N22" s="461">
        <f t="shared" si="8"/>
        <v>2107800</v>
      </c>
      <c r="O22" s="461">
        <f t="shared" si="8"/>
        <v>1996729</v>
      </c>
      <c r="P22" s="461">
        <f t="shared" si="8"/>
        <v>2075350</v>
      </c>
      <c r="Q22" s="461">
        <f t="shared" si="8"/>
        <v>2070971</v>
      </c>
      <c r="R22" s="461">
        <f t="shared" si="8"/>
        <v>2091044</v>
      </c>
      <c r="S22" s="461">
        <f t="shared" si="8"/>
        <v>2094592</v>
      </c>
      <c r="T22" s="461">
        <f t="shared" si="8"/>
        <v>2089336</v>
      </c>
      <c r="U22" s="41"/>
      <c r="V22" s="41"/>
      <c r="W22" s="41"/>
      <c r="X22" s="41"/>
      <c r="Y22" s="41"/>
      <c r="Z22" s="41"/>
      <c r="AA22" s="41"/>
      <c r="AB22" s="41"/>
      <c r="AC22" s="41"/>
      <c r="AD22" s="41"/>
      <c r="AE22" s="41"/>
      <c r="AF22" s="41"/>
      <c r="AG22" s="40">
        <f>100</f>
        <v>100</v>
      </c>
      <c r="AH22" s="40">
        <f t="shared" ref="AH22:AX22" si="9">D22*100/$C22</f>
        <v>109.1196042156847</v>
      </c>
      <c r="AI22" s="40">
        <f t="shared" si="9"/>
        <v>111.3594486233455</v>
      </c>
      <c r="AJ22" s="40">
        <f t="shared" si="9"/>
        <v>115.99585136395962</v>
      </c>
      <c r="AK22" s="40">
        <f t="shared" si="9"/>
        <v>116.27446074510291</v>
      </c>
      <c r="AL22" s="40">
        <f t="shared" si="9"/>
        <v>116.85133807686192</v>
      </c>
      <c r="AM22" s="40">
        <f t="shared" si="9"/>
        <v>131.87529195132564</v>
      </c>
      <c r="AN22" s="40">
        <f t="shared" si="9"/>
        <v>125.97433170107635</v>
      </c>
      <c r="AO22" s="40">
        <f t="shared" si="9"/>
        <v>127.92059170445344</v>
      </c>
      <c r="AP22" s="40">
        <f t="shared" si="9"/>
        <v>131.40262352545324</v>
      </c>
      <c r="AQ22" s="40">
        <f t="shared" si="9"/>
        <v>131.85113471235013</v>
      </c>
      <c r="AR22" s="40">
        <f t="shared" si="9"/>
        <v>129.89445998094536</v>
      </c>
      <c r="AS22" s="40">
        <f t="shared" si="9"/>
        <v>123.04964189358243</v>
      </c>
      <c r="AT22" s="40">
        <f t="shared" si="9"/>
        <v>127.89470894840827</v>
      </c>
      <c r="AU22" s="40">
        <f t="shared" si="9"/>
        <v>127.62485040383262</v>
      </c>
      <c r="AV22" s="40">
        <f t="shared" si="9"/>
        <v>128.86186126596257</v>
      </c>
      <c r="AW22" s="41">
        <f t="shared" si="9"/>
        <v>129.08050892893459</v>
      </c>
      <c r="AX22" s="41">
        <f t="shared" si="9"/>
        <v>128.75660472471225</v>
      </c>
      <c r="AY22" s="41"/>
      <c r="AZ22" s="41"/>
      <c r="BA22" s="41"/>
      <c r="BB22" s="41"/>
      <c r="BC22" s="41"/>
      <c r="BD22" s="41"/>
      <c r="BE22" s="41"/>
      <c r="BF22" s="41"/>
      <c r="BG22" s="41"/>
      <c r="BH22" s="41"/>
      <c r="BI22" s="41"/>
      <c r="BJ22" s="41"/>
      <c r="BK22" s="41"/>
      <c r="BL22" s="41"/>
      <c r="BM22" s="41"/>
      <c r="BN22" s="41"/>
      <c r="BO22" s="41"/>
      <c r="BP22" s="41"/>
      <c r="BQ22" s="41"/>
    </row>
    <row r="23" spans="1:69" s="33" customFormat="1" ht="12" thickBot="1" x14ac:dyDescent="0.25">
      <c r="A23" s="41"/>
      <c r="B23" s="116"/>
      <c r="C23" s="462"/>
      <c r="D23" s="462"/>
      <c r="E23" s="462"/>
      <c r="F23" s="462"/>
      <c r="G23" s="462"/>
      <c r="H23" s="462"/>
      <c r="I23" s="462"/>
      <c r="J23" s="462"/>
      <c r="K23" s="462"/>
      <c r="L23" s="462"/>
      <c r="M23" s="462"/>
      <c r="N23" s="462"/>
      <c r="O23" s="462"/>
      <c r="P23" s="462"/>
      <c r="Q23" s="462"/>
      <c r="R23" s="463"/>
      <c r="S23" s="463"/>
      <c r="T23" s="463"/>
      <c r="U23" s="41"/>
      <c r="V23" s="41"/>
      <c r="W23" s="41"/>
      <c r="X23" s="41"/>
      <c r="Y23" s="41"/>
      <c r="Z23" s="41"/>
      <c r="AA23" s="41"/>
      <c r="AB23" s="41"/>
      <c r="AC23" s="41"/>
      <c r="AD23" s="41"/>
      <c r="AE23" s="41"/>
      <c r="AF23" s="41"/>
      <c r="AG23" s="40"/>
      <c r="AH23" s="40"/>
      <c r="AI23" s="40"/>
      <c r="AJ23" s="40"/>
      <c r="AK23" s="40"/>
      <c r="AL23" s="40"/>
      <c r="AM23" s="40"/>
      <c r="AN23" s="40"/>
      <c r="AO23" s="40"/>
      <c r="AP23" s="40"/>
      <c r="AQ23" s="40"/>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row>
    <row r="24" spans="1:69" s="33" customFormat="1" ht="23.25" thickBot="1" x14ac:dyDescent="0.25">
      <c r="A24" s="41"/>
      <c r="B24" s="103" t="s">
        <v>139</v>
      </c>
      <c r="C24" s="464">
        <f t="shared" ref="C24:T24" si="10">(C6+C7+C13)/C22</f>
        <v>0.28581341490920698</v>
      </c>
      <c r="D24" s="464">
        <f t="shared" si="10"/>
        <v>0.26450144181407659</v>
      </c>
      <c r="E24" s="464">
        <f t="shared" si="10"/>
        <v>0.26812972874857777</v>
      </c>
      <c r="F24" s="464">
        <f t="shared" si="10"/>
        <v>0.27357489665387535</v>
      </c>
      <c r="G24" s="464">
        <f t="shared" si="10"/>
        <v>0.2775393949929722</v>
      </c>
      <c r="H24" s="464">
        <f t="shared" si="10"/>
        <v>0.28992816492796714</v>
      </c>
      <c r="I24" s="464">
        <f t="shared" si="10"/>
        <v>0.29357978226522857</v>
      </c>
      <c r="J24" s="464">
        <f t="shared" si="10"/>
        <v>0.31827013953706801</v>
      </c>
      <c r="K24" s="464">
        <f t="shared" si="10"/>
        <v>0.3181677160764439</v>
      </c>
      <c r="L24" s="464">
        <f t="shared" si="10"/>
        <v>0.32673395948830192</v>
      </c>
      <c r="M24" s="465">
        <f t="shared" si="10"/>
        <v>0.31850841601812718</v>
      </c>
      <c r="N24" s="466">
        <f t="shared" si="10"/>
        <v>0.31575481544738587</v>
      </c>
      <c r="O24" s="466">
        <f t="shared" si="10"/>
        <v>0.31379871780296675</v>
      </c>
      <c r="P24" s="466">
        <f t="shared" si="10"/>
        <v>0.31501240754571519</v>
      </c>
      <c r="Q24" s="466">
        <f t="shared" si="10"/>
        <v>0.3162246115469507</v>
      </c>
      <c r="R24" s="466">
        <f t="shared" si="10"/>
        <v>0.32011808455489221</v>
      </c>
      <c r="S24" s="466">
        <f t="shared" si="10"/>
        <v>0.32298652911879738</v>
      </c>
      <c r="T24" s="466">
        <f t="shared" si="10"/>
        <v>0.32458063231572137</v>
      </c>
      <c r="U24" s="41"/>
      <c r="V24" s="41"/>
      <c r="W24" s="41"/>
      <c r="X24" s="41"/>
      <c r="Y24" s="41"/>
      <c r="Z24" s="41"/>
      <c r="AA24" s="41"/>
      <c r="AB24" s="41"/>
      <c r="AC24" s="41"/>
      <c r="AD24" s="41"/>
      <c r="AE24" s="41"/>
      <c r="AF24" s="41"/>
      <c r="AG24" s="40"/>
      <c r="AH24" s="40"/>
      <c r="AI24" s="40"/>
      <c r="AJ24" s="40"/>
      <c r="AK24" s="40"/>
      <c r="AL24" s="40"/>
      <c r="AM24" s="40"/>
      <c r="AN24" s="40"/>
      <c r="AO24" s="40"/>
      <c r="AP24" s="40"/>
      <c r="AQ24" s="40"/>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row>
    <row r="25" spans="1:69" s="33" customFormat="1" ht="23.25" thickBot="1" x14ac:dyDescent="0.25">
      <c r="A25" s="41"/>
      <c r="B25" s="112" t="s">
        <v>140</v>
      </c>
      <c r="C25" s="464">
        <f t="shared" ref="C25:T25" si="11">(C8+C9+C17)/C22</f>
        <v>0.71418658509079302</v>
      </c>
      <c r="D25" s="464">
        <f t="shared" si="11"/>
        <v>0.73549855818592347</v>
      </c>
      <c r="E25" s="464">
        <f t="shared" si="11"/>
        <v>0.73187027125142223</v>
      </c>
      <c r="F25" s="464">
        <f t="shared" si="11"/>
        <v>0.72642510334612465</v>
      </c>
      <c r="G25" s="464">
        <f t="shared" si="11"/>
        <v>0.7224606050070278</v>
      </c>
      <c r="H25" s="464">
        <f t="shared" si="11"/>
        <v>0.71007183507203286</v>
      </c>
      <c r="I25" s="464">
        <f t="shared" si="11"/>
        <v>0.70642021773477148</v>
      </c>
      <c r="J25" s="464">
        <f t="shared" si="11"/>
        <v>0.68172986046293194</v>
      </c>
      <c r="K25" s="464">
        <f t="shared" si="11"/>
        <v>0.6818322839235561</v>
      </c>
      <c r="L25" s="464">
        <f t="shared" si="11"/>
        <v>0.67326604051169803</v>
      </c>
      <c r="M25" s="465">
        <f t="shared" si="11"/>
        <v>0.68149158398187282</v>
      </c>
      <c r="N25" s="465">
        <f t="shared" si="11"/>
        <v>0.68424518455261407</v>
      </c>
      <c r="O25" s="465">
        <f t="shared" si="11"/>
        <v>0.68620128219703325</v>
      </c>
      <c r="P25" s="466">
        <f t="shared" si="11"/>
        <v>0.68498759245428487</v>
      </c>
      <c r="Q25" s="466">
        <f t="shared" si="11"/>
        <v>0.6837753884530493</v>
      </c>
      <c r="R25" s="466">
        <f t="shared" si="11"/>
        <v>0.67988191544510779</v>
      </c>
      <c r="S25" s="466">
        <f t="shared" si="11"/>
        <v>0.67701347088120267</v>
      </c>
      <c r="T25" s="466">
        <f t="shared" si="11"/>
        <v>0.67541936768427868</v>
      </c>
      <c r="U25" s="41"/>
      <c r="V25" s="41"/>
      <c r="W25" s="41"/>
      <c r="X25" s="41"/>
      <c r="Y25" s="41"/>
      <c r="Z25" s="41"/>
      <c r="AA25" s="41"/>
      <c r="AB25" s="41"/>
      <c r="AC25" s="41"/>
      <c r="AD25" s="41"/>
      <c r="AE25" s="41"/>
      <c r="AF25" s="41"/>
      <c r="AG25" s="42"/>
      <c r="AH25" s="42"/>
      <c r="AI25" s="42"/>
      <c r="AJ25" s="42"/>
      <c r="AK25" s="42"/>
      <c r="AL25" s="42"/>
      <c r="AM25" s="42"/>
      <c r="AN25" s="42"/>
      <c r="AO25" s="42"/>
      <c r="AP25" s="42"/>
      <c r="AQ25" s="42"/>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row>
    <row r="27" spans="1:69" ht="12" customHeight="1" thickBot="1" x14ac:dyDescent="0.25">
      <c r="B27" s="750" t="s">
        <v>81</v>
      </c>
      <c r="C27" s="751"/>
      <c r="D27" s="751"/>
      <c r="E27" s="751"/>
      <c r="F27" s="751"/>
      <c r="G27" s="751"/>
      <c r="H27" s="751"/>
      <c r="I27" s="751"/>
      <c r="J27" s="751"/>
      <c r="K27" s="751"/>
      <c r="L27" s="751"/>
      <c r="M27" s="751"/>
      <c r="N27" s="751"/>
      <c r="O27" s="751"/>
      <c r="P27" s="751"/>
      <c r="Q27" s="751"/>
      <c r="R27" s="751"/>
      <c r="S27" s="751"/>
      <c r="T27" s="430"/>
    </row>
    <row r="28" spans="1:69" ht="12" thickBot="1" x14ac:dyDescent="0.25">
      <c r="B28" s="76" t="s">
        <v>124</v>
      </c>
      <c r="C28" s="473">
        <v>2008</v>
      </c>
      <c r="D28" s="474">
        <v>2009</v>
      </c>
      <c r="E28" s="474">
        <v>2010</v>
      </c>
      <c r="F28" s="474">
        <v>2011</v>
      </c>
      <c r="G28" s="474">
        <v>2012</v>
      </c>
      <c r="H28" s="474">
        <v>2013</v>
      </c>
      <c r="I28" s="474">
        <v>2014</v>
      </c>
      <c r="J28" s="474">
        <v>2015</v>
      </c>
      <c r="K28" s="474">
        <v>2016</v>
      </c>
      <c r="L28" s="475">
        <v>2017</v>
      </c>
      <c r="M28" s="475">
        <v>2018</v>
      </c>
      <c r="N28" s="475">
        <v>2019</v>
      </c>
      <c r="O28" s="475">
        <v>2020</v>
      </c>
      <c r="P28" s="475">
        <v>2021</v>
      </c>
      <c r="Q28" s="475">
        <v>2022</v>
      </c>
      <c r="R28" s="475">
        <v>2023</v>
      </c>
      <c r="S28" s="475">
        <v>2024</v>
      </c>
      <c r="T28" s="476">
        <v>2025</v>
      </c>
      <c r="AG28" s="42">
        <v>2008</v>
      </c>
      <c r="AH28" s="42">
        <v>2009</v>
      </c>
      <c r="AI28" s="42">
        <v>2010</v>
      </c>
      <c r="AJ28" s="42">
        <v>2011</v>
      </c>
      <c r="AK28" s="42">
        <v>2012</v>
      </c>
      <c r="AL28" s="42">
        <v>2013</v>
      </c>
      <c r="AM28" s="42">
        <v>2014</v>
      </c>
      <c r="AN28" s="42">
        <v>2015</v>
      </c>
      <c r="AO28" s="42">
        <v>2016</v>
      </c>
      <c r="AP28" s="42">
        <v>2017</v>
      </c>
      <c r="AQ28" s="42">
        <v>2018</v>
      </c>
      <c r="AR28" s="42">
        <v>2019</v>
      </c>
      <c r="AS28" s="42">
        <v>2020</v>
      </c>
      <c r="AT28" s="42">
        <v>2021</v>
      </c>
      <c r="AU28" s="42">
        <v>2022</v>
      </c>
      <c r="AV28" s="42">
        <v>2023</v>
      </c>
      <c r="AW28" s="42">
        <v>2024</v>
      </c>
      <c r="AX28" s="42">
        <v>2025</v>
      </c>
    </row>
    <row r="29" spans="1:69" x14ac:dyDescent="0.2">
      <c r="B29" s="77" t="s">
        <v>235</v>
      </c>
      <c r="C29" s="477">
        <f>'EMP 2DGT'!D$113+'EMP 2DGT'!D$143</f>
        <v>160426</v>
      </c>
      <c r="D29" s="478">
        <f>'EMP 2DGT'!E$113+'EMP 2DGT'!E$143</f>
        <v>156247</v>
      </c>
      <c r="E29" s="478">
        <f>'EMP 2DGT'!F$113+'EMP 2DGT'!F$143</f>
        <v>162348</v>
      </c>
      <c r="F29" s="478">
        <f>'EMP 2DGT'!G$113+'EMP 2DGT'!G$143</f>
        <v>164027</v>
      </c>
      <c r="G29" s="478">
        <f>'EMP 2DGT'!H$113+'EMP 2DGT'!H$143</f>
        <v>164202</v>
      </c>
      <c r="H29" s="478">
        <f>'EMP 2DGT'!I$113+'EMP 2DGT'!I$143</f>
        <v>167244</v>
      </c>
      <c r="I29" s="478">
        <f>'EMP 2DGT'!J$113+'EMP 2DGT'!J$143</f>
        <v>165079</v>
      </c>
      <c r="J29" s="478">
        <f>'EMP 2DGT'!K$113+'EMP 2DGT'!K$143</f>
        <v>161148</v>
      </c>
      <c r="K29" s="478">
        <f>'EMP 2DGT'!L$113+'EMP 2DGT'!L$143</f>
        <v>164507</v>
      </c>
      <c r="L29" s="479">
        <f>'EMP 2DGT'!M$113+'EMP 2DGT'!M$143</f>
        <v>163725</v>
      </c>
      <c r="M29" s="479">
        <f>'EMP 2DGT'!N$113+'EMP 2DGT'!N$143</f>
        <v>156230</v>
      </c>
      <c r="N29" s="479">
        <f>'EMP 2DGT'!O$113+'EMP 2DGT'!O$143</f>
        <v>158227</v>
      </c>
      <c r="O29" s="479">
        <f>'EMP 2DGT'!P$113+'EMP 2DGT'!P$143</f>
        <v>153107</v>
      </c>
      <c r="P29" s="479">
        <f>'EMP 2DGT'!Q$113+'EMP 2DGT'!Q$143</f>
        <v>153857</v>
      </c>
      <c r="Q29" s="479">
        <f>'EMP 2DGT'!R$113+'EMP 2DGT'!R$143</f>
        <v>163947</v>
      </c>
      <c r="R29" s="479">
        <f>'EMP 2DGT'!S$113+'EMP 2DGT'!S$143</f>
        <v>165690</v>
      </c>
      <c r="S29" s="480">
        <f>'EMP 2DGT'!T$113+'EMP 2DGT'!T$143</f>
        <v>165013</v>
      </c>
      <c r="T29" s="479">
        <f>'EMP 2DGT'!U$113+'EMP 2DGT'!U$143</f>
        <v>162623</v>
      </c>
      <c r="AG29" s="40">
        <f>100</f>
        <v>100</v>
      </c>
      <c r="AH29" s="40">
        <f t="shared" ref="AH29:AQ33" si="12">D29*100/$C29</f>
        <v>97.395060651016664</v>
      </c>
      <c r="AI29" s="40">
        <f t="shared" si="12"/>
        <v>101.1980601648112</v>
      </c>
      <c r="AJ29" s="40">
        <f t="shared" si="12"/>
        <v>102.24464862304116</v>
      </c>
      <c r="AK29" s="40">
        <f t="shared" si="12"/>
        <v>102.35373318539389</v>
      </c>
      <c r="AL29" s="40">
        <f t="shared" si="12"/>
        <v>104.24993454926259</v>
      </c>
      <c r="AM29" s="40">
        <f t="shared" si="12"/>
        <v>102.90040267787018</v>
      </c>
      <c r="AN29" s="40">
        <f t="shared" si="12"/>
        <v>100.45005173724957</v>
      </c>
      <c r="AO29" s="40">
        <f t="shared" si="12"/>
        <v>102.5438519940658</v>
      </c>
      <c r="AP29" s="40">
        <f t="shared" si="12"/>
        <v>102.05639983543814</v>
      </c>
      <c r="AQ29" s="40">
        <f t="shared" si="12"/>
        <v>97.384463864959542</v>
      </c>
      <c r="AR29" s="40">
        <f t="shared" ref="AR29:AX33" si="13">N29*100/$C29</f>
        <v>98.629274556493343</v>
      </c>
      <c r="AS29" s="40">
        <f t="shared" si="13"/>
        <v>95.437771932230433</v>
      </c>
      <c r="AT29" s="40">
        <f t="shared" si="13"/>
        <v>95.905277199456449</v>
      </c>
      <c r="AU29" s="40">
        <f t="shared" si="13"/>
        <v>102.19478139453705</v>
      </c>
      <c r="AV29" s="40">
        <f t="shared" si="13"/>
        <v>103.2812636355703</v>
      </c>
      <c r="AW29" s="39">
        <f t="shared" si="13"/>
        <v>102.85926221435429</v>
      </c>
      <c r="AX29" s="39">
        <f t="shared" si="13"/>
        <v>101.36947876279406</v>
      </c>
      <c r="AZ29" s="40">
        <f>MIN(AG29:AX45)</f>
        <v>82.517472271468549</v>
      </c>
    </row>
    <row r="30" spans="1:69" x14ac:dyDescent="0.2">
      <c r="B30" s="78" t="s">
        <v>126</v>
      </c>
      <c r="C30" s="481">
        <f>'EMP 2DGT'!D$107+'EMP 2DGT'!D$149+'EMP 2DGT'!D$155+'EMP 2DGT'!D$161+'EMP 2DGT'!D$167</f>
        <v>782826</v>
      </c>
      <c r="D30" s="482">
        <f>'EMP 2DGT'!E$107+'EMP 2DGT'!E$149+'EMP 2DGT'!E$155+'EMP 2DGT'!E$161+'EMP 2DGT'!E$167</f>
        <v>736328</v>
      </c>
      <c r="E30" s="482">
        <f>'EMP 2DGT'!F$107+'EMP 2DGT'!F$149+'EMP 2DGT'!F$155+'EMP 2DGT'!F$161+'EMP 2DGT'!F$167</f>
        <v>757169</v>
      </c>
      <c r="F30" s="482">
        <f>'EMP 2DGT'!G$107+'EMP 2DGT'!G$149+'EMP 2DGT'!G$155+'EMP 2DGT'!G$161+'EMP 2DGT'!G$167</f>
        <v>760142</v>
      </c>
      <c r="G30" s="482">
        <f>'EMP 2DGT'!H$107+'EMP 2DGT'!H$149+'EMP 2DGT'!H$155+'EMP 2DGT'!H$161+'EMP 2DGT'!H$167</f>
        <v>763922</v>
      </c>
      <c r="H30" s="482">
        <f>'EMP 2DGT'!I$107+'EMP 2DGT'!I$149+'EMP 2DGT'!I$155+'EMP 2DGT'!I$161+'EMP 2DGT'!I$167</f>
        <v>770730</v>
      </c>
      <c r="I30" s="482">
        <f>'EMP 2DGT'!J$107+'EMP 2DGT'!J$149+'EMP 2DGT'!J$155+'EMP 2DGT'!J$161+'EMP 2DGT'!J$167</f>
        <v>770693</v>
      </c>
      <c r="J30" s="482">
        <f>'EMP 2DGT'!K$107+'EMP 2DGT'!K$149+'EMP 2DGT'!K$155+'EMP 2DGT'!K$161+'EMP 2DGT'!K$167</f>
        <v>767237</v>
      </c>
      <c r="K30" s="482">
        <f>'EMP 2DGT'!L$107+'EMP 2DGT'!L$149+'EMP 2DGT'!L$155+'EMP 2DGT'!L$161+'EMP 2DGT'!L$167</f>
        <v>770268</v>
      </c>
      <c r="L30" s="483">
        <f>'EMP 2DGT'!M$107+'EMP 2DGT'!M$149+'EMP 2DGT'!M$155+'EMP 2DGT'!M$161+'EMP 2DGT'!M$167</f>
        <v>773431</v>
      </c>
      <c r="M30" s="483">
        <f>'EMP 2DGT'!N$107+'EMP 2DGT'!N$149+'EMP 2DGT'!N$155+'EMP 2DGT'!N$161+'EMP 2DGT'!N$167</f>
        <v>707655</v>
      </c>
      <c r="N30" s="483">
        <f>'EMP 2DGT'!O$107+'EMP 2DGT'!O$149+'EMP 2DGT'!O$155+'EMP 2DGT'!O$161+'EMP 2DGT'!O$167</f>
        <v>695877</v>
      </c>
      <c r="O30" s="483">
        <f>'EMP 2DGT'!P$107+'EMP 2DGT'!P$149+'EMP 2DGT'!P$155+'EMP 2DGT'!P$161+'EMP 2DGT'!P$167</f>
        <v>682287</v>
      </c>
      <c r="P30" s="483">
        <f>'EMP 2DGT'!Q$107+'EMP 2DGT'!Q$149+'EMP 2DGT'!Q$155+'EMP 2DGT'!Q$161+'EMP 2DGT'!Q$167</f>
        <v>687492</v>
      </c>
      <c r="Q30" s="483">
        <f>'EMP 2DGT'!R$107+'EMP 2DGT'!R$149+'EMP 2DGT'!R$155+'EMP 2DGT'!R$161+'EMP 2DGT'!R$167</f>
        <v>694197</v>
      </c>
      <c r="R30" s="483">
        <f>'EMP 2DGT'!S$107+'EMP 2DGT'!S$149+'EMP 2DGT'!S$155+'EMP 2DGT'!S$161+'EMP 2DGT'!S$167</f>
        <v>698773</v>
      </c>
      <c r="S30" s="484">
        <f>'EMP 2DGT'!T$107+'EMP 2DGT'!T$149+'EMP 2DGT'!T$155+'EMP 2DGT'!T$161+'EMP 2DGT'!T$167</f>
        <v>695962</v>
      </c>
      <c r="T30" s="483">
        <f>'EMP 2DGT'!U$107+'EMP 2DGT'!U$149+'EMP 2DGT'!U$155+'EMP 2DGT'!U$161+'EMP 2DGT'!U$167</f>
        <v>685819</v>
      </c>
      <c r="AG30" s="40">
        <f>100</f>
        <v>100</v>
      </c>
      <c r="AH30" s="40">
        <f t="shared" si="12"/>
        <v>94.060238162759035</v>
      </c>
      <c r="AI30" s="40">
        <f t="shared" si="12"/>
        <v>96.722515603722925</v>
      </c>
      <c r="AJ30" s="40">
        <f t="shared" si="12"/>
        <v>97.10229348539778</v>
      </c>
      <c r="AK30" s="40">
        <f t="shared" si="12"/>
        <v>97.585159409626144</v>
      </c>
      <c r="AL30" s="40">
        <f t="shared" si="12"/>
        <v>98.454829042469214</v>
      </c>
      <c r="AM30" s="40">
        <f t="shared" si="12"/>
        <v>98.450102577073324</v>
      </c>
      <c r="AN30" s="40">
        <f t="shared" si="12"/>
        <v>98.008625160635958</v>
      </c>
      <c r="AO30" s="40">
        <f t="shared" si="12"/>
        <v>98.395812096174623</v>
      </c>
      <c r="AP30" s="40">
        <f t="shared" si="12"/>
        <v>98.799861016368894</v>
      </c>
      <c r="AQ30" s="40">
        <f t="shared" si="12"/>
        <v>90.397482965563228</v>
      </c>
      <c r="AR30" s="40">
        <f t="shared" si="13"/>
        <v>88.892934061975453</v>
      </c>
      <c r="AS30" s="40">
        <f t="shared" si="13"/>
        <v>87.156916096297266</v>
      </c>
      <c r="AT30" s="40">
        <f t="shared" si="13"/>
        <v>87.821814809421255</v>
      </c>
      <c r="AU30" s="40">
        <f t="shared" si="13"/>
        <v>88.678326984540632</v>
      </c>
      <c r="AV30" s="40">
        <f t="shared" si="13"/>
        <v>89.262875785934554</v>
      </c>
      <c r="AW30" s="39">
        <f t="shared" si="13"/>
        <v>88.903792158155198</v>
      </c>
      <c r="AX30" s="39">
        <f t="shared" si="13"/>
        <v>87.608101928142403</v>
      </c>
      <c r="AZ30" s="40">
        <f>MAX(AG29:AX45)</f>
        <v>186.1672425003506</v>
      </c>
    </row>
    <row r="31" spans="1:69" x14ac:dyDescent="0.2">
      <c r="B31" s="78" t="s">
        <v>127</v>
      </c>
      <c r="C31" s="481">
        <f>'EMP 2DGT'!D$101+'EMP 2DGT'!D$119+'EMP 2DGT'!D$125+'EMP 2DGT'!D$131+'EMP 2DGT'!D$137+'EMP 2DGT'!D$185</f>
        <v>1160447</v>
      </c>
      <c r="D31" s="482">
        <f>'EMP 2DGT'!E$101+'EMP 2DGT'!E$119+'EMP 2DGT'!E$125+'EMP 2DGT'!E$131+'EMP 2DGT'!E$137+'EMP 2DGT'!E$185</f>
        <v>1104224</v>
      </c>
      <c r="E31" s="482">
        <f>'EMP 2DGT'!F$101+'EMP 2DGT'!F$119+'EMP 2DGT'!F$125+'EMP 2DGT'!F$131+'EMP 2DGT'!F$137+'EMP 2DGT'!F$185</f>
        <v>1172727</v>
      </c>
      <c r="F31" s="482">
        <f>'EMP 2DGT'!G$101+'EMP 2DGT'!G$119+'EMP 2DGT'!G$125+'EMP 2DGT'!G$131+'EMP 2DGT'!G$137+'EMP 2DGT'!G$185</f>
        <v>1213883</v>
      </c>
      <c r="G31" s="482">
        <f>'EMP 2DGT'!H$101+'EMP 2DGT'!H$119+'EMP 2DGT'!H$125+'EMP 2DGT'!H$131+'EMP 2DGT'!H$137+'EMP 2DGT'!H$185</f>
        <v>1204735</v>
      </c>
      <c r="H31" s="482">
        <f>'EMP 2DGT'!I$101+'EMP 2DGT'!I$119+'EMP 2DGT'!I$125+'EMP 2DGT'!I$131+'EMP 2DGT'!I$137+'EMP 2DGT'!I$185</f>
        <v>1227908</v>
      </c>
      <c r="I31" s="482">
        <f>'EMP 2DGT'!J$101+'EMP 2DGT'!J$119+'EMP 2DGT'!J$125+'EMP 2DGT'!J$131+'EMP 2DGT'!J$137+'EMP 2DGT'!J$185</f>
        <v>1237403</v>
      </c>
      <c r="J31" s="482">
        <f>'EMP 2DGT'!K$101+'EMP 2DGT'!K$119+'EMP 2DGT'!K$125+'EMP 2DGT'!K$131+'EMP 2DGT'!K$137+'EMP 2DGT'!K$185</f>
        <v>1215287</v>
      </c>
      <c r="K31" s="482">
        <f>'EMP 2DGT'!L$101+'EMP 2DGT'!L$119+'EMP 2DGT'!L$125+'EMP 2DGT'!L$131+'EMP 2DGT'!L$137+'EMP 2DGT'!L$185</f>
        <v>1246164</v>
      </c>
      <c r="L31" s="483">
        <f>'EMP 2DGT'!M$101+'EMP 2DGT'!M$119+'EMP 2DGT'!M$125+'EMP 2DGT'!M$131+'EMP 2DGT'!M$137+'EMP 2DGT'!M$185</f>
        <v>1233572</v>
      </c>
      <c r="M31" s="483">
        <f>'EMP 2DGT'!N$101+'EMP 2DGT'!N$119+'EMP 2DGT'!N$125+'EMP 2DGT'!N$131+'EMP 2DGT'!N$137+'EMP 2DGT'!N$185</f>
        <v>1197763</v>
      </c>
      <c r="N31" s="483">
        <f>'EMP 2DGT'!O$101+'EMP 2DGT'!O$119+'EMP 2DGT'!O$125+'EMP 2DGT'!O$131+'EMP 2DGT'!O$137+'EMP 2DGT'!O$185</f>
        <v>1188569</v>
      </c>
      <c r="O31" s="483">
        <f>'EMP 2DGT'!P$101+'EMP 2DGT'!P$119+'EMP 2DGT'!P$125+'EMP 2DGT'!P$131+'EMP 2DGT'!P$137+'EMP 2DGT'!P$185</f>
        <v>1120107</v>
      </c>
      <c r="P31" s="483">
        <f>'EMP 2DGT'!Q$101+'EMP 2DGT'!Q$119+'EMP 2DGT'!Q$125+'EMP 2DGT'!Q$131+'EMP 2DGT'!Q$137+'EMP 2DGT'!Q$185</f>
        <v>1160101</v>
      </c>
      <c r="Q31" s="483">
        <f>'EMP 2DGT'!R$101+'EMP 2DGT'!R$119+'EMP 2DGT'!R$125+'EMP 2DGT'!R$131+'EMP 2DGT'!R$137+'EMP 2DGT'!R$185</f>
        <v>1129736</v>
      </c>
      <c r="R31" s="483">
        <f>'EMP 2DGT'!S$101+'EMP 2DGT'!S$119+'EMP 2DGT'!S$125+'EMP 2DGT'!S$131+'EMP 2DGT'!S$137+'EMP 2DGT'!S$185</f>
        <v>1122885</v>
      </c>
      <c r="S31" s="484">
        <f>'EMP 2DGT'!T$101+'EMP 2DGT'!T$119+'EMP 2DGT'!T$125+'EMP 2DGT'!T$131+'EMP 2DGT'!T$137+'EMP 2DGT'!T$185</f>
        <v>1118352</v>
      </c>
      <c r="T31" s="483">
        <f>'EMP 2DGT'!U$101+'EMP 2DGT'!U$119+'EMP 2DGT'!U$125+'EMP 2DGT'!U$131+'EMP 2DGT'!U$137+'EMP 2DGT'!U$185</f>
        <v>1102239</v>
      </c>
      <c r="AG31" s="40">
        <f>100</f>
        <v>100</v>
      </c>
      <c r="AH31" s="40">
        <f t="shared" si="12"/>
        <v>95.155056629040359</v>
      </c>
      <c r="AI31" s="40">
        <f t="shared" si="12"/>
        <v>101.05821291278275</v>
      </c>
      <c r="AJ31" s="40">
        <f t="shared" si="12"/>
        <v>104.60477729702434</v>
      </c>
      <c r="AK31" s="40">
        <f t="shared" si="12"/>
        <v>103.81646038121517</v>
      </c>
      <c r="AL31" s="40">
        <f t="shared" si="12"/>
        <v>105.8133632987978</v>
      </c>
      <c r="AM31" s="40">
        <f t="shared" si="12"/>
        <v>106.63158248502516</v>
      </c>
      <c r="AN31" s="40">
        <f t="shared" si="12"/>
        <v>104.72576515773663</v>
      </c>
      <c r="AO31" s="40">
        <f t="shared" si="12"/>
        <v>107.38655018281749</v>
      </c>
      <c r="AP31" s="40">
        <f t="shared" si="12"/>
        <v>106.30145107876534</v>
      </c>
      <c r="AQ31" s="40">
        <f t="shared" si="12"/>
        <v>103.21565741477207</v>
      </c>
      <c r="AR31" s="40">
        <f t="shared" si="13"/>
        <v>102.42337650922447</v>
      </c>
      <c r="AS31" s="40">
        <f t="shared" si="13"/>
        <v>96.52375334677069</v>
      </c>
      <c r="AT31" s="40">
        <f t="shared" si="13"/>
        <v>99.97018390327176</v>
      </c>
      <c r="AU31" s="40">
        <f t="shared" si="13"/>
        <v>97.353519807453509</v>
      </c>
      <c r="AV31" s="40">
        <f t="shared" si="13"/>
        <v>96.763143857496289</v>
      </c>
      <c r="AW31" s="39">
        <f t="shared" si="13"/>
        <v>96.37251852088032</v>
      </c>
      <c r="AX31" s="39">
        <f t="shared" si="13"/>
        <v>94.984001854457802</v>
      </c>
    </row>
    <row r="32" spans="1:69" x14ac:dyDescent="0.2">
      <c r="B32" s="78" t="s">
        <v>128</v>
      </c>
      <c r="C32" s="481">
        <f>'EMP 2DGT'!D$47+'EMP 2DGT'!D$53+'EMP 2DGT'!D$59+'EMP 2DGT'!D$65+'EMP 2DGT'!D$71+'EMP 2DGT'!D$77+'EMP 2DGT'!D$83+'EMP 2DGT'!D$89+'EMP 2DGT'!D$95+'EMP 2DGT'!D$173+'EMP 2DGT'!D$179</f>
        <v>1230513</v>
      </c>
      <c r="D32" s="482">
        <f>'EMP 2DGT'!E$47+'EMP 2DGT'!E$53+'EMP 2DGT'!E$59+'EMP 2DGT'!E$65+'EMP 2DGT'!E$71+'EMP 2DGT'!E$77+'EMP 2DGT'!E$83+'EMP 2DGT'!E$89+'EMP 2DGT'!E$95+'EMP 2DGT'!E$173+'EMP 2DGT'!E$179</f>
        <v>1115597</v>
      </c>
      <c r="E32" s="482">
        <f>'EMP 2DGT'!F$47+'EMP 2DGT'!F$53+'EMP 2DGT'!F$59+'EMP 2DGT'!F$65+'EMP 2DGT'!F$71+'EMP 2DGT'!F$77+'EMP 2DGT'!F$83+'EMP 2DGT'!F$89+'EMP 2DGT'!F$95+'EMP 2DGT'!F$173+'EMP 2DGT'!F$179</f>
        <v>1254864</v>
      </c>
      <c r="F32" s="482">
        <f>'EMP 2DGT'!G$47+'EMP 2DGT'!G$53+'EMP 2DGT'!G$59+'EMP 2DGT'!G$65+'EMP 2DGT'!G$71+'EMP 2DGT'!G$77+'EMP 2DGT'!G$83+'EMP 2DGT'!G$89+'EMP 2DGT'!G$95+'EMP 2DGT'!G$173+'EMP 2DGT'!G$179</f>
        <v>1264718</v>
      </c>
      <c r="G32" s="482">
        <f>'EMP 2DGT'!H$47+'EMP 2DGT'!H$53+'EMP 2DGT'!H$59+'EMP 2DGT'!H$65+'EMP 2DGT'!H$71+'EMP 2DGT'!H$77+'EMP 2DGT'!H$83+'EMP 2DGT'!H$89+'EMP 2DGT'!H$95+'EMP 2DGT'!H$173+'EMP 2DGT'!H$179</f>
        <v>1227829</v>
      </c>
      <c r="H32" s="482">
        <f>'EMP 2DGT'!I$47+'EMP 2DGT'!I$53+'EMP 2DGT'!I$59+'EMP 2DGT'!I$65+'EMP 2DGT'!I$71+'EMP 2DGT'!I$77+'EMP 2DGT'!I$83+'EMP 2DGT'!I$89+'EMP 2DGT'!I$95+'EMP 2DGT'!I$173+'EMP 2DGT'!I$179</f>
        <v>1212787</v>
      </c>
      <c r="I32" s="482">
        <f>'EMP 2DGT'!J$47+'EMP 2DGT'!J$53+'EMP 2DGT'!J$59+'EMP 2DGT'!J$65+'EMP 2DGT'!J$71+'EMP 2DGT'!J$77+'EMP 2DGT'!J$83+'EMP 2DGT'!J$89+'EMP 2DGT'!J$95+'EMP 2DGT'!J$173+'EMP 2DGT'!J$179</f>
        <v>1185244</v>
      </c>
      <c r="J32" s="482">
        <f>'EMP 2DGT'!K$47+'EMP 2DGT'!K$53+'EMP 2DGT'!K$59+'EMP 2DGT'!K$65+'EMP 2DGT'!K$71+'EMP 2DGT'!K$77+'EMP 2DGT'!K$83+'EMP 2DGT'!K$89+'EMP 2DGT'!K$95+'EMP 2DGT'!K$173+'EMP 2DGT'!K$179</f>
        <v>1170148</v>
      </c>
      <c r="K32" s="482">
        <f>'EMP 2DGT'!L$47+'EMP 2DGT'!L$53+'EMP 2DGT'!L$59+'EMP 2DGT'!L$65+'EMP 2DGT'!L$71+'EMP 2DGT'!L$77+'EMP 2DGT'!L$83+'EMP 2DGT'!L$89+'EMP 2DGT'!L$95+'EMP 2DGT'!L$173+'EMP 2DGT'!L$179</f>
        <v>1180832</v>
      </c>
      <c r="L32" s="483">
        <f>'EMP 2DGT'!M$47+'EMP 2DGT'!M$53+'EMP 2DGT'!M$59+'EMP 2DGT'!M$65+'EMP 2DGT'!M$71+'EMP 2DGT'!M$77+'EMP 2DGT'!M$83+'EMP 2DGT'!M$89+'EMP 2DGT'!M$95+'EMP 2DGT'!M$173+'EMP 2DGT'!M$179</f>
        <v>1153734</v>
      </c>
      <c r="M32" s="483">
        <f>'EMP 2DGT'!N$47+'EMP 2DGT'!N$53+'EMP 2DGT'!N$59+'EMP 2DGT'!N$65+'EMP 2DGT'!N$71+'EMP 2DGT'!N$77+'EMP 2DGT'!N$83+'EMP 2DGT'!N$89+'EMP 2DGT'!N$95+'EMP 2DGT'!N$173+'EMP 2DGT'!N$179</f>
        <v>1149305</v>
      </c>
      <c r="N32" s="483">
        <f>'EMP 2DGT'!O$47+'EMP 2DGT'!O$53+'EMP 2DGT'!O$59+'EMP 2DGT'!O$65+'EMP 2DGT'!O$71+'EMP 2DGT'!O$77+'EMP 2DGT'!O$83+'EMP 2DGT'!O$89+'EMP 2DGT'!O$95+'EMP 2DGT'!O$173+'EMP 2DGT'!O$179</f>
        <v>1161377</v>
      </c>
      <c r="O32" s="483">
        <f>'EMP 2DGT'!P$47+'EMP 2DGT'!P$53+'EMP 2DGT'!P$59+'EMP 2DGT'!P$65+'EMP 2DGT'!P$71+'EMP 2DGT'!P$77+'EMP 2DGT'!P$83+'EMP 2DGT'!P$89+'EMP 2DGT'!P$95+'EMP 2DGT'!P$173+'EMP 2DGT'!P$179</f>
        <v>1107416</v>
      </c>
      <c r="P32" s="483">
        <f>'EMP 2DGT'!Q$47+'EMP 2DGT'!Q$53+'EMP 2DGT'!Q$59+'EMP 2DGT'!Q$65+'EMP 2DGT'!Q$71+'EMP 2DGT'!Q$77+'EMP 2DGT'!Q$83+'EMP 2DGT'!Q$89+'EMP 2DGT'!Q$95+'EMP 2DGT'!Q$173+'EMP 2DGT'!Q$179</f>
        <v>1104060</v>
      </c>
      <c r="Q32" s="483">
        <f>'EMP 2DGT'!R$47+'EMP 2DGT'!R$53+'EMP 2DGT'!R$59+'EMP 2DGT'!R$65+'EMP 2DGT'!R$71+'EMP 2DGT'!R$77+'EMP 2DGT'!R$83+'EMP 2DGT'!R$89+'EMP 2DGT'!R$95+'EMP 2DGT'!R$173+'EMP 2DGT'!R$179</f>
        <v>1095133</v>
      </c>
      <c r="R32" s="483">
        <f>'EMP 2DGT'!S$47+'EMP 2DGT'!S$53+'EMP 2DGT'!S$59+'EMP 2DGT'!S$65+'EMP 2DGT'!S$71+'EMP 2DGT'!S$77+'EMP 2DGT'!S$83+'EMP 2DGT'!S$89+'EMP 2DGT'!S$95+'EMP 2DGT'!S$173+'EMP 2DGT'!S$179</f>
        <v>1083059</v>
      </c>
      <c r="S32" s="484">
        <f>'EMP 2DGT'!T$47+'EMP 2DGT'!T$53+'EMP 2DGT'!T$59+'EMP 2DGT'!T$65+'EMP 2DGT'!T$71+'EMP 2DGT'!T$77+'EMP 2DGT'!T$83+'EMP 2DGT'!T$89+'EMP 2DGT'!T$95+'EMP 2DGT'!T$173+'EMP 2DGT'!T$179</f>
        <v>1078642</v>
      </c>
      <c r="T32" s="483">
        <f>'EMP 2DGT'!U$47+'EMP 2DGT'!U$53+'EMP 2DGT'!U$59+'EMP 2DGT'!U$65+'EMP 2DGT'!U$71+'EMP 2DGT'!U$77+'EMP 2DGT'!U$83+'EMP 2DGT'!U$89+'EMP 2DGT'!U$95+'EMP 2DGT'!U$173+'EMP 2DGT'!U$179</f>
        <v>1063179</v>
      </c>
      <c r="AG32" s="40">
        <f>100</f>
        <v>100</v>
      </c>
      <c r="AH32" s="40">
        <f t="shared" si="12"/>
        <v>90.661130764160959</v>
      </c>
      <c r="AI32" s="40">
        <f t="shared" si="12"/>
        <v>101.97893073864316</v>
      </c>
      <c r="AJ32" s="40">
        <f t="shared" si="12"/>
        <v>102.77973495607117</v>
      </c>
      <c r="AK32" s="40">
        <f t="shared" si="12"/>
        <v>99.781879590057159</v>
      </c>
      <c r="AL32" s="40">
        <f t="shared" si="12"/>
        <v>98.559462598119651</v>
      </c>
      <c r="AM32" s="40">
        <f t="shared" si="12"/>
        <v>96.321127854805269</v>
      </c>
      <c r="AN32" s="40">
        <f t="shared" si="12"/>
        <v>95.094322449254904</v>
      </c>
      <c r="AO32" s="40">
        <f t="shared" si="12"/>
        <v>95.962578209250935</v>
      </c>
      <c r="AP32" s="40">
        <f t="shared" si="12"/>
        <v>93.760407244783266</v>
      </c>
      <c r="AQ32" s="40">
        <f t="shared" si="12"/>
        <v>93.400476061610078</v>
      </c>
      <c r="AR32" s="40">
        <f t="shared" si="13"/>
        <v>94.381530304840339</v>
      </c>
      <c r="AS32" s="40">
        <f t="shared" si="13"/>
        <v>89.996286101812828</v>
      </c>
      <c r="AT32" s="40">
        <f t="shared" si="13"/>
        <v>89.723554322465503</v>
      </c>
      <c r="AU32" s="40">
        <f t="shared" si="13"/>
        <v>88.99808453872491</v>
      </c>
      <c r="AV32" s="40">
        <f t="shared" si="13"/>
        <v>88.016867761657124</v>
      </c>
      <c r="AW32" s="39">
        <f t="shared" si="13"/>
        <v>87.657911781509014</v>
      </c>
      <c r="AX32" s="39">
        <f t="shared" si="13"/>
        <v>86.40128141677495</v>
      </c>
    </row>
    <row r="33" spans="1:69" ht="12" thickBot="1" x14ac:dyDescent="0.25">
      <c r="B33" s="79" t="s">
        <v>129</v>
      </c>
      <c r="C33" s="485">
        <f>SUM(C29:C32)</f>
        <v>3334212</v>
      </c>
      <c r="D33" s="486">
        <f t="shared" ref="D33:T33" si="14">SUM(D29:D32)</f>
        <v>3112396</v>
      </c>
      <c r="E33" s="486">
        <f t="shared" si="14"/>
        <v>3347108</v>
      </c>
      <c r="F33" s="486">
        <f t="shared" si="14"/>
        <v>3402770</v>
      </c>
      <c r="G33" s="486">
        <f t="shared" si="14"/>
        <v>3360688</v>
      </c>
      <c r="H33" s="486">
        <f t="shared" si="14"/>
        <v>3378669</v>
      </c>
      <c r="I33" s="486">
        <f t="shared" si="14"/>
        <v>3358419</v>
      </c>
      <c r="J33" s="486">
        <f t="shared" si="14"/>
        <v>3313820</v>
      </c>
      <c r="K33" s="486">
        <f t="shared" si="14"/>
        <v>3361771</v>
      </c>
      <c r="L33" s="487">
        <f t="shared" si="14"/>
        <v>3324462</v>
      </c>
      <c r="M33" s="487">
        <f t="shared" si="14"/>
        <v>3210953</v>
      </c>
      <c r="N33" s="487">
        <f t="shared" si="14"/>
        <v>3204050</v>
      </c>
      <c r="O33" s="487">
        <f t="shared" si="14"/>
        <v>3062917</v>
      </c>
      <c r="P33" s="487">
        <f t="shared" si="14"/>
        <v>3105510</v>
      </c>
      <c r="Q33" s="487">
        <f t="shared" si="14"/>
        <v>3083013</v>
      </c>
      <c r="R33" s="487">
        <f t="shared" si="14"/>
        <v>3070407</v>
      </c>
      <c r="S33" s="488">
        <f t="shared" si="14"/>
        <v>3057969</v>
      </c>
      <c r="T33" s="489">
        <f t="shared" si="14"/>
        <v>3013860</v>
      </c>
      <c r="AG33" s="40">
        <f>100</f>
        <v>100</v>
      </c>
      <c r="AH33" s="40">
        <f t="shared" si="12"/>
        <v>93.347273658663582</v>
      </c>
      <c r="AI33" s="40">
        <f t="shared" si="12"/>
        <v>100.38677804530725</v>
      </c>
      <c r="AJ33" s="40">
        <f t="shared" si="12"/>
        <v>102.05619798621083</v>
      </c>
      <c r="AK33" s="40">
        <f t="shared" si="12"/>
        <v>100.79407068296797</v>
      </c>
      <c r="AL33" s="40">
        <f t="shared" si="12"/>
        <v>101.33335852669236</v>
      </c>
      <c r="AM33" s="40">
        <f t="shared" si="12"/>
        <v>100.72601862149138</v>
      </c>
      <c r="AN33" s="40">
        <f t="shared" si="12"/>
        <v>99.388401217439082</v>
      </c>
      <c r="AO33" s="40">
        <f t="shared" si="12"/>
        <v>100.82655212086094</v>
      </c>
      <c r="AP33" s="40">
        <f t="shared" si="12"/>
        <v>99.707577082680999</v>
      </c>
      <c r="AQ33" s="40">
        <f t="shared" si="12"/>
        <v>96.303204475300305</v>
      </c>
      <c r="AR33" s="40">
        <f t="shared" si="13"/>
        <v>96.096169049838466</v>
      </c>
      <c r="AS33" s="40">
        <f t="shared" si="13"/>
        <v>91.863294835481369</v>
      </c>
      <c r="AT33" s="40">
        <f t="shared" si="13"/>
        <v>93.140748098801154</v>
      </c>
      <c r="AU33" s="40">
        <f t="shared" si="13"/>
        <v>92.466015958193424</v>
      </c>
      <c r="AV33" s="40">
        <f t="shared" si="13"/>
        <v>92.087935620170526</v>
      </c>
      <c r="AW33" s="39">
        <f t="shared" si="13"/>
        <v>91.714893953953734</v>
      </c>
      <c r="AX33" s="39">
        <f t="shared" si="13"/>
        <v>90.391972676002609</v>
      </c>
    </row>
    <row r="34" spans="1:69" ht="12" thickBot="1" x14ac:dyDescent="0.25">
      <c r="B34" s="80"/>
      <c r="C34" s="490"/>
      <c r="D34" s="490"/>
      <c r="E34" s="490"/>
      <c r="F34" s="490"/>
      <c r="G34" s="490"/>
      <c r="H34" s="490"/>
      <c r="I34" s="490"/>
      <c r="J34" s="490"/>
      <c r="K34" s="490"/>
      <c r="L34" s="490"/>
      <c r="M34" s="490"/>
      <c r="N34" s="490"/>
      <c r="O34" s="490"/>
      <c r="P34" s="490"/>
      <c r="Q34" s="490"/>
      <c r="R34" s="490"/>
      <c r="S34" s="490"/>
      <c r="T34" s="491"/>
      <c r="AR34" s="40"/>
      <c r="AS34" s="40"/>
      <c r="AT34" s="40"/>
      <c r="AU34" s="40"/>
      <c r="AV34" s="40"/>
    </row>
    <row r="35" spans="1:69" ht="12" thickBot="1" x14ac:dyDescent="0.25">
      <c r="B35" s="81" t="s">
        <v>130</v>
      </c>
      <c r="C35" s="492">
        <v>2008</v>
      </c>
      <c r="D35" s="493">
        <v>2009</v>
      </c>
      <c r="E35" s="493">
        <v>2010</v>
      </c>
      <c r="F35" s="493">
        <v>2011</v>
      </c>
      <c r="G35" s="493">
        <v>2012</v>
      </c>
      <c r="H35" s="493">
        <v>2013</v>
      </c>
      <c r="I35" s="493">
        <v>2014</v>
      </c>
      <c r="J35" s="493">
        <v>2015</v>
      </c>
      <c r="K35" s="493">
        <v>2016</v>
      </c>
      <c r="L35" s="494">
        <v>2017</v>
      </c>
      <c r="M35" s="494">
        <v>2018</v>
      </c>
      <c r="N35" s="493">
        <v>2019</v>
      </c>
      <c r="O35" s="494">
        <v>2020</v>
      </c>
      <c r="P35" s="494">
        <v>2021</v>
      </c>
      <c r="Q35" s="494">
        <v>2022</v>
      </c>
      <c r="R35" s="494">
        <v>2023</v>
      </c>
      <c r="S35" s="494">
        <v>2024</v>
      </c>
      <c r="T35" s="495">
        <v>2025</v>
      </c>
      <c r="AR35" s="40"/>
      <c r="AS35" s="40"/>
      <c r="AT35" s="40"/>
      <c r="AU35" s="40"/>
      <c r="AV35" s="40"/>
    </row>
    <row r="36" spans="1:69" x14ac:dyDescent="0.2">
      <c r="B36" s="77" t="s">
        <v>131</v>
      </c>
      <c r="C36" s="496">
        <f>SUM(C37:C39)</f>
        <v>2417989</v>
      </c>
      <c r="D36" s="496">
        <f t="shared" ref="D36:T36" si="15">SUM(D37:D39)</f>
        <v>2455023</v>
      </c>
      <c r="E36" s="496">
        <f t="shared" si="15"/>
        <v>2547565</v>
      </c>
      <c r="F36" s="496">
        <f t="shared" si="15"/>
        <v>2644774</v>
      </c>
      <c r="G36" s="496">
        <f t="shared" si="15"/>
        <v>2696785</v>
      </c>
      <c r="H36" s="496">
        <f t="shared" si="15"/>
        <v>2833813</v>
      </c>
      <c r="I36" s="496">
        <f t="shared" si="15"/>
        <v>3111630</v>
      </c>
      <c r="J36" s="496">
        <f t="shared" si="15"/>
        <v>3192565</v>
      </c>
      <c r="K36" s="496">
        <f t="shared" si="15"/>
        <v>3411798</v>
      </c>
      <c r="L36" s="496">
        <f t="shared" si="15"/>
        <v>3532957</v>
      </c>
      <c r="M36" s="496">
        <f t="shared" si="15"/>
        <v>3280817</v>
      </c>
      <c r="N36" s="496">
        <f t="shared" si="15"/>
        <v>3201430</v>
      </c>
      <c r="O36" s="496">
        <f t="shared" si="15"/>
        <v>2908036</v>
      </c>
      <c r="P36" s="496">
        <f t="shared" si="15"/>
        <v>3214882</v>
      </c>
      <c r="Q36" s="496">
        <f t="shared" si="15"/>
        <v>3270032</v>
      </c>
      <c r="R36" s="496">
        <f t="shared" si="15"/>
        <v>3336769</v>
      </c>
      <c r="S36" s="496">
        <f t="shared" si="15"/>
        <v>3363821</v>
      </c>
      <c r="T36" s="496">
        <f t="shared" si="15"/>
        <v>3375127</v>
      </c>
      <c r="AG36" s="40">
        <f>100</f>
        <v>100</v>
      </c>
      <c r="AH36" s="40">
        <f t="shared" ref="AH36:AQ43" si="16">D36*100/$C36</f>
        <v>101.53160332822027</v>
      </c>
      <c r="AI36" s="40">
        <f t="shared" si="16"/>
        <v>105.35883331148322</v>
      </c>
      <c r="AJ36" s="40">
        <f t="shared" si="16"/>
        <v>109.3790749254856</v>
      </c>
      <c r="AK36" s="40">
        <f t="shared" si="16"/>
        <v>111.53007726668731</v>
      </c>
      <c r="AL36" s="40">
        <f t="shared" si="16"/>
        <v>117.19710056580075</v>
      </c>
      <c r="AM36" s="40">
        <f t="shared" si="16"/>
        <v>128.68668964168157</v>
      </c>
      <c r="AN36" s="40">
        <f t="shared" si="16"/>
        <v>132.03389262730309</v>
      </c>
      <c r="AO36" s="40">
        <f t="shared" si="16"/>
        <v>141.1006418970475</v>
      </c>
      <c r="AP36" s="40">
        <f t="shared" si="16"/>
        <v>146.11137602362956</v>
      </c>
      <c r="AQ36" s="40">
        <f t="shared" si="16"/>
        <v>135.68370244860503</v>
      </c>
      <c r="AR36" s="40">
        <f t="shared" ref="AR36:AX43" si="17">N36*100/$C36</f>
        <v>132.40051960534146</v>
      </c>
      <c r="AS36" s="40">
        <f t="shared" si="17"/>
        <v>120.26671750781331</v>
      </c>
      <c r="AT36" s="40">
        <f t="shared" si="17"/>
        <v>132.95684967963047</v>
      </c>
      <c r="AU36" s="40">
        <f t="shared" si="17"/>
        <v>135.23767064283584</v>
      </c>
      <c r="AV36" s="40">
        <f t="shared" si="17"/>
        <v>137.99769147006046</v>
      </c>
      <c r="AW36" s="39">
        <f t="shared" si="17"/>
        <v>139.1164724074427</v>
      </c>
      <c r="AX36" s="39">
        <f t="shared" si="17"/>
        <v>139.58405104407009</v>
      </c>
    </row>
    <row r="37" spans="1:69" x14ac:dyDescent="0.2">
      <c r="B37" s="78" t="s">
        <v>132</v>
      </c>
      <c r="C37" s="481">
        <f>'EMP 2DGT'!D$263+'EMP 2DGT'!D$269+'EMP 2DGT'!D$359+'EMP 2DGT'!D$365+'EMP 2DGT'!D$371+'EMP 2DGT'!D$383+'EMP 2DGT'!D$389+'EMP 2DGT'!D$407+'EMP 2DGT'!D$419</f>
        <v>1788702</v>
      </c>
      <c r="D37" s="482">
        <f>'EMP 2DGT'!E$263+'EMP 2DGT'!E$269+'EMP 2DGT'!E$359+'EMP 2DGT'!E$365+'EMP 2DGT'!E$371+'EMP 2DGT'!E$383+'EMP 2DGT'!E$389+'EMP 2DGT'!E$407+'EMP 2DGT'!E$419</f>
        <v>1815970</v>
      </c>
      <c r="E37" s="482">
        <f>'EMP 2DGT'!F$263+'EMP 2DGT'!F$269+'EMP 2DGT'!F$359+'EMP 2DGT'!F$365+'EMP 2DGT'!F$371+'EMP 2DGT'!F$383+'EMP 2DGT'!F$389+'EMP 2DGT'!F$407+'EMP 2DGT'!F$419</f>
        <v>1887463</v>
      </c>
      <c r="F37" s="482">
        <f>'EMP 2DGT'!G$263+'EMP 2DGT'!G$269+'EMP 2DGT'!G$359+'EMP 2DGT'!G$365+'EMP 2DGT'!G$371+'EMP 2DGT'!G$383+'EMP 2DGT'!G$389+'EMP 2DGT'!G$407+'EMP 2DGT'!G$419</f>
        <v>1955991</v>
      </c>
      <c r="G37" s="482">
        <f>'EMP 2DGT'!H$263+'EMP 2DGT'!H$269+'EMP 2DGT'!H$359+'EMP 2DGT'!H$365+'EMP 2DGT'!H$371+'EMP 2DGT'!H$383+'EMP 2DGT'!H$389+'EMP 2DGT'!H$407+'EMP 2DGT'!H$419</f>
        <v>1984849</v>
      </c>
      <c r="H37" s="482">
        <f>'EMP 2DGT'!I$263+'EMP 2DGT'!I$269+'EMP 2DGT'!I$359+'EMP 2DGT'!I$365+'EMP 2DGT'!I$371+'EMP 2DGT'!I$383+'EMP 2DGT'!I$389+'EMP 2DGT'!I$407+'EMP 2DGT'!I$419</f>
        <v>2079300</v>
      </c>
      <c r="I37" s="482">
        <f>'EMP 2DGT'!J$263+'EMP 2DGT'!J$269+'EMP 2DGT'!J$359+'EMP 2DGT'!J$365+'EMP 2DGT'!J$371+'EMP 2DGT'!J$383+'EMP 2DGT'!J$389+'EMP 2DGT'!J$407+'EMP 2DGT'!J$419</f>
        <v>2284054</v>
      </c>
      <c r="J37" s="482">
        <f>'EMP 2DGT'!K$263+'EMP 2DGT'!K$269+'EMP 2DGT'!K$359+'EMP 2DGT'!K$365+'EMP 2DGT'!K$371+'EMP 2DGT'!K$383+'EMP 2DGT'!K$389+'EMP 2DGT'!K$407+'EMP 2DGT'!K$419</f>
        <v>2334691</v>
      </c>
      <c r="K37" s="482">
        <f>'EMP 2DGT'!L$263+'EMP 2DGT'!L$269+'EMP 2DGT'!L$359+'EMP 2DGT'!L$365+'EMP 2DGT'!L$371+'EMP 2DGT'!L$383+'EMP 2DGT'!L$389+'EMP 2DGT'!L$407+'EMP 2DGT'!L$419</f>
        <v>2512519</v>
      </c>
      <c r="L37" s="483">
        <f>'EMP 2DGT'!M$263+'EMP 2DGT'!M$269+'EMP 2DGT'!M$359+'EMP 2DGT'!M$365+'EMP 2DGT'!M$371+'EMP 2DGT'!M$383+'EMP 2DGT'!M$389+'EMP 2DGT'!M$407+'EMP 2DGT'!M$419</f>
        <v>2582142</v>
      </c>
      <c r="M37" s="483">
        <f>'EMP 2DGT'!N$263+'EMP 2DGT'!N$269+'EMP 2DGT'!N$359+'EMP 2DGT'!N$365+'EMP 2DGT'!N$371+'EMP 2DGT'!N$383+'EMP 2DGT'!N$389+'EMP 2DGT'!N$407+'EMP 2DGT'!N$419</f>
        <v>2374801</v>
      </c>
      <c r="N37" s="483">
        <f>'EMP 2DGT'!O$263+'EMP 2DGT'!O$269+'EMP 2DGT'!O$359+'EMP 2DGT'!O$365+'EMP 2DGT'!O$371+'EMP 2DGT'!O$383+'EMP 2DGT'!O$389+'EMP 2DGT'!O$407+'EMP 2DGT'!O$419</f>
        <v>2309922</v>
      </c>
      <c r="O37" s="483">
        <f>'EMP 2DGT'!P$263+'EMP 2DGT'!P$269+'EMP 2DGT'!P$359+'EMP 2DGT'!P$365+'EMP 2DGT'!P$371+'EMP 2DGT'!P$383+'EMP 2DGT'!P$389+'EMP 2DGT'!P$407+'EMP 2DGT'!P$419</f>
        <v>2055682</v>
      </c>
      <c r="P37" s="483">
        <f>'EMP 2DGT'!Q$263+'EMP 2DGT'!Q$269+'EMP 2DGT'!Q$359+'EMP 2DGT'!Q$365+'EMP 2DGT'!Q$371+'EMP 2DGT'!Q$383+'EMP 2DGT'!Q$389+'EMP 2DGT'!Q$407+'EMP 2DGT'!Q$419</f>
        <v>2287853</v>
      </c>
      <c r="Q37" s="483">
        <f>'EMP 2DGT'!R$263+'EMP 2DGT'!R$269+'EMP 2DGT'!R$359+'EMP 2DGT'!R$365+'EMP 2DGT'!R$371+'EMP 2DGT'!R$383+'EMP 2DGT'!R$389+'EMP 2DGT'!R$407+'EMP 2DGT'!R$419</f>
        <v>2281613</v>
      </c>
      <c r="R37" s="483">
        <f>'EMP 2DGT'!S$263+'EMP 2DGT'!S$269+'EMP 2DGT'!S$359+'EMP 2DGT'!S$365+'EMP 2DGT'!S$371+'EMP 2DGT'!S$383+'EMP 2DGT'!S$389+'EMP 2DGT'!S$407+'EMP 2DGT'!S$419</f>
        <v>2321852</v>
      </c>
      <c r="S37" s="483">
        <f>'EMP 2DGT'!T$263+'EMP 2DGT'!T$269+'EMP 2DGT'!T$359+'EMP 2DGT'!T$365+'EMP 2DGT'!T$371+'EMP 2DGT'!T$383+'EMP 2DGT'!T$389+'EMP 2DGT'!T$407+'EMP 2DGT'!T$419</f>
        <v>2341654</v>
      </c>
      <c r="T37" s="483">
        <f>'EMP 2DGT'!U$263+'EMP 2DGT'!U$269+'EMP 2DGT'!U$359+'EMP 2DGT'!U$365+'EMP 2DGT'!U$371+'EMP 2DGT'!U$383+'EMP 2DGT'!U$389+'EMP 2DGT'!U$407+'EMP 2DGT'!U$419</f>
        <v>2342814</v>
      </c>
      <c r="AG37" s="40">
        <f>100</f>
        <v>100</v>
      </c>
      <c r="AH37" s="40">
        <f t="shared" si="16"/>
        <v>101.52445739983519</v>
      </c>
      <c r="AI37" s="40">
        <f t="shared" si="16"/>
        <v>105.52137807192031</v>
      </c>
      <c r="AJ37" s="40">
        <f t="shared" si="16"/>
        <v>109.35253608482576</v>
      </c>
      <c r="AK37" s="40">
        <f t="shared" si="16"/>
        <v>110.9658847588922</v>
      </c>
      <c r="AL37" s="40">
        <f t="shared" si="16"/>
        <v>116.24630598053784</v>
      </c>
      <c r="AM37" s="40">
        <f t="shared" si="16"/>
        <v>127.69337765597624</v>
      </c>
      <c r="AN37" s="40">
        <f t="shared" si="16"/>
        <v>130.5243131611638</v>
      </c>
      <c r="AO37" s="40">
        <f t="shared" si="16"/>
        <v>140.466047446696</v>
      </c>
      <c r="AP37" s="40">
        <f t="shared" si="16"/>
        <v>144.35842303525126</v>
      </c>
      <c r="AQ37" s="40">
        <f t="shared" si="16"/>
        <v>132.76672134318628</v>
      </c>
      <c r="AR37" s="40">
        <f t="shared" si="17"/>
        <v>129.13956600931849</v>
      </c>
      <c r="AS37" s="40">
        <f t="shared" si="17"/>
        <v>114.92590716620208</v>
      </c>
      <c r="AT37" s="40">
        <f t="shared" si="17"/>
        <v>127.90576630428099</v>
      </c>
      <c r="AU37" s="40">
        <f t="shared" si="17"/>
        <v>127.55690998276962</v>
      </c>
      <c r="AV37" s="40">
        <f t="shared" si="17"/>
        <v>129.80653009836183</v>
      </c>
      <c r="AW37" s="39">
        <f t="shared" si="17"/>
        <v>130.91358985454258</v>
      </c>
      <c r="AX37" s="39">
        <f t="shared" si="17"/>
        <v>130.97844135020813</v>
      </c>
    </row>
    <row r="38" spans="1:69" x14ac:dyDescent="0.2">
      <c r="B38" s="78" t="s">
        <v>133</v>
      </c>
      <c r="C38" s="481">
        <f>'EMP 2DGT'!D$305+'EMP 2DGT'!D$311+'EMP 2DGT'!D$317+'EMP 2DGT'!D$323+'EMP 2DGT'!D$329+'EMP 2DGT'!D$377</f>
        <v>492785</v>
      </c>
      <c r="D38" s="482">
        <f>'EMP 2DGT'!E$305+'EMP 2DGT'!E$311+'EMP 2DGT'!E$317+'EMP 2DGT'!E$323+'EMP 2DGT'!E$329+'EMP 2DGT'!E$377</f>
        <v>501976</v>
      </c>
      <c r="E38" s="482">
        <f>'EMP 2DGT'!F$305+'EMP 2DGT'!F$311+'EMP 2DGT'!F$317+'EMP 2DGT'!F$323+'EMP 2DGT'!F$329+'EMP 2DGT'!F$377</f>
        <v>520323</v>
      </c>
      <c r="F38" s="482">
        <f>'EMP 2DGT'!G$305+'EMP 2DGT'!G$311+'EMP 2DGT'!G$317+'EMP 2DGT'!G$323+'EMP 2DGT'!G$329+'EMP 2DGT'!G$377</f>
        <v>547273</v>
      </c>
      <c r="G38" s="482">
        <f>'EMP 2DGT'!H$305+'EMP 2DGT'!H$311+'EMP 2DGT'!H$317+'EMP 2DGT'!H$323+'EMP 2DGT'!H$329+'EMP 2DGT'!H$377</f>
        <v>568954</v>
      </c>
      <c r="H38" s="482">
        <f>'EMP 2DGT'!I$305+'EMP 2DGT'!I$311+'EMP 2DGT'!I$317+'EMP 2DGT'!I$323+'EMP 2DGT'!I$329+'EMP 2DGT'!I$377</f>
        <v>606411</v>
      </c>
      <c r="I38" s="482">
        <f>'EMP 2DGT'!J$305+'EMP 2DGT'!J$311+'EMP 2DGT'!J$317+'EMP 2DGT'!J$323+'EMP 2DGT'!J$329+'EMP 2DGT'!J$377</f>
        <v>675601</v>
      </c>
      <c r="J38" s="482">
        <f>'EMP 2DGT'!K$305+'EMP 2DGT'!K$311+'EMP 2DGT'!K$317+'EMP 2DGT'!K$323+'EMP 2DGT'!K$329+'EMP 2DGT'!K$377</f>
        <v>703256</v>
      </c>
      <c r="K38" s="482">
        <f>'EMP 2DGT'!L$305+'EMP 2DGT'!L$311+'EMP 2DGT'!L$317+'EMP 2DGT'!L$323+'EMP 2DGT'!L$329+'EMP 2DGT'!L$377</f>
        <v>738943</v>
      </c>
      <c r="L38" s="483">
        <f>'EMP 2DGT'!M$305+'EMP 2DGT'!M$311+'EMP 2DGT'!M$317+'EMP 2DGT'!M$323+'EMP 2DGT'!M$329+'EMP 2DGT'!M$377</f>
        <v>785492</v>
      </c>
      <c r="M38" s="483">
        <f>'EMP 2DGT'!N$305+'EMP 2DGT'!N$311+'EMP 2DGT'!N$317+'EMP 2DGT'!N$323+'EMP 2DGT'!N$329+'EMP 2DGT'!N$377</f>
        <v>774261</v>
      </c>
      <c r="N38" s="483">
        <f>'EMP 2DGT'!O$305+'EMP 2DGT'!O$311+'EMP 2DGT'!O$317+'EMP 2DGT'!O$323+'EMP 2DGT'!O$329+'EMP 2DGT'!O$377</f>
        <v>765991</v>
      </c>
      <c r="O38" s="483">
        <f>'EMP 2DGT'!P$305+'EMP 2DGT'!P$311+'EMP 2DGT'!P$317+'EMP 2DGT'!P$323+'EMP 2DGT'!P$329+'EMP 2DGT'!P$377</f>
        <v>739716</v>
      </c>
      <c r="P38" s="483">
        <f>'EMP 2DGT'!Q$305+'EMP 2DGT'!Q$311+'EMP 2DGT'!Q$317+'EMP 2DGT'!Q$323+'EMP 2DGT'!Q$329+'EMP 2DGT'!Q$377</f>
        <v>800767</v>
      </c>
      <c r="Q38" s="483">
        <f>'EMP 2DGT'!R$305+'EMP 2DGT'!R$311+'EMP 2DGT'!R$317+'EMP 2DGT'!R$323+'EMP 2DGT'!R$329+'EMP 2DGT'!R$377</f>
        <v>860807</v>
      </c>
      <c r="R38" s="483">
        <f>'EMP 2DGT'!S$305+'EMP 2DGT'!S$311+'EMP 2DGT'!S$317+'EMP 2DGT'!S$323+'EMP 2DGT'!S$329+'EMP 2DGT'!S$377</f>
        <v>887898</v>
      </c>
      <c r="S38" s="483">
        <f>'EMP 2DGT'!T$305+'EMP 2DGT'!T$311+'EMP 2DGT'!T$317+'EMP 2DGT'!T$323+'EMP 2DGT'!T$329+'EMP 2DGT'!T$377</f>
        <v>893869</v>
      </c>
      <c r="T38" s="483">
        <f>'EMP 2DGT'!U$305+'EMP 2DGT'!U$311+'EMP 2DGT'!U$317+'EMP 2DGT'!U$323+'EMP 2DGT'!U$329+'EMP 2DGT'!U$377</f>
        <v>903133</v>
      </c>
      <c r="AG38" s="40">
        <f>100</f>
        <v>100</v>
      </c>
      <c r="AH38" s="40">
        <f t="shared" si="16"/>
        <v>101.86511358909058</v>
      </c>
      <c r="AI38" s="40">
        <f t="shared" si="16"/>
        <v>105.58823827835668</v>
      </c>
      <c r="AJ38" s="40">
        <f t="shared" si="16"/>
        <v>111.05715474294064</v>
      </c>
      <c r="AK38" s="40">
        <f t="shared" si="16"/>
        <v>115.45684223342838</v>
      </c>
      <c r="AL38" s="40">
        <f t="shared" si="16"/>
        <v>123.05792587030855</v>
      </c>
      <c r="AM38" s="40">
        <f t="shared" si="16"/>
        <v>137.09853181407712</v>
      </c>
      <c r="AN38" s="40">
        <f t="shared" si="16"/>
        <v>142.71051269823553</v>
      </c>
      <c r="AO38" s="40">
        <f t="shared" si="16"/>
        <v>149.9524133242692</v>
      </c>
      <c r="AP38" s="40">
        <f t="shared" si="16"/>
        <v>159.39852065302313</v>
      </c>
      <c r="AQ38" s="40">
        <f t="shared" si="16"/>
        <v>157.11943342431283</v>
      </c>
      <c r="AR38" s="40">
        <f t="shared" si="17"/>
        <v>155.44121675781528</v>
      </c>
      <c r="AS38" s="40">
        <f t="shared" si="17"/>
        <v>150.10927686516433</v>
      </c>
      <c r="AT38" s="40">
        <f t="shared" si="17"/>
        <v>162.49824974380309</v>
      </c>
      <c r="AU38" s="40">
        <f t="shared" si="17"/>
        <v>174.68206215692442</v>
      </c>
      <c r="AV38" s="40">
        <f t="shared" si="17"/>
        <v>180.17959150542325</v>
      </c>
      <c r="AW38" s="39">
        <f t="shared" si="17"/>
        <v>181.39127611432977</v>
      </c>
      <c r="AX38" s="39">
        <f t="shared" si="17"/>
        <v>183.27120346601458</v>
      </c>
    </row>
    <row r="39" spans="1:69" x14ac:dyDescent="0.2">
      <c r="B39" s="78" t="s">
        <v>134</v>
      </c>
      <c r="C39" s="481">
        <f>'EMP 2DGT'!D$299+'EMP 2DGT'!D$395</f>
        <v>136502</v>
      </c>
      <c r="D39" s="482">
        <f>'EMP 2DGT'!E$299+'EMP 2DGT'!E$395</f>
        <v>137077</v>
      </c>
      <c r="E39" s="482">
        <f>'EMP 2DGT'!F$299+'EMP 2DGT'!F$395</f>
        <v>139779</v>
      </c>
      <c r="F39" s="482">
        <f>'EMP 2DGT'!G$299+'EMP 2DGT'!G$395</f>
        <v>141510</v>
      </c>
      <c r="G39" s="482">
        <f>'EMP 2DGT'!H$299+'EMP 2DGT'!H$395</f>
        <v>142982</v>
      </c>
      <c r="H39" s="482">
        <f>'EMP 2DGT'!I$299+'EMP 2DGT'!I$395</f>
        <v>148102</v>
      </c>
      <c r="I39" s="482">
        <f>'EMP 2DGT'!J$299+'EMP 2DGT'!J$395</f>
        <v>151975</v>
      </c>
      <c r="J39" s="482">
        <f>'EMP 2DGT'!K$299+'EMP 2DGT'!K$395</f>
        <v>154618</v>
      </c>
      <c r="K39" s="482">
        <f>'EMP 2DGT'!L$299+'EMP 2DGT'!L$395</f>
        <v>160336</v>
      </c>
      <c r="L39" s="483">
        <f>'EMP 2DGT'!M$299+'EMP 2DGT'!M$395</f>
        <v>165323</v>
      </c>
      <c r="M39" s="483">
        <f>'EMP 2DGT'!N$299+'EMP 2DGT'!N$395</f>
        <v>131755</v>
      </c>
      <c r="N39" s="483">
        <f>'EMP 2DGT'!O$299+'EMP 2DGT'!O$395</f>
        <v>125517</v>
      </c>
      <c r="O39" s="483">
        <f>'EMP 2DGT'!P$299+'EMP 2DGT'!P$395</f>
        <v>112638</v>
      </c>
      <c r="P39" s="483">
        <f>'EMP 2DGT'!Q$299+'EMP 2DGT'!Q$395</f>
        <v>126262</v>
      </c>
      <c r="Q39" s="483">
        <f>'EMP 2DGT'!R$299+'EMP 2DGT'!R$395</f>
        <v>127612</v>
      </c>
      <c r="R39" s="483">
        <f>'EMP 2DGT'!S$299+'EMP 2DGT'!S$395</f>
        <v>127019</v>
      </c>
      <c r="S39" s="483">
        <f>'EMP 2DGT'!T$299+'EMP 2DGT'!T$395</f>
        <v>128298</v>
      </c>
      <c r="T39" s="483">
        <f>'EMP 2DGT'!U$299+'EMP 2DGT'!U$395</f>
        <v>129180</v>
      </c>
      <c r="AG39" s="40">
        <f>100</f>
        <v>100</v>
      </c>
      <c r="AH39" s="40">
        <f t="shared" si="16"/>
        <v>100.42123924924176</v>
      </c>
      <c r="AI39" s="40">
        <f t="shared" si="16"/>
        <v>102.40069742567874</v>
      </c>
      <c r="AJ39" s="40">
        <f t="shared" si="16"/>
        <v>103.66881071339614</v>
      </c>
      <c r="AK39" s="40">
        <f t="shared" si="16"/>
        <v>104.74718319145506</v>
      </c>
      <c r="AL39" s="40">
        <f t="shared" si="16"/>
        <v>108.49804398470351</v>
      </c>
      <c r="AM39" s="40">
        <f t="shared" si="16"/>
        <v>111.33536504959635</v>
      </c>
      <c r="AN39" s="40">
        <f t="shared" si="16"/>
        <v>113.27160041611111</v>
      </c>
      <c r="AO39" s="40">
        <f t="shared" si="16"/>
        <v>117.46055002857101</v>
      </c>
      <c r="AP39" s="40">
        <f t="shared" si="16"/>
        <v>121.11397635199484</v>
      </c>
      <c r="AQ39" s="40">
        <f t="shared" si="16"/>
        <v>96.522395276259687</v>
      </c>
      <c r="AR39" s="40">
        <f t="shared" si="17"/>
        <v>91.952498864485506</v>
      </c>
      <c r="AS39" s="40">
        <f t="shared" si="17"/>
        <v>82.517472271468549</v>
      </c>
      <c r="AT39" s="40">
        <f t="shared" si="17"/>
        <v>92.498278413503101</v>
      </c>
      <c r="AU39" s="40">
        <f t="shared" si="17"/>
        <v>93.487274911722906</v>
      </c>
      <c r="AV39" s="40">
        <f t="shared" si="17"/>
        <v>93.052849042504874</v>
      </c>
      <c r="AW39" s="39">
        <f t="shared" si="17"/>
        <v>93.989831650818303</v>
      </c>
      <c r="AX39" s="39">
        <f t="shared" si="17"/>
        <v>94.635976029655239</v>
      </c>
    </row>
    <row r="40" spans="1:69" x14ac:dyDescent="0.2">
      <c r="B40" s="78" t="s">
        <v>135</v>
      </c>
      <c r="C40" s="497">
        <f>SUM(C41:C42)</f>
        <v>6613336</v>
      </c>
      <c r="D40" s="497">
        <f t="shared" ref="D40:T40" si="18">SUM(D41:D42)</f>
        <v>8006021</v>
      </c>
      <c r="E40" s="497">
        <f t="shared" si="18"/>
        <v>8079212</v>
      </c>
      <c r="F40" s="497">
        <f t="shared" si="18"/>
        <v>8409106</v>
      </c>
      <c r="G40" s="497">
        <f t="shared" si="18"/>
        <v>8386692</v>
      </c>
      <c r="H40" s="497">
        <f t="shared" si="18"/>
        <v>8204880</v>
      </c>
      <c r="I40" s="497">
        <f t="shared" si="18"/>
        <v>8811796</v>
      </c>
      <c r="J40" s="497">
        <f t="shared" si="18"/>
        <v>8939756</v>
      </c>
      <c r="K40" s="497">
        <f t="shared" si="18"/>
        <v>9279912</v>
      </c>
      <c r="L40" s="497">
        <f t="shared" si="18"/>
        <v>9529037</v>
      </c>
      <c r="M40" s="497">
        <f t="shared" si="18"/>
        <v>9254678</v>
      </c>
      <c r="N40" s="497">
        <f t="shared" si="18"/>
        <v>9157380</v>
      </c>
      <c r="O40" s="497">
        <f t="shared" si="18"/>
        <v>8069878</v>
      </c>
      <c r="P40" s="497">
        <f t="shared" si="18"/>
        <v>8512464</v>
      </c>
      <c r="Q40" s="497">
        <f t="shared" si="18"/>
        <v>8553241</v>
      </c>
      <c r="R40" s="497">
        <f t="shared" si="18"/>
        <v>8625785</v>
      </c>
      <c r="S40" s="497">
        <f t="shared" si="18"/>
        <v>8612623</v>
      </c>
      <c r="T40" s="497">
        <f t="shared" si="18"/>
        <v>8566725</v>
      </c>
      <c r="AG40" s="40">
        <f>100</f>
        <v>100</v>
      </c>
      <c r="AH40" s="40">
        <f t="shared" si="16"/>
        <v>121.05873646825142</v>
      </c>
      <c r="AI40" s="40">
        <f t="shared" si="16"/>
        <v>122.16545477199405</v>
      </c>
      <c r="AJ40" s="40">
        <f t="shared" si="16"/>
        <v>127.15376929283497</v>
      </c>
      <c r="AK40" s="40">
        <f t="shared" si="16"/>
        <v>126.81484805852901</v>
      </c>
      <c r="AL40" s="40">
        <f t="shared" si="16"/>
        <v>124.06567577996944</v>
      </c>
      <c r="AM40" s="40">
        <f t="shared" si="16"/>
        <v>133.24282933756882</v>
      </c>
      <c r="AN40" s="40">
        <f t="shared" si="16"/>
        <v>135.17770758963402</v>
      </c>
      <c r="AO40" s="40">
        <f t="shared" si="16"/>
        <v>140.32119341887363</v>
      </c>
      <c r="AP40" s="40">
        <f t="shared" si="16"/>
        <v>144.08820298862781</v>
      </c>
      <c r="AQ40" s="40">
        <f t="shared" si="16"/>
        <v>139.93963107272941</v>
      </c>
      <c r="AR40" s="40">
        <f t="shared" si="17"/>
        <v>138.46839174661622</v>
      </c>
      <c r="AS40" s="40">
        <f t="shared" si="17"/>
        <v>122.02431571600172</v>
      </c>
      <c r="AT40" s="40">
        <f t="shared" si="17"/>
        <v>128.71664164651546</v>
      </c>
      <c r="AU40" s="40">
        <f t="shared" si="17"/>
        <v>129.33322909950439</v>
      </c>
      <c r="AV40" s="40">
        <f t="shared" si="17"/>
        <v>130.43016414106285</v>
      </c>
      <c r="AW40" s="39">
        <f t="shared" si="17"/>
        <v>130.23114204389432</v>
      </c>
      <c r="AX40" s="39">
        <f t="shared" si="17"/>
        <v>129.53712014632251</v>
      </c>
    </row>
    <row r="41" spans="1:69" x14ac:dyDescent="0.2">
      <c r="B41" s="78" t="s">
        <v>132</v>
      </c>
      <c r="C41" s="481">
        <f>'EMP 2DGT'!D$239+'EMP 2DGT'!D$245+'EMP 2DGT'!D$251+'EMP 2DGT'!D$257+'EMP 2DGT'!D$275+'EMP 2DGT'!D$287+'EMP 2DGT'!D$293+'EMP 2DGT'!D$353+'EMP 2DGT'!D$401+'EMP 2DGT'!D$413+'EMP 2DGT'!D$425+'EMP 2DGT'!D$431</f>
        <v>6534899</v>
      </c>
      <c r="D41" s="482">
        <f>'EMP 2DGT'!E$239+'EMP 2DGT'!E$245+'EMP 2DGT'!E$251+'EMP 2DGT'!E$257+'EMP 2DGT'!E$275+'EMP 2DGT'!E$287+'EMP 2DGT'!E$293+'EMP 2DGT'!E$353+'EMP 2DGT'!E$401+'EMP 2DGT'!E$413+'EMP 2DGT'!E$425+'EMP 2DGT'!E$431</f>
        <v>7923783</v>
      </c>
      <c r="E41" s="482">
        <f>'EMP 2DGT'!F$239+'EMP 2DGT'!F$245+'EMP 2DGT'!F$251+'EMP 2DGT'!F$257+'EMP 2DGT'!F$275+'EMP 2DGT'!F$287+'EMP 2DGT'!F$293+'EMP 2DGT'!F$353+'EMP 2DGT'!F$401+'EMP 2DGT'!F$413+'EMP 2DGT'!F$425+'EMP 2DGT'!F$431</f>
        <v>7996941</v>
      </c>
      <c r="F41" s="482">
        <f>'EMP 2DGT'!G$239+'EMP 2DGT'!G$245+'EMP 2DGT'!G$251+'EMP 2DGT'!G$257+'EMP 2DGT'!G$275+'EMP 2DGT'!G$287+'EMP 2DGT'!G$293+'EMP 2DGT'!G$353+'EMP 2DGT'!G$401+'EMP 2DGT'!G$413+'EMP 2DGT'!G$425+'EMP 2DGT'!G$431</f>
        <v>8308783</v>
      </c>
      <c r="G41" s="482">
        <f>'EMP 2DGT'!H$239+'EMP 2DGT'!H$245+'EMP 2DGT'!H$251+'EMP 2DGT'!H$257+'EMP 2DGT'!H$275+'EMP 2DGT'!H$287+'EMP 2DGT'!H$293+'EMP 2DGT'!H$353+'EMP 2DGT'!H$401+'EMP 2DGT'!H$413+'EMP 2DGT'!H$425+'EMP 2DGT'!H$431</f>
        <v>8292555</v>
      </c>
      <c r="H41" s="482">
        <f>'EMP 2DGT'!I$239+'EMP 2DGT'!I$245+'EMP 2DGT'!I$251+'EMP 2DGT'!I$257+'EMP 2DGT'!I$275+'EMP 2DGT'!I$287+'EMP 2DGT'!I$293+'EMP 2DGT'!I$353+'EMP 2DGT'!I$401+'EMP 2DGT'!I$413+'EMP 2DGT'!I$425+'EMP 2DGT'!I$431</f>
        <v>8101430</v>
      </c>
      <c r="I41" s="482">
        <f>'EMP 2DGT'!J$239+'EMP 2DGT'!J$245+'EMP 2DGT'!J$251+'EMP 2DGT'!J$257+'EMP 2DGT'!J$275+'EMP 2DGT'!J$287+'EMP 2DGT'!J$293+'EMP 2DGT'!J$353+'EMP 2DGT'!J$401+'EMP 2DGT'!J$413+'EMP 2DGT'!J$425+'EMP 2DGT'!J$431</f>
        <v>8690183</v>
      </c>
      <c r="J41" s="482">
        <f>'EMP 2DGT'!K$239+'EMP 2DGT'!K$245+'EMP 2DGT'!K$251+'EMP 2DGT'!K$257+'EMP 2DGT'!K$275+'EMP 2DGT'!K$287+'EMP 2DGT'!K$293+'EMP 2DGT'!K$353+'EMP 2DGT'!K$401+'EMP 2DGT'!K$413+'EMP 2DGT'!K$425+'EMP 2DGT'!K$431</f>
        <v>8812914</v>
      </c>
      <c r="K41" s="482">
        <f>'EMP 2DGT'!L$239+'EMP 2DGT'!L$245+'EMP 2DGT'!L$251+'EMP 2DGT'!L$257+'EMP 2DGT'!L$275+'EMP 2DGT'!L$287+'EMP 2DGT'!L$293+'EMP 2DGT'!L$353+'EMP 2DGT'!L$401+'EMP 2DGT'!L$413+'EMP 2DGT'!L$425+'EMP 2DGT'!L$431</f>
        <v>9151477</v>
      </c>
      <c r="L41" s="483">
        <f>'EMP 2DGT'!M$239+'EMP 2DGT'!M$245+'EMP 2DGT'!M$251+'EMP 2DGT'!M$257+'EMP 2DGT'!M$275+'EMP 2DGT'!M$287+'EMP 2DGT'!M$293+'EMP 2DGT'!M$353+'EMP 2DGT'!M$401+'EMP 2DGT'!M$413+'EMP 2DGT'!M$425+'EMP 2DGT'!M$431</f>
        <v>9383013</v>
      </c>
      <c r="M41" s="483">
        <f>'EMP 2DGT'!N$239+'EMP 2DGT'!N$245+'EMP 2DGT'!N$251+'EMP 2DGT'!N$257+'EMP 2DGT'!N$275+'EMP 2DGT'!N$287+'EMP 2DGT'!N$293+'EMP 2DGT'!N$353+'EMP 2DGT'!N$401+'EMP 2DGT'!N$413+'EMP 2DGT'!N$425+'EMP 2DGT'!N$431</f>
        <v>9143023</v>
      </c>
      <c r="N41" s="483">
        <f>'EMP 2DGT'!O$239+'EMP 2DGT'!O$245+'EMP 2DGT'!O$251+'EMP 2DGT'!O$257+'EMP 2DGT'!O$275+'EMP 2DGT'!O$287+'EMP 2DGT'!O$293+'EMP 2DGT'!O$353+'EMP 2DGT'!O$401+'EMP 2DGT'!O$413+'EMP 2DGT'!O$425+'EMP 2DGT'!O$431</f>
        <v>9040423</v>
      </c>
      <c r="O41" s="483">
        <f>'EMP 2DGT'!P$239+'EMP 2DGT'!P$245+'EMP 2DGT'!P$251+'EMP 2DGT'!P$257+'EMP 2DGT'!P$275+'EMP 2DGT'!P$287+'EMP 2DGT'!P$293+'EMP 2DGT'!P$353+'EMP 2DGT'!P$401+'EMP 2DGT'!P$413+'EMP 2DGT'!P$425+'EMP 2DGT'!P$431</f>
        <v>7956746</v>
      </c>
      <c r="P41" s="483">
        <f>'EMP 2DGT'!Q$239+'EMP 2DGT'!Q$245+'EMP 2DGT'!Q$251+'EMP 2DGT'!Q$257+'EMP 2DGT'!Q$275+'EMP 2DGT'!Q$287+'EMP 2DGT'!Q$293+'EMP 2DGT'!Q$353+'EMP 2DGT'!Q$401+'EMP 2DGT'!Q$413+'EMP 2DGT'!Q$425+'EMP 2DGT'!Q$431</f>
        <v>8386788</v>
      </c>
      <c r="Q41" s="483">
        <f>'EMP 2DGT'!R$239+'EMP 2DGT'!R$245+'EMP 2DGT'!R$251+'EMP 2DGT'!R$257+'EMP 2DGT'!R$275+'EMP 2DGT'!R$287+'EMP 2DGT'!R$293+'EMP 2DGT'!R$353+'EMP 2DGT'!R$401+'EMP 2DGT'!R$413+'EMP 2DGT'!R$425+'EMP 2DGT'!R$431</f>
        <v>8427030</v>
      </c>
      <c r="R41" s="483">
        <f>'EMP 2DGT'!S$239+'EMP 2DGT'!S$245+'EMP 2DGT'!S$251+'EMP 2DGT'!S$257+'EMP 2DGT'!S$275+'EMP 2DGT'!S$287+'EMP 2DGT'!S$293+'EMP 2DGT'!S$353+'EMP 2DGT'!S$401+'EMP 2DGT'!S$413+'EMP 2DGT'!S$425+'EMP 2DGT'!S$431</f>
        <v>8500430</v>
      </c>
      <c r="S41" s="483">
        <f>'EMP 2DGT'!T$239+'EMP 2DGT'!T$245+'EMP 2DGT'!T$251+'EMP 2DGT'!T$257+'EMP 2DGT'!T$275+'EMP 2DGT'!T$287+'EMP 2DGT'!T$293+'EMP 2DGT'!T$353+'EMP 2DGT'!T$401+'EMP 2DGT'!T$413+'EMP 2DGT'!T$425+'EMP 2DGT'!T$431</f>
        <v>8487036</v>
      </c>
      <c r="T41" s="483">
        <f>'EMP 2DGT'!U$239+'EMP 2DGT'!U$245+'EMP 2DGT'!U$251+'EMP 2DGT'!U$257+'EMP 2DGT'!U$275+'EMP 2DGT'!U$287+'EMP 2DGT'!U$293+'EMP 2DGT'!U$353+'EMP 2DGT'!U$401+'EMP 2DGT'!U$413+'EMP 2DGT'!U$425+'EMP 2DGT'!U$431</f>
        <v>8442107</v>
      </c>
      <c r="AG41" s="40">
        <f>100</f>
        <v>100</v>
      </c>
      <c r="AH41" s="40">
        <f t="shared" si="16"/>
        <v>121.25333536141875</v>
      </c>
      <c r="AI41" s="40">
        <f t="shared" si="16"/>
        <v>122.37283238807517</v>
      </c>
      <c r="AJ41" s="40">
        <f t="shared" si="16"/>
        <v>127.14478066149148</v>
      </c>
      <c r="AK41" s="40">
        <f t="shared" si="16"/>
        <v>126.89645241647958</v>
      </c>
      <c r="AL41" s="40">
        <f t="shared" si="16"/>
        <v>123.9717706425149</v>
      </c>
      <c r="AM41" s="40">
        <f t="shared" si="16"/>
        <v>132.9811371223947</v>
      </c>
      <c r="AN41" s="40">
        <f t="shared" si="16"/>
        <v>134.8592227668706</v>
      </c>
      <c r="AO41" s="40">
        <f t="shared" si="16"/>
        <v>140.04006794902261</v>
      </c>
      <c r="AP41" s="40">
        <f t="shared" si="16"/>
        <v>143.58313724512038</v>
      </c>
      <c r="AQ41" s="40">
        <f t="shared" si="16"/>
        <v>139.91070099170622</v>
      </c>
      <c r="AR41" s="40">
        <f t="shared" si="17"/>
        <v>138.34066907537516</v>
      </c>
      <c r="AS41" s="40">
        <f t="shared" si="17"/>
        <v>121.75775019629225</v>
      </c>
      <c r="AT41" s="40">
        <f t="shared" si="17"/>
        <v>128.33844868910751</v>
      </c>
      <c r="AU41" s="40">
        <f t="shared" si="17"/>
        <v>128.95425009629071</v>
      </c>
      <c r="AV41" s="40">
        <f t="shared" si="17"/>
        <v>130.07745031713574</v>
      </c>
      <c r="AW41" s="39">
        <f t="shared" si="17"/>
        <v>129.8724892305145</v>
      </c>
      <c r="AX41" s="39">
        <f t="shared" si="17"/>
        <v>129.18496521522368</v>
      </c>
    </row>
    <row r="42" spans="1:69" ht="12" thickBot="1" x14ac:dyDescent="0.25">
      <c r="B42" s="82" t="s">
        <v>136</v>
      </c>
      <c r="C42" s="498">
        <f>'EMP 2DGT'!D$281</f>
        <v>78437</v>
      </c>
      <c r="D42" s="499">
        <f>'EMP 2DGT'!E$281</f>
        <v>82238</v>
      </c>
      <c r="E42" s="499">
        <f>'EMP 2DGT'!F$281</f>
        <v>82271</v>
      </c>
      <c r="F42" s="499">
        <f>'EMP 2DGT'!G$281</f>
        <v>100323</v>
      </c>
      <c r="G42" s="499">
        <f>'EMP 2DGT'!H$281</f>
        <v>94137</v>
      </c>
      <c r="H42" s="499">
        <f>'EMP 2DGT'!I$281</f>
        <v>103450</v>
      </c>
      <c r="I42" s="499">
        <f>'EMP 2DGT'!J$281</f>
        <v>121613</v>
      </c>
      <c r="J42" s="499">
        <f>'EMP 2DGT'!K$281</f>
        <v>126842</v>
      </c>
      <c r="K42" s="499">
        <f>'EMP 2DGT'!L$281</f>
        <v>128435</v>
      </c>
      <c r="L42" s="500">
        <f>'EMP 2DGT'!M$281</f>
        <v>146024</v>
      </c>
      <c r="M42" s="500">
        <f>'EMP 2DGT'!N$281</f>
        <v>111655</v>
      </c>
      <c r="N42" s="500">
        <f>'EMP 2DGT'!O$281</f>
        <v>116957</v>
      </c>
      <c r="O42" s="500">
        <f>'EMP 2DGT'!P$281</f>
        <v>113132</v>
      </c>
      <c r="P42" s="500">
        <f>'EMP 2DGT'!Q$281</f>
        <v>125676</v>
      </c>
      <c r="Q42" s="500">
        <f>'EMP 2DGT'!R$281</f>
        <v>126211</v>
      </c>
      <c r="R42" s="500">
        <f>'EMP 2DGT'!S$281</f>
        <v>125355</v>
      </c>
      <c r="S42" s="500">
        <f>'EMP 2DGT'!T$281</f>
        <v>125587</v>
      </c>
      <c r="T42" s="500">
        <f>'EMP 2DGT'!U$281</f>
        <v>124618</v>
      </c>
      <c r="AG42" s="40">
        <f>100</f>
        <v>100</v>
      </c>
      <c r="AH42" s="40">
        <f t="shared" si="16"/>
        <v>104.84592730471589</v>
      </c>
      <c r="AI42" s="40">
        <f t="shared" si="16"/>
        <v>104.88799928605123</v>
      </c>
      <c r="AJ42" s="40">
        <f t="shared" si="16"/>
        <v>127.90264798500708</v>
      </c>
      <c r="AK42" s="40">
        <f t="shared" si="16"/>
        <v>120.01606384741895</v>
      </c>
      <c r="AL42" s="40">
        <f t="shared" si="16"/>
        <v>131.8892869436618</v>
      </c>
      <c r="AM42" s="40">
        <f t="shared" si="16"/>
        <v>155.04545048892743</v>
      </c>
      <c r="AN42" s="40">
        <f t="shared" si="16"/>
        <v>161.7119471677907</v>
      </c>
      <c r="AO42" s="40">
        <f t="shared" si="16"/>
        <v>163.74287644861482</v>
      </c>
      <c r="AP42" s="40">
        <f t="shared" si="16"/>
        <v>186.1672425003506</v>
      </c>
      <c r="AQ42" s="40">
        <f t="shared" si="16"/>
        <v>142.3499113938575</v>
      </c>
      <c r="AR42" s="40">
        <f t="shared" si="17"/>
        <v>149.10947639506864</v>
      </c>
      <c r="AS42" s="40">
        <f t="shared" si="17"/>
        <v>144.23295128574526</v>
      </c>
      <c r="AT42" s="40">
        <f t="shared" si="17"/>
        <v>160.22540382727539</v>
      </c>
      <c r="AU42" s="40">
        <f t="shared" si="17"/>
        <v>160.90747988831802</v>
      </c>
      <c r="AV42" s="40">
        <f t="shared" si="17"/>
        <v>159.81615819064982</v>
      </c>
      <c r="AW42" s="39">
        <f t="shared" si="17"/>
        <v>160.11193696852251</v>
      </c>
      <c r="AX42" s="39">
        <f t="shared" si="17"/>
        <v>158.87655060749393</v>
      </c>
    </row>
    <row r="43" spans="1:69" ht="12" thickBot="1" x14ac:dyDescent="0.25">
      <c r="B43" s="76" t="s">
        <v>137</v>
      </c>
      <c r="C43" s="501">
        <f>C36+C40</f>
        <v>9031325</v>
      </c>
      <c r="D43" s="502">
        <f t="shared" ref="D43:T43" si="19">D36+D40</f>
        <v>10461044</v>
      </c>
      <c r="E43" s="502">
        <f t="shared" si="19"/>
        <v>10626777</v>
      </c>
      <c r="F43" s="502">
        <f t="shared" si="19"/>
        <v>11053880</v>
      </c>
      <c r="G43" s="502">
        <f t="shared" si="19"/>
        <v>11083477</v>
      </c>
      <c r="H43" s="502">
        <f t="shared" si="19"/>
        <v>11038693</v>
      </c>
      <c r="I43" s="502">
        <f t="shared" si="19"/>
        <v>11923426</v>
      </c>
      <c r="J43" s="502">
        <f t="shared" si="19"/>
        <v>12132321</v>
      </c>
      <c r="K43" s="502">
        <f t="shared" si="19"/>
        <v>12691710</v>
      </c>
      <c r="L43" s="503">
        <f t="shared" si="19"/>
        <v>13061994</v>
      </c>
      <c r="M43" s="503">
        <f t="shared" si="19"/>
        <v>12535495</v>
      </c>
      <c r="N43" s="503">
        <f t="shared" si="19"/>
        <v>12358810</v>
      </c>
      <c r="O43" s="503">
        <f t="shared" si="19"/>
        <v>10977914</v>
      </c>
      <c r="P43" s="503">
        <f t="shared" si="19"/>
        <v>11727346</v>
      </c>
      <c r="Q43" s="503">
        <f t="shared" si="19"/>
        <v>11823273</v>
      </c>
      <c r="R43" s="503">
        <f t="shared" si="19"/>
        <v>11962554</v>
      </c>
      <c r="S43" s="503">
        <f t="shared" si="19"/>
        <v>11976444</v>
      </c>
      <c r="T43" s="503">
        <f t="shared" si="19"/>
        <v>11941852</v>
      </c>
      <c r="AG43" s="40">
        <f>100</f>
        <v>100</v>
      </c>
      <c r="AH43" s="40">
        <f t="shared" si="16"/>
        <v>115.83066715016899</v>
      </c>
      <c r="AI43" s="40">
        <f t="shared" si="16"/>
        <v>117.66575779301486</v>
      </c>
      <c r="AJ43" s="40">
        <f t="shared" si="16"/>
        <v>122.39488668606212</v>
      </c>
      <c r="AK43" s="40">
        <f t="shared" si="16"/>
        <v>122.72260161161292</v>
      </c>
      <c r="AL43" s="40">
        <f t="shared" si="16"/>
        <v>122.22672752890634</v>
      </c>
      <c r="AM43" s="40">
        <f t="shared" si="16"/>
        <v>132.02299773289079</v>
      </c>
      <c r="AN43" s="40">
        <f t="shared" si="16"/>
        <v>134.33600274599794</v>
      </c>
      <c r="AO43" s="40">
        <f t="shared" si="16"/>
        <v>140.52987795257064</v>
      </c>
      <c r="AP43" s="40">
        <f t="shared" si="16"/>
        <v>144.6298743539846</v>
      </c>
      <c r="AQ43" s="40">
        <f t="shared" si="16"/>
        <v>138.80017605390128</v>
      </c>
      <c r="AR43" s="40">
        <f t="shared" si="17"/>
        <v>136.84381859804625</v>
      </c>
      <c r="AS43" s="40">
        <f t="shared" si="17"/>
        <v>121.55374765053854</v>
      </c>
      <c r="AT43" s="40">
        <f t="shared" si="17"/>
        <v>129.85188773518837</v>
      </c>
      <c r="AU43" s="40">
        <f t="shared" si="17"/>
        <v>130.91404638854209</v>
      </c>
      <c r="AV43" s="40">
        <f t="shared" si="17"/>
        <v>132.4562453460594</v>
      </c>
      <c r="AW43" s="39">
        <f t="shared" si="17"/>
        <v>132.61004337680239</v>
      </c>
      <c r="AX43" s="39">
        <f t="shared" si="17"/>
        <v>132.22702095207515</v>
      </c>
    </row>
    <row r="44" spans="1:69" ht="12" thickBot="1" x14ac:dyDescent="0.25">
      <c r="B44" s="83"/>
      <c r="C44" s="504"/>
      <c r="D44" s="504"/>
      <c r="E44" s="504"/>
      <c r="F44" s="504"/>
      <c r="G44" s="504"/>
      <c r="H44" s="504"/>
      <c r="I44" s="504"/>
      <c r="J44" s="504"/>
      <c r="K44" s="504"/>
      <c r="L44" s="504"/>
      <c r="M44" s="504"/>
      <c r="N44" s="490"/>
      <c r="O44" s="490"/>
      <c r="P44" s="490"/>
      <c r="Q44" s="490"/>
      <c r="R44" s="505"/>
      <c r="S44" s="505"/>
      <c r="T44" s="505"/>
      <c r="AR44" s="40"/>
      <c r="AS44" s="40"/>
      <c r="AT44" s="40"/>
      <c r="AU44" s="40"/>
      <c r="AV44" s="40"/>
    </row>
    <row r="45" spans="1:69" ht="12" thickBot="1" x14ac:dyDescent="0.25">
      <c r="B45" s="84" t="s">
        <v>138</v>
      </c>
      <c r="C45" s="506">
        <f>C33+C43</f>
        <v>12365537</v>
      </c>
      <c r="D45" s="507">
        <f t="shared" ref="D45:T45" si="20">D33+D43</f>
        <v>13573440</v>
      </c>
      <c r="E45" s="507">
        <f t="shared" si="20"/>
        <v>13973885</v>
      </c>
      <c r="F45" s="507">
        <f t="shared" si="20"/>
        <v>14456650</v>
      </c>
      <c r="G45" s="507">
        <f t="shared" si="20"/>
        <v>14444165</v>
      </c>
      <c r="H45" s="507">
        <f t="shared" si="20"/>
        <v>14417362</v>
      </c>
      <c r="I45" s="507">
        <f t="shared" si="20"/>
        <v>15281845</v>
      </c>
      <c r="J45" s="507">
        <f t="shared" si="20"/>
        <v>15446141</v>
      </c>
      <c r="K45" s="507">
        <f t="shared" si="20"/>
        <v>16053481</v>
      </c>
      <c r="L45" s="508">
        <f t="shared" si="20"/>
        <v>16386456</v>
      </c>
      <c r="M45" s="508">
        <f t="shared" si="20"/>
        <v>15746448</v>
      </c>
      <c r="N45" s="508">
        <f t="shared" si="20"/>
        <v>15562860</v>
      </c>
      <c r="O45" s="508">
        <f t="shared" si="20"/>
        <v>14040831</v>
      </c>
      <c r="P45" s="508">
        <f t="shared" si="20"/>
        <v>14832856</v>
      </c>
      <c r="Q45" s="508">
        <f t="shared" si="20"/>
        <v>14906286</v>
      </c>
      <c r="R45" s="508">
        <f t="shared" si="20"/>
        <v>15032961</v>
      </c>
      <c r="S45" s="508">
        <f t="shared" si="20"/>
        <v>15034413</v>
      </c>
      <c r="T45" s="508">
        <f t="shared" si="20"/>
        <v>14955712</v>
      </c>
      <c r="AG45" s="40">
        <f>100</f>
        <v>100</v>
      </c>
      <c r="AH45" s="40">
        <f t="shared" ref="AH45:AX45" si="21">D45*100/$C45</f>
        <v>109.76830201551296</v>
      </c>
      <c r="AI45" s="40">
        <f t="shared" si="21"/>
        <v>113.00669756598521</v>
      </c>
      <c r="AJ45" s="40">
        <f t="shared" si="21"/>
        <v>116.91081430592136</v>
      </c>
      <c r="AK45" s="40">
        <f t="shared" si="21"/>
        <v>116.80984820958443</v>
      </c>
      <c r="AL45" s="40">
        <f t="shared" si="21"/>
        <v>116.59309256039587</v>
      </c>
      <c r="AM45" s="40">
        <f t="shared" si="21"/>
        <v>123.58415974979494</v>
      </c>
      <c r="AN45" s="40">
        <f t="shared" si="21"/>
        <v>124.91282020344123</v>
      </c>
      <c r="AO45" s="40">
        <f t="shared" si="21"/>
        <v>129.82437398392</v>
      </c>
      <c r="AP45" s="40">
        <f t="shared" si="21"/>
        <v>132.51714017757578</v>
      </c>
      <c r="AQ45" s="40">
        <f t="shared" si="21"/>
        <v>127.34140053925681</v>
      </c>
      <c r="AR45" s="40">
        <f t="shared" si="21"/>
        <v>125.85672583406608</v>
      </c>
      <c r="AS45" s="40">
        <f t="shared" si="21"/>
        <v>113.54808933894257</v>
      </c>
      <c r="AT45" s="40">
        <f t="shared" si="21"/>
        <v>119.953189254943</v>
      </c>
      <c r="AU45" s="40">
        <f t="shared" si="21"/>
        <v>120.54701708466038</v>
      </c>
      <c r="AV45" s="40">
        <f t="shared" si="21"/>
        <v>121.57143680860767</v>
      </c>
      <c r="AW45" s="39">
        <f t="shared" si="21"/>
        <v>121.5831791211332</v>
      </c>
      <c r="AX45" s="39">
        <f t="shared" si="21"/>
        <v>120.94672475607004</v>
      </c>
    </row>
    <row r="46" spans="1:69" ht="12" thickBot="1" x14ac:dyDescent="0.25">
      <c r="B46" s="85"/>
      <c r="C46" s="509"/>
      <c r="D46" s="509"/>
      <c r="E46" s="509"/>
      <c r="F46" s="509"/>
      <c r="G46" s="509"/>
      <c r="H46" s="509"/>
      <c r="I46" s="509"/>
      <c r="J46" s="509"/>
      <c r="K46" s="509"/>
      <c r="L46" s="509"/>
      <c r="M46" s="509"/>
      <c r="N46" s="509"/>
      <c r="O46" s="509"/>
      <c r="P46" s="509"/>
      <c r="Q46" s="509"/>
      <c r="R46" s="510"/>
      <c r="S46" s="510"/>
      <c r="T46" s="510"/>
    </row>
    <row r="47" spans="1:69" ht="23.25" thickBot="1" x14ac:dyDescent="0.25">
      <c r="B47" s="81" t="s">
        <v>139</v>
      </c>
      <c r="C47" s="511">
        <f>(C29+C30+C36)/C45</f>
        <v>0.27182329404699529</v>
      </c>
      <c r="D47" s="511">
        <f t="shared" ref="D47:T47" si="22">(D29+D30+D36)/D45</f>
        <v>0.2466285628403706</v>
      </c>
      <c r="E47" s="511">
        <f t="shared" si="22"/>
        <v>0.24811153090210775</v>
      </c>
      <c r="F47" s="511">
        <f t="shared" si="22"/>
        <v>0.24687206233809353</v>
      </c>
      <c r="G47" s="511">
        <f t="shared" si="22"/>
        <v>0.25096009357411797</v>
      </c>
      <c r="H47" s="511">
        <f t="shared" si="22"/>
        <v>0.26161422595895145</v>
      </c>
      <c r="I47" s="511">
        <f t="shared" si="22"/>
        <v>0.26485035020313319</v>
      </c>
      <c r="J47" s="511">
        <f t="shared" si="22"/>
        <v>0.26679479359925562</v>
      </c>
      <c r="K47" s="511">
        <f t="shared" si="22"/>
        <v>0.27075579433519747</v>
      </c>
      <c r="L47" s="511">
        <f t="shared" si="22"/>
        <v>0.27279315307715102</v>
      </c>
      <c r="M47" s="512">
        <f t="shared" si="22"/>
        <v>0.26321504379908406</v>
      </c>
      <c r="N47" s="513">
        <f t="shared" si="22"/>
        <v>0.26059053413061611</v>
      </c>
      <c r="O47" s="513">
        <f t="shared" si="22"/>
        <v>0.26661028823721333</v>
      </c>
      <c r="P47" s="513">
        <f t="shared" si="22"/>
        <v>0.27346257524511802</v>
      </c>
      <c r="Q47" s="513">
        <f t="shared" si="22"/>
        <v>0.27694195589699538</v>
      </c>
      <c r="R47" s="513">
        <f t="shared" si="22"/>
        <v>0.27946803028358819</v>
      </c>
      <c r="S47" s="513">
        <f t="shared" si="22"/>
        <v>0.28100837724758526</v>
      </c>
      <c r="T47" s="513">
        <f t="shared" si="22"/>
        <v>0.28240507707021906</v>
      </c>
    </row>
    <row r="48" spans="1:69" s="33" customFormat="1" ht="23.25" thickBot="1" x14ac:dyDescent="0.25">
      <c r="A48" s="41"/>
      <c r="B48" s="76" t="s">
        <v>140</v>
      </c>
      <c r="C48" s="511">
        <f>(C31+C32+C40)/C45</f>
        <v>0.72817670595300465</v>
      </c>
      <c r="D48" s="511">
        <f t="shared" ref="D48:T48" si="23">(D31+D32+D40)/D45</f>
        <v>0.7533714371596294</v>
      </c>
      <c r="E48" s="511">
        <f t="shared" si="23"/>
        <v>0.7518884690978922</v>
      </c>
      <c r="F48" s="511">
        <f t="shared" si="23"/>
        <v>0.75312793766190644</v>
      </c>
      <c r="G48" s="511">
        <f t="shared" si="23"/>
        <v>0.74903990642588203</v>
      </c>
      <c r="H48" s="511">
        <f t="shared" si="23"/>
        <v>0.73838577404104855</v>
      </c>
      <c r="I48" s="511">
        <f t="shared" si="23"/>
        <v>0.73514964979686681</v>
      </c>
      <c r="J48" s="511">
        <f t="shared" si="23"/>
        <v>0.73320520640074438</v>
      </c>
      <c r="K48" s="511">
        <f t="shared" si="23"/>
        <v>0.72924420566480253</v>
      </c>
      <c r="L48" s="511">
        <f t="shared" si="23"/>
        <v>0.72720684692284898</v>
      </c>
      <c r="M48" s="512">
        <f t="shared" si="23"/>
        <v>0.73678495620091589</v>
      </c>
      <c r="N48" s="512">
        <f t="shared" si="23"/>
        <v>0.73940946586938394</v>
      </c>
      <c r="O48" s="512">
        <f t="shared" si="23"/>
        <v>0.73338971176278667</v>
      </c>
      <c r="P48" s="513">
        <f t="shared" si="23"/>
        <v>0.72653742475488203</v>
      </c>
      <c r="Q48" s="513">
        <f t="shared" si="23"/>
        <v>0.72305804410300456</v>
      </c>
      <c r="R48" s="513">
        <f t="shared" si="23"/>
        <v>0.72053196971641187</v>
      </c>
      <c r="S48" s="513">
        <f t="shared" si="23"/>
        <v>0.71899162275241479</v>
      </c>
      <c r="T48" s="513">
        <f t="shared" si="23"/>
        <v>0.71759492292978089</v>
      </c>
      <c r="U48" s="41"/>
      <c r="V48" s="41"/>
      <c r="W48" s="41"/>
      <c r="X48" s="41"/>
      <c r="Y48" s="41"/>
      <c r="Z48" s="41"/>
      <c r="AA48" s="41"/>
      <c r="AB48" s="41"/>
      <c r="AC48" s="41"/>
      <c r="AD48" s="41"/>
      <c r="AE48" s="41"/>
      <c r="AF48" s="41"/>
      <c r="AG48" s="42"/>
      <c r="AH48" s="42"/>
      <c r="AI48" s="42"/>
      <c r="AJ48" s="42"/>
      <c r="AK48" s="42"/>
      <c r="AL48" s="42"/>
      <c r="AM48" s="42"/>
      <c r="AN48" s="42"/>
      <c r="AO48" s="42"/>
      <c r="AP48" s="42"/>
      <c r="AQ48" s="42"/>
      <c r="AR48" s="41"/>
      <c r="AS48" s="41"/>
      <c r="AT48" s="41"/>
      <c r="AU48" s="41"/>
      <c r="AV48" s="41"/>
      <c r="AW48" s="41"/>
      <c r="AX48" s="41"/>
      <c r="AY48" s="41"/>
      <c r="AZ48" s="41"/>
      <c r="BA48" s="41"/>
      <c r="BB48" s="41"/>
      <c r="BC48" s="41"/>
      <c r="BD48" s="41"/>
      <c r="BE48" s="41"/>
      <c r="BF48" s="41"/>
      <c r="BG48" s="41"/>
      <c r="BH48" s="41"/>
      <c r="BI48" s="41"/>
      <c r="BJ48" s="41"/>
      <c r="BK48" s="41"/>
      <c r="BL48" s="41"/>
      <c r="BM48" s="41"/>
      <c r="BN48" s="41"/>
      <c r="BO48" s="41"/>
      <c r="BP48" s="41"/>
      <c r="BQ48" s="41"/>
    </row>
    <row r="49" spans="1:69" s="33" customFormat="1" x14ac:dyDescent="0.2">
      <c r="A49" s="41"/>
      <c r="B49" s="62"/>
      <c r="C49" s="70"/>
      <c r="D49" s="70"/>
      <c r="E49" s="70"/>
      <c r="F49" s="70"/>
      <c r="G49" s="70"/>
      <c r="H49" s="70"/>
      <c r="I49" s="70"/>
      <c r="J49" s="70"/>
      <c r="K49" s="70"/>
      <c r="L49" s="70"/>
      <c r="M49" s="70"/>
      <c r="N49" s="70"/>
      <c r="O49" s="70"/>
      <c r="P49" s="39"/>
      <c r="Q49" s="41"/>
      <c r="R49" s="41"/>
      <c r="S49" s="41"/>
      <c r="T49" s="41"/>
      <c r="U49" s="41"/>
      <c r="V49" s="41"/>
      <c r="W49" s="41"/>
      <c r="X49" s="41"/>
      <c r="Y49" s="41"/>
      <c r="Z49" s="41"/>
      <c r="AA49" s="41"/>
      <c r="AB49" s="41"/>
      <c r="AC49" s="41"/>
      <c r="AD49" s="41"/>
      <c r="AE49" s="41"/>
      <c r="AF49" s="41"/>
      <c r="AG49" s="42"/>
      <c r="AH49" s="42"/>
      <c r="AI49" s="42"/>
      <c r="AJ49" s="42"/>
      <c r="AK49" s="42"/>
      <c r="AL49" s="42"/>
      <c r="AM49" s="42"/>
      <c r="AN49" s="42"/>
      <c r="AO49" s="42"/>
      <c r="AP49" s="42"/>
      <c r="AQ49" s="42"/>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row>
    <row r="50" spans="1:69" s="41" customFormat="1" ht="5.25" customHeight="1" x14ac:dyDescent="0.2">
      <c r="B50" s="62"/>
      <c r="C50" s="70"/>
      <c r="D50" s="70"/>
      <c r="E50" s="70"/>
      <c r="F50" s="70"/>
      <c r="G50" s="70"/>
      <c r="H50" s="70"/>
      <c r="I50" s="70"/>
      <c r="J50" s="70"/>
      <c r="K50" s="70"/>
      <c r="L50" s="70"/>
      <c r="M50" s="70"/>
      <c r="N50" s="70"/>
      <c r="O50" s="70"/>
      <c r="P50" s="39"/>
      <c r="AG50" s="42"/>
      <c r="AH50" s="42"/>
      <c r="AI50" s="42"/>
      <c r="AJ50" s="42"/>
      <c r="AK50" s="42"/>
      <c r="AL50" s="42"/>
      <c r="AM50" s="42"/>
      <c r="AN50" s="42"/>
      <c r="AO50" s="42"/>
      <c r="AP50" s="42"/>
      <c r="AQ50" s="42"/>
    </row>
    <row r="51" spans="1:69" ht="15.75" customHeight="1" thickBot="1" x14ac:dyDescent="0.25">
      <c r="B51" s="748" t="s">
        <v>339</v>
      </c>
      <c r="C51" s="749"/>
      <c r="D51" s="749"/>
      <c r="E51" s="749"/>
      <c r="F51" s="749"/>
      <c r="G51" s="749"/>
      <c r="H51" s="749"/>
      <c r="I51" s="749"/>
      <c r="J51" s="749"/>
      <c r="K51" s="749"/>
      <c r="L51" s="749"/>
      <c r="M51" s="749"/>
      <c r="N51" s="749"/>
      <c r="O51" s="749"/>
      <c r="P51" s="749"/>
      <c r="Q51" s="749"/>
      <c r="R51" s="749"/>
      <c r="S51" s="749"/>
      <c r="T51" s="431"/>
    </row>
    <row r="52" spans="1:69" ht="12" thickBot="1" x14ac:dyDescent="0.25">
      <c r="B52" s="93" t="s">
        <v>124</v>
      </c>
      <c r="C52" s="514">
        <v>2008</v>
      </c>
      <c r="D52" s="515">
        <v>2009</v>
      </c>
      <c r="E52" s="515">
        <v>2010</v>
      </c>
      <c r="F52" s="515">
        <v>2011</v>
      </c>
      <c r="G52" s="515">
        <v>2012</v>
      </c>
      <c r="H52" s="515">
        <v>2013</v>
      </c>
      <c r="I52" s="515">
        <v>2014</v>
      </c>
      <c r="J52" s="515">
        <v>2015</v>
      </c>
      <c r="K52" s="515">
        <v>2016</v>
      </c>
      <c r="L52" s="516">
        <v>2017</v>
      </c>
      <c r="M52" s="516">
        <v>2018</v>
      </c>
      <c r="N52" s="516">
        <v>2019</v>
      </c>
      <c r="O52" s="516">
        <v>2020</v>
      </c>
      <c r="P52" s="516">
        <v>2021</v>
      </c>
      <c r="Q52" s="516">
        <v>2022</v>
      </c>
      <c r="R52" s="516">
        <v>2023</v>
      </c>
      <c r="S52" s="516">
        <v>2024</v>
      </c>
      <c r="T52" s="517">
        <v>2025</v>
      </c>
      <c r="AG52" s="42">
        <v>2008</v>
      </c>
      <c r="AH52" s="42">
        <v>2009</v>
      </c>
      <c r="AI52" s="42">
        <v>2010</v>
      </c>
      <c r="AJ52" s="42">
        <v>2011</v>
      </c>
      <c r="AK52" s="42">
        <v>2012</v>
      </c>
      <c r="AL52" s="42">
        <v>2013</v>
      </c>
      <c r="AM52" s="42">
        <v>2014</v>
      </c>
      <c r="AN52" s="42">
        <v>2015</v>
      </c>
      <c r="AO52" s="42">
        <v>2016</v>
      </c>
      <c r="AP52" s="42">
        <v>2017</v>
      </c>
      <c r="AQ52" s="42">
        <v>2018</v>
      </c>
      <c r="AR52" s="42">
        <v>2019</v>
      </c>
      <c r="AS52" s="42">
        <v>2020</v>
      </c>
      <c r="AT52" s="42">
        <v>2021</v>
      </c>
      <c r="AU52" s="42">
        <v>2022</v>
      </c>
      <c r="AV52" s="42">
        <v>2023</v>
      </c>
      <c r="AW52" s="42">
        <v>2024</v>
      </c>
      <c r="AX52" s="42">
        <v>2025</v>
      </c>
    </row>
    <row r="53" spans="1:69" x14ac:dyDescent="0.2">
      <c r="B53" s="94" t="s">
        <v>235</v>
      </c>
      <c r="C53" s="518">
        <f>'VAinfl 2DGT'!D$113+'VAinfl 2DGT'!D$143</f>
        <v>12402.29559556596</v>
      </c>
      <c r="D53" s="519">
        <f>'VAinfl 2DGT'!E$113+'VAinfl 2DGT'!E$143</f>
        <v>10135.916337262441</v>
      </c>
      <c r="E53" s="519">
        <f>'VAinfl 2DGT'!F$113+'VAinfl 2DGT'!F$143</f>
        <v>12141.290763752972</v>
      </c>
      <c r="F53" s="519">
        <f>'VAinfl 2DGT'!G$113+'VAinfl 2DGT'!G$143</f>
        <v>12430.849143402831</v>
      </c>
      <c r="G53" s="519">
        <f>'VAinfl 2DGT'!H$113+'VAinfl 2DGT'!H$143</f>
        <v>11363.140550905349</v>
      </c>
      <c r="H53" s="519">
        <f>'VAinfl 2DGT'!I$113+'VAinfl 2DGT'!I$143</f>
        <v>11807.36454616071</v>
      </c>
      <c r="I53" s="519">
        <f>'VAinfl 2DGT'!J$113+'VAinfl 2DGT'!J$143</f>
        <v>11828.676852373541</v>
      </c>
      <c r="J53" s="519">
        <f>'VAinfl 2DGT'!K$113+'VAinfl 2DGT'!K$143</f>
        <v>11769.35194741703</v>
      </c>
      <c r="K53" s="519">
        <f>'VAinfl 2DGT'!L$113+'VAinfl 2DGT'!L$143</f>
        <v>12307.915151124949</v>
      </c>
      <c r="L53" s="520">
        <f>'VAinfl 2DGT'!M$113+'VAinfl 2DGT'!M$143</f>
        <v>12220.283602448979</v>
      </c>
      <c r="M53" s="520">
        <f>'VAinfl 2DGT'!N$113+'VAinfl 2DGT'!N$143</f>
        <v>11061.31855127527</v>
      </c>
      <c r="N53" s="520">
        <f>'VAinfl 2DGT'!O$113+'VAinfl 2DGT'!O$143</f>
        <v>11344.79776138387</v>
      </c>
      <c r="O53" s="520">
        <f>'VAinfl 2DGT'!P$113+'VAinfl 2DGT'!P$143</f>
        <v>10312.799999999999</v>
      </c>
      <c r="P53" s="520">
        <f>'VAinfl 2DGT'!Q$113+'VAinfl 2DGT'!Q$143</f>
        <v>11653.745513263229</v>
      </c>
      <c r="Q53" s="520">
        <f>'VAinfl 2DGT'!R$113+'VAinfl 2DGT'!R$143</f>
        <v>12283.28718390699</v>
      </c>
      <c r="R53" s="520">
        <f>'VAinfl 2DGT'!S$113+'VAinfl 2DGT'!S$143</f>
        <v>12308.43901495199</v>
      </c>
      <c r="S53" s="521">
        <f>'VAinfl 2DGT'!T$113+'VAinfl 2DGT'!T$143</f>
        <v>11747.472295075</v>
      </c>
      <c r="T53" s="520">
        <f>'VAinfl 2DGT'!U$113+'VAinfl 2DGT'!U$143</f>
        <v>11631.93428448807</v>
      </c>
      <c r="AG53" s="40">
        <f>100</f>
        <v>100</v>
      </c>
      <c r="AH53" s="40">
        <f t="shared" ref="AH53:AQ57" si="24">D53*100/$C53</f>
        <v>81.726130934068451</v>
      </c>
      <c r="AI53" s="40">
        <f t="shared" si="24"/>
        <v>97.895511925176976</v>
      </c>
      <c r="AJ53" s="40">
        <f t="shared" si="24"/>
        <v>100.23022792528086</v>
      </c>
      <c r="AK53" s="40">
        <f t="shared" si="24"/>
        <v>91.621268525222646</v>
      </c>
      <c r="AL53" s="40">
        <f t="shared" si="24"/>
        <v>95.203057008107848</v>
      </c>
      <c r="AM53" s="40">
        <f t="shared" si="24"/>
        <v>95.374898632495928</v>
      </c>
      <c r="AN53" s="40">
        <f t="shared" si="24"/>
        <v>94.896560533719096</v>
      </c>
      <c r="AO53" s="40">
        <f t="shared" si="24"/>
        <v>99.239008264931584</v>
      </c>
      <c r="AP53" s="40">
        <f t="shared" si="24"/>
        <v>98.53243303455811</v>
      </c>
      <c r="AQ53" s="40">
        <f t="shared" si="24"/>
        <v>89.187670669854754</v>
      </c>
      <c r="AR53" s="40">
        <f t="shared" ref="AR53:AX57" si="25">N53*100/$C53</f>
        <v>91.473370183499213</v>
      </c>
      <c r="AS53" s="40">
        <f t="shared" si="25"/>
        <v>83.152348051493036</v>
      </c>
      <c r="AT53" s="40">
        <f t="shared" si="25"/>
        <v>93.96442314622503</v>
      </c>
      <c r="AU53" s="40">
        <f t="shared" si="25"/>
        <v>99.040432388165968</v>
      </c>
      <c r="AV53" s="40">
        <f t="shared" si="25"/>
        <v>99.243232191244289</v>
      </c>
      <c r="AW53" s="39">
        <f t="shared" si="25"/>
        <v>94.720144384197141</v>
      </c>
      <c r="AX53" s="39">
        <f t="shared" si="25"/>
        <v>93.788558697526057</v>
      </c>
      <c r="AZ53" s="40">
        <f>MIN(AG53:AX69)</f>
        <v>64.390559157792396</v>
      </c>
    </row>
    <row r="54" spans="1:69" x14ac:dyDescent="0.2">
      <c r="B54" s="95" t="s">
        <v>126</v>
      </c>
      <c r="C54" s="522">
        <f>'VAinfl 2DGT'!D$107+'VAinfl 2DGT'!D$149+'VAinfl 2DGT'!D$155+'VAinfl 2DGT'!D$161+'VAinfl 2DGT'!D$167</f>
        <v>56379.727831856246</v>
      </c>
      <c r="D54" s="523">
        <f>'VAinfl 2DGT'!E$107+'VAinfl 2DGT'!E$149+'VAinfl 2DGT'!E$155+'VAinfl 2DGT'!E$161+'VAinfl 2DGT'!E$167</f>
        <v>45485.440926842581</v>
      </c>
      <c r="E54" s="523">
        <f>'VAinfl 2DGT'!F$107+'VAinfl 2DGT'!F$149+'VAinfl 2DGT'!F$155+'VAinfl 2DGT'!F$161+'VAinfl 2DGT'!F$167</f>
        <v>52171.590935886255</v>
      </c>
      <c r="F54" s="523">
        <f>'VAinfl 2DGT'!G$107+'VAinfl 2DGT'!G$149+'VAinfl 2DGT'!G$155+'VAinfl 2DGT'!G$161+'VAinfl 2DGT'!G$167</f>
        <v>56499.889358629451</v>
      </c>
      <c r="G54" s="523">
        <f>'VAinfl 2DGT'!H$107+'VAinfl 2DGT'!H$149+'VAinfl 2DGT'!H$155+'VAinfl 2DGT'!H$161+'VAinfl 2DGT'!H$167</f>
        <v>53487.765951339396</v>
      </c>
      <c r="H54" s="523">
        <f>'VAinfl 2DGT'!I$107+'VAinfl 2DGT'!I$149+'VAinfl 2DGT'!I$155+'VAinfl 2DGT'!I$161+'VAinfl 2DGT'!I$167</f>
        <v>52893.69702018438</v>
      </c>
      <c r="I54" s="523">
        <f>'VAinfl 2DGT'!J$107+'VAinfl 2DGT'!J$149+'VAinfl 2DGT'!J$155+'VAinfl 2DGT'!J$161+'VAinfl 2DGT'!J$167</f>
        <v>54182.547310509413</v>
      </c>
      <c r="J54" s="523">
        <f>'VAinfl 2DGT'!K$107+'VAinfl 2DGT'!K$149+'VAinfl 2DGT'!K$155+'VAinfl 2DGT'!K$161+'VAinfl 2DGT'!K$167</f>
        <v>53839.75229507302</v>
      </c>
      <c r="K54" s="523">
        <f>'VAinfl 2DGT'!L$107+'VAinfl 2DGT'!L$149+'VAinfl 2DGT'!L$155+'VAinfl 2DGT'!L$161+'VAinfl 2DGT'!L$167</f>
        <v>55338.783918627472</v>
      </c>
      <c r="L54" s="524">
        <f>'VAinfl 2DGT'!M$107+'VAinfl 2DGT'!M$149+'VAinfl 2DGT'!M$155+'VAinfl 2DGT'!M$161+'VAinfl 2DGT'!M$167</f>
        <v>56180.883799130766</v>
      </c>
      <c r="M54" s="524">
        <f>'VAinfl 2DGT'!N$107+'VAinfl 2DGT'!N$149+'VAinfl 2DGT'!N$155+'VAinfl 2DGT'!N$161+'VAinfl 2DGT'!N$167</f>
        <v>49332.835061712998</v>
      </c>
      <c r="N54" s="524">
        <f>'VAinfl 2DGT'!O$107+'VAinfl 2DGT'!O$149+'VAinfl 2DGT'!O$155+'VAinfl 2DGT'!O$161+'VAinfl 2DGT'!O$167</f>
        <v>47497.32892393793</v>
      </c>
      <c r="O54" s="524">
        <f>'VAinfl 2DGT'!P$107+'VAinfl 2DGT'!P$149+'VAinfl 2DGT'!P$155+'VAinfl 2DGT'!P$161+'VAinfl 2DGT'!P$167</f>
        <v>43544.2</v>
      </c>
      <c r="P54" s="524">
        <f>'VAinfl 2DGT'!Q$107+'VAinfl 2DGT'!Q$149+'VAinfl 2DGT'!Q$155+'VAinfl 2DGT'!Q$161+'VAinfl 2DGT'!Q$167</f>
        <v>47556.686088927403</v>
      </c>
      <c r="Q54" s="524">
        <f>'VAinfl 2DGT'!R$107+'VAinfl 2DGT'!R$149+'VAinfl 2DGT'!R$155+'VAinfl 2DGT'!R$161+'VAinfl 2DGT'!R$167</f>
        <v>48912.493352648809</v>
      </c>
      <c r="R54" s="524">
        <f>'VAinfl 2DGT'!S$107+'VAinfl 2DGT'!S$149+'VAinfl 2DGT'!S$155+'VAinfl 2DGT'!S$161+'VAinfl 2DGT'!S$167</f>
        <v>49019.287831684524</v>
      </c>
      <c r="S54" s="525">
        <f>'VAinfl 2DGT'!T$107+'VAinfl 2DGT'!T$149+'VAinfl 2DGT'!T$155+'VAinfl 2DGT'!T$161+'VAinfl 2DGT'!T$167</f>
        <v>46837.757355061993</v>
      </c>
      <c r="T54" s="524">
        <f>'VAinfl 2DGT'!U$107+'VAinfl 2DGT'!U$149+'VAinfl 2DGT'!U$155+'VAinfl 2DGT'!U$161+'VAinfl 2DGT'!U$167</f>
        <v>46375.962375768715</v>
      </c>
      <c r="AG54" s="40">
        <f>100</f>
        <v>100</v>
      </c>
      <c r="AH54" s="40">
        <f t="shared" si="24"/>
        <v>80.676943071622873</v>
      </c>
      <c r="AI54" s="40">
        <f t="shared" si="24"/>
        <v>92.536081570808392</v>
      </c>
      <c r="AJ54" s="40">
        <f t="shared" si="24"/>
        <v>100.21312895857102</v>
      </c>
      <c r="AK54" s="40">
        <f t="shared" si="24"/>
        <v>94.870564311446003</v>
      </c>
      <c r="AL54" s="40">
        <f t="shared" si="24"/>
        <v>93.816871869143441</v>
      </c>
      <c r="AM54" s="40">
        <f t="shared" si="24"/>
        <v>96.102889095350761</v>
      </c>
      <c r="AN54" s="40">
        <f t="shared" si="24"/>
        <v>95.49487797394427</v>
      </c>
      <c r="AO54" s="40">
        <f t="shared" si="24"/>
        <v>98.153691134634016</v>
      </c>
      <c r="AP54" s="40">
        <f t="shared" si="24"/>
        <v>99.647312889983255</v>
      </c>
      <c r="AQ54" s="40">
        <f t="shared" si="24"/>
        <v>87.501016693164061</v>
      </c>
      <c r="AR54" s="40">
        <f t="shared" si="25"/>
        <v>84.245403002993044</v>
      </c>
      <c r="AS54" s="40">
        <f t="shared" si="25"/>
        <v>77.233788942479094</v>
      </c>
      <c r="AT54" s="40">
        <f t="shared" si="25"/>
        <v>84.350684045084108</v>
      </c>
      <c r="AU54" s="40">
        <f t="shared" si="25"/>
        <v>86.755461996061243</v>
      </c>
      <c r="AV54" s="40">
        <f t="shared" si="25"/>
        <v>86.944881993536612</v>
      </c>
      <c r="AW54" s="39">
        <f t="shared" si="25"/>
        <v>83.075529372451584</v>
      </c>
      <c r="AX54" s="39">
        <f t="shared" si="25"/>
        <v>82.256449541717899</v>
      </c>
      <c r="AZ54" s="40">
        <f>MAX(AG53:AX69)</f>
        <v>307.91391764185784</v>
      </c>
    </row>
    <row r="55" spans="1:69" x14ac:dyDescent="0.2">
      <c r="B55" s="95" t="s">
        <v>127</v>
      </c>
      <c r="C55" s="522">
        <f>'VAinfl 2DGT'!D$101+'VAinfl 2DGT'!D$119+'VAinfl 2DGT'!D$125+'VAinfl 2DGT'!D$131+'VAinfl 2DGT'!D$137+'VAinfl 2DGT'!D$185</f>
        <v>69500.823258523887</v>
      </c>
      <c r="D55" s="523">
        <f>'VAinfl 2DGT'!E$101+'VAinfl 2DGT'!E$119+'VAinfl 2DGT'!E$125+'VAinfl 2DGT'!E$131+'VAinfl 2DGT'!E$137+'VAinfl 2DGT'!E$185</f>
        <v>58014.790198629278</v>
      </c>
      <c r="E55" s="523">
        <f>'VAinfl 2DGT'!F$101+'VAinfl 2DGT'!F$119+'VAinfl 2DGT'!F$125+'VAinfl 2DGT'!F$131+'VAinfl 2DGT'!F$137+'VAinfl 2DGT'!F$185</f>
        <v>66633.497412073775</v>
      </c>
      <c r="F55" s="523">
        <f>'VAinfl 2DGT'!G$101+'VAinfl 2DGT'!G$119+'VAinfl 2DGT'!G$125+'VAinfl 2DGT'!G$131+'VAinfl 2DGT'!G$137+'VAinfl 2DGT'!G$185</f>
        <v>71500.995859420291</v>
      </c>
      <c r="G55" s="523">
        <f>'VAinfl 2DGT'!H$101+'VAinfl 2DGT'!H$119+'VAinfl 2DGT'!H$125+'VAinfl 2DGT'!H$131+'VAinfl 2DGT'!H$137+'VAinfl 2DGT'!H$185</f>
        <v>67838.558080600124</v>
      </c>
      <c r="H55" s="523">
        <f>'VAinfl 2DGT'!I$101+'VAinfl 2DGT'!I$119+'VAinfl 2DGT'!I$125+'VAinfl 2DGT'!I$131+'VAinfl 2DGT'!I$137+'VAinfl 2DGT'!I$185</f>
        <v>68901.73463965689</v>
      </c>
      <c r="I55" s="523">
        <f>'VAinfl 2DGT'!J$101+'VAinfl 2DGT'!J$119+'VAinfl 2DGT'!J$125+'VAinfl 2DGT'!J$131+'VAinfl 2DGT'!J$137+'VAinfl 2DGT'!J$185</f>
        <v>69210.76022079018</v>
      </c>
      <c r="J55" s="523">
        <f>'VAinfl 2DGT'!K$101+'VAinfl 2DGT'!K$119+'VAinfl 2DGT'!K$125+'VAinfl 2DGT'!K$131+'VAinfl 2DGT'!K$137+'VAinfl 2DGT'!K$185</f>
        <v>68467.488474628932</v>
      </c>
      <c r="K55" s="523">
        <f>'VAinfl 2DGT'!L$101+'VAinfl 2DGT'!L$119+'VAinfl 2DGT'!L$125+'VAinfl 2DGT'!L$131+'VAinfl 2DGT'!L$137+'VAinfl 2DGT'!L$185</f>
        <v>72271.327161073597</v>
      </c>
      <c r="L55" s="524">
        <f>'VAinfl 2DGT'!M$101+'VAinfl 2DGT'!M$119+'VAinfl 2DGT'!M$125+'VAinfl 2DGT'!M$131+'VAinfl 2DGT'!M$137+'VAinfl 2DGT'!M$185</f>
        <v>72678.044806453647</v>
      </c>
      <c r="M55" s="524">
        <f>'VAinfl 2DGT'!N$101+'VAinfl 2DGT'!N$119+'VAinfl 2DGT'!N$125+'VAinfl 2DGT'!N$131+'VAinfl 2DGT'!N$137+'VAinfl 2DGT'!N$185</f>
        <v>68493.870221004225</v>
      </c>
      <c r="N55" s="524">
        <f>'VAinfl 2DGT'!O$101+'VAinfl 2DGT'!O$119+'VAinfl 2DGT'!O$125+'VAinfl 2DGT'!O$131+'VAinfl 2DGT'!O$137+'VAinfl 2DGT'!O$185</f>
        <v>67495.701102243358</v>
      </c>
      <c r="O55" s="524">
        <f>'VAinfl 2DGT'!P$101+'VAinfl 2DGT'!P$119+'VAinfl 2DGT'!P$125+'VAinfl 2DGT'!P$131+'VAinfl 2DGT'!P$137+'VAinfl 2DGT'!P$185</f>
        <v>60220.800073318096</v>
      </c>
      <c r="P55" s="524">
        <f>'VAinfl 2DGT'!Q$101+'VAinfl 2DGT'!Q$119+'VAinfl 2DGT'!Q$125+'VAinfl 2DGT'!Q$131+'VAinfl 2DGT'!Q$137+'VAinfl 2DGT'!Q$185</f>
        <v>68163.136882556049</v>
      </c>
      <c r="Q55" s="524">
        <f>'VAinfl 2DGT'!R$101+'VAinfl 2DGT'!R$119+'VAinfl 2DGT'!R$125+'VAinfl 2DGT'!R$131+'VAinfl 2DGT'!R$137+'VAinfl 2DGT'!R$185</f>
        <v>69152.310938490904</v>
      </c>
      <c r="R55" s="524">
        <f>'VAinfl 2DGT'!S$101+'VAinfl 2DGT'!S$119+'VAinfl 2DGT'!S$125+'VAinfl 2DGT'!S$131+'VAinfl 2DGT'!S$137+'VAinfl 2DGT'!S$185</f>
        <v>69164.933854754257</v>
      </c>
      <c r="S55" s="525">
        <f>'VAinfl 2DGT'!T$101+'VAinfl 2DGT'!T$119+'VAinfl 2DGT'!T$125+'VAinfl 2DGT'!T$131+'VAinfl 2DGT'!T$137+'VAinfl 2DGT'!T$185</f>
        <v>65902.587547134317</v>
      </c>
      <c r="T55" s="524">
        <f>'VAinfl 2DGT'!U$101+'VAinfl 2DGT'!U$119+'VAinfl 2DGT'!U$125+'VAinfl 2DGT'!U$131+'VAinfl 2DGT'!U$137+'VAinfl 2DGT'!U$185</f>
        <v>65262.404769459783</v>
      </c>
      <c r="AG55" s="40">
        <f>100</f>
        <v>100</v>
      </c>
      <c r="AH55" s="40">
        <f t="shared" si="24"/>
        <v>83.473529490190728</v>
      </c>
      <c r="AI55" s="40">
        <f t="shared" si="24"/>
        <v>95.874400169643394</v>
      </c>
      <c r="AJ55" s="40">
        <f t="shared" si="24"/>
        <v>102.87791209818668</v>
      </c>
      <c r="AK55" s="40">
        <f t="shared" si="24"/>
        <v>97.60827987354827</v>
      </c>
      <c r="AL55" s="40">
        <f t="shared" si="24"/>
        <v>99.13801219787203</v>
      </c>
      <c r="AM55" s="40">
        <f t="shared" si="24"/>
        <v>99.582648054894605</v>
      </c>
      <c r="AN55" s="40">
        <f t="shared" si="24"/>
        <v>98.513204973053007</v>
      </c>
      <c r="AO55" s="40">
        <f t="shared" si="24"/>
        <v>103.98628933105469</v>
      </c>
      <c r="AP55" s="40">
        <f t="shared" si="24"/>
        <v>104.57148764427059</v>
      </c>
      <c r="AQ55" s="40">
        <f t="shared" si="24"/>
        <v>98.551163870715499</v>
      </c>
      <c r="AR55" s="40">
        <f t="shared" si="25"/>
        <v>97.114966323748376</v>
      </c>
      <c r="AS55" s="40">
        <f t="shared" si="25"/>
        <v>86.647606819437712</v>
      </c>
      <c r="AT55" s="40">
        <f t="shared" si="25"/>
        <v>98.075294200484493</v>
      </c>
      <c r="AU55" s="40">
        <f t="shared" si="25"/>
        <v>99.498549364319601</v>
      </c>
      <c r="AV55" s="40">
        <f t="shared" si="25"/>
        <v>99.516711618623262</v>
      </c>
      <c r="AW55" s="39">
        <f t="shared" si="25"/>
        <v>94.822743756566567</v>
      </c>
      <c r="AX55" s="39">
        <f t="shared" si="25"/>
        <v>93.901628368777224</v>
      </c>
    </row>
    <row r="56" spans="1:69" x14ac:dyDescent="0.2">
      <c r="B56" s="95" t="s">
        <v>128</v>
      </c>
      <c r="C56" s="522">
        <f>'VAinfl 2DGT'!D$47+'VAinfl 2DGT'!D$53+'VAinfl 2DGT'!D$59+'VAinfl 2DGT'!D$65+'VAinfl 2DGT'!D$71+'VAinfl 2DGT'!D$77+'VAinfl 2DGT'!D$83+'VAinfl 2DGT'!D$89+'VAinfl 2DGT'!D$95+'VAinfl 2DGT'!D$173+'VAinfl 2DGT'!D$179</f>
        <v>54757.135497310737</v>
      </c>
      <c r="D56" s="523">
        <f>'VAinfl 2DGT'!E$47+'VAinfl 2DGT'!E$53+'VAinfl 2DGT'!E$59+'VAinfl 2DGT'!E$65+'VAinfl 2DGT'!E$71+'VAinfl 2DGT'!E$77+'VAinfl 2DGT'!E$83+'VAinfl 2DGT'!E$89+'VAinfl 2DGT'!E$95+'VAinfl 2DGT'!E$173+'VAinfl 2DGT'!E$179</f>
        <v>49706.919385178844</v>
      </c>
      <c r="E56" s="523">
        <f>'VAinfl 2DGT'!F$47+'VAinfl 2DGT'!F$53+'VAinfl 2DGT'!F$59+'VAinfl 2DGT'!F$65+'VAinfl 2DGT'!F$71+'VAinfl 2DGT'!F$77+'VAinfl 2DGT'!F$83+'VAinfl 2DGT'!F$89+'VAinfl 2DGT'!F$95+'VAinfl 2DGT'!F$173+'VAinfl 2DGT'!F$179</f>
        <v>55109.174888377296</v>
      </c>
      <c r="F56" s="523">
        <f>'VAinfl 2DGT'!G$47+'VAinfl 2DGT'!G$53+'VAinfl 2DGT'!G$59+'VAinfl 2DGT'!G$65+'VAinfl 2DGT'!G$71+'VAinfl 2DGT'!G$77+'VAinfl 2DGT'!G$83+'VAinfl 2DGT'!G$89+'VAinfl 2DGT'!G$95+'VAinfl 2DGT'!G$173+'VAinfl 2DGT'!G$179</f>
        <v>56152.941336178876</v>
      </c>
      <c r="G56" s="523">
        <f>'VAinfl 2DGT'!H$47+'VAinfl 2DGT'!H$53+'VAinfl 2DGT'!H$59+'VAinfl 2DGT'!H$65+'VAinfl 2DGT'!H$71+'VAinfl 2DGT'!H$77+'VAinfl 2DGT'!H$83+'VAinfl 2DGT'!H$89+'VAinfl 2DGT'!H$95+'VAinfl 2DGT'!H$173+'VAinfl 2DGT'!H$179</f>
        <v>53195.057226737183</v>
      </c>
      <c r="H56" s="523">
        <f>'VAinfl 2DGT'!I$47+'VAinfl 2DGT'!I$53+'VAinfl 2DGT'!I$59+'VAinfl 2DGT'!I$65+'VAinfl 2DGT'!I$71+'VAinfl 2DGT'!I$77+'VAinfl 2DGT'!I$83+'VAinfl 2DGT'!I$89+'VAinfl 2DGT'!I$95+'VAinfl 2DGT'!I$173+'VAinfl 2DGT'!I$179</f>
        <v>52134.390089530083</v>
      </c>
      <c r="I56" s="523">
        <f>'VAinfl 2DGT'!J$47+'VAinfl 2DGT'!J$53+'VAinfl 2DGT'!J$59+'VAinfl 2DGT'!J$65+'VAinfl 2DGT'!J$71+'VAinfl 2DGT'!J$77+'VAinfl 2DGT'!J$83+'VAinfl 2DGT'!J$89+'VAinfl 2DGT'!J$95+'VAinfl 2DGT'!J$173+'VAinfl 2DGT'!J$179</f>
        <v>52242.6821764489</v>
      </c>
      <c r="J56" s="523">
        <f>'VAinfl 2DGT'!K$47+'VAinfl 2DGT'!K$53+'VAinfl 2DGT'!K$59+'VAinfl 2DGT'!K$65+'VAinfl 2DGT'!K$71+'VAinfl 2DGT'!K$77+'VAinfl 2DGT'!K$83+'VAinfl 2DGT'!K$89+'VAinfl 2DGT'!K$95+'VAinfl 2DGT'!K$173+'VAinfl 2DGT'!K$179</f>
        <v>52504.101249888379</v>
      </c>
      <c r="K56" s="523">
        <f>'VAinfl 2DGT'!L$47+'VAinfl 2DGT'!L$53+'VAinfl 2DGT'!L$59+'VAinfl 2DGT'!L$65+'VAinfl 2DGT'!L$71+'VAinfl 2DGT'!L$77+'VAinfl 2DGT'!L$83+'VAinfl 2DGT'!L$89+'VAinfl 2DGT'!L$95+'VAinfl 2DGT'!L$173+'VAinfl 2DGT'!L$179</f>
        <v>53321.530743389842</v>
      </c>
      <c r="L56" s="524">
        <f>'VAinfl 2DGT'!M$47+'VAinfl 2DGT'!M$53+'VAinfl 2DGT'!M$59+'VAinfl 2DGT'!M$65+'VAinfl 2DGT'!M$71+'VAinfl 2DGT'!M$77+'VAinfl 2DGT'!M$83+'VAinfl 2DGT'!M$89+'VAinfl 2DGT'!M$95+'VAinfl 2DGT'!M$173+'VAinfl 2DGT'!M$179</f>
        <v>54336.727741726754</v>
      </c>
      <c r="M56" s="524">
        <f>'VAinfl 2DGT'!N$47+'VAinfl 2DGT'!N$53+'VAinfl 2DGT'!N$59+'VAinfl 2DGT'!N$65+'VAinfl 2DGT'!N$71+'VAinfl 2DGT'!N$77+'VAinfl 2DGT'!N$83+'VAinfl 2DGT'!N$89+'VAinfl 2DGT'!N$95+'VAinfl 2DGT'!N$173+'VAinfl 2DGT'!N$179</f>
        <v>48619.683629052219</v>
      </c>
      <c r="N56" s="524">
        <f>'VAinfl 2DGT'!O$47+'VAinfl 2DGT'!O$53+'VAinfl 2DGT'!O$59+'VAinfl 2DGT'!O$65+'VAinfl 2DGT'!O$71+'VAinfl 2DGT'!O$77+'VAinfl 2DGT'!O$83+'VAinfl 2DGT'!O$89+'VAinfl 2DGT'!O$95+'VAinfl 2DGT'!O$173+'VAinfl 2DGT'!O$179</f>
        <v>48628.23720333747</v>
      </c>
      <c r="O56" s="524">
        <f>'VAinfl 2DGT'!P$47+'VAinfl 2DGT'!P$53+'VAinfl 2DGT'!P$59+'VAinfl 2DGT'!P$65+'VAinfl 2DGT'!P$71+'VAinfl 2DGT'!P$77+'VAinfl 2DGT'!P$83+'VAinfl 2DGT'!P$89+'VAinfl 2DGT'!P$95+'VAinfl 2DGT'!P$173+'VAinfl 2DGT'!P$179</f>
        <v>46278.199621578853</v>
      </c>
      <c r="P56" s="524">
        <f>'VAinfl 2DGT'!Q$47+'VAinfl 2DGT'!Q$53+'VAinfl 2DGT'!Q$59+'VAinfl 2DGT'!Q$65+'VAinfl 2DGT'!Q$71+'VAinfl 2DGT'!Q$77+'VAinfl 2DGT'!Q$83+'VAinfl 2DGT'!Q$89+'VAinfl 2DGT'!Q$95+'VAinfl 2DGT'!Q$173+'VAinfl 2DGT'!Q$179</f>
        <v>48238.825920366755</v>
      </c>
      <c r="Q56" s="524">
        <f>'VAinfl 2DGT'!R$47+'VAinfl 2DGT'!R$53+'VAinfl 2DGT'!R$59+'VAinfl 2DGT'!R$65+'VAinfl 2DGT'!R$71+'VAinfl 2DGT'!R$77+'VAinfl 2DGT'!R$83+'VAinfl 2DGT'!R$89+'VAinfl 2DGT'!R$95+'VAinfl 2DGT'!R$173+'VAinfl 2DGT'!R$179</f>
        <v>50199.2647344047</v>
      </c>
      <c r="R56" s="524">
        <f>'VAinfl 2DGT'!S$47+'VAinfl 2DGT'!S$53+'VAinfl 2DGT'!S$59+'VAinfl 2DGT'!S$65+'VAinfl 2DGT'!S$71+'VAinfl 2DGT'!S$77+'VAinfl 2DGT'!S$83+'VAinfl 2DGT'!S$89+'VAinfl 2DGT'!S$95+'VAinfl 2DGT'!S$173+'VAinfl 2DGT'!S$179</f>
        <v>50302.219737689797</v>
      </c>
      <c r="S56" s="525">
        <f>'VAinfl 2DGT'!T$47+'VAinfl 2DGT'!T$53+'VAinfl 2DGT'!T$59+'VAinfl 2DGT'!T$65+'VAinfl 2DGT'!T$71+'VAinfl 2DGT'!T$77+'VAinfl 2DGT'!T$83+'VAinfl 2DGT'!T$89+'VAinfl 2DGT'!T$95+'VAinfl 2DGT'!T$173+'VAinfl 2DGT'!T$179</f>
        <v>47889.091662640814</v>
      </c>
      <c r="T56" s="524">
        <f>'VAinfl 2DGT'!U$47+'VAinfl 2DGT'!U$53+'VAinfl 2DGT'!U$59+'VAinfl 2DGT'!U$65+'VAinfl 2DGT'!U$71+'VAinfl 2DGT'!U$77+'VAinfl 2DGT'!U$83+'VAinfl 2DGT'!U$89+'VAinfl 2DGT'!U$95+'VAinfl 2DGT'!U$173+'VAinfl 2DGT'!U$179</f>
        <v>47424.555247515396</v>
      </c>
      <c r="AG56" s="40">
        <f>100</f>
        <v>100</v>
      </c>
      <c r="AH56" s="40">
        <f t="shared" si="24"/>
        <v>90.777062995963476</v>
      </c>
      <c r="AI56" s="40">
        <f t="shared" si="24"/>
        <v>100.64291053187733</v>
      </c>
      <c r="AJ56" s="40">
        <f t="shared" si="24"/>
        <v>102.54908483833434</v>
      </c>
      <c r="AK56" s="40">
        <f t="shared" si="24"/>
        <v>97.147260797361696</v>
      </c>
      <c r="AL56" s="40">
        <f t="shared" si="24"/>
        <v>95.210221674379824</v>
      </c>
      <c r="AM56" s="40">
        <f t="shared" si="24"/>
        <v>95.407989665592837</v>
      </c>
      <c r="AN56" s="40">
        <f t="shared" si="24"/>
        <v>95.885405204344536</v>
      </c>
      <c r="AO56" s="40">
        <f t="shared" si="24"/>
        <v>97.378232552008853</v>
      </c>
      <c r="AP56" s="40">
        <f t="shared" si="24"/>
        <v>99.232232015488421</v>
      </c>
      <c r="AQ56" s="40">
        <f t="shared" si="24"/>
        <v>88.791503038795838</v>
      </c>
      <c r="AR56" s="40">
        <f t="shared" si="25"/>
        <v>88.807123969670997</v>
      </c>
      <c r="AS56" s="40">
        <f t="shared" si="25"/>
        <v>84.515377222118744</v>
      </c>
      <c r="AT56" s="40">
        <f t="shared" si="25"/>
        <v>88.095963169468362</v>
      </c>
      <c r="AU56" s="40">
        <f t="shared" si="25"/>
        <v>91.676206723542208</v>
      </c>
      <c r="AV56" s="40">
        <f t="shared" si="25"/>
        <v>91.864227887085633</v>
      </c>
      <c r="AW56" s="39">
        <f t="shared" si="25"/>
        <v>87.457262378147533</v>
      </c>
      <c r="AX56" s="39">
        <f t="shared" si="25"/>
        <v>86.608904605399843</v>
      </c>
    </row>
    <row r="57" spans="1:69" ht="12" thickBot="1" x14ac:dyDescent="0.25">
      <c r="B57" s="96" t="s">
        <v>129</v>
      </c>
      <c r="C57" s="526">
        <f t="shared" ref="C57:T57" si="26">SUM(C53:C56)</f>
        <v>193039.98218325683</v>
      </c>
      <c r="D57" s="527">
        <f t="shared" si="26"/>
        <v>163343.06684791314</v>
      </c>
      <c r="E57" s="527">
        <f t="shared" si="26"/>
        <v>186055.55400009028</v>
      </c>
      <c r="F57" s="527">
        <f t="shared" si="26"/>
        <v>196584.67569763144</v>
      </c>
      <c r="G57" s="527">
        <f t="shared" si="26"/>
        <v>185884.52180958205</v>
      </c>
      <c r="H57" s="527">
        <f t="shared" si="26"/>
        <v>185737.18629553207</v>
      </c>
      <c r="I57" s="527">
        <f t="shared" si="26"/>
        <v>187464.66656012202</v>
      </c>
      <c r="J57" s="527">
        <f t="shared" si="26"/>
        <v>186580.69396700733</v>
      </c>
      <c r="K57" s="527">
        <f t="shared" si="26"/>
        <v>193239.55697421584</v>
      </c>
      <c r="L57" s="528">
        <f t="shared" si="26"/>
        <v>195415.93994976016</v>
      </c>
      <c r="M57" s="528">
        <f t="shared" si="26"/>
        <v>177507.7074630447</v>
      </c>
      <c r="N57" s="528">
        <f t="shared" si="26"/>
        <v>174966.06499090261</v>
      </c>
      <c r="O57" s="528">
        <f t="shared" si="26"/>
        <v>160355.99969489695</v>
      </c>
      <c r="P57" s="528">
        <f t="shared" si="26"/>
        <v>175612.39440511342</v>
      </c>
      <c r="Q57" s="528">
        <f t="shared" si="26"/>
        <v>180547.35620945139</v>
      </c>
      <c r="R57" s="528">
        <f t="shared" si="26"/>
        <v>180794.88043908056</v>
      </c>
      <c r="S57" s="529">
        <f t="shared" si="26"/>
        <v>172376.90885991213</v>
      </c>
      <c r="T57" s="530">
        <f t="shared" si="26"/>
        <v>170694.85667723196</v>
      </c>
      <c r="AG57" s="40">
        <f>100</f>
        <v>100</v>
      </c>
      <c r="AH57" s="40">
        <f t="shared" si="24"/>
        <v>84.616184171032614</v>
      </c>
      <c r="AI57" s="40">
        <f t="shared" si="24"/>
        <v>96.38187483019135</v>
      </c>
      <c r="AJ57" s="40">
        <f t="shared" si="24"/>
        <v>101.83624836382836</v>
      </c>
      <c r="AK57" s="40">
        <f t="shared" si="24"/>
        <v>96.293275469284922</v>
      </c>
      <c r="AL57" s="40">
        <f t="shared" si="24"/>
        <v>96.216951636064664</v>
      </c>
      <c r="AM57" s="40">
        <f t="shared" si="24"/>
        <v>97.111833745486948</v>
      </c>
      <c r="AN57" s="40">
        <f t="shared" si="24"/>
        <v>96.653911721708738</v>
      </c>
      <c r="AO57" s="40">
        <f t="shared" si="24"/>
        <v>100.10338520999736</v>
      </c>
      <c r="AP57" s="40">
        <f t="shared" si="24"/>
        <v>101.23081122347378</v>
      </c>
      <c r="AQ57" s="40">
        <f t="shared" si="24"/>
        <v>91.953856115948554</v>
      </c>
      <c r="AR57" s="40">
        <f t="shared" si="25"/>
        <v>90.637215675249976</v>
      </c>
      <c r="AS57" s="40">
        <f t="shared" si="25"/>
        <v>83.068801541158294</v>
      </c>
      <c r="AT57" s="40">
        <f t="shared" si="25"/>
        <v>90.97203202101467</v>
      </c>
      <c r="AU57" s="40">
        <f t="shared" si="25"/>
        <v>93.528477451916714</v>
      </c>
      <c r="AV57" s="40">
        <f t="shared" si="25"/>
        <v>93.656701784943323</v>
      </c>
      <c r="AW57" s="39">
        <f t="shared" si="25"/>
        <v>89.29596185741002</v>
      </c>
      <c r="AX57" s="39">
        <f t="shared" si="25"/>
        <v>88.424612739130822</v>
      </c>
    </row>
    <row r="58" spans="1:69" ht="12" thickBot="1" x14ac:dyDescent="0.25">
      <c r="B58" s="97"/>
      <c r="C58" s="531"/>
      <c r="D58" s="531"/>
      <c r="E58" s="531"/>
      <c r="F58" s="531"/>
      <c r="G58" s="531"/>
      <c r="H58" s="531"/>
      <c r="I58" s="531"/>
      <c r="J58" s="531"/>
      <c r="K58" s="531"/>
      <c r="L58" s="531"/>
      <c r="M58" s="531"/>
      <c r="N58" s="531"/>
      <c r="O58" s="531"/>
      <c r="P58" s="531"/>
      <c r="Q58" s="531"/>
      <c r="R58" s="531"/>
      <c r="S58" s="531"/>
      <c r="T58" s="532"/>
      <c r="AR58" s="40"/>
      <c r="AS58" s="40"/>
      <c r="AT58" s="40"/>
      <c r="AU58" s="40"/>
      <c r="AV58" s="40"/>
    </row>
    <row r="59" spans="1:69" ht="12" thickBot="1" x14ac:dyDescent="0.25">
      <c r="B59" s="98" t="s">
        <v>130</v>
      </c>
      <c r="C59" s="533">
        <v>2008</v>
      </c>
      <c r="D59" s="534">
        <v>2009</v>
      </c>
      <c r="E59" s="534">
        <v>2010</v>
      </c>
      <c r="F59" s="534">
        <v>2011</v>
      </c>
      <c r="G59" s="534">
        <v>2012</v>
      </c>
      <c r="H59" s="534">
        <v>2013</v>
      </c>
      <c r="I59" s="534">
        <v>2014</v>
      </c>
      <c r="J59" s="534">
        <v>2015</v>
      </c>
      <c r="K59" s="534">
        <v>2016</v>
      </c>
      <c r="L59" s="535">
        <v>2017</v>
      </c>
      <c r="M59" s="535">
        <v>2018</v>
      </c>
      <c r="N59" s="534">
        <v>2019</v>
      </c>
      <c r="O59" s="535">
        <v>2020</v>
      </c>
      <c r="P59" s="535">
        <v>2021</v>
      </c>
      <c r="Q59" s="535">
        <v>2022</v>
      </c>
      <c r="R59" s="535">
        <v>2023</v>
      </c>
      <c r="S59" s="535">
        <v>2024</v>
      </c>
      <c r="T59" s="536">
        <v>2025</v>
      </c>
      <c r="AR59" s="40"/>
      <c r="AS59" s="40"/>
      <c r="AT59" s="40"/>
      <c r="AU59" s="40"/>
      <c r="AV59" s="40"/>
    </row>
    <row r="60" spans="1:69" x14ac:dyDescent="0.2">
      <c r="B60" s="94" t="s">
        <v>131</v>
      </c>
      <c r="C60" s="537">
        <f t="shared" ref="C60:T60" si="27">SUM(C61:C63)</f>
        <v>170205.88340379679</v>
      </c>
      <c r="D60" s="538">
        <f t="shared" si="27"/>
        <v>159197.75762650371</v>
      </c>
      <c r="E60" s="538">
        <f t="shared" si="27"/>
        <v>166009.92713810748</v>
      </c>
      <c r="F60" s="538">
        <f t="shared" si="27"/>
        <v>177290.74345041305</v>
      </c>
      <c r="G60" s="538">
        <f t="shared" si="27"/>
        <v>177344.54904258231</v>
      </c>
      <c r="H60" s="538">
        <f t="shared" si="27"/>
        <v>189918.81109336595</v>
      </c>
      <c r="I60" s="538">
        <f t="shared" si="27"/>
        <v>202942.33436952287</v>
      </c>
      <c r="J60" s="538">
        <f t="shared" si="27"/>
        <v>204341.89440216948</v>
      </c>
      <c r="K60" s="538">
        <f t="shared" si="27"/>
        <v>210969.5174944475</v>
      </c>
      <c r="L60" s="539">
        <f t="shared" si="27"/>
        <v>224368.82465756865</v>
      </c>
      <c r="M60" s="539">
        <f t="shared" si="27"/>
        <v>198694.73596794446</v>
      </c>
      <c r="N60" s="539">
        <f t="shared" si="27"/>
        <v>191944.54337318748</v>
      </c>
      <c r="O60" s="539">
        <f t="shared" si="27"/>
        <v>179410.19999999995</v>
      </c>
      <c r="P60" s="539">
        <f t="shared" si="27"/>
        <v>227051.37009620352</v>
      </c>
      <c r="Q60" s="539">
        <f t="shared" si="27"/>
        <v>209242.26615077117</v>
      </c>
      <c r="R60" s="539">
        <f t="shared" si="27"/>
        <v>213159.22677827408</v>
      </c>
      <c r="S60" s="539">
        <f t="shared" si="27"/>
        <v>215066.87405440761</v>
      </c>
      <c r="T60" s="539">
        <f t="shared" si="27"/>
        <v>216979.70715381764</v>
      </c>
      <c r="AG60" s="40">
        <f>100</f>
        <v>100</v>
      </c>
      <c r="AH60" s="40">
        <f t="shared" ref="AH60:AQ67" si="28">D60*100/$C60</f>
        <v>93.532464591028628</v>
      </c>
      <c r="AI60" s="40">
        <f t="shared" si="28"/>
        <v>97.534776012568955</v>
      </c>
      <c r="AJ60" s="40">
        <f t="shared" si="28"/>
        <v>104.16252358903959</v>
      </c>
      <c r="AK60" s="40">
        <f t="shared" si="28"/>
        <v>104.19413565267291</v>
      </c>
      <c r="AL60" s="40">
        <f t="shared" si="28"/>
        <v>111.58181332827502</v>
      </c>
      <c r="AM60" s="40">
        <f t="shared" si="28"/>
        <v>119.23344264666929</v>
      </c>
      <c r="AN60" s="40">
        <f t="shared" si="28"/>
        <v>120.05571741453164</v>
      </c>
      <c r="AO60" s="40">
        <f t="shared" si="28"/>
        <v>123.94960343053651</v>
      </c>
      <c r="AP60" s="40">
        <f t="shared" si="28"/>
        <v>131.82201470984148</v>
      </c>
      <c r="AQ60" s="40">
        <f t="shared" si="28"/>
        <v>116.73787767756573</v>
      </c>
      <c r="AR60" s="40">
        <f t="shared" ref="AR60:AX67" si="29">N60*100/$C60</f>
        <v>112.77197916702906</v>
      </c>
      <c r="AS60" s="40">
        <f t="shared" si="29"/>
        <v>105.40775466284373</v>
      </c>
      <c r="AT60" s="40">
        <f t="shared" si="29"/>
        <v>133.39807388299639</v>
      </c>
      <c r="AU60" s="40">
        <f t="shared" si="29"/>
        <v>122.93480223263749</v>
      </c>
      <c r="AV60" s="40">
        <f t="shared" si="29"/>
        <v>125.23610965466727</v>
      </c>
      <c r="AW60" s="39">
        <f t="shared" si="29"/>
        <v>126.35689774846533</v>
      </c>
      <c r="AX60" s="39">
        <f t="shared" si="29"/>
        <v>127.48073263663544</v>
      </c>
    </row>
    <row r="61" spans="1:69" x14ac:dyDescent="0.2">
      <c r="B61" s="95" t="s">
        <v>132</v>
      </c>
      <c r="C61" s="522">
        <f>'VAinfl 2DGT'!D$263+'VAinfl 2DGT'!D$269+'VAinfl 2DGT'!D$359+'VAinfl 2DGT'!D$365+'VAinfl 2DGT'!D$371+'VAinfl 2DGT'!D$383+'VAinfl 2DGT'!D$389+'VAinfl 2DGT'!D$407+'VAinfl 2DGT'!D$419</f>
        <v>120234.4563342732</v>
      </c>
      <c r="D61" s="523">
        <f>'VAinfl 2DGT'!E$263+'VAinfl 2DGT'!E$269+'VAinfl 2DGT'!E$359+'VAinfl 2DGT'!E$365+'VAinfl 2DGT'!E$371+'VAinfl 2DGT'!E$383+'VAinfl 2DGT'!E$389+'VAinfl 2DGT'!E$407+'VAinfl 2DGT'!E$419</f>
        <v>108785.4978251979</v>
      </c>
      <c r="E61" s="523">
        <f>'VAinfl 2DGT'!F$263+'VAinfl 2DGT'!F$269+'VAinfl 2DGT'!F$359+'VAinfl 2DGT'!F$365+'VAinfl 2DGT'!F$371+'VAinfl 2DGT'!F$383+'VAinfl 2DGT'!F$389+'VAinfl 2DGT'!F$407+'VAinfl 2DGT'!F$419</f>
        <v>115162.81921290298</v>
      </c>
      <c r="F61" s="523">
        <f>'VAinfl 2DGT'!G$263+'VAinfl 2DGT'!G$269+'VAinfl 2DGT'!G$359+'VAinfl 2DGT'!G$365+'VAinfl 2DGT'!G$371+'VAinfl 2DGT'!G$383+'VAinfl 2DGT'!G$389+'VAinfl 2DGT'!G$407+'VAinfl 2DGT'!G$419</f>
        <v>122120.87977359282</v>
      </c>
      <c r="G61" s="523">
        <f>'VAinfl 2DGT'!H$263+'VAinfl 2DGT'!H$269+'VAinfl 2DGT'!H$359+'VAinfl 2DGT'!H$365+'VAinfl 2DGT'!H$371+'VAinfl 2DGT'!H$383+'VAinfl 2DGT'!H$389+'VAinfl 2DGT'!H$407+'VAinfl 2DGT'!H$419</f>
        <v>122215.54889600771</v>
      </c>
      <c r="H61" s="523">
        <f>'VAinfl 2DGT'!I$263+'VAinfl 2DGT'!I$269+'VAinfl 2DGT'!I$359+'VAinfl 2DGT'!I$365+'VAinfl 2DGT'!I$371+'VAinfl 2DGT'!I$383+'VAinfl 2DGT'!I$389+'VAinfl 2DGT'!I$407+'VAinfl 2DGT'!I$419</f>
        <v>131293.58423451034</v>
      </c>
      <c r="I61" s="523">
        <f>'VAinfl 2DGT'!J$263+'VAinfl 2DGT'!J$269+'VAinfl 2DGT'!J$359+'VAinfl 2DGT'!J$365+'VAinfl 2DGT'!J$371+'VAinfl 2DGT'!J$383+'VAinfl 2DGT'!J$389+'VAinfl 2DGT'!J$407+'VAinfl 2DGT'!J$419</f>
        <v>139659.73994410026</v>
      </c>
      <c r="J61" s="523">
        <f>'VAinfl 2DGT'!K$263+'VAinfl 2DGT'!K$269+'VAinfl 2DGT'!K$359+'VAinfl 2DGT'!K$365+'VAinfl 2DGT'!K$371+'VAinfl 2DGT'!K$383+'VAinfl 2DGT'!K$389+'VAinfl 2DGT'!K$407+'VAinfl 2DGT'!K$419</f>
        <v>140575.47564342714</v>
      </c>
      <c r="K61" s="523">
        <f>'VAinfl 2DGT'!L$263+'VAinfl 2DGT'!L$269+'VAinfl 2DGT'!L$359+'VAinfl 2DGT'!L$365+'VAinfl 2DGT'!L$371+'VAinfl 2DGT'!L$383+'VAinfl 2DGT'!L$389+'VAinfl 2DGT'!L$407+'VAinfl 2DGT'!L$419</f>
        <v>147245.41582171869</v>
      </c>
      <c r="L61" s="524">
        <f>'VAinfl 2DGT'!M$263+'VAinfl 2DGT'!M$269+'VAinfl 2DGT'!M$359+'VAinfl 2DGT'!M$365+'VAinfl 2DGT'!M$371+'VAinfl 2DGT'!M$383+'VAinfl 2DGT'!M$389+'VAinfl 2DGT'!M$407+'VAinfl 2DGT'!M$419</f>
        <v>155208.95623189307</v>
      </c>
      <c r="M61" s="524">
        <f>'VAinfl 2DGT'!N$263+'VAinfl 2DGT'!N$269+'VAinfl 2DGT'!N$359+'VAinfl 2DGT'!N$365+'VAinfl 2DGT'!N$371+'VAinfl 2DGT'!N$383+'VAinfl 2DGT'!N$389+'VAinfl 2DGT'!N$407+'VAinfl 2DGT'!N$419</f>
        <v>138083.83420011826</v>
      </c>
      <c r="N61" s="524">
        <f>'VAinfl 2DGT'!O$263+'VAinfl 2DGT'!O$269+'VAinfl 2DGT'!O$359+'VAinfl 2DGT'!O$365+'VAinfl 2DGT'!O$371+'VAinfl 2DGT'!O$383+'VAinfl 2DGT'!O$389+'VAinfl 2DGT'!O$407+'VAinfl 2DGT'!O$419</f>
        <v>134988.24726532688</v>
      </c>
      <c r="O61" s="524">
        <f>'VAinfl 2DGT'!P$263+'VAinfl 2DGT'!P$269+'VAinfl 2DGT'!P$359+'VAinfl 2DGT'!P$365+'VAinfl 2DGT'!P$371+'VAinfl 2DGT'!P$383+'VAinfl 2DGT'!P$389+'VAinfl 2DGT'!P$407+'VAinfl 2DGT'!P$419</f>
        <v>121578.19999999998</v>
      </c>
      <c r="P61" s="524">
        <f>'VAinfl 2DGT'!Q$263+'VAinfl 2DGT'!Q$269+'VAinfl 2DGT'!Q$359+'VAinfl 2DGT'!Q$365+'VAinfl 2DGT'!Q$371+'VAinfl 2DGT'!Q$383+'VAinfl 2DGT'!Q$389+'VAinfl 2DGT'!Q$407+'VAinfl 2DGT'!Q$419</f>
        <v>150008.18069511594</v>
      </c>
      <c r="Q61" s="524">
        <f>'VAinfl 2DGT'!R$263+'VAinfl 2DGT'!R$269+'VAinfl 2DGT'!R$359+'VAinfl 2DGT'!R$365+'VAinfl 2DGT'!R$371+'VAinfl 2DGT'!R$383+'VAinfl 2DGT'!R$389+'VAinfl 2DGT'!R$407+'VAinfl 2DGT'!R$419</f>
        <v>139230.86021308202</v>
      </c>
      <c r="R61" s="524">
        <f>'VAinfl 2DGT'!S$263+'VAinfl 2DGT'!S$269+'VAinfl 2DGT'!S$359+'VAinfl 2DGT'!S$365+'VAinfl 2DGT'!S$371+'VAinfl 2DGT'!S$383+'VAinfl 2DGT'!S$389+'VAinfl 2DGT'!S$407+'VAinfl 2DGT'!S$419</f>
        <v>141177.07093632242</v>
      </c>
      <c r="S61" s="524">
        <f>'VAinfl 2DGT'!T$263+'VAinfl 2DGT'!T$269+'VAinfl 2DGT'!T$359+'VAinfl 2DGT'!T$365+'VAinfl 2DGT'!T$371+'VAinfl 2DGT'!T$383+'VAinfl 2DGT'!T$389+'VAinfl 2DGT'!T$407+'VAinfl 2DGT'!T$419</f>
        <v>142932.10552506981</v>
      </c>
      <c r="T61" s="524">
        <f>'VAinfl 2DGT'!U$263+'VAinfl 2DGT'!U$269+'VAinfl 2DGT'!U$359+'VAinfl 2DGT'!U$365+'VAinfl 2DGT'!U$371+'VAinfl 2DGT'!U$383+'VAinfl 2DGT'!U$389+'VAinfl 2DGT'!U$407+'VAinfl 2DGT'!U$419</f>
        <v>143730.95831416405</v>
      </c>
      <c r="AG61" s="40">
        <f>100</f>
        <v>100</v>
      </c>
      <c r="AH61" s="40">
        <f t="shared" si="28"/>
        <v>90.47780573212296</v>
      </c>
      <c r="AI61" s="40">
        <f t="shared" si="28"/>
        <v>95.781877112439233</v>
      </c>
      <c r="AJ61" s="40">
        <f t="shared" si="28"/>
        <v>101.56895410586382</v>
      </c>
      <c r="AK61" s="40">
        <f t="shared" si="28"/>
        <v>101.64769120444701</v>
      </c>
      <c r="AL61" s="40">
        <f t="shared" si="28"/>
        <v>109.19796889960628</v>
      </c>
      <c r="AM61" s="40">
        <f t="shared" si="28"/>
        <v>116.15617037084721</v>
      </c>
      <c r="AN61" s="40">
        <f t="shared" si="28"/>
        <v>116.91779538853845</v>
      </c>
      <c r="AO61" s="40">
        <f t="shared" si="28"/>
        <v>122.46524025721064</v>
      </c>
      <c r="AP61" s="40">
        <f t="shared" si="28"/>
        <v>129.08858322641268</v>
      </c>
      <c r="AQ61" s="40">
        <f t="shared" si="28"/>
        <v>114.84547642168448</v>
      </c>
      <c r="AR61" s="40">
        <f t="shared" si="29"/>
        <v>112.27085095310409</v>
      </c>
      <c r="AS61" s="40">
        <f t="shared" si="29"/>
        <v>101.11760281261715</v>
      </c>
      <c r="AT61" s="40">
        <f t="shared" si="29"/>
        <v>124.76305484183875</v>
      </c>
      <c r="AU61" s="40">
        <f t="shared" si="29"/>
        <v>115.79946752201835</v>
      </c>
      <c r="AV61" s="40">
        <f t="shared" si="29"/>
        <v>117.41814721050098</v>
      </c>
      <c r="AW61" s="39">
        <f t="shared" si="29"/>
        <v>118.87782411365765</v>
      </c>
      <c r="AX61" s="39">
        <f t="shared" si="29"/>
        <v>119.54223664019105</v>
      </c>
    </row>
    <row r="62" spans="1:69" x14ac:dyDescent="0.2">
      <c r="B62" s="95" t="s">
        <v>133</v>
      </c>
      <c r="C62" s="522">
        <f>'VAinfl 2DGT'!D$305+'VAinfl 2DGT'!D$311+'VAinfl 2DGT'!D$317+'VAinfl 2DGT'!D$323+'VAinfl 2DGT'!D$329+'VAinfl 2DGT'!D$377</f>
        <v>40196.861833502793</v>
      </c>
      <c r="D62" s="523">
        <f>'VAinfl 2DGT'!E$305+'VAinfl 2DGT'!E$311+'VAinfl 2DGT'!E$317+'VAinfl 2DGT'!E$323+'VAinfl 2DGT'!E$329+'VAinfl 2DGT'!E$377</f>
        <v>40856.807093764437</v>
      </c>
      <c r="E62" s="523">
        <f>'VAinfl 2DGT'!F$305+'VAinfl 2DGT'!F$311+'VAinfl 2DGT'!F$317+'VAinfl 2DGT'!F$323+'VAinfl 2DGT'!F$329+'VAinfl 2DGT'!F$377</f>
        <v>40789.57296800203</v>
      </c>
      <c r="F62" s="523">
        <f>'VAinfl 2DGT'!G$305+'VAinfl 2DGT'!G$311+'VAinfl 2DGT'!G$317+'VAinfl 2DGT'!G$323+'VAinfl 2DGT'!G$329+'VAinfl 2DGT'!G$377</f>
        <v>45062.599722814266</v>
      </c>
      <c r="G62" s="523">
        <f>'VAinfl 2DGT'!H$305+'VAinfl 2DGT'!H$311+'VAinfl 2DGT'!H$317+'VAinfl 2DGT'!H$323+'VAinfl 2DGT'!H$329+'VAinfl 2DGT'!H$377</f>
        <v>45462.3218858002</v>
      </c>
      <c r="H62" s="523">
        <f>'VAinfl 2DGT'!I$305+'VAinfl 2DGT'!I$311+'VAinfl 2DGT'!I$317+'VAinfl 2DGT'!I$323+'VAinfl 2DGT'!I$329+'VAinfl 2DGT'!I$377</f>
        <v>48704.478526435778</v>
      </c>
      <c r="I62" s="523">
        <f>'VAinfl 2DGT'!J$305+'VAinfl 2DGT'!J$311+'VAinfl 2DGT'!J$317+'VAinfl 2DGT'!J$323+'VAinfl 2DGT'!J$329+'VAinfl 2DGT'!J$377</f>
        <v>53023.753713070437</v>
      </c>
      <c r="J62" s="523">
        <f>'VAinfl 2DGT'!K$305+'VAinfl 2DGT'!K$311+'VAinfl 2DGT'!K$317+'VAinfl 2DGT'!K$323+'VAinfl 2DGT'!K$329+'VAinfl 2DGT'!K$377</f>
        <v>53955.782497691354</v>
      </c>
      <c r="K62" s="523">
        <f>'VAinfl 2DGT'!L$305+'VAinfl 2DGT'!L$311+'VAinfl 2DGT'!L$317+'VAinfl 2DGT'!L$323+'VAinfl 2DGT'!L$329+'VAinfl 2DGT'!L$377</f>
        <v>54041.480241628284</v>
      </c>
      <c r="L62" s="524">
        <f>'VAinfl 2DGT'!M$305+'VAinfl 2DGT'!M$311+'VAinfl 2DGT'!M$317+'VAinfl 2DGT'!M$323+'VAinfl 2DGT'!M$329+'VAinfl 2DGT'!M$377</f>
        <v>59328.321120028762</v>
      </c>
      <c r="M62" s="524">
        <f>'VAinfl 2DGT'!N$305+'VAinfl 2DGT'!N$311+'VAinfl 2DGT'!N$317+'VAinfl 2DGT'!N$323+'VAinfl 2DGT'!N$329+'VAinfl 2DGT'!N$377</f>
        <v>54317.004557109198</v>
      </c>
      <c r="N62" s="524">
        <f>'VAinfl 2DGT'!O$305+'VAinfl 2DGT'!O$311+'VAinfl 2DGT'!O$317+'VAinfl 2DGT'!O$323+'VAinfl 2DGT'!O$329+'VAinfl 2DGT'!O$377</f>
        <v>50574.408547443418</v>
      </c>
      <c r="O62" s="524">
        <f>'VAinfl 2DGT'!P$305+'VAinfl 2DGT'!P$311+'VAinfl 2DGT'!P$317+'VAinfl 2DGT'!P$323+'VAinfl 2DGT'!P$329+'VAinfl 2DGT'!P$377</f>
        <v>51397.7</v>
      </c>
      <c r="P62" s="524">
        <f>'VAinfl 2DGT'!Q$305+'VAinfl 2DGT'!Q$311+'VAinfl 2DGT'!Q$317+'VAinfl 2DGT'!Q$323+'VAinfl 2DGT'!Q$329+'VAinfl 2DGT'!Q$377</f>
        <v>69465.472797486509</v>
      </c>
      <c r="Q62" s="524">
        <f>'VAinfl 2DGT'!R$305+'VAinfl 2DGT'!R$311+'VAinfl 2DGT'!R$317+'VAinfl 2DGT'!R$323+'VAinfl 2DGT'!R$329+'VAinfl 2DGT'!R$377</f>
        <v>62998.982267617816</v>
      </c>
      <c r="R62" s="524">
        <f>'VAinfl 2DGT'!S$305+'VAinfl 2DGT'!S$311+'VAinfl 2DGT'!S$317+'VAinfl 2DGT'!S$323+'VAinfl 2DGT'!S$329+'VAinfl 2DGT'!S$377</f>
        <v>64800.097945695241</v>
      </c>
      <c r="S62" s="524">
        <f>'VAinfl 2DGT'!T$305+'VAinfl 2DGT'!T$311+'VAinfl 2DGT'!T$317+'VAinfl 2DGT'!T$323+'VAinfl 2DGT'!T$329+'VAinfl 2DGT'!T$377</f>
        <v>64899.882906597122</v>
      </c>
      <c r="T62" s="524">
        <f>'VAinfl 2DGT'!U$305+'VAinfl 2DGT'!U$311+'VAinfl 2DGT'!U$317+'VAinfl 2DGT'!U$323+'VAinfl 2DGT'!U$329+'VAinfl 2DGT'!U$377</f>
        <v>65919.840609516425</v>
      </c>
      <c r="AG62" s="40">
        <f>100</f>
        <v>100</v>
      </c>
      <c r="AH62" s="40">
        <f t="shared" si="28"/>
        <v>101.64178304016659</v>
      </c>
      <c r="AI62" s="40">
        <f t="shared" si="28"/>
        <v>101.47452091398148</v>
      </c>
      <c r="AJ62" s="40">
        <f t="shared" si="28"/>
        <v>112.10477054021176</v>
      </c>
      <c r="AK62" s="40">
        <f t="shared" si="28"/>
        <v>113.09918190655574</v>
      </c>
      <c r="AL62" s="40">
        <f t="shared" si="28"/>
        <v>121.16487781601437</v>
      </c>
      <c r="AM62" s="40">
        <f t="shared" si="28"/>
        <v>131.91018227417155</v>
      </c>
      <c r="AN62" s="40">
        <f t="shared" si="28"/>
        <v>134.22884284146019</v>
      </c>
      <c r="AO62" s="40">
        <f t="shared" si="28"/>
        <v>134.44203795179465</v>
      </c>
      <c r="AP62" s="40">
        <f t="shared" si="28"/>
        <v>147.59441014517336</v>
      </c>
      <c r="AQ62" s="40">
        <f t="shared" si="28"/>
        <v>135.12747532902611</v>
      </c>
      <c r="AR62" s="40">
        <f t="shared" si="29"/>
        <v>125.81680818001388</v>
      </c>
      <c r="AS62" s="40">
        <f t="shared" si="29"/>
        <v>127.86495675431476</v>
      </c>
      <c r="AT62" s="40">
        <f t="shared" si="29"/>
        <v>172.81317403636041</v>
      </c>
      <c r="AU62" s="40">
        <f t="shared" si="29"/>
        <v>156.72612088118328</v>
      </c>
      <c r="AV62" s="40">
        <f t="shared" si="29"/>
        <v>161.20685792363631</v>
      </c>
      <c r="AW62" s="39">
        <f t="shared" si="29"/>
        <v>161.45509859803323</v>
      </c>
      <c r="AX62" s="39">
        <f t="shared" si="29"/>
        <v>163.99250489393765</v>
      </c>
    </row>
    <row r="63" spans="1:69" x14ac:dyDescent="0.2">
      <c r="B63" s="95" t="s">
        <v>134</v>
      </c>
      <c r="C63" s="522">
        <f>'VAinfl 2DGT'!D$299+'VAinfl 2DGT'!D$395</f>
        <v>9774.5652360208114</v>
      </c>
      <c r="D63" s="523">
        <f>'VAinfl 2DGT'!E$299+'VAinfl 2DGT'!E$395</f>
        <v>9555.4527075413498</v>
      </c>
      <c r="E63" s="523">
        <f>'VAinfl 2DGT'!F$299+'VAinfl 2DGT'!F$395</f>
        <v>10057.534957202481</v>
      </c>
      <c r="F63" s="523">
        <f>'VAinfl 2DGT'!G$299+'VAinfl 2DGT'!G$395</f>
        <v>10107.26395400595</v>
      </c>
      <c r="G63" s="523">
        <f>'VAinfl 2DGT'!H$299+'VAinfl 2DGT'!H$395</f>
        <v>9666.6782607744099</v>
      </c>
      <c r="H63" s="523">
        <f>'VAinfl 2DGT'!I$299+'VAinfl 2DGT'!I$395</f>
        <v>9920.7483324198492</v>
      </c>
      <c r="I63" s="523">
        <f>'VAinfl 2DGT'!J$299+'VAinfl 2DGT'!J$395</f>
        <v>10258.84071235217</v>
      </c>
      <c r="J63" s="523">
        <f>'VAinfl 2DGT'!K$299+'VAinfl 2DGT'!K$395</f>
        <v>9810.6362610509805</v>
      </c>
      <c r="K63" s="523">
        <f>'VAinfl 2DGT'!L$299+'VAinfl 2DGT'!L$395</f>
        <v>9682.6214311005297</v>
      </c>
      <c r="L63" s="524">
        <f>'VAinfl 2DGT'!M$299+'VAinfl 2DGT'!M$395</f>
        <v>9831.54730564682</v>
      </c>
      <c r="M63" s="524">
        <f>'VAinfl 2DGT'!N$299+'VAinfl 2DGT'!N$395</f>
        <v>6293.8972107169902</v>
      </c>
      <c r="N63" s="524">
        <f>'VAinfl 2DGT'!O$299+'VAinfl 2DGT'!O$395</f>
        <v>6381.8875604171899</v>
      </c>
      <c r="O63" s="524">
        <f>'VAinfl 2DGT'!P$299+'VAinfl 2DGT'!P$395</f>
        <v>6434.3</v>
      </c>
      <c r="P63" s="524">
        <f>'VAinfl 2DGT'!Q$299+'VAinfl 2DGT'!Q$395</f>
        <v>7577.7166036010603</v>
      </c>
      <c r="Q63" s="524">
        <f>'VAinfl 2DGT'!R$299+'VAinfl 2DGT'!R$395</f>
        <v>7012.4236700713409</v>
      </c>
      <c r="R63" s="524">
        <f>'VAinfl 2DGT'!S$299+'VAinfl 2DGT'!S$395</f>
        <v>7182.0578962564305</v>
      </c>
      <c r="S63" s="524">
        <f>'VAinfl 2DGT'!T$299+'VAinfl 2DGT'!T$395</f>
        <v>7234.8856227406995</v>
      </c>
      <c r="T63" s="524">
        <f>'VAinfl 2DGT'!U$299+'VAinfl 2DGT'!U$395</f>
        <v>7328.90823013716</v>
      </c>
      <c r="AG63" s="40">
        <f>100</f>
        <v>100</v>
      </c>
      <c r="AH63" s="40">
        <f t="shared" si="28"/>
        <v>97.758339903733031</v>
      </c>
      <c r="AI63" s="40">
        <f t="shared" si="28"/>
        <v>102.8949596667367</v>
      </c>
      <c r="AJ63" s="40">
        <f t="shared" si="28"/>
        <v>103.40371883507505</v>
      </c>
      <c r="AK63" s="40">
        <f t="shared" si="28"/>
        <v>98.896247836693334</v>
      </c>
      <c r="AL63" s="40">
        <f t="shared" si="28"/>
        <v>101.4955457646375</v>
      </c>
      <c r="AM63" s="40">
        <f t="shared" si="28"/>
        <v>104.95444518132354</v>
      </c>
      <c r="AN63" s="40">
        <f t="shared" si="28"/>
        <v>100.3690294571593</v>
      </c>
      <c r="AO63" s="40">
        <f t="shared" si="28"/>
        <v>99.0593565780148</v>
      </c>
      <c r="AP63" s="40">
        <f t="shared" si="28"/>
        <v>100.5829627021775</v>
      </c>
      <c r="AQ63" s="40">
        <f t="shared" si="28"/>
        <v>64.390559157792396</v>
      </c>
      <c r="AR63" s="40">
        <f t="shared" si="29"/>
        <v>65.290756226158578</v>
      </c>
      <c r="AS63" s="40">
        <f t="shared" si="29"/>
        <v>65.826968715586361</v>
      </c>
      <c r="AT63" s="40">
        <f t="shared" si="29"/>
        <v>77.52484556219423</v>
      </c>
      <c r="AU63" s="40">
        <f t="shared" si="29"/>
        <v>71.741540424012484</v>
      </c>
      <c r="AV63" s="40">
        <f t="shared" si="29"/>
        <v>73.477006115723867</v>
      </c>
      <c r="AW63" s="39">
        <f t="shared" si="29"/>
        <v>74.01746725346932</v>
      </c>
      <c r="AX63" s="39">
        <f t="shared" si="29"/>
        <v>74.97937814286594</v>
      </c>
    </row>
    <row r="64" spans="1:69" x14ac:dyDescent="0.2">
      <c r="B64" s="95" t="s">
        <v>135</v>
      </c>
      <c r="C64" s="540">
        <f t="shared" ref="C64:T64" si="30">SUM(C65:C66)</f>
        <v>348817.01293040835</v>
      </c>
      <c r="D64" s="541">
        <f t="shared" si="30"/>
        <v>390423.29926522076</v>
      </c>
      <c r="E64" s="541">
        <f t="shared" si="30"/>
        <v>363170.55342026456</v>
      </c>
      <c r="F64" s="541">
        <f t="shared" si="30"/>
        <v>387648.57971419569</v>
      </c>
      <c r="G64" s="541">
        <f t="shared" si="30"/>
        <v>369945.8050589601</v>
      </c>
      <c r="H64" s="541">
        <f t="shared" si="30"/>
        <v>369440.96092580305</v>
      </c>
      <c r="I64" s="541">
        <f t="shared" si="30"/>
        <v>404818.32543443929</v>
      </c>
      <c r="J64" s="541">
        <f t="shared" si="30"/>
        <v>403410.50573089242</v>
      </c>
      <c r="K64" s="541">
        <f t="shared" si="30"/>
        <v>436018.06847566046</v>
      </c>
      <c r="L64" s="542">
        <f t="shared" si="30"/>
        <v>441878.41681735078</v>
      </c>
      <c r="M64" s="542">
        <f t="shared" si="30"/>
        <v>391484.12278243178</v>
      </c>
      <c r="N64" s="542">
        <f t="shared" si="30"/>
        <v>389595.11574662942</v>
      </c>
      <c r="O64" s="542">
        <f t="shared" si="30"/>
        <v>355362.20000000007</v>
      </c>
      <c r="P64" s="542">
        <f t="shared" si="30"/>
        <v>460802.52521813527</v>
      </c>
      <c r="Q64" s="542">
        <f t="shared" si="30"/>
        <v>460885.32631617563</v>
      </c>
      <c r="R64" s="542">
        <f t="shared" si="30"/>
        <v>455928.32909409667</v>
      </c>
      <c r="S64" s="542">
        <f t="shared" si="30"/>
        <v>449765.55409729149</v>
      </c>
      <c r="T64" s="542">
        <f t="shared" si="30"/>
        <v>450244.27675877546</v>
      </c>
      <c r="AG64" s="40">
        <f>100</f>
        <v>100</v>
      </c>
      <c r="AH64" s="40">
        <f t="shared" si="28"/>
        <v>111.92782599256796</v>
      </c>
      <c r="AI64" s="40">
        <f t="shared" si="28"/>
        <v>104.11491984558674</v>
      </c>
      <c r="AJ64" s="40">
        <f t="shared" si="28"/>
        <v>111.13236033344924</v>
      </c>
      <c r="AK64" s="40">
        <f t="shared" si="28"/>
        <v>106.05727110356486</v>
      </c>
      <c r="AL64" s="40">
        <f t="shared" si="28"/>
        <v>105.91254073937883</v>
      </c>
      <c r="AM64" s="40">
        <f t="shared" si="28"/>
        <v>116.05463908814666</v>
      </c>
      <c r="AN64" s="40">
        <f t="shared" si="28"/>
        <v>115.65104073962581</v>
      </c>
      <c r="AO64" s="40">
        <f t="shared" si="28"/>
        <v>124.99908327655147</v>
      </c>
      <c r="AP64" s="40">
        <f t="shared" si="28"/>
        <v>126.67914707058995</v>
      </c>
      <c r="AQ64" s="40">
        <f t="shared" si="28"/>
        <v>112.23194634160113</v>
      </c>
      <c r="AR64" s="40">
        <f t="shared" si="29"/>
        <v>111.69039963780567</v>
      </c>
      <c r="AS64" s="40">
        <f t="shared" si="29"/>
        <v>101.8763955962485</v>
      </c>
      <c r="AT64" s="40">
        <f t="shared" si="29"/>
        <v>132.10437224576225</v>
      </c>
      <c r="AU64" s="40">
        <f t="shared" si="29"/>
        <v>132.12810993485738</v>
      </c>
      <c r="AV64" s="40">
        <f t="shared" si="29"/>
        <v>130.70702178883053</v>
      </c>
      <c r="AW64" s="39">
        <f t="shared" si="29"/>
        <v>128.94025733401458</v>
      </c>
      <c r="AX64" s="39">
        <f t="shared" si="29"/>
        <v>129.07749910942636</v>
      </c>
    </row>
    <row r="65" spans="1:69" x14ac:dyDescent="0.2">
      <c r="B65" s="95" t="s">
        <v>132</v>
      </c>
      <c r="C65" s="522">
        <f>'VAinfl 2DGT'!D$239+'VAinfl 2DGT'!D$245+'VAinfl 2DGT'!D$251+'VAinfl 2DGT'!D$257+'VAinfl 2DGT'!D$275+'VAinfl 2DGT'!D$287+'VAinfl 2DGT'!D$293+'VAinfl 2DGT'!D$353+'VAinfl 2DGT'!D$401+'VAinfl 2DGT'!D$413+'VAinfl 2DGT'!D$425+'VAinfl 2DGT'!D$431</f>
        <v>346117.85074337752</v>
      </c>
      <c r="D65" s="523">
        <f>'VAinfl 2DGT'!E$239+'VAinfl 2DGT'!E$245+'VAinfl 2DGT'!E$251+'VAinfl 2DGT'!E$257+'VAinfl 2DGT'!E$275+'VAinfl 2DGT'!E$287+'VAinfl 2DGT'!E$293+'VAinfl 2DGT'!E$353+'VAinfl 2DGT'!E$401+'VAinfl 2DGT'!E$413+'VAinfl 2DGT'!E$425+'VAinfl 2DGT'!E$431</f>
        <v>388206.14175658504</v>
      </c>
      <c r="E65" s="523">
        <f>'VAinfl 2DGT'!F$239+'VAinfl 2DGT'!F$245+'VAinfl 2DGT'!F$251+'VAinfl 2DGT'!F$257+'VAinfl 2DGT'!F$275+'VAinfl 2DGT'!F$287+'VAinfl 2DGT'!F$293+'VAinfl 2DGT'!F$353+'VAinfl 2DGT'!F$401+'VAinfl 2DGT'!F$413+'VAinfl 2DGT'!F$425+'VAinfl 2DGT'!F$431</f>
        <v>360849.46591525385</v>
      </c>
      <c r="F65" s="523">
        <f>'VAinfl 2DGT'!G$239+'VAinfl 2DGT'!G$245+'VAinfl 2DGT'!G$251+'VAinfl 2DGT'!G$257+'VAinfl 2DGT'!G$275+'VAinfl 2DGT'!G$287+'VAinfl 2DGT'!G$293+'VAinfl 2DGT'!G$353+'VAinfl 2DGT'!G$401+'VAinfl 2DGT'!G$413+'VAinfl 2DGT'!G$425+'VAinfl 2DGT'!G$431</f>
        <v>385027.54387803806</v>
      </c>
      <c r="G65" s="523">
        <f>'VAinfl 2DGT'!H$239+'VAinfl 2DGT'!H$245+'VAinfl 2DGT'!H$251+'VAinfl 2DGT'!H$257+'VAinfl 2DGT'!H$275+'VAinfl 2DGT'!H$287+'VAinfl 2DGT'!H$293+'VAinfl 2DGT'!H$353+'VAinfl 2DGT'!H$401+'VAinfl 2DGT'!H$413+'VAinfl 2DGT'!H$425+'VAinfl 2DGT'!H$431</f>
        <v>367900.5201336504</v>
      </c>
      <c r="H65" s="523">
        <f>'VAinfl 2DGT'!I$239+'VAinfl 2DGT'!I$245+'VAinfl 2DGT'!I$251+'VAinfl 2DGT'!I$257+'VAinfl 2DGT'!I$275+'VAinfl 2DGT'!I$287+'VAinfl 2DGT'!I$293+'VAinfl 2DGT'!I$353+'VAinfl 2DGT'!I$401+'VAinfl 2DGT'!I$413+'VAinfl 2DGT'!I$425+'VAinfl 2DGT'!I$431</f>
        <v>366976.95624275319</v>
      </c>
      <c r="I65" s="523">
        <f>'VAinfl 2DGT'!J$239+'VAinfl 2DGT'!J$245+'VAinfl 2DGT'!J$251+'VAinfl 2DGT'!J$257+'VAinfl 2DGT'!J$275+'VAinfl 2DGT'!J$287+'VAinfl 2DGT'!J$293+'VAinfl 2DGT'!J$353+'VAinfl 2DGT'!J$401+'VAinfl 2DGT'!J$413+'VAinfl 2DGT'!J$425+'VAinfl 2DGT'!J$431</f>
        <v>402340.61357284116</v>
      </c>
      <c r="J65" s="523">
        <f>'VAinfl 2DGT'!K$239+'VAinfl 2DGT'!K$245+'VAinfl 2DGT'!K$251+'VAinfl 2DGT'!K$257+'VAinfl 2DGT'!K$275+'VAinfl 2DGT'!K$287+'VAinfl 2DGT'!K$293+'VAinfl 2DGT'!K$353+'VAinfl 2DGT'!K$401+'VAinfl 2DGT'!K$413+'VAinfl 2DGT'!K$425+'VAinfl 2DGT'!K$431</f>
        <v>399639.8500733336</v>
      </c>
      <c r="K65" s="523">
        <f>'VAinfl 2DGT'!L$239+'VAinfl 2DGT'!L$245+'VAinfl 2DGT'!L$251+'VAinfl 2DGT'!L$257+'VAinfl 2DGT'!L$275+'VAinfl 2DGT'!L$287+'VAinfl 2DGT'!L$293+'VAinfl 2DGT'!L$353+'VAinfl 2DGT'!L$401+'VAinfl 2DGT'!L$413+'VAinfl 2DGT'!L$425+'VAinfl 2DGT'!L$431</f>
        <v>431240.4373343637</v>
      </c>
      <c r="L65" s="524">
        <f>'VAinfl 2DGT'!M$239+'VAinfl 2DGT'!M$245+'VAinfl 2DGT'!M$251+'VAinfl 2DGT'!M$257+'VAinfl 2DGT'!M$275+'VAinfl 2DGT'!M$287+'VAinfl 2DGT'!M$293+'VAinfl 2DGT'!M$353+'VAinfl 2DGT'!M$401+'VAinfl 2DGT'!M$413+'VAinfl 2DGT'!M$425+'VAinfl 2DGT'!M$431</f>
        <v>437432.24523892655</v>
      </c>
      <c r="M65" s="524">
        <f>'VAinfl 2DGT'!N$239+'VAinfl 2DGT'!N$245+'VAinfl 2DGT'!N$251+'VAinfl 2DGT'!N$257+'VAinfl 2DGT'!N$275+'VAinfl 2DGT'!N$287+'VAinfl 2DGT'!N$293+'VAinfl 2DGT'!N$353+'VAinfl 2DGT'!N$401+'VAinfl 2DGT'!N$413+'VAinfl 2DGT'!N$425+'VAinfl 2DGT'!N$431</f>
        <v>388741.86415869952</v>
      </c>
      <c r="N65" s="524">
        <f>'VAinfl 2DGT'!O$239+'VAinfl 2DGT'!O$245+'VAinfl 2DGT'!O$251+'VAinfl 2DGT'!O$257+'VAinfl 2DGT'!O$275+'VAinfl 2DGT'!O$287+'VAinfl 2DGT'!O$293+'VAinfl 2DGT'!O$353+'VAinfl 2DGT'!O$401+'VAinfl 2DGT'!O$413+'VAinfl 2DGT'!O$425+'VAinfl 2DGT'!O$431</f>
        <v>387120.93614856276</v>
      </c>
      <c r="O65" s="524">
        <f>'VAinfl 2DGT'!P$239+'VAinfl 2DGT'!P$245+'VAinfl 2DGT'!P$251+'VAinfl 2DGT'!P$257+'VAinfl 2DGT'!P$275+'VAinfl 2DGT'!P$287+'VAinfl 2DGT'!P$293+'VAinfl 2DGT'!P$353+'VAinfl 2DGT'!P$401+'VAinfl 2DGT'!P$413+'VAinfl 2DGT'!P$425+'VAinfl 2DGT'!P$431</f>
        <v>351996.80000000005</v>
      </c>
      <c r="P65" s="524">
        <f>'VAinfl 2DGT'!Q$239+'VAinfl 2DGT'!Q$245+'VAinfl 2DGT'!Q$251+'VAinfl 2DGT'!Q$257+'VAinfl 2DGT'!Q$275+'VAinfl 2DGT'!Q$287+'VAinfl 2DGT'!Q$293+'VAinfl 2DGT'!Q$353+'VAinfl 2DGT'!Q$401+'VAinfl 2DGT'!Q$413+'VAinfl 2DGT'!Q$425+'VAinfl 2DGT'!Q$431</f>
        <v>456740.19240683597</v>
      </c>
      <c r="Q65" s="524">
        <f>'VAinfl 2DGT'!R$239+'VAinfl 2DGT'!R$245+'VAinfl 2DGT'!R$251+'VAinfl 2DGT'!R$257+'VAinfl 2DGT'!R$275+'VAinfl 2DGT'!R$287+'VAinfl 2DGT'!R$293+'VAinfl 2DGT'!R$353+'VAinfl 2DGT'!R$401+'VAinfl 2DGT'!R$413+'VAinfl 2DGT'!R$425+'VAinfl 2DGT'!R$431</f>
        <v>452574.23028258129</v>
      </c>
      <c r="R65" s="524">
        <f>'VAinfl 2DGT'!S$239+'VAinfl 2DGT'!S$245+'VAinfl 2DGT'!S$251+'VAinfl 2DGT'!S$257+'VAinfl 2DGT'!S$275+'VAinfl 2DGT'!S$287+'VAinfl 2DGT'!S$293+'VAinfl 2DGT'!S$353+'VAinfl 2DGT'!S$401+'VAinfl 2DGT'!S$413+'VAinfl 2DGT'!S$425+'VAinfl 2DGT'!S$431</f>
        <v>447633.05078833579</v>
      </c>
      <c r="S65" s="524">
        <f>'VAinfl 2DGT'!T$239+'VAinfl 2DGT'!T$245+'VAinfl 2DGT'!T$251+'VAinfl 2DGT'!T$257+'VAinfl 2DGT'!T$275+'VAinfl 2DGT'!T$287+'VAinfl 2DGT'!T$293+'VAinfl 2DGT'!T$353+'VAinfl 2DGT'!T$401+'VAinfl 2DGT'!T$413+'VAinfl 2DGT'!T$425+'VAinfl 2DGT'!T$431</f>
        <v>441729.07756655151</v>
      </c>
      <c r="T65" s="524">
        <f>'VAinfl 2DGT'!U$239+'VAinfl 2DGT'!U$245+'VAinfl 2DGT'!U$251+'VAinfl 2DGT'!U$257+'VAinfl 2DGT'!U$275+'VAinfl 2DGT'!U$287+'VAinfl 2DGT'!U$293+'VAinfl 2DGT'!U$353+'VAinfl 2DGT'!U$401+'VAinfl 2DGT'!U$413+'VAinfl 2DGT'!U$425+'VAinfl 2DGT'!U$431</f>
        <v>442231.117556079</v>
      </c>
      <c r="AG65" s="40">
        <f>100</f>
        <v>100</v>
      </c>
      <c r="AH65" s="40">
        <f t="shared" si="28"/>
        <v>112.16010411563923</v>
      </c>
      <c r="AI65" s="40">
        <f t="shared" si="28"/>
        <v>104.25624253133329</v>
      </c>
      <c r="AJ65" s="40">
        <f t="shared" si="28"/>
        <v>111.24174700931835</v>
      </c>
      <c r="AK65" s="40">
        <f t="shared" si="28"/>
        <v>106.29342559000899</v>
      </c>
      <c r="AL65" s="40">
        <f t="shared" si="28"/>
        <v>106.02659049643795</v>
      </c>
      <c r="AM65" s="40">
        <f t="shared" si="28"/>
        <v>116.2438206260413</v>
      </c>
      <c r="AN65" s="40">
        <f t="shared" si="28"/>
        <v>115.46351891848506</v>
      </c>
      <c r="AO65" s="40">
        <f t="shared" si="28"/>
        <v>124.59352686033483</v>
      </c>
      <c r="AP65" s="40">
        <f t="shared" si="28"/>
        <v>126.38245739115385</v>
      </c>
      <c r="AQ65" s="40">
        <f t="shared" si="28"/>
        <v>112.31488446024264</v>
      </c>
      <c r="AR65" s="40">
        <f t="shared" si="29"/>
        <v>111.84656766968837</v>
      </c>
      <c r="AS65" s="40">
        <f t="shared" si="29"/>
        <v>101.69853974419291</v>
      </c>
      <c r="AT65" s="40">
        <f t="shared" si="29"/>
        <v>131.96088887812877</v>
      </c>
      <c r="AU65" s="40">
        <f t="shared" si="29"/>
        <v>130.75726354782373</v>
      </c>
      <c r="AV65" s="40">
        <f t="shared" si="29"/>
        <v>129.32966324242688</v>
      </c>
      <c r="AW65" s="39">
        <f t="shared" si="29"/>
        <v>127.62389360092932</v>
      </c>
      <c r="AX65" s="39">
        <f t="shared" si="29"/>
        <v>127.76894245883979</v>
      </c>
    </row>
    <row r="66" spans="1:69" ht="12" thickBot="1" x14ac:dyDescent="0.25">
      <c r="B66" s="99" t="s">
        <v>136</v>
      </c>
      <c r="C66" s="543">
        <f>'VAinfl 2DGT'!D$281</f>
        <v>2699.16218703085</v>
      </c>
      <c r="D66" s="544">
        <f>'VAinfl 2DGT'!E$281</f>
        <v>2217.1575086357302</v>
      </c>
      <c r="E66" s="544">
        <f>'VAinfl 2DGT'!F$281</f>
        <v>2321.0875050107302</v>
      </c>
      <c r="F66" s="544">
        <f>'VAinfl 2DGT'!G$281</f>
        <v>2621.0358361576</v>
      </c>
      <c r="G66" s="544">
        <f>'VAinfl 2DGT'!H$281</f>
        <v>2045.2849253097299</v>
      </c>
      <c r="H66" s="544">
        <f>'VAinfl 2DGT'!I$281</f>
        <v>2464.00468304984</v>
      </c>
      <c r="I66" s="544">
        <f>'VAinfl 2DGT'!J$281</f>
        <v>2477.7118615981199</v>
      </c>
      <c r="J66" s="544">
        <f>'VAinfl 2DGT'!K$281</f>
        <v>3770.6556575588002</v>
      </c>
      <c r="K66" s="544">
        <f>'VAinfl 2DGT'!L$281</f>
        <v>4777.6311412967698</v>
      </c>
      <c r="L66" s="545">
        <f>'VAinfl 2DGT'!M$281</f>
        <v>4446.1715784242197</v>
      </c>
      <c r="M66" s="545">
        <f>'VAinfl 2DGT'!N$281</f>
        <v>2742.2586237322598</v>
      </c>
      <c r="N66" s="545">
        <f>'VAinfl 2DGT'!O$281</f>
        <v>2474.1795980666502</v>
      </c>
      <c r="O66" s="545">
        <f>'VAinfl 2DGT'!P$281</f>
        <v>3365.4</v>
      </c>
      <c r="P66" s="545">
        <f>'VAinfl 2DGT'!Q$281</f>
        <v>4062.3328112992799</v>
      </c>
      <c r="Q66" s="545">
        <f>'VAinfl 2DGT'!R$281</f>
        <v>8311.09603359434</v>
      </c>
      <c r="R66" s="545">
        <f>'VAinfl 2DGT'!S$281</f>
        <v>8295.2783057608594</v>
      </c>
      <c r="S66" s="545">
        <f>'VAinfl 2DGT'!T$281</f>
        <v>8036.4765307400003</v>
      </c>
      <c r="T66" s="545">
        <f>'VAinfl 2DGT'!U$281</f>
        <v>8013.1592026964399</v>
      </c>
      <c r="AG66" s="40">
        <f>100</f>
        <v>100</v>
      </c>
      <c r="AH66" s="40">
        <f t="shared" si="28"/>
        <v>82.142433651779271</v>
      </c>
      <c r="AI66" s="40">
        <f t="shared" si="28"/>
        <v>85.992887576866508</v>
      </c>
      <c r="AJ66" s="40">
        <f t="shared" si="28"/>
        <v>97.105533292936684</v>
      </c>
      <c r="AK66" s="40">
        <f t="shared" si="28"/>
        <v>75.774806535786482</v>
      </c>
      <c r="AL66" s="40">
        <f t="shared" si="28"/>
        <v>91.287759397678528</v>
      </c>
      <c r="AM66" s="40">
        <f t="shared" si="28"/>
        <v>91.795590257718771</v>
      </c>
      <c r="AN66" s="40">
        <f t="shared" si="28"/>
        <v>139.69726145677157</v>
      </c>
      <c r="AO66" s="40">
        <f t="shared" si="28"/>
        <v>177.00422613552877</v>
      </c>
      <c r="AP66" s="40">
        <f t="shared" si="28"/>
        <v>164.72413550351067</v>
      </c>
      <c r="AQ66" s="40">
        <f t="shared" si="28"/>
        <v>101.59665976755613</v>
      </c>
      <c r="AR66" s="40">
        <f t="shared" si="29"/>
        <v>91.664725074869011</v>
      </c>
      <c r="AS66" s="40">
        <f t="shared" si="29"/>
        <v>124.68313375796174</v>
      </c>
      <c r="AT66" s="40">
        <f t="shared" si="29"/>
        <v>150.50347218178669</v>
      </c>
      <c r="AU66" s="40">
        <f t="shared" si="29"/>
        <v>307.91391764185784</v>
      </c>
      <c r="AV66" s="40">
        <f t="shared" si="29"/>
        <v>307.32789402647512</v>
      </c>
      <c r="AW66" s="39">
        <f t="shared" si="29"/>
        <v>297.73966786265402</v>
      </c>
      <c r="AX66" s="39">
        <f t="shared" si="29"/>
        <v>296.87579505961912</v>
      </c>
    </row>
    <row r="67" spans="1:69" ht="12" thickBot="1" x14ac:dyDescent="0.25">
      <c r="B67" s="93" t="s">
        <v>137</v>
      </c>
      <c r="C67" s="546">
        <f t="shared" ref="C67:T67" si="31">C60+C64</f>
        <v>519022.89633420517</v>
      </c>
      <c r="D67" s="547">
        <f t="shared" si="31"/>
        <v>549621.05689172447</v>
      </c>
      <c r="E67" s="547">
        <f t="shared" si="31"/>
        <v>529180.4805583721</v>
      </c>
      <c r="F67" s="547">
        <f t="shared" si="31"/>
        <v>564939.3231646088</v>
      </c>
      <c r="G67" s="547">
        <f t="shared" si="31"/>
        <v>547290.35410154238</v>
      </c>
      <c r="H67" s="547">
        <f t="shared" si="31"/>
        <v>559359.77201916906</v>
      </c>
      <c r="I67" s="547">
        <f t="shared" si="31"/>
        <v>607760.6598039621</v>
      </c>
      <c r="J67" s="547">
        <f t="shared" si="31"/>
        <v>607752.40013306192</v>
      </c>
      <c r="K67" s="547">
        <f t="shared" si="31"/>
        <v>646987.58597010793</v>
      </c>
      <c r="L67" s="548">
        <f t="shared" si="31"/>
        <v>666247.24147491949</v>
      </c>
      <c r="M67" s="548">
        <f t="shared" si="31"/>
        <v>590178.85875037627</v>
      </c>
      <c r="N67" s="548">
        <f t="shared" si="31"/>
        <v>581539.65911981696</v>
      </c>
      <c r="O67" s="548">
        <f t="shared" si="31"/>
        <v>534772.4</v>
      </c>
      <c r="P67" s="548">
        <f t="shared" si="31"/>
        <v>687853.89531433885</v>
      </c>
      <c r="Q67" s="548">
        <f t="shared" si="31"/>
        <v>670127.59246694681</v>
      </c>
      <c r="R67" s="548">
        <f t="shared" si="31"/>
        <v>669087.55587237072</v>
      </c>
      <c r="S67" s="548">
        <f t="shared" si="31"/>
        <v>664832.42815169913</v>
      </c>
      <c r="T67" s="548">
        <f t="shared" si="31"/>
        <v>667223.9839125931</v>
      </c>
      <c r="AG67" s="40">
        <f>100</f>
        <v>100</v>
      </c>
      <c r="AH67" s="40">
        <f t="shared" si="28"/>
        <v>105.89533925644328</v>
      </c>
      <c r="AI67" s="40">
        <f t="shared" si="28"/>
        <v>101.95705898447038</v>
      </c>
      <c r="AJ67" s="40">
        <f t="shared" si="28"/>
        <v>108.84670544492462</v>
      </c>
      <c r="AK67" s="40">
        <f t="shared" si="28"/>
        <v>105.44628338498875</v>
      </c>
      <c r="AL67" s="40">
        <f t="shared" si="28"/>
        <v>107.77169484619239</v>
      </c>
      <c r="AM67" s="40">
        <f t="shared" si="28"/>
        <v>117.09708070616939</v>
      </c>
      <c r="AN67" s="40">
        <f t="shared" si="28"/>
        <v>117.09548931762785</v>
      </c>
      <c r="AO67" s="40">
        <f t="shared" si="28"/>
        <v>124.6549218810387</v>
      </c>
      <c r="AP67" s="40">
        <f t="shared" si="28"/>
        <v>128.36567445878433</v>
      </c>
      <c r="AQ67" s="40">
        <f t="shared" si="28"/>
        <v>113.70959988831646</v>
      </c>
      <c r="AR67" s="40">
        <f t="shared" si="29"/>
        <v>112.04508764972798</v>
      </c>
      <c r="AS67" s="40">
        <f t="shared" si="29"/>
        <v>103.03445257945876</v>
      </c>
      <c r="AT67" s="40">
        <f t="shared" si="29"/>
        <v>132.52862256608836</v>
      </c>
      <c r="AU67" s="40">
        <f t="shared" si="29"/>
        <v>129.11330062700037</v>
      </c>
      <c r="AV67" s="40">
        <f t="shared" si="29"/>
        <v>128.91291705973933</v>
      </c>
      <c r="AW67" s="39">
        <f t="shared" si="29"/>
        <v>128.09308276134419</v>
      </c>
      <c r="AX67" s="39">
        <f t="shared" si="29"/>
        <v>128.553863158083</v>
      </c>
    </row>
    <row r="68" spans="1:69" ht="12" thickBot="1" x14ac:dyDescent="0.25">
      <c r="B68" s="100"/>
      <c r="C68" s="549"/>
      <c r="D68" s="549"/>
      <c r="E68" s="549"/>
      <c r="F68" s="549"/>
      <c r="G68" s="549"/>
      <c r="H68" s="549"/>
      <c r="I68" s="549"/>
      <c r="J68" s="549"/>
      <c r="K68" s="549"/>
      <c r="L68" s="549"/>
      <c r="M68" s="549"/>
      <c r="N68" s="531"/>
      <c r="O68" s="531"/>
      <c r="P68" s="531"/>
      <c r="Q68" s="531"/>
      <c r="R68" s="550"/>
      <c r="S68" s="550"/>
      <c r="T68" s="550"/>
      <c r="AR68" s="40"/>
      <c r="AS68" s="40"/>
      <c r="AT68" s="40"/>
      <c r="AU68" s="40"/>
      <c r="AV68" s="40"/>
    </row>
    <row r="69" spans="1:69" ht="12" thickBot="1" x14ac:dyDescent="0.25">
      <c r="B69" s="101" t="s">
        <v>138</v>
      </c>
      <c r="C69" s="551">
        <f t="shared" ref="C69:T69" si="32">C67+C57</f>
        <v>712062.87851746194</v>
      </c>
      <c r="D69" s="552">
        <f t="shared" si="32"/>
        <v>712964.12373963767</v>
      </c>
      <c r="E69" s="552">
        <f t="shared" si="32"/>
        <v>715236.03455846244</v>
      </c>
      <c r="F69" s="552">
        <f t="shared" si="32"/>
        <v>761523.99886224023</v>
      </c>
      <c r="G69" s="552">
        <f t="shared" si="32"/>
        <v>733174.8759111244</v>
      </c>
      <c r="H69" s="552">
        <f t="shared" si="32"/>
        <v>745096.9583147011</v>
      </c>
      <c r="I69" s="552">
        <f t="shared" si="32"/>
        <v>795225.32636408415</v>
      </c>
      <c r="J69" s="552">
        <f t="shared" si="32"/>
        <v>794333.09410006925</v>
      </c>
      <c r="K69" s="552">
        <f t="shared" si="32"/>
        <v>840227.14294432383</v>
      </c>
      <c r="L69" s="553">
        <f t="shared" si="32"/>
        <v>861663.1814246797</v>
      </c>
      <c r="M69" s="553">
        <f t="shared" si="32"/>
        <v>767686.56621342094</v>
      </c>
      <c r="N69" s="553">
        <f t="shared" si="32"/>
        <v>756505.72411071952</v>
      </c>
      <c r="O69" s="553">
        <f t="shared" si="32"/>
        <v>695128.399694897</v>
      </c>
      <c r="P69" s="553">
        <f t="shared" si="32"/>
        <v>863466.28971945227</v>
      </c>
      <c r="Q69" s="553">
        <f t="shared" si="32"/>
        <v>850674.94867639826</v>
      </c>
      <c r="R69" s="553">
        <f t="shared" si="32"/>
        <v>849882.43631145125</v>
      </c>
      <c r="S69" s="553">
        <f t="shared" si="32"/>
        <v>837209.33701161132</v>
      </c>
      <c r="T69" s="553">
        <f t="shared" si="32"/>
        <v>837918.84058982506</v>
      </c>
      <c r="AG69" s="40">
        <f>100</f>
        <v>100</v>
      </c>
      <c r="AH69" s="40">
        <f t="shared" ref="AH69:AX69" si="33">D69*100/$C69</f>
        <v>100.12656820757911</v>
      </c>
      <c r="AI69" s="40">
        <f t="shared" si="33"/>
        <v>100.44562862869739</v>
      </c>
      <c r="AJ69" s="40">
        <f t="shared" si="33"/>
        <v>106.94617313119284</v>
      </c>
      <c r="AK69" s="40">
        <f t="shared" si="33"/>
        <v>102.96490633490377</v>
      </c>
      <c r="AL69" s="40">
        <f t="shared" si="33"/>
        <v>104.6392082488582</v>
      </c>
      <c r="AM69" s="40">
        <f t="shared" si="33"/>
        <v>111.6790876698655</v>
      </c>
      <c r="AN69" s="40">
        <f t="shared" si="33"/>
        <v>111.55378521541476</v>
      </c>
      <c r="AO69" s="40">
        <f t="shared" si="33"/>
        <v>117.99900939839809</v>
      </c>
      <c r="AP69" s="40">
        <f t="shared" si="33"/>
        <v>121.0094231030117</v>
      </c>
      <c r="AQ69" s="40">
        <f t="shared" si="33"/>
        <v>107.81162582323759</v>
      </c>
      <c r="AR69" s="40">
        <f t="shared" si="33"/>
        <v>106.24142149999297</v>
      </c>
      <c r="AS69" s="40">
        <f t="shared" si="33"/>
        <v>97.621771990442312</v>
      </c>
      <c r="AT69" s="40">
        <f t="shared" si="33"/>
        <v>121.26264628725164</v>
      </c>
      <c r="AU69" s="40">
        <f t="shared" si="33"/>
        <v>119.46626826657938</v>
      </c>
      <c r="AV69" s="40">
        <f t="shared" si="33"/>
        <v>119.3549701791693</v>
      </c>
      <c r="AW69" s="39">
        <f t="shared" si="33"/>
        <v>117.57519767842811</v>
      </c>
      <c r="AX69" s="39">
        <f t="shared" si="33"/>
        <v>117.6748382578796</v>
      </c>
    </row>
    <row r="70" spans="1:69" ht="12" thickBot="1" x14ac:dyDescent="0.25">
      <c r="B70" s="102"/>
      <c r="C70" s="554"/>
      <c r="D70" s="554"/>
      <c r="E70" s="554"/>
      <c r="F70" s="554"/>
      <c r="G70" s="554"/>
      <c r="H70" s="554"/>
      <c r="I70" s="554"/>
      <c r="J70" s="554"/>
      <c r="K70" s="554"/>
      <c r="L70" s="554"/>
      <c r="M70" s="554"/>
      <c r="N70" s="554"/>
      <c r="O70" s="554"/>
      <c r="P70" s="554"/>
      <c r="Q70" s="554"/>
      <c r="R70" s="555"/>
      <c r="S70" s="555"/>
      <c r="T70" s="555"/>
      <c r="AR70" s="40"/>
      <c r="AS70" s="40"/>
      <c r="AT70" s="40"/>
      <c r="AU70" s="40"/>
      <c r="AV70" s="40"/>
    </row>
    <row r="71" spans="1:69" ht="23.25" thickBot="1" x14ac:dyDescent="0.25">
      <c r="B71" s="98" t="s">
        <v>139</v>
      </c>
      <c r="C71" s="556">
        <f t="shared" ref="C71:T71" si="34">(C53+C54+C60)/C69</f>
        <v>0.33562753240107052</v>
      </c>
      <c r="D71" s="556">
        <f t="shared" si="34"/>
        <v>0.30130424201969663</v>
      </c>
      <c r="E71" s="556">
        <f t="shared" si="34"/>
        <v>0.32202349673270053</v>
      </c>
      <c r="F71" s="556">
        <f t="shared" si="34"/>
        <v>0.32332727835276909</v>
      </c>
      <c r="G71" s="556">
        <f t="shared" si="34"/>
        <v>0.33033790914322875</v>
      </c>
      <c r="H71" s="556">
        <f t="shared" si="34"/>
        <v>0.34172716693894911</v>
      </c>
      <c r="I71" s="556">
        <f t="shared" si="34"/>
        <v>0.33821050413737547</v>
      </c>
      <c r="J71" s="556">
        <f t="shared" si="34"/>
        <v>0.33984609309334829</v>
      </c>
      <c r="K71" s="556">
        <f t="shared" si="34"/>
        <v>0.33159630571784787</v>
      </c>
      <c r="L71" s="556">
        <f t="shared" si="34"/>
        <v>0.33977312524260411</v>
      </c>
      <c r="M71" s="557">
        <f t="shared" si="34"/>
        <v>0.33749306160048742</v>
      </c>
      <c r="N71" s="558">
        <f t="shared" si="34"/>
        <v>0.3315066390982192</v>
      </c>
      <c r="O71" s="558">
        <f t="shared" si="34"/>
        <v>0.33557426239869448</v>
      </c>
      <c r="P71" s="558">
        <f t="shared" si="34"/>
        <v>0.33152632025901457</v>
      </c>
      <c r="Q71" s="558">
        <f t="shared" si="34"/>
        <v>0.31790996914639741</v>
      </c>
      <c r="R71" s="558">
        <f t="shared" si="34"/>
        <v>0.32297049791522114</v>
      </c>
      <c r="S71" s="558">
        <f t="shared" si="34"/>
        <v>0.32686222143835131</v>
      </c>
      <c r="T71" s="558">
        <f t="shared" si="34"/>
        <v>0.32817928239983962</v>
      </c>
      <c r="AR71" s="40"/>
      <c r="AS71" s="40"/>
      <c r="AT71" s="40"/>
      <c r="AU71" s="40"/>
      <c r="AV71" s="40"/>
    </row>
    <row r="72" spans="1:69" ht="23.25" thickBot="1" x14ac:dyDescent="0.25">
      <c r="B72" s="93" t="s">
        <v>140</v>
      </c>
      <c r="C72" s="556">
        <f t="shared" ref="C72:T72" si="35">(C55+C56+C64)/C69</f>
        <v>0.66437246759892954</v>
      </c>
      <c r="D72" s="556">
        <f t="shared" si="35"/>
        <v>0.69869575798030326</v>
      </c>
      <c r="E72" s="556">
        <f t="shared" si="35"/>
        <v>0.67797650326729941</v>
      </c>
      <c r="F72" s="556">
        <f t="shared" si="35"/>
        <v>0.67667272164723091</v>
      </c>
      <c r="G72" s="556">
        <f t="shared" si="35"/>
        <v>0.66966209085677131</v>
      </c>
      <c r="H72" s="556">
        <f t="shared" si="35"/>
        <v>0.65827283306105089</v>
      </c>
      <c r="I72" s="556">
        <f t="shared" si="35"/>
        <v>0.66178949586262459</v>
      </c>
      <c r="J72" s="556">
        <f t="shared" si="35"/>
        <v>0.66015390690665166</v>
      </c>
      <c r="K72" s="556">
        <f t="shared" si="35"/>
        <v>0.66840369428215207</v>
      </c>
      <c r="L72" s="556">
        <f t="shared" si="35"/>
        <v>0.66022687475739583</v>
      </c>
      <c r="M72" s="557">
        <f t="shared" si="35"/>
        <v>0.66250693839951258</v>
      </c>
      <c r="N72" s="557">
        <f t="shared" si="35"/>
        <v>0.6684933609017808</v>
      </c>
      <c r="O72" s="557">
        <f t="shared" si="35"/>
        <v>0.66442573760130552</v>
      </c>
      <c r="P72" s="558">
        <f t="shared" si="35"/>
        <v>0.66847367974098537</v>
      </c>
      <c r="Q72" s="558">
        <f t="shared" si="35"/>
        <v>0.68209003085360254</v>
      </c>
      <c r="R72" s="558">
        <f t="shared" si="35"/>
        <v>0.67702950208477897</v>
      </c>
      <c r="S72" s="558">
        <f t="shared" si="35"/>
        <v>0.67313777856164858</v>
      </c>
      <c r="T72" s="558">
        <f t="shared" si="35"/>
        <v>0.67182071760016038</v>
      </c>
      <c r="AR72" s="40"/>
      <c r="AS72" s="40"/>
      <c r="AT72" s="40"/>
      <c r="AU72" s="40"/>
      <c r="AV72" s="40"/>
    </row>
    <row r="73" spans="1:69" s="33" customFormat="1" x14ac:dyDescent="0.2">
      <c r="A73" s="41"/>
      <c r="B73" s="62"/>
      <c r="C73" s="70"/>
      <c r="D73" s="70"/>
      <c r="E73" s="70"/>
      <c r="F73" s="70"/>
      <c r="G73" s="70"/>
      <c r="H73" s="70"/>
      <c r="I73" s="70"/>
      <c r="J73" s="70"/>
      <c r="K73" s="70"/>
      <c r="L73" s="70"/>
      <c r="M73" s="70"/>
      <c r="N73" s="70"/>
      <c r="O73" s="70"/>
      <c r="P73" s="39"/>
      <c r="Q73" s="41"/>
      <c r="R73" s="41"/>
      <c r="S73" s="41"/>
      <c r="T73" s="41"/>
      <c r="U73" s="41"/>
      <c r="V73" s="41"/>
      <c r="W73" s="41"/>
      <c r="X73" s="41"/>
      <c r="Y73" s="41"/>
      <c r="Z73" s="41"/>
      <c r="AA73" s="41"/>
      <c r="AB73" s="41"/>
      <c r="AC73" s="41"/>
      <c r="AD73" s="41"/>
      <c r="AE73" s="41"/>
      <c r="AF73" s="41"/>
      <c r="AG73" s="40"/>
      <c r="AH73" s="40"/>
      <c r="AI73" s="40"/>
      <c r="AJ73" s="40"/>
      <c r="AK73" s="40"/>
      <c r="AL73" s="40"/>
      <c r="AM73" s="40"/>
      <c r="AN73" s="40"/>
      <c r="AO73" s="40"/>
      <c r="AP73" s="40"/>
      <c r="AQ73" s="40"/>
      <c r="AR73" s="40"/>
      <c r="AS73" s="40"/>
      <c r="AT73" s="40"/>
      <c r="AU73" s="40"/>
      <c r="AV73" s="40"/>
      <c r="AW73" s="39"/>
      <c r="AX73" s="39"/>
      <c r="AY73" s="41"/>
      <c r="AZ73" s="41"/>
      <c r="BA73" s="41"/>
      <c r="BB73" s="41"/>
      <c r="BC73" s="41"/>
      <c r="BD73" s="41"/>
      <c r="BE73" s="41"/>
      <c r="BF73" s="41"/>
      <c r="BG73" s="41"/>
      <c r="BH73" s="41"/>
      <c r="BI73" s="41"/>
      <c r="BJ73" s="41"/>
      <c r="BK73" s="41"/>
      <c r="BL73" s="41"/>
      <c r="BM73" s="41"/>
      <c r="BN73" s="41"/>
      <c r="BO73" s="41"/>
      <c r="BP73" s="41"/>
      <c r="BQ73" s="41"/>
    </row>
    <row r="74" spans="1:69" s="33" customFormat="1" x14ac:dyDescent="0.2">
      <c r="A74" s="41"/>
      <c r="B74" s="62"/>
      <c r="C74" s="70"/>
      <c r="D74" s="70"/>
      <c r="E74" s="70"/>
      <c r="F74" s="70"/>
      <c r="G74" s="70"/>
      <c r="H74" s="70"/>
      <c r="I74" s="70"/>
      <c r="J74" s="70"/>
      <c r="K74" s="70"/>
      <c r="L74" s="70"/>
      <c r="M74" s="70"/>
      <c r="N74" s="70"/>
      <c r="O74" s="70"/>
      <c r="P74" s="39"/>
      <c r="Q74" s="41"/>
      <c r="R74" s="41"/>
      <c r="S74" s="41"/>
      <c r="T74" s="41"/>
      <c r="U74" s="41"/>
      <c r="V74" s="41"/>
      <c r="W74" s="41"/>
      <c r="X74" s="41"/>
      <c r="Y74" s="41"/>
      <c r="Z74" s="41"/>
      <c r="AA74" s="41"/>
      <c r="AB74" s="41"/>
      <c r="AC74" s="41"/>
      <c r="AD74" s="41"/>
      <c r="AE74" s="41"/>
      <c r="AF74" s="41"/>
      <c r="AG74" s="40"/>
      <c r="AH74" s="40"/>
      <c r="AI74" s="40"/>
      <c r="AJ74" s="40"/>
      <c r="AK74" s="40"/>
      <c r="AL74" s="40"/>
      <c r="AM74" s="40"/>
      <c r="AN74" s="40"/>
      <c r="AO74" s="40"/>
      <c r="AP74" s="40"/>
      <c r="AQ74" s="40"/>
      <c r="AR74" s="40"/>
      <c r="AS74" s="40"/>
      <c r="AT74" s="40"/>
      <c r="AU74" s="40"/>
      <c r="AV74" s="40"/>
      <c r="AW74" s="39"/>
      <c r="AX74" s="39"/>
      <c r="AY74" s="41"/>
      <c r="AZ74" s="41"/>
      <c r="BA74" s="41"/>
      <c r="BB74" s="41"/>
      <c r="BC74" s="41"/>
      <c r="BD74" s="41"/>
      <c r="BE74" s="41"/>
      <c r="BF74" s="41"/>
      <c r="BG74" s="41"/>
      <c r="BH74" s="41"/>
      <c r="BI74" s="41"/>
      <c r="BJ74" s="41"/>
      <c r="BK74" s="41"/>
      <c r="BL74" s="41"/>
      <c r="BM74" s="41"/>
      <c r="BN74" s="41"/>
      <c r="BO74" s="41"/>
      <c r="BP74" s="41"/>
      <c r="BQ74" s="41"/>
    </row>
    <row r="75" spans="1:69" s="33" customFormat="1" x14ac:dyDescent="0.2">
      <c r="A75" s="41"/>
      <c r="B75" s="62"/>
      <c r="C75" s="70"/>
      <c r="D75" s="70"/>
      <c r="E75" s="70"/>
      <c r="F75" s="70"/>
      <c r="G75" s="70"/>
      <c r="H75" s="70"/>
      <c r="I75" s="70"/>
      <c r="J75" s="70"/>
      <c r="K75" s="70"/>
      <c r="L75" s="70"/>
      <c r="M75" s="70"/>
      <c r="N75" s="70"/>
      <c r="O75" s="70"/>
      <c r="P75" s="39"/>
      <c r="Q75" s="41"/>
      <c r="R75" s="41"/>
      <c r="S75" s="41"/>
      <c r="T75" s="41"/>
      <c r="U75" s="41"/>
      <c r="V75" s="41"/>
      <c r="W75" s="41"/>
      <c r="X75" s="41"/>
      <c r="Y75" s="41"/>
      <c r="Z75" s="41"/>
      <c r="AA75" s="41"/>
      <c r="AB75" s="41"/>
      <c r="AC75" s="41"/>
      <c r="AD75" s="41"/>
      <c r="AE75" s="41"/>
      <c r="AF75" s="41"/>
      <c r="AG75" s="42"/>
      <c r="AH75" s="42"/>
      <c r="AI75" s="42"/>
      <c r="AJ75" s="42"/>
      <c r="AK75" s="42"/>
      <c r="AL75" s="42"/>
      <c r="AM75" s="42"/>
      <c r="AN75" s="42"/>
      <c r="AO75" s="42"/>
      <c r="AP75" s="42"/>
      <c r="AQ75" s="42"/>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row>
    <row r="76" spans="1:69" s="33" customFormat="1" x14ac:dyDescent="0.2">
      <c r="A76" s="41"/>
      <c r="B76" s="62"/>
      <c r="C76" s="70"/>
      <c r="D76" s="70"/>
      <c r="E76" s="70"/>
      <c r="F76" s="70"/>
      <c r="G76" s="70"/>
      <c r="H76" s="70"/>
      <c r="I76" s="70"/>
      <c r="J76" s="70"/>
      <c r="K76" s="70"/>
      <c r="L76" s="70"/>
      <c r="M76" s="70"/>
      <c r="N76" s="70"/>
      <c r="O76" s="70"/>
      <c r="P76" s="39"/>
      <c r="Q76" s="41"/>
      <c r="R76" s="41"/>
      <c r="S76" s="41"/>
      <c r="T76" s="41"/>
      <c r="U76" s="41"/>
      <c r="V76" s="41"/>
      <c r="W76" s="41"/>
      <c r="X76" s="41"/>
      <c r="Y76" s="41"/>
      <c r="Z76" s="41"/>
      <c r="AA76" s="41"/>
      <c r="AB76" s="41"/>
      <c r="AC76" s="41"/>
      <c r="AD76" s="41"/>
      <c r="AE76" s="41"/>
      <c r="AF76" s="41"/>
      <c r="AG76" s="42"/>
      <c r="AH76" s="42"/>
      <c r="AI76" s="42"/>
      <c r="AJ76" s="42"/>
      <c r="AK76" s="42"/>
      <c r="AL76" s="42"/>
      <c r="AM76" s="42"/>
      <c r="AN76" s="42"/>
      <c r="AO76" s="42"/>
      <c r="AP76" s="42"/>
      <c r="AQ76" s="42"/>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row>
    <row r="77" spans="1:69" s="33" customFormat="1" x14ac:dyDescent="0.2">
      <c r="A77" s="41"/>
      <c r="B77" s="62"/>
      <c r="C77" s="70"/>
      <c r="D77" s="70"/>
      <c r="E77" s="70"/>
      <c r="F77" s="70"/>
      <c r="G77" s="70"/>
      <c r="H77" s="70"/>
      <c r="I77" s="70"/>
      <c r="J77" s="70"/>
      <c r="K77" s="70"/>
      <c r="L77" s="70"/>
      <c r="M77" s="70"/>
      <c r="N77" s="70"/>
      <c r="O77" s="70"/>
      <c r="P77" s="39"/>
      <c r="Q77" s="41"/>
      <c r="R77" s="41"/>
      <c r="S77" s="41"/>
      <c r="T77" s="41"/>
      <c r="U77" s="41"/>
      <c r="V77" s="41"/>
      <c r="W77" s="41"/>
      <c r="X77" s="41"/>
      <c r="Y77" s="41"/>
      <c r="Z77" s="41"/>
      <c r="AA77" s="41"/>
      <c r="AB77" s="41"/>
      <c r="AC77" s="41"/>
      <c r="AD77" s="41"/>
      <c r="AE77" s="41"/>
      <c r="AF77" s="41"/>
      <c r="AG77" s="42"/>
      <c r="AH77" s="42"/>
      <c r="AI77" s="42"/>
      <c r="AJ77" s="42"/>
      <c r="AK77" s="42"/>
      <c r="AL77" s="42"/>
      <c r="AM77" s="42"/>
      <c r="AN77" s="42"/>
      <c r="AO77" s="42"/>
      <c r="AP77" s="42"/>
      <c r="AQ77" s="42"/>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row>
    <row r="78" spans="1:69" s="33" customFormat="1" x14ac:dyDescent="0.2">
      <c r="A78" s="41"/>
      <c r="B78" s="62"/>
      <c r="C78" s="70"/>
      <c r="D78" s="70"/>
      <c r="E78" s="70"/>
      <c r="F78" s="70"/>
      <c r="G78" s="70"/>
      <c r="H78" s="70"/>
      <c r="I78" s="70"/>
      <c r="J78" s="70"/>
      <c r="K78" s="70"/>
      <c r="L78" s="70"/>
      <c r="M78" s="70"/>
      <c r="N78" s="70"/>
      <c r="O78" s="70"/>
      <c r="P78" s="39"/>
      <c r="Q78" s="41"/>
      <c r="R78" s="41"/>
      <c r="S78" s="41"/>
      <c r="T78" s="41"/>
      <c r="U78" s="41"/>
      <c r="V78" s="41"/>
      <c r="W78" s="41"/>
      <c r="X78" s="41"/>
      <c r="Y78" s="41"/>
      <c r="Z78" s="41"/>
      <c r="AA78" s="41"/>
      <c r="AB78" s="41"/>
      <c r="AC78" s="41"/>
      <c r="AD78" s="41"/>
      <c r="AE78" s="41"/>
      <c r="AF78" s="41"/>
      <c r="AG78" s="42"/>
      <c r="AH78" s="42"/>
      <c r="AI78" s="42"/>
      <c r="AJ78" s="42"/>
      <c r="AK78" s="42"/>
      <c r="AL78" s="42"/>
      <c r="AM78" s="42"/>
      <c r="AN78" s="42"/>
      <c r="AO78" s="42"/>
      <c r="AP78" s="42"/>
      <c r="AQ78" s="42"/>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row>
    <row r="79" spans="1:69" s="33" customFormat="1" x14ac:dyDescent="0.2">
      <c r="A79" s="41"/>
      <c r="B79" s="62"/>
      <c r="C79" s="70"/>
      <c r="D79" s="70"/>
      <c r="E79" s="70"/>
      <c r="F79" s="70"/>
      <c r="G79" s="70"/>
      <c r="H79" s="70"/>
      <c r="I79" s="70"/>
      <c r="J79" s="70"/>
      <c r="K79" s="70"/>
      <c r="L79" s="70"/>
      <c r="M79" s="70"/>
      <c r="N79" s="70"/>
      <c r="O79" s="70"/>
      <c r="P79" s="39"/>
      <c r="Q79" s="41"/>
      <c r="R79" s="41"/>
      <c r="S79" s="41"/>
      <c r="T79" s="41"/>
      <c r="U79" s="41"/>
      <c r="V79" s="41"/>
      <c r="W79" s="41"/>
      <c r="X79" s="41"/>
      <c r="Y79" s="41"/>
      <c r="Z79" s="41"/>
      <c r="AA79" s="41"/>
      <c r="AB79" s="41"/>
      <c r="AC79" s="41"/>
      <c r="AD79" s="41"/>
      <c r="AE79" s="41"/>
      <c r="AF79" s="41"/>
      <c r="AG79" s="42"/>
      <c r="AH79" s="42"/>
      <c r="AI79" s="42"/>
      <c r="AJ79" s="42"/>
      <c r="AK79" s="42"/>
      <c r="AL79" s="42"/>
      <c r="AM79" s="42"/>
      <c r="AN79" s="42"/>
      <c r="AO79" s="42"/>
      <c r="AP79" s="42"/>
      <c r="AQ79" s="42"/>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row>
    <row r="80" spans="1:69" s="33" customFormat="1" x14ac:dyDescent="0.2">
      <c r="A80" s="41"/>
      <c r="B80" s="62"/>
      <c r="C80" s="70"/>
      <c r="D80" s="70"/>
      <c r="E80" s="70"/>
      <c r="F80" s="70"/>
      <c r="G80" s="70"/>
      <c r="H80" s="70"/>
      <c r="I80" s="70"/>
      <c r="J80" s="70"/>
      <c r="K80" s="70"/>
      <c r="L80" s="70"/>
      <c r="M80" s="70"/>
      <c r="N80" s="70"/>
      <c r="O80" s="70"/>
      <c r="P80" s="39"/>
      <c r="Q80" s="41"/>
      <c r="R80" s="41"/>
      <c r="S80" s="41"/>
      <c r="T80" s="41"/>
      <c r="U80" s="41"/>
      <c r="V80" s="41"/>
      <c r="W80" s="41"/>
      <c r="X80" s="41"/>
      <c r="Y80" s="41"/>
      <c r="Z80" s="41"/>
      <c r="AA80" s="41"/>
      <c r="AB80" s="41"/>
      <c r="AC80" s="41"/>
      <c r="AD80" s="41"/>
      <c r="AE80" s="41"/>
      <c r="AF80" s="41"/>
      <c r="AG80" s="42"/>
      <c r="AH80" s="42"/>
      <c r="AI80" s="42"/>
      <c r="AJ80" s="42"/>
      <c r="AK80" s="42"/>
      <c r="AL80" s="42"/>
      <c r="AM80" s="42"/>
      <c r="AN80" s="42"/>
      <c r="AO80" s="42"/>
      <c r="AP80" s="42"/>
      <c r="AQ80" s="42"/>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row>
    <row r="81" spans="1:69" s="33" customFormat="1" x14ac:dyDescent="0.2">
      <c r="A81" s="41"/>
      <c r="B81" s="62"/>
      <c r="C81" s="70"/>
      <c r="D81" s="70"/>
      <c r="E81" s="70"/>
      <c r="F81" s="70"/>
      <c r="G81" s="70"/>
      <c r="H81" s="70"/>
      <c r="I81" s="70"/>
      <c r="J81" s="70"/>
      <c r="K81" s="70"/>
      <c r="L81" s="70"/>
      <c r="M81" s="70"/>
      <c r="N81" s="70"/>
      <c r="O81" s="70"/>
      <c r="P81" s="39"/>
      <c r="Q81" s="41"/>
      <c r="R81" s="41"/>
      <c r="S81" s="41"/>
      <c r="T81" s="41"/>
      <c r="U81" s="41"/>
      <c r="V81" s="41"/>
      <c r="W81" s="41"/>
      <c r="X81" s="41"/>
      <c r="Y81" s="41"/>
      <c r="Z81" s="41"/>
      <c r="AA81" s="41"/>
      <c r="AB81" s="41"/>
      <c r="AC81" s="41"/>
      <c r="AD81" s="41"/>
      <c r="AE81" s="41"/>
      <c r="AF81" s="41"/>
      <c r="AG81" s="42"/>
      <c r="AH81" s="42"/>
      <c r="AI81" s="42"/>
      <c r="AJ81" s="42"/>
      <c r="AK81" s="42"/>
      <c r="AL81" s="42"/>
      <c r="AM81" s="42"/>
      <c r="AN81" s="42"/>
      <c r="AO81" s="42"/>
      <c r="AP81" s="42"/>
      <c r="AQ81" s="42"/>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row>
    <row r="82" spans="1:69" s="33" customFormat="1" x14ac:dyDescent="0.2">
      <c r="A82" s="41"/>
      <c r="B82" s="62"/>
      <c r="C82" s="70"/>
      <c r="D82" s="70"/>
      <c r="E82" s="70"/>
      <c r="F82" s="70"/>
      <c r="G82" s="70"/>
      <c r="H82" s="70"/>
      <c r="I82" s="70"/>
      <c r="J82" s="70"/>
      <c r="K82" s="70"/>
      <c r="L82" s="70"/>
      <c r="M82" s="70"/>
      <c r="N82" s="70"/>
      <c r="O82" s="70"/>
      <c r="P82" s="39"/>
      <c r="Q82" s="41"/>
      <c r="R82" s="41"/>
      <c r="S82" s="41"/>
      <c r="T82" s="41"/>
      <c r="U82" s="41"/>
      <c r="V82" s="41"/>
      <c r="W82" s="41"/>
      <c r="X82" s="41"/>
      <c r="Y82" s="41"/>
      <c r="Z82" s="41"/>
      <c r="AA82" s="41"/>
      <c r="AB82" s="41"/>
      <c r="AC82" s="41"/>
      <c r="AD82" s="41"/>
      <c r="AE82" s="41"/>
      <c r="AF82" s="41"/>
      <c r="AG82" s="42"/>
      <c r="AH82" s="42"/>
      <c r="AI82" s="42"/>
      <c r="AJ82" s="42"/>
      <c r="AK82" s="42"/>
      <c r="AL82" s="42"/>
      <c r="AM82" s="42"/>
      <c r="AN82" s="42"/>
      <c r="AO82" s="42"/>
      <c r="AP82" s="42"/>
      <c r="AQ82" s="42"/>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row>
    <row r="83" spans="1:69" s="33" customFormat="1" x14ac:dyDescent="0.2">
      <c r="A83" s="41"/>
      <c r="B83" s="62"/>
      <c r="C83" s="70"/>
      <c r="D83" s="70"/>
      <c r="E83" s="70"/>
      <c r="F83" s="70"/>
      <c r="G83" s="70"/>
      <c r="H83" s="70"/>
      <c r="I83" s="70"/>
      <c r="J83" s="70"/>
      <c r="K83" s="70"/>
      <c r="L83" s="70"/>
      <c r="M83" s="70"/>
      <c r="N83" s="70"/>
      <c r="O83" s="70"/>
      <c r="P83" s="39"/>
      <c r="Q83" s="41"/>
      <c r="R83" s="41"/>
      <c r="S83" s="41"/>
      <c r="T83" s="41"/>
      <c r="U83" s="41"/>
      <c r="V83" s="41"/>
      <c r="W83" s="41"/>
      <c r="X83" s="41"/>
      <c r="Y83" s="41"/>
      <c r="Z83" s="41"/>
      <c r="AA83" s="41"/>
      <c r="AB83" s="41"/>
      <c r="AC83" s="41"/>
      <c r="AD83" s="41"/>
      <c r="AE83" s="41"/>
      <c r="AF83" s="41"/>
      <c r="AG83" s="42"/>
      <c r="AH83" s="42"/>
      <c r="AI83" s="42"/>
      <c r="AJ83" s="42"/>
      <c r="AK83" s="42"/>
      <c r="AL83" s="42"/>
      <c r="AM83" s="42"/>
      <c r="AN83" s="42"/>
      <c r="AO83" s="42"/>
      <c r="AP83" s="42"/>
      <c r="AQ83" s="42"/>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row>
    <row r="84" spans="1:69" s="33" customFormat="1" x14ac:dyDescent="0.2">
      <c r="A84" s="41"/>
      <c r="B84" s="62"/>
      <c r="C84" s="70"/>
      <c r="D84" s="70"/>
      <c r="E84" s="70"/>
      <c r="F84" s="70"/>
      <c r="G84" s="70"/>
      <c r="H84" s="70"/>
      <c r="I84" s="70"/>
      <c r="J84" s="70"/>
      <c r="K84" s="70"/>
      <c r="L84" s="70"/>
      <c r="M84" s="70"/>
      <c r="N84" s="70"/>
      <c r="O84" s="70"/>
      <c r="P84" s="39"/>
      <c r="Q84" s="41"/>
      <c r="R84" s="41"/>
      <c r="S84" s="41"/>
      <c r="T84" s="41"/>
      <c r="U84" s="41"/>
      <c r="V84" s="41"/>
      <c r="W84" s="41"/>
      <c r="X84" s="41"/>
      <c r="Y84" s="41"/>
      <c r="Z84" s="41"/>
      <c r="AA84" s="41"/>
      <c r="AB84" s="41"/>
      <c r="AC84" s="41"/>
      <c r="AD84" s="41"/>
      <c r="AE84" s="41"/>
      <c r="AF84" s="41"/>
      <c r="AG84" s="42"/>
      <c r="AH84" s="42"/>
      <c r="AI84" s="42"/>
      <c r="AJ84" s="42"/>
      <c r="AK84" s="42"/>
      <c r="AL84" s="42"/>
      <c r="AM84" s="42"/>
      <c r="AN84" s="42"/>
      <c r="AO84" s="42"/>
      <c r="AP84" s="42"/>
      <c r="AQ84" s="42"/>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row>
    <row r="85" spans="1:69" s="33" customFormat="1" x14ac:dyDescent="0.2">
      <c r="A85" s="41"/>
      <c r="B85" s="62"/>
      <c r="C85" s="70"/>
      <c r="D85" s="70"/>
      <c r="E85" s="70"/>
      <c r="F85" s="70"/>
      <c r="G85" s="70"/>
      <c r="H85" s="70"/>
      <c r="I85" s="70"/>
      <c r="J85" s="70"/>
      <c r="K85" s="70"/>
      <c r="L85" s="70"/>
      <c r="M85" s="70"/>
      <c r="N85" s="70"/>
      <c r="O85" s="70"/>
      <c r="P85" s="39"/>
      <c r="Q85" s="41"/>
      <c r="R85" s="41"/>
      <c r="S85" s="41"/>
      <c r="T85" s="41"/>
      <c r="U85" s="41"/>
      <c r="V85" s="41"/>
      <c r="W85" s="41"/>
      <c r="X85" s="41"/>
      <c r="Y85" s="41"/>
      <c r="Z85" s="41"/>
      <c r="AA85" s="41"/>
      <c r="AB85" s="41"/>
      <c r="AC85" s="41"/>
      <c r="AD85" s="41"/>
      <c r="AE85" s="41"/>
      <c r="AF85" s="41"/>
      <c r="AG85" s="42"/>
      <c r="AH85" s="42"/>
      <c r="AI85" s="42"/>
      <c r="AJ85" s="42"/>
      <c r="AK85" s="42"/>
      <c r="AL85" s="42"/>
      <c r="AM85" s="42"/>
      <c r="AN85" s="42"/>
      <c r="AO85" s="42"/>
      <c r="AP85" s="42"/>
      <c r="AQ85" s="42"/>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row>
    <row r="86" spans="1:69" s="33" customFormat="1" x14ac:dyDescent="0.2">
      <c r="A86" s="41"/>
      <c r="B86" s="62"/>
      <c r="C86" s="70"/>
      <c r="D86" s="70"/>
      <c r="E86" s="70"/>
      <c r="F86" s="70"/>
      <c r="G86" s="70"/>
      <c r="H86" s="70"/>
      <c r="I86" s="70"/>
      <c r="J86" s="70"/>
      <c r="K86" s="70"/>
      <c r="L86" s="70"/>
      <c r="M86" s="70"/>
      <c r="N86" s="70"/>
      <c r="O86" s="70"/>
      <c r="P86" s="39"/>
      <c r="Q86" s="41"/>
      <c r="R86" s="41"/>
      <c r="S86" s="41"/>
      <c r="T86" s="41"/>
      <c r="U86" s="41"/>
      <c r="V86" s="41"/>
      <c r="W86" s="41"/>
      <c r="X86" s="41"/>
      <c r="Y86" s="41"/>
      <c r="Z86" s="41"/>
      <c r="AA86" s="41"/>
      <c r="AB86" s="41"/>
      <c r="AC86" s="41"/>
      <c r="AD86" s="41"/>
      <c r="AE86" s="41"/>
      <c r="AF86" s="41"/>
      <c r="AG86" s="42"/>
      <c r="AH86" s="42"/>
      <c r="AI86" s="42"/>
      <c r="AJ86" s="42"/>
      <c r="AK86" s="42"/>
      <c r="AL86" s="42"/>
      <c r="AM86" s="42"/>
      <c r="AN86" s="42"/>
      <c r="AO86" s="42"/>
      <c r="AP86" s="42"/>
      <c r="AQ86" s="42"/>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row>
    <row r="87" spans="1:69" s="33" customFormat="1" x14ac:dyDescent="0.2">
      <c r="A87" s="41"/>
      <c r="B87" s="62"/>
      <c r="C87" s="70"/>
      <c r="D87" s="70"/>
      <c r="E87" s="70"/>
      <c r="F87" s="70"/>
      <c r="G87" s="70"/>
      <c r="H87" s="70"/>
      <c r="I87" s="70"/>
      <c r="J87" s="70"/>
      <c r="K87" s="70"/>
      <c r="L87" s="70"/>
      <c r="M87" s="70"/>
      <c r="N87" s="70"/>
      <c r="O87" s="70"/>
      <c r="P87" s="39"/>
      <c r="Q87" s="41"/>
      <c r="R87" s="41"/>
      <c r="S87" s="41"/>
      <c r="T87" s="41"/>
      <c r="U87" s="41"/>
      <c r="V87" s="41"/>
      <c r="W87" s="41"/>
      <c r="X87" s="41"/>
      <c r="Y87" s="41"/>
      <c r="Z87" s="41"/>
      <c r="AA87" s="41"/>
      <c r="AB87" s="41"/>
      <c r="AC87" s="41"/>
      <c r="AD87" s="41"/>
      <c r="AE87" s="41"/>
      <c r="AF87" s="41"/>
      <c r="AG87" s="42"/>
      <c r="AH87" s="42"/>
      <c r="AI87" s="42"/>
      <c r="AJ87" s="42"/>
      <c r="AK87" s="42"/>
      <c r="AL87" s="42"/>
      <c r="AM87" s="42"/>
      <c r="AN87" s="42"/>
      <c r="AO87" s="42"/>
      <c r="AP87" s="42"/>
      <c r="AQ87" s="42"/>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row>
    <row r="88" spans="1:69" s="33" customFormat="1" x14ac:dyDescent="0.2">
      <c r="A88" s="41"/>
      <c r="B88" s="62"/>
      <c r="C88" s="70"/>
      <c r="D88" s="70"/>
      <c r="E88" s="70"/>
      <c r="F88" s="70"/>
      <c r="G88" s="70"/>
      <c r="H88" s="70"/>
      <c r="I88" s="70"/>
      <c r="J88" s="70"/>
      <c r="K88" s="70"/>
      <c r="L88" s="70"/>
      <c r="M88" s="70"/>
      <c r="N88" s="70"/>
      <c r="O88" s="70"/>
      <c r="P88" s="39"/>
      <c r="Q88" s="41"/>
      <c r="R88" s="41"/>
      <c r="S88" s="41"/>
      <c r="T88" s="41"/>
      <c r="U88" s="41"/>
      <c r="V88" s="41"/>
      <c r="W88" s="41"/>
      <c r="X88" s="41"/>
      <c r="Y88" s="41"/>
      <c r="Z88" s="41"/>
      <c r="AA88" s="41"/>
      <c r="AB88" s="41"/>
      <c r="AC88" s="41"/>
      <c r="AD88" s="41"/>
      <c r="AE88" s="41"/>
      <c r="AF88" s="41"/>
      <c r="AG88" s="42"/>
      <c r="AH88" s="42"/>
      <c r="AI88" s="42"/>
      <c r="AJ88" s="42"/>
      <c r="AK88" s="42"/>
      <c r="AL88" s="42"/>
      <c r="AM88" s="42"/>
      <c r="AN88" s="42"/>
      <c r="AO88" s="42"/>
      <c r="AP88" s="42"/>
      <c r="AQ88" s="42"/>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row>
    <row r="89" spans="1:69" s="33" customFormat="1" x14ac:dyDescent="0.2">
      <c r="A89" s="41"/>
      <c r="B89" s="62"/>
      <c r="C89" s="70"/>
      <c r="D89" s="70"/>
      <c r="E89" s="70"/>
      <c r="F89" s="70"/>
      <c r="G89" s="70"/>
      <c r="H89" s="70"/>
      <c r="I89" s="70"/>
      <c r="J89" s="70"/>
      <c r="K89" s="70"/>
      <c r="L89" s="70"/>
      <c r="M89" s="70"/>
      <c r="N89" s="70"/>
      <c r="O89" s="70"/>
      <c r="P89" s="39"/>
      <c r="Q89" s="41"/>
      <c r="R89" s="41"/>
      <c r="S89" s="41"/>
      <c r="T89" s="41"/>
      <c r="U89" s="41"/>
      <c r="V89" s="41"/>
      <c r="W89" s="41"/>
      <c r="X89" s="41"/>
      <c r="Y89" s="41"/>
      <c r="Z89" s="41"/>
      <c r="AA89" s="41"/>
      <c r="AB89" s="41"/>
      <c r="AC89" s="41"/>
      <c r="AD89" s="41"/>
      <c r="AE89" s="41"/>
      <c r="AF89" s="41"/>
      <c r="AG89" s="42"/>
      <c r="AH89" s="42"/>
      <c r="AI89" s="42"/>
      <c r="AJ89" s="42"/>
      <c r="AK89" s="42"/>
      <c r="AL89" s="42"/>
      <c r="AM89" s="42"/>
      <c r="AN89" s="42"/>
      <c r="AO89" s="42"/>
      <c r="AP89" s="42"/>
      <c r="AQ89" s="42"/>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row>
    <row r="90" spans="1:69" s="33" customFormat="1" x14ac:dyDescent="0.2">
      <c r="A90" s="41"/>
      <c r="B90" s="62"/>
      <c r="C90" s="70"/>
      <c r="D90" s="70"/>
      <c r="E90" s="70"/>
      <c r="F90" s="70"/>
      <c r="G90" s="70"/>
      <c r="H90" s="70"/>
      <c r="I90" s="70"/>
      <c r="J90" s="70"/>
      <c r="K90" s="70"/>
      <c r="L90" s="70"/>
      <c r="M90" s="70"/>
      <c r="N90" s="70"/>
      <c r="O90" s="70"/>
      <c r="P90" s="39"/>
      <c r="Q90" s="41"/>
      <c r="R90" s="41"/>
      <c r="S90" s="41"/>
      <c r="T90" s="41"/>
      <c r="U90" s="41"/>
      <c r="V90" s="41"/>
      <c r="W90" s="41"/>
      <c r="X90" s="41"/>
      <c r="Y90" s="41"/>
      <c r="Z90" s="41"/>
      <c r="AA90" s="41"/>
      <c r="AB90" s="41"/>
      <c r="AC90" s="41"/>
      <c r="AD90" s="41"/>
      <c r="AE90" s="41"/>
      <c r="AF90" s="41"/>
      <c r="AG90" s="42"/>
      <c r="AH90" s="42"/>
      <c r="AI90" s="42"/>
      <c r="AJ90" s="42"/>
      <c r="AK90" s="42"/>
      <c r="AL90" s="42"/>
      <c r="AM90" s="42"/>
      <c r="AN90" s="42"/>
      <c r="AO90" s="42"/>
      <c r="AP90" s="42"/>
      <c r="AQ90" s="42"/>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row>
    <row r="91" spans="1:69" s="33" customFormat="1" x14ac:dyDescent="0.2">
      <c r="A91" s="41"/>
      <c r="B91" s="62"/>
      <c r="C91" s="70"/>
      <c r="D91" s="70"/>
      <c r="E91" s="70"/>
      <c r="F91" s="70"/>
      <c r="G91" s="70"/>
      <c r="H91" s="70"/>
      <c r="I91" s="70"/>
      <c r="J91" s="70"/>
      <c r="K91" s="70"/>
      <c r="L91" s="70"/>
      <c r="M91" s="70"/>
      <c r="N91" s="70"/>
      <c r="O91" s="70"/>
      <c r="P91" s="39"/>
      <c r="Q91" s="41"/>
      <c r="R91" s="41"/>
      <c r="S91" s="41"/>
      <c r="T91" s="41"/>
      <c r="U91" s="41"/>
      <c r="V91" s="41"/>
      <c r="W91" s="41"/>
      <c r="X91" s="41"/>
      <c r="Y91" s="41"/>
      <c r="Z91" s="41"/>
      <c r="AA91" s="41"/>
      <c r="AB91" s="41"/>
      <c r="AC91" s="41"/>
      <c r="AD91" s="41"/>
      <c r="AE91" s="41"/>
      <c r="AF91" s="41"/>
      <c r="AG91" s="42"/>
      <c r="AH91" s="42"/>
      <c r="AI91" s="42"/>
      <c r="AJ91" s="42"/>
      <c r="AK91" s="42"/>
      <c r="AL91" s="42"/>
      <c r="AM91" s="42"/>
      <c r="AN91" s="42"/>
      <c r="AO91" s="42"/>
      <c r="AP91" s="42"/>
      <c r="AQ91" s="42"/>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row>
    <row r="92" spans="1:69" s="33" customFormat="1" x14ac:dyDescent="0.2">
      <c r="A92" s="41"/>
      <c r="B92" s="62"/>
      <c r="C92" s="70"/>
      <c r="D92" s="70"/>
      <c r="E92" s="70"/>
      <c r="F92" s="70"/>
      <c r="G92" s="70"/>
      <c r="H92" s="70"/>
      <c r="I92" s="70"/>
      <c r="J92" s="70"/>
      <c r="K92" s="70"/>
      <c r="L92" s="70"/>
      <c r="M92" s="70"/>
      <c r="N92" s="70"/>
      <c r="O92" s="70"/>
      <c r="P92" s="39"/>
      <c r="Q92" s="41"/>
      <c r="R92" s="41"/>
      <c r="S92" s="41"/>
      <c r="T92" s="41"/>
      <c r="U92" s="41"/>
      <c r="V92" s="41"/>
      <c r="W92" s="41"/>
      <c r="X92" s="41"/>
      <c r="Y92" s="41"/>
      <c r="Z92" s="41"/>
      <c r="AA92" s="41"/>
      <c r="AB92" s="41"/>
      <c r="AC92" s="41"/>
      <c r="AD92" s="41"/>
      <c r="AE92" s="41"/>
      <c r="AF92" s="41"/>
      <c r="AG92" s="42"/>
      <c r="AH92" s="42"/>
      <c r="AI92" s="42"/>
      <c r="AJ92" s="42"/>
      <c r="AK92" s="42"/>
      <c r="AL92" s="42"/>
      <c r="AM92" s="42"/>
      <c r="AN92" s="42"/>
      <c r="AO92" s="42"/>
      <c r="AP92" s="42"/>
      <c r="AQ92" s="42"/>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row>
    <row r="93" spans="1:69" s="33" customFormat="1" x14ac:dyDescent="0.2">
      <c r="A93" s="41"/>
      <c r="B93" s="62"/>
      <c r="C93" s="70"/>
      <c r="D93" s="70"/>
      <c r="E93" s="70"/>
      <c r="F93" s="70"/>
      <c r="G93" s="70"/>
      <c r="H93" s="70"/>
      <c r="I93" s="70"/>
      <c r="J93" s="70"/>
      <c r="K93" s="70"/>
      <c r="L93" s="70"/>
      <c r="M93" s="70"/>
      <c r="N93" s="70"/>
      <c r="O93" s="70"/>
      <c r="P93" s="39"/>
      <c r="Q93" s="41"/>
      <c r="R93" s="41"/>
      <c r="S93" s="41"/>
      <c r="T93" s="41"/>
      <c r="U93" s="41"/>
      <c r="V93" s="41"/>
      <c r="W93" s="41"/>
      <c r="X93" s="41"/>
      <c r="Y93" s="41"/>
      <c r="Z93" s="41"/>
      <c r="AA93" s="41"/>
      <c r="AB93" s="41"/>
      <c r="AC93" s="41"/>
      <c r="AD93" s="41"/>
      <c r="AE93" s="41"/>
      <c r="AF93" s="41"/>
      <c r="AG93" s="42"/>
      <c r="AH93" s="42"/>
      <c r="AI93" s="42"/>
      <c r="AJ93" s="42"/>
      <c r="AK93" s="42"/>
      <c r="AL93" s="42"/>
      <c r="AM93" s="42"/>
      <c r="AN93" s="42"/>
      <c r="AO93" s="42"/>
      <c r="AP93" s="42"/>
      <c r="AQ93" s="42"/>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row>
    <row r="94" spans="1:69" s="33" customFormat="1" x14ac:dyDescent="0.2">
      <c r="A94" s="41"/>
      <c r="B94" s="62"/>
      <c r="C94" s="70"/>
      <c r="D94" s="70"/>
      <c r="E94" s="70"/>
      <c r="F94" s="70"/>
      <c r="G94" s="70"/>
      <c r="H94" s="70"/>
      <c r="I94" s="70"/>
      <c r="J94" s="70"/>
      <c r="K94" s="70"/>
      <c r="L94" s="70"/>
      <c r="M94" s="70"/>
      <c r="N94" s="70"/>
      <c r="O94" s="70"/>
      <c r="P94" s="39"/>
      <c r="Q94" s="41"/>
      <c r="R94" s="41"/>
      <c r="S94" s="41"/>
      <c r="T94" s="41"/>
      <c r="U94" s="41"/>
      <c r="V94" s="41"/>
      <c r="W94" s="41"/>
      <c r="X94" s="41"/>
      <c r="Y94" s="41"/>
      <c r="Z94" s="41"/>
      <c r="AA94" s="41"/>
      <c r="AB94" s="41"/>
      <c r="AC94" s="41"/>
      <c r="AD94" s="41"/>
      <c r="AE94" s="41"/>
      <c r="AF94" s="41"/>
      <c r="AG94" s="42"/>
      <c r="AH94" s="42"/>
      <c r="AI94" s="42"/>
      <c r="AJ94" s="42"/>
      <c r="AK94" s="42"/>
      <c r="AL94" s="42"/>
      <c r="AM94" s="42"/>
      <c r="AN94" s="42"/>
      <c r="AO94" s="42"/>
      <c r="AP94" s="42"/>
      <c r="AQ94" s="42"/>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row>
    <row r="95" spans="1:69" s="33" customFormat="1" x14ac:dyDescent="0.2">
      <c r="A95" s="41"/>
      <c r="B95" s="62"/>
      <c r="C95" s="70"/>
      <c r="D95" s="70"/>
      <c r="E95" s="70"/>
      <c r="F95" s="70"/>
      <c r="G95" s="70"/>
      <c r="H95" s="70"/>
      <c r="I95" s="70"/>
      <c r="J95" s="70"/>
      <c r="K95" s="70"/>
      <c r="L95" s="70"/>
      <c r="M95" s="70"/>
      <c r="N95" s="70"/>
      <c r="O95" s="70"/>
      <c r="P95" s="39"/>
      <c r="Q95" s="41"/>
      <c r="R95" s="41"/>
      <c r="S95" s="41"/>
      <c r="T95" s="41"/>
      <c r="U95" s="41"/>
      <c r="V95" s="41"/>
      <c r="W95" s="41"/>
      <c r="X95" s="41"/>
      <c r="Y95" s="41"/>
      <c r="Z95" s="41"/>
      <c r="AA95" s="41"/>
      <c r="AB95" s="41"/>
      <c r="AC95" s="41"/>
      <c r="AD95" s="41"/>
      <c r="AE95" s="41"/>
      <c r="AF95" s="41"/>
      <c r="AG95" s="42"/>
      <c r="AH95" s="42"/>
      <c r="AI95" s="42"/>
      <c r="AJ95" s="42"/>
      <c r="AK95" s="42"/>
      <c r="AL95" s="42"/>
      <c r="AM95" s="42"/>
      <c r="AN95" s="42"/>
      <c r="AO95" s="42"/>
      <c r="AP95" s="42"/>
      <c r="AQ95" s="42"/>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row>
    <row r="96" spans="1:69" s="33" customFormat="1" x14ac:dyDescent="0.2">
      <c r="A96" s="41"/>
      <c r="B96" s="62"/>
      <c r="C96" s="70"/>
      <c r="D96" s="70"/>
      <c r="E96" s="70"/>
      <c r="F96" s="70"/>
      <c r="G96" s="70"/>
      <c r="H96" s="70"/>
      <c r="I96" s="70"/>
      <c r="J96" s="70"/>
      <c r="K96" s="70"/>
      <c r="L96" s="70"/>
      <c r="M96" s="70"/>
      <c r="N96" s="70"/>
      <c r="O96" s="70"/>
      <c r="P96" s="39"/>
      <c r="Q96" s="41"/>
      <c r="R96" s="41"/>
      <c r="S96" s="41"/>
      <c r="T96" s="41"/>
      <c r="U96" s="41"/>
      <c r="V96" s="41"/>
      <c r="W96" s="41"/>
      <c r="X96" s="41"/>
      <c r="Y96" s="41"/>
      <c r="Z96" s="41"/>
      <c r="AA96" s="41"/>
      <c r="AB96" s="41"/>
      <c r="AC96" s="41"/>
      <c r="AD96" s="41"/>
      <c r="AE96" s="41"/>
      <c r="AF96" s="41"/>
      <c r="AG96" s="42"/>
      <c r="AH96" s="42"/>
      <c r="AI96" s="42"/>
      <c r="AJ96" s="42"/>
      <c r="AK96" s="42"/>
      <c r="AL96" s="42"/>
      <c r="AM96" s="42"/>
      <c r="AN96" s="42"/>
      <c r="AO96" s="42"/>
      <c r="AP96" s="42"/>
      <c r="AQ96" s="42"/>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row>
    <row r="97" spans="1:69" s="33" customFormat="1" x14ac:dyDescent="0.2">
      <c r="A97" s="41"/>
      <c r="B97" s="62"/>
      <c r="C97" s="70"/>
      <c r="D97" s="70"/>
      <c r="E97" s="70"/>
      <c r="F97" s="70"/>
      <c r="G97" s="70"/>
      <c r="H97" s="70"/>
      <c r="I97" s="70"/>
      <c r="J97" s="70"/>
      <c r="K97" s="70"/>
      <c r="L97" s="70"/>
      <c r="M97" s="70"/>
      <c r="N97" s="70"/>
      <c r="O97" s="70"/>
      <c r="P97" s="39"/>
      <c r="Q97" s="41"/>
      <c r="R97" s="41"/>
      <c r="S97" s="41"/>
      <c r="T97" s="41"/>
      <c r="U97" s="41"/>
      <c r="V97" s="41"/>
      <c r="W97" s="41"/>
      <c r="X97" s="41"/>
      <c r="Y97" s="41"/>
      <c r="Z97" s="41"/>
      <c r="AA97" s="41"/>
      <c r="AB97" s="41"/>
      <c r="AC97" s="41"/>
      <c r="AD97" s="41"/>
      <c r="AE97" s="41"/>
      <c r="AF97" s="41"/>
      <c r="AG97" s="42"/>
      <c r="AH97" s="42"/>
      <c r="AI97" s="42"/>
      <c r="AJ97" s="42"/>
      <c r="AK97" s="42"/>
      <c r="AL97" s="42"/>
      <c r="AM97" s="42"/>
      <c r="AN97" s="42"/>
      <c r="AO97" s="42"/>
      <c r="AP97" s="42"/>
      <c r="AQ97" s="42"/>
      <c r="AR97" s="41"/>
      <c r="AS97" s="41"/>
      <c r="AT97" s="41"/>
      <c r="AU97" s="41"/>
      <c r="AV97" s="41"/>
      <c r="AW97" s="41"/>
      <c r="AX97" s="41"/>
      <c r="AY97" s="41"/>
      <c r="AZ97" s="41"/>
      <c r="BA97" s="41"/>
      <c r="BB97" s="41"/>
      <c r="BC97" s="41"/>
      <c r="BD97" s="41"/>
      <c r="BE97" s="41"/>
      <c r="BF97" s="41"/>
      <c r="BG97" s="41"/>
      <c r="BH97" s="41"/>
      <c r="BI97" s="41"/>
      <c r="BJ97" s="41"/>
      <c r="BK97" s="41"/>
      <c r="BL97" s="41"/>
      <c r="BM97" s="41"/>
      <c r="BN97" s="41"/>
      <c r="BO97" s="41"/>
      <c r="BP97" s="41"/>
      <c r="BQ97" s="41"/>
    </row>
    <row r="98" spans="1:69" s="33" customFormat="1" x14ac:dyDescent="0.2">
      <c r="A98" s="41"/>
      <c r="B98" s="62"/>
      <c r="C98" s="70"/>
      <c r="D98" s="70"/>
      <c r="E98" s="70"/>
      <c r="F98" s="70"/>
      <c r="G98" s="70"/>
      <c r="H98" s="70"/>
      <c r="I98" s="70"/>
      <c r="J98" s="70"/>
      <c r="K98" s="70"/>
      <c r="L98" s="70"/>
      <c r="M98" s="70"/>
      <c r="N98" s="70"/>
      <c r="O98" s="70"/>
      <c r="P98" s="39"/>
      <c r="Q98" s="41"/>
      <c r="R98" s="41"/>
      <c r="S98" s="41"/>
      <c r="T98" s="41"/>
      <c r="U98" s="41"/>
      <c r="V98" s="41"/>
      <c r="W98" s="41"/>
      <c r="X98" s="41"/>
      <c r="Y98" s="41"/>
      <c r="Z98" s="41"/>
      <c r="AA98" s="41"/>
      <c r="AB98" s="41"/>
      <c r="AC98" s="41"/>
      <c r="AD98" s="41"/>
      <c r="AE98" s="41"/>
      <c r="AF98" s="41"/>
      <c r="AG98" s="42"/>
      <c r="AH98" s="42"/>
      <c r="AI98" s="42"/>
      <c r="AJ98" s="42"/>
      <c r="AK98" s="42"/>
      <c r="AL98" s="42"/>
      <c r="AM98" s="42"/>
      <c r="AN98" s="42"/>
      <c r="AO98" s="42"/>
      <c r="AP98" s="42"/>
      <c r="AQ98" s="42"/>
      <c r="AR98" s="41"/>
      <c r="AS98" s="41"/>
      <c r="AT98" s="41"/>
      <c r="AU98" s="41"/>
      <c r="AV98" s="41"/>
      <c r="AW98" s="41"/>
      <c r="AX98" s="41"/>
      <c r="AY98" s="41"/>
      <c r="AZ98" s="41"/>
      <c r="BA98" s="41"/>
      <c r="BB98" s="41"/>
      <c r="BC98" s="41"/>
      <c r="BD98" s="41"/>
      <c r="BE98" s="41"/>
      <c r="BF98" s="41"/>
      <c r="BG98" s="41"/>
      <c r="BH98" s="41"/>
      <c r="BI98" s="41"/>
      <c r="BJ98" s="41"/>
      <c r="BK98" s="41"/>
      <c r="BL98" s="41"/>
      <c r="BM98" s="41"/>
      <c r="BN98" s="41"/>
      <c r="BO98" s="41"/>
      <c r="BP98" s="41"/>
      <c r="BQ98" s="41"/>
    </row>
    <row r="99" spans="1:69" s="33" customFormat="1" x14ac:dyDescent="0.2">
      <c r="A99" s="41"/>
      <c r="B99" s="62"/>
      <c r="C99" s="70"/>
      <c r="D99" s="70"/>
      <c r="E99" s="70"/>
      <c r="F99" s="70"/>
      <c r="G99" s="70"/>
      <c r="H99" s="70"/>
      <c r="I99" s="70"/>
      <c r="J99" s="70"/>
      <c r="K99" s="70"/>
      <c r="L99" s="70"/>
      <c r="M99" s="70"/>
      <c r="N99" s="70"/>
      <c r="O99" s="70"/>
      <c r="P99" s="39"/>
      <c r="Q99" s="41"/>
      <c r="R99" s="41"/>
      <c r="S99" s="41"/>
      <c r="T99" s="41"/>
      <c r="U99" s="41"/>
      <c r="V99" s="41"/>
      <c r="W99" s="41"/>
      <c r="X99" s="41"/>
      <c r="Y99" s="41"/>
      <c r="Z99" s="41"/>
      <c r="AA99" s="41"/>
      <c r="AB99" s="41"/>
      <c r="AC99" s="41"/>
      <c r="AD99" s="41"/>
      <c r="AE99" s="41"/>
      <c r="AF99" s="41"/>
      <c r="AG99" s="42"/>
      <c r="AH99" s="42"/>
      <c r="AI99" s="42"/>
      <c r="AJ99" s="42"/>
      <c r="AK99" s="42"/>
      <c r="AL99" s="42"/>
      <c r="AM99" s="42"/>
      <c r="AN99" s="42"/>
      <c r="AO99" s="42"/>
      <c r="AP99" s="42"/>
      <c r="AQ99" s="42"/>
      <c r="AR99" s="41"/>
      <c r="AS99" s="41"/>
      <c r="AT99" s="41"/>
      <c r="AU99" s="41"/>
      <c r="AV99" s="41"/>
      <c r="AW99" s="41"/>
      <c r="AX99" s="41"/>
      <c r="AY99" s="41"/>
      <c r="AZ99" s="41"/>
      <c r="BA99" s="41"/>
      <c r="BB99" s="41"/>
      <c r="BC99" s="41"/>
      <c r="BD99" s="41"/>
      <c r="BE99" s="41"/>
      <c r="BF99" s="41"/>
      <c r="BG99" s="41"/>
      <c r="BH99" s="41"/>
      <c r="BI99" s="41"/>
      <c r="BJ99" s="41"/>
      <c r="BK99" s="41"/>
      <c r="BL99" s="41"/>
      <c r="BM99" s="41"/>
      <c r="BN99" s="41"/>
      <c r="BO99" s="41"/>
      <c r="BP99" s="41"/>
      <c r="BQ99" s="41"/>
    </row>
    <row r="100" spans="1:69" s="33" customFormat="1" x14ac:dyDescent="0.2">
      <c r="A100" s="41"/>
      <c r="B100" s="62"/>
      <c r="C100" s="70"/>
      <c r="D100" s="70"/>
      <c r="E100" s="70"/>
      <c r="F100" s="70"/>
      <c r="G100" s="70"/>
      <c r="H100" s="70"/>
      <c r="I100" s="70"/>
      <c r="J100" s="70"/>
      <c r="K100" s="70"/>
      <c r="L100" s="70"/>
      <c r="M100" s="70"/>
      <c r="N100" s="70"/>
      <c r="O100" s="70"/>
      <c r="P100" s="39"/>
      <c r="Q100" s="41"/>
      <c r="R100" s="41"/>
      <c r="S100" s="41"/>
      <c r="T100" s="41"/>
      <c r="U100" s="41"/>
      <c r="V100" s="41"/>
      <c r="W100" s="41"/>
      <c r="X100" s="41"/>
      <c r="Y100" s="41"/>
      <c r="Z100" s="41"/>
      <c r="AA100" s="41"/>
      <c r="AB100" s="41"/>
      <c r="AC100" s="41"/>
      <c r="AD100" s="41"/>
      <c r="AE100" s="41"/>
      <c r="AF100" s="41"/>
      <c r="AG100" s="42"/>
      <c r="AH100" s="42"/>
      <c r="AI100" s="42"/>
      <c r="AJ100" s="42"/>
      <c r="AK100" s="42"/>
      <c r="AL100" s="42"/>
      <c r="AM100" s="42"/>
      <c r="AN100" s="42"/>
      <c r="AO100" s="42"/>
      <c r="AP100" s="42"/>
      <c r="AQ100" s="42"/>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row>
    <row r="101" spans="1:69" s="33" customFormat="1" x14ac:dyDescent="0.2">
      <c r="A101" s="41"/>
      <c r="B101" s="62"/>
      <c r="C101" s="70"/>
      <c r="D101" s="70"/>
      <c r="E101" s="70"/>
      <c r="F101" s="70"/>
      <c r="G101" s="70"/>
      <c r="H101" s="70"/>
      <c r="I101" s="70"/>
      <c r="J101" s="70"/>
      <c r="K101" s="70"/>
      <c r="L101" s="70"/>
      <c r="M101" s="70"/>
      <c r="N101" s="70"/>
      <c r="O101" s="70"/>
      <c r="P101" s="39"/>
      <c r="Q101" s="41"/>
      <c r="R101" s="41"/>
      <c r="S101" s="41"/>
      <c r="T101" s="41"/>
      <c r="U101" s="41"/>
      <c r="V101" s="41"/>
      <c r="W101" s="41"/>
      <c r="X101" s="41"/>
      <c r="Y101" s="41"/>
      <c r="Z101" s="41"/>
      <c r="AA101" s="41"/>
      <c r="AB101" s="41"/>
      <c r="AC101" s="41"/>
      <c r="AD101" s="41"/>
      <c r="AE101" s="41"/>
      <c r="AF101" s="41"/>
      <c r="AG101" s="42"/>
      <c r="AH101" s="42"/>
      <c r="AI101" s="42"/>
      <c r="AJ101" s="42"/>
      <c r="AK101" s="42"/>
      <c r="AL101" s="42"/>
      <c r="AM101" s="42"/>
      <c r="AN101" s="42"/>
      <c r="AO101" s="42"/>
      <c r="AP101" s="42"/>
      <c r="AQ101" s="42"/>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row>
    <row r="102" spans="1:69" s="33" customFormat="1" x14ac:dyDescent="0.2">
      <c r="A102" s="41"/>
      <c r="B102" s="62"/>
      <c r="C102" s="70"/>
      <c r="D102" s="70"/>
      <c r="E102" s="70"/>
      <c r="F102" s="70"/>
      <c r="G102" s="70"/>
      <c r="H102" s="70"/>
      <c r="I102" s="70"/>
      <c r="J102" s="70"/>
      <c r="K102" s="70"/>
      <c r="L102" s="70"/>
      <c r="M102" s="70"/>
      <c r="N102" s="70"/>
      <c r="O102" s="70"/>
      <c r="P102" s="39"/>
      <c r="Q102" s="41"/>
      <c r="R102" s="41"/>
      <c r="S102" s="41"/>
      <c r="T102" s="41"/>
      <c r="U102" s="41"/>
      <c r="V102" s="41"/>
      <c r="W102" s="41"/>
      <c r="X102" s="41"/>
      <c r="Y102" s="41"/>
      <c r="Z102" s="41"/>
      <c r="AA102" s="41"/>
      <c r="AB102" s="41"/>
      <c r="AC102" s="41"/>
      <c r="AD102" s="41"/>
      <c r="AE102" s="41"/>
      <c r="AF102" s="41"/>
      <c r="AG102" s="42"/>
      <c r="AH102" s="42"/>
      <c r="AI102" s="42"/>
      <c r="AJ102" s="42"/>
      <c r="AK102" s="42"/>
      <c r="AL102" s="42"/>
      <c r="AM102" s="42"/>
      <c r="AN102" s="42"/>
      <c r="AO102" s="42"/>
      <c r="AP102" s="42"/>
      <c r="AQ102" s="42"/>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row>
    <row r="103" spans="1:69" s="33" customFormat="1" ht="12" customHeight="1" thickBot="1" x14ac:dyDescent="0.25">
      <c r="A103" s="41"/>
      <c r="B103" s="62"/>
      <c r="C103" s="70"/>
      <c r="D103" s="70"/>
      <c r="E103" s="70"/>
      <c r="F103" s="70"/>
      <c r="G103" s="70"/>
      <c r="H103" s="70"/>
      <c r="I103" s="70"/>
      <c r="J103" s="70"/>
      <c r="K103" s="70"/>
      <c r="L103" s="70"/>
      <c r="M103" s="70"/>
      <c r="N103" s="70"/>
      <c r="O103" s="70"/>
      <c r="P103" s="39"/>
      <c r="Q103" s="41"/>
      <c r="R103" s="41"/>
      <c r="S103" s="41"/>
      <c r="T103" s="41"/>
      <c r="U103" s="41"/>
      <c r="V103" s="41"/>
      <c r="W103" s="41"/>
      <c r="X103" s="41"/>
      <c r="Y103" s="41"/>
      <c r="Z103" s="41"/>
      <c r="AA103" s="41"/>
      <c r="AB103" s="41"/>
      <c r="AC103" s="41"/>
      <c r="AD103" s="41"/>
      <c r="AE103" s="41"/>
      <c r="AF103" s="41"/>
      <c r="AG103" s="42"/>
      <c r="AH103" s="42"/>
      <c r="AI103" s="42"/>
      <c r="AJ103" s="42"/>
      <c r="AK103" s="42"/>
      <c r="AL103" s="42"/>
      <c r="AM103" s="42"/>
      <c r="AN103" s="42"/>
      <c r="AO103" s="42"/>
      <c r="AP103" s="42"/>
      <c r="AQ103" s="42"/>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row>
    <row r="104" spans="1:69" ht="15.75" customHeight="1" thickBot="1" x14ac:dyDescent="0.25">
      <c r="B104" s="146" t="s">
        <v>193</v>
      </c>
      <c r="C104" s="147"/>
      <c r="D104" s="147"/>
      <c r="E104" s="147"/>
      <c r="F104" s="147"/>
      <c r="G104" s="147"/>
      <c r="H104" s="147"/>
      <c r="I104" s="147"/>
      <c r="J104" s="147"/>
      <c r="K104" s="148"/>
      <c r="L104" s="39"/>
      <c r="M104" s="39"/>
      <c r="N104" s="39"/>
      <c r="O104" s="39"/>
      <c r="AD104" s="40"/>
      <c r="AE104" s="40"/>
      <c r="AF104" s="40"/>
      <c r="AP104" s="39"/>
      <c r="AQ104" s="39"/>
      <c r="BP104" s="32"/>
      <c r="BQ104" s="32"/>
    </row>
    <row r="105" spans="1:69" ht="15.75" customHeight="1" thickBot="1" x14ac:dyDescent="0.25">
      <c r="B105" s="149" t="s">
        <v>124</v>
      </c>
      <c r="C105" s="150" t="s">
        <v>234</v>
      </c>
      <c r="D105" s="150"/>
      <c r="E105" s="150"/>
      <c r="F105" s="150"/>
      <c r="G105" s="150"/>
      <c r="H105" s="150"/>
      <c r="I105" s="150"/>
      <c r="J105" s="150"/>
      <c r="K105" s="151"/>
      <c r="L105" s="39"/>
      <c r="M105" s="39"/>
      <c r="N105" s="39"/>
      <c r="O105" s="39"/>
      <c r="AD105" s="40"/>
      <c r="AE105" s="40"/>
      <c r="AF105" s="40"/>
      <c r="AP105" s="39"/>
      <c r="AQ105" s="39"/>
      <c r="BP105" s="32"/>
      <c r="BQ105" s="32"/>
    </row>
    <row r="106" spans="1:69" ht="15.75" customHeight="1" x14ac:dyDescent="0.2">
      <c r="B106" s="755" t="s">
        <v>235</v>
      </c>
      <c r="C106" s="152" t="s">
        <v>34</v>
      </c>
      <c r="D106" s="152"/>
      <c r="E106" s="152"/>
      <c r="F106" s="152"/>
      <c r="G106" s="152"/>
      <c r="H106" s="152"/>
      <c r="I106" s="152"/>
      <c r="J106" s="152"/>
      <c r="K106" s="153"/>
      <c r="L106" s="39"/>
      <c r="M106" s="39"/>
      <c r="N106" s="39"/>
      <c r="O106" s="39"/>
      <c r="AD106" s="40"/>
      <c r="AE106" s="40"/>
      <c r="AF106" s="40"/>
      <c r="AP106" s="39"/>
      <c r="AQ106" s="39"/>
      <c r="BP106" s="32"/>
      <c r="BQ106" s="32"/>
    </row>
    <row r="107" spans="1:69" ht="15.75" customHeight="1" x14ac:dyDescent="0.2">
      <c r="B107" s="754"/>
      <c r="C107" s="143" t="s">
        <v>39</v>
      </c>
      <c r="D107" s="143"/>
      <c r="E107" s="143"/>
      <c r="F107" s="143"/>
      <c r="G107" s="143"/>
      <c r="H107" s="143"/>
      <c r="I107" s="143"/>
      <c r="J107" s="143"/>
      <c r="K107" s="154"/>
      <c r="L107" s="39"/>
      <c r="M107" s="39"/>
      <c r="N107" s="39"/>
      <c r="O107" s="39"/>
      <c r="AD107" s="40"/>
      <c r="AE107" s="40"/>
      <c r="AF107" s="40"/>
      <c r="AP107" s="39"/>
      <c r="AQ107" s="39"/>
      <c r="BP107" s="32"/>
      <c r="BQ107" s="32"/>
    </row>
    <row r="108" spans="1:69" ht="15.75" customHeight="1" x14ac:dyDescent="0.2">
      <c r="B108" s="752" t="s">
        <v>126</v>
      </c>
      <c r="C108" s="152" t="s">
        <v>87</v>
      </c>
      <c r="D108" s="152"/>
      <c r="E108" s="152"/>
      <c r="F108" s="152"/>
      <c r="G108" s="152"/>
      <c r="H108" s="152"/>
      <c r="I108" s="152"/>
      <c r="J108" s="152"/>
      <c r="K108" s="153"/>
      <c r="L108" s="39"/>
      <c r="M108" s="39"/>
      <c r="N108" s="39"/>
      <c r="O108" s="39"/>
      <c r="AD108" s="40"/>
      <c r="AE108" s="40"/>
      <c r="AF108" s="40"/>
      <c r="AP108" s="39"/>
      <c r="AQ108" s="39"/>
      <c r="BP108" s="32"/>
      <c r="BQ108" s="32"/>
    </row>
    <row r="109" spans="1:69" ht="15.75" customHeight="1" x14ac:dyDescent="0.2">
      <c r="B109" s="753"/>
      <c r="C109" s="143" t="s">
        <v>40</v>
      </c>
      <c r="D109" s="143"/>
      <c r="E109" s="143"/>
      <c r="F109" s="143"/>
      <c r="G109" s="143"/>
      <c r="H109" s="143"/>
      <c r="I109" s="143"/>
      <c r="J109" s="143"/>
      <c r="K109" s="154"/>
      <c r="L109" s="39"/>
      <c r="M109" s="39"/>
      <c r="N109" s="39"/>
      <c r="O109" s="39"/>
      <c r="AD109" s="40"/>
      <c r="AE109" s="40"/>
      <c r="AF109" s="40"/>
      <c r="AP109" s="39"/>
      <c r="AQ109" s="39"/>
      <c r="BP109" s="32"/>
      <c r="BQ109" s="32"/>
    </row>
    <row r="110" spans="1:69" ht="15.75" customHeight="1" x14ac:dyDescent="0.2">
      <c r="B110" s="753"/>
      <c r="C110" s="143" t="s">
        <v>41</v>
      </c>
      <c r="D110" s="143"/>
      <c r="E110" s="143"/>
      <c r="F110" s="143"/>
      <c r="G110" s="143"/>
      <c r="H110" s="143"/>
      <c r="I110" s="143"/>
      <c r="J110" s="143"/>
      <c r="K110" s="154"/>
      <c r="L110" s="39"/>
      <c r="M110" s="39"/>
      <c r="N110" s="39"/>
      <c r="O110" s="39"/>
      <c r="AD110" s="40"/>
      <c r="AE110" s="40"/>
      <c r="AF110" s="40"/>
      <c r="AP110" s="39"/>
      <c r="AQ110" s="39"/>
      <c r="BP110" s="32"/>
      <c r="BQ110" s="32"/>
    </row>
    <row r="111" spans="1:69" ht="15.75" customHeight="1" x14ac:dyDescent="0.2">
      <c r="B111" s="753"/>
      <c r="C111" s="143" t="s">
        <v>42</v>
      </c>
      <c r="D111" s="143"/>
      <c r="E111" s="143"/>
      <c r="F111" s="143"/>
      <c r="G111" s="143"/>
      <c r="H111" s="143"/>
      <c r="I111" s="143"/>
      <c r="J111" s="143"/>
      <c r="K111" s="154"/>
      <c r="L111" s="39"/>
      <c r="M111" s="39"/>
      <c r="N111" s="39"/>
      <c r="O111" s="39"/>
      <c r="AD111" s="40"/>
      <c r="AE111" s="40"/>
      <c r="AF111" s="40"/>
      <c r="AP111" s="39"/>
      <c r="AQ111" s="39"/>
      <c r="BP111" s="32"/>
      <c r="BQ111" s="32"/>
    </row>
    <row r="112" spans="1:69" ht="15.75" customHeight="1" x14ac:dyDescent="0.2">
      <c r="B112" s="754"/>
      <c r="C112" s="143" t="s">
        <v>43</v>
      </c>
      <c r="D112" s="143"/>
      <c r="E112" s="143"/>
      <c r="F112" s="143"/>
      <c r="G112" s="143"/>
      <c r="H112" s="143"/>
      <c r="I112" s="143"/>
      <c r="J112" s="143"/>
      <c r="K112" s="154"/>
      <c r="L112" s="39"/>
      <c r="M112" s="39"/>
      <c r="N112" s="39"/>
      <c r="O112" s="39"/>
      <c r="AD112" s="40"/>
      <c r="AE112" s="40"/>
      <c r="AF112" s="40"/>
      <c r="AP112" s="39"/>
      <c r="AQ112" s="39"/>
      <c r="BP112" s="32"/>
      <c r="BQ112" s="32"/>
    </row>
    <row r="113" spans="2:69" ht="15.75" customHeight="1" x14ac:dyDescent="0.2">
      <c r="B113" s="752" t="s">
        <v>127</v>
      </c>
      <c r="C113" s="152" t="s">
        <v>33</v>
      </c>
      <c r="D113" s="152"/>
      <c r="E113" s="152"/>
      <c r="F113" s="152"/>
      <c r="G113" s="152"/>
      <c r="H113" s="152"/>
      <c r="I113" s="152"/>
      <c r="J113" s="152"/>
      <c r="K113" s="153"/>
      <c r="L113" s="39"/>
      <c r="M113" s="39"/>
      <c r="N113" s="39"/>
      <c r="O113" s="39"/>
      <c r="AD113" s="40"/>
      <c r="AE113" s="40"/>
      <c r="AF113" s="40"/>
      <c r="AP113" s="39"/>
      <c r="AQ113" s="39"/>
      <c r="BP113" s="32"/>
      <c r="BQ113" s="32"/>
    </row>
    <row r="114" spans="2:69" ht="15.75" customHeight="1" x14ac:dyDescent="0.2">
      <c r="B114" s="753"/>
      <c r="C114" s="143" t="s">
        <v>35</v>
      </c>
      <c r="D114" s="143"/>
      <c r="E114" s="143"/>
      <c r="F114" s="143"/>
      <c r="G114" s="143"/>
      <c r="H114" s="143"/>
      <c r="I114" s="143"/>
      <c r="J114" s="143"/>
      <c r="K114" s="154"/>
      <c r="L114" s="39"/>
      <c r="M114" s="39"/>
      <c r="N114" s="39"/>
      <c r="O114" s="39"/>
      <c r="AD114" s="40"/>
      <c r="AE114" s="40"/>
      <c r="AF114" s="40"/>
      <c r="AP114" s="39"/>
      <c r="AQ114" s="39"/>
      <c r="BP114" s="32"/>
      <c r="BQ114" s="32"/>
    </row>
    <row r="115" spans="2:69" ht="15.75" customHeight="1" x14ac:dyDescent="0.2">
      <c r="B115" s="753"/>
      <c r="C115" s="143" t="s">
        <v>36</v>
      </c>
      <c r="D115" s="143"/>
      <c r="E115" s="143"/>
      <c r="F115" s="143"/>
      <c r="G115" s="143"/>
      <c r="H115" s="143"/>
      <c r="I115" s="143"/>
      <c r="J115" s="143"/>
      <c r="K115" s="154"/>
      <c r="L115" s="39"/>
      <c r="M115" s="39"/>
      <c r="N115" s="39"/>
      <c r="O115" s="39"/>
      <c r="AD115" s="40"/>
      <c r="AE115" s="40"/>
      <c r="AF115" s="40"/>
      <c r="AP115" s="39"/>
      <c r="AQ115" s="39"/>
      <c r="BP115" s="32"/>
      <c r="BQ115" s="32"/>
    </row>
    <row r="116" spans="2:69" ht="15.75" customHeight="1" x14ac:dyDescent="0.2">
      <c r="B116" s="753"/>
      <c r="C116" s="143" t="s">
        <v>37</v>
      </c>
      <c r="D116" s="143"/>
      <c r="E116" s="143"/>
      <c r="F116" s="143"/>
      <c r="G116" s="143"/>
      <c r="H116" s="143"/>
      <c r="I116" s="143"/>
      <c r="J116" s="143"/>
      <c r="K116" s="154"/>
      <c r="L116" s="39"/>
      <c r="M116" s="39"/>
      <c r="N116" s="39"/>
      <c r="O116" s="39"/>
      <c r="AD116" s="40"/>
      <c r="AE116" s="40"/>
      <c r="AF116" s="40"/>
      <c r="AP116" s="39"/>
      <c r="AQ116" s="39"/>
      <c r="BP116" s="32"/>
      <c r="BQ116" s="32"/>
    </row>
    <row r="117" spans="2:69" ht="15.75" customHeight="1" x14ac:dyDescent="0.2">
      <c r="B117" s="753"/>
      <c r="C117" s="143" t="s">
        <v>38</v>
      </c>
      <c r="D117" s="143"/>
      <c r="E117" s="143"/>
      <c r="F117" s="143"/>
      <c r="G117" s="143"/>
      <c r="H117" s="143"/>
      <c r="I117" s="143"/>
      <c r="J117" s="143"/>
      <c r="K117" s="154"/>
      <c r="L117" s="39"/>
      <c r="M117" s="39"/>
      <c r="N117" s="39"/>
      <c r="O117" s="39"/>
      <c r="AD117" s="40"/>
      <c r="AE117" s="40"/>
      <c r="AF117" s="40"/>
      <c r="AP117" s="39"/>
      <c r="AQ117" s="39"/>
      <c r="BP117" s="32"/>
      <c r="BQ117" s="32"/>
    </row>
    <row r="118" spans="2:69" ht="15.75" customHeight="1" x14ac:dyDescent="0.2">
      <c r="B118" s="754"/>
      <c r="C118" s="143" t="s">
        <v>46</v>
      </c>
      <c r="D118" s="143"/>
      <c r="E118" s="143"/>
      <c r="F118" s="143"/>
      <c r="G118" s="143"/>
      <c r="H118" s="143"/>
      <c r="I118" s="143"/>
      <c r="J118" s="143"/>
      <c r="K118" s="154"/>
      <c r="L118" s="39"/>
      <c r="M118" s="39"/>
      <c r="N118" s="39"/>
      <c r="O118" s="39"/>
      <c r="AD118" s="40"/>
      <c r="AE118" s="40"/>
      <c r="AF118" s="40"/>
      <c r="AP118" s="39"/>
      <c r="AQ118" s="39"/>
      <c r="BP118" s="32"/>
      <c r="BQ118" s="32"/>
    </row>
    <row r="119" spans="2:69" ht="15.75" customHeight="1" x14ac:dyDescent="0.2">
      <c r="B119" s="752" t="s">
        <v>128</v>
      </c>
      <c r="C119" s="152" t="s">
        <v>24</v>
      </c>
      <c r="D119" s="152"/>
      <c r="E119" s="152"/>
      <c r="F119" s="152"/>
      <c r="G119" s="152"/>
      <c r="H119" s="152"/>
      <c r="I119" s="152"/>
      <c r="J119" s="152"/>
      <c r="K119" s="153"/>
      <c r="L119" s="39"/>
      <c r="M119" s="39"/>
      <c r="N119" s="39"/>
      <c r="O119" s="39"/>
      <c r="AD119" s="40"/>
      <c r="AE119" s="40"/>
      <c r="AF119" s="40"/>
      <c r="AP119" s="39"/>
      <c r="AQ119" s="39"/>
      <c r="BP119" s="32"/>
      <c r="BQ119" s="32"/>
    </row>
    <row r="120" spans="2:69" ht="15.75" customHeight="1" x14ac:dyDescent="0.2">
      <c r="B120" s="753"/>
      <c r="C120" s="143" t="s">
        <v>25</v>
      </c>
      <c r="D120" s="143"/>
      <c r="E120" s="143"/>
      <c r="F120" s="143"/>
      <c r="G120" s="143"/>
      <c r="H120" s="143"/>
      <c r="I120" s="143"/>
      <c r="J120" s="143"/>
      <c r="K120" s="154"/>
      <c r="L120" s="39"/>
      <c r="M120" s="39"/>
      <c r="N120" s="39"/>
      <c r="O120" s="39"/>
      <c r="AD120" s="40"/>
      <c r="AE120" s="40"/>
      <c r="AF120" s="40"/>
      <c r="AP120" s="39"/>
      <c r="AQ120" s="39"/>
      <c r="BP120" s="32"/>
      <c r="BQ120" s="32"/>
    </row>
    <row r="121" spans="2:69" ht="15.75" customHeight="1" x14ac:dyDescent="0.2">
      <c r="B121" s="753"/>
      <c r="C121" s="143" t="s">
        <v>26</v>
      </c>
      <c r="D121" s="143"/>
      <c r="E121" s="143"/>
      <c r="F121" s="143"/>
      <c r="G121" s="143"/>
      <c r="H121" s="143"/>
      <c r="I121" s="143"/>
      <c r="J121" s="143"/>
      <c r="K121" s="154"/>
      <c r="L121" s="39"/>
      <c r="M121" s="39"/>
      <c r="N121" s="39"/>
      <c r="O121" s="39"/>
      <c r="AD121" s="40"/>
      <c r="AE121" s="40"/>
      <c r="AF121" s="40"/>
      <c r="AP121" s="39"/>
      <c r="AQ121" s="39"/>
      <c r="BP121" s="32"/>
      <c r="BQ121" s="32"/>
    </row>
    <row r="122" spans="2:69" ht="15.75" customHeight="1" x14ac:dyDescent="0.2">
      <c r="B122" s="753"/>
      <c r="C122" s="143" t="s">
        <v>27</v>
      </c>
      <c r="D122" s="143"/>
      <c r="E122" s="143"/>
      <c r="F122" s="143"/>
      <c r="G122" s="143"/>
      <c r="H122" s="143"/>
      <c r="I122" s="143"/>
      <c r="J122" s="143"/>
      <c r="K122" s="154"/>
      <c r="L122" s="39"/>
      <c r="M122" s="39"/>
      <c r="N122" s="39"/>
      <c r="O122" s="39"/>
      <c r="AD122" s="40"/>
      <c r="AE122" s="40"/>
      <c r="AF122" s="40"/>
      <c r="AP122" s="39"/>
      <c r="AQ122" s="39"/>
      <c r="BP122" s="32"/>
      <c r="BQ122" s="32"/>
    </row>
    <row r="123" spans="2:69" ht="15.75" customHeight="1" x14ac:dyDescent="0.2">
      <c r="B123" s="753"/>
      <c r="C123" s="143" t="s">
        <v>28</v>
      </c>
      <c r="D123" s="143"/>
      <c r="E123" s="143"/>
      <c r="F123" s="143"/>
      <c r="G123" s="143"/>
      <c r="H123" s="143"/>
      <c r="I123" s="143"/>
      <c r="J123" s="143"/>
      <c r="K123" s="154"/>
      <c r="L123" s="39"/>
      <c r="M123" s="39"/>
      <c r="N123" s="39"/>
      <c r="O123" s="39"/>
      <c r="AD123" s="40"/>
      <c r="AE123" s="40"/>
      <c r="AF123" s="40"/>
      <c r="AP123" s="39"/>
      <c r="AQ123" s="39"/>
      <c r="BP123" s="32"/>
      <c r="BQ123" s="32"/>
    </row>
    <row r="124" spans="2:69" ht="15.75" customHeight="1" x14ac:dyDescent="0.2">
      <c r="B124" s="753"/>
      <c r="C124" s="143" t="s">
        <v>29</v>
      </c>
      <c r="D124" s="143"/>
      <c r="E124" s="143"/>
      <c r="F124" s="143"/>
      <c r="G124" s="143"/>
      <c r="H124" s="143"/>
      <c r="I124" s="143"/>
      <c r="J124" s="143"/>
      <c r="K124" s="154"/>
      <c r="L124" s="39"/>
      <c r="M124" s="39"/>
      <c r="N124" s="39"/>
      <c r="O124" s="39"/>
      <c r="AD124" s="40"/>
      <c r="AE124" s="40"/>
      <c r="AF124" s="40"/>
      <c r="AP124" s="39"/>
      <c r="AQ124" s="39"/>
      <c r="BP124" s="32"/>
      <c r="BQ124" s="32"/>
    </row>
    <row r="125" spans="2:69" ht="15.75" customHeight="1" x14ac:dyDescent="0.2">
      <c r="B125" s="753"/>
      <c r="C125" s="143" t="s">
        <v>30</v>
      </c>
      <c r="D125" s="143"/>
      <c r="E125" s="143"/>
      <c r="F125" s="143"/>
      <c r="G125" s="143"/>
      <c r="H125" s="143"/>
      <c r="I125" s="143"/>
      <c r="J125" s="143"/>
      <c r="K125" s="154"/>
      <c r="L125" s="39"/>
      <c r="M125" s="39"/>
      <c r="N125" s="39"/>
      <c r="O125" s="39"/>
      <c r="AD125" s="40"/>
      <c r="AE125" s="40"/>
      <c r="AF125" s="40"/>
      <c r="AP125" s="39"/>
      <c r="AQ125" s="39"/>
      <c r="BP125" s="32"/>
      <c r="BQ125" s="32"/>
    </row>
    <row r="126" spans="2:69" ht="15.75" customHeight="1" x14ac:dyDescent="0.2">
      <c r="B126" s="753"/>
      <c r="C126" s="143" t="s">
        <v>31</v>
      </c>
      <c r="D126" s="143"/>
      <c r="E126" s="143"/>
      <c r="F126" s="143"/>
      <c r="G126" s="143"/>
      <c r="H126" s="143"/>
      <c r="I126" s="143"/>
      <c r="J126" s="143"/>
      <c r="K126" s="154"/>
      <c r="L126" s="39"/>
      <c r="M126" s="39"/>
      <c r="N126" s="39"/>
      <c r="O126" s="39"/>
      <c r="AD126" s="40"/>
      <c r="AE126" s="40"/>
      <c r="AF126" s="40"/>
      <c r="AP126" s="39"/>
      <c r="AQ126" s="39"/>
      <c r="BP126" s="32"/>
      <c r="BQ126" s="32"/>
    </row>
    <row r="127" spans="2:69" ht="15.75" customHeight="1" x14ac:dyDescent="0.2">
      <c r="B127" s="753"/>
      <c r="C127" s="143" t="s">
        <v>32</v>
      </c>
      <c r="D127" s="143"/>
      <c r="E127" s="143"/>
      <c r="F127" s="143"/>
      <c r="G127" s="143"/>
      <c r="H127" s="143"/>
      <c r="I127" s="143"/>
      <c r="J127" s="143"/>
      <c r="K127" s="154"/>
      <c r="L127" s="39"/>
      <c r="M127" s="39"/>
      <c r="N127" s="39"/>
      <c r="O127" s="39"/>
      <c r="AD127" s="40"/>
      <c r="AE127" s="40"/>
      <c r="AF127" s="40"/>
      <c r="AP127" s="39"/>
      <c r="AQ127" s="39"/>
      <c r="BP127" s="32"/>
      <c r="BQ127" s="32"/>
    </row>
    <row r="128" spans="2:69" ht="15.75" customHeight="1" x14ac:dyDescent="0.2">
      <c r="B128" s="753"/>
      <c r="C128" s="143" t="s">
        <v>44</v>
      </c>
      <c r="D128" s="143"/>
      <c r="E128" s="143"/>
      <c r="F128" s="143"/>
      <c r="G128" s="143"/>
      <c r="H128" s="143"/>
      <c r="I128" s="143"/>
      <c r="J128" s="143"/>
      <c r="K128" s="154"/>
      <c r="L128" s="39"/>
      <c r="M128" s="39"/>
      <c r="N128" s="39"/>
      <c r="O128" s="39"/>
      <c r="AD128" s="40"/>
      <c r="AE128" s="40"/>
      <c r="AF128" s="40"/>
      <c r="AP128" s="39"/>
      <c r="AQ128" s="39"/>
      <c r="BP128" s="32"/>
      <c r="BQ128" s="32"/>
    </row>
    <row r="129" spans="2:69" ht="15.75" customHeight="1" thickBot="1" x14ac:dyDescent="0.25">
      <c r="B129" s="753"/>
      <c r="C129" s="143" t="s">
        <v>45</v>
      </c>
      <c r="D129" s="143"/>
      <c r="E129" s="143"/>
      <c r="F129" s="143"/>
      <c r="G129" s="143"/>
      <c r="H129" s="143"/>
      <c r="I129" s="143"/>
      <c r="J129" s="143"/>
      <c r="K129" s="154"/>
      <c r="L129" s="39"/>
      <c r="M129" s="39"/>
      <c r="N129" s="39"/>
      <c r="O129" s="39"/>
      <c r="AD129" s="40"/>
      <c r="AE129" s="40"/>
      <c r="AF129" s="40"/>
      <c r="AP129" s="39"/>
      <c r="AQ129" s="39"/>
      <c r="BP129" s="32"/>
      <c r="BQ129" s="32"/>
    </row>
    <row r="130" spans="2:69" ht="30.75" customHeight="1" thickBot="1" x14ac:dyDescent="0.25">
      <c r="B130" s="155"/>
      <c r="C130" s="156"/>
      <c r="D130" s="156"/>
      <c r="E130" s="156"/>
      <c r="F130" s="156"/>
      <c r="G130" s="156"/>
      <c r="H130" s="156"/>
      <c r="I130" s="156"/>
      <c r="J130" s="156"/>
      <c r="K130" s="157"/>
      <c r="L130" s="39"/>
      <c r="M130" s="39"/>
      <c r="N130" s="39"/>
      <c r="O130" s="39"/>
      <c r="AD130" s="40"/>
      <c r="AE130" s="40"/>
      <c r="AF130" s="40"/>
      <c r="AP130" s="39"/>
      <c r="AQ130" s="39"/>
      <c r="BP130" s="32"/>
      <c r="BQ130" s="32"/>
    </row>
    <row r="131" spans="2:69" ht="15.75" customHeight="1" thickBot="1" x14ac:dyDescent="0.25">
      <c r="B131" s="149" t="s">
        <v>130</v>
      </c>
      <c r="C131" s="150" t="s">
        <v>190</v>
      </c>
      <c r="D131" s="150"/>
      <c r="E131" s="150"/>
      <c r="F131" s="150"/>
      <c r="G131" s="150"/>
      <c r="H131" s="150"/>
      <c r="I131" s="150"/>
      <c r="J131" s="150"/>
      <c r="K131" s="151"/>
      <c r="L131" s="39"/>
      <c r="M131" s="39"/>
      <c r="N131" s="39"/>
      <c r="O131" s="39"/>
      <c r="AD131" s="40"/>
      <c r="AE131" s="40"/>
      <c r="AF131" s="40"/>
      <c r="AP131" s="39"/>
      <c r="AQ131" s="39"/>
      <c r="BP131" s="32"/>
      <c r="BQ131" s="32"/>
    </row>
    <row r="132" spans="2:69" ht="15" customHeight="1" x14ac:dyDescent="0.2">
      <c r="B132" s="158" t="s">
        <v>191</v>
      </c>
      <c r="C132" s="159"/>
      <c r="D132" s="159"/>
      <c r="E132" s="159"/>
      <c r="F132" s="159"/>
      <c r="G132" s="159"/>
      <c r="H132" s="159"/>
      <c r="I132" s="159"/>
      <c r="J132" s="159"/>
      <c r="K132" s="160"/>
      <c r="L132" s="39"/>
      <c r="M132" s="39"/>
      <c r="N132" s="39"/>
      <c r="O132" s="39"/>
      <c r="AD132" s="40"/>
      <c r="AE132" s="40"/>
      <c r="AF132" s="40"/>
      <c r="AP132" s="39"/>
      <c r="AQ132" s="39"/>
      <c r="BP132" s="32"/>
      <c r="BQ132" s="32"/>
    </row>
    <row r="133" spans="2:69" ht="15.75" customHeight="1" x14ac:dyDescent="0.2">
      <c r="B133" s="752" t="s">
        <v>132</v>
      </c>
      <c r="C133" s="152" t="s">
        <v>57</v>
      </c>
      <c r="D133" s="152"/>
      <c r="E133" s="152"/>
      <c r="F133" s="152"/>
      <c r="G133" s="152"/>
      <c r="H133" s="152"/>
      <c r="I133" s="152"/>
      <c r="J133" s="152"/>
      <c r="K133" s="153"/>
      <c r="L133" s="39"/>
      <c r="M133" s="39"/>
      <c r="N133" s="39"/>
      <c r="O133" s="39"/>
      <c r="AD133" s="40"/>
      <c r="AE133" s="40"/>
      <c r="AF133" s="40"/>
      <c r="AP133" s="39"/>
      <c r="AQ133" s="39"/>
      <c r="BP133" s="32"/>
      <c r="BQ133" s="32"/>
    </row>
    <row r="134" spans="2:69" ht="15.75" customHeight="1" x14ac:dyDescent="0.2">
      <c r="B134" s="753"/>
      <c r="C134" s="143" t="s">
        <v>58</v>
      </c>
      <c r="D134" s="143"/>
      <c r="E134" s="143"/>
      <c r="F134" s="143"/>
      <c r="G134" s="143"/>
      <c r="H134" s="143"/>
      <c r="I134" s="143"/>
      <c r="J134" s="143"/>
      <c r="K134" s="154"/>
      <c r="L134" s="39"/>
      <c r="M134" s="39"/>
      <c r="N134" s="39"/>
      <c r="O134" s="39"/>
      <c r="AD134" s="40"/>
      <c r="AE134" s="40"/>
      <c r="AF134" s="40"/>
      <c r="AP134" s="39"/>
      <c r="AQ134" s="39"/>
      <c r="BP134" s="32"/>
      <c r="BQ134" s="32"/>
    </row>
    <row r="135" spans="2:69" ht="15.75" customHeight="1" x14ac:dyDescent="0.2">
      <c r="B135" s="753"/>
      <c r="C135" s="143" t="s">
        <v>67</v>
      </c>
      <c r="D135" s="143"/>
      <c r="E135" s="143"/>
      <c r="F135" s="143"/>
      <c r="G135" s="143"/>
      <c r="H135" s="143"/>
      <c r="I135" s="143"/>
      <c r="J135" s="143"/>
      <c r="K135" s="154"/>
      <c r="L135" s="39"/>
      <c r="M135" s="39"/>
      <c r="N135" s="39"/>
      <c r="O135" s="39"/>
      <c r="AD135" s="40"/>
      <c r="AE135" s="40"/>
      <c r="AF135" s="40"/>
      <c r="AP135" s="39"/>
      <c r="AQ135" s="39"/>
      <c r="BP135" s="32"/>
      <c r="BQ135" s="32"/>
    </row>
    <row r="136" spans="2:69" ht="15.75" customHeight="1" x14ac:dyDescent="0.2">
      <c r="B136" s="753"/>
      <c r="C136" s="237" t="s">
        <v>68</v>
      </c>
      <c r="D136" s="143"/>
      <c r="E136" s="143"/>
      <c r="F136" s="143"/>
      <c r="G136" s="143"/>
      <c r="H136" s="143"/>
      <c r="I136" s="143"/>
      <c r="J136" s="143"/>
      <c r="K136" s="154"/>
      <c r="L136" s="39"/>
      <c r="M136" s="39"/>
      <c r="N136" s="39"/>
      <c r="O136" s="39"/>
      <c r="AD136" s="40"/>
      <c r="AE136" s="40"/>
      <c r="AF136" s="40"/>
      <c r="AP136" s="39"/>
      <c r="AQ136" s="39"/>
      <c r="BP136" s="32"/>
      <c r="BQ136" s="32"/>
    </row>
    <row r="137" spans="2:69" ht="15.75" customHeight="1" x14ac:dyDescent="0.2">
      <c r="B137" s="753"/>
      <c r="C137" s="143" t="s">
        <v>69</v>
      </c>
      <c r="D137" s="143"/>
      <c r="E137" s="143"/>
      <c r="F137" s="143"/>
      <c r="G137" s="143"/>
      <c r="H137" s="143"/>
      <c r="I137" s="143"/>
      <c r="J137" s="143"/>
      <c r="K137" s="154"/>
      <c r="L137" s="39"/>
      <c r="M137" s="39"/>
      <c r="N137" s="39"/>
      <c r="O137" s="39"/>
      <c r="AD137" s="40"/>
      <c r="AE137" s="40"/>
      <c r="AF137" s="40"/>
      <c r="AP137" s="39"/>
      <c r="AQ137" s="39"/>
      <c r="BP137" s="32"/>
      <c r="BQ137" s="32"/>
    </row>
    <row r="138" spans="2:69" ht="15.75" customHeight="1" x14ac:dyDescent="0.2">
      <c r="B138" s="753"/>
      <c r="C138" s="143" t="s">
        <v>71</v>
      </c>
      <c r="D138" s="143"/>
      <c r="E138" s="143"/>
      <c r="F138" s="143"/>
      <c r="G138" s="143"/>
      <c r="H138" s="143"/>
      <c r="I138" s="143"/>
      <c r="J138" s="143"/>
      <c r="K138" s="154"/>
      <c r="L138" s="39"/>
      <c r="M138" s="39"/>
      <c r="N138" s="39"/>
      <c r="O138" s="39"/>
      <c r="AD138" s="40"/>
      <c r="AE138" s="40"/>
      <c r="AF138" s="40"/>
      <c r="AP138" s="39"/>
      <c r="AQ138" s="39"/>
      <c r="BP138" s="32"/>
      <c r="BQ138" s="32"/>
    </row>
    <row r="139" spans="2:69" ht="15.75" customHeight="1" x14ac:dyDescent="0.2">
      <c r="B139" s="753"/>
      <c r="C139" s="143" t="s">
        <v>92</v>
      </c>
      <c r="D139" s="143"/>
      <c r="E139" s="143"/>
      <c r="F139" s="143"/>
      <c r="G139" s="143"/>
      <c r="H139" s="143"/>
      <c r="I139" s="143"/>
      <c r="J139" s="143"/>
      <c r="K139" s="154"/>
      <c r="L139" s="39"/>
      <c r="M139" s="39"/>
      <c r="N139" s="39"/>
      <c r="O139" s="39"/>
      <c r="AD139" s="40"/>
      <c r="AE139" s="40"/>
      <c r="AF139" s="40"/>
      <c r="AP139" s="39"/>
      <c r="AQ139" s="39"/>
      <c r="BP139" s="32"/>
      <c r="BQ139" s="32"/>
    </row>
    <row r="140" spans="2:69" ht="15.75" customHeight="1" x14ac:dyDescent="0.2">
      <c r="B140" s="753"/>
      <c r="C140" s="143" t="s">
        <v>74</v>
      </c>
      <c r="D140" s="143"/>
      <c r="E140" s="143"/>
      <c r="F140" s="143"/>
      <c r="G140" s="143"/>
      <c r="H140" s="143"/>
      <c r="I140" s="143"/>
      <c r="J140" s="143"/>
      <c r="K140" s="154"/>
      <c r="L140" s="39"/>
      <c r="M140" s="39"/>
      <c r="N140" s="39"/>
      <c r="O140" s="39"/>
      <c r="AD140" s="40"/>
      <c r="AE140" s="40"/>
      <c r="AF140" s="40"/>
      <c r="AP140" s="39"/>
      <c r="AQ140" s="39"/>
      <c r="BP140" s="32"/>
      <c r="BQ140" s="32"/>
    </row>
    <row r="141" spans="2:69" ht="15.75" customHeight="1" x14ac:dyDescent="0.2">
      <c r="B141" s="754"/>
      <c r="C141" s="145" t="s">
        <v>76</v>
      </c>
      <c r="D141" s="145"/>
      <c r="E141" s="145"/>
      <c r="F141" s="145"/>
      <c r="G141" s="145"/>
      <c r="H141" s="145"/>
      <c r="I141" s="145"/>
      <c r="J141" s="145"/>
      <c r="K141" s="161"/>
      <c r="L141" s="39"/>
      <c r="M141" s="39"/>
      <c r="N141" s="39"/>
      <c r="O141" s="39"/>
      <c r="AD141" s="40"/>
      <c r="AE141" s="40"/>
      <c r="AF141" s="40"/>
      <c r="AP141" s="39"/>
      <c r="AQ141" s="39"/>
      <c r="BP141" s="32"/>
      <c r="BQ141" s="32"/>
    </row>
    <row r="142" spans="2:69" ht="15.75" customHeight="1" x14ac:dyDescent="0.2">
      <c r="B142" s="752" t="s">
        <v>133</v>
      </c>
      <c r="C142" s="152" t="s">
        <v>62</v>
      </c>
      <c r="D142" s="152"/>
      <c r="E142" s="152"/>
      <c r="F142" s="152"/>
      <c r="G142" s="152"/>
      <c r="H142" s="152"/>
      <c r="I142" s="152"/>
      <c r="J142" s="152"/>
      <c r="K142" s="153"/>
      <c r="L142" s="39"/>
      <c r="M142" s="39"/>
      <c r="N142" s="39"/>
      <c r="O142" s="39"/>
      <c r="AD142" s="40"/>
      <c r="AE142" s="40"/>
      <c r="AF142" s="40"/>
      <c r="AP142" s="39"/>
      <c r="AQ142" s="39"/>
      <c r="BP142" s="32"/>
      <c r="BQ142" s="32"/>
    </row>
    <row r="143" spans="2:69" ht="15.75" customHeight="1" x14ac:dyDescent="0.2">
      <c r="B143" s="753"/>
      <c r="C143" s="143" t="s">
        <v>91</v>
      </c>
      <c r="D143" s="143"/>
      <c r="E143" s="143"/>
      <c r="F143" s="143"/>
      <c r="G143" s="143"/>
      <c r="H143" s="143"/>
      <c r="I143" s="143"/>
      <c r="J143" s="143"/>
      <c r="K143" s="154"/>
      <c r="L143" s="39"/>
      <c r="M143" s="39"/>
      <c r="N143" s="39"/>
      <c r="O143" s="39"/>
      <c r="AD143" s="40"/>
      <c r="AE143" s="40"/>
      <c r="AF143" s="40"/>
      <c r="AP143" s="39"/>
      <c r="AQ143" s="39"/>
      <c r="BP143" s="32"/>
      <c r="BQ143" s="32"/>
    </row>
    <row r="144" spans="2:69" ht="15.75" customHeight="1" x14ac:dyDescent="0.2">
      <c r="B144" s="753"/>
      <c r="C144" s="143" t="s">
        <v>63</v>
      </c>
      <c r="D144" s="143"/>
      <c r="E144" s="143"/>
      <c r="F144" s="143"/>
      <c r="G144" s="143"/>
      <c r="H144" s="143"/>
      <c r="I144" s="143"/>
      <c r="J144" s="143"/>
      <c r="K144" s="154"/>
      <c r="L144" s="39"/>
      <c r="M144" s="39"/>
      <c r="N144" s="39"/>
      <c r="O144" s="39"/>
      <c r="AD144" s="40"/>
      <c r="AE144" s="40"/>
      <c r="AF144" s="40"/>
      <c r="AP144" s="39"/>
      <c r="AQ144" s="39"/>
      <c r="BP144" s="32"/>
      <c r="BQ144" s="32"/>
    </row>
    <row r="145" spans="2:69" ht="15.75" customHeight="1" x14ac:dyDescent="0.2">
      <c r="B145" s="753"/>
      <c r="C145" s="144" t="s">
        <v>64</v>
      </c>
      <c r="D145" s="143"/>
      <c r="E145" s="143"/>
      <c r="F145" s="143"/>
      <c r="G145" s="143"/>
      <c r="H145" s="143"/>
      <c r="I145" s="143"/>
      <c r="J145" s="143"/>
      <c r="K145" s="154"/>
      <c r="L145" s="39"/>
      <c r="M145" s="39"/>
      <c r="N145" s="39"/>
      <c r="O145" s="39"/>
      <c r="AD145" s="40"/>
      <c r="AE145" s="40"/>
      <c r="AF145" s="40"/>
      <c r="AP145" s="39"/>
      <c r="AQ145" s="39"/>
      <c r="BP145" s="32"/>
      <c r="BQ145" s="32"/>
    </row>
    <row r="146" spans="2:69" ht="15.75" customHeight="1" x14ac:dyDescent="0.2">
      <c r="B146" s="753"/>
      <c r="C146" s="143" t="s">
        <v>65</v>
      </c>
      <c r="D146" s="143"/>
      <c r="E146" s="143"/>
      <c r="F146" s="143"/>
      <c r="G146" s="143"/>
      <c r="H146" s="143"/>
      <c r="I146" s="143"/>
      <c r="J146" s="143"/>
      <c r="K146" s="154"/>
      <c r="L146" s="39"/>
      <c r="M146" s="39"/>
      <c r="N146" s="39"/>
      <c r="O146" s="39"/>
      <c r="AD146" s="40"/>
      <c r="AE146" s="40"/>
      <c r="AF146" s="40"/>
      <c r="AP146" s="39"/>
      <c r="AQ146" s="39"/>
      <c r="BP146" s="32"/>
      <c r="BQ146" s="32"/>
    </row>
    <row r="147" spans="2:69" ht="15.75" customHeight="1" x14ac:dyDescent="0.2">
      <c r="B147" s="754"/>
      <c r="C147" s="145" t="s">
        <v>70</v>
      </c>
      <c r="D147" s="145"/>
      <c r="E147" s="145"/>
      <c r="F147" s="145"/>
      <c r="G147" s="145"/>
      <c r="H147" s="145"/>
      <c r="I147" s="145"/>
      <c r="J147" s="145"/>
      <c r="K147" s="161"/>
      <c r="L147" s="39"/>
      <c r="M147" s="39"/>
      <c r="N147" s="39"/>
      <c r="O147" s="39"/>
      <c r="AD147" s="40"/>
      <c r="AE147" s="40"/>
      <c r="AF147" s="40"/>
      <c r="AP147" s="39"/>
      <c r="AQ147" s="39"/>
      <c r="BP147" s="32"/>
      <c r="BQ147" s="32"/>
    </row>
    <row r="148" spans="2:69" ht="15.75" customHeight="1" x14ac:dyDescent="0.2">
      <c r="B148" s="752" t="s">
        <v>134</v>
      </c>
      <c r="C148" s="152" t="s">
        <v>61</v>
      </c>
      <c r="D148" s="152"/>
      <c r="E148" s="152"/>
      <c r="F148" s="152"/>
      <c r="G148" s="152"/>
      <c r="H148" s="152"/>
      <c r="I148" s="152"/>
      <c r="J148" s="152"/>
      <c r="K148" s="153"/>
      <c r="L148" s="39"/>
      <c r="M148" s="39"/>
      <c r="N148" s="39"/>
      <c r="O148" s="39"/>
      <c r="AD148" s="40"/>
      <c r="AE148" s="40"/>
      <c r="AF148" s="40"/>
      <c r="AP148" s="39"/>
      <c r="AQ148" s="39"/>
      <c r="BP148" s="32"/>
      <c r="BQ148" s="32"/>
    </row>
    <row r="149" spans="2:69" ht="15.75" customHeight="1" x14ac:dyDescent="0.2">
      <c r="B149" s="754"/>
      <c r="C149" s="145" t="s">
        <v>72</v>
      </c>
      <c r="D149" s="145"/>
      <c r="E149" s="145"/>
      <c r="F149" s="145"/>
      <c r="G149" s="145"/>
      <c r="H149" s="145"/>
      <c r="I149" s="145"/>
      <c r="J149" s="145"/>
      <c r="K149" s="161"/>
      <c r="L149" s="39"/>
      <c r="M149" s="39"/>
      <c r="N149" s="39"/>
      <c r="O149" s="39"/>
      <c r="AD149" s="40"/>
      <c r="AE149" s="40"/>
      <c r="AF149" s="40"/>
      <c r="AP149" s="39"/>
      <c r="AQ149" s="39"/>
      <c r="BP149" s="32"/>
      <c r="BQ149" s="32"/>
    </row>
    <row r="150" spans="2:69" ht="21" x14ac:dyDescent="0.2">
      <c r="B150" s="162" t="s">
        <v>192</v>
      </c>
      <c r="C150" s="159"/>
      <c r="D150" s="159"/>
      <c r="E150" s="159"/>
      <c r="F150" s="159"/>
      <c r="G150" s="159"/>
      <c r="H150" s="159"/>
      <c r="I150" s="159"/>
      <c r="J150" s="159"/>
      <c r="K150" s="160"/>
      <c r="L150" s="39"/>
      <c r="M150" s="39"/>
      <c r="N150" s="39"/>
      <c r="O150" s="39"/>
      <c r="AD150" s="40"/>
      <c r="AE150" s="40"/>
      <c r="AF150" s="40"/>
      <c r="AP150" s="39"/>
      <c r="AQ150" s="39"/>
      <c r="BP150" s="32"/>
      <c r="BQ150" s="32"/>
    </row>
    <row r="151" spans="2:69" ht="15.75" customHeight="1" x14ac:dyDescent="0.2">
      <c r="B151" s="752" t="s">
        <v>132</v>
      </c>
      <c r="C151" s="152" t="s">
        <v>54</v>
      </c>
      <c r="D151" s="152"/>
      <c r="E151" s="152"/>
      <c r="F151" s="152"/>
      <c r="G151" s="152"/>
      <c r="H151" s="152"/>
      <c r="I151" s="152"/>
      <c r="J151" s="152"/>
      <c r="K151" s="153"/>
      <c r="L151" s="39"/>
      <c r="M151" s="39"/>
      <c r="N151" s="39"/>
      <c r="O151" s="39"/>
      <c r="AD151" s="40"/>
      <c r="AE151" s="40"/>
      <c r="AF151" s="40"/>
      <c r="AP151" s="39"/>
      <c r="AQ151" s="39"/>
      <c r="BP151" s="32"/>
      <c r="BQ151" s="32"/>
    </row>
    <row r="152" spans="2:69" ht="15.75" customHeight="1" x14ac:dyDescent="0.2">
      <c r="B152" s="753"/>
      <c r="C152" s="143" t="s">
        <v>89</v>
      </c>
      <c r="D152" s="143"/>
      <c r="E152" s="143"/>
      <c r="F152" s="143"/>
      <c r="G152" s="143"/>
      <c r="H152" s="143"/>
      <c r="I152" s="143"/>
      <c r="J152" s="143"/>
      <c r="K152" s="154"/>
      <c r="L152" s="39"/>
      <c r="M152" s="39"/>
      <c r="N152" s="39"/>
      <c r="O152" s="39"/>
      <c r="AD152" s="40"/>
      <c r="AE152" s="40"/>
      <c r="AF152" s="40"/>
      <c r="AP152" s="39"/>
      <c r="AQ152" s="39"/>
      <c r="BP152" s="32"/>
      <c r="BQ152" s="32"/>
    </row>
    <row r="153" spans="2:69" ht="15.75" customHeight="1" x14ac:dyDescent="0.2">
      <c r="B153" s="753"/>
      <c r="C153" s="143" t="s">
        <v>55</v>
      </c>
      <c r="D153" s="143"/>
      <c r="E153" s="143"/>
      <c r="F153" s="143"/>
      <c r="G153" s="143"/>
      <c r="H153" s="143"/>
      <c r="I153" s="143"/>
      <c r="J153" s="143"/>
      <c r="K153" s="154"/>
      <c r="L153" s="39"/>
      <c r="M153" s="39"/>
      <c r="N153" s="39"/>
      <c r="O153" s="39"/>
      <c r="AD153" s="40"/>
      <c r="AE153" s="40"/>
      <c r="AF153" s="40"/>
      <c r="AP153" s="39"/>
      <c r="AQ153" s="39"/>
      <c r="BP153" s="32"/>
      <c r="BQ153" s="32"/>
    </row>
    <row r="154" spans="2:69" ht="15.75" customHeight="1" x14ac:dyDescent="0.2">
      <c r="B154" s="753"/>
      <c r="C154" s="143" t="s">
        <v>56</v>
      </c>
      <c r="D154" s="143"/>
      <c r="E154" s="143"/>
      <c r="F154" s="143"/>
      <c r="G154" s="143"/>
      <c r="H154" s="143"/>
      <c r="I154" s="143"/>
      <c r="J154" s="143"/>
      <c r="K154" s="154"/>
      <c r="L154" s="39"/>
      <c r="M154" s="39"/>
      <c r="N154" s="39"/>
      <c r="O154" s="39"/>
      <c r="AD154" s="40"/>
      <c r="AE154" s="40"/>
      <c r="AF154" s="40"/>
      <c r="AP154" s="39"/>
      <c r="AQ154" s="39"/>
      <c r="BP154" s="32"/>
      <c r="BQ154" s="32"/>
    </row>
    <row r="155" spans="2:69" ht="15.75" customHeight="1" x14ac:dyDescent="0.2">
      <c r="B155" s="753"/>
      <c r="C155" s="143" t="s">
        <v>59</v>
      </c>
      <c r="D155" s="143"/>
      <c r="E155" s="143"/>
      <c r="F155" s="143"/>
      <c r="G155" s="143"/>
      <c r="H155" s="143"/>
      <c r="I155" s="143"/>
      <c r="J155" s="143"/>
      <c r="K155" s="154"/>
      <c r="L155" s="39"/>
      <c r="M155" s="39"/>
      <c r="N155" s="39"/>
      <c r="O155" s="39"/>
      <c r="AD155" s="40"/>
      <c r="AE155" s="40"/>
      <c r="AF155" s="40"/>
      <c r="AP155" s="39"/>
      <c r="AQ155" s="39"/>
      <c r="BP155" s="32"/>
      <c r="BQ155" s="32"/>
    </row>
    <row r="156" spans="2:69" ht="15.75" customHeight="1" x14ac:dyDescent="0.2">
      <c r="B156" s="753"/>
      <c r="C156" s="143" t="s">
        <v>79</v>
      </c>
      <c r="D156" s="143"/>
      <c r="E156" s="143"/>
      <c r="F156" s="143"/>
      <c r="G156" s="143"/>
      <c r="H156" s="143"/>
      <c r="I156" s="143"/>
      <c r="J156" s="143"/>
      <c r="K156" s="154"/>
      <c r="L156" s="39"/>
      <c r="M156" s="39"/>
      <c r="N156" s="39"/>
      <c r="O156" s="39"/>
      <c r="AD156" s="40"/>
      <c r="AE156" s="40"/>
      <c r="AF156" s="40"/>
      <c r="AP156" s="39"/>
      <c r="AQ156" s="39"/>
      <c r="BP156" s="32"/>
      <c r="BQ156" s="32"/>
    </row>
    <row r="157" spans="2:69" ht="15.75" customHeight="1" x14ac:dyDescent="0.2">
      <c r="B157" s="753"/>
      <c r="C157" s="163" t="s">
        <v>60</v>
      </c>
      <c r="D157" s="163"/>
      <c r="E157" s="163"/>
      <c r="F157" s="163"/>
      <c r="G157" s="163"/>
      <c r="H157" s="163"/>
      <c r="I157" s="163"/>
      <c r="J157" s="163"/>
      <c r="K157" s="164"/>
      <c r="L157" s="39"/>
      <c r="M157" s="39"/>
      <c r="N157" s="39"/>
      <c r="O157" s="39"/>
      <c r="AD157" s="40"/>
      <c r="AE157" s="40"/>
      <c r="AF157" s="40"/>
      <c r="AP157" s="39"/>
      <c r="AQ157" s="39"/>
      <c r="BP157" s="32"/>
      <c r="BQ157" s="32"/>
    </row>
    <row r="158" spans="2:69" ht="15.75" customHeight="1" x14ac:dyDescent="0.2">
      <c r="B158" s="753"/>
      <c r="C158" s="143" t="s">
        <v>66</v>
      </c>
      <c r="D158" s="143"/>
      <c r="E158" s="143"/>
      <c r="F158" s="143"/>
      <c r="G158" s="143"/>
      <c r="H158" s="143"/>
      <c r="I158" s="143"/>
      <c r="J158" s="143"/>
      <c r="K158" s="154"/>
      <c r="L158" s="39"/>
      <c r="M158" s="39"/>
      <c r="N158" s="39"/>
      <c r="O158" s="39"/>
      <c r="AD158" s="40"/>
      <c r="AE158" s="40"/>
      <c r="AF158" s="40"/>
      <c r="AP158" s="39"/>
      <c r="AQ158" s="39"/>
      <c r="BP158" s="32"/>
      <c r="BQ158" s="32"/>
    </row>
    <row r="159" spans="2:69" ht="15.75" customHeight="1" x14ac:dyDescent="0.2">
      <c r="B159" s="753"/>
      <c r="C159" s="143" t="s">
        <v>73</v>
      </c>
      <c r="D159" s="143"/>
      <c r="E159" s="143"/>
      <c r="F159" s="143"/>
      <c r="G159" s="143"/>
      <c r="H159" s="143"/>
      <c r="I159" s="143"/>
      <c r="J159" s="143"/>
      <c r="K159" s="154"/>
      <c r="L159" s="39"/>
      <c r="M159" s="39"/>
      <c r="N159" s="39"/>
      <c r="O159" s="39"/>
      <c r="AD159" s="40"/>
      <c r="AE159" s="40"/>
      <c r="AF159" s="40"/>
      <c r="AP159" s="39"/>
      <c r="AQ159" s="39"/>
      <c r="BP159" s="32"/>
      <c r="BQ159" s="32"/>
    </row>
    <row r="160" spans="2:69" ht="15.75" customHeight="1" x14ac:dyDescent="0.2">
      <c r="B160" s="753"/>
      <c r="C160" s="144" t="s">
        <v>75</v>
      </c>
      <c r="D160" s="143"/>
      <c r="E160" s="143"/>
      <c r="F160" s="143"/>
      <c r="G160" s="143"/>
      <c r="H160" s="143"/>
      <c r="I160" s="143"/>
      <c r="J160" s="143"/>
      <c r="K160" s="154"/>
      <c r="L160" s="39"/>
      <c r="M160" s="39"/>
      <c r="N160" s="39"/>
      <c r="O160" s="39"/>
      <c r="AD160" s="40"/>
      <c r="AE160" s="40"/>
      <c r="AF160" s="40"/>
      <c r="AP160" s="39"/>
      <c r="AQ160" s="39"/>
      <c r="BP160" s="32"/>
      <c r="BQ160" s="32"/>
    </row>
    <row r="161" spans="2:69" ht="15.75" customHeight="1" x14ac:dyDescent="0.2">
      <c r="B161" s="753"/>
      <c r="C161" s="143" t="s">
        <v>77</v>
      </c>
      <c r="D161" s="143"/>
      <c r="E161" s="143"/>
      <c r="F161" s="143"/>
      <c r="G161" s="143"/>
      <c r="H161" s="143"/>
      <c r="I161" s="143"/>
      <c r="J161" s="143"/>
      <c r="K161" s="154"/>
      <c r="L161" s="39"/>
      <c r="M161" s="39"/>
      <c r="N161" s="39"/>
      <c r="O161" s="39"/>
      <c r="AD161" s="40"/>
      <c r="AE161" s="40"/>
      <c r="AF161" s="40"/>
      <c r="AP161" s="39"/>
      <c r="AQ161" s="39"/>
      <c r="BP161" s="32"/>
      <c r="BQ161" s="32"/>
    </row>
    <row r="162" spans="2:69" ht="15.75" customHeight="1" x14ac:dyDescent="0.2">
      <c r="B162" s="754"/>
      <c r="C162" s="145" t="s">
        <v>78</v>
      </c>
      <c r="D162" s="145"/>
      <c r="E162" s="145"/>
      <c r="F162" s="145"/>
      <c r="G162" s="145"/>
      <c r="H162" s="145"/>
      <c r="I162" s="145"/>
      <c r="J162" s="145"/>
      <c r="K162" s="161"/>
      <c r="L162" s="39"/>
      <c r="M162" s="39"/>
      <c r="N162" s="39"/>
      <c r="O162" s="39"/>
      <c r="AD162" s="40"/>
      <c r="AE162" s="40"/>
      <c r="AF162" s="40"/>
      <c r="AP162" s="39"/>
      <c r="AQ162" s="39"/>
      <c r="BP162" s="32"/>
      <c r="BQ162" s="32"/>
    </row>
    <row r="163" spans="2:69" ht="15.75" customHeight="1" thickBot="1" x14ac:dyDescent="0.25">
      <c r="B163" s="165" t="s">
        <v>136</v>
      </c>
      <c r="C163" s="166" t="s">
        <v>90</v>
      </c>
      <c r="D163" s="166"/>
      <c r="E163" s="166"/>
      <c r="F163" s="166"/>
      <c r="G163" s="166"/>
      <c r="H163" s="166"/>
      <c r="I163" s="166"/>
      <c r="J163" s="166"/>
      <c r="K163" s="167"/>
      <c r="L163" s="39"/>
      <c r="M163" s="39"/>
      <c r="N163" s="39"/>
      <c r="O163" s="39"/>
      <c r="AD163" s="40"/>
      <c r="AE163" s="40"/>
      <c r="AF163" s="40"/>
      <c r="AP163" s="39"/>
      <c r="AQ163" s="39"/>
      <c r="BP163" s="32"/>
      <c r="BQ163" s="32"/>
    </row>
  </sheetData>
  <mergeCells count="11">
    <mergeCell ref="B4:S4"/>
    <mergeCell ref="B51:S51"/>
    <mergeCell ref="B27:S27"/>
    <mergeCell ref="B151:B162"/>
    <mergeCell ref="B106:B107"/>
    <mergeCell ref="B108:B112"/>
    <mergeCell ref="B113:B118"/>
    <mergeCell ref="B119:B129"/>
    <mergeCell ref="B133:B141"/>
    <mergeCell ref="B142:B147"/>
    <mergeCell ref="B148:B149"/>
  </mergeCells>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rowBreaks count="1" manualBreakCount="1">
    <brk id="49" max="16383" man="1"/>
  </rowBreaks>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Y49"/>
  <sheetViews>
    <sheetView zoomScale="85" zoomScaleNormal="85" workbookViewId="0">
      <selection activeCell="W2" sqref="W2"/>
    </sheetView>
  </sheetViews>
  <sheetFormatPr defaultColWidth="11.42578125" defaultRowHeight="15" x14ac:dyDescent="0.25"/>
  <cols>
    <col min="1" max="1" width="11.42578125" style="139" customWidth="1"/>
    <col min="2" max="21" width="11.42578125" style="139"/>
    <col min="22" max="22" width="20.28515625" style="139" customWidth="1"/>
    <col min="23" max="23" width="11.42578125" style="139"/>
    <col min="24" max="24" width="12.28515625" style="139" customWidth="1"/>
    <col min="25" max="25" width="56.42578125" style="139" bestFit="1" customWidth="1"/>
    <col min="26" max="16384" width="11.42578125" style="139"/>
  </cols>
  <sheetData>
    <row r="1" spans="1:25" ht="15.75" thickBot="1" x14ac:dyDescent="0.3">
      <c r="A1" s="217" t="s">
        <v>236</v>
      </c>
    </row>
    <row r="2" spans="1:25" x14ac:dyDescent="0.25">
      <c r="B2" s="194"/>
      <c r="X2" s="756" t="s">
        <v>105</v>
      </c>
      <c r="Y2" s="757"/>
    </row>
    <row r="3" spans="1:25" x14ac:dyDescent="0.25">
      <c r="X3" s="604" t="s">
        <v>244</v>
      </c>
      <c r="Y3" s="605" t="s">
        <v>195</v>
      </c>
    </row>
    <row r="4" spans="1:25" x14ac:dyDescent="0.25">
      <c r="X4" s="604" t="s">
        <v>245</v>
      </c>
      <c r="Y4" s="605" t="s">
        <v>110</v>
      </c>
    </row>
    <row r="5" spans="1:25" x14ac:dyDescent="0.25">
      <c r="X5" s="604" t="s">
        <v>246</v>
      </c>
      <c r="Y5" s="605" t="s">
        <v>171</v>
      </c>
    </row>
    <row r="6" spans="1:25" ht="15" customHeight="1" x14ac:dyDescent="0.25">
      <c r="X6" s="604" t="s">
        <v>247</v>
      </c>
      <c r="Y6" s="605" t="s">
        <v>172</v>
      </c>
    </row>
    <row r="7" spans="1:25" x14ac:dyDescent="0.25">
      <c r="X7" s="604" t="s">
        <v>248</v>
      </c>
      <c r="Y7" s="605" t="s">
        <v>113</v>
      </c>
    </row>
    <row r="8" spans="1:25" x14ac:dyDescent="0.25">
      <c r="X8" s="604" t="s">
        <v>249</v>
      </c>
      <c r="Y8" s="605" t="s">
        <v>173</v>
      </c>
    </row>
    <row r="9" spans="1:25" x14ac:dyDescent="0.25">
      <c r="X9" s="604" t="s">
        <v>250</v>
      </c>
      <c r="Y9" s="605" t="s">
        <v>174</v>
      </c>
    </row>
    <row r="10" spans="1:25" x14ac:dyDescent="0.25">
      <c r="X10" s="604" t="s">
        <v>251</v>
      </c>
      <c r="Y10" s="605" t="s">
        <v>196</v>
      </c>
    </row>
    <row r="11" spans="1:25" x14ac:dyDescent="0.25">
      <c r="X11" s="604" t="s">
        <v>252</v>
      </c>
      <c r="Y11" s="605" t="s">
        <v>175</v>
      </c>
    </row>
    <row r="12" spans="1:25" x14ac:dyDescent="0.25">
      <c r="X12" s="604" t="s">
        <v>253</v>
      </c>
      <c r="Y12" s="605" t="s">
        <v>176</v>
      </c>
    </row>
    <row r="13" spans="1:25" x14ac:dyDescent="0.25">
      <c r="X13" s="604" t="s">
        <v>254</v>
      </c>
      <c r="Y13" s="605" t="s">
        <v>177</v>
      </c>
    </row>
    <row r="14" spans="1:25" x14ac:dyDescent="0.25">
      <c r="X14" s="604" t="s">
        <v>255</v>
      </c>
      <c r="Y14" s="605" t="s">
        <v>178</v>
      </c>
    </row>
    <row r="15" spans="1:25" ht="15" customHeight="1" x14ac:dyDescent="0.25">
      <c r="X15" s="604" t="s">
        <v>333</v>
      </c>
      <c r="Y15" s="605" t="s">
        <v>334</v>
      </c>
    </row>
    <row r="16" spans="1:25" x14ac:dyDescent="0.25">
      <c r="X16" s="604" t="s">
        <v>335</v>
      </c>
      <c r="Y16" s="605" t="s">
        <v>336</v>
      </c>
    </row>
    <row r="17" spans="1:25" ht="24.75" customHeight="1" thickBot="1" x14ac:dyDescent="0.3">
      <c r="X17" s="607" t="s">
        <v>337</v>
      </c>
      <c r="Y17" s="606" t="s">
        <v>338</v>
      </c>
    </row>
    <row r="18" spans="1:25" ht="15" customHeight="1" x14ac:dyDescent="0.25">
      <c r="X18" s="603"/>
      <c r="Y18" s="603"/>
    </row>
    <row r="19" spans="1:25" ht="15" customHeight="1" x14ac:dyDescent="0.25">
      <c r="A19" s="758" t="s">
        <v>329</v>
      </c>
      <c r="B19" s="758"/>
      <c r="C19" s="758"/>
      <c r="D19" s="758"/>
      <c r="E19" s="758"/>
      <c r="F19" s="758"/>
      <c r="G19" s="758"/>
      <c r="H19" s="758"/>
      <c r="I19" s="758" t="s">
        <v>330</v>
      </c>
      <c r="J19" s="758"/>
      <c r="K19" s="758"/>
      <c r="L19" s="758"/>
      <c r="M19" s="758"/>
      <c r="N19" s="758"/>
      <c r="O19" s="758"/>
      <c r="P19" s="758"/>
      <c r="Q19" s="759" t="s">
        <v>331</v>
      </c>
      <c r="R19" s="759"/>
      <c r="S19" s="759"/>
      <c r="T19" s="759"/>
      <c r="U19" s="759"/>
      <c r="V19" s="759"/>
      <c r="W19" s="222"/>
      <c r="X19" s="222"/>
    </row>
    <row r="20" spans="1:25" x14ac:dyDescent="0.25">
      <c r="A20" s="758"/>
      <c r="B20" s="758"/>
      <c r="C20" s="758"/>
      <c r="D20" s="758"/>
      <c r="E20" s="758"/>
      <c r="F20" s="758"/>
      <c r="G20" s="758"/>
      <c r="H20" s="758"/>
      <c r="I20" s="758"/>
      <c r="J20" s="758"/>
      <c r="K20" s="758"/>
      <c r="L20" s="758"/>
      <c r="M20" s="758"/>
      <c r="N20" s="758"/>
      <c r="O20" s="758"/>
      <c r="P20" s="758"/>
      <c r="Q20" s="759"/>
      <c r="R20" s="759"/>
      <c r="S20" s="759"/>
      <c r="T20" s="759"/>
      <c r="U20" s="759"/>
      <c r="V20" s="759"/>
      <c r="W20" s="222"/>
      <c r="X20" s="222"/>
    </row>
    <row r="21" spans="1:25" x14ac:dyDescent="0.25">
      <c r="A21" s="758"/>
      <c r="B21" s="758"/>
      <c r="C21" s="758"/>
      <c r="D21" s="758"/>
      <c r="E21" s="758"/>
      <c r="F21" s="758"/>
      <c r="G21" s="758"/>
      <c r="H21" s="758"/>
      <c r="I21" s="758"/>
      <c r="J21" s="758"/>
      <c r="K21" s="758"/>
      <c r="L21" s="758"/>
      <c r="M21" s="758"/>
      <c r="N21" s="758"/>
      <c r="O21" s="758"/>
      <c r="P21" s="758"/>
      <c r="Q21" s="759"/>
      <c r="R21" s="759"/>
      <c r="S21" s="759"/>
      <c r="T21" s="759"/>
      <c r="U21" s="759"/>
      <c r="V21" s="759"/>
      <c r="W21" s="222"/>
      <c r="X21" s="222"/>
    </row>
    <row r="22" spans="1:25" x14ac:dyDescent="0.25">
      <c r="A22" s="758"/>
      <c r="B22" s="758"/>
      <c r="C22" s="758"/>
      <c r="D22" s="758"/>
      <c r="E22" s="758"/>
      <c r="F22" s="758"/>
      <c r="G22" s="758"/>
      <c r="H22" s="758"/>
      <c r="I22" s="758"/>
      <c r="J22" s="758"/>
      <c r="K22" s="758"/>
      <c r="L22" s="758"/>
      <c r="M22" s="758"/>
      <c r="N22" s="758"/>
      <c r="O22" s="758"/>
      <c r="P22" s="758"/>
      <c r="Q22" s="759"/>
      <c r="R22" s="759"/>
      <c r="S22" s="759"/>
      <c r="T22" s="759"/>
      <c r="U22" s="759"/>
      <c r="V22" s="759"/>
      <c r="W22" s="222"/>
      <c r="X22" s="222"/>
    </row>
    <row r="23" spans="1:25" ht="27.75" customHeight="1" x14ac:dyDescent="0.25">
      <c r="A23" s="758"/>
      <c r="B23" s="758"/>
      <c r="C23" s="758"/>
      <c r="D23" s="758"/>
      <c r="E23" s="758"/>
      <c r="F23" s="758"/>
      <c r="G23" s="758"/>
      <c r="H23" s="758"/>
      <c r="I23" s="758"/>
      <c r="J23" s="758"/>
      <c r="K23" s="758"/>
      <c r="L23" s="758"/>
      <c r="M23" s="758"/>
      <c r="N23" s="758"/>
      <c r="O23" s="758"/>
      <c r="P23" s="758"/>
      <c r="Q23" s="759"/>
      <c r="R23" s="759"/>
      <c r="S23" s="759"/>
      <c r="T23" s="759"/>
      <c r="U23" s="759"/>
      <c r="V23" s="759"/>
    </row>
    <row r="24" spans="1:25" x14ac:dyDescent="0.25">
      <c r="A24" s="225"/>
      <c r="B24" s="225"/>
      <c r="C24" s="225"/>
      <c r="D24" s="225"/>
      <c r="E24" s="225"/>
      <c r="F24" s="225"/>
      <c r="G24" s="225"/>
      <c r="H24" s="225"/>
      <c r="I24" s="225"/>
      <c r="J24" s="225"/>
      <c r="K24" s="225"/>
      <c r="L24" s="225"/>
      <c r="M24" s="225"/>
      <c r="N24" s="225"/>
      <c r="O24" s="225"/>
      <c r="P24" s="225"/>
      <c r="Q24" s="226"/>
      <c r="R24" s="226"/>
      <c r="S24" s="226"/>
      <c r="T24" s="226"/>
      <c r="U24" s="226"/>
      <c r="V24" s="226"/>
    </row>
    <row r="44" spans="1:22" x14ac:dyDescent="0.25">
      <c r="A44" s="758" t="s">
        <v>257</v>
      </c>
      <c r="B44" s="758"/>
      <c r="C44" s="758"/>
      <c r="D44" s="758"/>
      <c r="E44" s="758"/>
      <c r="F44" s="758"/>
      <c r="G44" s="758"/>
      <c r="H44" s="758"/>
      <c r="I44" s="758" t="s">
        <v>257</v>
      </c>
      <c r="J44" s="758"/>
      <c r="K44" s="758"/>
      <c r="L44" s="758"/>
      <c r="M44" s="758"/>
      <c r="N44" s="758"/>
      <c r="O44" s="758"/>
      <c r="P44" s="758"/>
      <c r="Q44" s="758" t="s">
        <v>332</v>
      </c>
      <c r="R44" s="758"/>
      <c r="S44" s="758"/>
      <c r="T44" s="758"/>
      <c r="U44" s="758"/>
      <c r="V44" s="758"/>
    </row>
    <row r="45" spans="1:22" x14ac:dyDescent="0.25">
      <c r="A45" s="758"/>
      <c r="B45" s="758"/>
      <c r="C45" s="758"/>
      <c r="D45" s="758"/>
      <c r="E45" s="758"/>
      <c r="F45" s="758"/>
      <c r="G45" s="758"/>
      <c r="H45" s="758"/>
      <c r="I45" s="758"/>
      <c r="J45" s="758"/>
      <c r="K45" s="758"/>
      <c r="L45" s="758"/>
      <c r="M45" s="758"/>
      <c r="N45" s="758"/>
      <c r="O45" s="758"/>
      <c r="P45" s="758"/>
      <c r="Q45" s="758"/>
      <c r="R45" s="758"/>
      <c r="S45" s="758"/>
      <c r="T45" s="758"/>
      <c r="U45" s="758"/>
      <c r="V45" s="758"/>
    </row>
    <row r="46" spans="1:22" x14ac:dyDescent="0.25">
      <c r="A46" s="758"/>
      <c r="B46" s="758"/>
      <c r="C46" s="758"/>
      <c r="D46" s="758"/>
      <c r="E46" s="758"/>
      <c r="F46" s="758"/>
      <c r="G46" s="758"/>
      <c r="H46" s="758"/>
      <c r="I46" s="758"/>
      <c r="J46" s="758"/>
      <c r="K46" s="758"/>
      <c r="L46" s="758"/>
      <c r="M46" s="758"/>
      <c r="N46" s="758"/>
      <c r="O46" s="758"/>
      <c r="P46" s="758"/>
      <c r="Q46" s="758"/>
      <c r="R46" s="758"/>
      <c r="S46" s="758"/>
      <c r="T46" s="758"/>
      <c r="U46" s="758"/>
      <c r="V46" s="758"/>
    </row>
    <row r="47" spans="1:22" x14ac:dyDescent="0.25">
      <c r="A47" s="758"/>
      <c r="B47" s="758"/>
      <c r="C47" s="758"/>
      <c r="D47" s="758"/>
      <c r="E47" s="758"/>
      <c r="F47" s="758"/>
      <c r="G47" s="758"/>
      <c r="H47" s="758"/>
      <c r="I47" s="758"/>
      <c r="J47" s="758"/>
      <c r="K47" s="758"/>
      <c r="L47" s="758"/>
      <c r="M47" s="758"/>
      <c r="N47" s="758"/>
      <c r="O47" s="758"/>
      <c r="P47" s="758"/>
      <c r="Q47" s="758"/>
      <c r="R47" s="758"/>
      <c r="S47" s="758"/>
      <c r="T47" s="758"/>
      <c r="U47" s="758"/>
      <c r="V47" s="758"/>
    </row>
    <row r="48" spans="1:22" x14ac:dyDescent="0.25">
      <c r="A48" s="758"/>
      <c r="B48" s="758"/>
      <c r="C48" s="758"/>
      <c r="D48" s="758"/>
      <c r="E48" s="758"/>
      <c r="F48" s="758"/>
      <c r="G48" s="758"/>
      <c r="H48" s="758"/>
      <c r="I48" s="758"/>
      <c r="J48" s="758"/>
      <c r="K48" s="758"/>
      <c r="L48" s="758"/>
      <c r="M48" s="758"/>
      <c r="N48" s="758"/>
      <c r="O48" s="758"/>
      <c r="P48" s="758"/>
      <c r="Q48" s="758"/>
      <c r="R48" s="758"/>
      <c r="S48" s="758"/>
      <c r="T48" s="758"/>
      <c r="U48" s="758"/>
      <c r="V48" s="758"/>
    </row>
    <row r="49" spans="17:22" x14ac:dyDescent="0.25">
      <c r="Q49" s="758"/>
      <c r="R49" s="758"/>
      <c r="S49" s="758"/>
      <c r="T49" s="758"/>
      <c r="U49" s="758"/>
      <c r="V49" s="758"/>
    </row>
  </sheetData>
  <mergeCells count="7">
    <mergeCell ref="X2:Y2"/>
    <mergeCell ref="Q44:V49"/>
    <mergeCell ref="A19:H23"/>
    <mergeCell ref="I19:P23"/>
    <mergeCell ref="Q19:V23"/>
    <mergeCell ref="A44:H48"/>
    <mergeCell ref="I44:P48"/>
  </mergeCells>
  <pageMargins left="0.70866141732282995" right="0.70866141732282995" top="0.78740157480314998" bottom="0.78740157480314998" header="0.31496062992126" footer="0.31496062992126"/>
  <pageSetup paperSize="9" scale="53" orientation="portrait" verticalDpi="0"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tabColor rgb="FF0070C0"/>
  </sheetPr>
  <dimension ref="A1:BL119"/>
  <sheetViews>
    <sheetView zoomScale="40" zoomScaleNormal="40" zoomScalePageLayoutView="85" workbookViewId="0">
      <selection activeCell="BK27" sqref="BK27"/>
    </sheetView>
  </sheetViews>
  <sheetFormatPr defaultColWidth="11.42578125" defaultRowHeight="14.25" x14ac:dyDescent="0.2"/>
  <cols>
    <col min="1" max="1" width="3.42578125" style="11" customWidth="1"/>
    <col min="2" max="2" width="27.28515625" style="10" customWidth="1"/>
    <col min="3" max="3" width="11.42578125" style="11"/>
    <col min="4" max="17" width="10.7109375" style="11" customWidth="1"/>
    <col min="18" max="21" width="13.140625" style="11" customWidth="1"/>
    <col min="22" max="22" width="8.85546875" style="11" customWidth="1"/>
    <col min="23" max="23" width="7.42578125" style="11" customWidth="1"/>
    <col min="24" max="33" width="6.42578125" style="11" customWidth="1"/>
    <col min="34" max="37" width="7.42578125" style="11" bestFit="1" customWidth="1"/>
    <col min="38" max="39" width="6.85546875" style="11" customWidth="1"/>
    <col min="40" max="41" width="7.140625" style="11" customWidth="1"/>
    <col min="42" max="51" width="5.7109375" style="11" customWidth="1"/>
    <col min="52" max="52" width="7.28515625" style="11" customWidth="1"/>
    <col min="53" max="54" width="5.85546875" style="11" bestFit="1" customWidth="1"/>
    <col min="55" max="58" width="5.85546875" style="11" customWidth="1"/>
    <col min="59" max="59" width="11.42578125" style="11" customWidth="1"/>
    <col min="60" max="16384" width="11.42578125" style="11"/>
  </cols>
  <sheetData>
    <row r="1" spans="1:64" ht="36.75" customHeight="1" x14ac:dyDescent="0.25">
      <c r="A1" s="218" t="s">
        <v>237</v>
      </c>
    </row>
    <row r="2" spans="1:64" x14ac:dyDescent="0.2">
      <c r="D2" s="200"/>
      <c r="AN2" s="142"/>
    </row>
    <row r="3" spans="1:64" ht="20.25" x14ac:dyDescent="0.2">
      <c r="A3" s="219"/>
      <c r="B3" s="12" t="s">
        <v>0</v>
      </c>
      <c r="S3" s="11">
        <v>2023</v>
      </c>
      <c r="T3" s="11">
        <v>2024</v>
      </c>
      <c r="U3" s="11">
        <v>2025</v>
      </c>
    </row>
    <row r="4" spans="1:64" ht="15" x14ac:dyDescent="0.25">
      <c r="B4" s="10" t="str">
        <f>Translateupd!B7</f>
        <v>Germany</v>
      </c>
      <c r="D4" s="142"/>
      <c r="S4" s="608">
        <f t="shared" ref="S4:U4" si="0">(S11/R11-1)*100</f>
        <v>1.2214604351204583</v>
      </c>
      <c r="T4" s="608">
        <f t="shared" si="0"/>
        <v>0.12777641343424406</v>
      </c>
      <c r="U4" s="608">
        <f t="shared" si="0"/>
        <v>0.14536304339407558</v>
      </c>
      <c r="V4" s="142" t="s">
        <v>229</v>
      </c>
      <c r="AB4" s="201"/>
      <c r="AN4" s="142" t="s">
        <v>230</v>
      </c>
      <c r="AO4" s="195"/>
      <c r="AP4" s="195"/>
      <c r="AQ4" s="195"/>
      <c r="AR4" s="195"/>
      <c r="AS4" s="195"/>
      <c r="AT4" s="195"/>
      <c r="AU4" s="195"/>
      <c r="AV4" s="195"/>
      <c r="AW4" s="195"/>
      <c r="AX4" s="195"/>
      <c r="AY4" s="195"/>
      <c r="AZ4" s="195"/>
    </row>
    <row r="5" spans="1:64" ht="14.25" customHeight="1" x14ac:dyDescent="0.2">
      <c r="B5" s="10" t="s">
        <v>83</v>
      </c>
      <c r="E5" s="13"/>
      <c r="F5" s="200" t="s">
        <v>85</v>
      </c>
      <c r="S5" s="608">
        <f t="shared" ref="S5:S9" si="1">(S12/R12-1)*100</f>
        <v>0.57752732533371542</v>
      </c>
      <c r="T5" s="608">
        <f t="shared" ref="T5:U8" si="2">(T12/S12-1)*100</f>
        <v>0.10318744012711711</v>
      </c>
      <c r="U5" s="608">
        <f t="shared" si="2"/>
        <v>-0.14624449808320339</v>
      </c>
      <c r="V5" s="203"/>
      <c r="W5" s="204"/>
      <c r="X5" s="767" t="s">
        <v>231</v>
      </c>
      <c r="Y5" s="767"/>
      <c r="Z5" s="767"/>
      <c r="AA5" s="205"/>
      <c r="AB5" s="206"/>
      <c r="AC5" s="767" t="s">
        <v>183</v>
      </c>
      <c r="AD5" s="767"/>
      <c r="AE5" s="767"/>
      <c r="AN5" s="771" t="s">
        <v>84</v>
      </c>
      <c r="AO5" s="771"/>
      <c r="AP5" s="771"/>
      <c r="AQ5" s="771"/>
      <c r="AW5" s="195"/>
      <c r="AX5" s="195"/>
      <c r="AY5" s="195"/>
      <c r="AZ5" s="195"/>
    </row>
    <row r="6" spans="1:64" ht="15" x14ac:dyDescent="0.2">
      <c r="B6" s="11"/>
      <c r="E6" s="14"/>
      <c r="F6" s="200" t="s">
        <v>86</v>
      </c>
      <c r="S6" s="608">
        <f t="shared" si="1"/>
        <v>1.4428005028527258</v>
      </c>
      <c r="T6" s="608">
        <f t="shared" si="2"/>
        <v>-0.21734571314179219</v>
      </c>
      <c r="U6" s="608">
        <f t="shared" si="2"/>
        <v>-0.39169230181325121</v>
      </c>
      <c r="V6" s="203"/>
      <c r="W6" s="202"/>
      <c r="X6" s="205" t="s">
        <v>182</v>
      </c>
      <c r="Y6" s="205"/>
      <c r="Z6" s="205"/>
      <c r="AA6" s="205"/>
      <c r="AB6" s="207"/>
      <c r="AC6" s="205" t="s">
        <v>181</v>
      </c>
      <c r="AD6" s="205"/>
      <c r="AE6" s="205"/>
      <c r="AN6" s="770" t="s">
        <v>184</v>
      </c>
      <c r="AO6" s="768"/>
      <c r="AP6" s="768"/>
      <c r="AQ6" s="768"/>
      <c r="AR6" s="768"/>
      <c r="AS6" s="768" t="s">
        <v>186</v>
      </c>
      <c r="AT6" s="768"/>
      <c r="AU6" s="768"/>
      <c r="AV6" s="769"/>
      <c r="AW6" s="195"/>
      <c r="AX6" s="195"/>
      <c r="AY6" s="195"/>
      <c r="AZ6" s="195"/>
    </row>
    <row r="7" spans="1:64" ht="14.25" customHeight="1" x14ac:dyDescent="0.2">
      <c r="E7" s="15"/>
      <c r="F7" s="200" t="s">
        <v>269</v>
      </c>
      <c r="S7" s="608">
        <f t="shared" si="1"/>
        <v>0.79875137715754718</v>
      </c>
      <c r="T7" s="608">
        <f t="shared" si="2"/>
        <v>-0.69223062209673447</v>
      </c>
      <c r="U7" s="608">
        <f t="shared" si="2"/>
        <v>-0.43107401632578313</v>
      </c>
      <c r="AN7" s="208" t="s">
        <v>185</v>
      </c>
      <c r="AO7" s="209"/>
      <c r="AP7" s="209"/>
      <c r="AQ7" s="209"/>
      <c r="AR7" s="209"/>
      <c r="AS7" s="209" t="s">
        <v>187</v>
      </c>
      <c r="AT7" s="209"/>
      <c r="AU7" s="209"/>
      <c r="AV7" s="210"/>
      <c r="AW7" s="195"/>
      <c r="AX7" s="195"/>
      <c r="AY7" s="195"/>
      <c r="AZ7" s="195"/>
    </row>
    <row r="8" spans="1:64" ht="15.75" x14ac:dyDescent="0.2">
      <c r="B8" s="16"/>
      <c r="C8" s="17"/>
      <c r="D8" s="17"/>
      <c r="E8" s="17"/>
      <c r="F8" s="17"/>
      <c r="G8" s="17"/>
      <c r="H8" s="17"/>
      <c r="I8" s="17"/>
      <c r="J8" s="17"/>
      <c r="K8" s="17"/>
      <c r="L8" s="17"/>
      <c r="M8" s="17"/>
      <c r="N8" s="17"/>
      <c r="O8" s="17"/>
      <c r="P8" s="17"/>
      <c r="Q8" s="17"/>
      <c r="R8" s="17"/>
      <c r="S8" s="608">
        <f t="shared" si="1"/>
        <v>1.1359028594240872</v>
      </c>
      <c r="T8" s="608">
        <f t="shared" si="2"/>
        <v>0.11392596787682674</v>
      </c>
      <c r="U8" s="608">
        <f t="shared" si="2"/>
        <v>9.2321669435802001E-2</v>
      </c>
      <c r="V8" s="18"/>
      <c r="AI8" s="17"/>
      <c r="AJ8" s="17"/>
      <c r="AK8" s="17"/>
      <c r="AL8" s="17"/>
      <c r="AM8" s="17"/>
      <c r="AN8" s="211" t="s">
        <v>188</v>
      </c>
      <c r="AO8" s="212"/>
      <c r="AP8" s="212"/>
      <c r="AQ8" s="212"/>
      <c r="AR8" s="212"/>
      <c r="AS8" s="213"/>
      <c r="AT8" s="213"/>
      <c r="AU8" s="213"/>
      <c r="AV8" s="214"/>
      <c r="AW8" s="195"/>
      <c r="AX8" s="195"/>
      <c r="AY8" s="195"/>
      <c r="AZ8" s="195"/>
    </row>
    <row r="9" spans="1:64" ht="18.75" thickBot="1" x14ac:dyDescent="0.25">
      <c r="B9" s="16"/>
      <c r="C9" s="17"/>
      <c r="D9" s="17"/>
      <c r="E9" s="17"/>
      <c r="F9" s="17"/>
      <c r="G9" s="17"/>
      <c r="H9" s="17"/>
      <c r="I9" s="17"/>
      <c r="J9" s="17"/>
      <c r="K9" s="17"/>
      <c r="L9" s="17"/>
      <c r="M9" s="17"/>
      <c r="N9" s="17"/>
      <c r="O9" s="17"/>
      <c r="P9" s="17"/>
      <c r="Q9" s="17"/>
      <c r="R9" s="17"/>
      <c r="S9" s="608">
        <f t="shared" si="1"/>
        <v>1.1373477100190321</v>
      </c>
      <c r="T9" s="608">
        <f>(T16/S16-1)*100</f>
        <v>0.11736915692610594</v>
      </c>
      <c r="U9" s="608">
        <f>(U16/T16-1)*100</f>
        <v>9.4539076345845352E-2</v>
      </c>
      <c r="V9" s="18"/>
      <c r="AI9" s="17"/>
      <c r="AJ9" s="17"/>
      <c r="AK9" s="17"/>
      <c r="AL9" s="17"/>
      <c r="AM9" s="17"/>
      <c r="AN9" s="196"/>
      <c r="AO9" s="196"/>
      <c r="AP9" s="196"/>
      <c r="AQ9" s="196"/>
      <c r="AR9" s="197"/>
      <c r="AS9" s="198"/>
      <c r="AT9" s="195"/>
      <c r="AU9" s="195"/>
      <c r="AV9" s="195"/>
      <c r="AW9" s="195"/>
      <c r="AX9" s="195"/>
      <c r="AY9" s="195"/>
      <c r="AZ9" s="195"/>
    </row>
    <row r="10" spans="1:64" ht="36.75" customHeight="1" thickBot="1" x14ac:dyDescent="0.3">
      <c r="B10" s="19" t="s">
        <v>82</v>
      </c>
      <c r="C10" s="20" t="s">
        <v>1</v>
      </c>
      <c r="D10" s="21">
        <v>2008</v>
      </c>
      <c r="E10" s="22">
        <v>2009</v>
      </c>
      <c r="F10" s="22">
        <v>2010</v>
      </c>
      <c r="G10" s="22">
        <v>2011</v>
      </c>
      <c r="H10" s="22">
        <v>2012</v>
      </c>
      <c r="I10" s="22">
        <v>2013</v>
      </c>
      <c r="J10" s="22">
        <v>2014</v>
      </c>
      <c r="K10" s="22">
        <v>2015</v>
      </c>
      <c r="L10" s="22">
        <v>2016</v>
      </c>
      <c r="M10" s="22">
        <v>2017</v>
      </c>
      <c r="N10" s="22">
        <v>2018</v>
      </c>
      <c r="O10" s="22">
        <v>2019</v>
      </c>
      <c r="P10" s="22">
        <v>2020</v>
      </c>
      <c r="Q10" s="22">
        <v>2021</v>
      </c>
      <c r="R10" s="22">
        <v>2022</v>
      </c>
      <c r="S10" s="22">
        <v>2023</v>
      </c>
      <c r="T10" s="22">
        <v>2024</v>
      </c>
      <c r="U10" s="22">
        <v>2025</v>
      </c>
      <c r="V10" s="327" t="s">
        <v>228</v>
      </c>
      <c r="W10" s="125">
        <v>2009</v>
      </c>
      <c r="X10" s="125">
        <v>2010</v>
      </c>
      <c r="Y10" s="125">
        <v>2011</v>
      </c>
      <c r="Z10" s="125">
        <v>2012</v>
      </c>
      <c r="AA10" s="125">
        <v>2013</v>
      </c>
      <c r="AB10" s="125">
        <v>2014</v>
      </c>
      <c r="AC10" s="125">
        <v>2015</v>
      </c>
      <c r="AD10" s="125">
        <v>2016</v>
      </c>
      <c r="AE10" s="125">
        <v>2017</v>
      </c>
      <c r="AF10" s="125">
        <v>2018</v>
      </c>
      <c r="AG10" s="125">
        <v>2019</v>
      </c>
      <c r="AH10" s="125">
        <v>2020</v>
      </c>
      <c r="AI10" s="125">
        <v>2021</v>
      </c>
      <c r="AJ10" s="125">
        <v>2022</v>
      </c>
      <c r="AK10" s="125">
        <v>2023</v>
      </c>
      <c r="AL10" s="125">
        <v>2024</v>
      </c>
      <c r="AM10" s="125">
        <v>2025</v>
      </c>
      <c r="AN10" s="278">
        <v>2008</v>
      </c>
      <c r="AO10" s="279">
        <v>2009</v>
      </c>
      <c r="AP10" s="279">
        <v>2010</v>
      </c>
      <c r="AQ10" s="279">
        <v>2011</v>
      </c>
      <c r="AR10" s="279">
        <v>2012</v>
      </c>
      <c r="AS10" s="279">
        <v>2013</v>
      </c>
      <c r="AT10" s="279">
        <v>2014</v>
      </c>
      <c r="AU10" s="279">
        <v>2015</v>
      </c>
      <c r="AV10" s="279">
        <v>2016</v>
      </c>
      <c r="AW10" s="279">
        <v>2017</v>
      </c>
      <c r="AX10" s="279">
        <v>2018</v>
      </c>
      <c r="AY10" s="279">
        <v>2019</v>
      </c>
      <c r="AZ10" s="279">
        <v>2020</v>
      </c>
      <c r="BA10" s="279">
        <v>2021</v>
      </c>
      <c r="BB10" s="279">
        <v>2022</v>
      </c>
      <c r="BC10" s="279">
        <v>2023</v>
      </c>
      <c r="BD10" s="279">
        <v>2024</v>
      </c>
      <c r="BE10" s="279">
        <v>2025</v>
      </c>
      <c r="BF10" s="418"/>
      <c r="BG10" s="11">
        <v>2023</v>
      </c>
      <c r="BH10" s="11">
        <v>2024</v>
      </c>
      <c r="BI10" s="11">
        <v>2025</v>
      </c>
      <c r="BJ10" s="11">
        <v>2023</v>
      </c>
      <c r="BK10" s="11">
        <v>2024</v>
      </c>
      <c r="BL10" s="11">
        <v>2025</v>
      </c>
    </row>
    <row r="11" spans="1:64" ht="15.75" customHeight="1" thickTop="1" x14ac:dyDescent="0.2">
      <c r="B11" s="763" t="s">
        <v>312</v>
      </c>
      <c r="C11" s="6" t="s">
        <v>2</v>
      </c>
      <c r="D11" s="11">
        <v>1564066</v>
      </c>
      <c r="E11" s="11">
        <v>1688817</v>
      </c>
      <c r="F11" s="11">
        <v>1706165</v>
      </c>
      <c r="G11" s="11">
        <v>1761546</v>
      </c>
      <c r="H11" s="11">
        <v>1802280</v>
      </c>
      <c r="I11" s="11">
        <v>1802561</v>
      </c>
      <c r="J11" s="11">
        <v>2097778</v>
      </c>
      <c r="K11" s="11">
        <v>1985463</v>
      </c>
      <c r="L11" s="11">
        <v>2022140</v>
      </c>
      <c r="M11" s="11">
        <v>2055093</v>
      </c>
      <c r="N11" s="11">
        <v>2164898</v>
      </c>
      <c r="O11" s="11">
        <v>2158870</v>
      </c>
      <c r="P11" s="11">
        <v>2097898</v>
      </c>
      <c r="Q11" s="11">
        <v>2144115</v>
      </c>
      <c r="R11" s="11">
        <v>2140143</v>
      </c>
      <c r="S11" s="11">
        <v>2166284</v>
      </c>
      <c r="T11" s="11">
        <v>2169052</v>
      </c>
      <c r="U11" s="11">
        <v>2172205</v>
      </c>
      <c r="V11" s="323">
        <f>100</f>
        <v>100</v>
      </c>
      <c r="W11" s="326">
        <f t="shared" ref="W11:W42" si="3">E11*100/$D11</f>
        <v>107.97607006353952</v>
      </c>
      <c r="X11" s="326">
        <f t="shared" ref="X11:X42" si="4">F11*100/$D11</f>
        <v>109.08523041866519</v>
      </c>
      <c r="Y11" s="326">
        <f t="shared" ref="Y11:Y42" si="5">G11*100/$D11</f>
        <v>112.62606565196099</v>
      </c>
      <c r="Z11" s="326">
        <f t="shared" ref="Z11:Z42" si="6">H11*100/$D11</f>
        <v>115.23043145238117</v>
      </c>
      <c r="AA11" s="326">
        <f t="shared" ref="AA11:AA42" si="7">I11*100/$D11</f>
        <v>115.24839744614357</v>
      </c>
      <c r="AB11" s="326">
        <f t="shared" ref="AB11:AB42" si="8">J11*100/$D11</f>
        <v>134.12336819545979</v>
      </c>
      <c r="AC11" s="326">
        <f t="shared" ref="AC11:AC42" si="9">K11*100/$D11</f>
        <v>126.94240524376849</v>
      </c>
      <c r="AD11" s="326">
        <f t="shared" ref="AD11:AD42" si="10">L11*100/$D11</f>
        <v>129.28738301324881</v>
      </c>
      <c r="AE11" s="326">
        <f t="shared" ref="AE11:AE42" si="11">M11*100/$D11</f>
        <v>131.39426341343651</v>
      </c>
      <c r="AF11" s="326">
        <f t="shared" ref="AF11:AF42" si="12">N11*100/$D11</f>
        <v>138.41474720376249</v>
      </c>
      <c r="AG11" s="326">
        <f t="shared" ref="AG11:AG42" si="13">O11*100/$D11</f>
        <v>138.02934147280229</v>
      </c>
      <c r="AH11" s="326">
        <f t="shared" ref="AH11:AH42" si="14">P11*100/$D11</f>
        <v>134.13104050596331</v>
      </c>
      <c r="AI11" s="326">
        <f t="shared" ref="AI11:AI42" si="15">Q11*100/$D11</f>
        <v>137.08596696047354</v>
      </c>
      <c r="AJ11" s="326">
        <f t="shared" ref="AJ11:AJ42" si="16">R11*100/$D11</f>
        <v>136.83201348280699</v>
      </c>
      <c r="AK11" s="326">
        <f t="shared" ref="AK11:AK42" si="17">S11*100/$D11</f>
        <v>138.50336239007817</v>
      </c>
      <c r="AL11" s="326">
        <f t="shared" ref="AL11:AL42" si="18">T11*100/$D11</f>
        <v>138.68033701902604</v>
      </c>
      <c r="AM11" s="326">
        <f t="shared" ref="AM11:AM42" si="19">U11*100/$D11</f>
        <v>138.88192697750605</v>
      </c>
      <c r="AN11" s="324"/>
      <c r="AO11" s="325"/>
      <c r="AP11" s="282"/>
      <c r="AQ11" s="325"/>
      <c r="AR11" s="325"/>
      <c r="AS11" s="325"/>
      <c r="AT11" s="325"/>
      <c r="AU11" s="325"/>
      <c r="AV11" s="325"/>
      <c r="AW11" s="325"/>
      <c r="AX11" s="325"/>
      <c r="AY11" s="325"/>
      <c r="AZ11" s="325"/>
      <c r="BA11" s="325"/>
      <c r="BB11" s="325"/>
      <c r="BC11" s="325"/>
      <c r="BD11" s="325"/>
      <c r="BE11" s="325"/>
      <c r="BF11" s="325"/>
      <c r="BG11" s="417">
        <f t="shared" ref="BG11:BI16" si="20">S11/S$15*100</f>
        <v>83.915675415194485</v>
      </c>
      <c r="BH11" s="417">
        <f t="shared" si="20"/>
        <v>83.927284883932401</v>
      </c>
      <c r="BI11" s="417">
        <f t="shared" si="20"/>
        <v>83.971760008782965</v>
      </c>
      <c r="BJ11" s="417">
        <f t="shared" ref="BJ11:BL13" si="21">S11/S$16*100</f>
        <v>84.274089076070936</v>
      </c>
      <c r="BK11" s="417">
        <f t="shared" si="21"/>
        <v>84.282849414755319</v>
      </c>
      <c r="BL11" s="417">
        <f t="shared" si="21"/>
        <v>84.325644843965691</v>
      </c>
    </row>
    <row r="12" spans="1:64" x14ac:dyDescent="0.2">
      <c r="B12" s="764"/>
      <c r="C12" s="2" t="s">
        <v>3</v>
      </c>
      <c r="D12" s="11">
        <v>266457</v>
      </c>
      <c r="E12" s="11">
        <v>288068</v>
      </c>
      <c r="F12" s="11">
        <v>305142</v>
      </c>
      <c r="G12" s="11">
        <v>326577</v>
      </c>
      <c r="H12" s="11">
        <v>321469</v>
      </c>
      <c r="I12" s="11">
        <v>325813</v>
      </c>
      <c r="J12" s="11">
        <v>345314</v>
      </c>
      <c r="K12" s="11">
        <v>353607</v>
      </c>
      <c r="L12" s="11">
        <v>373276</v>
      </c>
      <c r="M12" s="11">
        <v>375504</v>
      </c>
      <c r="N12" s="11">
        <v>368971</v>
      </c>
      <c r="O12" s="11">
        <v>365824</v>
      </c>
      <c r="P12" s="11">
        <v>326105</v>
      </c>
      <c r="Q12" s="11">
        <v>343894</v>
      </c>
      <c r="R12" s="11">
        <v>349767</v>
      </c>
      <c r="S12" s="11">
        <v>351787</v>
      </c>
      <c r="T12" s="11">
        <v>352150</v>
      </c>
      <c r="U12" s="11">
        <v>351635</v>
      </c>
      <c r="V12" s="323">
        <f>100</f>
        <v>100</v>
      </c>
      <c r="W12" s="326">
        <f t="shared" si="3"/>
        <v>108.1105018821048</v>
      </c>
      <c r="X12" s="326">
        <f t="shared" si="4"/>
        <v>114.51829000551683</v>
      </c>
      <c r="Y12" s="326">
        <f t="shared" si="5"/>
        <v>122.56273995428906</v>
      </c>
      <c r="Z12" s="326">
        <f t="shared" si="6"/>
        <v>120.64573270734115</v>
      </c>
      <c r="AA12" s="326">
        <f t="shared" si="7"/>
        <v>122.27601451641353</v>
      </c>
      <c r="AB12" s="326">
        <f t="shared" si="8"/>
        <v>129.59464378867884</v>
      </c>
      <c r="AC12" s="326">
        <f t="shared" si="9"/>
        <v>132.70696585190106</v>
      </c>
      <c r="AD12" s="326">
        <f t="shared" si="10"/>
        <v>140.08864469689294</v>
      </c>
      <c r="AE12" s="326">
        <f t="shared" si="11"/>
        <v>140.92480212567131</v>
      </c>
      <c r="AF12" s="326">
        <f t="shared" si="12"/>
        <v>138.47299939577493</v>
      </c>
      <c r="AG12" s="326">
        <f t="shared" si="13"/>
        <v>137.29194579237927</v>
      </c>
      <c r="AH12" s="326">
        <f t="shared" si="14"/>
        <v>122.38560067853349</v>
      </c>
      <c r="AI12" s="326">
        <f t="shared" si="15"/>
        <v>129.06172478110915</v>
      </c>
      <c r="AJ12" s="326">
        <f t="shared" si="16"/>
        <v>131.26583276100834</v>
      </c>
      <c r="AK12" s="326">
        <f t="shared" si="17"/>
        <v>132.02392881403003</v>
      </c>
      <c r="AL12" s="326">
        <f t="shared" si="18"/>
        <v>132.16016092652848</v>
      </c>
      <c r="AM12" s="326">
        <f t="shared" si="19"/>
        <v>131.96688396251554</v>
      </c>
      <c r="AN12" s="324"/>
      <c r="AO12" s="325"/>
      <c r="AP12" s="325"/>
      <c r="AQ12" s="325"/>
      <c r="AR12" s="325"/>
      <c r="AS12" s="325"/>
      <c r="AT12" s="325"/>
      <c r="AU12" s="325"/>
      <c r="AV12" s="325"/>
      <c r="AW12" s="325"/>
      <c r="AX12" s="325"/>
      <c r="AY12" s="325"/>
      <c r="AZ12" s="325"/>
      <c r="BA12" s="325"/>
      <c r="BB12" s="325"/>
      <c r="BC12" s="325"/>
      <c r="BD12" s="325"/>
      <c r="BE12" s="325"/>
      <c r="BF12" s="325"/>
      <c r="BG12" s="417">
        <f t="shared" si="20"/>
        <v>13.627226950522195</v>
      </c>
      <c r="BH12" s="417">
        <f t="shared" si="20"/>
        <v>13.625765252228527</v>
      </c>
      <c r="BI12" s="417">
        <f t="shared" si="20"/>
        <v>13.593288769102546</v>
      </c>
      <c r="BJ12" s="417">
        <f t="shared" si="21"/>
        <v>13.68543043008385</v>
      </c>
      <c r="BK12" s="417">
        <f t="shared" si="21"/>
        <v>13.683491876361694</v>
      </c>
      <c r="BL12" s="417">
        <f t="shared" si="21"/>
        <v>13.650575394453046</v>
      </c>
    </row>
    <row r="13" spans="1:64" x14ac:dyDescent="0.2">
      <c r="B13" s="764"/>
      <c r="C13" s="2" t="s">
        <v>4</v>
      </c>
      <c r="D13" s="11">
        <v>46044</v>
      </c>
      <c r="E13" s="11">
        <v>52026</v>
      </c>
      <c r="F13" s="11">
        <v>52896</v>
      </c>
      <c r="G13" s="11">
        <v>55135</v>
      </c>
      <c r="H13" s="11">
        <v>55347</v>
      </c>
      <c r="I13" s="11">
        <v>54039</v>
      </c>
      <c r="J13" s="11">
        <v>56212</v>
      </c>
      <c r="K13" s="11">
        <v>57916</v>
      </c>
      <c r="L13" s="11">
        <v>60505</v>
      </c>
      <c r="M13" s="11">
        <v>61634</v>
      </c>
      <c r="N13" s="11">
        <v>55740</v>
      </c>
      <c r="O13" s="11">
        <v>56166</v>
      </c>
      <c r="P13" s="11">
        <v>50930</v>
      </c>
      <c r="Q13" s="11">
        <v>52906</v>
      </c>
      <c r="R13" s="11">
        <v>51705</v>
      </c>
      <c r="S13" s="11">
        <v>52451</v>
      </c>
      <c r="T13" s="11">
        <v>52337</v>
      </c>
      <c r="U13" s="11">
        <v>52132</v>
      </c>
      <c r="V13" s="323">
        <f>100</f>
        <v>100</v>
      </c>
      <c r="W13" s="326">
        <f t="shared" si="3"/>
        <v>112.99192077143601</v>
      </c>
      <c r="X13" s="326">
        <f t="shared" si="4"/>
        <v>114.88141777430285</v>
      </c>
      <c r="Y13" s="326">
        <f t="shared" si="5"/>
        <v>119.74415776214056</v>
      </c>
      <c r="Z13" s="326">
        <f t="shared" si="6"/>
        <v>120.20458691686213</v>
      </c>
      <c r="AA13" s="326">
        <f t="shared" si="7"/>
        <v>117.36382590565546</v>
      </c>
      <c r="AB13" s="326">
        <f t="shared" si="8"/>
        <v>122.08322474155156</v>
      </c>
      <c r="AC13" s="326">
        <f t="shared" si="9"/>
        <v>125.78403266440796</v>
      </c>
      <c r="AD13" s="326">
        <f t="shared" si="10"/>
        <v>131.40691512466336</v>
      </c>
      <c r="AE13" s="326">
        <f t="shared" si="11"/>
        <v>133.85891755711927</v>
      </c>
      <c r="AF13" s="326">
        <f t="shared" si="12"/>
        <v>121.05811832160542</v>
      </c>
      <c r="AG13" s="326">
        <f t="shared" si="13"/>
        <v>121.98332030231953</v>
      </c>
      <c r="AH13" s="326">
        <f t="shared" si="14"/>
        <v>110.61158891495091</v>
      </c>
      <c r="AI13" s="326">
        <f t="shared" si="15"/>
        <v>114.90313613065763</v>
      </c>
      <c r="AJ13" s="326">
        <f t="shared" si="16"/>
        <v>112.29476153244723</v>
      </c>
      <c r="AK13" s="326">
        <f t="shared" si="17"/>
        <v>113.91495091651464</v>
      </c>
      <c r="AL13" s="326">
        <f t="shared" si="18"/>
        <v>113.66736165407002</v>
      </c>
      <c r="AM13" s="326">
        <f t="shared" si="19"/>
        <v>113.2221353487968</v>
      </c>
      <c r="AN13" s="324"/>
      <c r="AO13" s="325"/>
      <c r="AP13" s="325"/>
      <c r="AQ13" s="325"/>
      <c r="AR13" s="325"/>
      <c r="AS13" s="325"/>
      <c r="AT13" s="325"/>
      <c r="AU13" s="325"/>
      <c r="AV13" s="325"/>
      <c r="AW13" s="325"/>
      <c r="AX13" s="325"/>
      <c r="AY13" s="325"/>
      <c r="AZ13" s="325"/>
      <c r="BA13" s="325"/>
      <c r="BB13" s="325"/>
      <c r="BC13" s="325"/>
      <c r="BD13" s="325"/>
      <c r="BE13" s="325"/>
      <c r="BF13" s="325"/>
      <c r="BG13" s="417">
        <f t="shared" si="20"/>
        <v>2.0318024281222433</v>
      </c>
      <c r="BH13" s="417">
        <f t="shared" si="20"/>
        <v>2.025079301450758</v>
      </c>
      <c r="BI13" s="417">
        <f t="shared" si="20"/>
        <v>2.0152866754186984</v>
      </c>
      <c r="BJ13" s="417">
        <f t="shared" si="21"/>
        <v>2.040480493845219</v>
      </c>
      <c r="BK13" s="417">
        <f t="shared" si="21"/>
        <v>2.0336587088829816</v>
      </c>
      <c r="BL13" s="417">
        <f t="shared" si="21"/>
        <v>2.0237797615812592</v>
      </c>
    </row>
    <row r="14" spans="1:64" x14ac:dyDescent="0.2">
      <c r="B14" s="764"/>
      <c r="C14" s="2" t="s">
        <v>5</v>
      </c>
      <c r="D14" s="11">
        <v>9734</v>
      </c>
      <c r="E14" s="11">
        <v>9510</v>
      </c>
      <c r="F14" s="11">
        <v>9709</v>
      </c>
      <c r="G14" s="11">
        <v>10541</v>
      </c>
      <c r="H14" s="11">
        <v>10640</v>
      </c>
      <c r="I14" s="11">
        <v>10719</v>
      </c>
      <c r="J14" s="11">
        <v>11069</v>
      </c>
      <c r="K14" s="11">
        <v>11354</v>
      </c>
      <c r="L14" s="11">
        <v>11762</v>
      </c>
      <c r="M14" s="11">
        <v>12139</v>
      </c>
      <c r="N14" s="11">
        <v>11317</v>
      </c>
      <c r="O14" s="11">
        <v>11822</v>
      </c>
      <c r="P14" s="11">
        <v>10870</v>
      </c>
      <c r="Q14" s="11">
        <v>10860</v>
      </c>
      <c r="R14" s="11">
        <v>10892</v>
      </c>
      <c r="S14" s="11">
        <v>10979</v>
      </c>
      <c r="T14" s="11">
        <v>10903</v>
      </c>
      <c r="U14" s="11">
        <v>10856</v>
      </c>
      <c r="V14" s="323">
        <f>100</f>
        <v>100</v>
      </c>
      <c r="W14" s="326">
        <f t="shared" si="3"/>
        <v>97.698787754263407</v>
      </c>
      <c r="X14" s="326">
        <f t="shared" si="4"/>
        <v>99.743168276145468</v>
      </c>
      <c r="Y14" s="326">
        <f t="shared" si="5"/>
        <v>108.29052804602425</v>
      </c>
      <c r="Z14" s="326">
        <f t="shared" si="6"/>
        <v>109.30758167248818</v>
      </c>
      <c r="AA14" s="326">
        <f t="shared" si="7"/>
        <v>110.1191699198685</v>
      </c>
      <c r="AB14" s="326">
        <f t="shared" si="8"/>
        <v>113.71481405383193</v>
      </c>
      <c r="AC14" s="326">
        <f t="shared" si="9"/>
        <v>116.64269570577358</v>
      </c>
      <c r="AD14" s="326">
        <f t="shared" si="10"/>
        <v>120.83418943907951</v>
      </c>
      <c r="AE14" s="326">
        <f t="shared" si="11"/>
        <v>124.70721183480583</v>
      </c>
      <c r="AF14" s="326">
        <f t="shared" si="12"/>
        <v>116.26258475446888</v>
      </c>
      <c r="AG14" s="326">
        <f t="shared" si="13"/>
        <v>121.45058557633038</v>
      </c>
      <c r="AH14" s="326">
        <f t="shared" si="14"/>
        <v>111.67043353194987</v>
      </c>
      <c r="AI14" s="326">
        <f t="shared" si="15"/>
        <v>111.56770084240806</v>
      </c>
      <c r="AJ14" s="326">
        <f t="shared" si="16"/>
        <v>111.89644544894185</v>
      </c>
      <c r="AK14" s="326">
        <f t="shared" si="17"/>
        <v>112.79021984795563</v>
      </c>
      <c r="AL14" s="326">
        <f t="shared" si="18"/>
        <v>112.00945140743785</v>
      </c>
      <c r="AM14" s="326">
        <f t="shared" si="19"/>
        <v>111.52660776659133</v>
      </c>
      <c r="AN14" s="324"/>
      <c r="AO14" s="325"/>
      <c r="AP14" s="325"/>
      <c r="AQ14" s="325"/>
      <c r="AR14" s="325"/>
      <c r="AS14" s="325"/>
      <c r="AT14" s="325"/>
      <c r="AU14" s="325"/>
      <c r="AV14" s="325"/>
      <c r="AW14" s="325"/>
      <c r="AX14" s="325"/>
      <c r="AY14" s="325"/>
      <c r="AZ14" s="325"/>
      <c r="BA14" s="325"/>
      <c r="BB14" s="325"/>
      <c r="BC14" s="325"/>
      <c r="BD14" s="325"/>
      <c r="BE14" s="325"/>
      <c r="BF14" s="325"/>
      <c r="BG14" s="417">
        <f t="shared" si="20"/>
        <v>0.42529520616106681</v>
      </c>
      <c r="BH14" s="417">
        <f t="shared" si="20"/>
        <v>0.4218705623883221</v>
      </c>
      <c r="BI14" s="417">
        <f t="shared" si="20"/>
        <v>0.41966454669579883</v>
      </c>
      <c r="BJ14" s="417"/>
      <c r="BK14" s="417"/>
      <c r="BL14" s="417"/>
    </row>
    <row r="15" spans="1:64" x14ac:dyDescent="0.2">
      <c r="B15" s="764"/>
      <c r="C15" s="2" t="s">
        <v>6</v>
      </c>
      <c r="D15" s="11">
        <f>SUM(D11:D14)</f>
        <v>1886301</v>
      </c>
      <c r="E15" s="11">
        <f t="shared" ref="E15:U15" si="22">SUM(E11:E14)</f>
        <v>2038421</v>
      </c>
      <c r="F15" s="11">
        <f t="shared" si="22"/>
        <v>2073912</v>
      </c>
      <c r="G15" s="11">
        <f t="shared" si="22"/>
        <v>2153799</v>
      </c>
      <c r="H15" s="11">
        <f t="shared" si="22"/>
        <v>2189736</v>
      </c>
      <c r="I15" s="11">
        <f t="shared" si="22"/>
        <v>2193132</v>
      </c>
      <c r="J15" s="11">
        <f t="shared" si="22"/>
        <v>2510373</v>
      </c>
      <c r="K15" s="11">
        <f t="shared" si="22"/>
        <v>2408340</v>
      </c>
      <c r="L15" s="11">
        <f t="shared" si="22"/>
        <v>2467683</v>
      </c>
      <c r="M15" s="11">
        <f t="shared" si="22"/>
        <v>2504370</v>
      </c>
      <c r="N15" s="11">
        <f t="shared" si="22"/>
        <v>2600926</v>
      </c>
      <c r="O15" s="11">
        <f t="shared" si="22"/>
        <v>2592682</v>
      </c>
      <c r="P15" s="11">
        <f t="shared" si="22"/>
        <v>2485803</v>
      </c>
      <c r="Q15" s="11">
        <f t="shared" si="22"/>
        <v>2551775</v>
      </c>
      <c r="R15" s="11">
        <f t="shared" si="22"/>
        <v>2552507</v>
      </c>
      <c r="S15" s="11">
        <f t="shared" si="22"/>
        <v>2581501</v>
      </c>
      <c r="T15" s="11">
        <f t="shared" si="22"/>
        <v>2584442</v>
      </c>
      <c r="U15" s="11">
        <f t="shared" si="22"/>
        <v>2586828</v>
      </c>
      <c r="V15" s="323">
        <f>100</f>
        <v>100</v>
      </c>
      <c r="W15" s="326">
        <f t="shared" si="3"/>
        <v>108.06446055003947</v>
      </c>
      <c r="X15" s="326">
        <f t="shared" si="4"/>
        <v>109.94597362775082</v>
      </c>
      <c r="Y15" s="326">
        <f t="shared" si="5"/>
        <v>114.1810877479257</v>
      </c>
      <c r="Z15" s="326">
        <f t="shared" si="6"/>
        <v>116.08624498423104</v>
      </c>
      <c r="AA15" s="326">
        <f t="shared" si="7"/>
        <v>116.2662798779198</v>
      </c>
      <c r="AB15" s="326">
        <f t="shared" si="8"/>
        <v>133.08443350239438</v>
      </c>
      <c r="AC15" s="326">
        <f t="shared" si="9"/>
        <v>127.67527557903007</v>
      </c>
      <c r="AD15" s="326">
        <f t="shared" si="10"/>
        <v>130.82127401724327</v>
      </c>
      <c r="AE15" s="326">
        <f t="shared" si="11"/>
        <v>132.76619160992863</v>
      </c>
      <c r="AF15" s="326">
        <f t="shared" si="12"/>
        <v>137.88499290410172</v>
      </c>
      <c r="AG15" s="326">
        <f t="shared" si="13"/>
        <v>137.44794706677249</v>
      </c>
      <c r="AH15" s="326">
        <f t="shared" si="14"/>
        <v>131.78188422738469</v>
      </c>
      <c r="AI15" s="326">
        <f t="shared" si="15"/>
        <v>135.27931120218884</v>
      </c>
      <c r="AJ15" s="326">
        <f t="shared" si="16"/>
        <v>135.31811731001574</v>
      </c>
      <c r="AK15" s="326">
        <f t="shared" si="17"/>
        <v>136.85519967385906</v>
      </c>
      <c r="AL15" s="326">
        <f t="shared" si="18"/>
        <v>137.01111328467726</v>
      </c>
      <c r="AM15" s="326">
        <f t="shared" si="19"/>
        <v>137.13760423177425</v>
      </c>
      <c r="AN15" s="324"/>
      <c r="AO15" s="325"/>
      <c r="AP15" s="325"/>
      <c r="AQ15" s="325"/>
      <c r="AR15" s="325"/>
      <c r="AS15" s="325"/>
      <c r="AT15" s="325"/>
      <c r="AU15" s="325"/>
      <c r="AV15" s="325"/>
      <c r="AW15" s="325"/>
      <c r="AX15" s="325"/>
      <c r="AY15" s="325"/>
      <c r="AZ15" s="325"/>
      <c r="BA15" s="325"/>
      <c r="BB15" s="325"/>
      <c r="BC15" s="325"/>
      <c r="BD15" s="325"/>
      <c r="BE15" s="325"/>
      <c r="BF15" s="325"/>
      <c r="BG15" s="417">
        <f t="shared" si="20"/>
        <v>100</v>
      </c>
      <c r="BH15" s="417">
        <f t="shared" si="20"/>
        <v>100</v>
      </c>
      <c r="BI15" s="417">
        <f t="shared" si="20"/>
        <v>100</v>
      </c>
      <c r="BJ15" s="417"/>
      <c r="BK15" s="417"/>
      <c r="BL15" s="417"/>
    </row>
    <row r="16" spans="1:64" ht="15" x14ac:dyDescent="0.25">
      <c r="B16" s="765"/>
      <c r="C16" s="4" t="s">
        <v>7</v>
      </c>
      <c r="D16" s="424">
        <f>SUM(D11:D13)</f>
        <v>1876567</v>
      </c>
      <c r="E16" s="341">
        <f t="shared" ref="E16:U16" si="23">SUM(E11:E13)</f>
        <v>2028911</v>
      </c>
      <c r="F16" s="341">
        <f t="shared" si="23"/>
        <v>2064203</v>
      </c>
      <c r="G16" s="341">
        <f t="shared" si="23"/>
        <v>2143258</v>
      </c>
      <c r="H16" s="341">
        <f t="shared" si="23"/>
        <v>2179096</v>
      </c>
      <c r="I16" s="341">
        <f t="shared" si="23"/>
        <v>2182413</v>
      </c>
      <c r="J16" s="341">
        <f t="shared" si="23"/>
        <v>2499304</v>
      </c>
      <c r="K16" s="341">
        <f t="shared" si="23"/>
        <v>2396986</v>
      </c>
      <c r="L16" s="341">
        <f t="shared" si="23"/>
        <v>2455921</v>
      </c>
      <c r="M16" s="341">
        <f t="shared" si="23"/>
        <v>2492231</v>
      </c>
      <c r="N16" s="341">
        <f t="shared" si="23"/>
        <v>2589609</v>
      </c>
      <c r="O16" s="341">
        <f t="shared" si="23"/>
        <v>2580860</v>
      </c>
      <c r="P16" s="341">
        <f t="shared" si="23"/>
        <v>2474933</v>
      </c>
      <c r="Q16" s="341">
        <f t="shared" si="23"/>
        <v>2540915</v>
      </c>
      <c r="R16" s="341">
        <f t="shared" si="23"/>
        <v>2541615</v>
      </c>
      <c r="S16" s="341">
        <f t="shared" si="23"/>
        <v>2570522</v>
      </c>
      <c r="T16" s="341">
        <f t="shared" si="23"/>
        <v>2573539</v>
      </c>
      <c r="U16" s="341">
        <f t="shared" si="23"/>
        <v>2575972</v>
      </c>
      <c r="V16" s="323">
        <f>100</f>
        <v>100</v>
      </c>
      <c r="W16" s="326">
        <f t="shared" si="3"/>
        <v>108.11822865903535</v>
      </c>
      <c r="X16" s="326">
        <f t="shared" si="4"/>
        <v>109.99889692187915</v>
      </c>
      <c r="Y16" s="326">
        <f t="shared" si="5"/>
        <v>114.21164285634353</v>
      </c>
      <c r="Z16" s="326">
        <f t="shared" si="6"/>
        <v>116.12140680295454</v>
      </c>
      <c r="AA16" s="326">
        <f t="shared" si="7"/>
        <v>116.2981657462803</v>
      </c>
      <c r="AB16" s="326">
        <f t="shared" si="8"/>
        <v>133.18490626766857</v>
      </c>
      <c r="AC16" s="326">
        <f t="shared" si="9"/>
        <v>127.73250302280707</v>
      </c>
      <c r="AD16" s="326">
        <f t="shared" si="10"/>
        <v>130.8730783393292</v>
      </c>
      <c r="AE16" s="326">
        <f t="shared" si="11"/>
        <v>132.80799459864741</v>
      </c>
      <c r="AF16" s="326">
        <f t="shared" si="12"/>
        <v>137.99715118085311</v>
      </c>
      <c r="AG16" s="326">
        <f t="shared" si="13"/>
        <v>137.53092748620219</v>
      </c>
      <c r="AH16" s="326">
        <f t="shared" si="14"/>
        <v>131.88620496896726</v>
      </c>
      <c r="AI16" s="326">
        <f t="shared" si="15"/>
        <v>135.40230644575973</v>
      </c>
      <c r="AJ16" s="326">
        <f t="shared" si="16"/>
        <v>135.43960860443565</v>
      </c>
      <c r="AK16" s="326">
        <f t="shared" si="17"/>
        <v>136.98002789135694</v>
      </c>
      <c r="AL16" s="326">
        <f t="shared" si="18"/>
        <v>137.14080019525016</v>
      </c>
      <c r="AM16" s="326">
        <f t="shared" si="19"/>
        <v>137.27045184104804</v>
      </c>
      <c r="AN16" s="283"/>
      <c r="AO16" s="284"/>
      <c r="AP16" s="284"/>
      <c r="AQ16" s="284"/>
      <c r="AR16" s="284"/>
      <c r="AS16" s="284"/>
      <c r="AT16" s="284"/>
      <c r="AU16" s="284"/>
      <c r="AV16" s="284"/>
      <c r="AW16" s="284"/>
      <c r="AX16" s="284"/>
      <c r="AY16" s="284"/>
      <c r="AZ16" s="284"/>
      <c r="BA16" s="284"/>
      <c r="BB16" s="284"/>
      <c r="BC16" s="284"/>
      <c r="BD16" s="284"/>
      <c r="BE16" s="284"/>
      <c r="BF16" s="325"/>
      <c r="BG16" s="417">
        <f t="shared" si="20"/>
        <v>99.574704793838933</v>
      </c>
      <c r="BH16" s="417">
        <f t="shared" si="20"/>
        <v>99.578129437611679</v>
      </c>
      <c r="BI16" s="417">
        <f t="shared" si="20"/>
        <v>99.580335453304201</v>
      </c>
      <c r="BJ16" s="417"/>
      <c r="BK16" s="417"/>
      <c r="BL16" s="417"/>
    </row>
    <row r="17" spans="2:58" ht="15" customHeight="1" x14ac:dyDescent="0.25">
      <c r="B17" s="766" t="s">
        <v>189</v>
      </c>
      <c r="C17" s="2" t="s">
        <v>2</v>
      </c>
      <c r="D17" s="11">
        <v>1012</v>
      </c>
      <c r="E17" s="11">
        <v>914</v>
      </c>
      <c r="F17" s="11">
        <v>1091</v>
      </c>
      <c r="G17" s="11">
        <v>941</v>
      </c>
      <c r="H17" s="11">
        <v>1163</v>
      </c>
      <c r="I17" s="11">
        <v>942</v>
      </c>
      <c r="J17" s="11">
        <v>1029</v>
      </c>
      <c r="K17" s="11">
        <v>963</v>
      </c>
      <c r="L17" s="11">
        <v>966</v>
      </c>
      <c r="M17" s="11">
        <v>819</v>
      </c>
      <c r="N17" s="11">
        <v>990</v>
      </c>
      <c r="O17" s="11">
        <v>979</v>
      </c>
      <c r="P17" s="11">
        <v>1142</v>
      </c>
      <c r="Q17" s="11">
        <v>1044</v>
      </c>
      <c r="R17" s="11">
        <v>906</v>
      </c>
      <c r="S17" s="11">
        <v>898</v>
      </c>
      <c r="T17" s="11">
        <v>922</v>
      </c>
      <c r="U17" s="11">
        <v>865</v>
      </c>
      <c r="V17" s="323">
        <f>100</f>
        <v>100</v>
      </c>
      <c r="W17" s="326">
        <f t="shared" si="3"/>
        <v>90.316205533596843</v>
      </c>
      <c r="X17" s="326">
        <f t="shared" si="4"/>
        <v>107.80632411067194</v>
      </c>
      <c r="Y17" s="326">
        <f t="shared" si="5"/>
        <v>92.984189723320156</v>
      </c>
      <c r="Z17" s="326">
        <f t="shared" si="6"/>
        <v>114.9209486166008</v>
      </c>
      <c r="AA17" s="326">
        <f t="shared" si="7"/>
        <v>93.083003952569172</v>
      </c>
      <c r="AB17" s="326">
        <f t="shared" si="8"/>
        <v>101.6798418972332</v>
      </c>
      <c r="AC17" s="326">
        <f t="shared" si="9"/>
        <v>95.158102766798422</v>
      </c>
      <c r="AD17" s="326">
        <f t="shared" si="10"/>
        <v>95.454545454545453</v>
      </c>
      <c r="AE17" s="326">
        <f t="shared" si="11"/>
        <v>80.928853754940718</v>
      </c>
      <c r="AF17" s="326">
        <f t="shared" si="12"/>
        <v>97.826086956521735</v>
      </c>
      <c r="AG17" s="326">
        <f t="shared" si="13"/>
        <v>96.739130434782609</v>
      </c>
      <c r="AH17" s="326">
        <f t="shared" si="14"/>
        <v>112.84584980237155</v>
      </c>
      <c r="AI17" s="326">
        <f t="shared" si="15"/>
        <v>103.16205533596838</v>
      </c>
      <c r="AJ17" s="326">
        <f t="shared" si="16"/>
        <v>89.525691699604749</v>
      </c>
      <c r="AK17" s="326">
        <f t="shared" si="17"/>
        <v>88.735177865612641</v>
      </c>
      <c r="AL17" s="326">
        <f t="shared" si="18"/>
        <v>91.106719367588937</v>
      </c>
      <c r="AM17" s="326">
        <f t="shared" si="19"/>
        <v>85.474308300395251</v>
      </c>
      <c r="AN17" s="324">
        <v>1</v>
      </c>
      <c r="AO17" s="342">
        <v>1</v>
      </c>
      <c r="AP17" s="342">
        <v>1</v>
      </c>
      <c r="AQ17" s="342">
        <v>1</v>
      </c>
      <c r="AR17" s="419">
        <v>1</v>
      </c>
      <c r="AS17" s="419">
        <v>1</v>
      </c>
      <c r="AT17" s="419">
        <v>1</v>
      </c>
      <c r="AU17" s="342">
        <v>1</v>
      </c>
      <c r="AV17" s="342">
        <v>1</v>
      </c>
      <c r="AW17" s="342">
        <v>1</v>
      </c>
      <c r="AX17" s="342">
        <v>1</v>
      </c>
      <c r="AY17" s="342">
        <v>1</v>
      </c>
      <c r="AZ17" s="342">
        <v>1</v>
      </c>
      <c r="BA17" s="342">
        <v>1</v>
      </c>
      <c r="BB17" s="342">
        <v>1</v>
      </c>
      <c r="BC17" s="342">
        <v>1</v>
      </c>
      <c r="BD17" s="342">
        <v>6</v>
      </c>
      <c r="BE17" s="564">
        <v>7</v>
      </c>
      <c r="BF17" s="419"/>
    </row>
    <row r="18" spans="2:58" ht="15" x14ac:dyDescent="0.25">
      <c r="B18" s="764"/>
      <c r="C18" s="2" t="s">
        <v>3</v>
      </c>
      <c r="D18" s="11">
        <v>565</v>
      </c>
      <c r="E18" s="11">
        <v>619</v>
      </c>
      <c r="F18" s="11">
        <v>606</v>
      </c>
      <c r="G18" s="11">
        <v>686</v>
      </c>
      <c r="H18" s="11">
        <v>601</v>
      </c>
      <c r="I18" s="11">
        <v>627</v>
      </c>
      <c r="J18" s="11">
        <v>742</v>
      </c>
      <c r="K18" s="11">
        <v>706</v>
      </c>
      <c r="L18" s="11">
        <v>649</v>
      </c>
      <c r="M18" s="11">
        <v>656</v>
      </c>
      <c r="N18" s="11">
        <v>401</v>
      </c>
      <c r="O18" s="11">
        <v>443</v>
      </c>
      <c r="P18" s="11">
        <v>383</v>
      </c>
      <c r="Q18" s="11">
        <v>406</v>
      </c>
      <c r="R18" s="11">
        <v>526</v>
      </c>
      <c r="S18" s="11">
        <v>522</v>
      </c>
      <c r="T18" s="11">
        <v>540</v>
      </c>
      <c r="U18" s="11">
        <v>509</v>
      </c>
      <c r="V18" s="323">
        <f>100</f>
        <v>100</v>
      </c>
      <c r="W18" s="326">
        <f t="shared" si="3"/>
        <v>109.5575221238938</v>
      </c>
      <c r="X18" s="326">
        <f t="shared" si="4"/>
        <v>107.25663716814159</v>
      </c>
      <c r="Y18" s="326">
        <f t="shared" si="5"/>
        <v>121.41592920353982</v>
      </c>
      <c r="Z18" s="326">
        <f t="shared" si="6"/>
        <v>106.3716814159292</v>
      </c>
      <c r="AA18" s="326">
        <f t="shared" si="7"/>
        <v>110.97345132743362</v>
      </c>
      <c r="AB18" s="326">
        <f t="shared" si="8"/>
        <v>131.32743362831857</v>
      </c>
      <c r="AC18" s="326">
        <f t="shared" si="9"/>
        <v>124.95575221238938</v>
      </c>
      <c r="AD18" s="326">
        <f t="shared" si="10"/>
        <v>114.86725663716814</v>
      </c>
      <c r="AE18" s="326">
        <f t="shared" si="11"/>
        <v>116.10619469026548</v>
      </c>
      <c r="AF18" s="326">
        <f t="shared" si="12"/>
        <v>70.973451327433622</v>
      </c>
      <c r="AG18" s="326">
        <f t="shared" si="13"/>
        <v>78.407079646017692</v>
      </c>
      <c r="AH18" s="326">
        <f t="shared" si="14"/>
        <v>67.787610619469021</v>
      </c>
      <c r="AI18" s="326">
        <f t="shared" si="15"/>
        <v>71.858407079646014</v>
      </c>
      <c r="AJ18" s="326">
        <f t="shared" si="16"/>
        <v>93.097345132743357</v>
      </c>
      <c r="AK18" s="326">
        <f t="shared" si="17"/>
        <v>92.389380530973455</v>
      </c>
      <c r="AL18" s="326">
        <f t="shared" si="18"/>
        <v>95.575221238938056</v>
      </c>
      <c r="AM18" s="326">
        <f t="shared" si="19"/>
        <v>90.088495575221245</v>
      </c>
      <c r="AN18" s="324">
        <v>1</v>
      </c>
      <c r="AO18" s="342">
        <v>1</v>
      </c>
      <c r="AP18" s="342">
        <v>1</v>
      </c>
      <c r="AQ18" s="342">
        <v>1</v>
      </c>
      <c r="AR18" s="342">
        <v>1</v>
      </c>
      <c r="AS18" s="342">
        <v>1</v>
      </c>
      <c r="AT18" s="342">
        <v>1</v>
      </c>
      <c r="AU18" s="342">
        <v>1</v>
      </c>
      <c r="AV18" s="342">
        <v>1</v>
      </c>
      <c r="AW18" s="342">
        <v>1</v>
      </c>
      <c r="AX18" s="342">
        <v>1</v>
      </c>
      <c r="AY18" s="342">
        <v>1</v>
      </c>
      <c r="AZ18" s="342">
        <v>1</v>
      </c>
      <c r="BA18" s="342">
        <v>1</v>
      </c>
      <c r="BB18" s="342">
        <v>1</v>
      </c>
      <c r="BC18" s="342">
        <v>1</v>
      </c>
      <c r="BD18" s="342">
        <v>6</v>
      </c>
      <c r="BE18" s="419">
        <v>7</v>
      </c>
      <c r="BF18" s="419"/>
    </row>
    <row r="19" spans="2:58" ht="15" x14ac:dyDescent="0.25">
      <c r="B19" s="764"/>
      <c r="C19" s="2" t="s">
        <v>4</v>
      </c>
      <c r="D19" s="11">
        <v>119</v>
      </c>
      <c r="E19" s="11">
        <v>105</v>
      </c>
      <c r="F19" s="11">
        <v>114</v>
      </c>
      <c r="G19" s="11">
        <v>117</v>
      </c>
      <c r="H19" s="11">
        <v>113</v>
      </c>
      <c r="I19" s="11">
        <v>113</v>
      </c>
      <c r="J19" s="11">
        <v>123</v>
      </c>
      <c r="K19" s="11">
        <v>122</v>
      </c>
      <c r="L19" s="11">
        <v>120</v>
      </c>
      <c r="M19" s="11">
        <v>119</v>
      </c>
      <c r="N19" s="11">
        <v>127</v>
      </c>
      <c r="O19" s="11">
        <v>120</v>
      </c>
      <c r="P19" s="11">
        <v>119</v>
      </c>
      <c r="Q19" s="11">
        <v>124</v>
      </c>
      <c r="R19" s="11">
        <v>124</v>
      </c>
      <c r="S19" s="11">
        <v>123</v>
      </c>
      <c r="T19" s="11">
        <v>127</v>
      </c>
      <c r="U19" s="11">
        <v>119</v>
      </c>
      <c r="V19" s="323">
        <f>100</f>
        <v>100</v>
      </c>
      <c r="W19" s="326">
        <f t="shared" si="3"/>
        <v>88.235294117647058</v>
      </c>
      <c r="X19" s="326">
        <f t="shared" si="4"/>
        <v>95.798319327731093</v>
      </c>
      <c r="Y19" s="326">
        <f t="shared" si="5"/>
        <v>98.319327731092443</v>
      </c>
      <c r="Z19" s="326">
        <f t="shared" si="6"/>
        <v>94.957983193277315</v>
      </c>
      <c r="AA19" s="326">
        <f t="shared" si="7"/>
        <v>94.957983193277315</v>
      </c>
      <c r="AB19" s="326">
        <f t="shared" si="8"/>
        <v>103.36134453781513</v>
      </c>
      <c r="AC19" s="326">
        <f t="shared" si="9"/>
        <v>102.52100840336135</v>
      </c>
      <c r="AD19" s="326">
        <f t="shared" si="10"/>
        <v>100.84033613445378</v>
      </c>
      <c r="AE19" s="326">
        <f t="shared" si="11"/>
        <v>100</v>
      </c>
      <c r="AF19" s="326">
        <f t="shared" si="12"/>
        <v>106.72268907563026</v>
      </c>
      <c r="AG19" s="326">
        <f t="shared" si="13"/>
        <v>100.84033613445378</v>
      </c>
      <c r="AH19" s="326">
        <f t="shared" si="14"/>
        <v>100</v>
      </c>
      <c r="AI19" s="326">
        <f t="shared" si="15"/>
        <v>104.20168067226891</v>
      </c>
      <c r="AJ19" s="326">
        <f t="shared" si="16"/>
        <v>104.20168067226891</v>
      </c>
      <c r="AK19" s="326">
        <f t="shared" si="17"/>
        <v>103.36134453781513</v>
      </c>
      <c r="AL19" s="326">
        <f t="shared" si="18"/>
        <v>106.72268907563026</v>
      </c>
      <c r="AM19" s="326">
        <f t="shared" si="19"/>
        <v>100</v>
      </c>
      <c r="AN19" s="324">
        <v>1</v>
      </c>
      <c r="AO19" s="342">
        <v>1</v>
      </c>
      <c r="AP19" s="342">
        <v>1</v>
      </c>
      <c r="AQ19" s="342">
        <v>1</v>
      </c>
      <c r="AR19" s="419">
        <v>1</v>
      </c>
      <c r="AS19" s="419">
        <v>1</v>
      </c>
      <c r="AT19" s="342">
        <v>1</v>
      </c>
      <c r="AU19" s="342">
        <v>1</v>
      </c>
      <c r="AV19" s="342">
        <v>1</v>
      </c>
      <c r="AW19" s="342">
        <v>1</v>
      </c>
      <c r="AX19" s="342">
        <v>1</v>
      </c>
      <c r="AY19" s="342">
        <v>1</v>
      </c>
      <c r="AZ19" s="342">
        <v>1</v>
      </c>
      <c r="BA19" s="342">
        <v>1</v>
      </c>
      <c r="BB19" s="342">
        <v>1</v>
      </c>
      <c r="BC19" s="342">
        <v>1</v>
      </c>
      <c r="BD19" s="342">
        <v>6</v>
      </c>
      <c r="BE19" s="419">
        <v>7</v>
      </c>
      <c r="BF19" s="419"/>
    </row>
    <row r="20" spans="2:58" ht="15" x14ac:dyDescent="0.25">
      <c r="B20" s="764"/>
      <c r="C20" s="2" t="s">
        <v>5</v>
      </c>
      <c r="D20" s="11">
        <v>24</v>
      </c>
      <c r="E20" s="11">
        <v>22</v>
      </c>
      <c r="F20" s="11">
        <v>25</v>
      </c>
      <c r="G20" s="11">
        <v>23</v>
      </c>
      <c r="H20" s="11">
        <v>25</v>
      </c>
      <c r="I20" s="11">
        <v>24</v>
      </c>
      <c r="J20" s="11">
        <v>22</v>
      </c>
      <c r="K20" s="11">
        <v>22</v>
      </c>
      <c r="L20" s="11">
        <v>19</v>
      </c>
      <c r="M20" s="11">
        <v>21</v>
      </c>
      <c r="N20" s="11">
        <v>23</v>
      </c>
      <c r="O20" s="11">
        <v>19</v>
      </c>
      <c r="P20" s="11">
        <v>19</v>
      </c>
      <c r="Q20" s="11">
        <v>18</v>
      </c>
      <c r="R20" s="11">
        <v>18</v>
      </c>
      <c r="S20" s="11">
        <v>19</v>
      </c>
      <c r="T20" s="11">
        <v>19</v>
      </c>
      <c r="U20" s="11">
        <v>18</v>
      </c>
      <c r="V20" s="323">
        <f>100</f>
        <v>100</v>
      </c>
      <c r="W20" s="326">
        <f t="shared" si="3"/>
        <v>91.666666666666671</v>
      </c>
      <c r="X20" s="326">
        <f t="shared" si="4"/>
        <v>104.16666666666667</v>
      </c>
      <c r="Y20" s="326">
        <f t="shared" si="5"/>
        <v>95.833333333333329</v>
      </c>
      <c r="Z20" s="326">
        <f t="shared" si="6"/>
        <v>104.16666666666667</v>
      </c>
      <c r="AA20" s="326">
        <f t="shared" si="7"/>
        <v>100</v>
      </c>
      <c r="AB20" s="326">
        <f t="shared" si="8"/>
        <v>91.666666666666671</v>
      </c>
      <c r="AC20" s="326">
        <f t="shared" si="9"/>
        <v>91.666666666666671</v>
      </c>
      <c r="AD20" s="326">
        <f t="shared" si="10"/>
        <v>79.166666666666671</v>
      </c>
      <c r="AE20" s="326">
        <f t="shared" si="11"/>
        <v>87.5</v>
      </c>
      <c r="AF20" s="326">
        <f t="shared" si="12"/>
        <v>95.833333333333329</v>
      </c>
      <c r="AG20" s="326">
        <f t="shared" si="13"/>
        <v>79.166666666666671</v>
      </c>
      <c r="AH20" s="326">
        <f t="shared" si="14"/>
        <v>79.166666666666671</v>
      </c>
      <c r="AI20" s="326">
        <f t="shared" si="15"/>
        <v>75</v>
      </c>
      <c r="AJ20" s="326">
        <f t="shared" si="16"/>
        <v>75</v>
      </c>
      <c r="AK20" s="326">
        <f t="shared" si="17"/>
        <v>79.166666666666671</v>
      </c>
      <c r="AL20" s="326">
        <f t="shared" si="18"/>
        <v>79.166666666666671</v>
      </c>
      <c r="AM20" s="326">
        <f t="shared" si="19"/>
        <v>75</v>
      </c>
      <c r="AN20" s="324">
        <v>1</v>
      </c>
      <c r="AO20" s="342">
        <v>1</v>
      </c>
      <c r="AP20" s="342">
        <v>1</v>
      </c>
      <c r="AQ20" s="342">
        <v>1</v>
      </c>
      <c r="AR20" s="342">
        <v>1</v>
      </c>
      <c r="AS20" s="342">
        <v>1</v>
      </c>
      <c r="AT20" s="342">
        <v>1</v>
      </c>
      <c r="AU20" s="342">
        <v>1</v>
      </c>
      <c r="AV20" s="342">
        <v>1</v>
      </c>
      <c r="AW20" s="342">
        <v>1</v>
      </c>
      <c r="AX20" s="342">
        <v>1</v>
      </c>
      <c r="AY20" s="342">
        <v>1</v>
      </c>
      <c r="AZ20" s="342">
        <v>1</v>
      </c>
      <c r="BA20" s="342">
        <v>1</v>
      </c>
      <c r="BB20" s="342">
        <v>1</v>
      </c>
      <c r="BC20" s="342">
        <v>1</v>
      </c>
      <c r="BD20" s="342">
        <v>6</v>
      </c>
      <c r="BE20" s="419">
        <v>7</v>
      </c>
      <c r="BF20" s="419"/>
    </row>
    <row r="21" spans="2:58" ht="15" x14ac:dyDescent="0.25">
      <c r="B21" s="764"/>
      <c r="C21" s="2" t="s">
        <v>6</v>
      </c>
      <c r="D21" s="11">
        <v>1720</v>
      </c>
      <c r="E21" s="11">
        <v>1660</v>
      </c>
      <c r="F21" s="11">
        <v>1836</v>
      </c>
      <c r="G21" s="11">
        <v>1767</v>
      </c>
      <c r="H21" s="11">
        <v>1902</v>
      </c>
      <c r="I21" s="11">
        <v>1706</v>
      </c>
      <c r="J21" s="11">
        <v>1916</v>
      </c>
      <c r="K21" s="11">
        <v>1813</v>
      </c>
      <c r="L21" s="11">
        <v>1754</v>
      </c>
      <c r="M21" s="11">
        <v>1615</v>
      </c>
      <c r="N21" s="11">
        <v>1541</v>
      </c>
      <c r="O21" s="11">
        <v>1561</v>
      </c>
      <c r="P21" s="11">
        <v>1663</v>
      </c>
      <c r="Q21" s="11">
        <v>1592</v>
      </c>
      <c r="R21" s="11">
        <v>1574</v>
      </c>
      <c r="S21" s="11">
        <v>1562</v>
      </c>
      <c r="T21" s="11">
        <v>1608</v>
      </c>
      <c r="U21" s="11">
        <v>1511</v>
      </c>
      <c r="V21" s="323">
        <f>100</f>
        <v>100</v>
      </c>
      <c r="W21" s="326">
        <f t="shared" si="3"/>
        <v>96.511627906976742</v>
      </c>
      <c r="X21" s="326">
        <f t="shared" si="4"/>
        <v>106.74418604651163</v>
      </c>
      <c r="Y21" s="326">
        <f t="shared" si="5"/>
        <v>102.73255813953489</v>
      </c>
      <c r="Z21" s="326">
        <f t="shared" si="6"/>
        <v>110.58139534883721</v>
      </c>
      <c r="AA21" s="326">
        <f t="shared" si="7"/>
        <v>99.186046511627907</v>
      </c>
      <c r="AB21" s="326">
        <f t="shared" si="8"/>
        <v>111.3953488372093</v>
      </c>
      <c r="AC21" s="326">
        <f t="shared" si="9"/>
        <v>105.40697674418605</v>
      </c>
      <c r="AD21" s="326">
        <f t="shared" si="10"/>
        <v>101.97674418604652</v>
      </c>
      <c r="AE21" s="326">
        <f t="shared" si="11"/>
        <v>93.895348837209298</v>
      </c>
      <c r="AF21" s="326">
        <f t="shared" si="12"/>
        <v>89.593023255813947</v>
      </c>
      <c r="AG21" s="326">
        <f t="shared" si="13"/>
        <v>90.755813953488371</v>
      </c>
      <c r="AH21" s="326">
        <f t="shared" si="14"/>
        <v>96.686046511627907</v>
      </c>
      <c r="AI21" s="326">
        <f t="shared" si="15"/>
        <v>92.558139534883722</v>
      </c>
      <c r="AJ21" s="326">
        <f t="shared" si="16"/>
        <v>91.511627906976742</v>
      </c>
      <c r="AK21" s="326">
        <f t="shared" si="17"/>
        <v>90.813953488372093</v>
      </c>
      <c r="AL21" s="326">
        <f t="shared" si="18"/>
        <v>93.488372093023258</v>
      </c>
      <c r="AM21" s="326">
        <f t="shared" si="19"/>
        <v>87.848837209302332</v>
      </c>
      <c r="AN21" s="324"/>
      <c r="AO21" s="342"/>
      <c r="AP21" s="342"/>
      <c r="AQ21" s="342"/>
      <c r="AR21" s="342"/>
      <c r="AS21" s="419"/>
      <c r="AT21" s="419"/>
      <c r="AU21" s="342"/>
      <c r="AV21" s="342"/>
      <c r="AW21" s="342"/>
      <c r="AX21" s="342"/>
      <c r="AY21" s="342"/>
      <c r="AZ21" s="342"/>
      <c r="BA21" s="342"/>
      <c r="BB21" s="342"/>
      <c r="BC21" s="342"/>
      <c r="BD21" s="342"/>
      <c r="BE21" s="419"/>
      <c r="BF21" s="419"/>
    </row>
    <row r="22" spans="2:58" ht="15" x14ac:dyDescent="0.25">
      <c r="B22" s="765"/>
      <c r="C22" s="4" t="s">
        <v>7</v>
      </c>
      <c r="D22" s="424">
        <v>1696</v>
      </c>
      <c r="E22" s="341">
        <v>1638</v>
      </c>
      <c r="F22" s="341">
        <v>1811</v>
      </c>
      <c r="G22" s="341">
        <v>1744</v>
      </c>
      <c r="H22" s="341">
        <v>1877</v>
      </c>
      <c r="I22" s="341">
        <v>1682</v>
      </c>
      <c r="J22" s="341">
        <v>1894</v>
      </c>
      <c r="K22" s="341">
        <v>1791</v>
      </c>
      <c r="L22" s="341">
        <v>1735</v>
      </c>
      <c r="M22" s="341">
        <v>1594</v>
      </c>
      <c r="N22" s="341">
        <v>1518</v>
      </c>
      <c r="O22" s="341">
        <v>1542</v>
      </c>
      <c r="P22" s="341">
        <v>1644</v>
      </c>
      <c r="Q22" s="341">
        <v>1574</v>
      </c>
      <c r="R22" s="341">
        <v>1556</v>
      </c>
      <c r="S22" s="341">
        <v>1543</v>
      </c>
      <c r="T22" s="341">
        <v>1589</v>
      </c>
      <c r="U22" s="341">
        <v>1493</v>
      </c>
      <c r="V22" s="323">
        <f>100</f>
        <v>100</v>
      </c>
      <c r="W22" s="326">
        <f t="shared" si="3"/>
        <v>96.580188679245282</v>
      </c>
      <c r="X22" s="326">
        <f t="shared" si="4"/>
        <v>106.78066037735849</v>
      </c>
      <c r="Y22" s="326">
        <f t="shared" si="5"/>
        <v>102.83018867924528</v>
      </c>
      <c r="Z22" s="326">
        <f t="shared" si="6"/>
        <v>110.67216981132076</v>
      </c>
      <c r="AA22" s="326">
        <f t="shared" si="7"/>
        <v>99.174528301886795</v>
      </c>
      <c r="AB22" s="326">
        <f t="shared" si="8"/>
        <v>111.6745283018868</v>
      </c>
      <c r="AC22" s="326">
        <f t="shared" si="9"/>
        <v>105.60141509433963</v>
      </c>
      <c r="AD22" s="326">
        <f t="shared" si="10"/>
        <v>102.2995283018868</v>
      </c>
      <c r="AE22" s="326">
        <f t="shared" si="11"/>
        <v>93.985849056603769</v>
      </c>
      <c r="AF22" s="326">
        <f t="shared" si="12"/>
        <v>89.504716981132077</v>
      </c>
      <c r="AG22" s="326">
        <f t="shared" si="13"/>
        <v>90.919811320754718</v>
      </c>
      <c r="AH22" s="326">
        <f t="shared" si="14"/>
        <v>96.933962264150949</v>
      </c>
      <c r="AI22" s="326">
        <f t="shared" si="15"/>
        <v>92.806603773584911</v>
      </c>
      <c r="AJ22" s="326">
        <f t="shared" si="16"/>
        <v>91.745283018867923</v>
      </c>
      <c r="AK22" s="326">
        <f t="shared" si="17"/>
        <v>90.978773584905667</v>
      </c>
      <c r="AL22" s="326">
        <f t="shared" si="18"/>
        <v>93.691037735849051</v>
      </c>
      <c r="AM22" s="326">
        <f t="shared" si="19"/>
        <v>88.030660377358487</v>
      </c>
      <c r="AN22" s="283"/>
      <c r="AO22" s="284"/>
      <c r="AP22" s="284"/>
      <c r="AQ22" s="284"/>
      <c r="AR22" s="284"/>
      <c r="AS22" s="284"/>
      <c r="AT22" s="284"/>
      <c r="AU22" s="284"/>
      <c r="AV22" s="284"/>
      <c r="AW22" s="284"/>
      <c r="AX22" s="284"/>
      <c r="AY22" s="284"/>
      <c r="AZ22" s="284"/>
      <c r="BA22" s="284"/>
      <c r="BB22" s="284"/>
      <c r="BC22" s="284"/>
      <c r="BD22" s="284"/>
      <c r="BE22" s="284"/>
      <c r="BF22" s="419"/>
    </row>
    <row r="23" spans="2:58" ht="15" x14ac:dyDescent="0.25">
      <c r="B23" s="764" t="s">
        <v>8</v>
      </c>
      <c r="C23" s="2" t="s">
        <v>2</v>
      </c>
      <c r="D23" s="11">
        <v>119418</v>
      </c>
      <c r="E23" s="11">
        <v>108864</v>
      </c>
      <c r="F23" s="11">
        <v>130200</v>
      </c>
      <c r="G23" s="11">
        <v>127361</v>
      </c>
      <c r="H23" s="11">
        <v>126525</v>
      </c>
      <c r="I23" s="11">
        <v>124483</v>
      </c>
      <c r="J23" s="11">
        <v>138436</v>
      </c>
      <c r="K23" s="11">
        <v>131323</v>
      </c>
      <c r="L23" s="11">
        <v>124486</v>
      </c>
      <c r="M23" s="11">
        <v>117608</v>
      </c>
      <c r="N23" s="11">
        <v>131840</v>
      </c>
      <c r="O23" s="11">
        <v>138225</v>
      </c>
      <c r="P23" s="11">
        <v>149583</v>
      </c>
      <c r="Q23" s="11">
        <v>130077</v>
      </c>
      <c r="R23" s="11">
        <v>133068</v>
      </c>
      <c r="S23" s="11">
        <v>131278</v>
      </c>
      <c r="T23" s="11">
        <v>129743</v>
      </c>
      <c r="U23" s="11">
        <v>128007</v>
      </c>
      <c r="V23" s="323">
        <f>100</f>
        <v>100</v>
      </c>
      <c r="W23" s="326">
        <f t="shared" si="3"/>
        <v>91.162136361352566</v>
      </c>
      <c r="X23" s="326">
        <f t="shared" si="4"/>
        <v>109.02878962970406</v>
      </c>
      <c r="Y23" s="326">
        <f t="shared" si="5"/>
        <v>106.65142608317004</v>
      </c>
      <c r="Z23" s="326">
        <f t="shared" si="6"/>
        <v>105.95136411596242</v>
      </c>
      <c r="AA23" s="326">
        <f t="shared" si="7"/>
        <v>104.24140414342897</v>
      </c>
      <c r="AB23" s="326">
        <f t="shared" si="8"/>
        <v>115.92557235927582</v>
      </c>
      <c r="AC23" s="326">
        <f t="shared" si="9"/>
        <v>109.9691838751277</v>
      </c>
      <c r="AD23" s="326">
        <f t="shared" si="10"/>
        <v>104.24391632752182</v>
      </c>
      <c r="AE23" s="326">
        <f t="shared" si="11"/>
        <v>98.484315597313639</v>
      </c>
      <c r="AF23" s="326">
        <f t="shared" si="12"/>
        <v>110.40211693379557</v>
      </c>
      <c r="AG23" s="326">
        <f t="shared" si="13"/>
        <v>115.74888207807868</v>
      </c>
      <c r="AH23" s="326">
        <f t="shared" si="14"/>
        <v>125.26001105361001</v>
      </c>
      <c r="AI23" s="326">
        <f t="shared" si="15"/>
        <v>108.9257900818972</v>
      </c>
      <c r="AJ23" s="326">
        <f t="shared" si="16"/>
        <v>111.43043762246897</v>
      </c>
      <c r="AK23" s="326">
        <f t="shared" si="17"/>
        <v>109.93150111373495</v>
      </c>
      <c r="AL23" s="326">
        <f t="shared" si="18"/>
        <v>108.64610025289321</v>
      </c>
      <c r="AM23" s="326">
        <f t="shared" si="19"/>
        <v>107.19238305783048</v>
      </c>
      <c r="AN23" s="324">
        <v>1</v>
      </c>
      <c r="AO23" s="342">
        <v>1</v>
      </c>
      <c r="AP23" s="342">
        <v>1</v>
      </c>
      <c r="AQ23" s="342">
        <v>1</v>
      </c>
      <c r="AR23" s="419">
        <v>1</v>
      </c>
      <c r="AS23" s="419">
        <v>1</v>
      </c>
      <c r="AT23" s="419">
        <v>1</v>
      </c>
      <c r="AU23" s="342">
        <v>1</v>
      </c>
      <c r="AV23" s="342">
        <v>1</v>
      </c>
      <c r="AW23" s="342">
        <v>1</v>
      </c>
      <c r="AX23" s="342">
        <v>1</v>
      </c>
      <c r="AY23" s="342">
        <v>1</v>
      </c>
      <c r="AZ23" s="342">
        <v>1</v>
      </c>
      <c r="BA23" s="342">
        <v>1</v>
      </c>
      <c r="BB23" s="342">
        <v>1</v>
      </c>
      <c r="BC23" s="342">
        <v>1</v>
      </c>
      <c r="BD23" s="342">
        <v>6</v>
      </c>
      <c r="BE23" s="564">
        <v>7</v>
      </c>
      <c r="BF23" s="419"/>
    </row>
    <row r="24" spans="2:58" ht="15" x14ac:dyDescent="0.25">
      <c r="B24" s="764"/>
      <c r="C24" s="2" t="s">
        <v>3</v>
      </c>
      <c r="D24" s="11">
        <v>55131</v>
      </c>
      <c r="E24" s="11">
        <v>51009</v>
      </c>
      <c r="F24" s="11">
        <v>59067</v>
      </c>
      <c r="G24" s="11">
        <v>59947</v>
      </c>
      <c r="H24" s="11">
        <v>56540</v>
      </c>
      <c r="I24" s="11">
        <v>57730</v>
      </c>
      <c r="J24" s="11">
        <v>53430</v>
      </c>
      <c r="K24" s="11">
        <v>52905</v>
      </c>
      <c r="L24" s="11">
        <v>56172</v>
      </c>
      <c r="M24" s="11">
        <v>51556</v>
      </c>
      <c r="N24" s="11">
        <v>54283</v>
      </c>
      <c r="O24" s="11">
        <v>54641</v>
      </c>
      <c r="P24" s="11">
        <v>52315</v>
      </c>
      <c r="Q24" s="11">
        <v>57343</v>
      </c>
      <c r="R24" s="11">
        <v>52571</v>
      </c>
      <c r="S24" s="11">
        <v>51788</v>
      </c>
      <c r="T24" s="11">
        <v>51628</v>
      </c>
      <c r="U24" s="11">
        <v>50989</v>
      </c>
      <c r="V24" s="323">
        <f>100</f>
        <v>100</v>
      </c>
      <c r="W24" s="326">
        <f t="shared" si="3"/>
        <v>92.523262774119829</v>
      </c>
      <c r="X24" s="326">
        <f t="shared" si="4"/>
        <v>107.13935898133536</v>
      </c>
      <c r="Y24" s="326">
        <f t="shared" si="5"/>
        <v>108.73555712756888</v>
      </c>
      <c r="Z24" s="326">
        <f t="shared" si="6"/>
        <v>102.55573089550344</v>
      </c>
      <c r="AA24" s="326">
        <f t="shared" si="7"/>
        <v>104.71422611597831</v>
      </c>
      <c r="AB24" s="326">
        <f t="shared" si="8"/>
        <v>96.914621537791803</v>
      </c>
      <c r="AC24" s="326">
        <f t="shared" si="9"/>
        <v>95.962344234641122</v>
      </c>
      <c r="AD24" s="326">
        <f t="shared" si="10"/>
        <v>101.88822985253306</v>
      </c>
      <c r="AE24" s="326">
        <f t="shared" si="11"/>
        <v>93.515445030926344</v>
      </c>
      <c r="AF24" s="326">
        <f t="shared" si="12"/>
        <v>98.46184542272043</v>
      </c>
      <c r="AG24" s="326">
        <f t="shared" si="13"/>
        <v>99.111207850392702</v>
      </c>
      <c r="AH24" s="326">
        <f t="shared" si="14"/>
        <v>94.892165932052748</v>
      </c>
      <c r="AI24" s="326">
        <f t="shared" si="15"/>
        <v>104.01226170394152</v>
      </c>
      <c r="AJ24" s="326">
        <f t="shared" si="16"/>
        <v>95.356514483684322</v>
      </c>
      <c r="AK24" s="326">
        <f t="shared" si="17"/>
        <v>93.936260905842445</v>
      </c>
      <c r="AL24" s="326">
        <f t="shared" si="18"/>
        <v>93.646043061072717</v>
      </c>
      <c r="AM24" s="326">
        <f t="shared" si="19"/>
        <v>92.486985543523602</v>
      </c>
      <c r="AN24" s="324">
        <v>1</v>
      </c>
      <c r="AO24" s="342">
        <v>1</v>
      </c>
      <c r="AP24" s="342">
        <v>1</v>
      </c>
      <c r="AQ24" s="342">
        <v>1</v>
      </c>
      <c r="AR24" s="342">
        <v>1</v>
      </c>
      <c r="AS24" s="342">
        <v>1</v>
      </c>
      <c r="AT24" s="342">
        <v>1</v>
      </c>
      <c r="AU24" s="342">
        <v>1</v>
      </c>
      <c r="AV24" s="342">
        <v>1</v>
      </c>
      <c r="AW24" s="342">
        <v>1</v>
      </c>
      <c r="AX24" s="342">
        <v>1</v>
      </c>
      <c r="AY24" s="342">
        <v>1</v>
      </c>
      <c r="AZ24" s="342">
        <v>1</v>
      </c>
      <c r="BA24" s="342">
        <v>1</v>
      </c>
      <c r="BB24" s="342">
        <v>1</v>
      </c>
      <c r="BC24" s="342">
        <v>1</v>
      </c>
      <c r="BD24" s="342">
        <v>6</v>
      </c>
      <c r="BE24" s="419">
        <v>7</v>
      </c>
      <c r="BF24" s="419"/>
    </row>
    <row r="25" spans="2:58" ht="15" x14ac:dyDescent="0.25">
      <c r="B25" s="764"/>
      <c r="C25" s="2" t="s">
        <v>4</v>
      </c>
      <c r="D25" s="11">
        <v>16720</v>
      </c>
      <c r="E25" s="11">
        <v>16005</v>
      </c>
      <c r="F25" s="11">
        <v>16150</v>
      </c>
      <c r="G25" s="11">
        <v>16430</v>
      </c>
      <c r="H25" s="11">
        <v>16436</v>
      </c>
      <c r="I25" s="11">
        <v>16415</v>
      </c>
      <c r="J25" s="11">
        <v>16484</v>
      </c>
      <c r="K25" s="11">
        <v>16464</v>
      </c>
      <c r="L25" s="11">
        <v>16759</v>
      </c>
      <c r="M25" s="11">
        <v>16881</v>
      </c>
      <c r="N25" s="11">
        <v>15509</v>
      </c>
      <c r="O25" s="11">
        <v>15172</v>
      </c>
      <c r="P25" s="11">
        <v>14407</v>
      </c>
      <c r="Q25" s="11">
        <v>14596</v>
      </c>
      <c r="R25" s="11">
        <v>14452</v>
      </c>
      <c r="S25" s="11">
        <v>14230</v>
      </c>
      <c r="T25" s="11">
        <v>14129</v>
      </c>
      <c r="U25" s="11">
        <v>13932</v>
      </c>
      <c r="V25" s="323">
        <f>100</f>
        <v>100</v>
      </c>
      <c r="W25" s="326">
        <f t="shared" si="3"/>
        <v>95.723684210526315</v>
      </c>
      <c r="X25" s="326">
        <f t="shared" si="4"/>
        <v>96.590909090909093</v>
      </c>
      <c r="Y25" s="326">
        <f t="shared" si="5"/>
        <v>98.265550239234443</v>
      </c>
      <c r="Z25" s="326">
        <f t="shared" si="6"/>
        <v>98.301435406698559</v>
      </c>
      <c r="AA25" s="326">
        <f t="shared" si="7"/>
        <v>98.175837320574161</v>
      </c>
      <c r="AB25" s="326">
        <f t="shared" si="8"/>
        <v>98.588516746411486</v>
      </c>
      <c r="AC25" s="326">
        <f t="shared" si="9"/>
        <v>98.4688995215311</v>
      </c>
      <c r="AD25" s="326">
        <f t="shared" si="10"/>
        <v>100.23325358851675</v>
      </c>
      <c r="AE25" s="326">
        <f t="shared" si="11"/>
        <v>100.96291866028709</v>
      </c>
      <c r="AF25" s="326">
        <f t="shared" si="12"/>
        <v>92.757177033492823</v>
      </c>
      <c r="AG25" s="326">
        <f t="shared" si="13"/>
        <v>90.74162679425838</v>
      </c>
      <c r="AH25" s="326">
        <f t="shared" si="14"/>
        <v>86.16626794258373</v>
      </c>
      <c r="AI25" s="326">
        <f t="shared" si="15"/>
        <v>87.296650717703344</v>
      </c>
      <c r="AJ25" s="326">
        <f t="shared" si="16"/>
        <v>86.435406698564591</v>
      </c>
      <c r="AK25" s="326">
        <f t="shared" si="17"/>
        <v>85.107655502392348</v>
      </c>
      <c r="AL25" s="326">
        <f t="shared" si="18"/>
        <v>84.503588516746404</v>
      </c>
      <c r="AM25" s="326">
        <f t="shared" si="19"/>
        <v>83.325358851674636</v>
      </c>
      <c r="AN25" s="324">
        <v>1</v>
      </c>
      <c r="AO25" s="342">
        <v>1</v>
      </c>
      <c r="AP25" s="342">
        <v>1</v>
      </c>
      <c r="AQ25" s="342">
        <v>1</v>
      </c>
      <c r="AR25" s="419">
        <v>1</v>
      </c>
      <c r="AS25" s="419">
        <v>1</v>
      </c>
      <c r="AT25" s="342">
        <v>1</v>
      </c>
      <c r="AU25" s="342">
        <v>1</v>
      </c>
      <c r="AV25" s="342">
        <v>1</v>
      </c>
      <c r="AW25" s="342">
        <v>1</v>
      </c>
      <c r="AX25" s="342">
        <v>1</v>
      </c>
      <c r="AY25" s="342">
        <v>1</v>
      </c>
      <c r="AZ25" s="342">
        <v>1</v>
      </c>
      <c r="BA25" s="342">
        <v>1</v>
      </c>
      <c r="BB25" s="342">
        <v>1</v>
      </c>
      <c r="BC25" s="342">
        <v>1</v>
      </c>
      <c r="BD25" s="342">
        <v>6</v>
      </c>
      <c r="BE25" s="419">
        <v>7</v>
      </c>
      <c r="BF25" s="419"/>
    </row>
    <row r="26" spans="2:58" ht="15" x14ac:dyDescent="0.25">
      <c r="B26" s="764"/>
      <c r="C26" s="2" t="s">
        <v>5</v>
      </c>
      <c r="D26" s="11">
        <v>4170</v>
      </c>
      <c r="E26" s="11">
        <v>3956</v>
      </c>
      <c r="F26" s="11">
        <v>3953</v>
      </c>
      <c r="G26" s="11">
        <v>4109</v>
      </c>
      <c r="H26" s="11">
        <v>4162</v>
      </c>
      <c r="I26" s="11">
        <v>4196</v>
      </c>
      <c r="J26" s="11">
        <v>4252</v>
      </c>
      <c r="K26" s="11">
        <v>4336</v>
      </c>
      <c r="L26" s="11">
        <v>4408</v>
      </c>
      <c r="M26" s="11">
        <v>4497</v>
      </c>
      <c r="N26" s="11">
        <v>4410</v>
      </c>
      <c r="O26" s="11">
        <v>4512</v>
      </c>
      <c r="P26" s="11">
        <v>4304</v>
      </c>
      <c r="Q26" s="11">
        <v>4375</v>
      </c>
      <c r="R26" s="11">
        <v>4463</v>
      </c>
      <c r="S26" s="11">
        <v>4418</v>
      </c>
      <c r="T26" s="11">
        <v>4353</v>
      </c>
      <c r="U26" s="11">
        <v>4304</v>
      </c>
      <c r="V26" s="323">
        <f>100</f>
        <v>100</v>
      </c>
      <c r="W26" s="326">
        <f t="shared" si="3"/>
        <v>94.86810551558753</v>
      </c>
      <c r="X26" s="326">
        <f t="shared" si="4"/>
        <v>94.796163069544363</v>
      </c>
      <c r="Y26" s="326">
        <f t="shared" si="5"/>
        <v>98.537170263788965</v>
      </c>
      <c r="Z26" s="326">
        <f t="shared" si="6"/>
        <v>99.808153477218227</v>
      </c>
      <c r="AA26" s="326">
        <f t="shared" si="7"/>
        <v>100.62350119904077</v>
      </c>
      <c r="AB26" s="326">
        <f t="shared" si="8"/>
        <v>101.96642685851319</v>
      </c>
      <c r="AC26" s="326">
        <f t="shared" si="9"/>
        <v>103.98081534772182</v>
      </c>
      <c r="AD26" s="326">
        <f t="shared" si="10"/>
        <v>105.70743405275779</v>
      </c>
      <c r="AE26" s="326">
        <f t="shared" si="11"/>
        <v>107.84172661870504</v>
      </c>
      <c r="AF26" s="326">
        <f t="shared" si="12"/>
        <v>105.75539568345324</v>
      </c>
      <c r="AG26" s="326">
        <f t="shared" si="13"/>
        <v>108.20143884892086</v>
      </c>
      <c r="AH26" s="326">
        <f t="shared" si="14"/>
        <v>103.21342925659472</v>
      </c>
      <c r="AI26" s="326">
        <f t="shared" si="15"/>
        <v>104.91606714628297</v>
      </c>
      <c r="AJ26" s="326">
        <f t="shared" si="16"/>
        <v>107.02637889688249</v>
      </c>
      <c r="AK26" s="326">
        <f t="shared" si="17"/>
        <v>105.94724220623502</v>
      </c>
      <c r="AL26" s="326">
        <f t="shared" si="18"/>
        <v>104.38848920863309</v>
      </c>
      <c r="AM26" s="326">
        <f t="shared" si="19"/>
        <v>103.21342925659472</v>
      </c>
      <c r="AN26" s="324">
        <v>1</v>
      </c>
      <c r="AO26" s="342">
        <v>1</v>
      </c>
      <c r="AP26" s="342">
        <v>1</v>
      </c>
      <c r="AQ26" s="342">
        <v>1</v>
      </c>
      <c r="AR26" s="342">
        <v>1</v>
      </c>
      <c r="AS26" s="342">
        <v>1</v>
      </c>
      <c r="AT26" s="342">
        <v>1</v>
      </c>
      <c r="AU26" s="342">
        <v>1</v>
      </c>
      <c r="AV26" s="342">
        <v>1</v>
      </c>
      <c r="AW26" s="342">
        <v>1</v>
      </c>
      <c r="AX26" s="342">
        <v>1</v>
      </c>
      <c r="AY26" s="342">
        <v>1</v>
      </c>
      <c r="AZ26" s="342">
        <v>1</v>
      </c>
      <c r="BA26" s="342">
        <v>1</v>
      </c>
      <c r="BB26" s="342">
        <v>1</v>
      </c>
      <c r="BC26" s="342">
        <v>1</v>
      </c>
      <c r="BD26" s="342">
        <v>6</v>
      </c>
      <c r="BE26" s="419">
        <v>7</v>
      </c>
      <c r="BF26" s="419"/>
    </row>
    <row r="27" spans="2:58" ht="15" x14ac:dyDescent="0.25">
      <c r="B27" s="764"/>
      <c r="C27" s="2" t="s">
        <v>6</v>
      </c>
      <c r="D27" s="11">
        <v>195439</v>
      </c>
      <c r="E27" s="11">
        <v>179834</v>
      </c>
      <c r="F27" s="11">
        <v>209370</v>
      </c>
      <c r="G27" s="11">
        <v>207847</v>
      </c>
      <c r="H27" s="11">
        <v>203663</v>
      </c>
      <c r="I27" s="11">
        <v>202824</v>
      </c>
      <c r="J27" s="11">
        <v>212602</v>
      </c>
      <c r="K27" s="11">
        <v>205028</v>
      </c>
      <c r="L27" s="11">
        <v>201825</v>
      </c>
      <c r="M27" s="11">
        <v>190542</v>
      </c>
      <c r="N27" s="11">
        <v>206042</v>
      </c>
      <c r="O27" s="11">
        <v>212550</v>
      </c>
      <c r="P27" s="11">
        <v>220609</v>
      </c>
      <c r="Q27" s="11">
        <v>206391</v>
      </c>
      <c r="R27" s="11">
        <v>204554</v>
      </c>
      <c r="S27" s="11">
        <v>201714</v>
      </c>
      <c r="T27" s="11">
        <v>199853</v>
      </c>
      <c r="U27" s="11">
        <v>197232</v>
      </c>
      <c r="V27" s="323">
        <f>100</f>
        <v>100</v>
      </c>
      <c r="W27" s="326">
        <f t="shared" si="3"/>
        <v>92.015411458306687</v>
      </c>
      <c r="X27" s="326">
        <f t="shared" si="4"/>
        <v>107.12805530114255</v>
      </c>
      <c r="Y27" s="326">
        <f t="shared" si="5"/>
        <v>106.34878401956621</v>
      </c>
      <c r="Z27" s="326">
        <f t="shared" si="6"/>
        <v>104.20796258679178</v>
      </c>
      <c r="AA27" s="326">
        <f t="shared" si="7"/>
        <v>103.77867262931144</v>
      </c>
      <c r="AB27" s="326">
        <f t="shared" si="8"/>
        <v>108.78176822435645</v>
      </c>
      <c r="AC27" s="326">
        <f t="shared" si="9"/>
        <v>104.90639022917637</v>
      </c>
      <c r="AD27" s="326">
        <f t="shared" si="10"/>
        <v>103.26751569543438</v>
      </c>
      <c r="AE27" s="326">
        <f t="shared" si="11"/>
        <v>97.494358853657658</v>
      </c>
      <c r="AF27" s="326">
        <f t="shared" si="12"/>
        <v>105.42522219209063</v>
      </c>
      <c r="AG27" s="326">
        <f t="shared" si="13"/>
        <v>108.75516145702751</v>
      </c>
      <c r="AH27" s="326">
        <f t="shared" si="14"/>
        <v>112.87869872441017</v>
      </c>
      <c r="AI27" s="326">
        <f t="shared" si="15"/>
        <v>105.60379453435598</v>
      </c>
      <c r="AJ27" s="326">
        <f t="shared" si="16"/>
        <v>104.66385931160106</v>
      </c>
      <c r="AK27" s="326">
        <f t="shared" si="17"/>
        <v>103.21072048055915</v>
      </c>
      <c r="AL27" s="326">
        <f t="shared" si="18"/>
        <v>102.25850521134471</v>
      </c>
      <c r="AM27" s="326">
        <f t="shared" si="19"/>
        <v>100.91742180424582</v>
      </c>
      <c r="AN27" s="324"/>
      <c r="AO27" s="342"/>
      <c r="AP27" s="342"/>
      <c r="AQ27" s="342"/>
      <c r="AR27" s="342"/>
      <c r="AS27" s="419"/>
      <c r="AT27" s="419"/>
      <c r="AU27" s="342"/>
      <c r="AV27" s="342"/>
      <c r="AW27" s="342"/>
      <c r="AX27" s="342"/>
      <c r="AY27" s="342"/>
      <c r="AZ27" s="342"/>
      <c r="BA27" s="342"/>
      <c r="BB27" s="342"/>
      <c r="BC27" s="342"/>
      <c r="BD27" s="342"/>
      <c r="BE27" s="419"/>
      <c r="BF27" s="419"/>
    </row>
    <row r="28" spans="2:58" ht="15" x14ac:dyDescent="0.25">
      <c r="B28" s="764"/>
      <c r="C28" s="2" t="s">
        <v>7</v>
      </c>
      <c r="D28" s="424">
        <v>191269</v>
      </c>
      <c r="E28" s="341">
        <v>175878</v>
      </c>
      <c r="F28" s="341">
        <v>205417</v>
      </c>
      <c r="G28" s="341">
        <v>203738</v>
      </c>
      <c r="H28" s="341">
        <v>199501</v>
      </c>
      <c r="I28" s="341">
        <v>198628</v>
      </c>
      <c r="J28" s="341">
        <v>208350</v>
      </c>
      <c r="K28" s="341">
        <v>200692</v>
      </c>
      <c r="L28" s="341">
        <v>197417</v>
      </c>
      <c r="M28" s="341">
        <v>186045</v>
      </c>
      <c r="N28" s="341">
        <v>201632</v>
      </c>
      <c r="O28" s="341">
        <v>208038</v>
      </c>
      <c r="P28" s="341">
        <v>216305</v>
      </c>
      <c r="Q28" s="341">
        <v>202016</v>
      </c>
      <c r="R28" s="341">
        <v>200091</v>
      </c>
      <c r="S28" s="341">
        <v>197296</v>
      </c>
      <c r="T28" s="341">
        <v>195500</v>
      </c>
      <c r="U28" s="341">
        <v>192928</v>
      </c>
      <c r="V28" s="323">
        <f>100</f>
        <v>100</v>
      </c>
      <c r="W28" s="326">
        <f t="shared" si="3"/>
        <v>91.953217719546814</v>
      </c>
      <c r="X28" s="326">
        <f t="shared" si="4"/>
        <v>107.39691220218646</v>
      </c>
      <c r="Y28" s="326">
        <f t="shared" si="5"/>
        <v>106.51909091384385</v>
      </c>
      <c r="Z28" s="326">
        <f t="shared" si="6"/>
        <v>104.3038861498727</v>
      </c>
      <c r="AA28" s="326">
        <f t="shared" si="7"/>
        <v>103.84746090584464</v>
      </c>
      <c r="AB28" s="326">
        <f t="shared" si="8"/>
        <v>108.93035463143531</v>
      </c>
      <c r="AC28" s="326">
        <f t="shared" si="9"/>
        <v>104.92656938657075</v>
      </c>
      <c r="AD28" s="326">
        <f t="shared" si="10"/>
        <v>103.21432119162017</v>
      </c>
      <c r="AE28" s="326">
        <f t="shared" si="11"/>
        <v>97.268768070100222</v>
      </c>
      <c r="AF28" s="326">
        <f t="shared" si="12"/>
        <v>105.41802383031228</v>
      </c>
      <c r="AG28" s="326">
        <f t="shared" si="13"/>
        <v>108.76723358202322</v>
      </c>
      <c r="AH28" s="326">
        <f t="shared" si="14"/>
        <v>113.08941856756714</v>
      </c>
      <c r="AI28" s="326">
        <f t="shared" si="15"/>
        <v>105.61878819881946</v>
      </c>
      <c r="AJ28" s="326">
        <f t="shared" si="16"/>
        <v>104.61235223690196</v>
      </c>
      <c r="AK28" s="326">
        <f t="shared" si="17"/>
        <v>103.15105950258537</v>
      </c>
      <c r="AL28" s="326">
        <f t="shared" si="18"/>
        <v>102.21206782071323</v>
      </c>
      <c r="AM28" s="326">
        <f t="shared" si="19"/>
        <v>100.86736481081618</v>
      </c>
      <c r="AN28" s="283"/>
      <c r="AO28" s="284"/>
      <c r="AP28" s="284"/>
      <c r="AQ28" s="284"/>
      <c r="AR28" s="284"/>
      <c r="AS28" s="284"/>
      <c r="AT28" s="284"/>
      <c r="AU28" s="284"/>
      <c r="AV28" s="284"/>
      <c r="AW28" s="284"/>
      <c r="AX28" s="284"/>
      <c r="AY28" s="284"/>
      <c r="AZ28" s="284"/>
      <c r="BA28" s="284"/>
      <c r="BB28" s="284"/>
      <c r="BC28" s="284"/>
      <c r="BD28" s="284"/>
      <c r="BE28" s="284"/>
      <c r="BF28" s="419"/>
    </row>
    <row r="29" spans="2:58" ht="15" customHeight="1" x14ac:dyDescent="0.25">
      <c r="B29" s="766" t="s">
        <v>9</v>
      </c>
      <c r="C29" s="3" t="s">
        <v>2</v>
      </c>
      <c r="D29" s="11">
        <v>573</v>
      </c>
      <c r="E29" s="11">
        <v>623</v>
      </c>
      <c r="F29" s="11">
        <v>649</v>
      </c>
      <c r="G29" s="11">
        <v>701</v>
      </c>
      <c r="H29" s="11">
        <v>792</v>
      </c>
      <c r="I29" s="11">
        <v>849</v>
      </c>
      <c r="J29" s="11">
        <v>915</v>
      </c>
      <c r="K29" s="11">
        <v>885</v>
      </c>
      <c r="L29" s="11">
        <v>782</v>
      </c>
      <c r="M29" s="11">
        <v>815</v>
      </c>
      <c r="N29" s="11">
        <v>66467</v>
      </c>
      <c r="O29" s="11">
        <v>71263</v>
      </c>
      <c r="P29" s="11">
        <v>60994</v>
      </c>
      <c r="Q29" s="11">
        <v>62312</v>
      </c>
      <c r="R29" s="11">
        <v>64661</v>
      </c>
      <c r="S29" s="11">
        <v>72366</v>
      </c>
      <c r="T29" s="11">
        <v>74528</v>
      </c>
      <c r="U29" s="11">
        <v>76758</v>
      </c>
      <c r="V29" s="323">
        <f>100</f>
        <v>100</v>
      </c>
      <c r="W29" s="326">
        <f t="shared" si="3"/>
        <v>108.7260034904014</v>
      </c>
      <c r="X29" s="326">
        <f t="shared" si="4"/>
        <v>113.26352530541013</v>
      </c>
      <c r="Y29" s="326">
        <f t="shared" si="5"/>
        <v>122.33856893542757</v>
      </c>
      <c r="Z29" s="326">
        <f t="shared" si="6"/>
        <v>138.21989528795811</v>
      </c>
      <c r="AA29" s="326">
        <f t="shared" si="7"/>
        <v>148.16753926701571</v>
      </c>
      <c r="AB29" s="326">
        <f t="shared" si="8"/>
        <v>159.68586387434556</v>
      </c>
      <c r="AC29" s="326">
        <f t="shared" si="9"/>
        <v>154.45026178010471</v>
      </c>
      <c r="AD29" s="326">
        <f t="shared" si="10"/>
        <v>136.47469458987783</v>
      </c>
      <c r="AE29" s="326">
        <f t="shared" si="11"/>
        <v>142.23385689354276</v>
      </c>
      <c r="AF29" s="326">
        <f t="shared" si="12"/>
        <v>11599.825479930192</v>
      </c>
      <c r="AG29" s="326">
        <f t="shared" si="13"/>
        <v>12436.823734729494</v>
      </c>
      <c r="AH29" s="326">
        <f t="shared" si="14"/>
        <v>10644.677137870854</v>
      </c>
      <c r="AI29" s="326">
        <f t="shared" si="15"/>
        <v>10874.694589877836</v>
      </c>
      <c r="AJ29" s="326">
        <f t="shared" si="16"/>
        <v>11284.642233856894</v>
      </c>
      <c r="AK29" s="326">
        <f t="shared" si="17"/>
        <v>12629.319371727748</v>
      </c>
      <c r="AL29" s="326">
        <f t="shared" si="18"/>
        <v>13006.631762652705</v>
      </c>
      <c r="AM29" s="326">
        <f t="shared" si="19"/>
        <v>13395.811518324608</v>
      </c>
      <c r="AN29" s="324">
        <v>1</v>
      </c>
      <c r="AO29" s="342">
        <v>1</v>
      </c>
      <c r="AP29" s="342">
        <v>1</v>
      </c>
      <c r="AQ29" s="342">
        <v>1</v>
      </c>
      <c r="AR29" s="419">
        <v>1</v>
      </c>
      <c r="AS29" s="419">
        <v>1</v>
      </c>
      <c r="AT29" s="419">
        <v>1</v>
      </c>
      <c r="AU29" s="342">
        <v>1</v>
      </c>
      <c r="AV29" s="342">
        <v>1</v>
      </c>
      <c r="AW29" s="342">
        <v>1</v>
      </c>
      <c r="AX29" s="342">
        <v>1</v>
      </c>
      <c r="AY29" s="342">
        <v>1</v>
      </c>
      <c r="AZ29" s="342">
        <v>1</v>
      </c>
      <c r="BA29" s="342">
        <v>1</v>
      </c>
      <c r="BB29" s="342">
        <v>1</v>
      </c>
      <c r="BC29" s="342">
        <v>1</v>
      </c>
      <c r="BD29" s="342">
        <v>6</v>
      </c>
      <c r="BE29" s="564">
        <v>7</v>
      </c>
      <c r="BF29" s="419"/>
    </row>
    <row r="30" spans="2:58" ht="15" x14ac:dyDescent="0.25">
      <c r="B30" s="764"/>
      <c r="C30" s="2" t="s">
        <v>3</v>
      </c>
      <c r="D30" s="11">
        <v>453</v>
      </c>
      <c r="E30" s="11">
        <v>468</v>
      </c>
      <c r="F30" s="11">
        <v>476</v>
      </c>
      <c r="G30" s="11">
        <v>464</v>
      </c>
      <c r="H30" s="11">
        <v>472</v>
      </c>
      <c r="I30" s="11">
        <v>477</v>
      </c>
      <c r="J30" s="11">
        <v>486</v>
      </c>
      <c r="K30" s="11">
        <v>498</v>
      </c>
      <c r="L30" s="11">
        <v>508</v>
      </c>
      <c r="M30" s="11">
        <v>520</v>
      </c>
      <c r="N30" s="11">
        <v>887</v>
      </c>
      <c r="O30" s="11">
        <v>881</v>
      </c>
      <c r="P30" s="11">
        <v>879</v>
      </c>
      <c r="Q30" s="11">
        <v>840</v>
      </c>
      <c r="R30" s="11">
        <v>990</v>
      </c>
      <c r="S30" s="11">
        <v>1172</v>
      </c>
      <c r="T30" s="11">
        <v>1215</v>
      </c>
      <c r="U30" s="11">
        <v>1249</v>
      </c>
      <c r="V30" s="323">
        <f>100</f>
        <v>100</v>
      </c>
      <c r="W30" s="326">
        <f t="shared" si="3"/>
        <v>103.3112582781457</v>
      </c>
      <c r="X30" s="326">
        <f t="shared" si="4"/>
        <v>105.07726269315673</v>
      </c>
      <c r="Y30" s="326">
        <f t="shared" si="5"/>
        <v>102.42825607064017</v>
      </c>
      <c r="Z30" s="326">
        <f t="shared" si="6"/>
        <v>104.19426048565121</v>
      </c>
      <c r="AA30" s="326">
        <f t="shared" si="7"/>
        <v>105.29801324503312</v>
      </c>
      <c r="AB30" s="326">
        <f t="shared" si="8"/>
        <v>107.28476821192054</v>
      </c>
      <c r="AC30" s="326">
        <f t="shared" si="9"/>
        <v>109.93377483443709</v>
      </c>
      <c r="AD30" s="326">
        <f t="shared" si="10"/>
        <v>112.14128035320088</v>
      </c>
      <c r="AE30" s="326">
        <f t="shared" si="11"/>
        <v>114.79028697571744</v>
      </c>
      <c r="AF30" s="326">
        <f t="shared" si="12"/>
        <v>195.80573951434877</v>
      </c>
      <c r="AG30" s="326">
        <f t="shared" si="13"/>
        <v>194.4812362030905</v>
      </c>
      <c r="AH30" s="326">
        <f t="shared" si="14"/>
        <v>194.03973509933775</v>
      </c>
      <c r="AI30" s="326">
        <f t="shared" si="15"/>
        <v>185.43046357615893</v>
      </c>
      <c r="AJ30" s="326">
        <f t="shared" si="16"/>
        <v>218.54304635761591</v>
      </c>
      <c r="AK30" s="326">
        <f t="shared" si="17"/>
        <v>258.71964679911702</v>
      </c>
      <c r="AL30" s="326">
        <f t="shared" si="18"/>
        <v>268.21192052980132</v>
      </c>
      <c r="AM30" s="326">
        <f t="shared" si="19"/>
        <v>275.71743929359826</v>
      </c>
      <c r="AN30" s="324">
        <v>1</v>
      </c>
      <c r="AO30" s="342">
        <v>1</v>
      </c>
      <c r="AP30" s="342">
        <v>1</v>
      </c>
      <c r="AQ30" s="342">
        <v>1</v>
      </c>
      <c r="AR30" s="342">
        <v>1</v>
      </c>
      <c r="AS30" s="342">
        <v>1</v>
      </c>
      <c r="AT30" s="342">
        <v>1</v>
      </c>
      <c r="AU30" s="342">
        <v>1</v>
      </c>
      <c r="AV30" s="342">
        <v>1</v>
      </c>
      <c r="AW30" s="342">
        <v>1</v>
      </c>
      <c r="AX30" s="342">
        <v>1</v>
      </c>
      <c r="AY30" s="342">
        <v>1</v>
      </c>
      <c r="AZ30" s="342">
        <v>1</v>
      </c>
      <c r="BA30" s="342">
        <v>1</v>
      </c>
      <c r="BB30" s="342">
        <v>1</v>
      </c>
      <c r="BC30" s="342">
        <v>1</v>
      </c>
      <c r="BD30" s="342">
        <v>6</v>
      </c>
      <c r="BE30" s="419">
        <v>7</v>
      </c>
      <c r="BF30" s="419"/>
    </row>
    <row r="31" spans="2:58" ht="15" x14ac:dyDescent="0.25">
      <c r="B31" s="764"/>
      <c r="C31" s="2" t="s">
        <v>4</v>
      </c>
      <c r="D31" s="11">
        <v>401</v>
      </c>
      <c r="E31" s="11">
        <v>413</v>
      </c>
      <c r="F31" s="11">
        <v>433</v>
      </c>
      <c r="G31" s="11">
        <v>439</v>
      </c>
      <c r="H31" s="11">
        <v>455</v>
      </c>
      <c r="I31" s="11">
        <v>464</v>
      </c>
      <c r="J31" s="11">
        <v>470</v>
      </c>
      <c r="K31" s="11">
        <v>486</v>
      </c>
      <c r="L31" s="11">
        <v>493</v>
      </c>
      <c r="M31" s="11">
        <v>504</v>
      </c>
      <c r="N31" s="11">
        <v>446</v>
      </c>
      <c r="O31" s="11">
        <v>456</v>
      </c>
      <c r="P31" s="11">
        <v>453</v>
      </c>
      <c r="Q31" s="11">
        <v>455</v>
      </c>
      <c r="R31" s="11">
        <v>486</v>
      </c>
      <c r="S31" s="11">
        <v>556</v>
      </c>
      <c r="T31" s="11">
        <v>577</v>
      </c>
      <c r="U31" s="11">
        <v>595</v>
      </c>
      <c r="V31" s="323">
        <f>100</f>
        <v>100</v>
      </c>
      <c r="W31" s="326">
        <f t="shared" si="3"/>
        <v>102.9925187032419</v>
      </c>
      <c r="X31" s="326">
        <f t="shared" si="4"/>
        <v>107.98004987531172</v>
      </c>
      <c r="Y31" s="326">
        <f t="shared" si="5"/>
        <v>109.47630922693267</v>
      </c>
      <c r="Z31" s="326">
        <f t="shared" si="6"/>
        <v>113.46633416458853</v>
      </c>
      <c r="AA31" s="326">
        <f t="shared" si="7"/>
        <v>115.71072319201996</v>
      </c>
      <c r="AB31" s="326">
        <f t="shared" si="8"/>
        <v>117.2069825436409</v>
      </c>
      <c r="AC31" s="326">
        <f t="shared" si="9"/>
        <v>121.19700748129675</v>
      </c>
      <c r="AD31" s="326">
        <f t="shared" si="10"/>
        <v>122.9426433915212</v>
      </c>
      <c r="AE31" s="326">
        <f t="shared" si="11"/>
        <v>125.6857855361596</v>
      </c>
      <c r="AF31" s="326">
        <f t="shared" si="12"/>
        <v>111.22194513715711</v>
      </c>
      <c r="AG31" s="326">
        <f t="shared" si="13"/>
        <v>113.71571072319202</v>
      </c>
      <c r="AH31" s="326">
        <f t="shared" si="14"/>
        <v>112.96758104738154</v>
      </c>
      <c r="AI31" s="326">
        <f t="shared" si="15"/>
        <v>113.46633416458853</v>
      </c>
      <c r="AJ31" s="326">
        <f t="shared" si="16"/>
        <v>121.19700748129675</v>
      </c>
      <c r="AK31" s="326">
        <f t="shared" si="17"/>
        <v>138.65336658354116</v>
      </c>
      <c r="AL31" s="326">
        <f t="shared" si="18"/>
        <v>143.89027431421445</v>
      </c>
      <c r="AM31" s="326">
        <f t="shared" si="19"/>
        <v>148.3790523690773</v>
      </c>
      <c r="AN31" s="324">
        <v>1</v>
      </c>
      <c r="AO31" s="342">
        <v>1</v>
      </c>
      <c r="AP31" s="342">
        <v>1</v>
      </c>
      <c r="AQ31" s="342">
        <v>1</v>
      </c>
      <c r="AR31" s="419">
        <v>1</v>
      </c>
      <c r="AS31" s="419">
        <v>1</v>
      </c>
      <c r="AT31" s="342">
        <v>1</v>
      </c>
      <c r="AU31" s="342">
        <v>1</v>
      </c>
      <c r="AV31" s="342">
        <v>1</v>
      </c>
      <c r="AW31" s="342">
        <v>1</v>
      </c>
      <c r="AX31" s="342">
        <v>1</v>
      </c>
      <c r="AY31" s="342">
        <v>1</v>
      </c>
      <c r="AZ31" s="342">
        <v>1</v>
      </c>
      <c r="BA31" s="342">
        <v>1</v>
      </c>
      <c r="BB31" s="342">
        <v>1</v>
      </c>
      <c r="BC31" s="342">
        <v>1</v>
      </c>
      <c r="BD31" s="342">
        <v>6</v>
      </c>
      <c r="BE31" s="419">
        <v>7</v>
      </c>
      <c r="BF31" s="419"/>
    </row>
    <row r="32" spans="2:58" ht="15" x14ac:dyDescent="0.25">
      <c r="B32" s="764"/>
      <c r="C32" s="2" t="s">
        <v>5</v>
      </c>
      <c r="D32" s="11">
        <v>162</v>
      </c>
      <c r="E32" s="11">
        <v>168</v>
      </c>
      <c r="F32" s="11">
        <v>164</v>
      </c>
      <c r="G32" s="11">
        <v>173</v>
      </c>
      <c r="H32" s="11">
        <v>180</v>
      </c>
      <c r="I32" s="11">
        <v>184</v>
      </c>
      <c r="J32" s="11">
        <v>187</v>
      </c>
      <c r="K32" s="11">
        <v>190</v>
      </c>
      <c r="L32" s="11">
        <v>191</v>
      </c>
      <c r="M32" s="11">
        <v>189</v>
      </c>
      <c r="N32" s="11">
        <v>184</v>
      </c>
      <c r="O32" s="11">
        <v>197</v>
      </c>
      <c r="P32" s="11">
        <v>205</v>
      </c>
      <c r="Q32" s="11">
        <v>210</v>
      </c>
      <c r="R32" s="11">
        <v>215</v>
      </c>
      <c r="S32" s="11">
        <v>252</v>
      </c>
      <c r="T32" s="11">
        <v>257</v>
      </c>
      <c r="U32" s="11">
        <v>263</v>
      </c>
      <c r="V32" s="323">
        <f>100</f>
        <v>100</v>
      </c>
      <c r="W32" s="326">
        <f t="shared" si="3"/>
        <v>103.70370370370371</v>
      </c>
      <c r="X32" s="326">
        <f t="shared" si="4"/>
        <v>101.23456790123457</v>
      </c>
      <c r="Y32" s="326">
        <f t="shared" si="5"/>
        <v>106.79012345679013</v>
      </c>
      <c r="Z32" s="326">
        <f t="shared" si="6"/>
        <v>111.11111111111111</v>
      </c>
      <c r="AA32" s="326">
        <f t="shared" si="7"/>
        <v>113.58024691358025</v>
      </c>
      <c r="AB32" s="326">
        <f t="shared" si="8"/>
        <v>115.4320987654321</v>
      </c>
      <c r="AC32" s="326">
        <f t="shared" si="9"/>
        <v>117.28395061728395</v>
      </c>
      <c r="AD32" s="326">
        <f t="shared" si="10"/>
        <v>117.90123456790124</v>
      </c>
      <c r="AE32" s="326">
        <f t="shared" si="11"/>
        <v>116.66666666666667</v>
      </c>
      <c r="AF32" s="326">
        <f t="shared" si="12"/>
        <v>113.58024691358025</v>
      </c>
      <c r="AG32" s="326">
        <f t="shared" si="13"/>
        <v>121.60493827160494</v>
      </c>
      <c r="AH32" s="326">
        <f t="shared" si="14"/>
        <v>126.54320987654322</v>
      </c>
      <c r="AI32" s="326">
        <f t="shared" si="15"/>
        <v>129.62962962962962</v>
      </c>
      <c r="AJ32" s="326">
        <f t="shared" si="16"/>
        <v>132.71604938271605</v>
      </c>
      <c r="AK32" s="326">
        <f t="shared" si="17"/>
        <v>155.55555555555554</v>
      </c>
      <c r="AL32" s="326">
        <f t="shared" si="18"/>
        <v>158.64197530864197</v>
      </c>
      <c r="AM32" s="326">
        <f t="shared" si="19"/>
        <v>162.34567901234567</v>
      </c>
      <c r="AN32" s="324">
        <v>1</v>
      </c>
      <c r="AO32" s="342">
        <v>1</v>
      </c>
      <c r="AP32" s="342">
        <v>1</v>
      </c>
      <c r="AQ32" s="342">
        <v>1</v>
      </c>
      <c r="AR32" s="342">
        <v>1</v>
      </c>
      <c r="AS32" s="342">
        <v>1</v>
      </c>
      <c r="AT32" s="342">
        <v>1</v>
      </c>
      <c r="AU32" s="342">
        <v>1</v>
      </c>
      <c r="AV32" s="342">
        <v>1</v>
      </c>
      <c r="AW32" s="342">
        <v>1</v>
      </c>
      <c r="AX32" s="342">
        <v>1</v>
      </c>
      <c r="AY32" s="342">
        <v>1</v>
      </c>
      <c r="AZ32" s="342">
        <v>1</v>
      </c>
      <c r="BA32" s="342">
        <v>1</v>
      </c>
      <c r="BB32" s="342">
        <v>1</v>
      </c>
      <c r="BC32" s="342">
        <v>1</v>
      </c>
      <c r="BD32" s="342">
        <v>6</v>
      </c>
      <c r="BE32" s="419">
        <v>7</v>
      </c>
      <c r="BF32" s="419"/>
    </row>
    <row r="33" spans="2:58" ht="15" x14ac:dyDescent="0.25">
      <c r="B33" s="764"/>
      <c r="C33" s="2" t="s">
        <v>6</v>
      </c>
      <c r="D33" s="11">
        <v>1589</v>
      </c>
      <c r="E33" s="11">
        <v>1672</v>
      </c>
      <c r="F33" s="11">
        <v>1722</v>
      </c>
      <c r="G33" s="11">
        <v>1777</v>
      </c>
      <c r="H33" s="11">
        <v>1899</v>
      </c>
      <c r="I33" s="11">
        <v>1974</v>
      </c>
      <c r="J33" s="11">
        <v>2058</v>
      </c>
      <c r="K33" s="11">
        <v>2059</v>
      </c>
      <c r="L33" s="11">
        <v>1974</v>
      </c>
      <c r="M33" s="11">
        <v>2028</v>
      </c>
      <c r="N33" s="11">
        <v>67984</v>
      </c>
      <c r="O33" s="11">
        <v>72797</v>
      </c>
      <c r="P33" s="11">
        <v>62531</v>
      </c>
      <c r="Q33" s="11">
        <v>63817</v>
      </c>
      <c r="R33" s="11">
        <v>66352</v>
      </c>
      <c r="S33" s="11">
        <v>74346</v>
      </c>
      <c r="T33" s="11">
        <v>76577</v>
      </c>
      <c r="U33" s="11">
        <v>78865</v>
      </c>
      <c r="V33" s="323">
        <f>100</f>
        <v>100</v>
      </c>
      <c r="W33" s="326">
        <f t="shared" si="3"/>
        <v>105.2234109502832</v>
      </c>
      <c r="X33" s="326">
        <f t="shared" si="4"/>
        <v>108.37004405286343</v>
      </c>
      <c r="Y33" s="326">
        <f t="shared" si="5"/>
        <v>111.8313404657017</v>
      </c>
      <c r="Z33" s="326">
        <f t="shared" si="6"/>
        <v>119.50912523599749</v>
      </c>
      <c r="AA33" s="326">
        <f t="shared" si="7"/>
        <v>124.22907488986785</v>
      </c>
      <c r="AB33" s="326">
        <f t="shared" si="8"/>
        <v>129.51541850220264</v>
      </c>
      <c r="AC33" s="326">
        <f t="shared" si="9"/>
        <v>129.57835116425426</v>
      </c>
      <c r="AD33" s="326">
        <f t="shared" si="10"/>
        <v>124.22907488986785</v>
      </c>
      <c r="AE33" s="326">
        <f t="shared" si="11"/>
        <v>127.6274386406545</v>
      </c>
      <c r="AF33" s="326">
        <f t="shared" si="12"/>
        <v>4278.4140969163</v>
      </c>
      <c r="AG33" s="326">
        <f t="shared" si="13"/>
        <v>4581.3089993706735</v>
      </c>
      <c r="AH33" s="326">
        <f t="shared" si="14"/>
        <v>3935.2422907488985</v>
      </c>
      <c r="AI33" s="326">
        <f t="shared" si="15"/>
        <v>4016.1736941472623</v>
      </c>
      <c r="AJ33" s="326">
        <f t="shared" si="16"/>
        <v>4175.7079924480804</v>
      </c>
      <c r="AK33" s="326">
        <f t="shared" si="17"/>
        <v>4678.7916928886088</v>
      </c>
      <c r="AL33" s="326">
        <f t="shared" si="18"/>
        <v>4819.1944619257392</v>
      </c>
      <c r="AM33" s="326">
        <f t="shared" si="19"/>
        <v>4963.1843926998108</v>
      </c>
      <c r="AN33" s="324"/>
      <c r="AO33" s="342"/>
      <c r="AP33" s="342"/>
      <c r="AQ33" s="342"/>
      <c r="AR33" s="342"/>
      <c r="AS33" s="419"/>
      <c r="AT33" s="419"/>
      <c r="AU33" s="342"/>
      <c r="AV33" s="342"/>
      <c r="AW33" s="342"/>
      <c r="AX33" s="342"/>
      <c r="AY33" s="342"/>
      <c r="AZ33" s="342"/>
      <c r="BA33" s="342"/>
      <c r="BB33" s="342"/>
      <c r="BC33" s="342"/>
      <c r="BD33" s="342"/>
      <c r="BE33" s="419"/>
      <c r="BF33" s="419"/>
    </row>
    <row r="34" spans="2:58" ht="15" x14ac:dyDescent="0.25">
      <c r="B34" s="765"/>
      <c r="C34" s="4" t="s">
        <v>7</v>
      </c>
      <c r="D34" s="424">
        <v>1427</v>
      </c>
      <c r="E34" s="341">
        <v>1504</v>
      </c>
      <c r="F34" s="341">
        <v>1558</v>
      </c>
      <c r="G34" s="341">
        <v>1604</v>
      </c>
      <c r="H34" s="341">
        <v>1719</v>
      </c>
      <c r="I34" s="341">
        <v>1790</v>
      </c>
      <c r="J34" s="341">
        <v>1871</v>
      </c>
      <c r="K34" s="341">
        <v>1869</v>
      </c>
      <c r="L34" s="341">
        <v>1783</v>
      </c>
      <c r="M34" s="341">
        <v>1839</v>
      </c>
      <c r="N34" s="341">
        <v>67800</v>
      </c>
      <c r="O34" s="341">
        <v>72600</v>
      </c>
      <c r="P34" s="341">
        <v>62326</v>
      </c>
      <c r="Q34" s="341">
        <v>63607</v>
      </c>
      <c r="R34" s="341">
        <v>66137</v>
      </c>
      <c r="S34" s="341">
        <v>74094</v>
      </c>
      <c r="T34" s="341">
        <v>76320</v>
      </c>
      <c r="U34" s="341">
        <v>78602</v>
      </c>
      <c r="V34" s="323">
        <f>100</f>
        <v>100</v>
      </c>
      <c r="W34" s="326">
        <f t="shared" si="3"/>
        <v>105.395935529082</v>
      </c>
      <c r="X34" s="326">
        <f t="shared" si="4"/>
        <v>109.18009810791871</v>
      </c>
      <c r="Y34" s="326">
        <f t="shared" si="5"/>
        <v>112.40364400840924</v>
      </c>
      <c r="Z34" s="326">
        <f t="shared" si="6"/>
        <v>120.4625087596356</v>
      </c>
      <c r="AA34" s="326">
        <f t="shared" si="7"/>
        <v>125.43798177995795</v>
      </c>
      <c r="AB34" s="326">
        <f t="shared" si="8"/>
        <v>131.11422564821302</v>
      </c>
      <c r="AC34" s="326">
        <f t="shared" si="9"/>
        <v>130.97407147862648</v>
      </c>
      <c r="AD34" s="326">
        <f t="shared" si="10"/>
        <v>124.94744218640504</v>
      </c>
      <c r="AE34" s="326">
        <f t="shared" si="11"/>
        <v>128.87175893482831</v>
      </c>
      <c r="AF34" s="326">
        <f t="shared" si="12"/>
        <v>4751.2263489838824</v>
      </c>
      <c r="AG34" s="326">
        <f t="shared" si="13"/>
        <v>5087.5963559915908</v>
      </c>
      <c r="AH34" s="326">
        <f t="shared" si="14"/>
        <v>4367.6243868255078</v>
      </c>
      <c r="AI34" s="326">
        <f t="shared" si="15"/>
        <v>4457.3931324456898</v>
      </c>
      <c r="AJ34" s="326">
        <f t="shared" si="16"/>
        <v>4634.6881569726702</v>
      </c>
      <c r="AK34" s="326">
        <f t="shared" si="17"/>
        <v>5192.2915206727403</v>
      </c>
      <c r="AL34" s="326">
        <f t="shared" si="18"/>
        <v>5348.2831114225646</v>
      </c>
      <c r="AM34" s="326">
        <f t="shared" si="19"/>
        <v>5508.1990189208127</v>
      </c>
      <c r="AN34" s="283"/>
      <c r="AO34" s="284"/>
      <c r="AP34" s="284"/>
      <c r="AQ34" s="284"/>
      <c r="AR34" s="284"/>
      <c r="AS34" s="284"/>
      <c r="AT34" s="284"/>
      <c r="AU34" s="284"/>
      <c r="AV34" s="284"/>
      <c r="AW34" s="284"/>
      <c r="AX34" s="284"/>
      <c r="AY34" s="284"/>
      <c r="AZ34" s="284"/>
      <c r="BA34" s="284"/>
      <c r="BB34" s="284"/>
      <c r="BC34" s="284"/>
      <c r="BD34" s="284"/>
      <c r="BE34" s="284"/>
      <c r="BF34" s="419"/>
    </row>
    <row r="35" spans="2:58" ht="15" customHeight="1" x14ac:dyDescent="0.25">
      <c r="B35" s="764" t="s">
        <v>10</v>
      </c>
      <c r="C35" s="2" t="s">
        <v>2</v>
      </c>
      <c r="D35" s="11">
        <v>2161</v>
      </c>
      <c r="E35" s="11">
        <v>2134</v>
      </c>
      <c r="F35" s="11">
        <v>2097</v>
      </c>
      <c r="G35" s="11">
        <v>2161</v>
      </c>
      <c r="H35" s="11">
        <v>2191</v>
      </c>
      <c r="I35" s="11">
        <v>2206</v>
      </c>
      <c r="J35" s="11">
        <v>2232</v>
      </c>
      <c r="K35" s="11">
        <v>2206</v>
      </c>
      <c r="L35" s="11">
        <v>2235</v>
      </c>
      <c r="M35" s="11">
        <v>2182</v>
      </c>
      <c r="N35" s="11">
        <v>7005</v>
      </c>
      <c r="O35" s="11">
        <v>6879</v>
      </c>
      <c r="P35" s="11">
        <v>6641</v>
      </c>
      <c r="Q35" s="11">
        <v>6062</v>
      </c>
      <c r="R35" s="11">
        <v>6513</v>
      </c>
      <c r="S35" s="11">
        <v>6516</v>
      </c>
      <c r="T35" s="11">
        <v>6697</v>
      </c>
      <c r="U35" s="11">
        <v>6821</v>
      </c>
      <c r="V35" s="323">
        <f>100</f>
        <v>100</v>
      </c>
      <c r="W35" s="326">
        <f t="shared" si="3"/>
        <v>98.750578435909304</v>
      </c>
      <c r="X35" s="326">
        <f t="shared" si="4"/>
        <v>97.038408144377598</v>
      </c>
      <c r="Y35" s="326">
        <f t="shared" si="5"/>
        <v>100</v>
      </c>
      <c r="Z35" s="326">
        <f t="shared" si="6"/>
        <v>101.388246182323</v>
      </c>
      <c r="AA35" s="326">
        <f t="shared" si="7"/>
        <v>102.0823692734845</v>
      </c>
      <c r="AB35" s="326">
        <f t="shared" si="8"/>
        <v>103.28551596483109</v>
      </c>
      <c r="AC35" s="326">
        <f t="shared" si="9"/>
        <v>102.0823692734845</v>
      </c>
      <c r="AD35" s="326">
        <f t="shared" si="10"/>
        <v>103.4243405830634</v>
      </c>
      <c r="AE35" s="326">
        <f t="shared" si="11"/>
        <v>100.9717723276261</v>
      </c>
      <c r="AF35" s="326">
        <f t="shared" si="12"/>
        <v>324.15548357242017</v>
      </c>
      <c r="AG35" s="326">
        <f t="shared" si="13"/>
        <v>318.32484960666358</v>
      </c>
      <c r="AH35" s="326">
        <f t="shared" si="14"/>
        <v>307.31142989356778</v>
      </c>
      <c r="AI35" s="326">
        <f t="shared" si="15"/>
        <v>280.51827857473393</v>
      </c>
      <c r="AJ35" s="326">
        <f t="shared" si="16"/>
        <v>301.38824618232297</v>
      </c>
      <c r="AK35" s="326">
        <f t="shared" si="17"/>
        <v>301.52707080055529</v>
      </c>
      <c r="AL35" s="326">
        <f t="shared" si="18"/>
        <v>309.90282276723741</v>
      </c>
      <c r="AM35" s="326">
        <f t="shared" si="19"/>
        <v>315.64090698750579</v>
      </c>
      <c r="AN35" s="324">
        <v>1</v>
      </c>
      <c r="AO35" s="342">
        <v>1</v>
      </c>
      <c r="AP35" s="342">
        <v>1</v>
      </c>
      <c r="AQ35" s="342">
        <v>1</v>
      </c>
      <c r="AR35" s="419">
        <v>1</v>
      </c>
      <c r="AS35" s="419">
        <v>1</v>
      </c>
      <c r="AT35" s="419">
        <v>1</v>
      </c>
      <c r="AU35" s="342">
        <v>1</v>
      </c>
      <c r="AV35" s="342">
        <v>1</v>
      </c>
      <c r="AW35" s="342">
        <v>1</v>
      </c>
      <c r="AX35" s="342">
        <v>1</v>
      </c>
      <c r="AY35" s="342">
        <v>1</v>
      </c>
      <c r="AZ35" s="342">
        <v>1</v>
      </c>
      <c r="BA35" s="342">
        <v>1</v>
      </c>
      <c r="BB35" s="342">
        <v>1</v>
      </c>
      <c r="BC35" s="342">
        <v>1</v>
      </c>
      <c r="BD35" s="342">
        <v>6</v>
      </c>
      <c r="BE35" s="564">
        <v>7</v>
      </c>
      <c r="BF35" s="419"/>
    </row>
    <row r="36" spans="2:58" ht="15" x14ac:dyDescent="0.25">
      <c r="B36" s="764"/>
      <c r="C36" s="2" t="s">
        <v>3</v>
      </c>
      <c r="D36" s="11">
        <v>1729</v>
      </c>
      <c r="E36" s="11">
        <v>1758</v>
      </c>
      <c r="F36" s="11">
        <v>1782</v>
      </c>
      <c r="G36" s="11">
        <v>1919</v>
      </c>
      <c r="H36" s="11">
        <v>2004</v>
      </c>
      <c r="I36" s="11">
        <v>1983</v>
      </c>
      <c r="J36" s="11">
        <v>2220</v>
      </c>
      <c r="K36" s="11">
        <v>2228</v>
      </c>
      <c r="L36" s="11">
        <v>2303</v>
      </c>
      <c r="M36" s="11">
        <v>2366</v>
      </c>
      <c r="N36" s="11">
        <v>2492</v>
      </c>
      <c r="O36" s="11">
        <v>2442</v>
      </c>
      <c r="P36" s="11">
        <v>2457</v>
      </c>
      <c r="Q36" s="11">
        <v>2201</v>
      </c>
      <c r="R36" s="11">
        <v>2413</v>
      </c>
      <c r="S36" s="11">
        <v>2404</v>
      </c>
      <c r="T36" s="11">
        <v>2487</v>
      </c>
      <c r="U36" s="11">
        <v>2530</v>
      </c>
      <c r="V36" s="323">
        <f>100</f>
        <v>100</v>
      </c>
      <c r="W36" s="326">
        <f t="shared" si="3"/>
        <v>101.67727009832274</v>
      </c>
      <c r="X36" s="326">
        <f t="shared" si="4"/>
        <v>103.06535569693465</v>
      </c>
      <c r="Y36" s="326">
        <f t="shared" si="5"/>
        <v>110.98901098901099</v>
      </c>
      <c r="Z36" s="326">
        <f t="shared" si="6"/>
        <v>115.90514748409485</v>
      </c>
      <c r="AA36" s="326">
        <f t="shared" si="7"/>
        <v>114.69057258530943</v>
      </c>
      <c r="AB36" s="326">
        <f t="shared" si="8"/>
        <v>128.39791787160209</v>
      </c>
      <c r="AC36" s="326">
        <f t="shared" si="9"/>
        <v>128.8606130711394</v>
      </c>
      <c r="AD36" s="326">
        <f t="shared" si="10"/>
        <v>133.19838056680163</v>
      </c>
      <c r="AE36" s="326">
        <f t="shared" si="11"/>
        <v>136.84210526315789</v>
      </c>
      <c r="AF36" s="326">
        <f t="shared" si="12"/>
        <v>144.12955465587044</v>
      </c>
      <c r="AG36" s="326">
        <f t="shared" si="13"/>
        <v>141.2377096587623</v>
      </c>
      <c r="AH36" s="326">
        <f t="shared" si="14"/>
        <v>142.10526315789474</v>
      </c>
      <c r="AI36" s="326">
        <f t="shared" si="15"/>
        <v>127.29901677270098</v>
      </c>
      <c r="AJ36" s="326">
        <f t="shared" si="16"/>
        <v>139.56043956043956</v>
      </c>
      <c r="AK36" s="326">
        <f t="shared" si="17"/>
        <v>139.03990746096008</v>
      </c>
      <c r="AL36" s="326">
        <f t="shared" si="18"/>
        <v>143.84037015615962</v>
      </c>
      <c r="AM36" s="326">
        <f t="shared" si="19"/>
        <v>146.32735685367265</v>
      </c>
      <c r="AN36" s="324">
        <v>1</v>
      </c>
      <c r="AO36" s="342">
        <v>1</v>
      </c>
      <c r="AP36" s="342">
        <v>1</v>
      </c>
      <c r="AQ36" s="342">
        <v>1</v>
      </c>
      <c r="AR36" s="342">
        <v>1</v>
      </c>
      <c r="AS36" s="342">
        <v>1</v>
      </c>
      <c r="AT36" s="342">
        <v>1</v>
      </c>
      <c r="AU36" s="342">
        <v>1</v>
      </c>
      <c r="AV36" s="342">
        <v>1</v>
      </c>
      <c r="AW36" s="342">
        <v>1</v>
      </c>
      <c r="AX36" s="342">
        <v>1</v>
      </c>
      <c r="AY36" s="342">
        <v>1</v>
      </c>
      <c r="AZ36" s="342">
        <v>1</v>
      </c>
      <c r="BA36" s="342">
        <v>1</v>
      </c>
      <c r="BB36" s="342">
        <v>1</v>
      </c>
      <c r="BC36" s="342">
        <v>1</v>
      </c>
      <c r="BD36" s="342">
        <v>6</v>
      </c>
      <c r="BE36" s="419">
        <v>7</v>
      </c>
      <c r="BF36" s="419"/>
    </row>
    <row r="37" spans="2:58" ht="15" x14ac:dyDescent="0.25">
      <c r="B37" s="764"/>
      <c r="C37" s="2" t="s">
        <v>4</v>
      </c>
      <c r="D37" s="11">
        <v>589</v>
      </c>
      <c r="E37" s="11">
        <v>595</v>
      </c>
      <c r="F37" s="11">
        <v>617</v>
      </c>
      <c r="G37" s="11">
        <v>692</v>
      </c>
      <c r="H37" s="11">
        <v>698</v>
      </c>
      <c r="I37" s="11">
        <v>718</v>
      </c>
      <c r="J37" s="11">
        <v>797</v>
      </c>
      <c r="K37" s="11">
        <v>806</v>
      </c>
      <c r="L37" s="11">
        <v>836</v>
      </c>
      <c r="M37" s="11">
        <v>861</v>
      </c>
      <c r="N37" s="11">
        <v>733</v>
      </c>
      <c r="O37" s="11">
        <v>746</v>
      </c>
      <c r="P37" s="11">
        <v>744</v>
      </c>
      <c r="Q37" s="11">
        <v>716</v>
      </c>
      <c r="R37" s="11">
        <v>749</v>
      </c>
      <c r="S37" s="11">
        <v>757</v>
      </c>
      <c r="T37" s="11">
        <v>784</v>
      </c>
      <c r="U37" s="11">
        <v>799</v>
      </c>
      <c r="V37" s="323">
        <f>100</f>
        <v>100</v>
      </c>
      <c r="W37" s="326">
        <f t="shared" si="3"/>
        <v>101.01867572156198</v>
      </c>
      <c r="X37" s="326">
        <f t="shared" si="4"/>
        <v>104.75382003395586</v>
      </c>
      <c r="Y37" s="326">
        <f t="shared" si="5"/>
        <v>117.48726655348048</v>
      </c>
      <c r="Z37" s="326">
        <f t="shared" si="6"/>
        <v>118.50594227504244</v>
      </c>
      <c r="AA37" s="326">
        <f t="shared" si="7"/>
        <v>121.90152801358234</v>
      </c>
      <c r="AB37" s="326">
        <f t="shared" si="8"/>
        <v>135.31409168081495</v>
      </c>
      <c r="AC37" s="326">
        <f t="shared" si="9"/>
        <v>136.84210526315789</v>
      </c>
      <c r="AD37" s="326">
        <f t="shared" si="10"/>
        <v>141.93548387096774</v>
      </c>
      <c r="AE37" s="326">
        <f t="shared" si="11"/>
        <v>146.17996604414262</v>
      </c>
      <c r="AF37" s="326">
        <f t="shared" si="12"/>
        <v>124.44821731748726</v>
      </c>
      <c r="AG37" s="326">
        <f t="shared" si="13"/>
        <v>126.6553480475382</v>
      </c>
      <c r="AH37" s="326">
        <f t="shared" si="14"/>
        <v>126.31578947368421</v>
      </c>
      <c r="AI37" s="326">
        <f t="shared" si="15"/>
        <v>121.56196943972836</v>
      </c>
      <c r="AJ37" s="326">
        <f t="shared" si="16"/>
        <v>127.16468590831919</v>
      </c>
      <c r="AK37" s="326">
        <f t="shared" si="17"/>
        <v>128.52292020373514</v>
      </c>
      <c r="AL37" s="326">
        <f t="shared" si="18"/>
        <v>133.10696095076401</v>
      </c>
      <c r="AM37" s="326">
        <f t="shared" si="19"/>
        <v>135.65365025466892</v>
      </c>
      <c r="AN37" s="324">
        <v>1</v>
      </c>
      <c r="AO37" s="342">
        <v>1</v>
      </c>
      <c r="AP37" s="342">
        <v>1</v>
      </c>
      <c r="AQ37" s="342">
        <v>1</v>
      </c>
      <c r="AR37" s="419">
        <v>1</v>
      </c>
      <c r="AS37" s="419">
        <v>1</v>
      </c>
      <c r="AT37" s="342">
        <v>1</v>
      </c>
      <c r="AU37" s="342">
        <v>1</v>
      </c>
      <c r="AV37" s="342">
        <v>1</v>
      </c>
      <c r="AW37" s="342">
        <v>1</v>
      </c>
      <c r="AX37" s="342">
        <v>1</v>
      </c>
      <c r="AY37" s="342">
        <v>1</v>
      </c>
      <c r="AZ37" s="342">
        <v>1</v>
      </c>
      <c r="BA37" s="342">
        <v>1</v>
      </c>
      <c r="BB37" s="342">
        <v>1</v>
      </c>
      <c r="BC37" s="342">
        <v>1</v>
      </c>
      <c r="BD37" s="342">
        <v>6</v>
      </c>
      <c r="BE37" s="419">
        <v>7</v>
      </c>
      <c r="BF37" s="419"/>
    </row>
    <row r="38" spans="2:58" ht="15" x14ac:dyDescent="0.25">
      <c r="B38" s="764"/>
      <c r="C38" s="2" t="s">
        <v>5</v>
      </c>
      <c r="D38" s="11">
        <v>111</v>
      </c>
      <c r="E38" s="11">
        <v>115</v>
      </c>
      <c r="F38" s="11">
        <v>119</v>
      </c>
      <c r="G38" s="11">
        <v>126</v>
      </c>
      <c r="H38" s="11">
        <v>134</v>
      </c>
      <c r="I38" s="11">
        <v>139</v>
      </c>
      <c r="J38" s="11">
        <v>147</v>
      </c>
      <c r="K38" s="11">
        <v>147</v>
      </c>
      <c r="L38" s="11">
        <v>152</v>
      </c>
      <c r="M38" s="11">
        <v>161</v>
      </c>
      <c r="N38" s="11">
        <v>165</v>
      </c>
      <c r="O38" s="11">
        <v>162</v>
      </c>
      <c r="P38" s="11">
        <v>167</v>
      </c>
      <c r="Q38" s="11">
        <v>148</v>
      </c>
      <c r="R38" s="11">
        <v>163</v>
      </c>
      <c r="S38" s="11">
        <v>164</v>
      </c>
      <c r="T38" s="11">
        <v>167</v>
      </c>
      <c r="U38" s="11">
        <v>170</v>
      </c>
      <c r="V38" s="323">
        <f>100</f>
        <v>100</v>
      </c>
      <c r="W38" s="326">
        <f t="shared" si="3"/>
        <v>103.6036036036036</v>
      </c>
      <c r="X38" s="326">
        <f t="shared" si="4"/>
        <v>107.2072072072072</v>
      </c>
      <c r="Y38" s="326">
        <f t="shared" si="5"/>
        <v>113.51351351351352</v>
      </c>
      <c r="Z38" s="326">
        <f t="shared" si="6"/>
        <v>120.72072072072072</v>
      </c>
      <c r="AA38" s="326">
        <f t="shared" si="7"/>
        <v>125.22522522522523</v>
      </c>
      <c r="AB38" s="326">
        <f t="shared" si="8"/>
        <v>132.43243243243242</v>
      </c>
      <c r="AC38" s="326">
        <f t="shared" si="9"/>
        <v>132.43243243243242</v>
      </c>
      <c r="AD38" s="326">
        <f t="shared" si="10"/>
        <v>136.93693693693695</v>
      </c>
      <c r="AE38" s="326">
        <f t="shared" si="11"/>
        <v>145.04504504504504</v>
      </c>
      <c r="AF38" s="326">
        <f t="shared" si="12"/>
        <v>148.64864864864865</v>
      </c>
      <c r="AG38" s="326">
        <f t="shared" si="13"/>
        <v>145.94594594594594</v>
      </c>
      <c r="AH38" s="326">
        <f t="shared" si="14"/>
        <v>150.45045045045046</v>
      </c>
      <c r="AI38" s="326">
        <f t="shared" si="15"/>
        <v>133.33333333333334</v>
      </c>
      <c r="AJ38" s="326">
        <f t="shared" si="16"/>
        <v>146.84684684684686</v>
      </c>
      <c r="AK38" s="326">
        <f t="shared" si="17"/>
        <v>147.74774774774775</v>
      </c>
      <c r="AL38" s="326">
        <f t="shared" si="18"/>
        <v>150.45045045045046</v>
      </c>
      <c r="AM38" s="326">
        <f t="shared" si="19"/>
        <v>153.15315315315314</v>
      </c>
      <c r="AN38" s="324">
        <v>1</v>
      </c>
      <c r="AO38" s="342">
        <v>1</v>
      </c>
      <c r="AP38" s="342">
        <v>1</v>
      </c>
      <c r="AQ38" s="342">
        <v>1</v>
      </c>
      <c r="AR38" s="342">
        <v>1</v>
      </c>
      <c r="AS38" s="342">
        <v>1</v>
      </c>
      <c r="AT38" s="342">
        <v>1</v>
      </c>
      <c r="AU38" s="342">
        <v>1</v>
      </c>
      <c r="AV38" s="342">
        <v>1</v>
      </c>
      <c r="AW38" s="342">
        <v>1</v>
      </c>
      <c r="AX38" s="342">
        <v>1</v>
      </c>
      <c r="AY38" s="342">
        <v>1</v>
      </c>
      <c r="AZ38" s="342">
        <v>1</v>
      </c>
      <c r="BA38" s="342">
        <v>1</v>
      </c>
      <c r="BB38" s="342">
        <v>1</v>
      </c>
      <c r="BC38" s="342">
        <v>1</v>
      </c>
      <c r="BD38" s="342">
        <v>6</v>
      </c>
      <c r="BE38" s="419">
        <v>7</v>
      </c>
      <c r="BF38" s="419"/>
    </row>
    <row r="39" spans="2:58" ht="15" x14ac:dyDescent="0.25">
      <c r="B39" s="764"/>
      <c r="C39" s="2" t="s">
        <v>6</v>
      </c>
      <c r="D39" s="11">
        <v>4590</v>
      </c>
      <c r="E39" s="11">
        <v>4602</v>
      </c>
      <c r="F39" s="11">
        <v>4615</v>
      </c>
      <c r="G39" s="11">
        <v>4898</v>
      </c>
      <c r="H39" s="11">
        <v>5027</v>
      </c>
      <c r="I39" s="11">
        <v>5046</v>
      </c>
      <c r="J39" s="11">
        <v>5396</v>
      </c>
      <c r="K39" s="11">
        <v>5387</v>
      </c>
      <c r="L39" s="11">
        <v>5526</v>
      </c>
      <c r="M39" s="11">
        <v>5570</v>
      </c>
      <c r="N39" s="11">
        <v>10395</v>
      </c>
      <c r="O39" s="11">
        <v>10229</v>
      </c>
      <c r="P39" s="11">
        <v>10009</v>
      </c>
      <c r="Q39" s="11">
        <v>9127</v>
      </c>
      <c r="R39" s="11">
        <v>9838</v>
      </c>
      <c r="S39" s="11">
        <v>9841</v>
      </c>
      <c r="T39" s="11">
        <v>10135</v>
      </c>
      <c r="U39" s="11">
        <v>10320</v>
      </c>
      <c r="V39" s="323">
        <f>100</f>
        <v>100</v>
      </c>
      <c r="W39" s="326">
        <f t="shared" si="3"/>
        <v>100.26143790849673</v>
      </c>
      <c r="X39" s="326">
        <f t="shared" si="4"/>
        <v>100.54466230936819</v>
      </c>
      <c r="Y39" s="326">
        <f t="shared" si="5"/>
        <v>106.71023965141612</v>
      </c>
      <c r="Z39" s="326">
        <f t="shared" si="6"/>
        <v>109.520697167756</v>
      </c>
      <c r="AA39" s="326">
        <f t="shared" si="7"/>
        <v>109.93464052287581</v>
      </c>
      <c r="AB39" s="326">
        <f t="shared" si="8"/>
        <v>117.5599128540305</v>
      </c>
      <c r="AC39" s="326">
        <f t="shared" si="9"/>
        <v>117.36383442265796</v>
      </c>
      <c r="AD39" s="326">
        <f t="shared" si="10"/>
        <v>120.3921568627451</v>
      </c>
      <c r="AE39" s="326">
        <f t="shared" si="11"/>
        <v>121.35076252723312</v>
      </c>
      <c r="AF39" s="326">
        <f t="shared" si="12"/>
        <v>226.47058823529412</v>
      </c>
      <c r="AG39" s="326">
        <f t="shared" si="13"/>
        <v>222.85403050108931</v>
      </c>
      <c r="AH39" s="326">
        <f t="shared" si="14"/>
        <v>218.06100217864923</v>
      </c>
      <c r="AI39" s="326">
        <f t="shared" si="15"/>
        <v>198.84531590413943</v>
      </c>
      <c r="AJ39" s="326">
        <f t="shared" si="16"/>
        <v>214.33551198257081</v>
      </c>
      <c r="AK39" s="326">
        <f t="shared" si="17"/>
        <v>214.400871459695</v>
      </c>
      <c r="AL39" s="326">
        <f t="shared" si="18"/>
        <v>220.80610021786492</v>
      </c>
      <c r="AM39" s="326">
        <f t="shared" si="19"/>
        <v>224.83660130718954</v>
      </c>
      <c r="AN39" s="324"/>
      <c r="AO39" s="342"/>
      <c r="AP39" s="342"/>
      <c r="AQ39" s="342"/>
      <c r="AR39" s="342"/>
      <c r="AS39" s="419"/>
      <c r="AT39" s="419"/>
      <c r="AU39" s="342"/>
      <c r="AV39" s="342"/>
      <c r="AW39" s="342"/>
      <c r="AX39" s="342"/>
      <c r="AY39" s="342"/>
      <c r="AZ39" s="342"/>
      <c r="BA39" s="342"/>
      <c r="BB39" s="342"/>
      <c r="BC39" s="342"/>
      <c r="BD39" s="342"/>
      <c r="BE39" s="419"/>
      <c r="BF39" s="419"/>
    </row>
    <row r="40" spans="2:58" ht="15" x14ac:dyDescent="0.25">
      <c r="B40" s="764"/>
      <c r="C40" s="2" t="s">
        <v>7</v>
      </c>
      <c r="D40" s="424">
        <v>4479</v>
      </c>
      <c r="E40" s="341">
        <v>4487</v>
      </c>
      <c r="F40" s="341">
        <v>4496</v>
      </c>
      <c r="G40" s="341">
        <v>4772</v>
      </c>
      <c r="H40" s="341">
        <v>4893</v>
      </c>
      <c r="I40" s="341">
        <v>4907</v>
      </c>
      <c r="J40" s="341">
        <v>5249</v>
      </c>
      <c r="K40" s="341">
        <v>5240</v>
      </c>
      <c r="L40" s="341">
        <v>5374</v>
      </c>
      <c r="M40" s="341">
        <v>5409</v>
      </c>
      <c r="N40" s="341">
        <v>10230</v>
      </c>
      <c r="O40" s="341">
        <v>10067</v>
      </c>
      <c r="P40" s="341">
        <v>9842</v>
      </c>
      <c r="Q40" s="341">
        <v>8979</v>
      </c>
      <c r="R40" s="341">
        <v>9675</v>
      </c>
      <c r="S40" s="341">
        <v>9677</v>
      </c>
      <c r="T40" s="341">
        <v>9968</v>
      </c>
      <c r="U40" s="341">
        <v>10150</v>
      </c>
      <c r="V40" s="323">
        <f>100</f>
        <v>100</v>
      </c>
      <c r="W40" s="326">
        <f t="shared" si="3"/>
        <v>100.17861129716455</v>
      </c>
      <c r="X40" s="326">
        <f t="shared" si="4"/>
        <v>100.37954900647466</v>
      </c>
      <c r="Y40" s="326">
        <f t="shared" si="5"/>
        <v>106.54163875865149</v>
      </c>
      <c r="Z40" s="326">
        <f t="shared" si="6"/>
        <v>109.24313462826524</v>
      </c>
      <c r="AA40" s="326">
        <f t="shared" si="7"/>
        <v>109.55570439830319</v>
      </c>
      <c r="AB40" s="326">
        <f t="shared" si="8"/>
        <v>117.19133735208752</v>
      </c>
      <c r="AC40" s="326">
        <f t="shared" si="9"/>
        <v>116.9903996427774</v>
      </c>
      <c r="AD40" s="326">
        <f t="shared" si="10"/>
        <v>119.98213887028355</v>
      </c>
      <c r="AE40" s="326">
        <f t="shared" si="11"/>
        <v>120.76356329537843</v>
      </c>
      <c r="AF40" s="326">
        <f t="shared" si="12"/>
        <v>228.39919624916277</v>
      </c>
      <c r="AG40" s="326">
        <f t="shared" si="13"/>
        <v>224.75999106943513</v>
      </c>
      <c r="AH40" s="326">
        <f t="shared" si="14"/>
        <v>219.73654833668229</v>
      </c>
      <c r="AI40" s="326">
        <f t="shared" si="15"/>
        <v>200.46885465505693</v>
      </c>
      <c r="AJ40" s="326">
        <f t="shared" si="16"/>
        <v>216.00803750837241</v>
      </c>
      <c r="AK40" s="326">
        <f t="shared" si="17"/>
        <v>216.05269033266353</v>
      </c>
      <c r="AL40" s="326">
        <f t="shared" si="18"/>
        <v>222.5496762670239</v>
      </c>
      <c r="AM40" s="326">
        <f t="shared" si="19"/>
        <v>226.61308327751729</v>
      </c>
      <c r="AN40" s="283"/>
      <c r="AO40" s="284"/>
      <c r="AP40" s="284"/>
      <c r="AQ40" s="284"/>
      <c r="AR40" s="284"/>
      <c r="AS40" s="284"/>
      <c r="AT40" s="284"/>
      <c r="AU40" s="284"/>
      <c r="AV40" s="284"/>
      <c r="AW40" s="284"/>
      <c r="AX40" s="284"/>
      <c r="AY40" s="284"/>
      <c r="AZ40" s="284"/>
      <c r="BA40" s="284"/>
      <c r="BB40" s="284"/>
      <c r="BC40" s="284"/>
      <c r="BD40" s="284"/>
      <c r="BE40" s="284"/>
      <c r="BF40" s="419"/>
    </row>
    <row r="41" spans="2:58" ht="15" x14ac:dyDescent="0.25">
      <c r="B41" s="766" t="s">
        <v>11</v>
      </c>
      <c r="C41" s="3" t="s">
        <v>2</v>
      </c>
      <c r="D41" s="11">
        <v>200151</v>
      </c>
      <c r="E41" s="11">
        <v>202237</v>
      </c>
      <c r="F41" s="11">
        <v>199840</v>
      </c>
      <c r="G41" s="11">
        <v>197878</v>
      </c>
      <c r="H41" s="11">
        <v>225978</v>
      </c>
      <c r="I41" s="11">
        <v>216882</v>
      </c>
      <c r="J41" s="11">
        <v>282570</v>
      </c>
      <c r="K41" s="11">
        <v>278415</v>
      </c>
      <c r="L41" s="11">
        <v>303685</v>
      </c>
      <c r="M41" s="11">
        <v>282264</v>
      </c>
      <c r="N41" s="11">
        <v>298508</v>
      </c>
      <c r="O41" s="11">
        <v>313526</v>
      </c>
      <c r="P41" s="11">
        <v>333117</v>
      </c>
      <c r="Q41" s="11">
        <v>321608</v>
      </c>
      <c r="R41" s="11">
        <v>317049</v>
      </c>
      <c r="S41" s="11">
        <v>317619</v>
      </c>
      <c r="T41" s="11">
        <v>314572</v>
      </c>
      <c r="U41" s="11">
        <v>319181</v>
      </c>
      <c r="V41" s="323">
        <f>100</f>
        <v>100</v>
      </c>
      <c r="W41" s="326">
        <f t="shared" si="3"/>
        <v>101.04221312908754</v>
      </c>
      <c r="X41" s="326">
        <f t="shared" si="4"/>
        <v>99.844617313927984</v>
      </c>
      <c r="Y41" s="326">
        <f t="shared" si="5"/>
        <v>98.864357410155336</v>
      </c>
      <c r="Z41" s="326">
        <f t="shared" si="6"/>
        <v>112.90375766296447</v>
      </c>
      <c r="AA41" s="326">
        <f t="shared" si="7"/>
        <v>108.3591888124466</v>
      </c>
      <c r="AB41" s="326">
        <f t="shared" si="8"/>
        <v>141.17841030022333</v>
      </c>
      <c r="AC41" s="326">
        <f t="shared" si="9"/>
        <v>139.10247762938982</v>
      </c>
      <c r="AD41" s="326">
        <f t="shared" si="10"/>
        <v>151.72794540122209</v>
      </c>
      <c r="AE41" s="326">
        <f t="shared" si="11"/>
        <v>141.02552572807531</v>
      </c>
      <c r="AF41" s="326">
        <f t="shared" si="12"/>
        <v>149.14139824432553</v>
      </c>
      <c r="AG41" s="326">
        <f t="shared" si="13"/>
        <v>156.64473322641405</v>
      </c>
      <c r="AH41" s="326">
        <f t="shared" si="14"/>
        <v>166.43284320338145</v>
      </c>
      <c r="AI41" s="326">
        <f t="shared" si="15"/>
        <v>160.68268457314727</v>
      </c>
      <c r="AJ41" s="326">
        <f t="shared" si="16"/>
        <v>158.40490429725557</v>
      </c>
      <c r="AK41" s="326">
        <f t="shared" si="17"/>
        <v>158.68968928459014</v>
      </c>
      <c r="AL41" s="326">
        <f t="shared" si="18"/>
        <v>157.16733865931221</v>
      </c>
      <c r="AM41" s="326">
        <f t="shared" si="19"/>
        <v>159.47010007444379</v>
      </c>
      <c r="AN41" s="324">
        <v>1</v>
      </c>
      <c r="AO41" s="342">
        <v>1</v>
      </c>
      <c r="AP41" s="342">
        <v>1</v>
      </c>
      <c r="AQ41" s="342">
        <v>1</v>
      </c>
      <c r="AR41" s="419">
        <v>1</v>
      </c>
      <c r="AS41" s="419">
        <v>1</v>
      </c>
      <c r="AT41" s="419">
        <v>1</v>
      </c>
      <c r="AU41" s="342">
        <v>1</v>
      </c>
      <c r="AV41" s="342">
        <v>1</v>
      </c>
      <c r="AW41" s="342">
        <v>1</v>
      </c>
      <c r="AX41" s="342">
        <v>1</v>
      </c>
      <c r="AY41" s="342">
        <v>1</v>
      </c>
      <c r="AZ41" s="342">
        <v>1</v>
      </c>
      <c r="BA41" s="342">
        <v>1</v>
      </c>
      <c r="BB41" s="342">
        <v>1</v>
      </c>
      <c r="BC41" s="342">
        <v>1</v>
      </c>
      <c r="BD41" s="342">
        <v>6</v>
      </c>
      <c r="BE41" s="564">
        <v>7</v>
      </c>
      <c r="BF41" s="419"/>
    </row>
    <row r="42" spans="2:58" ht="15" x14ac:dyDescent="0.25">
      <c r="B42" s="764"/>
      <c r="C42" s="2" t="s">
        <v>3</v>
      </c>
      <c r="D42" s="11">
        <v>33410</v>
      </c>
      <c r="E42" s="11">
        <v>35319</v>
      </c>
      <c r="F42" s="11">
        <v>35818</v>
      </c>
      <c r="G42" s="11">
        <v>41848</v>
      </c>
      <c r="H42" s="11">
        <v>44539</v>
      </c>
      <c r="I42" s="11">
        <v>47381</v>
      </c>
      <c r="J42" s="11">
        <v>52315</v>
      </c>
      <c r="K42" s="11">
        <v>50296</v>
      </c>
      <c r="L42" s="11">
        <v>51417</v>
      </c>
      <c r="M42" s="11">
        <v>52125</v>
      </c>
      <c r="N42" s="11">
        <v>54459</v>
      </c>
      <c r="O42" s="11">
        <v>58693</v>
      </c>
      <c r="P42" s="11">
        <v>56220</v>
      </c>
      <c r="Q42" s="11">
        <v>53835</v>
      </c>
      <c r="R42" s="11">
        <v>60046</v>
      </c>
      <c r="S42" s="11">
        <v>60274</v>
      </c>
      <c r="T42" s="11">
        <v>60212</v>
      </c>
      <c r="U42" s="11">
        <v>61028</v>
      </c>
      <c r="V42" s="323">
        <f>100</f>
        <v>100</v>
      </c>
      <c r="W42" s="326">
        <f t="shared" si="3"/>
        <v>105.71385812630949</v>
      </c>
      <c r="X42" s="326">
        <f t="shared" si="4"/>
        <v>107.20742292726729</v>
      </c>
      <c r="Y42" s="326">
        <f t="shared" si="5"/>
        <v>125.25591140377132</v>
      </c>
      <c r="Z42" s="326">
        <f t="shared" si="6"/>
        <v>133.31038611194253</v>
      </c>
      <c r="AA42" s="326">
        <f t="shared" si="7"/>
        <v>141.81682131098472</v>
      </c>
      <c r="AB42" s="326">
        <f t="shared" si="8"/>
        <v>156.58485483388208</v>
      </c>
      <c r="AC42" s="326">
        <f t="shared" si="9"/>
        <v>150.54175396587848</v>
      </c>
      <c r="AD42" s="326">
        <f t="shared" si="10"/>
        <v>153.89703681532475</v>
      </c>
      <c r="AE42" s="326">
        <f t="shared" si="11"/>
        <v>156.01616282550134</v>
      </c>
      <c r="AF42" s="326">
        <f t="shared" si="12"/>
        <v>163.00209518108352</v>
      </c>
      <c r="AG42" s="326">
        <f t="shared" si="13"/>
        <v>175.67494762047292</v>
      </c>
      <c r="AH42" s="326">
        <f t="shared" si="14"/>
        <v>168.27297216402275</v>
      </c>
      <c r="AI42" s="326">
        <f t="shared" si="15"/>
        <v>161.13439090092785</v>
      </c>
      <c r="AJ42" s="326">
        <f t="shared" si="16"/>
        <v>179.72463334331039</v>
      </c>
      <c r="AK42" s="326">
        <f t="shared" si="17"/>
        <v>180.40706375336725</v>
      </c>
      <c r="AL42" s="326">
        <f t="shared" si="18"/>
        <v>180.22149057168514</v>
      </c>
      <c r="AM42" s="326">
        <f t="shared" si="19"/>
        <v>182.66387309188866</v>
      </c>
      <c r="AN42" s="324">
        <v>1</v>
      </c>
      <c r="AO42" s="342">
        <v>1</v>
      </c>
      <c r="AP42" s="342">
        <v>1</v>
      </c>
      <c r="AQ42" s="342">
        <v>1</v>
      </c>
      <c r="AR42" s="342">
        <v>1</v>
      </c>
      <c r="AS42" s="342">
        <v>1</v>
      </c>
      <c r="AT42" s="342">
        <v>1</v>
      </c>
      <c r="AU42" s="342">
        <v>1</v>
      </c>
      <c r="AV42" s="342">
        <v>1</v>
      </c>
      <c r="AW42" s="342">
        <v>1</v>
      </c>
      <c r="AX42" s="342">
        <v>1</v>
      </c>
      <c r="AY42" s="342">
        <v>1</v>
      </c>
      <c r="AZ42" s="342">
        <v>1</v>
      </c>
      <c r="BA42" s="342">
        <v>1</v>
      </c>
      <c r="BB42" s="342">
        <v>1</v>
      </c>
      <c r="BC42" s="342">
        <v>1</v>
      </c>
      <c r="BD42" s="342">
        <v>6</v>
      </c>
      <c r="BE42" s="419">
        <v>7</v>
      </c>
      <c r="BF42" s="419"/>
    </row>
    <row r="43" spans="2:58" ht="15" x14ac:dyDescent="0.25">
      <c r="B43" s="764"/>
      <c r="C43" s="2" t="s">
        <v>4</v>
      </c>
      <c r="D43" s="11">
        <v>2950</v>
      </c>
      <c r="E43" s="11">
        <v>2984</v>
      </c>
      <c r="F43" s="11">
        <v>3055</v>
      </c>
      <c r="G43" s="11">
        <v>3167</v>
      </c>
      <c r="H43" s="11">
        <v>3252</v>
      </c>
      <c r="I43" s="11">
        <v>3338</v>
      </c>
      <c r="J43" s="11">
        <v>3417</v>
      </c>
      <c r="K43" s="11">
        <v>3468</v>
      </c>
      <c r="L43" s="11">
        <v>3555</v>
      </c>
      <c r="M43" s="11">
        <v>3807</v>
      </c>
      <c r="N43" s="11">
        <v>3860</v>
      </c>
      <c r="O43" s="11">
        <v>4263</v>
      </c>
      <c r="P43" s="11">
        <v>4138</v>
      </c>
      <c r="Q43" s="11">
        <v>4507</v>
      </c>
      <c r="R43" s="11">
        <v>4468</v>
      </c>
      <c r="S43" s="11">
        <v>4521</v>
      </c>
      <c r="T43" s="11">
        <v>4499</v>
      </c>
      <c r="U43" s="11">
        <v>4568</v>
      </c>
      <c r="V43" s="323">
        <f>100</f>
        <v>100</v>
      </c>
      <c r="W43" s="326">
        <f t="shared" ref="W43:W74" si="24">E43*100/$D43</f>
        <v>101.15254237288136</v>
      </c>
      <c r="X43" s="326">
        <f t="shared" ref="X43:X74" si="25">F43*100/$D43</f>
        <v>103.55932203389831</v>
      </c>
      <c r="Y43" s="326">
        <f t="shared" ref="Y43:Y74" si="26">G43*100/$D43</f>
        <v>107.35593220338983</v>
      </c>
      <c r="Z43" s="326">
        <f t="shared" ref="Z43:Z74" si="27">H43*100/$D43</f>
        <v>110.23728813559322</v>
      </c>
      <c r="AA43" s="326">
        <f t="shared" ref="AA43:AA74" si="28">I43*100/$D43</f>
        <v>113.15254237288136</v>
      </c>
      <c r="AB43" s="326">
        <f t="shared" ref="AB43:AB74" si="29">J43*100/$D43</f>
        <v>115.83050847457628</v>
      </c>
      <c r="AC43" s="326">
        <f t="shared" ref="AC43:AC74" si="30">K43*100/$D43</f>
        <v>117.55932203389831</v>
      </c>
      <c r="AD43" s="326">
        <f t="shared" ref="AD43:AD74" si="31">L43*100/$D43</f>
        <v>120.50847457627118</v>
      </c>
      <c r="AE43" s="326">
        <f t="shared" ref="AE43:AE74" si="32">M43*100/$D43</f>
        <v>129.05084745762713</v>
      </c>
      <c r="AF43" s="326">
        <f t="shared" ref="AF43:AF74" si="33">N43*100/$D43</f>
        <v>130.84745762711864</v>
      </c>
      <c r="AG43" s="326">
        <f t="shared" ref="AG43:AG74" si="34">O43*100/$D43</f>
        <v>144.5084745762712</v>
      </c>
      <c r="AH43" s="326">
        <f t="shared" ref="AH43:AH74" si="35">P43*100/$D43</f>
        <v>140.27118644067798</v>
      </c>
      <c r="AI43" s="326">
        <f t="shared" ref="AI43:AI74" si="36">Q43*100/$D43</f>
        <v>152.77966101694915</v>
      </c>
      <c r="AJ43" s="326">
        <f t="shared" ref="AJ43:AJ74" si="37">R43*100/$D43</f>
        <v>151.45762711864407</v>
      </c>
      <c r="AK43" s="326">
        <f t="shared" ref="AK43:AK74" si="38">S43*100/$D43</f>
        <v>153.25423728813558</v>
      </c>
      <c r="AL43" s="326">
        <f t="shared" ref="AL43:AL74" si="39">T43*100/$D43</f>
        <v>152.5084745762712</v>
      </c>
      <c r="AM43" s="326">
        <f t="shared" ref="AM43:AM74" si="40">U43*100/$D43</f>
        <v>154.84745762711864</v>
      </c>
      <c r="AN43" s="324">
        <v>1</v>
      </c>
      <c r="AO43" s="342">
        <v>1</v>
      </c>
      <c r="AP43" s="342">
        <v>1</v>
      </c>
      <c r="AQ43" s="342">
        <v>1</v>
      </c>
      <c r="AR43" s="419">
        <v>1</v>
      </c>
      <c r="AS43" s="419">
        <v>1</v>
      </c>
      <c r="AT43" s="342">
        <v>1</v>
      </c>
      <c r="AU43" s="342">
        <v>1</v>
      </c>
      <c r="AV43" s="342">
        <v>1</v>
      </c>
      <c r="AW43" s="342">
        <v>1</v>
      </c>
      <c r="AX43" s="342">
        <v>1</v>
      </c>
      <c r="AY43" s="342">
        <v>1</v>
      </c>
      <c r="AZ43" s="342">
        <v>1</v>
      </c>
      <c r="BA43" s="342">
        <v>1</v>
      </c>
      <c r="BB43" s="342">
        <v>1</v>
      </c>
      <c r="BC43" s="342">
        <v>1</v>
      </c>
      <c r="BD43" s="342">
        <v>6</v>
      </c>
      <c r="BE43" s="419">
        <v>7</v>
      </c>
      <c r="BF43" s="419"/>
    </row>
    <row r="44" spans="2:58" ht="15" x14ac:dyDescent="0.25">
      <c r="B44" s="764"/>
      <c r="C44" s="2" t="s">
        <v>5</v>
      </c>
      <c r="D44" s="11">
        <v>206</v>
      </c>
      <c r="E44" s="11">
        <v>207</v>
      </c>
      <c r="F44" s="11">
        <v>211</v>
      </c>
      <c r="G44" s="11">
        <v>222</v>
      </c>
      <c r="H44" s="11">
        <v>233</v>
      </c>
      <c r="I44" s="11">
        <v>248</v>
      </c>
      <c r="J44" s="11">
        <v>233</v>
      </c>
      <c r="K44" s="11">
        <v>232</v>
      </c>
      <c r="L44" s="11">
        <v>262</v>
      </c>
      <c r="M44" s="11">
        <v>279</v>
      </c>
      <c r="N44" s="11">
        <v>361</v>
      </c>
      <c r="O44" s="11">
        <v>371</v>
      </c>
      <c r="P44" s="11">
        <v>377</v>
      </c>
      <c r="Q44" s="11">
        <v>398</v>
      </c>
      <c r="R44" s="11">
        <v>443</v>
      </c>
      <c r="S44" s="11">
        <v>448</v>
      </c>
      <c r="T44" s="11">
        <v>442</v>
      </c>
      <c r="U44" s="11">
        <v>447</v>
      </c>
      <c r="V44" s="323">
        <f>100</f>
        <v>100</v>
      </c>
      <c r="W44" s="326">
        <f t="shared" si="24"/>
        <v>100.48543689320388</v>
      </c>
      <c r="X44" s="326">
        <f t="shared" si="25"/>
        <v>102.42718446601941</v>
      </c>
      <c r="Y44" s="326">
        <f t="shared" si="26"/>
        <v>107.76699029126213</v>
      </c>
      <c r="Z44" s="326">
        <f t="shared" si="27"/>
        <v>113.10679611650485</v>
      </c>
      <c r="AA44" s="326">
        <f t="shared" si="28"/>
        <v>120.3883495145631</v>
      </c>
      <c r="AB44" s="326">
        <f t="shared" si="29"/>
        <v>113.10679611650485</v>
      </c>
      <c r="AC44" s="326">
        <f t="shared" si="30"/>
        <v>112.62135922330097</v>
      </c>
      <c r="AD44" s="326">
        <f t="shared" si="31"/>
        <v>127.18446601941747</v>
      </c>
      <c r="AE44" s="326">
        <f t="shared" si="32"/>
        <v>135.4368932038835</v>
      </c>
      <c r="AF44" s="326">
        <f t="shared" si="33"/>
        <v>175.24271844660194</v>
      </c>
      <c r="AG44" s="326">
        <f t="shared" si="34"/>
        <v>180.09708737864077</v>
      </c>
      <c r="AH44" s="326">
        <f t="shared" si="35"/>
        <v>183.00970873786409</v>
      </c>
      <c r="AI44" s="326">
        <f t="shared" si="36"/>
        <v>193.20388349514562</v>
      </c>
      <c r="AJ44" s="326">
        <f t="shared" si="37"/>
        <v>215.04854368932038</v>
      </c>
      <c r="AK44" s="326">
        <f t="shared" si="38"/>
        <v>217.47572815533979</v>
      </c>
      <c r="AL44" s="326">
        <f t="shared" si="39"/>
        <v>214.5631067961165</v>
      </c>
      <c r="AM44" s="326">
        <f t="shared" si="40"/>
        <v>216.99029126213591</v>
      </c>
      <c r="AN44" s="324">
        <v>1</v>
      </c>
      <c r="AO44" s="342">
        <v>1</v>
      </c>
      <c r="AP44" s="342">
        <v>1</v>
      </c>
      <c r="AQ44" s="342">
        <v>1</v>
      </c>
      <c r="AR44" s="342">
        <v>1</v>
      </c>
      <c r="AS44" s="342">
        <v>1</v>
      </c>
      <c r="AT44" s="342">
        <v>1</v>
      </c>
      <c r="AU44" s="342">
        <v>1</v>
      </c>
      <c r="AV44" s="342">
        <v>1</v>
      </c>
      <c r="AW44" s="342">
        <v>1</v>
      </c>
      <c r="AX44" s="342">
        <v>1</v>
      </c>
      <c r="AY44" s="342">
        <v>1</v>
      </c>
      <c r="AZ44" s="342">
        <v>1</v>
      </c>
      <c r="BA44" s="342">
        <v>1</v>
      </c>
      <c r="BB44" s="342">
        <v>1</v>
      </c>
      <c r="BC44" s="342">
        <v>1</v>
      </c>
      <c r="BD44" s="342">
        <v>6</v>
      </c>
      <c r="BE44" s="419">
        <v>7</v>
      </c>
      <c r="BF44" s="419"/>
    </row>
    <row r="45" spans="2:58" ht="15" x14ac:dyDescent="0.25">
      <c r="B45" s="764"/>
      <c r="C45" s="2" t="s">
        <v>6</v>
      </c>
      <c r="D45" s="11">
        <v>236717</v>
      </c>
      <c r="E45" s="11">
        <v>240747</v>
      </c>
      <c r="F45" s="11">
        <v>238924</v>
      </c>
      <c r="G45" s="11">
        <v>243115</v>
      </c>
      <c r="H45" s="11">
        <v>274002</v>
      </c>
      <c r="I45" s="11">
        <v>267849</v>
      </c>
      <c r="J45" s="11">
        <v>338535</v>
      </c>
      <c r="K45" s="11">
        <v>332411</v>
      </c>
      <c r="L45" s="11">
        <v>358919</v>
      </c>
      <c r="M45" s="11">
        <v>338475</v>
      </c>
      <c r="N45" s="11">
        <v>357188</v>
      </c>
      <c r="O45" s="11">
        <v>376853</v>
      </c>
      <c r="P45" s="11">
        <v>393852</v>
      </c>
      <c r="Q45" s="11">
        <v>380348</v>
      </c>
      <c r="R45" s="11">
        <v>382006</v>
      </c>
      <c r="S45" s="11">
        <v>382862</v>
      </c>
      <c r="T45" s="11">
        <v>379725</v>
      </c>
      <c r="U45" s="11">
        <v>385224</v>
      </c>
      <c r="V45" s="323">
        <f>100</f>
        <v>100</v>
      </c>
      <c r="W45" s="326">
        <f t="shared" si="24"/>
        <v>101.70245483002911</v>
      </c>
      <c r="X45" s="326">
        <f t="shared" si="25"/>
        <v>100.93233692552711</v>
      </c>
      <c r="Y45" s="326">
        <f t="shared" si="26"/>
        <v>102.70280545968393</v>
      </c>
      <c r="Z45" s="326">
        <f t="shared" si="27"/>
        <v>115.75087551802363</v>
      </c>
      <c r="AA45" s="326">
        <f t="shared" si="28"/>
        <v>113.15156917331666</v>
      </c>
      <c r="AB45" s="326">
        <f t="shared" si="29"/>
        <v>143.01254240295373</v>
      </c>
      <c r="AC45" s="326">
        <f t="shared" si="30"/>
        <v>140.42548697389711</v>
      </c>
      <c r="AD45" s="326">
        <f t="shared" si="31"/>
        <v>151.62366876903644</v>
      </c>
      <c r="AE45" s="326">
        <f t="shared" si="32"/>
        <v>142.98719568091857</v>
      </c>
      <c r="AF45" s="326">
        <f t="shared" si="33"/>
        <v>150.89241583832171</v>
      </c>
      <c r="AG45" s="326">
        <f t="shared" si="34"/>
        <v>159.1998039853496</v>
      </c>
      <c r="AH45" s="326">
        <f t="shared" si="35"/>
        <v>166.38095278328132</v>
      </c>
      <c r="AI45" s="326">
        <f t="shared" si="36"/>
        <v>160.67625054389842</v>
      </c>
      <c r="AJ45" s="326">
        <f t="shared" si="37"/>
        <v>161.37666496280369</v>
      </c>
      <c r="AK45" s="326">
        <f t="shared" si="38"/>
        <v>161.73827819717215</v>
      </c>
      <c r="AL45" s="326">
        <f t="shared" si="39"/>
        <v>160.41306708009986</v>
      </c>
      <c r="AM45" s="326">
        <f t="shared" si="40"/>
        <v>162.73609415462346</v>
      </c>
      <c r="AN45" s="324"/>
      <c r="AO45" s="342"/>
      <c r="AP45" s="342"/>
      <c r="AQ45" s="342"/>
      <c r="AR45" s="342"/>
      <c r="AS45" s="419"/>
      <c r="AT45" s="419"/>
      <c r="AU45" s="342"/>
      <c r="AV45" s="342"/>
      <c r="AW45" s="342"/>
      <c r="AX45" s="342"/>
      <c r="AY45" s="342"/>
      <c r="AZ45" s="342"/>
      <c r="BA45" s="342"/>
      <c r="BB45" s="342"/>
      <c r="BC45" s="342"/>
      <c r="BD45" s="342"/>
      <c r="BE45" s="419"/>
      <c r="BF45" s="419"/>
    </row>
    <row r="46" spans="2:58" ht="15" x14ac:dyDescent="0.25">
      <c r="B46" s="765"/>
      <c r="C46" s="4" t="s">
        <v>7</v>
      </c>
      <c r="D46" s="424">
        <v>236511</v>
      </c>
      <c r="E46" s="341">
        <v>240540</v>
      </c>
      <c r="F46" s="341">
        <v>238713</v>
      </c>
      <c r="G46" s="341">
        <v>242893</v>
      </c>
      <c r="H46" s="341">
        <v>273769</v>
      </c>
      <c r="I46" s="341">
        <v>267601</v>
      </c>
      <c r="J46" s="341">
        <v>338302</v>
      </c>
      <c r="K46" s="341">
        <v>332179</v>
      </c>
      <c r="L46" s="341">
        <v>358657</v>
      </c>
      <c r="M46" s="341">
        <v>338196</v>
      </c>
      <c r="N46" s="341">
        <v>356827</v>
      </c>
      <c r="O46" s="341">
        <v>376482</v>
      </c>
      <c r="P46" s="341">
        <v>393475</v>
      </c>
      <c r="Q46" s="341">
        <v>379950</v>
      </c>
      <c r="R46" s="341">
        <v>381563</v>
      </c>
      <c r="S46" s="341">
        <v>382414</v>
      </c>
      <c r="T46" s="341">
        <v>379283</v>
      </c>
      <c r="U46" s="341">
        <v>384777</v>
      </c>
      <c r="V46" s="323">
        <f>100</f>
        <v>100</v>
      </c>
      <c r="W46" s="326">
        <f t="shared" si="24"/>
        <v>101.70351484708956</v>
      </c>
      <c r="X46" s="326">
        <f t="shared" si="25"/>
        <v>100.9310349201517</v>
      </c>
      <c r="Y46" s="326">
        <f t="shared" si="26"/>
        <v>102.69839457784205</v>
      </c>
      <c r="Z46" s="326">
        <f t="shared" si="27"/>
        <v>115.75317849909729</v>
      </c>
      <c r="AA46" s="326">
        <f t="shared" si="28"/>
        <v>113.14526597071595</v>
      </c>
      <c r="AB46" s="326">
        <f t="shared" si="29"/>
        <v>143.03859017128167</v>
      </c>
      <c r="AC46" s="326">
        <f t="shared" si="30"/>
        <v>140.449704242086</v>
      </c>
      <c r="AD46" s="326">
        <f t="shared" si="31"/>
        <v>151.64495520292925</v>
      </c>
      <c r="AE46" s="326">
        <f t="shared" si="32"/>
        <v>142.99377195986656</v>
      </c>
      <c r="AF46" s="326">
        <f t="shared" si="33"/>
        <v>150.87120683604567</v>
      </c>
      <c r="AG46" s="326">
        <f t="shared" si="34"/>
        <v>159.18160254702741</v>
      </c>
      <c r="AH46" s="326">
        <f t="shared" si="35"/>
        <v>166.36646921284844</v>
      </c>
      <c r="AI46" s="326">
        <f t="shared" si="36"/>
        <v>160.64791912426907</v>
      </c>
      <c r="AJ46" s="326">
        <f t="shared" si="37"/>
        <v>161.32991700174622</v>
      </c>
      <c r="AK46" s="326">
        <f t="shared" si="38"/>
        <v>161.68973113301283</v>
      </c>
      <c r="AL46" s="326">
        <f t="shared" si="39"/>
        <v>160.36590264300602</v>
      </c>
      <c r="AM46" s="326">
        <f t="shared" si="40"/>
        <v>162.6888389969177</v>
      </c>
      <c r="AN46" s="283"/>
      <c r="AO46" s="284"/>
      <c r="AP46" s="284"/>
      <c r="AQ46" s="284"/>
      <c r="AR46" s="284"/>
      <c r="AS46" s="284"/>
      <c r="AT46" s="284"/>
      <c r="AU46" s="284"/>
      <c r="AV46" s="284"/>
      <c r="AW46" s="284"/>
      <c r="AX46" s="284"/>
      <c r="AY46" s="284"/>
      <c r="AZ46" s="284"/>
      <c r="BA46" s="284"/>
      <c r="BB46" s="284"/>
      <c r="BC46" s="284"/>
      <c r="BD46" s="284"/>
      <c r="BE46" s="284"/>
      <c r="BF46" s="419"/>
    </row>
    <row r="47" spans="2:58" ht="15" customHeight="1" x14ac:dyDescent="0.25">
      <c r="B47" s="764" t="s">
        <v>12</v>
      </c>
      <c r="C47" s="2" t="s">
        <v>2</v>
      </c>
      <c r="D47" s="11">
        <v>376690</v>
      </c>
      <c r="E47" s="11">
        <v>485327</v>
      </c>
      <c r="F47" s="11">
        <v>469588</v>
      </c>
      <c r="G47" s="11">
        <v>470539</v>
      </c>
      <c r="H47" s="11">
        <v>476127</v>
      </c>
      <c r="I47" s="11">
        <v>456275</v>
      </c>
      <c r="J47" s="11">
        <v>492791</v>
      </c>
      <c r="K47" s="11">
        <v>494158</v>
      </c>
      <c r="L47" s="11">
        <v>478798</v>
      </c>
      <c r="M47" s="11">
        <v>481040</v>
      </c>
      <c r="N47" s="11">
        <v>484381</v>
      </c>
      <c r="O47" s="11">
        <v>475572</v>
      </c>
      <c r="P47" s="11">
        <v>445200</v>
      </c>
      <c r="Q47" s="11">
        <v>449953</v>
      </c>
      <c r="R47" s="11">
        <v>447234</v>
      </c>
      <c r="S47" s="11">
        <v>445251</v>
      </c>
      <c r="T47" s="11">
        <v>442972</v>
      </c>
      <c r="U47" s="11">
        <v>440634</v>
      </c>
      <c r="V47" s="323">
        <f>100</f>
        <v>100</v>
      </c>
      <c r="W47" s="326">
        <f t="shared" si="24"/>
        <v>128.83989487376888</v>
      </c>
      <c r="X47" s="326">
        <f t="shared" si="25"/>
        <v>124.66165812737265</v>
      </c>
      <c r="Y47" s="326">
        <f t="shared" si="26"/>
        <v>124.91412036422523</v>
      </c>
      <c r="Z47" s="326">
        <f t="shared" si="27"/>
        <v>126.39756829222968</v>
      </c>
      <c r="AA47" s="326">
        <f t="shared" si="28"/>
        <v>121.12745228171705</v>
      </c>
      <c r="AB47" s="326">
        <f t="shared" si="29"/>
        <v>130.82136504818286</v>
      </c>
      <c r="AC47" s="326">
        <f t="shared" si="30"/>
        <v>131.18426292176591</v>
      </c>
      <c r="AD47" s="326">
        <f t="shared" si="31"/>
        <v>127.10663941171786</v>
      </c>
      <c r="AE47" s="326">
        <f t="shared" si="32"/>
        <v>127.70182378082774</v>
      </c>
      <c r="AF47" s="326">
        <f t="shared" si="33"/>
        <v>128.58875998831931</v>
      </c>
      <c r="AG47" s="326">
        <f t="shared" si="34"/>
        <v>126.25023228649553</v>
      </c>
      <c r="AH47" s="326">
        <f t="shared" si="35"/>
        <v>118.18736892404895</v>
      </c>
      <c r="AI47" s="326">
        <f t="shared" si="36"/>
        <v>119.44914916775068</v>
      </c>
      <c r="AJ47" s="326">
        <f t="shared" si="37"/>
        <v>118.72733547479359</v>
      </c>
      <c r="AK47" s="326">
        <f t="shared" si="38"/>
        <v>118.20090790835965</v>
      </c>
      <c r="AL47" s="326">
        <f t="shared" si="39"/>
        <v>117.5959011388675</v>
      </c>
      <c r="AM47" s="326">
        <f t="shared" si="40"/>
        <v>116.97523162281982</v>
      </c>
      <c r="AN47" s="324">
        <v>1</v>
      </c>
      <c r="AO47" s="342">
        <v>1</v>
      </c>
      <c r="AP47" s="342">
        <v>1</v>
      </c>
      <c r="AQ47" s="342">
        <v>1</v>
      </c>
      <c r="AR47" s="419">
        <v>1</v>
      </c>
      <c r="AS47" s="419">
        <v>1</v>
      </c>
      <c r="AT47" s="419">
        <v>1</v>
      </c>
      <c r="AU47" s="342">
        <v>1</v>
      </c>
      <c r="AV47" s="342">
        <v>1</v>
      </c>
      <c r="AW47" s="342">
        <v>1</v>
      </c>
      <c r="AX47" s="342">
        <v>1</v>
      </c>
      <c r="AY47" s="342">
        <v>1</v>
      </c>
      <c r="AZ47" s="342">
        <v>1</v>
      </c>
      <c r="BA47" s="342">
        <v>1</v>
      </c>
      <c r="BB47" s="342">
        <v>1</v>
      </c>
      <c r="BC47" s="342">
        <v>1</v>
      </c>
      <c r="BD47" s="342">
        <v>6</v>
      </c>
      <c r="BE47" s="564">
        <v>7</v>
      </c>
      <c r="BF47" s="419"/>
    </row>
    <row r="48" spans="2:58" ht="15" x14ac:dyDescent="0.25">
      <c r="B48" s="764"/>
      <c r="C48" s="2" t="s">
        <v>3</v>
      </c>
      <c r="D48" s="11">
        <v>67299</v>
      </c>
      <c r="E48" s="11">
        <v>77211</v>
      </c>
      <c r="F48" s="11">
        <v>82457</v>
      </c>
      <c r="G48" s="11">
        <v>91483</v>
      </c>
      <c r="H48" s="11">
        <v>86971</v>
      </c>
      <c r="I48" s="11">
        <v>83823</v>
      </c>
      <c r="J48" s="11">
        <v>87232</v>
      </c>
      <c r="K48" s="11">
        <v>93467</v>
      </c>
      <c r="L48" s="11">
        <v>95626</v>
      </c>
      <c r="M48" s="11">
        <v>95489</v>
      </c>
      <c r="N48" s="11">
        <v>85025</v>
      </c>
      <c r="O48" s="11">
        <v>86436</v>
      </c>
      <c r="P48" s="11">
        <v>84091</v>
      </c>
      <c r="Q48" s="11">
        <v>74958</v>
      </c>
      <c r="R48" s="11">
        <v>77843</v>
      </c>
      <c r="S48" s="11">
        <v>76450</v>
      </c>
      <c r="T48" s="11">
        <v>76078</v>
      </c>
      <c r="U48" s="11">
        <v>75706</v>
      </c>
      <c r="V48" s="323">
        <f>100</f>
        <v>100</v>
      </c>
      <c r="W48" s="326">
        <f t="shared" si="24"/>
        <v>114.72830205500824</v>
      </c>
      <c r="X48" s="326">
        <f t="shared" si="25"/>
        <v>122.52336587467867</v>
      </c>
      <c r="Y48" s="326">
        <f t="shared" si="26"/>
        <v>135.93515505430986</v>
      </c>
      <c r="Z48" s="326">
        <f t="shared" si="27"/>
        <v>129.23074637067415</v>
      </c>
      <c r="AA48" s="326">
        <f t="shared" si="28"/>
        <v>124.55311371639995</v>
      </c>
      <c r="AB48" s="326">
        <f t="shared" si="29"/>
        <v>129.61856788362383</v>
      </c>
      <c r="AC48" s="326">
        <f t="shared" si="30"/>
        <v>138.88319291519934</v>
      </c>
      <c r="AD48" s="326">
        <f t="shared" si="31"/>
        <v>142.09126435756846</v>
      </c>
      <c r="AE48" s="326">
        <f t="shared" si="32"/>
        <v>141.88769521092439</v>
      </c>
      <c r="AF48" s="326">
        <f t="shared" si="33"/>
        <v>126.33917294462027</v>
      </c>
      <c r="AG48" s="326">
        <f t="shared" si="34"/>
        <v>128.43578656443631</v>
      </c>
      <c r="AH48" s="326">
        <f t="shared" si="35"/>
        <v>124.95133657260881</v>
      </c>
      <c r="AI48" s="326">
        <f t="shared" si="36"/>
        <v>111.38055543173004</v>
      </c>
      <c r="AJ48" s="326">
        <f t="shared" si="37"/>
        <v>115.6673947606948</v>
      </c>
      <c r="AK48" s="326">
        <f t="shared" si="38"/>
        <v>113.59752745211668</v>
      </c>
      <c r="AL48" s="326">
        <f t="shared" si="39"/>
        <v>113.04477035319989</v>
      </c>
      <c r="AM48" s="326">
        <f t="shared" si="40"/>
        <v>112.49201325428312</v>
      </c>
      <c r="AN48" s="324">
        <v>1</v>
      </c>
      <c r="AO48" s="342">
        <v>1</v>
      </c>
      <c r="AP48" s="342">
        <v>1</v>
      </c>
      <c r="AQ48" s="342">
        <v>1</v>
      </c>
      <c r="AR48" s="342">
        <v>1</v>
      </c>
      <c r="AS48" s="342">
        <v>1</v>
      </c>
      <c r="AT48" s="342">
        <v>1</v>
      </c>
      <c r="AU48" s="342">
        <v>1</v>
      </c>
      <c r="AV48" s="342">
        <v>1</v>
      </c>
      <c r="AW48" s="342">
        <v>1</v>
      </c>
      <c r="AX48" s="342">
        <v>1</v>
      </c>
      <c r="AY48" s="342">
        <v>1</v>
      </c>
      <c r="AZ48" s="342">
        <v>1</v>
      </c>
      <c r="BA48" s="342">
        <v>1</v>
      </c>
      <c r="BB48" s="342">
        <v>1</v>
      </c>
      <c r="BC48" s="342">
        <v>1</v>
      </c>
      <c r="BD48" s="342">
        <v>6</v>
      </c>
      <c r="BE48" s="419">
        <v>7</v>
      </c>
      <c r="BF48" s="419"/>
    </row>
    <row r="49" spans="2:58" ht="15" x14ac:dyDescent="0.25">
      <c r="B49" s="764"/>
      <c r="C49" s="2" t="s">
        <v>4</v>
      </c>
      <c r="D49" s="11">
        <v>8006</v>
      </c>
      <c r="E49" s="11">
        <v>12867</v>
      </c>
      <c r="F49" s="11">
        <v>12834</v>
      </c>
      <c r="G49" s="11">
        <v>13624</v>
      </c>
      <c r="H49" s="11">
        <v>12974</v>
      </c>
      <c r="I49" s="11">
        <v>11389</v>
      </c>
      <c r="J49" s="11">
        <v>11643</v>
      </c>
      <c r="K49" s="11">
        <v>12520</v>
      </c>
      <c r="L49" s="11">
        <v>12342</v>
      </c>
      <c r="M49" s="11">
        <v>12426</v>
      </c>
      <c r="N49" s="11">
        <v>10930</v>
      </c>
      <c r="O49" s="11">
        <v>10964</v>
      </c>
      <c r="P49" s="11">
        <v>11001</v>
      </c>
      <c r="Q49" s="11">
        <v>11073</v>
      </c>
      <c r="R49" s="11">
        <v>10649</v>
      </c>
      <c r="S49" s="11">
        <v>10386</v>
      </c>
      <c r="T49" s="11">
        <v>10329</v>
      </c>
      <c r="U49" s="11">
        <v>10272</v>
      </c>
      <c r="V49" s="323">
        <f>100</f>
        <v>100</v>
      </c>
      <c r="W49" s="326">
        <f t="shared" si="24"/>
        <v>160.71696227829128</v>
      </c>
      <c r="X49" s="326">
        <f t="shared" si="25"/>
        <v>160.30477142143391</v>
      </c>
      <c r="Y49" s="326">
        <f t="shared" si="26"/>
        <v>170.17237072195854</v>
      </c>
      <c r="Z49" s="326">
        <f t="shared" si="27"/>
        <v>162.05345990507121</v>
      </c>
      <c r="AA49" s="326">
        <f t="shared" si="28"/>
        <v>142.25580814389207</v>
      </c>
      <c r="AB49" s="326">
        <f t="shared" si="29"/>
        <v>145.42842867849114</v>
      </c>
      <c r="AC49" s="326">
        <f t="shared" si="30"/>
        <v>156.38271296527606</v>
      </c>
      <c r="AD49" s="326">
        <f t="shared" si="31"/>
        <v>154.15938046465152</v>
      </c>
      <c r="AE49" s="326">
        <f t="shared" si="32"/>
        <v>155.20859355483387</v>
      </c>
      <c r="AF49" s="326">
        <f t="shared" si="33"/>
        <v>136.52260804396701</v>
      </c>
      <c r="AG49" s="326">
        <f t="shared" si="34"/>
        <v>136.94728953285036</v>
      </c>
      <c r="AH49" s="326">
        <f t="shared" si="35"/>
        <v>137.40944291781165</v>
      </c>
      <c r="AI49" s="326">
        <f t="shared" si="36"/>
        <v>138.30876842368224</v>
      </c>
      <c r="AJ49" s="326">
        <f t="shared" si="37"/>
        <v>133.01274044466649</v>
      </c>
      <c r="AK49" s="326">
        <f t="shared" si="38"/>
        <v>129.72770422183362</v>
      </c>
      <c r="AL49" s="326">
        <f t="shared" si="39"/>
        <v>129.01573819635274</v>
      </c>
      <c r="AM49" s="326">
        <f t="shared" si="40"/>
        <v>128.30377217087184</v>
      </c>
      <c r="AN49" s="324">
        <v>1</v>
      </c>
      <c r="AO49" s="342">
        <v>1</v>
      </c>
      <c r="AP49" s="342">
        <v>1</v>
      </c>
      <c r="AQ49" s="342">
        <v>1</v>
      </c>
      <c r="AR49" s="419">
        <v>1</v>
      </c>
      <c r="AS49" s="419">
        <v>1</v>
      </c>
      <c r="AT49" s="342">
        <v>1</v>
      </c>
      <c r="AU49" s="342">
        <v>1</v>
      </c>
      <c r="AV49" s="342">
        <v>1</v>
      </c>
      <c r="AW49" s="342">
        <v>1</v>
      </c>
      <c r="AX49" s="342">
        <v>1</v>
      </c>
      <c r="AY49" s="342">
        <v>1</v>
      </c>
      <c r="AZ49" s="342">
        <v>1</v>
      </c>
      <c r="BA49" s="342">
        <v>1</v>
      </c>
      <c r="BB49" s="342">
        <v>1</v>
      </c>
      <c r="BC49" s="342">
        <v>1</v>
      </c>
      <c r="BD49" s="342">
        <v>6</v>
      </c>
      <c r="BE49" s="419">
        <v>7</v>
      </c>
      <c r="BF49" s="419"/>
    </row>
    <row r="50" spans="2:58" ht="15" x14ac:dyDescent="0.25">
      <c r="B50" s="764"/>
      <c r="C50" s="2" t="s">
        <v>5</v>
      </c>
      <c r="D50" s="11">
        <v>1598</v>
      </c>
      <c r="E50" s="11">
        <v>1647</v>
      </c>
      <c r="F50" s="11">
        <v>1602</v>
      </c>
      <c r="G50" s="11">
        <v>1846</v>
      </c>
      <c r="H50" s="11">
        <v>1852</v>
      </c>
      <c r="I50" s="11">
        <v>1814</v>
      </c>
      <c r="J50" s="11">
        <v>1841</v>
      </c>
      <c r="K50" s="11">
        <v>1970</v>
      </c>
      <c r="L50" s="11">
        <v>1939</v>
      </c>
      <c r="M50" s="11">
        <v>2036</v>
      </c>
      <c r="N50" s="11">
        <v>1862</v>
      </c>
      <c r="O50" s="11">
        <v>1855</v>
      </c>
      <c r="P50" s="11">
        <v>1827</v>
      </c>
      <c r="Q50" s="11">
        <v>1836</v>
      </c>
      <c r="R50" s="11">
        <v>1796</v>
      </c>
      <c r="S50" s="11">
        <v>1764</v>
      </c>
      <c r="T50" s="11">
        <v>1756</v>
      </c>
      <c r="U50" s="11">
        <v>1748</v>
      </c>
      <c r="V50" s="323">
        <f>100</f>
        <v>100</v>
      </c>
      <c r="W50" s="326">
        <f t="shared" si="24"/>
        <v>103.06633291614519</v>
      </c>
      <c r="X50" s="326">
        <f t="shared" si="25"/>
        <v>100.25031289111389</v>
      </c>
      <c r="Y50" s="326">
        <f t="shared" si="26"/>
        <v>115.51939924906132</v>
      </c>
      <c r="Z50" s="326">
        <f t="shared" si="27"/>
        <v>115.89486858573217</v>
      </c>
      <c r="AA50" s="326">
        <f t="shared" si="28"/>
        <v>113.51689612015019</v>
      </c>
      <c r="AB50" s="326">
        <f t="shared" si="29"/>
        <v>115.20650813516896</v>
      </c>
      <c r="AC50" s="326">
        <f t="shared" si="30"/>
        <v>123.27909887359199</v>
      </c>
      <c r="AD50" s="326">
        <f t="shared" si="31"/>
        <v>121.33917396745933</v>
      </c>
      <c r="AE50" s="326">
        <f t="shared" si="32"/>
        <v>127.40926157697122</v>
      </c>
      <c r="AF50" s="326">
        <f t="shared" si="33"/>
        <v>116.52065081351689</v>
      </c>
      <c r="AG50" s="326">
        <f t="shared" si="34"/>
        <v>116.08260325406758</v>
      </c>
      <c r="AH50" s="326">
        <f t="shared" si="35"/>
        <v>114.33041301627034</v>
      </c>
      <c r="AI50" s="326">
        <f t="shared" si="36"/>
        <v>114.8936170212766</v>
      </c>
      <c r="AJ50" s="326">
        <f t="shared" si="37"/>
        <v>112.39048811013767</v>
      </c>
      <c r="AK50" s="326">
        <f t="shared" si="38"/>
        <v>110.38798498122654</v>
      </c>
      <c r="AL50" s="326">
        <f t="shared" si="39"/>
        <v>109.88735919899875</v>
      </c>
      <c r="AM50" s="326">
        <f t="shared" si="40"/>
        <v>109.38673341677097</v>
      </c>
      <c r="AN50" s="324">
        <v>1</v>
      </c>
      <c r="AO50" s="342">
        <v>1</v>
      </c>
      <c r="AP50" s="342">
        <v>1</v>
      </c>
      <c r="AQ50" s="342">
        <v>1</v>
      </c>
      <c r="AR50" s="342">
        <v>1</v>
      </c>
      <c r="AS50" s="342">
        <v>1</v>
      </c>
      <c r="AT50" s="342">
        <v>1</v>
      </c>
      <c r="AU50" s="342">
        <v>1</v>
      </c>
      <c r="AV50" s="342">
        <v>1</v>
      </c>
      <c r="AW50" s="342">
        <v>1</v>
      </c>
      <c r="AX50" s="342">
        <v>1</v>
      </c>
      <c r="AY50" s="342">
        <v>1</v>
      </c>
      <c r="AZ50" s="342">
        <v>1</v>
      </c>
      <c r="BA50" s="342">
        <v>1</v>
      </c>
      <c r="BB50" s="342">
        <v>1</v>
      </c>
      <c r="BC50" s="342">
        <v>1</v>
      </c>
      <c r="BD50" s="342">
        <v>6</v>
      </c>
      <c r="BE50" s="419">
        <v>7</v>
      </c>
      <c r="BF50" s="419"/>
    </row>
    <row r="51" spans="2:58" ht="15" x14ac:dyDescent="0.25">
      <c r="B51" s="764"/>
      <c r="C51" s="2" t="s">
        <v>6</v>
      </c>
      <c r="D51" s="11">
        <v>453593</v>
      </c>
      <c r="E51" s="11">
        <v>577052</v>
      </c>
      <c r="F51" s="11">
        <v>566481</v>
      </c>
      <c r="G51" s="11">
        <v>577492</v>
      </c>
      <c r="H51" s="11">
        <v>577924</v>
      </c>
      <c r="I51" s="11">
        <v>553301</v>
      </c>
      <c r="J51" s="11">
        <v>593507</v>
      </c>
      <c r="K51" s="11">
        <v>602115</v>
      </c>
      <c r="L51" s="11">
        <v>588705</v>
      </c>
      <c r="M51" s="11">
        <v>590991</v>
      </c>
      <c r="N51" s="11">
        <v>582198</v>
      </c>
      <c r="O51" s="11">
        <v>574827</v>
      </c>
      <c r="P51" s="11">
        <v>542119</v>
      </c>
      <c r="Q51" s="11">
        <v>537820</v>
      </c>
      <c r="R51" s="11">
        <v>537522</v>
      </c>
      <c r="S51" s="11">
        <v>533851</v>
      </c>
      <c r="T51" s="11">
        <v>531135</v>
      </c>
      <c r="U51" s="11">
        <v>528360</v>
      </c>
      <c r="V51" s="323">
        <f>100</f>
        <v>100</v>
      </c>
      <c r="W51" s="326">
        <f t="shared" si="24"/>
        <v>127.2180126236516</v>
      </c>
      <c r="X51" s="326">
        <f t="shared" si="25"/>
        <v>124.8875092869599</v>
      </c>
      <c r="Y51" s="326">
        <f t="shared" si="26"/>
        <v>127.31501588428392</v>
      </c>
      <c r="Z51" s="326">
        <f t="shared" si="27"/>
        <v>127.41025544926839</v>
      </c>
      <c r="AA51" s="326">
        <f t="shared" si="28"/>
        <v>121.98182070710968</v>
      </c>
      <c r="AB51" s="326">
        <f t="shared" si="29"/>
        <v>130.84571410934473</v>
      </c>
      <c r="AC51" s="326">
        <f t="shared" si="30"/>
        <v>132.74345062644264</v>
      </c>
      <c r="AD51" s="326">
        <f t="shared" si="31"/>
        <v>129.78705579671643</v>
      </c>
      <c r="AE51" s="326">
        <f t="shared" si="32"/>
        <v>130.2910318280926</v>
      </c>
      <c r="AF51" s="326">
        <f t="shared" si="33"/>
        <v>128.35250984913787</v>
      </c>
      <c r="AG51" s="326">
        <f t="shared" si="34"/>
        <v>126.7274847715904</v>
      </c>
      <c r="AH51" s="326">
        <f t="shared" si="35"/>
        <v>119.51661511531263</v>
      </c>
      <c r="AI51" s="326">
        <f t="shared" si="36"/>
        <v>118.56884916654357</v>
      </c>
      <c r="AJ51" s="326">
        <f t="shared" si="37"/>
        <v>118.50315150366077</v>
      </c>
      <c r="AK51" s="326">
        <f t="shared" si="38"/>
        <v>117.69383566324878</v>
      </c>
      <c r="AL51" s="326">
        <f t="shared" si="39"/>
        <v>117.09506099080012</v>
      </c>
      <c r="AM51" s="326">
        <f t="shared" si="40"/>
        <v>116.4832790629485</v>
      </c>
      <c r="AN51" s="324"/>
      <c r="AO51" s="342"/>
      <c r="AP51" s="342"/>
      <c r="AQ51" s="342"/>
      <c r="AR51" s="342"/>
      <c r="AS51" s="419"/>
      <c r="AT51" s="419"/>
      <c r="AU51" s="342"/>
      <c r="AV51" s="342"/>
      <c r="AW51" s="342"/>
      <c r="AX51" s="342"/>
      <c r="AY51" s="342"/>
      <c r="AZ51" s="342"/>
      <c r="BA51" s="342"/>
      <c r="BB51" s="342"/>
      <c r="BC51" s="342"/>
      <c r="BD51" s="342"/>
      <c r="BE51" s="419"/>
      <c r="BF51" s="419"/>
    </row>
    <row r="52" spans="2:58" ht="15" x14ac:dyDescent="0.25">
      <c r="B52" s="764"/>
      <c r="C52" s="2" t="s">
        <v>7</v>
      </c>
      <c r="D52" s="424">
        <v>451995</v>
      </c>
      <c r="E52" s="341">
        <v>575405</v>
      </c>
      <c r="F52" s="341">
        <v>564879</v>
      </c>
      <c r="G52" s="341">
        <v>575646</v>
      </c>
      <c r="H52" s="341">
        <v>576072</v>
      </c>
      <c r="I52" s="341">
        <v>551487</v>
      </c>
      <c r="J52" s="341">
        <v>591666</v>
      </c>
      <c r="K52" s="341">
        <v>600145</v>
      </c>
      <c r="L52" s="341">
        <v>586766</v>
      </c>
      <c r="M52" s="341">
        <v>588955</v>
      </c>
      <c r="N52" s="341">
        <v>580336</v>
      </c>
      <c r="O52" s="341">
        <v>572972</v>
      </c>
      <c r="P52" s="341">
        <v>540292</v>
      </c>
      <c r="Q52" s="341">
        <v>535984</v>
      </c>
      <c r="R52" s="341">
        <v>535726</v>
      </c>
      <c r="S52" s="341">
        <v>532087</v>
      </c>
      <c r="T52" s="341">
        <v>529379</v>
      </c>
      <c r="U52" s="341">
        <v>526612</v>
      </c>
      <c r="V52" s="323">
        <f>100</f>
        <v>100</v>
      </c>
      <c r="W52" s="326">
        <f t="shared" si="24"/>
        <v>127.30339937388688</v>
      </c>
      <c r="X52" s="326">
        <f t="shared" si="25"/>
        <v>124.9746125510238</v>
      </c>
      <c r="Y52" s="326">
        <f t="shared" si="26"/>
        <v>127.35671854777155</v>
      </c>
      <c r="Z52" s="326">
        <f t="shared" si="27"/>
        <v>127.45096737795772</v>
      </c>
      <c r="AA52" s="326">
        <f t="shared" si="28"/>
        <v>122.01174791756546</v>
      </c>
      <c r="AB52" s="326">
        <f t="shared" si="29"/>
        <v>130.9010055420967</v>
      </c>
      <c r="AC52" s="326">
        <f t="shared" si="30"/>
        <v>132.77691124901824</v>
      </c>
      <c r="AD52" s="326">
        <f t="shared" si="31"/>
        <v>129.81692275357028</v>
      </c>
      <c r="AE52" s="326">
        <f t="shared" si="32"/>
        <v>130.30122014624055</v>
      </c>
      <c r="AF52" s="326">
        <f t="shared" si="33"/>
        <v>128.39434064536113</v>
      </c>
      <c r="AG52" s="326">
        <f t="shared" si="34"/>
        <v>126.7651190831757</v>
      </c>
      <c r="AH52" s="326">
        <f t="shared" si="35"/>
        <v>119.53495060786071</v>
      </c>
      <c r="AI52" s="326">
        <f t="shared" si="36"/>
        <v>118.58184271949911</v>
      </c>
      <c r="AJ52" s="326">
        <f t="shared" si="37"/>
        <v>118.52476244206241</v>
      </c>
      <c r="AK52" s="326">
        <f t="shared" si="38"/>
        <v>117.71966504054248</v>
      </c>
      <c r="AL52" s="326">
        <f t="shared" si="39"/>
        <v>117.12054336884258</v>
      </c>
      <c r="AM52" s="326">
        <f t="shared" si="40"/>
        <v>116.50836845540327</v>
      </c>
      <c r="AN52" s="283"/>
      <c r="AO52" s="284"/>
      <c r="AP52" s="284"/>
      <c r="AQ52" s="284"/>
      <c r="AR52" s="284"/>
      <c r="AS52" s="284"/>
      <c r="AT52" s="284"/>
      <c r="AU52" s="284"/>
      <c r="AV52" s="284"/>
      <c r="AW52" s="284"/>
      <c r="AX52" s="284"/>
      <c r="AY52" s="284"/>
      <c r="AZ52" s="284"/>
      <c r="BA52" s="284"/>
      <c r="BB52" s="284"/>
      <c r="BC52" s="284"/>
      <c r="BD52" s="284"/>
      <c r="BE52" s="284"/>
      <c r="BF52" s="419"/>
    </row>
    <row r="53" spans="2:58" ht="15" customHeight="1" x14ac:dyDescent="0.25">
      <c r="B53" s="766" t="s">
        <v>13</v>
      </c>
      <c r="C53" s="3" t="s">
        <v>2</v>
      </c>
      <c r="D53" s="11">
        <v>66161</v>
      </c>
      <c r="E53" s="11">
        <v>63341</v>
      </c>
      <c r="F53" s="11">
        <v>62889</v>
      </c>
      <c r="G53" s="11">
        <v>64062</v>
      </c>
      <c r="H53" s="11">
        <v>62283</v>
      </c>
      <c r="I53" s="11">
        <v>64372</v>
      </c>
      <c r="J53" s="11">
        <v>75709</v>
      </c>
      <c r="K53" s="11">
        <v>73197</v>
      </c>
      <c r="L53" s="11">
        <v>76731</v>
      </c>
      <c r="M53" s="11">
        <v>78638</v>
      </c>
      <c r="N53" s="11">
        <v>78994</v>
      </c>
      <c r="O53" s="11">
        <v>79300</v>
      </c>
      <c r="P53" s="11">
        <v>73916</v>
      </c>
      <c r="Q53" s="11">
        <v>73503</v>
      </c>
      <c r="R53" s="11">
        <v>73666</v>
      </c>
      <c r="S53" s="11">
        <v>73685</v>
      </c>
      <c r="T53" s="11">
        <v>73813</v>
      </c>
      <c r="U53" s="11">
        <v>73276</v>
      </c>
      <c r="V53" s="323">
        <f>100</f>
        <v>100</v>
      </c>
      <c r="W53" s="326">
        <f t="shared" si="24"/>
        <v>95.737670228684578</v>
      </c>
      <c r="X53" s="326">
        <f t="shared" si="25"/>
        <v>95.054488293707777</v>
      </c>
      <c r="Y53" s="326">
        <f t="shared" si="26"/>
        <v>96.827436102840039</v>
      </c>
      <c r="Z53" s="326">
        <f t="shared" si="27"/>
        <v>94.138540832212328</v>
      </c>
      <c r="AA53" s="326">
        <f t="shared" si="28"/>
        <v>97.295990084793161</v>
      </c>
      <c r="AB53" s="326">
        <f t="shared" si="29"/>
        <v>114.43146264415593</v>
      </c>
      <c r="AC53" s="326">
        <f t="shared" si="30"/>
        <v>110.63466392587779</v>
      </c>
      <c r="AD53" s="326">
        <f t="shared" si="31"/>
        <v>115.97617932014329</v>
      </c>
      <c r="AE53" s="326">
        <f t="shared" si="32"/>
        <v>118.8585420413839</v>
      </c>
      <c r="AF53" s="326">
        <f t="shared" si="33"/>
        <v>119.39662338840103</v>
      </c>
      <c r="AG53" s="326">
        <f t="shared" si="34"/>
        <v>119.85913151252248</v>
      </c>
      <c r="AH53" s="326">
        <f t="shared" si="35"/>
        <v>111.72140687111742</v>
      </c>
      <c r="AI53" s="326">
        <f t="shared" si="36"/>
        <v>111.09717204999924</v>
      </c>
      <c r="AJ53" s="326">
        <f t="shared" si="37"/>
        <v>111.3435407566391</v>
      </c>
      <c r="AK53" s="326">
        <f t="shared" si="38"/>
        <v>111.37225858133947</v>
      </c>
      <c r="AL53" s="326">
        <f t="shared" si="39"/>
        <v>111.56572603195235</v>
      </c>
      <c r="AM53" s="326">
        <f t="shared" si="40"/>
        <v>110.75406961805294</v>
      </c>
      <c r="AN53" s="324">
        <v>1</v>
      </c>
      <c r="AO53" s="342">
        <v>1</v>
      </c>
      <c r="AP53" s="342">
        <v>1</v>
      </c>
      <c r="AQ53" s="342">
        <v>1</v>
      </c>
      <c r="AR53" s="419">
        <v>1</v>
      </c>
      <c r="AS53" s="419">
        <v>1</v>
      </c>
      <c r="AT53" s="419">
        <v>1</v>
      </c>
      <c r="AU53" s="342">
        <v>1</v>
      </c>
      <c r="AV53" s="342">
        <v>1</v>
      </c>
      <c r="AW53" s="342">
        <v>1</v>
      </c>
      <c r="AX53" s="342">
        <v>1</v>
      </c>
      <c r="AY53" s="342">
        <v>1</v>
      </c>
      <c r="AZ53" s="342">
        <v>1</v>
      </c>
      <c r="BA53" s="342">
        <v>1</v>
      </c>
      <c r="BB53" s="342">
        <v>1</v>
      </c>
      <c r="BC53" s="342">
        <v>1</v>
      </c>
      <c r="BD53" s="342">
        <v>6</v>
      </c>
      <c r="BE53" s="564">
        <v>7</v>
      </c>
      <c r="BF53" s="419"/>
    </row>
    <row r="54" spans="2:58" ht="15" x14ac:dyDescent="0.25">
      <c r="B54" s="764"/>
      <c r="C54" s="2" t="s">
        <v>3</v>
      </c>
      <c r="D54" s="11">
        <v>19004</v>
      </c>
      <c r="E54" s="11">
        <v>19681</v>
      </c>
      <c r="F54" s="11">
        <v>19996</v>
      </c>
      <c r="G54" s="11">
        <v>20847</v>
      </c>
      <c r="H54" s="11">
        <v>20605</v>
      </c>
      <c r="I54" s="11">
        <v>21346</v>
      </c>
      <c r="J54" s="11">
        <v>22760</v>
      </c>
      <c r="K54" s="11">
        <v>22809</v>
      </c>
      <c r="L54" s="11">
        <v>23752</v>
      </c>
      <c r="M54" s="11">
        <v>24748</v>
      </c>
      <c r="N54" s="11">
        <v>24687</v>
      </c>
      <c r="O54" s="11">
        <v>21337</v>
      </c>
      <c r="P54" s="11">
        <v>20084</v>
      </c>
      <c r="Q54" s="11">
        <v>21988</v>
      </c>
      <c r="R54" s="11">
        <v>22479</v>
      </c>
      <c r="S54" s="11">
        <v>22467</v>
      </c>
      <c r="T54" s="11">
        <v>22504</v>
      </c>
      <c r="U54" s="11">
        <v>22352</v>
      </c>
      <c r="V54" s="323">
        <f>100</f>
        <v>100</v>
      </c>
      <c r="W54" s="326">
        <f t="shared" si="24"/>
        <v>103.56240791412334</v>
      </c>
      <c r="X54" s="326">
        <f t="shared" si="25"/>
        <v>105.21995369395917</v>
      </c>
      <c r="Y54" s="326">
        <f t="shared" si="26"/>
        <v>109.69795832456325</v>
      </c>
      <c r="Z54" s="326">
        <f t="shared" si="27"/>
        <v>108.42454220164176</v>
      </c>
      <c r="AA54" s="326">
        <f t="shared" si="28"/>
        <v>112.32372132182698</v>
      </c>
      <c r="AB54" s="326">
        <f t="shared" si="29"/>
        <v>119.76426015575669</v>
      </c>
      <c r="AC54" s="326">
        <f t="shared" si="30"/>
        <v>120.02210061039781</v>
      </c>
      <c r="AD54" s="326">
        <f t="shared" si="31"/>
        <v>124.98421384971584</v>
      </c>
      <c r="AE54" s="326">
        <f t="shared" si="32"/>
        <v>130.22521574405388</v>
      </c>
      <c r="AF54" s="326">
        <f t="shared" si="33"/>
        <v>129.90423068827616</v>
      </c>
      <c r="AG54" s="326">
        <f t="shared" si="34"/>
        <v>112.27636287097454</v>
      </c>
      <c r="AH54" s="326">
        <f t="shared" si="35"/>
        <v>105.68301410229425</v>
      </c>
      <c r="AI54" s="326">
        <f t="shared" si="36"/>
        <v>115.70195748263524</v>
      </c>
      <c r="AJ54" s="326">
        <f t="shared" si="37"/>
        <v>118.28562407914123</v>
      </c>
      <c r="AK54" s="326">
        <f t="shared" si="38"/>
        <v>118.22247947800463</v>
      </c>
      <c r="AL54" s="326">
        <f t="shared" si="39"/>
        <v>118.41717533150916</v>
      </c>
      <c r="AM54" s="326">
        <f t="shared" si="40"/>
        <v>117.61734371711219</v>
      </c>
      <c r="AN54" s="324">
        <v>1</v>
      </c>
      <c r="AO54" s="342">
        <v>1</v>
      </c>
      <c r="AP54" s="342">
        <v>1</v>
      </c>
      <c r="AQ54" s="342">
        <v>1</v>
      </c>
      <c r="AR54" s="342">
        <v>1</v>
      </c>
      <c r="AS54" s="342">
        <v>1</v>
      </c>
      <c r="AT54" s="342">
        <v>1</v>
      </c>
      <c r="AU54" s="342">
        <v>1</v>
      </c>
      <c r="AV54" s="342">
        <v>1</v>
      </c>
      <c r="AW54" s="342">
        <v>1</v>
      </c>
      <c r="AX54" s="342">
        <v>1</v>
      </c>
      <c r="AY54" s="342">
        <v>1</v>
      </c>
      <c r="AZ54" s="342">
        <v>1</v>
      </c>
      <c r="BA54" s="342">
        <v>1</v>
      </c>
      <c r="BB54" s="342">
        <v>1</v>
      </c>
      <c r="BC54" s="342">
        <v>1</v>
      </c>
      <c r="BD54" s="342">
        <v>6</v>
      </c>
      <c r="BE54" s="419">
        <v>7</v>
      </c>
      <c r="BF54" s="419"/>
    </row>
    <row r="55" spans="2:58" ht="15" x14ac:dyDescent="0.25">
      <c r="B55" s="764"/>
      <c r="C55" s="2" t="s">
        <v>4</v>
      </c>
      <c r="D55" s="11">
        <v>3856</v>
      </c>
      <c r="E55" s="11">
        <v>3763</v>
      </c>
      <c r="F55" s="11">
        <v>3938</v>
      </c>
      <c r="G55" s="11">
        <v>4023</v>
      </c>
      <c r="H55" s="11">
        <v>4076</v>
      </c>
      <c r="I55" s="11">
        <v>4274</v>
      </c>
      <c r="J55" s="11">
        <v>4380</v>
      </c>
      <c r="K55" s="11">
        <v>4513</v>
      </c>
      <c r="L55" s="11">
        <v>5143</v>
      </c>
      <c r="M55" s="11">
        <v>5282</v>
      </c>
      <c r="N55" s="11">
        <v>4412</v>
      </c>
      <c r="O55" s="11">
        <v>4471</v>
      </c>
      <c r="P55" s="11">
        <v>3751</v>
      </c>
      <c r="Q55" s="11">
        <v>4286</v>
      </c>
      <c r="R55" s="11">
        <v>4029</v>
      </c>
      <c r="S55" s="11">
        <v>4061</v>
      </c>
      <c r="T55" s="11">
        <v>4069</v>
      </c>
      <c r="U55" s="11">
        <v>4038</v>
      </c>
      <c r="V55" s="323">
        <f>100</f>
        <v>100</v>
      </c>
      <c r="W55" s="326">
        <f t="shared" si="24"/>
        <v>97.588174273858925</v>
      </c>
      <c r="X55" s="326">
        <f t="shared" si="25"/>
        <v>102.1265560165975</v>
      </c>
      <c r="Y55" s="326">
        <f t="shared" si="26"/>
        <v>104.33091286307054</v>
      </c>
      <c r="Z55" s="326">
        <f t="shared" si="27"/>
        <v>105.70539419087137</v>
      </c>
      <c r="AA55" s="326">
        <f t="shared" si="28"/>
        <v>110.84024896265561</v>
      </c>
      <c r="AB55" s="326">
        <f t="shared" si="29"/>
        <v>113.58921161825727</v>
      </c>
      <c r="AC55" s="326">
        <f t="shared" si="30"/>
        <v>117.03838174273859</v>
      </c>
      <c r="AD55" s="326">
        <f t="shared" si="31"/>
        <v>133.3765560165975</v>
      </c>
      <c r="AE55" s="326">
        <f t="shared" si="32"/>
        <v>136.98132780082989</v>
      </c>
      <c r="AF55" s="326">
        <f t="shared" si="33"/>
        <v>114.41908713692946</v>
      </c>
      <c r="AG55" s="326">
        <f t="shared" si="34"/>
        <v>115.94917012448133</v>
      </c>
      <c r="AH55" s="326">
        <f t="shared" si="35"/>
        <v>97.276970954356841</v>
      </c>
      <c r="AI55" s="326">
        <f t="shared" si="36"/>
        <v>111.15145228215768</v>
      </c>
      <c r="AJ55" s="326">
        <f t="shared" si="37"/>
        <v>104.48651452282158</v>
      </c>
      <c r="AK55" s="326">
        <f t="shared" si="38"/>
        <v>105.31639004149378</v>
      </c>
      <c r="AL55" s="326">
        <f t="shared" si="39"/>
        <v>105.52385892116183</v>
      </c>
      <c r="AM55" s="326">
        <f t="shared" si="40"/>
        <v>104.71991701244814</v>
      </c>
      <c r="AN55" s="324">
        <v>1</v>
      </c>
      <c r="AO55" s="342">
        <v>1</v>
      </c>
      <c r="AP55" s="342">
        <v>1</v>
      </c>
      <c r="AQ55" s="342">
        <v>1</v>
      </c>
      <c r="AR55" s="419">
        <v>1</v>
      </c>
      <c r="AS55" s="419">
        <v>1</v>
      </c>
      <c r="AT55" s="342">
        <v>1</v>
      </c>
      <c r="AU55" s="342">
        <v>1</v>
      </c>
      <c r="AV55" s="342">
        <v>1</v>
      </c>
      <c r="AW55" s="342">
        <v>1</v>
      </c>
      <c r="AX55" s="342">
        <v>1</v>
      </c>
      <c r="AY55" s="342">
        <v>1</v>
      </c>
      <c r="AZ55" s="342">
        <v>1</v>
      </c>
      <c r="BA55" s="342">
        <v>1</v>
      </c>
      <c r="BB55" s="342">
        <v>1</v>
      </c>
      <c r="BC55" s="342">
        <v>1</v>
      </c>
      <c r="BD55" s="342">
        <v>6</v>
      </c>
      <c r="BE55" s="419">
        <v>7</v>
      </c>
      <c r="BF55" s="419"/>
    </row>
    <row r="56" spans="2:58" ht="15" x14ac:dyDescent="0.25">
      <c r="B56" s="764"/>
      <c r="C56" s="2" t="s">
        <v>5</v>
      </c>
      <c r="D56" s="11">
        <v>713</v>
      </c>
      <c r="E56" s="11">
        <v>704</v>
      </c>
      <c r="F56" s="11">
        <v>712</v>
      </c>
      <c r="G56" s="11">
        <v>772</v>
      </c>
      <c r="H56" s="11">
        <v>855</v>
      </c>
      <c r="I56" s="11">
        <v>879</v>
      </c>
      <c r="J56" s="11">
        <v>878</v>
      </c>
      <c r="K56" s="11">
        <v>896</v>
      </c>
      <c r="L56" s="11">
        <v>933</v>
      </c>
      <c r="M56" s="11">
        <v>992</v>
      </c>
      <c r="N56" s="11">
        <v>740</v>
      </c>
      <c r="O56" s="11">
        <v>794</v>
      </c>
      <c r="P56" s="11">
        <v>734</v>
      </c>
      <c r="Q56" s="11">
        <v>693</v>
      </c>
      <c r="R56" s="11">
        <v>703</v>
      </c>
      <c r="S56" s="11">
        <v>717</v>
      </c>
      <c r="T56" s="11">
        <v>718</v>
      </c>
      <c r="U56" s="11">
        <v>714</v>
      </c>
      <c r="V56" s="323">
        <f>100</f>
        <v>100</v>
      </c>
      <c r="W56" s="326">
        <f t="shared" si="24"/>
        <v>98.737727910238434</v>
      </c>
      <c r="X56" s="326">
        <f t="shared" si="25"/>
        <v>99.859747545582053</v>
      </c>
      <c r="Y56" s="326">
        <f t="shared" si="26"/>
        <v>108.27489481065919</v>
      </c>
      <c r="Z56" s="326">
        <f t="shared" si="27"/>
        <v>119.91584852734923</v>
      </c>
      <c r="AA56" s="326">
        <f t="shared" si="28"/>
        <v>123.28190743338008</v>
      </c>
      <c r="AB56" s="326">
        <f t="shared" si="29"/>
        <v>123.14165497896214</v>
      </c>
      <c r="AC56" s="326">
        <f t="shared" si="30"/>
        <v>125.66619915848527</v>
      </c>
      <c r="AD56" s="326">
        <f t="shared" si="31"/>
        <v>130.8555399719495</v>
      </c>
      <c r="AE56" s="326">
        <f t="shared" si="32"/>
        <v>139.13043478260869</v>
      </c>
      <c r="AF56" s="326">
        <f t="shared" si="33"/>
        <v>103.78681626928471</v>
      </c>
      <c r="AG56" s="326">
        <f t="shared" si="34"/>
        <v>111.36044880785414</v>
      </c>
      <c r="AH56" s="326">
        <f t="shared" si="35"/>
        <v>102.945301542777</v>
      </c>
      <c r="AI56" s="326">
        <f t="shared" si="36"/>
        <v>97.194950911640959</v>
      </c>
      <c r="AJ56" s="326">
        <f t="shared" si="37"/>
        <v>98.597475455820472</v>
      </c>
      <c r="AK56" s="326">
        <f t="shared" si="38"/>
        <v>100.5610098176718</v>
      </c>
      <c r="AL56" s="326">
        <f t="shared" si="39"/>
        <v>100.70126227208976</v>
      </c>
      <c r="AM56" s="326">
        <f t="shared" si="40"/>
        <v>100.14025245441795</v>
      </c>
      <c r="AN56" s="324">
        <v>1</v>
      </c>
      <c r="AO56" s="342">
        <v>1</v>
      </c>
      <c r="AP56" s="342">
        <v>1</v>
      </c>
      <c r="AQ56" s="342">
        <v>1</v>
      </c>
      <c r="AR56" s="342">
        <v>1</v>
      </c>
      <c r="AS56" s="342">
        <v>1</v>
      </c>
      <c r="AT56" s="342">
        <v>1</v>
      </c>
      <c r="AU56" s="342">
        <v>1</v>
      </c>
      <c r="AV56" s="342">
        <v>1</v>
      </c>
      <c r="AW56" s="342">
        <v>1</v>
      </c>
      <c r="AX56" s="342">
        <v>1</v>
      </c>
      <c r="AY56" s="342">
        <v>1</v>
      </c>
      <c r="AZ56" s="342">
        <v>1</v>
      </c>
      <c r="BA56" s="342">
        <v>1</v>
      </c>
      <c r="BB56" s="342">
        <v>1</v>
      </c>
      <c r="BC56" s="342">
        <v>1</v>
      </c>
      <c r="BD56" s="342">
        <v>6</v>
      </c>
      <c r="BE56" s="419">
        <v>7</v>
      </c>
      <c r="BF56" s="419"/>
    </row>
    <row r="57" spans="2:58" ht="15" x14ac:dyDescent="0.25">
      <c r="B57" s="764"/>
      <c r="C57" s="2" t="s">
        <v>6</v>
      </c>
      <c r="D57" s="11">
        <v>89734</v>
      </c>
      <c r="E57" s="11">
        <v>87489</v>
      </c>
      <c r="F57" s="11">
        <v>87535</v>
      </c>
      <c r="G57" s="11">
        <v>89704</v>
      </c>
      <c r="H57" s="11">
        <v>87819</v>
      </c>
      <c r="I57" s="11">
        <v>90871</v>
      </c>
      <c r="J57" s="11">
        <v>103727</v>
      </c>
      <c r="K57" s="11">
        <v>101415</v>
      </c>
      <c r="L57" s="11">
        <v>106559</v>
      </c>
      <c r="M57" s="11">
        <v>109660</v>
      </c>
      <c r="N57" s="11">
        <v>108833</v>
      </c>
      <c r="O57" s="11">
        <v>105902</v>
      </c>
      <c r="P57" s="11">
        <v>98485</v>
      </c>
      <c r="Q57" s="11">
        <v>100470</v>
      </c>
      <c r="R57" s="11">
        <v>100877</v>
      </c>
      <c r="S57" s="11">
        <v>100930</v>
      </c>
      <c r="T57" s="11">
        <v>101104</v>
      </c>
      <c r="U57" s="11">
        <v>100380</v>
      </c>
      <c r="V57" s="323">
        <f>100</f>
        <v>100</v>
      </c>
      <c r="W57" s="326">
        <f t="shared" si="24"/>
        <v>97.498161232085948</v>
      </c>
      <c r="X57" s="326">
        <f t="shared" si="25"/>
        <v>97.549423852720267</v>
      </c>
      <c r="Y57" s="326">
        <f t="shared" si="26"/>
        <v>99.966567856108057</v>
      </c>
      <c r="Z57" s="326">
        <f t="shared" si="27"/>
        <v>97.865914814897366</v>
      </c>
      <c r="AA57" s="326">
        <f t="shared" si="28"/>
        <v>101.26707825350481</v>
      </c>
      <c r="AB57" s="326">
        <f t="shared" si="29"/>
        <v>115.59386631600063</v>
      </c>
      <c r="AC57" s="326">
        <f t="shared" si="30"/>
        <v>113.01736242672789</v>
      </c>
      <c r="AD57" s="326">
        <f t="shared" si="31"/>
        <v>118.74986069940044</v>
      </c>
      <c r="AE57" s="326">
        <f t="shared" si="32"/>
        <v>122.20562997303141</v>
      </c>
      <c r="AF57" s="326">
        <f t="shared" si="33"/>
        <v>121.28401720641006</v>
      </c>
      <c r="AG57" s="326">
        <f t="shared" si="34"/>
        <v>118.0176967481668</v>
      </c>
      <c r="AH57" s="326">
        <f t="shared" si="35"/>
        <v>109.75215637328103</v>
      </c>
      <c r="AI57" s="326">
        <f t="shared" si="36"/>
        <v>111.96424989413154</v>
      </c>
      <c r="AJ57" s="326">
        <f t="shared" si="37"/>
        <v>112.41781264626563</v>
      </c>
      <c r="AK57" s="326">
        <f t="shared" si="38"/>
        <v>112.47687610047474</v>
      </c>
      <c r="AL57" s="326">
        <f t="shared" si="39"/>
        <v>112.67078253504803</v>
      </c>
      <c r="AM57" s="326">
        <f t="shared" si="40"/>
        <v>111.8639534624557</v>
      </c>
      <c r="AN57" s="324"/>
      <c r="AO57" s="342"/>
      <c r="AP57" s="342"/>
      <c r="AQ57" s="342"/>
      <c r="AR57" s="342"/>
      <c r="AS57" s="419"/>
      <c r="AT57" s="419"/>
      <c r="AU57" s="342"/>
      <c r="AV57" s="342"/>
      <c r="AW57" s="342"/>
      <c r="AX57" s="342"/>
      <c r="AY57" s="342"/>
      <c r="AZ57" s="342"/>
      <c r="BA57" s="342"/>
      <c r="BB57" s="342"/>
      <c r="BC57" s="342"/>
      <c r="BD57" s="342"/>
      <c r="BE57" s="419"/>
      <c r="BF57" s="419"/>
    </row>
    <row r="58" spans="2:58" ht="15" x14ac:dyDescent="0.25">
      <c r="B58" s="765"/>
      <c r="C58" s="4" t="s">
        <v>7</v>
      </c>
      <c r="D58" s="424">
        <v>89021</v>
      </c>
      <c r="E58" s="341">
        <v>86785</v>
      </c>
      <c r="F58" s="341">
        <v>86823</v>
      </c>
      <c r="G58" s="341">
        <v>88932</v>
      </c>
      <c r="H58" s="341">
        <v>86964</v>
      </c>
      <c r="I58" s="341">
        <v>89992</v>
      </c>
      <c r="J58" s="341">
        <v>102849</v>
      </c>
      <c r="K58" s="341">
        <v>100519</v>
      </c>
      <c r="L58" s="341">
        <v>105626</v>
      </c>
      <c r="M58" s="341">
        <v>108668</v>
      </c>
      <c r="N58" s="341">
        <v>108093</v>
      </c>
      <c r="O58" s="341">
        <v>105108</v>
      </c>
      <c r="P58" s="341">
        <v>97751</v>
      </c>
      <c r="Q58" s="341">
        <v>99777</v>
      </c>
      <c r="R58" s="341">
        <v>100174</v>
      </c>
      <c r="S58" s="341">
        <v>100213</v>
      </c>
      <c r="T58" s="341">
        <v>100386</v>
      </c>
      <c r="U58" s="341">
        <v>99666</v>
      </c>
      <c r="V58" s="323">
        <f>100</f>
        <v>100</v>
      </c>
      <c r="W58" s="326">
        <f t="shared" si="24"/>
        <v>97.488233113535003</v>
      </c>
      <c r="X58" s="326">
        <f t="shared" si="25"/>
        <v>97.530919670639506</v>
      </c>
      <c r="Y58" s="326">
        <f t="shared" si="26"/>
        <v>99.900023589939451</v>
      </c>
      <c r="Z58" s="326">
        <f t="shared" si="27"/>
        <v>97.689309264106228</v>
      </c>
      <c r="AA58" s="326">
        <f t="shared" si="28"/>
        <v>101.09075386706508</v>
      </c>
      <c r="AB58" s="326">
        <f t="shared" si="29"/>
        <v>115.53341346423878</v>
      </c>
      <c r="AC58" s="326">
        <f t="shared" si="30"/>
        <v>112.91605351546265</v>
      </c>
      <c r="AD58" s="326">
        <f t="shared" si="31"/>
        <v>118.65290212421787</v>
      </c>
      <c r="AE58" s="326">
        <f t="shared" si="32"/>
        <v>122.07007335347839</v>
      </c>
      <c r="AF58" s="326">
        <f t="shared" si="33"/>
        <v>121.42415834466024</v>
      </c>
      <c r="AG58" s="326">
        <f t="shared" si="34"/>
        <v>118.07101695105649</v>
      </c>
      <c r="AH58" s="326">
        <f t="shared" si="35"/>
        <v>109.8066748295346</v>
      </c>
      <c r="AI58" s="326">
        <f t="shared" si="36"/>
        <v>112.0825423214747</v>
      </c>
      <c r="AJ58" s="326">
        <f t="shared" si="37"/>
        <v>112.52850451017176</v>
      </c>
      <c r="AK58" s="326">
        <f t="shared" si="38"/>
        <v>112.57231439772637</v>
      </c>
      <c r="AL58" s="326">
        <f t="shared" si="39"/>
        <v>112.76665056559688</v>
      </c>
      <c r="AM58" s="326">
        <f t="shared" si="40"/>
        <v>111.95785264151155</v>
      </c>
      <c r="AN58" s="283"/>
      <c r="AO58" s="284"/>
      <c r="AP58" s="284"/>
      <c r="AQ58" s="284"/>
      <c r="AR58" s="284"/>
      <c r="AS58" s="284"/>
      <c r="AT58" s="284"/>
      <c r="AU58" s="284"/>
      <c r="AV58" s="284"/>
      <c r="AW58" s="284"/>
      <c r="AX58" s="284"/>
      <c r="AY58" s="284"/>
      <c r="AZ58" s="284"/>
      <c r="BA58" s="284"/>
      <c r="BB58" s="284"/>
      <c r="BC58" s="284"/>
      <c r="BD58" s="284"/>
      <c r="BE58" s="284"/>
      <c r="BF58" s="419"/>
    </row>
    <row r="59" spans="2:58" ht="15" customHeight="1" x14ac:dyDescent="0.25">
      <c r="B59" s="764" t="s">
        <v>197</v>
      </c>
      <c r="C59" s="2" t="s">
        <v>2</v>
      </c>
      <c r="D59" s="11">
        <v>140473</v>
      </c>
      <c r="E59" s="11">
        <v>171543</v>
      </c>
      <c r="F59" s="11">
        <v>168556</v>
      </c>
      <c r="G59" s="11">
        <v>170390</v>
      </c>
      <c r="H59" s="11">
        <v>166336</v>
      </c>
      <c r="I59" s="11">
        <v>155458</v>
      </c>
      <c r="J59" s="11">
        <v>169721</v>
      </c>
      <c r="K59" s="11">
        <v>171070</v>
      </c>
      <c r="L59" s="11">
        <v>166122</v>
      </c>
      <c r="M59" s="11">
        <v>169637</v>
      </c>
      <c r="N59" s="11">
        <v>169909</v>
      </c>
      <c r="O59" s="11">
        <v>172368</v>
      </c>
      <c r="P59" s="11">
        <v>171103</v>
      </c>
      <c r="Q59" s="11">
        <v>173647</v>
      </c>
      <c r="R59" s="11">
        <v>178233</v>
      </c>
      <c r="S59" s="11">
        <v>180010</v>
      </c>
      <c r="T59" s="11">
        <v>182675</v>
      </c>
      <c r="U59" s="11">
        <v>181269</v>
      </c>
      <c r="V59" s="323">
        <f>100</f>
        <v>100</v>
      </c>
      <c r="W59" s="326">
        <f t="shared" si="24"/>
        <v>122.11812946260136</v>
      </c>
      <c r="X59" s="326">
        <f t="shared" si="25"/>
        <v>119.99174218533099</v>
      </c>
      <c r="Y59" s="326">
        <f t="shared" si="26"/>
        <v>121.29733115972465</v>
      </c>
      <c r="Z59" s="326">
        <f t="shared" si="27"/>
        <v>118.41136730902024</v>
      </c>
      <c r="AA59" s="326">
        <f t="shared" si="28"/>
        <v>110.66753041509756</v>
      </c>
      <c r="AB59" s="326">
        <f t="shared" si="29"/>
        <v>120.82108305510667</v>
      </c>
      <c r="AC59" s="326">
        <f t="shared" si="30"/>
        <v>121.78140995066667</v>
      </c>
      <c r="AD59" s="326">
        <f t="shared" si="31"/>
        <v>118.25902486598848</v>
      </c>
      <c r="AE59" s="326">
        <f t="shared" si="32"/>
        <v>120.76128508681384</v>
      </c>
      <c r="AF59" s="326">
        <f t="shared" si="33"/>
        <v>120.95491660319065</v>
      </c>
      <c r="AG59" s="326">
        <f t="shared" si="34"/>
        <v>122.70543093690603</v>
      </c>
      <c r="AH59" s="326">
        <f t="shared" si="35"/>
        <v>121.80490200963887</v>
      </c>
      <c r="AI59" s="326">
        <f t="shared" si="36"/>
        <v>123.61592619222199</v>
      </c>
      <c r="AJ59" s="326">
        <f t="shared" si="37"/>
        <v>126.88061050878105</v>
      </c>
      <c r="AK59" s="326">
        <f t="shared" si="38"/>
        <v>128.14562229040456</v>
      </c>
      <c r="AL59" s="326">
        <f t="shared" si="39"/>
        <v>130.04278402255238</v>
      </c>
      <c r="AM59" s="326">
        <f t="shared" si="40"/>
        <v>129.04187993422224</v>
      </c>
      <c r="AN59" s="324">
        <v>1</v>
      </c>
      <c r="AO59" s="342">
        <v>1</v>
      </c>
      <c r="AP59" s="342">
        <v>1</v>
      </c>
      <c r="AQ59" s="342">
        <v>1</v>
      </c>
      <c r="AR59" s="419">
        <v>1</v>
      </c>
      <c r="AS59" s="419">
        <v>1</v>
      </c>
      <c r="AT59" s="419">
        <v>1</v>
      </c>
      <c r="AU59" s="342">
        <v>1</v>
      </c>
      <c r="AV59" s="342">
        <v>1</v>
      </c>
      <c r="AW59" s="342">
        <v>1</v>
      </c>
      <c r="AX59" s="342">
        <v>1</v>
      </c>
      <c r="AY59" s="342">
        <v>1</v>
      </c>
      <c r="AZ59" s="342">
        <v>1</v>
      </c>
      <c r="BA59" s="342">
        <v>1</v>
      </c>
      <c r="BB59" s="342">
        <v>1</v>
      </c>
      <c r="BC59" s="342">
        <v>1</v>
      </c>
      <c r="BD59" s="342">
        <v>6</v>
      </c>
      <c r="BE59" s="564">
        <v>7</v>
      </c>
      <c r="BF59" s="419"/>
    </row>
    <row r="60" spans="2:58" ht="15" x14ac:dyDescent="0.25">
      <c r="B60" s="764"/>
      <c r="C60" s="2" t="s">
        <v>3</v>
      </c>
      <c r="D60" s="11">
        <v>30100</v>
      </c>
      <c r="E60" s="11">
        <v>41429</v>
      </c>
      <c r="F60" s="11">
        <v>43293</v>
      </c>
      <c r="G60" s="11">
        <v>47541</v>
      </c>
      <c r="H60" s="11">
        <v>46220</v>
      </c>
      <c r="I60" s="11">
        <v>44486</v>
      </c>
      <c r="J60" s="11">
        <v>51644</v>
      </c>
      <c r="K60" s="11">
        <v>54169</v>
      </c>
      <c r="L60" s="11">
        <v>57969</v>
      </c>
      <c r="M60" s="11">
        <v>59602</v>
      </c>
      <c r="N60" s="11">
        <v>58580</v>
      </c>
      <c r="O60" s="11">
        <v>57966</v>
      </c>
      <c r="P60" s="11">
        <v>39959</v>
      </c>
      <c r="Q60" s="11">
        <v>45408</v>
      </c>
      <c r="R60" s="11">
        <v>46436</v>
      </c>
      <c r="S60" s="11">
        <v>47615</v>
      </c>
      <c r="T60" s="11">
        <v>48285</v>
      </c>
      <c r="U60" s="11">
        <v>47941</v>
      </c>
      <c r="V60" s="323">
        <f>100</f>
        <v>100</v>
      </c>
      <c r="W60" s="326">
        <f t="shared" si="24"/>
        <v>137.63787375415282</v>
      </c>
      <c r="X60" s="326">
        <f t="shared" si="25"/>
        <v>143.83056478405317</v>
      </c>
      <c r="Y60" s="326">
        <f t="shared" si="26"/>
        <v>157.9435215946844</v>
      </c>
      <c r="Z60" s="326">
        <f t="shared" si="27"/>
        <v>153.5548172757475</v>
      </c>
      <c r="AA60" s="326">
        <f t="shared" si="28"/>
        <v>147.79401993355481</v>
      </c>
      <c r="AB60" s="326">
        <f t="shared" si="29"/>
        <v>171.5747508305648</v>
      </c>
      <c r="AC60" s="326">
        <f t="shared" si="30"/>
        <v>179.96345514950167</v>
      </c>
      <c r="AD60" s="326">
        <f t="shared" si="31"/>
        <v>192.58803986710964</v>
      </c>
      <c r="AE60" s="326">
        <f t="shared" si="32"/>
        <v>198.01328903654485</v>
      </c>
      <c r="AF60" s="326">
        <f t="shared" si="33"/>
        <v>194.61794019933555</v>
      </c>
      <c r="AG60" s="326">
        <f t="shared" si="34"/>
        <v>192.57807308970101</v>
      </c>
      <c r="AH60" s="326">
        <f t="shared" si="35"/>
        <v>132.75415282392026</v>
      </c>
      <c r="AI60" s="326">
        <f t="shared" si="36"/>
        <v>150.85714285714286</v>
      </c>
      <c r="AJ60" s="326">
        <f t="shared" si="37"/>
        <v>154.27242524916943</v>
      </c>
      <c r="AK60" s="326">
        <f t="shared" si="38"/>
        <v>158.18936877076413</v>
      </c>
      <c r="AL60" s="326">
        <f t="shared" si="39"/>
        <v>160.41528239202657</v>
      </c>
      <c r="AM60" s="326">
        <f t="shared" si="40"/>
        <v>159.27242524916943</v>
      </c>
      <c r="AN60" s="324">
        <v>1</v>
      </c>
      <c r="AO60" s="342">
        <v>1</v>
      </c>
      <c r="AP60" s="342">
        <v>1</v>
      </c>
      <c r="AQ60" s="342">
        <v>1</v>
      </c>
      <c r="AR60" s="342">
        <v>1</v>
      </c>
      <c r="AS60" s="342">
        <v>1</v>
      </c>
      <c r="AT60" s="342">
        <v>1</v>
      </c>
      <c r="AU60" s="342">
        <v>1</v>
      </c>
      <c r="AV60" s="342">
        <v>1</v>
      </c>
      <c r="AW60" s="342">
        <v>1</v>
      </c>
      <c r="AX60" s="342">
        <v>1</v>
      </c>
      <c r="AY60" s="342">
        <v>1</v>
      </c>
      <c r="AZ60" s="342">
        <v>1</v>
      </c>
      <c r="BA60" s="342">
        <v>1</v>
      </c>
      <c r="BB60" s="342">
        <v>1</v>
      </c>
      <c r="BC60" s="342">
        <v>1</v>
      </c>
      <c r="BD60" s="342">
        <v>6</v>
      </c>
      <c r="BE60" s="419">
        <v>7</v>
      </c>
      <c r="BF60" s="419"/>
    </row>
    <row r="61" spans="2:58" ht="15" x14ac:dyDescent="0.25">
      <c r="B61" s="764"/>
      <c r="C61" s="2" t="s">
        <v>4</v>
      </c>
      <c r="D61" s="11">
        <v>2270</v>
      </c>
      <c r="E61" s="11">
        <v>4085</v>
      </c>
      <c r="F61" s="11">
        <v>3972</v>
      </c>
      <c r="G61" s="11">
        <v>3937</v>
      </c>
      <c r="H61" s="11">
        <v>4343</v>
      </c>
      <c r="I61" s="11">
        <v>3832</v>
      </c>
      <c r="J61" s="11">
        <v>4512</v>
      </c>
      <c r="K61" s="11">
        <v>4839</v>
      </c>
      <c r="L61" s="11">
        <v>5621</v>
      </c>
      <c r="M61" s="11">
        <v>5370</v>
      </c>
      <c r="N61" s="11">
        <v>5643</v>
      </c>
      <c r="O61" s="11">
        <v>5432</v>
      </c>
      <c r="P61" s="11">
        <v>3161</v>
      </c>
      <c r="Q61" s="11">
        <v>3386</v>
      </c>
      <c r="R61" s="11">
        <v>3615</v>
      </c>
      <c r="S61" s="11">
        <v>4004</v>
      </c>
      <c r="T61" s="11">
        <v>4068</v>
      </c>
      <c r="U61" s="11">
        <v>4035</v>
      </c>
      <c r="V61" s="323">
        <f>100</f>
        <v>100</v>
      </c>
      <c r="W61" s="326">
        <f t="shared" si="24"/>
        <v>179.95594713656388</v>
      </c>
      <c r="X61" s="326">
        <f t="shared" si="25"/>
        <v>174.97797356828193</v>
      </c>
      <c r="Y61" s="326">
        <f t="shared" si="26"/>
        <v>173.43612334801762</v>
      </c>
      <c r="Z61" s="326">
        <f t="shared" si="27"/>
        <v>191.3215859030837</v>
      </c>
      <c r="AA61" s="326">
        <f t="shared" si="28"/>
        <v>168.81057268722466</v>
      </c>
      <c r="AB61" s="326">
        <f t="shared" si="29"/>
        <v>198.76651982378854</v>
      </c>
      <c r="AC61" s="326">
        <f t="shared" si="30"/>
        <v>213.17180616740089</v>
      </c>
      <c r="AD61" s="326">
        <f t="shared" si="31"/>
        <v>247.62114537444933</v>
      </c>
      <c r="AE61" s="326">
        <f t="shared" si="32"/>
        <v>236.56387665198238</v>
      </c>
      <c r="AF61" s="326">
        <f t="shared" si="33"/>
        <v>248.59030837004406</v>
      </c>
      <c r="AG61" s="326">
        <f t="shared" si="34"/>
        <v>239.29515418502203</v>
      </c>
      <c r="AH61" s="326">
        <f t="shared" si="35"/>
        <v>139.25110132158591</v>
      </c>
      <c r="AI61" s="326">
        <f t="shared" si="36"/>
        <v>149.16299559471366</v>
      </c>
      <c r="AJ61" s="326">
        <f t="shared" si="37"/>
        <v>159.25110132158591</v>
      </c>
      <c r="AK61" s="326">
        <f t="shared" si="38"/>
        <v>176.3876651982379</v>
      </c>
      <c r="AL61" s="326">
        <f t="shared" si="39"/>
        <v>179.20704845814979</v>
      </c>
      <c r="AM61" s="326">
        <f t="shared" si="40"/>
        <v>177.75330396475772</v>
      </c>
      <c r="AN61" s="324">
        <v>1</v>
      </c>
      <c r="AO61" s="342">
        <v>1</v>
      </c>
      <c r="AP61" s="342">
        <v>1</v>
      </c>
      <c r="AQ61" s="342">
        <v>1</v>
      </c>
      <c r="AR61" s="419">
        <v>1</v>
      </c>
      <c r="AS61" s="419">
        <v>1</v>
      </c>
      <c r="AT61" s="342">
        <v>1</v>
      </c>
      <c r="AU61" s="342">
        <v>1</v>
      </c>
      <c r="AV61" s="342">
        <v>1</v>
      </c>
      <c r="AW61" s="342">
        <v>1</v>
      </c>
      <c r="AX61" s="342">
        <v>1</v>
      </c>
      <c r="AY61" s="342">
        <v>1</v>
      </c>
      <c r="AZ61" s="342">
        <v>1</v>
      </c>
      <c r="BA61" s="342">
        <v>1</v>
      </c>
      <c r="BB61" s="342">
        <v>1</v>
      </c>
      <c r="BC61" s="342">
        <v>1</v>
      </c>
      <c r="BD61" s="342">
        <v>6</v>
      </c>
      <c r="BE61" s="419">
        <v>7</v>
      </c>
      <c r="BF61" s="419"/>
    </row>
    <row r="62" spans="2:58" ht="15" x14ac:dyDescent="0.25">
      <c r="B62" s="764"/>
      <c r="C62" s="2" t="s">
        <v>5</v>
      </c>
      <c r="D62" s="11">
        <v>176</v>
      </c>
      <c r="E62" s="11">
        <v>247</v>
      </c>
      <c r="F62" s="11">
        <v>249</v>
      </c>
      <c r="G62" s="11">
        <v>353</v>
      </c>
      <c r="H62" s="11">
        <v>265</v>
      </c>
      <c r="I62" s="11">
        <v>291</v>
      </c>
      <c r="J62" s="11">
        <v>319</v>
      </c>
      <c r="K62" s="11">
        <v>334</v>
      </c>
      <c r="L62" s="11">
        <v>327</v>
      </c>
      <c r="M62" s="11">
        <v>338</v>
      </c>
      <c r="N62" s="11">
        <v>400</v>
      </c>
      <c r="O62" s="11">
        <v>418</v>
      </c>
      <c r="P62" s="11">
        <v>334</v>
      </c>
      <c r="Q62" s="11">
        <v>337</v>
      </c>
      <c r="R62" s="11">
        <v>387</v>
      </c>
      <c r="S62" s="11">
        <v>418</v>
      </c>
      <c r="T62" s="11">
        <v>423</v>
      </c>
      <c r="U62" s="11">
        <v>420</v>
      </c>
      <c r="V62" s="323">
        <f>100</f>
        <v>100</v>
      </c>
      <c r="W62" s="326">
        <f t="shared" si="24"/>
        <v>140.34090909090909</v>
      </c>
      <c r="X62" s="326">
        <f t="shared" si="25"/>
        <v>141.47727272727272</v>
      </c>
      <c r="Y62" s="326">
        <f t="shared" si="26"/>
        <v>200.56818181818181</v>
      </c>
      <c r="Z62" s="326">
        <f t="shared" si="27"/>
        <v>150.56818181818181</v>
      </c>
      <c r="AA62" s="326">
        <f t="shared" si="28"/>
        <v>165.34090909090909</v>
      </c>
      <c r="AB62" s="326">
        <f t="shared" si="29"/>
        <v>181.25</v>
      </c>
      <c r="AC62" s="326">
        <f t="shared" si="30"/>
        <v>189.77272727272728</v>
      </c>
      <c r="AD62" s="326">
        <f t="shared" si="31"/>
        <v>185.79545454545453</v>
      </c>
      <c r="AE62" s="326">
        <f t="shared" si="32"/>
        <v>192.04545454545453</v>
      </c>
      <c r="AF62" s="326">
        <f t="shared" si="33"/>
        <v>227.27272727272728</v>
      </c>
      <c r="AG62" s="326">
        <f t="shared" si="34"/>
        <v>237.5</v>
      </c>
      <c r="AH62" s="326">
        <f t="shared" si="35"/>
        <v>189.77272727272728</v>
      </c>
      <c r="AI62" s="326">
        <f t="shared" si="36"/>
        <v>191.47727272727272</v>
      </c>
      <c r="AJ62" s="326">
        <f t="shared" si="37"/>
        <v>219.88636363636363</v>
      </c>
      <c r="AK62" s="326">
        <f t="shared" si="38"/>
        <v>237.5</v>
      </c>
      <c r="AL62" s="326">
        <f t="shared" si="39"/>
        <v>240.34090909090909</v>
      </c>
      <c r="AM62" s="326">
        <f t="shared" si="40"/>
        <v>238.63636363636363</v>
      </c>
      <c r="AN62" s="324">
        <v>1</v>
      </c>
      <c r="AO62" s="342">
        <v>1</v>
      </c>
      <c r="AP62" s="342">
        <v>1</v>
      </c>
      <c r="AQ62" s="342">
        <v>1</v>
      </c>
      <c r="AR62" s="342">
        <v>1</v>
      </c>
      <c r="AS62" s="342">
        <v>1</v>
      </c>
      <c r="AT62" s="342">
        <v>1</v>
      </c>
      <c r="AU62" s="342">
        <v>1</v>
      </c>
      <c r="AV62" s="342">
        <v>1</v>
      </c>
      <c r="AW62" s="342">
        <v>1</v>
      </c>
      <c r="AX62" s="342">
        <v>1</v>
      </c>
      <c r="AY62" s="342">
        <v>1</v>
      </c>
      <c r="AZ62" s="342">
        <v>1</v>
      </c>
      <c r="BA62" s="342">
        <v>1</v>
      </c>
      <c r="BB62" s="342">
        <v>1</v>
      </c>
      <c r="BC62" s="342">
        <v>1</v>
      </c>
      <c r="BD62" s="342">
        <v>6</v>
      </c>
      <c r="BE62" s="419">
        <v>7</v>
      </c>
      <c r="BF62" s="419"/>
    </row>
    <row r="63" spans="2:58" ht="15" x14ac:dyDescent="0.25">
      <c r="B63" s="764"/>
      <c r="C63" s="2" t="s">
        <v>6</v>
      </c>
      <c r="D63" s="11">
        <v>173019</v>
      </c>
      <c r="E63" s="11">
        <v>217304</v>
      </c>
      <c r="F63" s="11">
        <v>216070</v>
      </c>
      <c r="G63" s="11">
        <v>222221</v>
      </c>
      <c r="H63" s="11">
        <v>217164</v>
      </c>
      <c r="I63" s="11">
        <v>204067</v>
      </c>
      <c r="J63" s="11">
        <v>226196</v>
      </c>
      <c r="K63" s="11">
        <v>230412</v>
      </c>
      <c r="L63" s="11">
        <v>230039</v>
      </c>
      <c r="M63" s="11">
        <v>234947</v>
      </c>
      <c r="N63" s="11">
        <v>234532</v>
      </c>
      <c r="O63" s="11">
        <v>236184</v>
      </c>
      <c r="P63" s="11">
        <v>214557</v>
      </c>
      <c r="Q63" s="11">
        <v>222778</v>
      </c>
      <c r="R63" s="11">
        <v>228671</v>
      </c>
      <c r="S63" s="11">
        <v>232047</v>
      </c>
      <c r="T63" s="11">
        <v>235451</v>
      </c>
      <c r="U63" s="11">
        <v>233665</v>
      </c>
      <c r="V63" s="323">
        <f>100</f>
        <v>100</v>
      </c>
      <c r="W63" s="326">
        <f t="shared" si="24"/>
        <v>125.59545483444015</v>
      </c>
      <c r="X63" s="326">
        <f t="shared" si="25"/>
        <v>124.88223836688456</v>
      </c>
      <c r="Y63" s="326">
        <f t="shared" si="26"/>
        <v>128.43733925175849</v>
      </c>
      <c r="Z63" s="326">
        <f t="shared" si="27"/>
        <v>125.51453886567371</v>
      </c>
      <c r="AA63" s="326">
        <f t="shared" si="28"/>
        <v>117.94484998757362</v>
      </c>
      <c r="AB63" s="326">
        <f t="shared" si="29"/>
        <v>130.73477479351979</v>
      </c>
      <c r="AC63" s="326">
        <f t="shared" si="30"/>
        <v>133.17150139580045</v>
      </c>
      <c r="AD63" s="326">
        <f t="shared" si="31"/>
        <v>132.95591813615846</v>
      </c>
      <c r="AE63" s="326">
        <f t="shared" si="32"/>
        <v>135.79260081262751</v>
      </c>
      <c r="AF63" s="326">
        <f t="shared" si="33"/>
        <v>135.55274276235559</v>
      </c>
      <c r="AG63" s="326">
        <f t="shared" si="34"/>
        <v>136.50755119379951</v>
      </c>
      <c r="AH63" s="326">
        <f t="shared" si="35"/>
        <v>124.00776793300157</v>
      </c>
      <c r="AI63" s="326">
        <f t="shared" si="36"/>
        <v>128.7592692132078</v>
      </c>
      <c r="AJ63" s="326">
        <f t="shared" si="37"/>
        <v>132.16525352706927</v>
      </c>
      <c r="AK63" s="326">
        <f t="shared" si="38"/>
        <v>134.11648431675133</v>
      </c>
      <c r="AL63" s="326">
        <f t="shared" si="39"/>
        <v>136.08389830018669</v>
      </c>
      <c r="AM63" s="326">
        <f t="shared" si="40"/>
        <v>135.05164172720916</v>
      </c>
      <c r="AN63" s="324"/>
      <c r="AO63" s="342"/>
      <c r="AP63" s="342"/>
      <c r="AQ63" s="342"/>
      <c r="AR63" s="342"/>
      <c r="AS63" s="419"/>
      <c r="AT63" s="419"/>
      <c r="AU63" s="342"/>
      <c r="AV63" s="342"/>
      <c r="AW63" s="342"/>
      <c r="AX63" s="342"/>
      <c r="AY63" s="342"/>
      <c r="AZ63" s="342"/>
      <c r="BA63" s="342"/>
      <c r="BB63" s="342"/>
      <c r="BC63" s="342"/>
      <c r="BD63" s="342"/>
      <c r="BE63" s="419"/>
      <c r="BF63" s="419"/>
    </row>
    <row r="64" spans="2:58" ht="15" x14ac:dyDescent="0.25">
      <c r="B64" s="764"/>
      <c r="C64" s="2" t="s">
        <v>7</v>
      </c>
      <c r="D64" s="424">
        <v>172843</v>
      </c>
      <c r="E64" s="341">
        <v>217057</v>
      </c>
      <c r="F64" s="341">
        <v>215821</v>
      </c>
      <c r="G64" s="341">
        <v>221868</v>
      </c>
      <c r="H64" s="341">
        <v>216899</v>
      </c>
      <c r="I64" s="341">
        <v>203776</v>
      </c>
      <c r="J64" s="341">
        <v>225877</v>
      </c>
      <c r="K64" s="341">
        <v>230078</v>
      </c>
      <c r="L64" s="341">
        <v>229712</v>
      </c>
      <c r="M64" s="341">
        <v>234609</v>
      </c>
      <c r="N64" s="341">
        <v>234132</v>
      </c>
      <c r="O64" s="341">
        <v>235766</v>
      </c>
      <c r="P64" s="341">
        <v>214223</v>
      </c>
      <c r="Q64" s="341">
        <v>222441</v>
      </c>
      <c r="R64" s="341">
        <v>228284</v>
      </c>
      <c r="S64" s="341">
        <v>231629</v>
      </c>
      <c r="T64" s="341">
        <v>235028</v>
      </c>
      <c r="U64" s="341">
        <v>233245</v>
      </c>
      <c r="V64" s="323">
        <f>100</f>
        <v>100</v>
      </c>
      <c r="W64" s="326">
        <f t="shared" si="24"/>
        <v>125.58044005253322</v>
      </c>
      <c r="X64" s="326">
        <f t="shared" si="25"/>
        <v>124.86534022205123</v>
      </c>
      <c r="Y64" s="326">
        <f t="shared" si="26"/>
        <v>128.36389092991905</v>
      </c>
      <c r="Z64" s="326">
        <f t="shared" si="27"/>
        <v>125.48902761465608</v>
      </c>
      <c r="AA64" s="326">
        <f t="shared" si="28"/>
        <v>117.89658823325215</v>
      </c>
      <c r="AB64" s="326">
        <f t="shared" si="29"/>
        <v>130.68333690111837</v>
      </c>
      <c r="AC64" s="326">
        <f t="shared" si="30"/>
        <v>133.1138663411304</v>
      </c>
      <c r="AD64" s="326">
        <f t="shared" si="31"/>
        <v>132.9021134787061</v>
      </c>
      <c r="AE64" s="326">
        <f t="shared" si="32"/>
        <v>135.73532049316432</v>
      </c>
      <c r="AF64" s="326">
        <f t="shared" si="33"/>
        <v>135.45934750033268</v>
      </c>
      <c r="AG64" s="326">
        <f t="shared" si="34"/>
        <v>136.40471410470775</v>
      </c>
      <c r="AH64" s="326">
        <f t="shared" si="35"/>
        <v>123.94080176807854</v>
      </c>
      <c r="AI64" s="326">
        <f t="shared" si="36"/>
        <v>128.69540565715707</v>
      </c>
      <c r="AJ64" s="326">
        <f t="shared" si="37"/>
        <v>132.07593017941139</v>
      </c>
      <c r="AK64" s="326">
        <f t="shared" si="38"/>
        <v>134.01121248763329</v>
      </c>
      <c r="AL64" s="326">
        <f t="shared" si="39"/>
        <v>135.97773702145878</v>
      </c>
      <c r="AM64" s="326">
        <f t="shared" si="40"/>
        <v>134.94616501680716</v>
      </c>
      <c r="AN64" s="283"/>
      <c r="AO64" s="284"/>
      <c r="AP64" s="284"/>
      <c r="AQ64" s="284"/>
      <c r="AR64" s="284"/>
      <c r="AS64" s="284"/>
      <c r="AT64" s="284"/>
      <c r="AU64" s="284"/>
      <c r="AV64" s="284"/>
      <c r="AW64" s="284"/>
      <c r="AX64" s="284"/>
      <c r="AY64" s="284"/>
      <c r="AZ64" s="284"/>
      <c r="BA64" s="284"/>
      <c r="BB64" s="284"/>
      <c r="BC64" s="284"/>
      <c r="BD64" s="284"/>
      <c r="BE64" s="284"/>
      <c r="BF64" s="419"/>
    </row>
    <row r="65" spans="2:58" ht="15" customHeight="1" x14ac:dyDescent="0.25">
      <c r="B65" s="766" t="s">
        <v>15</v>
      </c>
      <c r="C65" s="3" t="s">
        <v>2</v>
      </c>
      <c r="D65" s="11">
        <v>72745</v>
      </c>
      <c r="E65" s="11">
        <v>71960</v>
      </c>
      <c r="F65" s="11">
        <v>73751</v>
      </c>
      <c r="G65" s="11">
        <v>80371</v>
      </c>
      <c r="H65" s="11">
        <v>81529</v>
      </c>
      <c r="I65" s="11">
        <v>85584</v>
      </c>
      <c r="J65" s="11">
        <v>100639</v>
      </c>
      <c r="K65" s="11">
        <v>106338</v>
      </c>
      <c r="L65" s="11">
        <v>107230</v>
      </c>
      <c r="M65" s="11">
        <v>115760</v>
      </c>
      <c r="N65" s="11">
        <v>114346</v>
      </c>
      <c r="O65" s="11">
        <v>111738</v>
      </c>
      <c r="P65" s="11">
        <v>105655</v>
      </c>
      <c r="Q65" s="11">
        <v>112247</v>
      </c>
      <c r="R65" s="11">
        <v>112683</v>
      </c>
      <c r="S65" s="11">
        <v>117296</v>
      </c>
      <c r="T65" s="11">
        <v>117948</v>
      </c>
      <c r="U65" s="11">
        <v>119183</v>
      </c>
      <c r="V65" s="323">
        <f>100</f>
        <v>100</v>
      </c>
      <c r="W65" s="326">
        <f t="shared" si="24"/>
        <v>98.920888033541829</v>
      </c>
      <c r="X65" s="326">
        <f t="shared" si="25"/>
        <v>101.38291291497697</v>
      </c>
      <c r="Y65" s="326">
        <f t="shared" si="26"/>
        <v>110.48319472128668</v>
      </c>
      <c r="Z65" s="326">
        <f t="shared" si="27"/>
        <v>112.07505670492817</v>
      </c>
      <c r="AA65" s="326">
        <f t="shared" si="28"/>
        <v>117.64932297752424</v>
      </c>
      <c r="AB65" s="326">
        <f t="shared" si="29"/>
        <v>138.34490342978899</v>
      </c>
      <c r="AC65" s="326">
        <f t="shared" si="30"/>
        <v>146.1791188397828</v>
      </c>
      <c r="AD65" s="326">
        <f t="shared" si="31"/>
        <v>147.4053199532614</v>
      </c>
      <c r="AE65" s="326">
        <f t="shared" si="32"/>
        <v>159.13121176713176</v>
      </c>
      <c r="AF65" s="326">
        <f t="shared" si="33"/>
        <v>157.18743556258161</v>
      </c>
      <c r="AG65" s="326">
        <f t="shared" si="34"/>
        <v>153.60230943707472</v>
      </c>
      <c r="AH65" s="326">
        <f t="shared" si="35"/>
        <v>145.24022269571793</v>
      </c>
      <c r="AI65" s="326">
        <f t="shared" si="36"/>
        <v>154.30201388411575</v>
      </c>
      <c r="AJ65" s="326">
        <f t="shared" si="37"/>
        <v>154.90136779160079</v>
      </c>
      <c r="AK65" s="326">
        <f t="shared" si="38"/>
        <v>161.24269709258368</v>
      </c>
      <c r="AL65" s="326">
        <f t="shared" si="39"/>
        <v>162.13897862396041</v>
      </c>
      <c r="AM65" s="326">
        <f t="shared" si="40"/>
        <v>163.83668980685957</v>
      </c>
      <c r="AN65" s="324">
        <v>1</v>
      </c>
      <c r="AO65" s="342">
        <v>1</v>
      </c>
      <c r="AP65" s="342">
        <v>1</v>
      </c>
      <c r="AQ65" s="342">
        <v>1</v>
      </c>
      <c r="AR65" s="419">
        <v>1</v>
      </c>
      <c r="AS65" s="419">
        <v>1</v>
      </c>
      <c r="AT65" s="419">
        <v>1</v>
      </c>
      <c r="AU65" s="342">
        <v>1</v>
      </c>
      <c r="AV65" s="342">
        <v>1</v>
      </c>
      <c r="AW65" s="342">
        <v>1</v>
      </c>
      <c r="AX65" s="342">
        <v>1</v>
      </c>
      <c r="AY65" s="342">
        <v>1</v>
      </c>
      <c r="AZ65" s="342">
        <v>1</v>
      </c>
      <c r="BA65" s="342">
        <v>1</v>
      </c>
      <c r="BB65" s="342">
        <v>1</v>
      </c>
      <c r="BC65" s="342">
        <v>1</v>
      </c>
      <c r="BD65" s="342">
        <v>6</v>
      </c>
      <c r="BE65" s="564">
        <v>7</v>
      </c>
      <c r="BF65" s="419"/>
    </row>
    <row r="66" spans="2:58" ht="15" x14ac:dyDescent="0.25">
      <c r="B66" s="764"/>
      <c r="C66" s="2" t="s">
        <v>3</v>
      </c>
      <c r="D66" s="11">
        <v>8783</v>
      </c>
      <c r="E66" s="11">
        <v>9053</v>
      </c>
      <c r="F66" s="11">
        <v>9627</v>
      </c>
      <c r="G66" s="11">
        <v>9713</v>
      </c>
      <c r="H66" s="11">
        <v>10119</v>
      </c>
      <c r="I66" s="11">
        <v>10636</v>
      </c>
      <c r="J66" s="11">
        <v>11010</v>
      </c>
      <c r="K66" s="11">
        <v>11185</v>
      </c>
      <c r="L66" s="11">
        <v>12885</v>
      </c>
      <c r="M66" s="11">
        <v>13335</v>
      </c>
      <c r="N66" s="11">
        <v>12437</v>
      </c>
      <c r="O66" s="11">
        <v>12077</v>
      </c>
      <c r="P66" s="11">
        <v>11334</v>
      </c>
      <c r="Q66" s="11">
        <v>13304</v>
      </c>
      <c r="R66" s="11">
        <v>13993</v>
      </c>
      <c r="S66" s="11">
        <v>14472</v>
      </c>
      <c r="T66" s="11">
        <v>14548</v>
      </c>
      <c r="U66" s="11">
        <v>14689</v>
      </c>
      <c r="V66" s="323">
        <f>100</f>
        <v>100</v>
      </c>
      <c r="W66" s="326">
        <f t="shared" si="24"/>
        <v>103.07412045997951</v>
      </c>
      <c r="X66" s="326">
        <f t="shared" si="25"/>
        <v>109.60947284526927</v>
      </c>
      <c r="Y66" s="326">
        <f t="shared" si="26"/>
        <v>110.5886371399294</v>
      </c>
      <c r="Z66" s="326">
        <f t="shared" si="27"/>
        <v>115.21120346123193</v>
      </c>
      <c r="AA66" s="326">
        <f t="shared" si="28"/>
        <v>121.09757486052601</v>
      </c>
      <c r="AB66" s="326">
        <f t="shared" si="29"/>
        <v>125.3558009791643</v>
      </c>
      <c r="AC66" s="326">
        <f t="shared" si="30"/>
        <v>127.34828646248434</v>
      </c>
      <c r="AD66" s="326">
        <f t="shared" si="31"/>
        <v>146.70385972902199</v>
      </c>
      <c r="AE66" s="326">
        <f t="shared" si="32"/>
        <v>151.82739382898782</v>
      </c>
      <c r="AF66" s="326">
        <f t="shared" si="33"/>
        <v>141.60309689172266</v>
      </c>
      <c r="AG66" s="326">
        <f t="shared" si="34"/>
        <v>137.50426961174998</v>
      </c>
      <c r="AH66" s="326">
        <f t="shared" si="35"/>
        <v>129.04474553113971</v>
      </c>
      <c r="AI66" s="326">
        <f t="shared" si="36"/>
        <v>151.47443925765683</v>
      </c>
      <c r="AJ66" s="326">
        <f t="shared" si="37"/>
        <v>159.31913924627119</v>
      </c>
      <c r="AK66" s="326">
        <f t="shared" si="38"/>
        <v>164.77285665490152</v>
      </c>
      <c r="AL66" s="326">
        <f t="shared" si="39"/>
        <v>165.63816463622908</v>
      </c>
      <c r="AM66" s="326">
        <f t="shared" si="40"/>
        <v>167.24353865421838</v>
      </c>
      <c r="AN66" s="324">
        <v>1</v>
      </c>
      <c r="AO66" s="342">
        <v>1</v>
      </c>
      <c r="AP66" s="342">
        <v>1</v>
      </c>
      <c r="AQ66" s="342">
        <v>1</v>
      </c>
      <c r="AR66" s="342">
        <v>1</v>
      </c>
      <c r="AS66" s="342">
        <v>1</v>
      </c>
      <c r="AT66" s="342">
        <v>1</v>
      </c>
      <c r="AU66" s="342">
        <v>1</v>
      </c>
      <c r="AV66" s="342">
        <v>1</v>
      </c>
      <c r="AW66" s="342">
        <v>1</v>
      </c>
      <c r="AX66" s="342">
        <v>1</v>
      </c>
      <c r="AY66" s="342">
        <v>1</v>
      </c>
      <c r="AZ66" s="342">
        <v>1</v>
      </c>
      <c r="BA66" s="342">
        <v>1</v>
      </c>
      <c r="BB66" s="342">
        <v>1</v>
      </c>
      <c r="BC66" s="342">
        <v>1</v>
      </c>
      <c r="BD66" s="342">
        <v>6</v>
      </c>
      <c r="BE66" s="419">
        <v>7</v>
      </c>
      <c r="BF66" s="419"/>
    </row>
    <row r="67" spans="2:58" ht="15" x14ac:dyDescent="0.25">
      <c r="B67" s="764"/>
      <c r="C67" s="2" t="s">
        <v>4</v>
      </c>
      <c r="D67" s="11">
        <v>2097</v>
      </c>
      <c r="E67" s="11">
        <v>2170</v>
      </c>
      <c r="F67" s="11">
        <v>2180</v>
      </c>
      <c r="G67" s="11">
        <v>2278</v>
      </c>
      <c r="H67" s="11">
        <v>2405</v>
      </c>
      <c r="I67" s="11">
        <v>2598</v>
      </c>
      <c r="J67" s="11">
        <v>2708</v>
      </c>
      <c r="K67" s="11">
        <v>2815</v>
      </c>
      <c r="L67" s="11">
        <v>2841</v>
      </c>
      <c r="M67" s="11">
        <v>3080</v>
      </c>
      <c r="N67" s="11">
        <v>2593</v>
      </c>
      <c r="O67" s="11">
        <v>2702</v>
      </c>
      <c r="P67" s="11">
        <v>2814</v>
      </c>
      <c r="Q67" s="11">
        <v>2867</v>
      </c>
      <c r="R67" s="11">
        <v>3119</v>
      </c>
      <c r="S67" s="11">
        <v>3344</v>
      </c>
      <c r="T67" s="11">
        <v>3364</v>
      </c>
      <c r="U67" s="11">
        <v>3401</v>
      </c>
      <c r="V67" s="323">
        <f>100</f>
        <v>100</v>
      </c>
      <c r="W67" s="326">
        <f t="shared" si="24"/>
        <v>103.48116356700048</v>
      </c>
      <c r="X67" s="326">
        <f t="shared" si="25"/>
        <v>103.95803528850739</v>
      </c>
      <c r="Y67" s="326">
        <f t="shared" si="26"/>
        <v>108.63137815927516</v>
      </c>
      <c r="Z67" s="326">
        <f t="shared" si="27"/>
        <v>114.68764902241297</v>
      </c>
      <c r="AA67" s="326">
        <f t="shared" si="28"/>
        <v>123.89127324749643</v>
      </c>
      <c r="AB67" s="326">
        <f t="shared" si="29"/>
        <v>129.1368621840725</v>
      </c>
      <c r="AC67" s="326">
        <f t="shared" si="30"/>
        <v>134.23938960419648</v>
      </c>
      <c r="AD67" s="326">
        <f t="shared" si="31"/>
        <v>135.47925608011445</v>
      </c>
      <c r="AE67" s="326">
        <f t="shared" si="32"/>
        <v>146.8764902241297</v>
      </c>
      <c r="AF67" s="326">
        <f t="shared" si="33"/>
        <v>123.65283738674296</v>
      </c>
      <c r="AG67" s="326">
        <f t="shared" si="34"/>
        <v>128.85073915116834</v>
      </c>
      <c r="AH67" s="326">
        <f t="shared" si="35"/>
        <v>134.19170243204579</v>
      </c>
      <c r="AI67" s="326">
        <f t="shared" si="36"/>
        <v>136.71912255603243</v>
      </c>
      <c r="AJ67" s="326">
        <f t="shared" si="37"/>
        <v>148.73628993800668</v>
      </c>
      <c r="AK67" s="326">
        <f t="shared" si="38"/>
        <v>159.46590367191226</v>
      </c>
      <c r="AL67" s="326">
        <f t="shared" si="39"/>
        <v>160.41964711492608</v>
      </c>
      <c r="AM67" s="326">
        <f t="shared" si="40"/>
        <v>162.18407248450166</v>
      </c>
      <c r="AN67" s="324">
        <v>1</v>
      </c>
      <c r="AO67" s="342">
        <v>1</v>
      </c>
      <c r="AP67" s="342">
        <v>1</v>
      </c>
      <c r="AQ67" s="342">
        <v>1</v>
      </c>
      <c r="AR67" s="419">
        <v>1</v>
      </c>
      <c r="AS67" s="419">
        <v>1</v>
      </c>
      <c r="AT67" s="342">
        <v>1</v>
      </c>
      <c r="AU67" s="342">
        <v>1</v>
      </c>
      <c r="AV67" s="342">
        <v>1</v>
      </c>
      <c r="AW67" s="342">
        <v>1</v>
      </c>
      <c r="AX67" s="342">
        <v>1</v>
      </c>
      <c r="AY67" s="342">
        <v>1</v>
      </c>
      <c r="AZ67" s="342">
        <v>1</v>
      </c>
      <c r="BA67" s="342">
        <v>1</v>
      </c>
      <c r="BB67" s="342">
        <v>1</v>
      </c>
      <c r="BC67" s="342">
        <v>1</v>
      </c>
      <c r="BD67" s="342">
        <v>6</v>
      </c>
      <c r="BE67" s="419">
        <v>7</v>
      </c>
      <c r="BF67" s="419"/>
    </row>
    <row r="68" spans="2:58" ht="15" x14ac:dyDescent="0.25">
      <c r="B68" s="764"/>
      <c r="C68" s="2" t="s">
        <v>5</v>
      </c>
      <c r="D68" s="11">
        <v>439</v>
      </c>
      <c r="E68" s="11">
        <v>411</v>
      </c>
      <c r="F68" s="11">
        <v>431</v>
      </c>
      <c r="G68" s="11">
        <v>507</v>
      </c>
      <c r="H68" s="11">
        <v>488</v>
      </c>
      <c r="I68" s="11">
        <v>496</v>
      </c>
      <c r="J68" s="11">
        <v>513</v>
      </c>
      <c r="K68" s="11">
        <v>520</v>
      </c>
      <c r="L68" s="11">
        <v>567</v>
      </c>
      <c r="M68" s="11">
        <v>593</v>
      </c>
      <c r="N68" s="11">
        <v>635</v>
      </c>
      <c r="O68" s="11">
        <v>676</v>
      </c>
      <c r="P68" s="11">
        <v>656</v>
      </c>
      <c r="Q68" s="11">
        <v>668</v>
      </c>
      <c r="R68" s="11">
        <v>721</v>
      </c>
      <c r="S68" s="11">
        <v>764</v>
      </c>
      <c r="T68" s="11">
        <v>768</v>
      </c>
      <c r="U68" s="11">
        <v>775</v>
      </c>
      <c r="V68" s="323">
        <f>100</f>
        <v>100</v>
      </c>
      <c r="W68" s="326">
        <f t="shared" si="24"/>
        <v>93.62186788154898</v>
      </c>
      <c r="X68" s="326">
        <f t="shared" si="25"/>
        <v>98.177676537585427</v>
      </c>
      <c r="Y68" s="326">
        <f t="shared" si="26"/>
        <v>115.48974943052391</v>
      </c>
      <c r="Z68" s="326">
        <f t="shared" si="27"/>
        <v>111.16173120728929</v>
      </c>
      <c r="AA68" s="326">
        <f t="shared" si="28"/>
        <v>112.98405466970387</v>
      </c>
      <c r="AB68" s="326">
        <f t="shared" si="29"/>
        <v>116.85649202733485</v>
      </c>
      <c r="AC68" s="326">
        <f t="shared" si="30"/>
        <v>118.45102505694761</v>
      </c>
      <c r="AD68" s="326">
        <f t="shared" si="31"/>
        <v>129.15717539863326</v>
      </c>
      <c r="AE68" s="326">
        <f t="shared" si="32"/>
        <v>135.07972665148063</v>
      </c>
      <c r="AF68" s="326">
        <f t="shared" si="33"/>
        <v>144.64692482915717</v>
      </c>
      <c r="AG68" s="326">
        <f t="shared" si="34"/>
        <v>153.98633257403188</v>
      </c>
      <c r="AH68" s="326">
        <f t="shared" si="35"/>
        <v>149.43052391799546</v>
      </c>
      <c r="AI68" s="326">
        <f t="shared" si="36"/>
        <v>152.1640091116173</v>
      </c>
      <c r="AJ68" s="326">
        <f t="shared" si="37"/>
        <v>164.23690205011388</v>
      </c>
      <c r="AK68" s="326">
        <f t="shared" si="38"/>
        <v>174.03189066059227</v>
      </c>
      <c r="AL68" s="326">
        <f t="shared" si="39"/>
        <v>174.94305239179954</v>
      </c>
      <c r="AM68" s="326">
        <f t="shared" si="40"/>
        <v>176.5375854214123</v>
      </c>
      <c r="AN68" s="324">
        <v>1</v>
      </c>
      <c r="AO68" s="342">
        <v>1</v>
      </c>
      <c r="AP68" s="342">
        <v>1</v>
      </c>
      <c r="AQ68" s="342">
        <v>1</v>
      </c>
      <c r="AR68" s="342">
        <v>1</v>
      </c>
      <c r="AS68" s="342">
        <v>1</v>
      </c>
      <c r="AT68" s="342">
        <v>1</v>
      </c>
      <c r="AU68" s="342">
        <v>1</v>
      </c>
      <c r="AV68" s="342">
        <v>1</v>
      </c>
      <c r="AW68" s="342">
        <v>1</v>
      </c>
      <c r="AX68" s="342">
        <v>1</v>
      </c>
      <c r="AY68" s="342">
        <v>1</v>
      </c>
      <c r="AZ68" s="342">
        <v>1</v>
      </c>
      <c r="BA68" s="342">
        <v>1</v>
      </c>
      <c r="BB68" s="342">
        <v>1</v>
      </c>
      <c r="BC68" s="342">
        <v>1</v>
      </c>
      <c r="BD68" s="342">
        <v>6</v>
      </c>
      <c r="BE68" s="419">
        <v>7</v>
      </c>
      <c r="BF68" s="419"/>
    </row>
    <row r="69" spans="2:58" ht="15" x14ac:dyDescent="0.25">
      <c r="B69" s="764"/>
      <c r="C69" s="2" t="s">
        <v>6</v>
      </c>
      <c r="D69" s="11">
        <v>84064</v>
      </c>
      <c r="E69" s="11">
        <v>83594</v>
      </c>
      <c r="F69" s="11">
        <v>85989</v>
      </c>
      <c r="G69" s="11">
        <v>92869</v>
      </c>
      <c r="H69" s="11">
        <v>94541</v>
      </c>
      <c r="I69" s="11">
        <v>99314</v>
      </c>
      <c r="J69" s="11">
        <v>114870</v>
      </c>
      <c r="K69" s="11">
        <v>120858</v>
      </c>
      <c r="L69" s="11">
        <v>123523</v>
      </c>
      <c r="M69" s="11">
        <v>132768</v>
      </c>
      <c r="N69" s="11">
        <v>130011</v>
      </c>
      <c r="O69" s="11">
        <v>127193</v>
      </c>
      <c r="P69" s="11">
        <v>120459</v>
      </c>
      <c r="Q69" s="11">
        <v>129086</v>
      </c>
      <c r="R69" s="11">
        <v>130516</v>
      </c>
      <c r="S69" s="11">
        <v>135876</v>
      </c>
      <c r="T69" s="11">
        <v>136628</v>
      </c>
      <c r="U69" s="11">
        <v>138048</v>
      </c>
      <c r="V69" s="323">
        <f>100</f>
        <v>100</v>
      </c>
      <c r="W69" s="326">
        <f t="shared" si="24"/>
        <v>99.440902169775413</v>
      </c>
      <c r="X69" s="326">
        <f t="shared" si="25"/>
        <v>102.28992196421774</v>
      </c>
      <c r="Y69" s="326">
        <f t="shared" si="26"/>
        <v>110.47416254282452</v>
      </c>
      <c r="Z69" s="326">
        <f t="shared" si="27"/>
        <v>112.4631233346022</v>
      </c>
      <c r="AA69" s="326">
        <f t="shared" si="28"/>
        <v>118.14094023601066</v>
      </c>
      <c r="AB69" s="326">
        <f t="shared" si="29"/>
        <v>136.64588884659307</v>
      </c>
      <c r="AC69" s="326">
        <f t="shared" si="30"/>
        <v>143.76903311762467</v>
      </c>
      <c r="AD69" s="326">
        <f t="shared" si="31"/>
        <v>146.93923677198325</v>
      </c>
      <c r="AE69" s="326">
        <f t="shared" si="32"/>
        <v>157.9368100494861</v>
      </c>
      <c r="AF69" s="326">
        <f t="shared" si="33"/>
        <v>154.65716596878568</v>
      </c>
      <c r="AG69" s="326">
        <f t="shared" si="34"/>
        <v>151.30495812714122</v>
      </c>
      <c r="AH69" s="326">
        <f t="shared" si="35"/>
        <v>143.29439474685952</v>
      </c>
      <c r="AI69" s="326">
        <f t="shared" si="36"/>
        <v>153.55681385610964</v>
      </c>
      <c r="AJ69" s="326">
        <f t="shared" si="37"/>
        <v>155.25789874381422</v>
      </c>
      <c r="AK69" s="326">
        <f t="shared" si="38"/>
        <v>161.63399314807765</v>
      </c>
      <c r="AL69" s="326">
        <f t="shared" si="39"/>
        <v>162.528549676437</v>
      </c>
      <c r="AM69" s="326">
        <f t="shared" si="40"/>
        <v>164.21773886562619</v>
      </c>
      <c r="AN69" s="324"/>
      <c r="AO69" s="342"/>
      <c r="AP69" s="342"/>
      <c r="AQ69" s="342"/>
      <c r="AR69" s="342"/>
      <c r="AS69" s="419"/>
      <c r="AT69" s="419"/>
      <c r="AU69" s="342"/>
      <c r="AV69" s="342"/>
      <c r="AW69" s="342"/>
      <c r="AX69" s="342"/>
      <c r="AY69" s="342"/>
      <c r="AZ69" s="342"/>
      <c r="BA69" s="342"/>
      <c r="BB69" s="342"/>
      <c r="BC69" s="342"/>
      <c r="BD69" s="342"/>
      <c r="BE69" s="419"/>
      <c r="BF69" s="419"/>
    </row>
    <row r="70" spans="2:58" ht="15" x14ac:dyDescent="0.25">
      <c r="B70" s="765"/>
      <c r="C70" s="4" t="s">
        <v>7</v>
      </c>
      <c r="D70" s="424">
        <v>83625</v>
      </c>
      <c r="E70" s="341">
        <v>83183</v>
      </c>
      <c r="F70" s="341">
        <v>85558</v>
      </c>
      <c r="G70" s="341">
        <v>92362</v>
      </c>
      <c r="H70" s="341">
        <v>94053</v>
      </c>
      <c r="I70" s="341">
        <v>98818</v>
      </c>
      <c r="J70" s="341">
        <v>114357</v>
      </c>
      <c r="K70" s="341">
        <v>120338</v>
      </c>
      <c r="L70" s="341">
        <v>122956</v>
      </c>
      <c r="M70" s="341">
        <v>132175</v>
      </c>
      <c r="N70" s="341">
        <v>129376</v>
      </c>
      <c r="O70" s="341">
        <v>126517</v>
      </c>
      <c r="P70" s="341">
        <v>119803</v>
      </c>
      <c r="Q70" s="341">
        <v>128418</v>
      </c>
      <c r="R70" s="341">
        <v>129795</v>
      </c>
      <c r="S70" s="341">
        <v>135112</v>
      </c>
      <c r="T70" s="341">
        <v>135860</v>
      </c>
      <c r="U70" s="341">
        <v>137273</v>
      </c>
      <c r="V70" s="323">
        <f>100</f>
        <v>100</v>
      </c>
      <c r="W70" s="326">
        <f t="shared" si="24"/>
        <v>99.471449925261581</v>
      </c>
      <c r="X70" s="326">
        <f t="shared" si="25"/>
        <v>102.31150971599402</v>
      </c>
      <c r="Y70" s="326">
        <f t="shared" si="26"/>
        <v>110.44783258594917</v>
      </c>
      <c r="Z70" s="326">
        <f t="shared" si="27"/>
        <v>112.46995515695068</v>
      </c>
      <c r="AA70" s="326">
        <f t="shared" si="28"/>
        <v>118.16801195814649</v>
      </c>
      <c r="AB70" s="326">
        <f t="shared" si="29"/>
        <v>136.74977578475335</v>
      </c>
      <c r="AC70" s="326">
        <f t="shared" si="30"/>
        <v>143.90194319880419</v>
      </c>
      <c r="AD70" s="326">
        <f t="shared" si="31"/>
        <v>147.03258594917787</v>
      </c>
      <c r="AE70" s="326">
        <f t="shared" si="32"/>
        <v>158.05680119581464</v>
      </c>
      <c r="AF70" s="326">
        <f t="shared" si="33"/>
        <v>154.70971599402094</v>
      </c>
      <c r="AG70" s="326">
        <f t="shared" si="34"/>
        <v>151.29088191330345</v>
      </c>
      <c r="AH70" s="326">
        <f t="shared" si="35"/>
        <v>143.26218236173392</v>
      </c>
      <c r="AI70" s="326">
        <f t="shared" si="36"/>
        <v>153.56412556053812</v>
      </c>
      <c r="AJ70" s="326">
        <f t="shared" si="37"/>
        <v>155.21076233183857</v>
      </c>
      <c r="AK70" s="326">
        <f t="shared" si="38"/>
        <v>161.56890881913304</v>
      </c>
      <c r="AL70" s="326">
        <f t="shared" si="39"/>
        <v>162.46337817638266</v>
      </c>
      <c r="AM70" s="326">
        <f t="shared" si="40"/>
        <v>164.15306427503737</v>
      </c>
      <c r="AN70" s="283"/>
      <c r="AO70" s="284"/>
      <c r="AP70" s="284"/>
      <c r="AQ70" s="284"/>
      <c r="AR70" s="284"/>
      <c r="AS70" s="284"/>
      <c r="AT70" s="284"/>
      <c r="AU70" s="284"/>
      <c r="AV70" s="284"/>
      <c r="AW70" s="284"/>
      <c r="AX70" s="284"/>
      <c r="AY70" s="284"/>
      <c r="AZ70" s="284"/>
      <c r="BA70" s="284"/>
      <c r="BB70" s="284"/>
      <c r="BC70" s="284"/>
      <c r="BD70" s="284"/>
      <c r="BE70" s="284"/>
      <c r="BF70" s="419"/>
    </row>
    <row r="71" spans="2:58" ht="15" x14ac:dyDescent="0.25">
      <c r="B71" s="766" t="s">
        <v>274</v>
      </c>
      <c r="C71" s="3" t="s">
        <v>2</v>
      </c>
      <c r="Q71" s="11">
        <v>65618</v>
      </c>
      <c r="R71" s="11">
        <v>65537</v>
      </c>
      <c r="S71" s="11">
        <v>64951</v>
      </c>
      <c r="V71" s="323">
        <f>100</f>
        <v>100</v>
      </c>
      <c r="W71" s="326" t="e">
        <f t="shared" si="24"/>
        <v>#DIV/0!</v>
      </c>
      <c r="X71" s="326" t="e">
        <f t="shared" si="25"/>
        <v>#DIV/0!</v>
      </c>
      <c r="Y71" s="326" t="e">
        <f t="shared" si="26"/>
        <v>#DIV/0!</v>
      </c>
      <c r="Z71" s="326" t="e">
        <f t="shared" si="27"/>
        <v>#DIV/0!</v>
      </c>
      <c r="AA71" s="326" t="e">
        <f t="shared" si="28"/>
        <v>#DIV/0!</v>
      </c>
      <c r="AB71" s="326" t="e">
        <f t="shared" si="29"/>
        <v>#DIV/0!</v>
      </c>
      <c r="AC71" s="326" t="e">
        <f t="shared" si="30"/>
        <v>#DIV/0!</v>
      </c>
      <c r="AD71" s="326" t="e">
        <f t="shared" si="31"/>
        <v>#DIV/0!</v>
      </c>
      <c r="AE71" s="326" t="e">
        <f t="shared" si="32"/>
        <v>#DIV/0!</v>
      </c>
      <c r="AF71" s="326" t="e">
        <f t="shared" si="33"/>
        <v>#DIV/0!</v>
      </c>
      <c r="AG71" s="326" t="e">
        <f t="shared" si="34"/>
        <v>#DIV/0!</v>
      </c>
      <c r="AH71" s="326" t="e">
        <f t="shared" si="35"/>
        <v>#DIV/0!</v>
      </c>
      <c r="AI71" s="326" t="e">
        <f t="shared" si="36"/>
        <v>#DIV/0!</v>
      </c>
      <c r="AJ71" s="326" t="e">
        <f t="shared" si="37"/>
        <v>#DIV/0!</v>
      </c>
      <c r="AK71" s="326" t="e">
        <f t="shared" si="38"/>
        <v>#DIV/0!</v>
      </c>
      <c r="AL71" s="326" t="e">
        <f t="shared" si="39"/>
        <v>#DIV/0!</v>
      </c>
      <c r="AM71" s="326" t="e">
        <f t="shared" si="40"/>
        <v>#DIV/0!</v>
      </c>
      <c r="AN71" s="324"/>
      <c r="AO71" s="342"/>
      <c r="AP71" s="342"/>
      <c r="AQ71" s="342"/>
      <c r="AR71" s="419"/>
      <c r="AS71" s="419"/>
      <c r="AT71" s="419"/>
      <c r="AU71" s="342"/>
      <c r="AV71" s="342"/>
      <c r="AW71" s="342"/>
      <c r="AX71" s="342"/>
      <c r="AY71" s="342"/>
      <c r="AZ71" s="342"/>
      <c r="BA71" s="342">
        <v>1</v>
      </c>
      <c r="BB71" s="342">
        <v>1</v>
      </c>
      <c r="BC71" s="342">
        <v>1</v>
      </c>
      <c r="BD71" s="342"/>
      <c r="BE71" s="564"/>
      <c r="BF71" s="419"/>
    </row>
    <row r="72" spans="2:58" ht="15" x14ac:dyDescent="0.25">
      <c r="B72" s="764"/>
      <c r="C72" s="2" t="s">
        <v>3</v>
      </c>
      <c r="Q72" s="11">
        <v>2734</v>
      </c>
      <c r="R72" s="11">
        <v>2611</v>
      </c>
      <c r="S72" s="11">
        <v>2578</v>
      </c>
      <c r="V72" s="323">
        <f>100</f>
        <v>100</v>
      </c>
      <c r="W72" s="326" t="e">
        <f t="shared" si="24"/>
        <v>#DIV/0!</v>
      </c>
      <c r="X72" s="326" t="e">
        <f t="shared" si="25"/>
        <v>#DIV/0!</v>
      </c>
      <c r="Y72" s="326" t="e">
        <f t="shared" si="26"/>
        <v>#DIV/0!</v>
      </c>
      <c r="Z72" s="326" t="e">
        <f t="shared" si="27"/>
        <v>#DIV/0!</v>
      </c>
      <c r="AA72" s="326" t="e">
        <f t="shared" si="28"/>
        <v>#DIV/0!</v>
      </c>
      <c r="AB72" s="326" t="e">
        <f t="shared" si="29"/>
        <v>#DIV/0!</v>
      </c>
      <c r="AC72" s="326" t="e">
        <f t="shared" si="30"/>
        <v>#DIV/0!</v>
      </c>
      <c r="AD72" s="326" t="e">
        <f t="shared" si="31"/>
        <v>#DIV/0!</v>
      </c>
      <c r="AE72" s="326" t="e">
        <f t="shared" si="32"/>
        <v>#DIV/0!</v>
      </c>
      <c r="AF72" s="326" t="e">
        <f t="shared" si="33"/>
        <v>#DIV/0!</v>
      </c>
      <c r="AG72" s="326" t="e">
        <f t="shared" si="34"/>
        <v>#DIV/0!</v>
      </c>
      <c r="AH72" s="326" t="e">
        <f t="shared" si="35"/>
        <v>#DIV/0!</v>
      </c>
      <c r="AI72" s="326" t="e">
        <f t="shared" si="36"/>
        <v>#DIV/0!</v>
      </c>
      <c r="AJ72" s="326" t="e">
        <f t="shared" si="37"/>
        <v>#DIV/0!</v>
      </c>
      <c r="AK72" s="326" t="e">
        <f t="shared" si="38"/>
        <v>#DIV/0!</v>
      </c>
      <c r="AL72" s="326" t="e">
        <f t="shared" si="39"/>
        <v>#DIV/0!</v>
      </c>
      <c r="AM72" s="326" t="e">
        <f t="shared" si="40"/>
        <v>#DIV/0!</v>
      </c>
      <c r="AN72" s="324"/>
      <c r="AO72" s="342"/>
      <c r="AP72" s="342"/>
      <c r="AQ72" s="342"/>
      <c r="AR72" s="342"/>
      <c r="AS72" s="342"/>
      <c r="AT72" s="342"/>
      <c r="AU72" s="342"/>
      <c r="AV72" s="342"/>
      <c r="AW72" s="342"/>
      <c r="AX72" s="342"/>
      <c r="AY72" s="342"/>
      <c r="AZ72" s="342"/>
      <c r="BA72" s="342">
        <v>1</v>
      </c>
      <c r="BB72" s="342">
        <v>1</v>
      </c>
      <c r="BC72" s="342">
        <v>1</v>
      </c>
      <c r="BD72" s="342"/>
      <c r="BE72" s="419"/>
      <c r="BF72" s="419"/>
    </row>
    <row r="73" spans="2:58" ht="15" x14ac:dyDescent="0.25">
      <c r="B73" s="764"/>
      <c r="C73" s="2" t="s">
        <v>4</v>
      </c>
      <c r="Q73" s="11">
        <v>882</v>
      </c>
      <c r="R73" s="11">
        <v>893</v>
      </c>
      <c r="S73" s="11">
        <v>882</v>
      </c>
      <c r="V73" s="323">
        <f>100</f>
        <v>100</v>
      </c>
      <c r="W73" s="326" t="e">
        <f t="shared" si="24"/>
        <v>#DIV/0!</v>
      </c>
      <c r="X73" s="326" t="e">
        <f t="shared" si="25"/>
        <v>#DIV/0!</v>
      </c>
      <c r="Y73" s="326" t="e">
        <f t="shared" si="26"/>
        <v>#DIV/0!</v>
      </c>
      <c r="Z73" s="326" t="e">
        <f t="shared" si="27"/>
        <v>#DIV/0!</v>
      </c>
      <c r="AA73" s="326" t="e">
        <f t="shared" si="28"/>
        <v>#DIV/0!</v>
      </c>
      <c r="AB73" s="326" t="e">
        <f t="shared" si="29"/>
        <v>#DIV/0!</v>
      </c>
      <c r="AC73" s="326" t="e">
        <f t="shared" si="30"/>
        <v>#DIV/0!</v>
      </c>
      <c r="AD73" s="326" t="e">
        <f t="shared" si="31"/>
        <v>#DIV/0!</v>
      </c>
      <c r="AE73" s="326" t="e">
        <f t="shared" si="32"/>
        <v>#DIV/0!</v>
      </c>
      <c r="AF73" s="326" t="e">
        <f t="shared" si="33"/>
        <v>#DIV/0!</v>
      </c>
      <c r="AG73" s="326" t="e">
        <f t="shared" si="34"/>
        <v>#DIV/0!</v>
      </c>
      <c r="AH73" s="326" t="e">
        <f t="shared" si="35"/>
        <v>#DIV/0!</v>
      </c>
      <c r="AI73" s="326" t="e">
        <f t="shared" si="36"/>
        <v>#DIV/0!</v>
      </c>
      <c r="AJ73" s="326" t="e">
        <f t="shared" si="37"/>
        <v>#DIV/0!</v>
      </c>
      <c r="AK73" s="326" t="e">
        <f t="shared" si="38"/>
        <v>#DIV/0!</v>
      </c>
      <c r="AL73" s="326" t="e">
        <f t="shared" si="39"/>
        <v>#DIV/0!</v>
      </c>
      <c r="AM73" s="326" t="e">
        <f t="shared" si="40"/>
        <v>#DIV/0!</v>
      </c>
      <c r="AN73" s="324"/>
      <c r="AO73" s="342"/>
      <c r="AP73" s="342"/>
      <c r="AQ73" s="342"/>
      <c r="AR73" s="419"/>
      <c r="AS73" s="419"/>
      <c r="AT73" s="342"/>
      <c r="AU73" s="342"/>
      <c r="AV73" s="342"/>
      <c r="AW73" s="342"/>
      <c r="AX73" s="342"/>
      <c r="AY73" s="342"/>
      <c r="AZ73" s="342"/>
      <c r="BA73" s="342">
        <v>1</v>
      </c>
      <c r="BB73" s="342">
        <v>1</v>
      </c>
      <c r="BC73" s="342">
        <v>1</v>
      </c>
      <c r="BD73" s="342"/>
      <c r="BE73" s="419"/>
      <c r="BF73" s="419"/>
    </row>
    <row r="74" spans="2:58" ht="15" x14ac:dyDescent="0.25">
      <c r="B74" s="764"/>
      <c r="C74" s="2" t="s">
        <v>5</v>
      </c>
      <c r="Q74" s="11">
        <v>681</v>
      </c>
      <c r="R74" s="11">
        <v>699</v>
      </c>
      <c r="S74" s="11">
        <v>683</v>
      </c>
      <c r="V74" s="323">
        <f>100</f>
        <v>100</v>
      </c>
      <c r="W74" s="326" t="e">
        <f t="shared" si="24"/>
        <v>#DIV/0!</v>
      </c>
      <c r="X74" s="326" t="e">
        <f t="shared" si="25"/>
        <v>#DIV/0!</v>
      </c>
      <c r="Y74" s="326" t="e">
        <f t="shared" si="26"/>
        <v>#DIV/0!</v>
      </c>
      <c r="Z74" s="326" t="e">
        <f t="shared" si="27"/>
        <v>#DIV/0!</v>
      </c>
      <c r="AA74" s="326" t="e">
        <f t="shared" si="28"/>
        <v>#DIV/0!</v>
      </c>
      <c r="AB74" s="326" t="e">
        <f t="shared" si="29"/>
        <v>#DIV/0!</v>
      </c>
      <c r="AC74" s="326" t="e">
        <f t="shared" si="30"/>
        <v>#DIV/0!</v>
      </c>
      <c r="AD74" s="326" t="e">
        <f t="shared" si="31"/>
        <v>#DIV/0!</v>
      </c>
      <c r="AE74" s="326" t="e">
        <f t="shared" si="32"/>
        <v>#DIV/0!</v>
      </c>
      <c r="AF74" s="326" t="e">
        <f t="shared" si="33"/>
        <v>#DIV/0!</v>
      </c>
      <c r="AG74" s="326" t="e">
        <f t="shared" si="34"/>
        <v>#DIV/0!</v>
      </c>
      <c r="AH74" s="326" t="e">
        <f t="shared" si="35"/>
        <v>#DIV/0!</v>
      </c>
      <c r="AI74" s="326" t="e">
        <f t="shared" si="36"/>
        <v>#DIV/0!</v>
      </c>
      <c r="AJ74" s="326" t="e">
        <f t="shared" si="37"/>
        <v>#DIV/0!</v>
      </c>
      <c r="AK74" s="326" t="e">
        <f t="shared" si="38"/>
        <v>#DIV/0!</v>
      </c>
      <c r="AL74" s="326" t="e">
        <f t="shared" si="39"/>
        <v>#DIV/0!</v>
      </c>
      <c r="AM74" s="326" t="e">
        <f t="shared" si="40"/>
        <v>#DIV/0!</v>
      </c>
      <c r="AN74" s="324"/>
      <c r="AO74" s="342"/>
      <c r="AP74" s="342"/>
      <c r="AQ74" s="342"/>
      <c r="AR74" s="342"/>
      <c r="AS74" s="342"/>
      <c r="AT74" s="342"/>
      <c r="AU74" s="342"/>
      <c r="AV74" s="342"/>
      <c r="AW74" s="342"/>
      <c r="AX74" s="342"/>
      <c r="AY74" s="342"/>
      <c r="AZ74" s="342"/>
      <c r="BA74" s="342">
        <v>1</v>
      </c>
      <c r="BB74" s="342">
        <v>1</v>
      </c>
      <c r="BC74" s="342">
        <v>1</v>
      </c>
      <c r="BD74" s="342"/>
      <c r="BE74" s="419"/>
      <c r="BF74" s="419"/>
    </row>
    <row r="75" spans="2:58" ht="15" x14ac:dyDescent="0.25">
      <c r="B75" s="764"/>
      <c r="C75" s="2" t="s">
        <v>6</v>
      </c>
      <c r="Q75" s="11">
        <v>69915</v>
      </c>
      <c r="R75" s="11">
        <v>69740</v>
      </c>
      <c r="S75" s="11">
        <v>69094</v>
      </c>
      <c r="V75" s="323">
        <f>100</f>
        <v>100</v>
      </c>
      <c r="W75" s="326" t="e">
        <f t="shared" ref="W75:W106" si="41">E75*100/$D75</f>
        <v>#DIV/0!</v>
      </c>
      <c r="X75" s="326" t="e">
        <f t="shared" ref="X75:X106" si="42">F75*100/$D75</f>
        <v>#DIV/0!</v>
      </c>
      <c r="Y75" s="326" t="e">
        <f t="shared" ref="Y75:Y106" si="43">G75*100/$D75</f>
        <v>#DIV/0!</v>
      </c>
      <c r="Z75" s="326" t="e">
        <f t="shared" ref="Z75:Z106" si="44">H75*100/$D75</f>
        <v>#DIV/0!</v>
      </c>
      <c r="AA75" s="326" t="e">
        <f t="shared" ref="AA75:AA106" si="45">I75*100/$D75</f>
        <v>#DIV/0!</v>
      </c>
      <c r="AB75" s="326" t="e">
        <f t="shared" ref="AB75:AB106" si="46">J75*100/$D75</f>
        <v>#DIV/0!</v>
      </c>
      <c r="AC75" s="326" t="e">
        <f t="shared" ref="AC75:AC106" si="47">K75*100/$D75</f>
        <v>#DIV/0!</v>
      </c>
      <c r="AD75" s="326" t="e">
        <f t="shared" ref="AD75:AD106" si="48">L75*100/$D75</f>
        <v>#DIV/0!</v>
      </c>
      <c r="AE75" s="326" t="e">
        <f t="shared" ref="AE75:AE106" si="49">M75*100/$D75</f>
        <v>#DIV/0!</v>
      </c>
      <c r="AF75" s="326" t="e">
        <f t="shared" ref="AF75:AF106" si="50">N75*100/$D75</f>
        <v>#DIV/0!</v>
      </c>
      <c r="AG75" s="326" t="e">
        <f t="shared" ref="AG75:AG106" si="51">O75*100/$D75</f>
        <v>#DIV/0!</v>
      </c>
      <c r="AH75" s="326" t="e">
        <f t="shared" ref="AH75:AH106" si="52">P75*100/$D75</f>
        <v>#DIV/0!</v>
      </c>
      <c r="AI75" s="326" t="e">
        <f t="shared" ref="AI75:AI106" si="53">Q75*100/$D75</f>
        <v>#DIV/0!</v>
      </c>
      <c r="AJ75" s="326" t="e">
        <f t="shared" ref="AJ75:AJ106" si="54">R75*100/$D75</f>
        <v>#DIV/0!</v>
      </c>
      <c r="AK75" s="326" t="e">
        <f t="shared" ref="AK75:AK106" si="55">S75*100/$D75</f>
        <v>#DIV/0!</v>
      </c>
      <c r="AL75" s="326" t="e">
        <f t="shared" ref="AL75:AL106" si="56">T75*100/$D75</f>
        <v>#DIV/0!</v>
      </c>
      <c r="AM75" s="326" t="e">
        <f t="shared" ref="AM75:AM106" si="57">U75*100/$D75</f>
        <v>#DIV/0!</v>
      </c>
      <c r="AN75" s="324"/>
      <c r="AO75" s="342"/>
      <c r="AP75" s="342"/>
      <c r="AQ75" s="342"/>
      <c r="AR75" s="342"/>
      <c r="AS75" s="419"/>
      <c r="AT75" s="419"/>
      <c r="AU75" s="342"/>
      <c r="AV75" s="342"/>
      <c r="AW75" s="342"/>
      <c r="AX75" s="342"/>
      <c r="AY75" s="342"/>
      <c r="AZ75" s="342"/>
      <c r="BA75" s="342"/>
      <c r="BB75" s="342"/>
      <c r="BC75" s="342"/>
      <c r="BD75" s="342"/>
      <c r="BE75" s="419"/>
      <c r="BF75" s="419"/>
    </row>
    <row r="76" spans="2:58" ht="15" x14ac:dyDescent="0.25">
      <c r="B76" s="765"/>
      <c r="C76" s="4" t="s">
        <v>7</v>
      </c>
      <c r="D76" s="424"/>
      <c r="E76" s="341"/>
      <c r="F76" s="341"/>
      <c r="G76" s="341"/>
      <c r="H76" s="341"/>
      <c r="I76" s="341"/>
      <c r="J76" s="341"/>
      <c r="K76" s="341"/>
      <c r="L76" s="341"/>
      <c r="M76" s="341"/>
      <c r="N76" s="341"/>
      <c r="O76" s="341"/>
      <c r="P76" s="341"/>
      <c r="Q76" s="341">
        <v>69234</v>
      </c>
      <c r="R76" s="341">
        <v>69041</v>
      </c>
      <c r="S76" s="341">
        <v>68411</v>
      </c>
      <c r="T76" s="341"/>
      <c r="U76" s="341"/>
      <c r="V76" s="323">
        <f>100</f>
        <v>100</v>
      </c>
      <c r="W76" s="326" t="e">
        <f t="shared" si="41"/>
        <v>#DIV/0!</v>
      </c>
      <c r="X76" s="326" t="e">
        <f t="shared" si="42"/>
        <v>#DIV/0!</v>
      </c>
      <c r="Y76" s="326" t="e">
        <f t="shared" si="43"/>
        <v>#DIV/0!</v>
      </c>
      <c r="Z76" s="326" t="e">
        <f t="shared" si="44"/>
        <v>#DIV/0!</v>
      </c>
      <c r="AA76" s="326" t="e">
        <f t="shared" si="45"/>
        <v>#DIV/0!</v>
      </c>
      <c r="AB76" s="326" t="e">
        <f t="shared" si="46"/>
        <v>#DIV/0!</v>
      </c>
      <c r="AC76" s="326" t="e">
        <f t="shared" si="47"/>
        <v>#DIV/0!</v>
      </c>
      <c r="AD76" s="326" t="e">
        <f t="shared" si="48"/>
        <v>#DIV/0!</v>
      </c>
      <c r="AE76" s="326" t="e">
        <f t="shared" si="49"/>
        <v>#DIV/0!</v>
      </c>
      <c r="AF76" s="326" t="e">
        <f t="shared" si="50"/>
        <v>#DIV/0!</v>
      </c>
      <c r="AG76" s="326" t="e">
        <f t="shared" si="51"/>
        <v>#DIV/0!</v>
      </c>
      <c r="AH76" s="326" t="e">
        <f t="shared" si="52"/>
        <v>#DIV/0!</v>
      </c>
      <c r="AI76" s="326" t="e">
        <f t="shared" si="53"/>
        <v>#DIV/0!</v>
      </c>
      <c r="AJ76" s="326" t="e">
        <f t="shared" si="54"/>
        <v>#DIV/0!</v>
      </c>
      <c r="AK76" s="326" t="e">
        <f t="shared" si="55"/>
        <v>#DIV/0!</v>
      </c>
      <c r="AL76" s="326" t="e">
        <f t="shared" si="56"/>
        <v>#DIV/0!</v>
      </c>
      <c r="AM76" s="326" t="e">
        <f t="shared" si="57"/>
        <v>#DIV/0!</v>
      </c>
      <c r="AN76" s="283"/>
      <c r="AO76" s="284"/>
      <c r="AP76" s="284"/>
      <c r="AQ76" s="284"/>
      <c r="AR76" s="284"/>
      <c r="AS76" s="284"/>
      <c r="AT76" s="284"/>
      <c r="AU76" s="284"/>
      <c r="AV76" s="284"/>
      <c r="AW76" s="284"/>
      <c r="AX76" s="284"/>
      <c r="AY76" s="284"/>
      <c r="AZ76" s="284"/>
      <c r="BA76" s="284"/>
      <c r="BB76" s="284"/>
      <c r="BC76" s="284"/>
      <c r="BD76" s="284"/>
      <c r="BE76" s="284"/>
      <c r="BF76" s="419"/>
    </row>
    <row r="77" spans="2:58" ht="15" customHeight="1" x14ac:dyDescent="0.25">
      <c r="B77" s="764" t="s">
        <v>16</v>
      </c>
      <c r="C77" s="2" t="s">
        <v>2</v>
      </c>
      <c r="D77" s="11">
        <v>179829</v>
      </c>
      <c r="E77" s="11">
        <v>168276</v>
      </c>
      <c r="F77" s="11">
        <v>170291</v>
      </c>
      <c r="G77" s="11">
        <v>192582</v>
      </c>
      <c r="H77" s="11">
        <v>192743</v>
      </c>
      <c r="I77" s="11">
        <v>200293</v>
      </c>
      <c r="J77" s="11">
        <v>252239</v>
      </c>
      <c r="K77" s="11">
        <v>121826</v>
      </c>
      <c r="L77" s="11">
        <v>144907</v>
      </c>
      <c r="M77" s="11">
        <v>154157</v>
      </c>
      <c r="N77" s="11">
        <v>159986</v>
      </c>
      <c r="O77" s="11">
        <v>152390</v>
      </c>
      <c r="P77" s="11">
        <v>151993</v>
      </c>
      <c r="Q77" s="11">
        <v>191744</v>
      </c>
      <c r="R77" s="11">
        <v>177463</v>
      </c>
      <c r="S77" s="11">
        <v>179313</v>
      </c>
      <c r="T77" s="11">
        <v>180508</v>
      </c>
      <c r="U77" s="11">
        <v>181803</v>
      </c>
      <c r="V77" s="323">
        <f>100</f>
        <v>100</v>
      </c>
      <c r="W77" s="326">
        <f t="shared" si="41"/>
        <v>93.57556345194601</v>
      </c>
      <c r="X77" s="326">
        <f t="shared" si="42"/>
        <v>94.696072379871993</v>
      </c>
      <c r="Y77" s="326">
        <f t="shared" si="43"/>
        <v>107.09173715029277</v>
      </c>
      <c r="Z77" s="326">
        <f t="shared" si="44"/>
        <v>107.18126664775981</v>
      </c>
      <c r="AA77" s="326">
        <f t="shared" si="45"/>
        <v>111.37969960351222</v>
      </c>
      <c r="AB77" s="326">
        <f t="shared" si="46"/>
        <v>140.26603050675919</v>
      </c>
      <c r="AC77" s="326">
        <f t="shared" si="47"/>
        <v>67.745469306952714</v>
      </c>
      <c r="AD77" s="326">
        <f t="shared" si="48"/>
        <v>80.580440307180709</v>
      </c>
      <c r="AE77" s="326">
        <f t="shared" si="49"/>
        <v>85.72421578277141</v>
      </c>
      <c r="AF77" s="326">
        <f t="shared" si="50"/>
        <v>88.965628458146355</v>
      </c>
      <c r="AG77" s="326">
        <f t="shared" si="51"/>
        <v>84.74161564597479</v>
      </c>
      <c r="AH77" s="326">
        <f t="shared" si="52"/>
        <v>84.520850363400783</v>
      </c>
      <c r="AI77" s="326">
        <f t="shared" si="53"/>
        <v>106.62573889639602</v>
      </c>
      <c r="AJ77" s="326">
        <f t="shared" si="54"/>
        <v>98.684305645919181</v>
      </c>
      <c r="AK77" s="326">
        <f t="shared" si="55"/>
        <v>99.713060741037324</v>
      </c>
      <c r="AL77" s="326">
        <f t="shared" si="56"/>
        <v>100.37758092410012</v>
      </c>
      <c r="AM77" s="326">
        <f t="shared" si="57"/>
        <v>101.09770949068282</v>
      </c>
      <c r="AN77" s="324">
        <v>1</v>
      </c>
      <c r="AO77" s="342">
        <v>1</v>
      </c>
      <c r="AP77" s="342">
        <v>1</v>
      </c>
      <c r="AQ77" s="342">
        <v>1</v>
      </c>
      <c r="AR77" s="419">
        <v>1</v>
      </c>
      <c r="AS77" s="419">
        <v>1</v>
      </c>
      <c r="AT77" s="419">
        <v>1</v>
      </c>
      <c r="AU77" s="342">
        <v>1</v>
      </c>
      <c r="AV77" s="342">
        <v>1</v>
      </c>
      <c r="AW77" s="342">
        <v>1</v>
      </c>
      <c r="AX77" s="342">
        <v>1</v>
      </c>
      <c r="AY77" s="342">
        <v>1</v>
      </c>
      <c r="AZ77" s="342">
        <v>1</v>
      </c>
      <c r="BA77" s="342">
        <v>1</v>
      </c>
      <c r="BB77" s="342">
        <v>1</v>
      </c>
      <c r="BC77" s="342">
        <v>1</v>
      </c>
      <c r="BD77" s="342">
        <v>6</v>
      </c>
      <c r="BE77" s="564">
        <v>7</v>
      </c>
      <c r="BF77" s="419"/>
    </row>
    <row r="78" spans="2:58" ht="15" x14ac:dyDescent="0.25">
      <c r="B78" s="764"/>
      <c r="C78" s="2" t="s">
        <v>3</v>
      </c>
      <c r="D78" s="11">
        <v>4048</v>
      </c>
      <c r="E78" s="11">
        <v>3789</v>
      </c>
      <c r="F78" s="11">
        <v>3683</v>
      </c>
      <c r="G78" s="11">
        <v>3637</v>
      </c>
      <c r="H78" s="11">
        <v>3805</v>
      </c>
      <c r="I78" s="11">
        <v>4444</v>
      </c>
      <c r="J78" s="11">
        <v>5119</v>
      </c>
      <c r="K78" s="11">
        <v>4733</v>
      </c>
      <c r="L78" s="11">
        <v>5751</v>
      </c>
      <c r="M78" s="11">
        <v>5963</v>
      </c>
      <c r="N78" s="11">
        <v>6409</v>
      </c>
      <c r="O78" s="11">
        <v>6668</v>
      </c>
      <c r="P78" s="11">
        <v>5012</v>
      </c>
      <c r="Q78" s="11">
        <v>7527</v>
      </c>
      <c r="R78" s="11">
        <v>7374</v>
      </c>
      <c r="S78" s="11">
        <v>7429</v>
      </c>
      <c r="T78" s="11">
        <v>7476</v>
      </c>
      <c r="U78" s="11">
        <v>7526</v>
      </c>
      <c r="V78" s="323">
        <f>100</f>
        <v>100</v>
      </c>
      <c r="W78" s="326">
        <f t="shared" si="41"/>
        <v>93.601778656126484</v>
      </c>
      <c r="X78" s="326">
        <f t="shared" si="42"/>
        <v>90.983201581027672</v>
      </c>
      <c r="Y78" s="326">
        <f t="shared" si="43"/>
        <v>89.846837944664031</v>
      </c>
      <c r="Z78" s="326">
        <f t="shared" si="44"/>
        <v>93.997035573122531</v>
      </c>
      <c r="AA78" s="326">
        <f t="shared" si="45"/>
        <v>109.78260869565217</v>
      </c>
      <c r="AB78" s="326">
        <f t="shared" si="46"/>
        <v>126.45750988142292</v>
      </c>
      <c r="AC78" s="326">
        <f t="shared" si="47"/>
        <v>116.92193675889328</v>
      </c>
      <c r="AD78" s="326">
        <f t="shared" si="48"/>
        <v>142.07015810276681</v>
      </c>
      <c r="AE78" s="326">
        <f t="shared" si="49"/>
        <v>147.30731225296444</v>
      </c>
      <c r="AF78" s="326">
        <f t="shared" si="50"/>
        <v>158.32509881422925</v>
      </c>
      <c r="AG78" s="326">
        <f t="shared" si="51"/>
        <v>164.72332015810278</v>
      </c>
      <c r="AH78" s="326">
        <f t="shared" si="52"/>
        <v>123.81422924901186</v>
      </c>
      <c r="AI78" s="326">
        <f t="shared" si="53"/>
        <v>185.94367588932806</v>
      </c>
      <c r="AJ78" s="326">
        <f t="shared" si="54"/>
        <v>182.16403162055337</v>
      </c>
      <c r="AK78" s="326">
        <f t="shared" si="55"/>
        <v>183.52272727272728</v>
      </c>
      <c r="AL78" s="326">
        <f t="shared" si="56"/>
        <v>184.68379446640316</v>
      </c>
      <c r="AM78" s="326">
        <f t="shared" si="57"/>
        <v>185.91897233201581</v>
      </c>
      <c r="AN78" s="324">
        <v>1</v>
      </c>
      <c r="AO78" s="342">
        <v>1</v>
      </c>
      <c r="AP78" s="342">
        <v>1</v>
      </c>
      <c r="AQ78" s="342">
        <v>1</v>
      </c>
      <c r="AR78" s="342">
        <v>1</v>
      </c>
      <c r="AS78" s="342">
        <v>1</v>
      </c>
      <c r="AT78" s="342">
        <v>1</v>
      </c>
      <c r="AU78" s="342">
        <v>1</v>
      </c>
      <c r="AV78" s="342">
        <v>1</v>
      </c>
      <c r="AW78" s="342">
        <v>1</v>
      </c>
      <c r="AX78" s="342">
        <v>1</v>
      </c>
      <c r="AY78" s="342">
        <v>1</v>
      </c>
      <c r="AZ78" s="342">
        <v>1</v>
      </c>
      <c r="BA78" s="342">
        <v>1</v>
      </c>
      <c r="BB78" s="342">
        <v>1</v>
      </c>
      <c r="BC78" s="342">
        <v>1</v>
      </c>
      <c r="BD78" s="342">
        <v>6</v>
      </c>
      <c r="BE78" s="419">
        <v>7</v>
      </c>
      <c r="BF78" s="419"/>
    </row>
    <row r="79" spans="2:58" ht="15" x14ac:dyDescent="0.25">
      <c r="B79" s="764"/>
      <c r="C79" s="2" t="s">
        <v>4</v>
      </c>
      <c r="D79" s="11">
        <v>575</v>
      </c>
      <c r="E79" s="11">
        <v>518</v>
      </c>
      <c r="F79" s="11">
        <v>479</v>
      </c>
      <c r="G79" s="11">
        <v>554</v>
      </c>
      <c r="H79" s="11">
        <v>543</v>
      </c>
      <c r="I79" s="11">
        <v>529</v>
      </c>
      <c r="J79" s="11">
        <v>570</v>
      </c>
      <c r="K79" s="11">
        <v>533</v>
      </c>
      <c r="L79" s="11">
        <v>597</v>
      </c>
      <c r="M79" s="11">
        <v>584</v>
      </c>
      <c r="N79" s="11">
        <v>579</v>
      </c>
      <c r="O79" s="11">
        <v>691</v>
      </c>
      <c r="P79" s="11">
        <v>501</v>
      </c>
      <c r="Q79" s="11">
        <v>629</v>
      </c>
      <c r="R79" s="11">
        <v>623</v>
      </c>
      <c r="S79" s="11">
        <v>631</v>
      </c>
      <c r="T79" s="11">
        <v>636</v>
      </c>
      <c r="U79" s="11">
        <v>641</v>
      </c>
      <c r="V79" s="323">
        <f>100</f>
        <v>100</v>
      </c>
      <c r="W79" s="326">
        <f t="shared" si="41"/>
        <v>90.086956521739125</v>
      </c>
      <c r="X79" s="326">
        <f t="shared" si="42"/>
        <v>83.304347826086953</v>
      </c>
      <c r="Y79" s="326">
        <f t="shared" si="43"/>
        <v>96.347826086956516</v>
      </c>
      <c r="Z79" s="326">
        <f t="shared" si="44"/>
        <v>94.434782608695656</v>
      </c>
      <c r="AA79" s="326">
        <f t="shared" si="45"/>
        <v>92</v>
      </c>
      <c r="AB79" s="326">
        <f t="shared" si="46"/>
        <v>99.130434782608702</v>
      </c>
      <c r="AC79" s="326">
        <f t="shared" si="47"/>
        <v>92.695652173913047</v>
      </c>
      <c r="AD79" s="326">
        <f t="shared" si="48"/>
        <v>103.82608695652173</v>
      </c>
      <c r="AE79" s="326">
        <f t="shared" si="49"/>
        <v>101.56521739130434</v>
      </c>
      <c r="AF79" s="326">
        <f t="shared" si="50"/>
        <v>100.69565217391305</v>
      </c>
      <c r="AG79" s="326">
        <f t="shared" si="51"/>
        <v>120.17391304347827</v>
      </c>
      <c r="AH79" s="326">
        <f t="shared" si="52"/>
        <v>87.130434782608702</v>
      </c>
      <c r="AI79" s="326">
        <f t="shared" si="53"/>
        <v>109.39130434782609</v>
      </c>
      <c r="AJ79" s="326">
        <f t="shared" si="54"/>
        <v>108.34782608695652</v>
      </c>
      <c r="AK79" s="326">
        <f t="shared" si="55"/>
        <v>109.73913043478261</v>
      </c>
      <c r="AL79" s="326">
        <f t="shared" si="56"/>
        <v>110.60869565217391</v>
      </c>
      <c r="AM79" s="326">
        <f t="shared" si="57"/>
        <v>111.47826086956522</v>
      </c>
      <c r="AN79" s="324">
        <v>1</v>
      </c>
      <c r="AO79" s="342">
        <v>1</v>
      </c>
      <c r="AP79" s="342">
        <v>1</v>
      </c>
      <c r="AQ79" s="342">
        <v>1</v>
      </c>
      <c r="AR79" s="419">
        <v>1</v>
      </c>
      <c r="AS79" s="419">
        <v>1</v>
      </c>
      <c r="AT79" s="342">
        <v>1</v>
      </c>
      <c r="AU79" s="342">
        <v>1</v>
      </c>
      <c r="AV79" s="342">
        <v>1</v>
      </c>
      <c r="AW79" s="342">
        <v>1</v>
      </c>
      <c r="AX79" s="342">
        <v>1</v>
      </c>
      <c r="AY79" s="342">
        <v>1</v>
      </c>
      <c r="AZ79" s="342">
        <v>1</v>
      </c>
      <c r="BA79" s="342">
        <v>1</v>
      </c>
      <c r="BB79" s="342">
        <v>1</v>
      </c>
      <c r="BC79" s="342">
        <v>1</v>
      </c>
      <c r="BD79" s="342">
        <v>6</v>
      </c>
      <c r="BE79" s="419">
        <v>7</v>
      </c>
      <c r="BF79" s="419"/>
    </row>
    <row r="80" spans="2:58" ht="15" x14ac:dyDescent="0.25">
      <c r="B80" s="764"/>
      <c r="C80" s="2" t="s">
        <v>5</v>
      </c>
      <c r="D80" s="11">
        <v>77</v>
      </c>
      <c r="E80" s="11">
        <v>72</v>
      </c>
      <c r="F80" s="11">
        <v>61</v>
      </c>
      <c r="G80" s="11">
        <v>57</v>
      </c>
      <c r="H80" s="11">
        <v>55</v>
      </c>
      <c r="I80" s="11">
        <v>57</v>
      </c>
      <c r="J80" s="11">
        <v>116</v>
      </c>
      <c r="K80" s="11">
        <v>63</v>
      </c>
      <c r="L80" s="11">
        <v>67</v>
      </c>
      <c r="M80" s="11">
        <v>66</v>
      </c>
      <c r="N80" s="11">
        <v>80</v>
      </c>
      <c r="O80" s="11">
        <v>92</v>
      </c>
      <c r="P80" s="11">
        <v>87</v>
      </c>
      <c r="Q80" s="11">
        <v>92</v>
      </c>
      <c r="R80" s="11">
        <v>108</v>
      </c>
      <c r="S80" s="11">
        <v>109</v>
      </c>
      <c r="T80" s="11">
        <v>110</v>
      </c>
      <c r="U80" s="11">
        <v>111</v>
      </c>
      <c r="V80" s="323">
        <f>100</f>
        <v>100</v>
      </c>
      <c r="W80" s="326">
        <f t="shared" si="41"/>
        <v>93.506493506493513</v>
      </c>
      <c r="X80" s="326">
        <f t="shared" si="42"/>
        <v>79.220779220779221</v>
      </c>
      <c r="Y80" s="326">
        <f t="shared" si="43"/>
        <v>74.025974025974023</v>
      </c>
      <c r="Z80" s="326">
        <f t="shared" si="44"/>
        <v>71.428571428571431</v>
      </c>
      <c r="AA80" s="326">
        <f t="shared" si="45"/>
        <v>74.025974025974023</v>
      </c>
      <c r="AB80" s="326">
        <f t="shared" si="46"/>
        <v>150.64935064935065</v>
      </c>
      <c r="AC80" s="326">
        <f t="shared" si="47"/>
        <v>81.818181818181813</v>
      </c>
      <c r="AD80" s="326">
        <f t="shared" si="48"/>
        <v>87.012987012987011</v>
      </c>
      <c r="AE80" s="326">
        <f t="shared" si="49"/>
        <v>85.714285714285708</v>
      </c>
      <c r="AF80" s="326">
        <f t="shared" si="50"/>
        <v>103.8961038961039</v>
      </c>
      <c r="AG80" s="326">
        <f t="shared" si="51"/>
        <v>119.48051948051948</v>
      </c>
      <c r="AH80" s="326">
        <f t="shared" si="52"/>
        <v>112.98701298701299</v>
      </c>
      <c r="AI80" s="326">
        <f t="shared" si="53"/>
        <v>119.48051948051948</v>
      </c>
      <c r="AJ80" s="326">
        <f t="shared" si="54"/>
        <v>140.25974025974025</v>
      </c>
      <c r="AK80" s="326">
        <f t="shared" si="55"/>
        <v>141.55844155844156</v>
      </c>
      <c r="AL80" s="326">
        <f t="shared" si="56"/>
        <v>142.85714285714286</v>
      </c>
      <c r="AM80" s="326">
        <f t="shared" si="57"/>
        <v>144.15584415584416</v>
      </c>
      <c r="AN80" s="324">
        <v>1</v>
      </c>
      <c r="AO80" s="342">
        <v>1</v>
      </c>
      <c r="AP80" s="342">
        <v>1</v>
      </c>
      <c r="AQ80" s="342">
        <v>1</v>
      </c>
      <c r="AR80" s="342">
        <v>1</v>
      </c>
      <c r="AS80" s="342">
        <v>1</v>
      </c>
      <c r="AT80" s="342">
        <v>1</v>
      </c>
      <c r="AU80" s="342">
        <v>1</v>
      </c>
      <c r="AV80" s="342">
        <v>1</v>
      </c>
      <c r="AW80" s="342">
        <v>1</v>
      </c>
      <c r="AX80" s="342">
        <v>1</v>
      </c>
      <c r="AY80" s="342">
        <v>1</v>
      </c>
      <c r="AZ80" s="342">
        <v>1</v>
      </c>
      <c r="BA80" s="342">
        <v>1</v>
      </c>
      <c r="BB80" s="342">
        <v>1</v>
      </c>
      <c r="BC80" s="342">
        <v>1</v>
      </c>
      <c r="BD80" s="342">
        <v>6</v>
      </c>
      <c r="BE80" s="419">
        <v>7</v>
      </c>
      <c r="BF80" s="419"/>
    </row>
    <row r="81" spans="2:58" ht="15" x14ac:dyDescent="0.25">
      <c r="B81" s="764"/>
      <c r="C81" s="2" t="s">
        <v>6</v>
      </c>
      <c r="D81" s="11">
        <v>184529</v>
      </c>
      <c r="E81" s="11">
        <v>172655</v>
      </c>
      <c r="F81" s="11">
        <v>174514</v>
      </c>
      <c r="G81" s="11">
        <v>196830</v>
      </c>
      <c r="H81" s="11">
        <v>197146</v>
      </c>
      <c r="I81" s="11">
        <v>205323</v>
      </c>
      <c r="J81" s="11">
        <v>258044</v>
      </c>
      <c r="K81" s="11">
        <v>127155</v>
      </c>
      <c r="L81" s="11">
        <v>151322</v>
      </c>
      <c r="M81" s="11">
        <v>160770</v>
      </c>
      <c r="N81" s="11">
        <v>167054</v>
      </c>
      <c r="O81" s="11">
        <v>159841</v>
      </c>
      <c r="P81" s="11">
        <v>157593</v>
      </c>
      <c r="Q81" s="11">
        <v>199992</v>
      </c>
      <c r="R81" s="11">
        <v>185568</v>
      </c>
      <c r="S81" s="11">
        <v>187482</v>
      </c>
      <c r="T81" s="11">
        <v>188730</v>
      </c>
      <c r="U81" s="11">
        <v>190081</v>
      </c>
      <c r="V81" s="323">
        <f>100</f>
        <v>100</v>
      </c>
      <c r="W81" s="326">
        <f t="shared" si="41"/>
        <v>93.565239068113954</v>
      </c>
      <c r="X81" s="326">
        <f t="shared" si="42"/>
        <v>94.572668794606813</v>
      </c>
      <c r="Y81" s="326">
        <f t="shared" si="43"/>
        <v>106.6661608744425</v>
      </c>
      <c r="Z81" s="326">
        <f t="shared" si="44"/>
        <v>106.83740767033908</v>
      </c>
      <c r="AA81" s="326">
        <f t="shared" si="45"/>
        <v>111.26868947428318</v>
      </c>
      <c r="AB81" s="326">
        <f t="shared" si="46"/>
        <v>139.83926645676289</v>
      </c>
      <c r="AC81" s="326">
        <f t="shared" si="47"/>
        <v>68.907868139967164</v>
      </c>
      <c r="AD81" s="326">
        <f t="shared" si="48"/>
        <v>82.004454584374272</v>
      </c>
      <c r="AE81" s="326">
        <f t="shared" si="49"/>
        <v>87.124517013585944</v>
      </c>
      <c r="AF81" s="326">
        <f t="shared" si="50"/>
        <v>90.529943802871088</v>
      </c>
      <c r="AG81" s="326">
        <f t="shared" si="51"/>
        <v>86.621073110459605</v>
      </c>
      <c r="AH81" s="326">
        <f t="shared" si="52"/>
        <v>85.402836410537091</v>
      </c>
      <c r="AI81" s="326">
        <f t="shared" si="53"/>
        <v>108.37971267388866</v>
      </c>
      <c r="AJ81" s="326">
        <f t="shared" si="54"/>
        <v>100.56305512954603</v>
      </c>
      <c r="AK81" s="326">
        <f t="shared" si="55"/>
        <v>101.60029046924873</v>
      </c>
      <c r="AL81" s="326">
        <f t="shared" si="56"/>
        <v>102.27660692899219</v>
      </c>
      <c r="AM81" s="326">
        <f t="shared" si="57"/>
        <v>103.00874117347409</v>
      </c>
      <c r="AN81" s="324"/>
      <c r="AO81" s="342"/>
      <c r="AP81" s="342"/>
      <c r="AQ81" s="342"/>
      <c r="AR81" s="342"/>
      <c r="AS81" s="419"/>
      <c r="AT81" s="419"/>
      <c r="AU81" s="342"/>
      <c r="AV81" s="342"/>
      <c r="AW81" s="342"/>
      <c r="AX81" s="342"/>
      <c r="AY81" s="342"/>
      <c r="AZ81" s="342"/>
      <c r="BA81" s="342"/>
      <c r="BB81" s="342"/>
      <c r="BC81" s="342"/>
      <c r="BD81" s="342"/>
      <c r="BE81" s="419"/>
      <c r="BF81" s="419"/>
    </row>
    <row r="82" spans="2:58" ht="15" x14ac:dyDescent="0.25">
      <c r="B82" s="764"/>
      <c r="C82" s="2" t="s">
        <v>7</v>
      </c>
      <c r="D82" s="424">
        <v>184452</v>
      </c>
      <c r="E82" s="341">
        <v>172583</v>
      </c>
      <c r="F82" s="341">
        <v>174453</v>
      </c>
      <c r="G82" s="341">
        <v>196773</v>
      </c>
      <c r="H82" s="341">
        <v>197091</v>
      </c>
      <c r="I82" s="341">
        <v>205266</v>
      </c>
      <c r="J82" s="341">
        <v>257928</v>
      </c>
      <c r="K82" s="341">
        <v>127092</v>
      </c>
      <c r="L82" s="341">
        <v>151255</v>
      </c>
      <c r="M82" s="341">
        <v>160704</v>
      </c>
      <c r="N82" s="341">
        <v>166974</v>
      </c>
      <c r="O82" s="341">
        <v>159749</v>
      </c>
      <c r="P82" s="341">
        <v>157506</v>
      </c>
      <c r="Q82" s="341">
        <v>199900</v>
      </c>
      <c r="R82" s="341">
        <v>185460</v>
      </c>
      <c r="S82" s="341">
        <v>187373</v>
      </c>
      <c r="T82" s="341">
        <v>188620</v>
      </c>
      <c r="U82" s="341">
        <v>189970</v>
      </c>
      <c r="V82" s="323">
        <f>100</f>
        <v>100</v>
      </c>
      <c r="W82" s="326">
        <f t="shared" si="41"/>
        <v>93.56526359161191</v>
      </c>
      <c r="X82" s="326">
        <f t="shared" si="42"/>
        <v>94.579077483572959</v>
      </c>
      <c r="Y82" s="326">
        <f t="shared" si="43"/>
        <v>106.67978661115087</v>
      </c>
      <c r="Z82" s="326">
        <f t="shared" si="44"/>
        <v>106.85218918743088</v>
      </c>
      <c r="AA82" s="326">
        <f t="shared" si="45"/>
        <v>111.28423654934618</v>
      </c>
      <c r="AB82" s="326">
        <f t="shared" si="46"/>
        <v>139.83475375707502</v>
      </c>
      <c r="AC82" s="326">
        <f t="shared" si="47"/>
        <v>68.902478693643872</v>
      </c>
      <c r="AD82" s="326">
        <f t="shared" si="48"/>
        <v>82.00236375859302</v>
      </c>
      <c r="AE82" s="326">
        <f t="shared" si="49"/>
        <v>87.125105718560931</v>
      </c>
      <c r="AF82" s="326">
        <f t="shared" si="50"/>
        <v>90.524364062195048</v>
      </c>
      <c r="AG82" s="326">
        <f t="shared" si="51"/>
        <v>86.607355843254609</v>
      </c>
      <c r="AH82" s="326">
        <f t="shared" si="52"/>
        <v>85.391321319367634</v>
      </c>
      <c r="AI82" s="326">
        <f t="shared" si="53"/>
        <v>108.37507861123761</v>
      </c>
      <c r="AJ82" s="326">
        <f t="shared" si="54"/>
        <v>100.54648363801965</v>
      </c>
      <c r="AK82" s="326">
        <f t="shared" si="55"/>
        <v>101.58360982803114</v>
      </c>
      <c r="AL82" s="326">
        <f t="shared" si="56"/>
        <v>102.25966647149394</v>
      </c>
      <c r="AM82" s="326">
        <f t="shared" si="57"/>
        <v>102.99156420098454</v>
      </c>
      <c r="AN82" s="283"/>
      <c r="AO82" s="284"/>
      <c r="AP82" s="284"/>
      <c r="AQ82" s="284"/>
      <c r="AR82" s="284"/>
      <c r="AS82" s="284"/>
      <c r="AT82" s="284"/>
      <c r="AU82" s="284"/>
      <c r="AV82" s="284"/>
      <c r="AW82" s="284"/>
      <c r="AX82" s="284"/>
      <c r="AY82" s="284"/>
      <c r="AZ82" s="284"/>
      <c r="BA82" s="284"/>
      <c r="BB82" s="284"/>
      <c r="BC82" s="284"/>
      <c r="BD82" s="284"/>
      <c r="BE82" s="284"/>
      <c r="BF82" s="419"/>
    </row>
    <row r="83" spans="2:58" ht="15" customHeight="1" x14ac:dyDescent="0.25">
      <c r="B83" s="766" t="s">
        <v>17</v>
      </c>
      <c r="C83" s="3" t="s">
        <v>2</v>
      </c>
      <c r="D83" s="11">
        <v>300529</v>
      </c>
      <c r="E83" s="11">
        <v>303967</v>
      </c>
      <c r="F83" s="11">
        <v>313732</v>
      </c>
      <c r="G83" s="11">
        <v>338059</v>
      </c>
      <c r="H83" s="11">
        <v>344895</v>
      </c>
      <c r="I83" s="11">
        <v>363204</v>
      </c>
      <c r="J83" s="11">
        <v>420173</v>
      </c>
      <c r="K83" s="11">
        <v>437833</v>
      </c>
      <c r="L83" s="11">
        <v>440266</v>
      </c>
      <c r="M83" s="11">
        <v>465801</v>
      </c>
      <c r="N83" s="11">
        <v>455184</v>
      </c>
      <c r="O83" s="11">
        <v>444455</v>
      </c>
      <c r="P83" s="11">
        <v>415570</v>
      </c>
      <c r="Q83" s="11">
        <v>428194</v>
      </c>
      <c r="R83" s="11">
        <v>429720</v>
      </c>
      <c r="S83" s="11">
        <v>437341</v>
      </c>
      <c r="T83" s="11">
        <v>443788</v>
      </c>
      <c r="U83" s="11">
        <v>444511</v>
      </c>
      <c r="V83" s="323">
        <f>100</f>
        <v>100</v>
      </c>
      <c r="W83" s="326">
        <f t="shared" si="41"/>
        <v>101.1439827770365</v>
      </c>
      <c r="X83" s="326">
        <f t="shared" si="42"/>
        <v>104.39325323013752</v>
      </c>
      <c r="Y83" s="326">
        <f t="shared" si="43"/>
        <v>112.48797952942977</v>
      </c>
      <c r="Z83" s="326">
        <f t="shared" si="44"/>
        <v>114.76263521989559</v>
      </c>
      <c r="AA83" s="326">
        <f t="shared" si="45"/>
        <v>120.8548925394887</v>
      </c>
      <c r="AB83" s="326">
        <f t="shared" si="46"/>
        <v>139.81113303541423</v>
      </c>
      <c r="AC83" s="326">
        <f t="shared" si="47"/>
        <v>145.68743781798096</v>
      </c>
      <c r="AD83" s="326">
        <f t="shared" si="48"/>
        <v>146.49701027188723</v>
      </c>
      <c r="AE83" s="326">
        <f t="shared" si="49"/>
        <v>154.9936944521161</v>
      </c>
      <c r="AF83" s="326">
        <f t="shared" si="50"/>
        <v>151.46092390418229</v>
      </c>
      <c r="AG83" s="326">
        <f t="shared" si="51"/>
        <v>147.8908857381484</v>
      </c>
      <c r="AH83" s="326">
        <f t="shared" si="52"/>
        <v>138.27950048081883</v>
      </c>
      <c r="AI83" s="326">
        <f t="shared" si="53"/>
        <v>142.48009343524251</v>
      </c>
      <c r="AJ83" s="326">
        <f t="shared" si="54"/>
        <v>142.98786473185615</v>
      </c>
      <c r="AK83" s="326">
        <f t="shared" si="55"/>
        <v>145.52372649561275</v>
      </c>
      <c r="AL83" s="326">
        <f t="shared" si="56"/>
        <v>147.6689437624988</v>
      </c>
      <c r="AM83" s="326">
        <f t="shared" si="57"/>
        <v>147.90951954719844</v>
      </c>
      <c r="AN83" s="324">
        <v>1</v>
      </c>
      <c r="AO83" s="342">
        <v>1</v>
      </c>
      <c r="AP83" s="342">
        <v>1</v>
      </c>
      <c r="AQ83" s="342">
        <v>1</v>
      </c>
      <c r="AR83" s="419">
        <v>1</v>
      </c>
      <c r="AS83" s="419">
        <v>1</v>
      </c>
      <c r="AT83" s="419">
        <v>1</v>
      </c>
      <c r="AU83" s="342">
        <v>1</v>
      </c>
      <c r="AV83" s="342">
        <v>1</v>
      </c>
      <c r="AW83" s="342">
        <v>1</v>
      </c>
      <c r="AX83" s="342">
        <v>1</v>
      </c>
      <c r="AY83" s="342">
        <v>1</v>
      </c>
      <c r="AZ83" s="342">
        <v>1</v>
      </c>
      <c r="BA83" s="342">
        <v>1</v>
      </c>
      <c r="BB83" s="342">
        <v>1</v>
      </c>
      <c r="BC83" s="342">
        <v>1</v>
      </c>
      <c r="BD83" s="342">
        <v>6</v>
      </c>
      <c r="BE83" s="564">
        <v>7</v>
      </c>
      <c r="BF83" s="419"/>
    </row>
    <row r="84" spans="2:58" ht="15" x14ac:dyDescent="0.25">
      <c r="B84" s="764"/>
      <c r="C84" s="2" t="s">
        <v>3</v>
      </c>
      <c r="D84" s="11">
        <v>29699</v>
      </c>
      <c r="E84" s="11">
        <v>30532</v>
      </c>
      <c r="F84" s="11">
        <v>30972</v>
      </c>
      <c r="G84" s="11">
        <v>30878</v>
      </c>
      <c r="H84" s="11">
        <v>31580</v>
      </c>
      <c r="I84" s="11">
        <v>32878</v>
      </c>
      <c r="J84" s="11">
        <v>35389</v>
      </c>
      <c r="K84" s="11">
        <v>36497</v>
      </c>
      <c r="L84" s="11">
        <v>40157</v>
      </c>
      <c r="M84" s="11">
        <v>42228</v>
      </c>
      <c r="N84" s="11">
        <v>40470</v>
      </c>
      <c r="O84" s="11">
        <v>37147</v>
      </c>
      <c r="P84" s="11">
        <v>31290</v>
      </c>
      <c r="Q84" s="11">
        <v>38489</v>
      </c>
      <c r="R84" s="11">
        <v>36981</v>
      </c>
      <c r="S84" s="11">
        <v>37878</v>
      </c>
      <c r="T84" s="11">
        <v>38409</v>
      </c>
      <c r="U84" s="11">
        <v>38467</v>
      </c>
      <c r="V84" s="323">
        <f>100</f>
        <v>100</v>
      </c>
      <c r="W84" s="326">
        <f t="shared" si="41"/>
        <v>102.80480824270177</v>
      </c>
      <c r="X84" s="326">
        <f t="shared" si="42"/>
        <v>104.28633960739418</v>
      </c>
      <c r="Y84" s="326">
        <f t="shared" si="43"/>
        <v>103.96983063402809</v>
      </c>
      <c r="Z84" s="326">
        <f t="shared" si="44"/>
        <v>106.33354658406007</v>
      </c>
      <c r="AA84" s="326">
        <f t="shared" si="45"/>
        <v>110.70406410990269</v>
      </c>
      <c r="AB84" s="326">
        <f t="shared" si="46"/>
        <v>119.15889423886325</v>
      </c>
      <c r="AC84" s="326">
        <f t="shared" si="47"/>
        <v>122.88965958449779</v>
      </c>
      <c r="AD84" s="326">
        <f t="shared" si="48"/>
        <v>135.21330684534834</v>
      </c>
      <c r="AE84" s="326">
        <f t="shared" si="49"/>
        <v>142.18660560961649</v>
      </c>
      <c r="AF84" s="326">
        <f t="shared" si="50"/>
        <v>136.2672143843227</v>
      </c>
      <c r="AG84" s="326">
        <f t="shared" si="51"/>
        <v>125.07828546415705</v>
      </c>
      <c r="AH84" s="326">
        <f t="shared" si="52"/>
        <v>105.35708273005825</v>
      </c>
      <c r="AI84" s="326">
        <f t="shared" si="53"/>
        <v>129.59695612646891</v>
      </c>
      <c r="AJ84" s="326">
        <f t="shared" si="54"/>
        <v>124.51934408565945</v>
      </c>
      <c r="AK84" s="326">
        <f t="shared" si="55"/>
        <v>127.53964779958922</v>
      </c>
      <c r="AL84" s="326">
        <f t="shared" si="56"/>
        <v>129.32758678743392</v>
      </c>
      <c r="AM84" s="326">
        <f t="shared" si="57"/>
        <v>129.52287955823428</v>
      </c>
      <c r="AN84" s="324">
        <v>1</v>
      </c>
      <c r="AO84" s="342">
        <v>1</v>
      </c>
      <c r="AP84" s="342">
        <v>1</v>
      </c>
      <c r="AQ84" s="342">
        <v>1</v>
      </c>
      <c r="AR84" s="342">
        <v>1</v>
      </c>
      <c r="AS84" s="342">
        <v>1</v>
      </c>
      <c r="AT84" s="342">
        <v>1</v>
      </c>
      <c r="AU84" s="342">
        <v>1</v>
      </c>
      <c r="AV84" s="342">
        <v>1</v>
      </c>
      <c r="AW84" s="342">
        <v>1</v>
      </c>
      <c r="AX84" s="342">
        <v>1</v>
      </c>
      <c r="AY84" s="342">
        <v>1</v>
      </c>
      <c r="AZ84" s="342">
        <v>1</v>
      </c>
      <c r="BA84" s="342">
        <v>1</v>
      </c>
      <c r="BB84" s="342">
        <v>1</v>
      </c>
      <c r="BC84" s="342">
        <v>1</v>
      </c>
      <c r="BD84" s="342">
        <v>6</v>
      </c>
      <c r="BE84" s="419">
        <v>7</v>
      </c>
      <c r="BF84" s="419"/>
    </row>
    <row r="85" spans="2:58" ht="15" x14ac:dyDescent="0.25">
      <c r="B85" s="764"/>
      <c r="C85" s="2" t="s">
        <v>4</v>
      </c>
      <c r="D85" s="11">
        <v>2732</v>
      </c>
      <c r="E85" s="11">
        <v>2808</v>
      </c>
      <c r="F85" s="11">
        <v>2781</v>
      </c>
      <c r="G85" s="11">
        <v>3064</v>
      </c>
      <c r="H85" s="11">
        <v>3195</v>
      </c>
      <c r="I85" s="11">
        <v>3387</v>
      </c>
      <c r="J85" s="11">
        <v>3891</v>
      </c>
      <c r="K85" s="11">
        <v>3901</v>
      </c>
      <c r="L85" s="11">
        <v>4308</v>
      </c>
      <c r="M85" s="11">
        <v>4652</v>
      </c>
      <c r="N85" s="11">
        <v>3916</v>
      </c>
      <c r="O85" s="11">
        <v>4137</v>
      </c>
      <c r="P85" s="11">
        <v>3789</v>
      </c>
      <c r="Q85" s="11">
        <v>3871</v>
      </c>
      <c r="R85" s="11">
        <v>3226</v>
      </c>
      <c r="S85" s="11">
        <v>3417</v>
      </c>
      <c r="T85" s="11">
        <v>3471</v>
      </c>
      <c r="U85" s="11">
        <v>3477</v>
      </c>
      <c r="V85" s="323">
        <f>100</f>
        <v>100</v>
      </c>
      <c r="W85" s="326">
        <f t="shared" si="41"/>
        <v>102.7818448023426</v>
      </c>
      <c r="X85" s="326">
        <f t="shared" si="42"/>
        <v>101.79355783308931</v>
      </c>
      <c r="Y85" s="326">
        <f t="shared" si="43"/>
        <v>112.15226939970718</v>
      </c>
      <c r="Z85" s="326">
        <f t="shared" si="44"/>
        <v>116.94729136163983</v>
      </c>
      <c r="AA85" s="326">
        <f t="shared" si="45"/>
        <v>123.97510980966325</v>
      </c>
      <c r="AB85" s="326">
        <f t="shared" si="46"/>
        <v>142.42313323572475</v>
      </c>
      <c r="AC85" s="326">
        <f t="shared" si="47"/>
        <v>142.78916544655931</v>
      </c>
      <c r="AD85" s="326">
        <f t="shared" si="48"/>
        <v>157.68667642752561</v>
      </c>
      <c r="AE85" s="326">
        <f t="shared" si="49"/>
        <v>170.27818448023427</v>
      </c>
      <c r="AF85" s="326">
        <f t="shared" si="50"/>
        <v>143.33821376281114</v>
      </c>
      <c r="AG85" s="326">
        <f t="shared" si="51"/>
        <v>151.42752562225476</v>
      </c>
      <c r="AH85" s="326">
        <f t="shared" si="52"/>
        <v>138.68960468521229</v>
      </c>
      <c r="AI85" s="326">
        <f t="shared" si="53"/>
        <v>141.69106881405563</v>
      </c>
      <c r="AJ85" s="326">
        <f t="shared" si="54"/>
        <v>118.08199121522694</v>
      </c>
      <c r="AK85" s="326">
        <f t="shared" si="55"/>
        <v>125.07320644216691</v>
      </c>
      <c r="AL85" s="326">
        <f t="shared" si="56"/>
        <v>127.0497803806735</v>
      </c>
      <c r="AM85" s="326">
        <f t="shared" si="57"/>
        <v>127.26939970717423</v>
      </c>
      <c r="AN85" s="324">
        <v>1</v>
      </c>
      <c r="AO85" s="342">
        <v>1</v>
      </c>
      <c r="AP85" s="342">
        <v>1</v>
      </c>
      <c r="AQ85" s="342">
        <v>1</v>
      </c>
      <c r="AR85" s="419">
        <v>1</v>
      </c>
      <c r="AS85" s="419">
        <v>1</v>
      </c>
      <c r="AT85" s="342">
        <v>1</v>
      </c>
      <c r="AU85" s="342">
        <v>1</v>
      </c>
      <c r="AV85" s="342">
        <v>1</v>
      </c>
      <c r="AW85" s="342">
        <v>1</v>
      </c>
      <c r="AX85" s="342">
        <v>1</v>
      </c>
      <c r="AY85" s="342">
        <v>1</v>
      </c>
      <c r="AZ85" s="342">
        <v>1</v>
      </c>
      <c r="BA85" s="342">
        <v>1</v>
      </c>
      <c r="BB85" s="342">
        <v>1</v>
      </c>
      <c r="BC85" s="342">
        <v>1</v>
      </c>
      <c r="BD85" s="342">
        <v>6</v>
      </c>
      <c r="BE85" s="419">
        <v>7</v>
      </c>
      <c r="BF85" s="419"/>
    </row>
    <row r="86" spans="2:58" ht="15" x14ac:dyDescent="0.25">
      <c r="B86" s="764"/>
      <c r="C86" s="2" t="s">
        <v>5</v>
      </c>
      <c r="D86" s="11">
        <v>484</v>
      </c>
      <c r="E86" s="11">
        <v>444</v>
      </c>
      <c r="F86" s="11">
        <v>508</v>
      </c>
      <c r="G86" s="11">
        <v>561</v>
      </c>
      <c r="H86" s="11">
        <v>587</v>
      </c>
      <c r="I86" s="11">
        <v>578</v>
      </c>
      <c r="J86" s="11">
        <v>620</v>
      </c>
      <c r="K86" s="11">
        <v>627</v>
      </c>
      <c r="L86" s="11">
        <v>717</v>
      </c>
      <c r="M86" s="11">
        <v>736</v>
      </c>
      <c r="N86" s="11">
        <v>655</v>
      </c>
      <c r="O86" s="11">
        <v>741</v>
      </c>
      <c r="P86" s="11">
        <v>688</v>
      </c>
      <c r="Q86" s="11">
        <v>607</v>
      </c>
      <c r="R86" s="11">
        <v>557</v>
      </c>
      <c r="S86" s="11">
        <v>582</v>
      </c>
      <c r="T86" s="11">
        <v>589</v>
      </c>
      <c r="U86" s="11">
        <v>590</v>
      </c>
      <c r="V86" s="323">
        <f>100</f>
        <v>100</v>
      </c>
      <c r="W86" s="326">
        <f t="shared" si="41"/>
        <v>91.735537190082638</v>
      </c>
      <c r="X86" s="326">
        <f t="shared" si="42"/>
        <v>104.95867768595042</v>
      </c>
      <c r="Y86" s="326">
        <f t="shared" si="43"/>
        <v>115.90909090909091</v>
      </c>
      <c r="Z86" s="326">
        <f t="shared" si="44"/>
        <v>121.28099173553719</v>
      </c>
      <c r="AA86" s="326">
        <f t="shared" si="45"/>
        <v>119.42148760330579</v>
      </c>
      <c r="AB86" s="326">
        <f t="shared" si="46"/>
        <v>128.099173553719</v>
      </c>
      <c r="AC86" s="326">
        <f t="shared" si="47"/>
        <v>129.54545454545453</v>
      </c>
      <c r="AD86" s="326">
        <f t="shared" si="48"/>
        <v>148.14049586776861</v>
      </c>
      <c r="AE86" s="326">
        <f t="shared" si="49"/>
        <v>152.06611570247935</v>
      </c>
      <c r="AF86" s="326">
        <f t="shared" si="50"/>
        <v>135.3305785123967</v>
      </c>
      <c r="AG86" s="326">
        <f t="shared" si="51"/>
        <v>153.099173553719</v>
      </c>
      <c r="AH86" s="326">
        <f t="shared" si="52"/>
        <v>142.14876033057851</v>
      </c>
      <c r="AI86" s="326">
        <f t="shared" si="53"/>
        <v>125.41322314049587</v>
      </c>
      <c r="AJ86" s="326">
        <f t="shared" si="54"/>
        <v>115.08264462809917</v>
      </c>
      <c r="AK86" s="326">
        <f t="shared" si="55"/>
        <v>120.24793388429752</v>
      </c>
      <c r="AL86" s="326">
        <f t="shared" si="56"/>
        <v>121.69421487603306</v>
      </c>
      <c r="AM86" s="326">
        <f t="shared" si="57"/>
        <v>121.90082644628099</v>
      </c>
      <c r="AN86" s="324">
        <v>1</v>
      </c>
      <c r="AO86" s="342">
        <v>1</v>
      </c>
      <c r="AP86" s="342">
        <v>1</v>
      </c>
      <c r="AQ86" s="342">
        <v>1</v>
      </c>
      <c r="AR86" s="342">
        <v>1</v>
      </c>
      <c r="AS86" s="342">
        <v>1</v>
      </c>
      <c r="AT86" s="342">
        <v>1</v>
      </c>
      <c r="AU86" s="342">
        <v>1</v>
      </c>
      <c r="AV86" s="342">
        <v>1</v>
      </c>
      <c r="AW86" s="342">
        <v>1</v>
      </c>
      <c r="AX86" s="342">
        <v>1</v>
      </c>
      <c r="AY86" s="342">
        <v>1</v>
      </c>
      <c r="AZ86" s="342">
        <v>1</v>
      </c>
      <c r="BA86" s="342">
        <v>1</v>
      </c>
      <c r="BB86" s="342">
        <v>1</v>
      </c>
      <c r="BC86" s="342">
        <v>1</v>
      </c>
      <c r="BD86" s="342">
        <v>6</v>
      </c>
      <c r="BE86" s="419">
        <v>7</v>
      </c>
      <c r="BF86" s="419"/>
    </row>
    <row r="87" spans="2:58" ht="15" x14ac:dyDescent="0.25">
      <c r="B87" s="764"/>
      <c r="C87" s="2" t="s">
        <v>6</v>
      </c>
      <c r="D87" s="11">
        <v>333444</v>
      </c>
      <c r="E87" s="11">
        <v>337751</v>
      </c>
      <c r="F87" s="11">
        <v>347993</v>
      </c>
      <c r="G87" s="11">
        <v>372562</v>
      </c>
      <c r="H87" s="11">
        <v>380257</v>
      </c>
      <c r="I87" s="11">
        <v>400047</v>
      </c>
      <c r="J87" s="11">
        <v>460073</v>
      </c>
      <c r="K87" s="11">
        <v>478858</v>
      </c>
      <c r="L87" s="11">
        <v>485448</v>
      </c>
      <c r="M87" s="11">
        <v>513417</v>
      </c>
      <c r="N87" s="11">
        <v>500225</v>
      </c>
      <c r="O87" s="11">
        <v>486480</v>
      </c>
      <c r="P87" s="11">
        <v>451337</v>
      </c>
      <c r="Q87" s="11">
        <v>471161</v>
      </c>
      <c r="R87" s="11">
        <v>470484</v>
      </c>
      <c r="S87" s="11">
        <v>479218</v>
      </c>
      <c r="T87" s="11">
        <v>486257</v>
      </c>
      <c r="U87" s="11">
        <v>487045</v>
      </c>
      <c r="V87" s="323">
        <f>100</f>
        <v>100</v>
      </c>
      <c r="W87" s="326">
        <f t="shared" si="41"/>
        <v>101.29167116517316</v>
      </c>
      <c r="X87" s="326">
        <f t="shared" si="42"/>
        <v>104.36325140053502</v>
      </c>
      <c r="Y87" s="326">
        <f t="shared" si="43"/>
        <v>111.73150514029342</v>
      </c>
      <c r="Z87" s="326">
        <f t="shared" si="44"/>
        <v>114.03923897266108</v>
      </c>
      <c r="AA87" s="326">
        <f t="shared" si="45"/>
        <v>119.97426854284377</v>
      </c>
      <c r="AB87" s="326">
        <f t="shared" si="46"/>
        <v>137.97609193747675</v>
      </c>
      <c r="AC87" s="326">
        <f t="shared" si="47"/>
        <v>143.60972157243796</v>
      </c>
      <c r="AD87" s="326">
        <f t="shared" si="48"/>
        <v>145.58606542627848</v>
      </c>
      <c r="AE87" s="326">
        <f t="shared" si="49"/>
        <v>153.97398063842803</v>
      </c>
      <c r="AF87" s="326">
        <f t="shared" si="50"/>
        <v>150.01769412555032</v>
      </c>
      <c r="AG87" s="326">
        <f t="shared" si="51"/>
        <v>145.8955626731925</v>
      </c>
      <c r="AH87" s="326">
        <f t="shared" si="52"/>
        <v>135.35616175429757</v>
      </c>
      <c r="AI87" s="326">
        <f t="shared" si="53"/>
        <v>141.30138793920418</v>
      </c>
      <c r="AJ87" s="326">
        <f t="shared" si="54"/>
        <v>141.09835534602513</v>
      </c>
      <c r="AK87" s="326">
        <f t="shared" si="55"/>
        <v>143.71768572833818</v>
      </c>
      <c r="AL87" s="326">
        <f t="shared" si="56"/>
        <v>145.82868487662097</v>
      </c>
      <c r="AM87" s="326">
        <f t="shared" si="57"/>
        <v>146.06500641786926</v>
      </c>
      <c r="AN87" s="324"/>
      <c r="AO87" s="342"/>
      <c r="AP87" s="342"/>
      <c r="AQ87" s="342"/>
      <c r="AR87" s="342"/>
      <c r="AS87" s="419"/>
      <c r="AT87" s="419"/>
      <c r="AU87" s="342"/>
      <c r="AV87" s="342"/>
      <c r="AW87" s="342"/>
      <c r="AX87" s="342"/>
      <c r="AY87" s="342"/>
      <c r="AZ87" s="342"/>
      <c r="BA87" s="342"/>
      <c r="BB87" s="342"/>
      <c r="BC87" s="342"/>
      <c r="BD87" s="342"/>
      <c r="BE87" s="419"/>
      <c r="BF87" s="419"/>
    </row>
    <row r="88" spans="2:58" ht="15" x14ac:dyDescent="0.25">
      <c r="B88" s="765"/>
      <c r="C88" s="4" t="s">
        <v>7</v>
      </c>
      <c r="D88" s="424">
        <v>332960</v>
      </c>
      <c r="E88" s="341">
        <v>337307</v>
      </c>
      <c r="F88" s="341">
        <v>347485</v>
      </c>
      <c r="G88" s="341">
        <v>372001</v>
      </c>
      <c r="H88" s="341">
        <v>379670</v>
      </c>
      <c r="I88" s="341">
        <v>399469</v>
      </c>
      <c r="J88" s="341">
        <v>459453</v>
      </c>
      <c r="K88" s="341">
        <v>478231</v>
      </c>
      <c r="L88" s="341">
        <v>484731</v>
      </c>
      <c r="M88" s="341">
        <v>512681</v>
      </c>
      <c r="N88" s="341">
        <v>499570</v>
      </c>
      <c r="O88" s="341">
        <v>485739</v>
      </c>
      <c r="P88" s="341">
        <v>450649</v>
      </c>
      <c r="Q88" s="341">
        <v>470554</v>
      </c>
      <c r="R88" s="341">
        <v>469927</v>
      </c>
      <c r="S88" s="341">
        <v>478636</v>
      </c>
      <c r="T88" s="341">
        <v>485668</v>
      </c>
      <c r="U88" s="341">
        <v>486455</v>
      </c>
      <c r="V88" s="323">
        <f>100</f>
        <v>100</v>
      </c>
      <c r="W88" s="326">
        <f t="shared" si="41"/>
        <v>101.30556222969726</v>
      </c>
      <c r="X88" s="326">
        <f t="shared" si="42"/>
        <v>104.36238587217684</v>
      </c>
      <c r="Y88" s="326">
        <f t="shared" si="43"/>
        <v>111.72543248438251</v>
      </c>
      <c r="Z88" s="326">
        <f t="shared" si="44"/>
        <v>114.02871215761652</v>
      </c>
      <c r="AA88" s="326">
        <f t="shared" si="45"/>
        <v>119.97507208073041</v>
      </c>
      <c r="AB88" s="326">
        <f t="shared" si="46"/>
        <v>137.99044930321961</v>
      </c>
      <c r="AC88" s="326">
        <f t="shared" si="47"/>
        <v>143.63016578567996</v>
      </c>
      <c r="AD88" s="326">
        <f t="shared" si="48"/>
        <v>145.58235223450265</v>
      </c>
      <c r="AE88" s="326">
        <f t="shared" si="49"/>
        <v>153.97675396444018</v>
      </c>
      <c r="AF88" s="326">
        <f t="shared" si="50"/>
        <v>150.03904372897645</v>
      </c>
      <c r="AG88" s="326">
        <f t="shared" si="51"/>
        <v>145.88509130225853</v>
      </c>
      <c r="AH88" s="326">
        <f t="shared" si="52"/>
        <v>135.34628784238348</v>
      </c>
      <c r="AI88" s="326">
        <f t="shared" si="53"/>
        <v>141.32448342143201</v>
      </c>
      <c r="AJ88" s="326">
        <f t="shared" si="54"/>
        <v>141.1361725132148</v>
      </c>
      <c r="AK88" s="326">
        <f t="shared" si="55"/>
        <v>143.75180201826046</v>
      </c>
      <c r="AL88" s="326">
        <f t="shared" si="56"/>
        <v>145.86376741950986</v>
      </c>
      <c r="AM88" s="326">
        <f t="shared" si="57"/>
        <v>146.10013214800577</v>
      </c>
      <c r="AN88" s="283"/>
      <c r="AO88" s="284"/>
      <c r="AP88" s="284"/>
      <c r="AQ88" s="284"/>
      <c r="AR88" s="284"/>
      <c r="AS88" s="284"/>
      <c r="AT88" s="284"/>
      <c r="AU88" s="284"/>
      <c r="AV88" s="284"/>
      <c r="AW88" s="284"/>
      <c r="AX88" s="284"/>
      <c r="AY88" s="284"/>
      <c r="AZ88" s="284"/>
      <c r="BA88" s="284"/>
      <c r="BB88" s="284"/>
      <c r="BC88" s="284"/>
      <c r="BD88" s="284"/>
      <c r="BE88" s="284"/>
      <c r="BF88" s="419"/>
    </row>
    <row r="89" spans="2:58" ht="15" customHeight="1" x14ac:dyDescent="0.25">
      <c r="B89" s="766" t="s">
        <v>18</v>
      </c>
      <c r="C89" s="3" t="s">
        <v>2</v>
      </c>
      <c r="D89" s="11">
        <v>95069</v>
      </c>
      <c r="E89" s="11">
        <v>100029</v>
      </c>
      <c r="F89" s="11">
        <v>103352</v>
      </c>
      <c r="G89" s="11">
        <v>106981</v>
      </c>
      <c r="H89" s="11">
        <v>112118</v>
      </c>
      <c r="I89" s="11">
        <v>122222</v>
      </c>
      <c r="J89" s="11">
        <v>149780</v>
      </c>
      <c r="K89" s="11">
        <v>156040</v>
      </c>
      <c r="L89" s="11">
        <v>163890</v>
      </c>
      <c r="M89" s="11">
        <v>173990</v>
      </c>
      <c r="N89" s="11">
        <v>184173</v>
      </c>
      <c r="O89" s="11">
        <v>180400</v>
      </c>
      <c r="P89" s="11">
        <v>172580</v>
      </c>
      <c r="Q89" s="11">
        <v>182769</v>
      </c>
      <c r="R89" s="11">
        <v>187680</v>
      </c>
      <c r="S89" s="11">
        <v>193406</v>
      </c>
      <c r="T89" s="11">
        <v>189540</v>
      </c>
      <c r="U89" s="11">
        <v>188714</v>
      </c>
      <c r="V89" s="323">
        <f>100</f>
        <v>100</v>
      </c>
      <c r="W89" s="326">
        <f t="shared" si="41"/>
        <v>105.21726325090198</v>
      </c>
      <c r="X89" s="326">
        <f t="shared" si="42"/>
        <v>108.71261925548812</v>
      </c>
      <c r="Y89" s="326">
        <f t="shared" si="43"/>
        <v>112.529846742892</v>
      </c>
      <c r="Z89" s="326">
        <f t="shared" si="44"/>
        <v>117.93329055738464</v>
      </c>
      <c r="AA89" s="326">
        <f t="shared" si="45"/>
        <v>128.5613606959156</v>
      </c>
      <c r="AB89" s="326">
        <f t="shared" si="46"/>
        <v>157.5487277661488</v>
      </c>
      <c r="AC89" s="326">
        <f t="shared" si="47"/>
        <v>164.13341888523072</v>
      </c>
      <c r="AD89" s="326">
        <f t="shared" si="48"/>
        <v>172.39057947385584</v>
      </c>
      <c r="AE89" s="326">
        <f t="shared" si="49"/>
        <v>183.01444214202317</v>
      </c>
      <c r="AF89" s="326">
        <f t="shared" si="50"/>
        <v>193.72560982023583</v>
      </c>
      <c r="AG89" s="326">
        <f t="shared" si="51"/>
        <v>189.75691339974125</v>
      </c>
      <c r="AH89" s="326">
        <f t="shared" si="52"/>
        <v>181.53130883884336</v>
      </c>
      <c r="AI89" s="326">
        <f t="shared" si="53"/>
        <v>192.24878772260149</v>
      </c>
      <c r="AJ89" s="326">
        <f t="shared" si="54"/>
        <v>197.41450946154899</v>
      </c>
      <c r="AK89" s="326">
        <f t="shared" si="55"/>
        <v>203.43750328708623</v>
      </c>
      <c r="AL89" s="326">
        <f t="shared" si="56"/>
        <v>199.37098318063721</v>
      </c>
      <c r="AM89" s="326">
        <f t="shared" si="57"/>
        <v>198.50214055054749</v>
      </c>
      <c r="AN89" s="324">
        <v>1</v>
      </c>
      <c r="AO89" s="342">
        <v>1</v>
      </c>
      <c r="AP89" s="342">
        <v>1</v>
      </c>
      <c r="AQ89" s="342">
        <v>1</v>
      </c>
      <c r="AR89" s="419">
        <v>1</v>
      </c>
      <c r="AS89" s="419">
        <v>1</v>
      </c>
      <c r="AT89" s="419">
        <v>1</v>
      </c>
      <c r="AU89" s="342">
        <v>1</v>
      </c>
      <c r="AV89" s="342">
        <v>1</v>
      </c>
      <c r="AW89" s="342">
        <v>1</v>
      </c>
      <c r="AX89" s="342">
        <v>1</v>
      </c>
      <c r="AY89" s="342">
        <v>1</v>
      </c>
      <c r="AZ89" s="342">
        <v>1</v>
      </c>
      <c r="BA89" s="342">
        <v>1</v>
      </c>
      <c r="BB89" s="342">
        <v>1</v>
      </c>
      <c r="BC89" s="342">
        <v>1</v>
      </c>
      <c r="BD89" s="342">
        <v>6</v>
      </c>
      <c r="BE89" s="564">
        <v>7</v>
      </c>
      <c r="BF89" s="419"/>
    </row>
    <row r="90" spans="2:58" ht="15" x14ac:dyDescent="0.25">
      <c r="B90" s="764"/>
      <c r="C90" s="2" t="s">
        <v>3</v>
      </c>
      <c r="D90" s="11">
        <v>15790</v>
      </c>
      <c r="E90" s="11">
        <v>16799</v>
      </c>
      <c r="F90" s="11">
        <v>16947</v>
      </c>
      <c r="G90" s="11">
        <v>17211</v>
      </c>
      <c r="H90" s="11">
        <v>17609</v>
      </c>
      <c r="I90" s="11">
        <v>19566</v>
      </c>
      <c r="J90" s="11">
        <v>22527</v>
      </c>
      <c r="K90" s="11">
        <v>23658</v>
      </c>
      <c r="L90" s="11">
        <v>25589</v>
      </c>
      <c r="M90" s="11">
        <v>26442</v>
      </c>
      <c r="N90" s="11">
        <v>28327</v>
      </c>
      <c r="O90" s="11">
        <v>26558</v>
      </c>
      <c r="P90" s="11">
        <v>21616</v>
      </c>
      <c r="Q90" s="11">
        <v>27148</v>
      </c>
      <c r="R90" s="11">
        <v>27711</v>
      </c>
      <c r="S90" s="11">
        <v>28912</v>
      </c>
      <c r="T90" s="11">
        <v>28363</v>
      </c>
      <c r="U90" s="11">
        <v>28249</v>
      </c>
      <c r="V90" s="323">
        <f>100</f>
        <v>100</v>
      </c>
      <c r="W90" s="326">
        <f t="shared" si="41"/>
        <v>106.39012032932236</v>
      </c>
      <c r="X90" s="326">
        <f t="shared" si="42"/>
        <v>107.3274224192527</v>
      </c>
      <c r="Y90" s="326">
        <f t="shared" si="43"/>
        <v>108.99936668777707</v>
      </c>
      <c r="Z90" s="326">
        <f t="shared" si="44"/>
        <v>111.51994933502216</v>
      </c>
      <c r="AA90" s="326">
        <f t="shared" si="45"/>
        <v>123.91386953768207</v>
      </c>
      <c r="AB90" s="326">
        <f t="shared" si="46"/>
        <v>142.66624445851804</v>
      </c>
      <c r="AC90" s="326">
        <f t="shared" si="47"/>
        <v>149.82900569981001</v>
      </c>
      <c r="AD90" s="326">
        <f t="shared" si="48"/>
        <v>162.05826472450917</v>
      </c>
      <c r="AE90" s="326">
        <f t="shared" si="49"/>
        <v>167.46041798606714</v>
      </c>
      <c r="AF90" s="326">
        <f t="shared" si="50"/>
        <v>179.39835338822039</v>
      </c>
      <c r="AG90" s="326">
        <f t="shared" si="51"/>
        <v>168.19506016466119</v>
      </c>
      <c r="AH90" s="326">
        <f t="shared" si="52"/>
        <v>136.89677010766309</v>
      </c>
      <c r="AI90" s="326">
        <f t="shared" si="53"/>
        <v>171.93160227992399</v>
      </c>
      <c r="AJ90" s="326">
        <f t="shared" si="54"/>
        <v>175.49715009499684</v>
      </c>
      <c r="AK90" s="326">
        <f t="shared" si="55"/>
        <v>183.10322989233691</v>
      </c>
      <c r="AL90" s="326">
        <f t="shared" si="56"/>
        <v>179.62634578847371</v>
      </c>
      <c r="AM90" s="326">
        <f t="shared" si="57"/>
        <v>178.9043698543382</v>
      </c>
      <c r="AN90" s="324">
        <v>1</v>
      </c>
      <c r="AO90" s="342">
        <v>1</v>
      </c>
      <c r="AP90" s="342">
        <v>1</v>
      </c>
      <c r="AQ90" s="342">
        <v>1</v>
      </c>
      <c r="AR90" s="342">
        <v>1</v>
      </c>
      <c r="AS90" s="342">
        <v>1</v>
      </c>
      <c r="AT90" s="342">
        <v>1</v>
      </c>
      <c r="AU90" s="342">
        <v>1</v>
      </c>
      <c r="AV90" s="342">
        <v>1</v>
      </c>
      <c r="AW90" s="342">
        <v>1</v>
      </c>
      <c r="AX90" s="342">
        <v>1</v>
      </c>
      <c r="AY90" s="342">
        <v>1</v>
      </c>
      <c r="AZ90" s="342">
        <v>1</v>
      </c>
      <c r="BA90" s="342">
        <v>1</v>
      </c>
      <c r="BB90" s="342">
        <v>1</v>
      </c>
      <c r="BC90" s="342">
        <v>1</v>
      </c>
      <c r="BD90" s="342">
        <v>6</v>
      </c>
      <c r="BE90" s="419">
        <v>7</v>
      </c>
      <c r="BF90" s="419"/>
    </row>
    <row r="91" spans="2:58" ht="15" x14ac:dyDescent="0.25">
      <c r="B91" s="764"/>
      <c r="C91" s="2" t="s">
        <v>4</v>
      </c>
      <c r="D91" s="11">
        <v>5680</v>
      </c>
      <c r="E91" s="11">
        <v>5660</v>
      </c>
      <c r="F91" s="11">
        <v>6289</v>
      </c>
      <c r="G91" s="11">
        <v>6757</v>
      </c>
      <c r="H91" s="11">
        <v>6804</v>
      </c>
      <c r="I91" s="11">
        <v>6923</v>
      </c>
      <c r="J91" s="11">
        <v>7159</v>
      </c>
      <c r="K91" s="11">
        <v>7390</v>
      </c>
      <c r="L91" s="11">
        <v>7822</v>
      </c>
      <c r="M91" s="11">
        <v>8005</v>
      </c>
      <c r="N91" s="11">
        <v>6941</v>
      </c>
      <c r="O91" s="11">
        <v>6952</v>
      </c>
      <c r="P91" s="11">
        <v>5999</v>
      </c>
      <c r="Q91" s="11">
        <v>6347</v>
      </c>
      <c r="R91" s="11">
        <v>6128</v>
      </c>
      <c r="S91" s="11">
        <v>6384</v>
      </c>
      <c r="T91" s="11">
        <v>6247</v>
      </c>
      <c r="U91" s="11">
        <v>6219</v>
      </c>
      <c r="V91" s="323">
        <f>100</f>
        <v>100</v>
      </c>
      <c r="W91" s="326">
        <f t="shared" si="41"/>
        <v>99.647887323943664</v>
      </c>
      <c r="X91" s="326">
        <f t="shared" si="42"/>
        <v>110.72183098591549</v>
      </c>
      <c r="Y91" s="326">
        <f t="shared" si="43"/>
        <v>118.96126760563381</v>
      </c>
      <c r="Z91" s="326">
        <f t="shared" si="44"/>
        <v>119.78873239436619</v>
      </c>
      <c r="AA91" s="326">
        <f t="shared" si="45"/>
        <v>121.88380281690141</v>
      </c>
      <c r="AB91" s="326">
        <f t="shared" si="46"/>
        <v>126.03873239436619</v>
      </c>
      <c r="AC91" s="326">
        <f t="shared" si="47"/>
        <v>130.1056338028169</v>
      </c>
      <c r="AD91" s="326">
        <f t="shared" si="48"/>
        <v>137.71126760563379</v>
      </c>
      <c r="AE91" s="326">
        <f t="shared" si="49"/>
        <v>140.93309859154928</v>
      </c>
      <c r="AF91" s="326">
        <f t="shared" si="50"/>
        <v>122.20070422535211</v>
      </c>
      <c r="AG91" s="326">
        <f t="shared" si="51"/>
        <v>122.3943661971831</v>
      </c>
      <c r="AH91" s="326">
        <f t="shared" si="52"/>
        <v>105.61619718309859</v>
      </c>
      <c r="AI91" s="326">
        <f t="shared" si="53"/>
        <v>111.74295774647888</v>
      </c>
      <c r="AJ91" s="326">
        <f t="shared" si="54"/>
        <v>107.88732394366197</v>
      </c>
      <c r="AK91" s="326">
        <f t="shared" si="55"/>
        <v>112.3943661971831</v>
      </c>
      <c r="AL91" s="326">
        <f t="shared" si="56"/>
        <v>109.98239436619718</v>
      </c>
      <c r="AM91" s="326">
        <f t="shared" si="57"/>
        <v>109.4894366197183</v>
      </c>
      <c r="AN91" s="324">
        <v>1</v>
      </c>
      <c r="AO91" s="342">
        <v>1</v>
      </c>
      <c r="AP91" s="342">
        <v>1</v>
      </c>
      <c r="AQ91" s="342">
        <v>1</v>
      </c>
      <c r="AR91" s="419">
        <v>1</v>
      </c>
      <c r="AS91" s="419">
        <v>1</v>
      </c>
      <c r="AT91" s="342">
        <v>1</v>
      </c>
      <c r="AU91" s="342">
        <v>1</v>
      </c>
      <c r="AV91" s="342">
        <v>1</v>
      </c>
      <c r="AW91" s="342">
        <v>1</v>
      </c>
      <c r="AX91" s="342">
        <v>1</v>
      </c>
      <c r="AY91" s="342">
        <v>1</v>
      </c>
      <c r="AZ91" s="342">
        <v>1</v>
      </c>
      <c r="BA91" s="342">
        <v>1</v>
      </c>
      <c r="BB91" s="342">
        <v>1</v>
      </c>
      <c r="BC91" s="342">
        <v>1</v>
      </c>
      <c r="BD91" s="342">
        <v>6</v>
      </c>
      <c r="BE91" s="419">
        <v>7</v>
      </c>
      <c r="BF91" s="419"/>
    </row>
    <row r="92" spans="2:58" ht="15" x14ac:dyDescent="0.25">
      <c r="B92" s="764"/>
      <c r="C92" s="2" t="s">
        <v>5</v>
      </c>
      <c r="D92" s="11">
        <v>1567</v>
      </c>
      <c r="E92" s="11">
        <v>1511</v>
      </c>
      <c r="F92" s="11">
        <v>1669</v>
      </c>
      <c r="G92" s="11">
        <v>1783</v>
      </c>
      <c r="H92" s="11">
        <v>1796</v>
      </c>
      <c r="I92" s="11">
        <v>1802</v>
      </c>
      <c r="J92" s="11">
        <v>1928</v>
      </c>
      <c r="K92" s="11">
        <v>2006</v>
      </c>
      <c r="L92" s="11">
        <v>2169</v>
      </c>
      <c r="M92" s="11">
        <v>2219</v>
      </c>
      <c r="N92" s="11">
        <v>1793</v>
      </c>
      <c r="O92" s="11">
        <v>1973</v>
      </c>
      <c r="P92" s="11">
        <v>1463</v>
      </c>
      <c r="Q92" s="11">
        <v>1466</v>
      </c>
      <c r="R92" s="11">
        <v>1309</v>
      </c>
      <c r="S92" s="11">
        <v>1315</v>
      </c>
      <c r="T92" s="11">
        <v>1292</v>
      </c>
      <c r="U92" s="11">
        <v>1287</v>
      </c>
      <c r="V92" s="323">
        <f>100</f>
        <v>100</v>
      </c>
      <c r="W92" s="326">
        <f t="shared" si="41"/>
        <v>96.426292278238677</v>
      </c>
      <c r="X92" s="326">
        <f t="shared" si="42"/>
        <v>106.50925335035099</v>
      </c>
      <c r="Y92" s="326">
        <f t="shared" si="43"/>
        <v>113.78430121250798</v>
      </c>
      <c r="Z92" s="326">
        <f t="shared" si="44"/>
        <v>114.61391193363114</v>
      </c>
      <c r="AA92" s="326">
        <f t="shared" si="45"/>
        <v>114.99680918953415</v>
      </c>
      <c r="AB92" s="326">
        <f t="shared" si="46"/>
        <v>123.03765156349712</v>
      </c>
      <c r="AC92" s="326">
        <f t="shared" si="47"/>
        <v>128.01531589023611</v>
      </c>
      <c r="AD92" s="326">
        <f t="shared" si="48"/>
        <v>138.41735800893426</v>
      </c>
      <c r="AE92" s="326">
        <f t="shared" si="49"/>
        <v>141.60816847479259</v>
      </c>
      <c r="AF92" s="326">
        <f t="shared" si="50"/>
        <v>114.42246330567964</v>
      </c>
      <c r="AG92" s="326">
        <f t="shared" si="51"/>
        <v>125.90938098276962</v>
      </c>
      <c r="AH92" s="326">
        <f t="shared" si="52"/>
        <v>93.363114231014677</v>
      </c>
      <c r="AI92" s="326">
        <f t="shared" si="53"/>
        <v>93.554562858966179</v>
      </c>
      <c r="AJ92" s="326">
        <f t="shared" si="54"/>
        <v>83.535417996171034</v>
      </c>
      <c r="AK92" s="326">
        <f t="shared" si="55"/>
        <v>83.918315252074024</v>
      </c>
      <c r="AL92" s="326">
        <f t="shared" si="56"/>
        <v>82.450542437779191</v>
      </c>
      <c r="AM92" s="326">
        <f t="shared" si="57"/>
        <v>82.131461391193369</v>
      </c>
      <c r="AN92" s="324">
        <v>1</v>
      </c>
      <c r="AO92" s="342">
        <v>1</v>
      </c>
      <c r="AP92" s="342">
        <v>1</v>
      </c>
      <c r="AQ92" s="342">
        <v>1</v>
      </c>
      <c r="AR92" s="342">
        <v>1</v>
      </c>
      <c r="AS92" s="342">
        <v>1</v>
      </c>
      <c r="AT92" s="342">
        <v>1</v>
      </c>
      <c r="AU92" s="342">
        <v>1</v>
      </c>
      <c r="AV92" s="342">
        <v>1</v>
      </c>
      <c r="AW92" s="342">
        <v>1</v>
      </c>
      <c r="AX92" s="342">
        <v>1</v>
      </c>
      <c r="AY92" s="342">
        <v>1</v>
      </c>
      <c r="AZ92" s="342">
        <v>1</v>
      </c>
      <c r="BA92" s="342">
        <v>1</v>
      </c>
      <c r="BB92" s="342">
        <v>1</v>
      </c>
      <c r="BC92" s="342">
        <v>1</v>
      </c>
      <c r="BD92" s="342">
        <v>6</v>
      </c>
      <c r="BE92" s="419">
        <v>7</v>
      </c>
      <c r="BF92" s="419"/>
    </row>
    <row r="93" spans="2:58" ht="15" x14ac:dyDescent="0.25">
      <c r="B93" s="764"/>
      <c r="C93" s="2" t="s">
        <v>6</v>
      </c>
      <c r="D93" s="11">
        <v>118106</v>
      </c>
      <c r="E93" s="11">
        <v>123999</v>
      </c>
      <c r="F93" s="11">
        <v>128257</v>
      </c>
      <c r="G93" s="11">
        <v>132732</v>
      </c>
      <c r="H93" s="11">
        <v>138327</v>
      </c>
      <c r="I93" s="11">
        <v>150513</v>
      </c>
      <c r="J93" s="11">
        <v>181394</v>
      </c>
      <c r="K93" s="11">
        <v>189094</v>
      </c>
      <c r="L93" s="11">
        <v>199470</v>
      </c>
      <c r="M93" s="11">
        <v>210656</v>
      </c>
      <c r="N93" s="11">
        <v>221234</v>
      </c>
      <c r="O93" s="11">
        <v>215883</v>
      </c>
      <c r="P93" s="11">
        <v>201658</v>
      </c>
      <c r="Q93" s="11">
        <v>217730</v>
      </c>
      <c r="R93" s="11">
        <v>222828</v>
      </c>
      <c r="S93" s="11">
        <v>230017</v>
      </c>
      <c r="T93" s="11">
        <v>225442</v>
      </c>
      <c r="U93" s="11">
        <v>224469</v>
      </c>
      <c r="V93" s="323">
        <f>100</f>
        <v>100</v>
      </c>
      <c r="W93" s="326">
        <f t="shared" si="41"/>
        <v>104.98958562647114</v>
      </c>
      <c r="X93" s="326">
        <f t="shared" si="42"/>
        <v>108.59482160093475</v>
      </c>
      <c r="Y93" s="326">
        <f t="shared" si="43"/>
        <v>112.3837908319645</v>
      </c>
      <c r="Z93" s="326">
        <f t="shared" si="44"/>
        <v>117.12106074204529</v>
      </c>
      <c r="AA93" s="326">
        <f t="shared" si="45"/>
        <v>127.43891080893435</v>
      </c>
      <c r="AB93" s="326">
        <f t="shared" si="46"/>
        <v>153.58576194266169</v>
      </c>
      <c r="AC93" s="326">
        <f t="shared" si="47"/>
        <v>160.10532911113745</v>
      </c>
      <c r="AD93" s="326">
        <f t="shared" si="48"/>
        <v>168.89065754491727</v>
      </c>
      <c r="AE93" s="326">
        <f t="shared" si="49"/>
        <v>178.36181057693935</v>
      </c>
      <c r="AF93" s="326">
        <f t="shared" si="50"/>
        <v>187.31817181176231</v>
      </c>
      <c r="AG93" s="326">
        <f t="shared" si="51"/>
        <v>182.78749597818907</v>
      </c>
      <c r="AH93" s="326">
        <f t="shared" si="52"/>
        <v>170.74323065720623</v>
      </c>
      <c r="AI93" s="326">
        <f t="shared" si="53"/>
        <v>184.35134540158839</v>
      </c>
      <c r="AJ93" s="326">
        <f t="shared" si="54"/>
        <v>188.6678068853403</v>
      </c>
      <c r="AK93" s="326">
        <f t="shared" si="55"/>
        <v>194.75471186899904</v>
      </c>
      <c r="AL93" s="326">
        <f t="shared" si="56"/>
        <v>190.88107293448257</v>
      </c>
      <c r="AM93" s="326">
        <f t="shared" si="57"/>
        <v>190.05723671955701</v>
      </c>
      <c r="AN93" s="324"/>
      <c r="AO93" s="342"/>
      <c r="AP93" s="342"/>
      <c r="AQ93" s="342"/>
      <c r="AR93" s="342"/>
      <c r="AS93" s="419"/>
      <c r="AT93" s="419"/>
      <c r="AU93" s="342"/>
      <c r="AV93" s="342"/>
      <c r="AW93" s="342"/>
      <c r="AX93" s="342"/>
      <c r="AY93" s="342"/>
      <c r="AZ93" s="342"/>
      <c r="BA93" s="342"/>
      <c r="BB93" s="342"/>
      <c r="BC93" s="342"/>
      <c r="BD93" s="342"/>
      <c r="BE93" s="419"/>
      <c r="BF93" s="419"/>
    </row>
    <row r="94" spans="2:58" ht="15" x14ac:dyDescent="0.25">
      <c r="B94" s="765"/>
      <c r="C94" s="4" t="s">
        <v>7</v>
      </c>
      <c r="D94" s="424">
        <v>116539</v>
      </c>
      <c r="E94" s="341">
        <v>122488</v>
      </c>
      <c r="F94" s="341">
        <v>126588</v>
      </c>
      <c r="G94" s="341">
        <v>130949</v>
      </c>
      <c r="H94" s="341">
        <v>136531</v>
      </c>
      <c r="I94" s="341">
        <v>148711</v>
      </c>
      <c r="J94" s="341">
        <v>179466</v>
      </c>
      <c r="K94" s="341">
        <v>187088</v>
      </c>
      <c r="L94" s="341">
        <v>197301</v>
      </c>
      <c r="M94" s="341">
        <v>208437</v>
      </c>
      <c r="N94" s="341">
        <v>219441</v>
      </c>
      <c r="O94" s="341">
        <v>213910</v>
      </c>
      <c r="P94" s="341">
        <v>200195</v>
      </c>
      <c r="Q94" s="341">
        <v>216264</v>
      </c>
      <c r="R94" s="341">
        <v>221519</v>
      </c>
      <c r="S94" s="341">
        <v>228702</v>
      </c>
      <c r="T94" s="341">
        <v>224150</v>
      </c>
      <c r="U94" s="341">
        <v>223182</v>
      </c>
      <c r="V94" s="323">
        <f>100</f>
        <v>100</v>
      </c>
      <c r="W94" s="326">
        <f t="shared" si="41"/>
        <v>105.10472888904144</v>
      </c>
      <c r="X94" s="326">
        <f t="shared" si="42"/>
        <v>108.62286444881113</v>
      </c>
      <c r="Y94" s="326">
        <f t="shared" si="43"/>
        <v>112.36495936982469</v>
      </c>
      <c r="Z94" s="326">
        <f t="shared" si="44"/>
        <v>117.15477222217456</v>
      </c>
      <c r="AA94" s="326">
        <f t="shared" si="45"/>
        <v>127.60620908022207</v>
      </c>
      <c r="AB94" s="326">
        <f t="shared" si="46"/>
        <v>153.99651618771398</v>
      </c>
      <c r="AC94" s="326">
        <f t="shared" si="47"/>
        <v>160.53681600151023</v>
      </c>
      <c r="AD94" s="326">
        <f t="shared" si="48"/>
        <v>169.30040587271213</v>
      </c>
      <c r="AE94" s="326">
        <f t="shared" si="49"/>
        <v>178.85600528578416</v>
      </c>
      <c r="AF94" s="326">
        <f t="shared" si="50"/>
        <v>188.29833789546848</v>
      </c>
      <c r="AG94" s="326">
        <f t="shared" si="51"/>
        <v>183.55228721715477</v>
      </c>
      <c r="AH94" s="326">
        <f t="shared" si="52"/>
        <v>171.78369472880323</v>
      </c>
      <c r="AI94" s="326">
        <f t="shared" si="53"/>
        <v>185.57221187756889</v>
      </c>
      <c r="AJ94" s="326">
        <f t="shared" si="54"/>
        <v>190.081431966981</v>
      </c>
      <c r="AK94" s="326">
        <f t="shared" si="55"/>
        <v>196.24503385132874</v>
      </c>
      <c r="AL94" s="326">
        <f t="shared" si="56"/>
        <v>192.33904529814055</v>
      </c>
      <c r="AM94" s="326">
        <f t="shared" si="57"/>
        <v>191.50842207329734</v>
      </c>
      <c r="AN94" s="283"/>
      <c r="AO94" s="284"/>
      <c r="AP94" s="284"/>
      <c r="AQ94" s="284"/>
      <c r="AR94" s="284"/>
      <c r="AS94" s="284"/>
      <c r="AT94" s="284"/>
      <c r="AU94" s="284"/>
      <c r="AV94" s="284"/>
      <c r="AW94" s="284"/>
      <c r="AX94" s="284"/>
      <c r="AY94" s="284"/>
      <c r="AZ94" s="284"/>
      <c r="BA94" s="284"/>
      <c r="BB94" s="284"/>
      <c r="BC94" s="284"/>
      <c r="BD94" s="284"/>
      <c r="BE94" s="284"/>
      <c r="BF94" s="419"/>
    </row>
    <row r="95" spans="2:58" ht="15" x14ac:dyDescent="0.25">
      <c r="B95" s="761" t="s">
        <v>275</v>
      </c>
      <c r="C95" s="3" t="s">
        <v>2</v>
      </c>
      <c r="Q95" s="11">
        <v>44912</v>
      </c>
      <c r="R95" s="11">
        <v>48157</v>
      </c>
      <c r="S95" s="11">
        <v>50220</v>
      </c>
      <c r="V95" s="323">
        <f>100</f>
        <v>100</v>
      </c>
      <c r="W95" s="326" t="e">
        <f t="shared" si="41"/>
        <v>#DIV/0!</v>
      </c>
      <c r="X95" s="326" t="e">
        <f t="shared" si="42"/>
        <v>#DIV/0!</v>
      </c>
      <c r="Y95" s="326" t="e">
        <f t="shared" si="43"/>
        <v>#DIV/0!</v>
      </c>
      <c r="Z95" s="326" t="e">
        <f t="shared" si="44"/>
        <v>#DIV/0!</v>
      </c>
      <c r="AA95" s="326" t="e">
        <f t="shared" si="45"/>
        <v>#DIV/0!</v>
      </c>
      <c r="AB95" s="326" t="e">
        <f t="shared" si="46"/>
        <v>#DIV/0!</v>
      </c>
      <c r="AC95" s="326" t="e">
        <f t="shared" si="47"/>
        <v>#DIV/0!</v>
      </c>
      <c r="AD95" s="326" t="e">
        <f t="shared" si="48"/>
        <v>#DIV/0!</v>
      </c>
      <c r="AE95" s="326" t="e">
        <f t="shared" si="49"/>
        <v>#DIV/0!</v>
      </c>
      <c r="AF95" s="326" t="e">
        <f t="shared" si="50"/>
        <v>#DIV/0!</v>
      </c>
      <c r="AG95" s="326" t="e">
        <f t="shared" si="51"/>
        <v>#DIV/0!</v>
      </c>
      <c r="AH95" s="326" t="e">
        <f t="shared" si="52"/>
        <v>#DIV/0!</v>
      </c>
      <c r="AI95" s="326" t="e">
        <f t="shared" si="53"/>
        <v>#DIV/0!</v>
      </c>
      <c r="AJ95" s="326" t="e">
        <f t="shared" si="54"/>
        <v>#DIV/0!</v>
      </c>
      <c r="AK95" s="326" t="e">
        <f t="shared" si="55"/>
        <v>#DIV/0!</v>
      </c>
      <c r="AL95" s="326" t="e">
        <f t="shared" si="56"/>
        <v>#DIV/0!</v>
      </c>
      <c r="AM95" s="326" t="e">
        <f t="shared" si="57"/>
        <v>#DIV/0!</v>
      </c>
      <c r="AN95" s="324"/>
      <c r="AO95" s="342"/>
      <c r="AP95" s="342"/>
      <c r="AQ95" s="342"/>
      <c r="AR95" s="419"/>
      <c r="AS95" s="419"/>
      <c r="AT95" s="419"/>
      <c r="AU95" s="342"/>
      <c r="AV95" s="342"/>
      <c r="AW95" s="342"/>
      <c r="AX95" s="342"/>
      <c r="AY95" s="342"/>
      <c r="AZ95" s="342"/>
      <c r="BA95" s="342">
        <v>1</v>
      </c>
      <c r="BB95" s="342">
        <v>1</v>
      </c>
      <c r="BC95" s="342">
        <v>1</v>
      </c>
      <c r="BD95" s="342"/>
      <c r="BE95" s="564"/>
      <c r="BF95" s="419"/>
    </row>
    <row r="96" spans="2:58" ht="15" x14ac:dyDescent="0.25">
      <c r="B96" s="761"/>
      <c r="C96" s="2" t="s">
        <v>3</v>
      </c>
      <c r="Q96" s="11">
        <v>4512</v>
      </c>
      <c r="R96" s="11">
        <v>4970</v>
      </c>
      <c r="S96" s="11">
        <v>5282</v>
      </c>
      <c r="V96" s="323">
        <f>100</f>
        <v>100</v>
      </c>
      <c r="W96" s="326" t="e">
        <f t="shared" si="41"/>
        <v>#DIV/0!</v>
      </c>
      <c r="X96" s="326" t="e">
        <f t="shared" si="42"/>
        <v>#DIV/0!</v>
      </c>
      <c r="Y96" s="326" t="e">
        <f t="shared" si="43"/>
        <v>#DIV/0!</v>
      </c>
      <c r="Z96" s="326" t="e">
        <f t="shared" si="44"/>
        <v>#DIV/0!</v>
      </c>
      <c r="AA96" s="326" t="e">
        <f t="shared" si="45"/>
        <v>#DIV/0!</v>
      </c>
      <c r="AB96" s="326" t="e">
        <f t="shared" si="46"/>
        <v>#DIV/0!</v>
      </c>
      <c r="AC96" s="326" t="e">
        <f t="shared" si="47"/>
        <v>#DIV/0!</v>
      </c>
      <c r="AD96" s="326" t="e">
        <f t="shared" si="48"/>
        <v>#DIV/0!</v>
      </c>
      <c r="AE96" s="326" t="e">
        <f t="shared" si="49"/>
        <v>#DIV/0!</v>
      </c>
      <c r="AF96" s="326" t="e">
        <f t="shared" si="50"/>
        <v>#DIV/0!</v>
      </c>
      <c r="AG96" s="326" t="e">
        <f t="shared" si="51"/>
        <v>#DIV/0!</v>
      </c>
      <c r="AH96" s="326" t="e">
        <f t="shared" si="52"/>
        <v>#DIV/0!</v>
      </c>
      <c r="AI96" s="326" t="e">
        <f t="shared" si="53"/>
        <v>#DIV/0!</v>
      </c>
      <c r="AJ96" s="326" t="e">
        <f t="shared" si="54"/>
        <v>#DIV/0!</v>
      </c>
      <c r="AK96" s="326" t="e">
        <f t="shared" si="55"/>
        <v>#DIV/0!</v>
      </c>
      <c r="AL96" s="326" t="e">
        <f t="shared" si="56"/>
        <v>#DIV/0!</v>
      </c>
      <c r="AM96" s="326" t="e">
        <f t="shared" si="57"/>
        <v>#DIV/0!</v>
      </c>
      <c r="AN96" s="324"/>
      <c r="AO96" s="342"/>
      <c r="AP96" s="342"/>
      <c r="AQ96" s="342"/>
      <c r="AR96" s="342"/>
      <c r="AS96" s="342"/>
      <c r="AT96" s="342"/>
      <c r="AU96" s="342"/>
      <c r="AV96" s="342"/>
      <c r="AW96" s="342"/>
      <c r="AX96" s="342"/>
      <c r="AY96" s="342"/>
      <c r="AZ96" s="342"/>
      <c r="BA96" s="342">
        <v>1</v>
      </c>
      <c r="BB96" s="342">
        <v>1</v>
      </c>
      <c r="BC96" s="342">
        <v>1</v>
      </c>
      <c r="BD96" s="342"/>
      <c r="BE96" s="419"/>
      <c r="BF96" s="419"/>
    </row>
    <row r="97" spans="2:58" ht="15" x14ac:dyDescent="0.25">
      <c r="B97" s="761"/>
      <c r="C97" s="2" t="s">
        <v>4</v>
      </c>
      <c r="Q97" s="11">
        <v>839</v>
      </c>
      <c r="R97" s="11">
        <v>807</v>
      </c>
      <c r="S97" s="11">
        <v>879</v>
      </c>
      <c r="V97" s="323">
        <f>100</f>
        <v>100</v>
      </c>
      <c r="W97" s="326" t="e">
        <f t="shared" si="41"/>
        <v>#DIV/0!</v>
      </c>
      <c r="X97" s="326" t="e">
        <f t="shared" si="42"/>
        <v>#DIV/0!</v>
      </c>
      <c r="Y97" s="326" t="e">
        <f t="shared" si="43"/>
        <v>#DIV/0!</v>
      </c>
      <c r="Z97" s="326" t="e">
        <f t="shared" si="44"/>
        <v>#DIV/0!</v>
      </c>
      <c r="AA97" s="326" t="e">
        <f t="shared" si="45"/>
        <v>#DIV/0!</v>
      </c>
      <c r="AB97" s="326" t="e">
        <f t="shared" si="46"/>
        <v>#DIV/0!</v>
      </c>
      <c r="AC97" s="326" t="e">
        <f t="shared" si="47"/>
        <v>#DIV/0!</v>
      </c>
      <c r="AD97" s="326" t="e">
        <f t="shared" si="48"/>
        <v>#DIV/0!</v>
      </c>
      <c r="AE97" s="326" t="e">
        <f t="shared" si="49"/>
        <v>#DIV/0!</v>
      </c>
      <c r="AF97" s="326" t="e">
        <f t="shared" si="50"/>
        <v>#DIV/0!</v>
      </c>
      <c r="AG97" s="326" t="e">
        <f t="shared" si="51"/>
        <v>#DIV/0!</v>
      </c>
      <c r="AH97" s="326" t="e">
        <f t="shared" si="52"/>
        <v>#DIV/0!</v>
      </c>
      <c r="AI97" s="326" t="e">
        <f t="shared" si="53"/>
        <v>#DIV/0!</v>
      </c>
      <c r="AJ97" s="326" t="e">
        <f t="shared" si="54"/>
        <v>#DIV/0!</v>
      </c>
      <c r="AK97" s="326" t="e">
        <f t="shared" si="55"/>
        <v>#DIV/0!</v>
      </c>
      <c r="AL97" s="326" t="e">
        <f t="shared" si="56"/>
        <v>#DIV/0!</v>
      </c>
      <c r="AM97" s="326" t="e">
        <f t="shared" si="57"/>
        <v>#DIV/0!</v>
      </c>
      <c r="AN97" s="324"/>
      <c r="AO97" s="342"/>
      <c r="AP97" s="342"/>
      <c r="AQ97" s="342"/>
      <c r="AR97" s="419"/>
      <c r="AS97" s="419"/>
      <c r="AT97" s="342"/>
      <c r="AU97" s="342"/>
      <c r="AV97" s="342"/>
      <c r="AW97" s="342"/>
      <c r="AX97" s="342"/>
      <c r="AY97" s="342"/>
      <c r="AZ97" s="342"/>
      <c r="BA97" s="342">
        <v>1</v>
      </c>
      <c r="BB97" s="342">
        <v>1</v>
      </c>
      <c r="BC97" s="342">
        <v>1</v>
      </c>
      <c r="BD97" s="342"/>
      <c r="BE97" s="419"/>
      <c r="BF97" s="419"/>
    </row>
    <row r="98" spans="2:58" ht="15" x14ac:dyDescent="0.25">
      <c r="B98" s="761"/>
      <c r="C98" s="2" t="s">
        <v>5</v>
      </c>
      <c r="Q98" s="11">
        <v>234</v>
      </c>
      <c r="R98" s="11">
        <v>222</v>
      </c>
      <c r="S98" s="11">
        <v>240</v>
      </c>
      <c r="V98" s="323">
        <f>100</f>
        <v>100</v>
      </c>
      <c r="W98" s="326" t="e">
        <f t="shared" si="41"/>
        <v>#DIV/0!</v>
      </c>
      <c r="X98" s="326" t="e">
        <f t="shared" si="42"/>
        <v>#DIV/0!</v>
      </c>
      <c r="Y98" s="326" t="e">
        <f t="shared" si="43"/>
        <v>#DIV/0!</v>
      </c>
      <c r="Z98" s="326" t="e">
        <f t="shared" si="44"/>
        <v>#DIV/0!</v>
      </c>
      <c r="AA98" s="326" t="e">
        <f t="shared" si="45"/>
        <v>#DIV/0!</v>
      </c>
      <c r="AB98" s="326" t="e">
        <f t="shared" si="46"/>
        <v>#DIV/0!</v>
      </c>
      <c r="AC98" s="326" t="e">
        <f t="shared" si="47"/>
        <v>#DIV/0!</v>
      </c>
      <c r="AD98" s="326" t="e">
        <f t="shared" si="48"/>
        <v>#DIV/0!</v>
      </c>
      <c r="AE98" s="326" t="e">
        <f t="shared" si="49"/>
        <v>#DIV/0!</v>
      </c>
      <c r="AF98" s="326" t="e">
        <f t="shared" si="50"/>
        <v>#DIV/0!</v>
      </c>
      <c r="AG98" s="326" t="e">
        <f t="shared" si="51"/>
        <v>#DIV/0!</v>
      </c>
      <c r="AH98" s="326" t="e">
        <f t="shared" si="52"/>
        <v>#DIV/0!</v>
      </c>
      <c r="AI98" s="326" t="e">
        <f t="shared" si="53"/>
        <v>#DIV/0!</v>
      </c>
      <c r="AJ98" s="326" t="e">
        <f t="shared" si="54"/>
        <v>#DIV/0!</v>
      </c>
      <c r="AK98" s="326" t="e">
        <f t="shared" si="55"/>
        <v>#DIV/0!</v>
      </c>
      <c r="AL98" s="326" t="e">
        <f t="shared" si="56"/>
        <v>#DIV/0!</v>
      </c>
      <c r="AM98" s="326" t="e">
        <f t="shared" si="57"/>
        <v>#DIV/0!</v>
      </c>
      <c r="AN98" s="324"/>
      <c r="AO98" s="342"/>
      <c r="AP98" s="342"/>
      <c r="AQ98" s="342"/>
      <c r="AR98" s="342"/>
      <c r="AS98" s="342"/>
      <c r="AT98" s="342"/>
      <c r="AU98" s="342"/>
      <c r="AV98" s="342"/>
      <c r="AW98" s="342"/>
      <c r="AX98" s="342"/>
      <c r="AY98" s="342"/>
      <c r="AZ98" s="342"/>
      <c r="BA98" s="342">
        <v>1</v>
      </c>
      <c r="BB98" s="342">
        <v>1</v>
      </c>
      <c r="BC98" s="342">
        <v>1</v>
      </c>
      <c r="BD98" s="342"/>
      <c r="BE98" s="419"/>
      <c r="BF98" s="419"/>
    </row>
    <row r="99" spans="2:58" ht="15" x14ac:dyDescent="0.25">
      <c r="B99" s="761"/>
      <c r="C99" s="2" t="s">
        <v>6</v>
      </c>
      <c r="Q99" s="11">
        <v>50497</v>
      </c>
      <c r="R99" s="11">
        <v>54156</v>
      </c>
      <c r="S99" s="11">
        <v>56621</v>
      </c>
      <c r="V99" s="323">
        <f>100</f>
        <v>100</v>
      </c>
      <c r="W99" s="326" t="e">
        <f t="shared" si="41"/>
        <v>#DIV/0!</v>
      </c>
      <c r="X99" s="326" t="e">
        <f t="shared" si="42"/>
        <v>#DIV/0!</v>
      </c>
      <c r="Y99" s="326" t="e">
        <f t="shared" si="43"/>
        <v>#DIV/0!</v>
      </c>
      <c r="Z99" s="326" t="e">
        <f t="shared" si="44"/>
        <v>#DIV/0!</v>
      </c>
      <c r="AA99" s="326" t="e">
        <f t="shared" si="45"/>
        <v>#DIV/0!</v>
      </c>
      <c r="AB99" s="326" t="e">
        <f t="shared" si="46"/>
        <v>#DIV/0!</v>
      </c>
      <c r="AC99" s="326" t="e">
        <f t="shared" si="47"/>
        <v>#DIV/0!</v>
      </c>
      <c r="AD99" s="326" t="e">
        <f t="shared" si="48"/>
        <v>#DIV/0!</v>
      </c>
      <c r="AE99" s="326" t="e">
        <f t="shared" si="49"/>
        <v>#DIV/0!</v>
      </c>
      <c r="AF99" s="326" t="e">
        <f t="shared" si="50"/>
        <v>#DIV/0!</v>
      </c>
      <c r="AG99" s="326" t="e">
        <f t="shared" si="51"/>
        <v>#DIV/0!</v>
      </c>
      <c r="AH99" s="326" t="e">
        <f t="shared" si="52"/>
        <v>#DIV/0!</v>
      </c>
      <c r="AI99" s="326" t="e">
        <f t="shared" si="53"/>
        <v>#DIV/0!</v>
      </c>
      <c r="AJ99" s="326" t="e">
        <f t="shared" si="54"/>
        <v>#DIV/0!</v>
      </c>
      <c r="AK99" s="326" t="e">
        <f t="shared" si="55"/>
        <v>#DIV/0!</v>
      </c>
      <c r="AL99" s="326" t="e">
        <f t="shared" si="56"/>
        <v>#DIV/0!</v>
      </c>
      <c r="AM99" s="326" t="e">
        <f t="shared" si="57"/>
        <v>#DIV/0!</v>
      </c>
      <c r="AN99" s="324"/>
      <c r="AO99" s="342"/>
      <c r="AP99" s="342"/>
      <c r="AQ99" s="342"/>
      <c r="AR99" s="342"/>
      <c r="AS99" s="419"/>
      <c r="AT99" s="419"/>
      <c r="AU99" s="342"/>
      <c r="AV99" s="342"/>
      <c r="AW99" s="342"/>
      <c r="AX99" s="342"/>
      <c r="AY99" s="342"/>
      <c r="AZ99" s="342"/>
      <c r="BA99" s="342"/>
      <c r="BB99" s="342"/>
      <c r="BC99" s="342"/>
      <c r="BD99" s="342"/>
      <c r="BE99" s="419"/>
      <c r="BF99" s="419"/>
    </row>
    <row r="100" spans="2:58" ht="15" x14ac:dyDescent="0.25">
      <c r="B100" s="761"/>
      <c r="C100" s="4" t="s">
        <v>7</v>
      </c>
      <c r="D100" s="424"/>
      <c r="E100" s="341"/>
      <c r="F100" s="341"/>
      <c r="G100" s="341"/>
      <c r="H100" s="341"/>
      <c r="I100" s="341"/>
      <c r="J100" s="341"/>
      <c r="K100" s="341"/>
      <c r="L100" s="341"/>
      <c r="M100" s="341"/>
      <c r="N100" s="341"/>
      <c r="O100" s="341"/>
      <c r="P100" s="341"/>
      <c r="Q100" s="341">
        <v>50263</v>
      </c>
      <c r="R100" s="341">
        <v>53934</v>
      </c>
      <c r="S100" s="341">
        <v>56381</v>
      </c>
      <c r="T100" s="341"/>
      <c r="U100" s="341"/>
      <c r="V100" s="323">
        <f>100</f>
        <v>100</v>
      </c>
      <c r="W100" s="326" t="e">
        <f t="shared" si="41"/>
        <v>#DIV/0!</v>
      </c>
      <c r="X100" s="326" t="e">
        <f t="shared" si="42"/>
        <v>#DIV/0!</v>
      </c>
      <c r="Y100" s="326" t="e">
        <f t="shared" si="43"/>
        <v>#DIV/0!</v>
      </c>
      <c r="Z100" s="326" t="e">
        <f t="shared" si="44"/>
        <v>#DIV/0!</v>
      </c>
      <c r="AA100" s="326" t="e">
        <f t="shared" si="45"/>
        <v>#DIV/0!</v>
      </c>
      <c r="AB100" s="326" t="e">
        <f t="shared" si="46"/>
        <v>#DIV/0!</v>
      </c>
      <c r="AC100" s="326" t="e">
        <f t="shared" si="47"/>
        <v>#DIV/0!</v>
      </c>
      <c r="AD100" s="326" t="e">
        <f t="shared" si="48"/>
        <v>#DIV/0!</v>
      </c>
      <c r="AE100" s="326" t="e">
        <f t="shared" si="49"/>
        <v>#DIV/0!</v>
      </c>
      <c r="AF100" s="326" t="e">
        <f t="shared" si="50"/>
        <v>#DIV/0!</v>
      </c>
      <c r="AG100" s="326" t="e">
        <f t="shared" si="51"/>
        <v>#DIV/0!</v>
      </c>
      <c r="AH100" s="326" t="e">
        <f t="shared" si="52"/>
        <v>#DIV/0!</v>
      </c>
      <c r="AI100" s="326" t="e">
        <f t="shared" si="53"/>
        <v>#DIV/0!</v>
      </c>
      <c r="AJ100" s="326" t="e">
        <f t="shared" si="54"/>
        <v>#DIV/0!</v>
      </c>
      <c r="AK100" s="326" t="e">
        <f t="shared" si="55"/>
        <v>#DIV/0!</v>
      </c>
      <c r="AL100" s="326" t="e">
        <f t="shared" si="56"/>
        <v>#DIV/0!</v>
      </c>
      <c r="AM100" s="326" t="e">
        <f t="shared" si="57"/>
        <v>#DIV/0!</v>
      </c>
      <c r="AN100" s="283"/>
      <c r="AO100" s="284"/>
      <c r="AP100" s="284"/>
      <c r="AQ100" s="284"/>
      <c r="AR100" s="284"/>
      <c r="AS100" s="284"/>
      <c r="AT100" s="284"/>
      <c r="AU100" s="284"/>
      <c r="AV100" s="284"/>
      <c r="AW100" s="284"/>
      <c r="AX100" s="284"/>
      <c r="AY100" s="284"/>
      <c r="AZ100" s="284"/>
      <c r="BA100" s="284"/>
      <c r="BB100" s="284"/>
      <c r="BC100" s="284"/>
      <c r="BD100" s="284"/>
      <c r="BE100" s="284"/>
      <c r="BF100" s="419"/>
    </row>
    <row r="101" spans="2:58" ht="15" x14ac:dyDescent="0.25">
      <c r="B101" s="761" t="s">
        <v>276</v>
      </c>
      <c r="C101" s="3" t="s">
        <v>2</v>
      </c>
      <c r="Q101" s="11">
        <v>183612</v>
      </c>
      <c r="R101" s="11">
        <v>174605</v>
      </c>
      <c r="S101" s="11">
        <v>173933</v>
      </c>
      <c r="V101" s="323">
        <f>100</f>
        <v>100</v>
      </c>
      <c r="W101" s="326" t="e">
        <f t="shared" si="41"/>
        <v>#DIV/0!</v>
      </c>
      <c r="X101" s="326" t="e">
        <f t="shared" si="42"/>
        <v>#DIV/0!</v>
      </c>
      <c r="Y101" s="326" t="e">
        <f t="shared" si="43"/>
        <v>#DIV/0!</v>
      </c>
      <c r="Z101" s="326" t="e">
        <f t="shared" si="44"/>
        <v>#DIV/0!</v>
      </c>
      <c r="AA101" s="326" t="e">
        <f t="shared" si="45"/>
        <v>#DIV/0!</v>
      </c>
      <c r="AB101" s="326" t="e">
        <f t="shared" si="46"/>
        <v>#DIV/0!</v>
      </c>
      <c r="AC101" s="326" t="e">
        <f t="shared" si="47"/>
        <v>#DIV/0!</v>
      </c>
      <c r="AD101" s="326" t="e">
        <f t="shared" si="48"/>
        <v>#DIV/0!</v>
      </c>
      <c r="AE101" s="326" t="e">
        <f t="shared" si="49"/>
        <v>#DIV/0!</v>
      </c>
      <c r="AF101" s="326" t="e">
        <f t="shared" si="50"/>
        <v>#DIV/0!</v>
      </c>
      <c r="AG101" s="326" t="e">
        <f t="shared" si="51"/>
        <v>#DIV/0!</v>
      </c>
      <c r="AH101" s="326" t="e">
        <f t="shared" si="52"/>
        <v>#DIV/0!</v>
      </c>
      <c r="AI101" s="326" t="e">
        <f t="shared" si="53"/>
        <v>#DIV/0!</v>
      </c>
      <c r="AJ101" s="326" t="e">
        <f t="shared" si="54"/>
        <v>#DIV/0!</v>
      </c>
      <c r="AK101" s="326" t="e">
        <f t="shared" si="55"/>
        <v>#DIV/0!</v>
      </c>
      <c r="AL101" s="326" t="e">
        <f t="shared" si="56"/>
        <v>#DIV/0!</v>
      </c>
      <c r="AM101" s="326" t="e">
        <f t="shared" si="57"/>
        <v>#DIV/0!</v>
      </c>
      <c r="AN101" s="324"/>
      <c r="AO101" s="342"/>
      <c r="AP101" s="342"/>
      <c r="AQ101" s="342"/>
      <c r="AR101" s="419"/>
      <c r="AS101" s="419"/>
      <c r="AT101" s="419"/>
      <c r="AU101" s="342"/>
      <c r="AV101" s="342"/>
      <c r="AW101" s="342"/>
      <c r="AX101" s="342"/>
      <c r="AY101" s="342"/>
      <c r="AZ101" s="342"/>
      <c r="BA101" s="342">
        <v>1</v>
      </c>
      <c r="BB101" s="342">
        <v>1</v>
      </c>
      <c r="BC101" s="342">
        <v>1</v>
      </c>
      <c r="BD101" s="342"/>
      <c r="BE101" s="564"/>
      <c r="BF101" s="419"/>
    </row>
    <row r="102" spans="2:58" ht="15" x14ac:dyDescent="0.25">
      <c r="B102" s="761"/>
      <c r="C102" s="2" t="s">
        <v>3</v>
      </c>
      <c r="Q102" s="11">
        <v>60913</v>
      </c>
      <c r="R102" s="11">
        <v>57109</v>
      </c>
      <c r="S102" s="11">
        <v>56592</v>
      </c>
      <c r="V102" s="323">
        <f>100</f>
        <v>100</v>
      </c>
      <c r="W102" s="326" t="e">
        <f t="shared" si="41"/>
        <v>#DIV/0!</v>
      </c>
      <c r="X102" s="326" t="e">
        <f t="shared" si="42"/>
        <v>#DIV/0!</v>
      </c>
      <c r="Y102" s="326" t="e">
        <f t="shared" si="43"/>
        <v>#DIV/0!</v>
      </c>
      <c r="Z102" s="326" t="e">
        <f t="shared" si="44"/>
        <v>#DIV/0!</v>
      </c>
      <c r="AA102" s="326" t="e">
        <f t="shared" si="45"/>
        <v>#DIV/0!</v>
      </c>
      <c r="AB102" s="326" t="e">
        <f t="shared" si="46"/>
        <v>#DIV/0!</v>
      </c>
      <c r="AC102" s="326" t="e">
        <f t="shared" si="47"/>
        <v>#DIV/0!</v>
      </c>
      <c r="AD102" s="326" t="e">
        <f t="shared" si="48"/>
        <v>#DIV/0!</v>
      </c>
      <c r="AE102" s="326" t="e">
        <f t="shared" si="49"/>
        <v>#DIV/0!</v>
      </c>
      <c r="AF102" s="326" t="e">
        <f t="shared" si="50"/>
        <v>#DIV/0!</v>
      </c>
      <c r="AG102" s="326" t="e">
        <f t="shared" si="51"/>
        <v>#DIV/0!</v>
      </c>
      <c r="AH102" s="326" t="e">
        <f t="shared" si="52"/>
        <v>#DIV/0!</v>
      </c>
      <c r="AI102" s="326" t="e">
        <f t="shared" si="53"/>
        <v>#DIV/0!</v>
      </c>
      <c r="AJ102" s="326" t="e">
        <f t="shared" si="54"/>
        <v>#DIV/0!</v>
      </c>
      <c r="AK102" s="326" t="e">
        <f t="shared" si="55"/>
        <v>#DIV/0!</v>
      </c>
      <c r="AL102" s="326" t="e">
        <f t="shared" si="56"/>
        <v>#DIV/0!</v>
      </c>
      <c r="AM102" s="326" t="e">
        <f t="shared" si="57"/>
        <v>#DIV/0!</v>
      </c>
      <c r="AN102" s="324"/>
      <c r="AO102" s="342"/>
      <c r="AP102" s="342"/>
      <c r="AQ102" s="342"/>
      <c r="AR102" s="342"/>
      <c r="AS102" s="342"/>
      <c r="AT102" s="342"/>
      <c r="AU102" s="342"/>
      <c r="AV102" s="342"/>
      <c r="AW102" s="342"/>
      <c r="AX102" s="342"/>
      <c r="AY102" s="342"/>
      <c r="AZ102" s="342"/>
      <c r="BA102" s="342">
        <v>1</v>
      </c>
      <c r="BB102" s="342">
        <v>1</v>
      </c>
      <c r="BC102" s="342">
        <v>1</v>
      </c>
      <c r="BD102" s="342"/>
      <c r="BE102" s="419"/>
      <c r="BF102" s="419"/>
    </row>
    <row r="103" spans="2:58" ht="15" x14ac:dyDescent="0.25">
      <c r="B103" s="761"/>
      <c r="C103" s="2" t="s">
        <v>4</v>
      </c>
      <c r="Q103" s="11">
        <v>7117</v>
      </c>
      <c r="R103" s="11">
        <v>8045</v>
      </c>
      <c r="S103" s="11">
        <v>8309</v>
      </c>
      <c r="V103" s="323">
        <f>100</f>
        <v>100</v>
      </c>
      <c r="W103" s="326" t="e">
        <f t="shared" si="41"/>
        <v>#DIV/0!</v>
      </c>
      <c r="X103" s="326" t="e">
        <f t="shared" si="42"/>
        <v>#DIV/0!</v>
      </c>
      <c r="Y103" s="326" t="e">
        <f t="shared" si="43"/>
        <v>#DIV/0!</v>
      </c>
      <c r="Z103" s="326" t="e">
        <f t="shared" si="44"/>
        <v>#DIV/0!</v>
      </c>
      <c r="AA103" s="326" t="e">
        <f t="shared" si="45"/>
        <v>#DIV/0!</v>
      </c>
      <c r="AB103" s="326" t="e">
        <f t="shared" si="46"/>
        <v>#DIV/0!</v>
      </c>
      <c r="AC103" s="326" t="e">
        <f t="shared" si="47"/>
        <v>#DIV/0!</v>
      </c>
      <c r="AD103" s="326" t="e">
        <f t="shared" si="48"/>
        <v>#DIV/0!</v>
      </c>
      <c r="AE103" s="326" t="e">
        <f t="shared" si="49"/>
        <v>#DIV/0!</v>
      </c>
      <c r="AF103" s="326" t="e">
        <f t="shared" si="50"/>
        <v>#DIV/0!</v>
      </c>
      <c r="AG103" s="326" t="e">
        <f t="shared" si="51"/>
        <v>#DIV/0!</v>
      </c>
      <c r="AH103" s="326" t="e">
        <f t="shared" si="52"/>
        <v>#DIV/0!</v>
      </c>
      <c r="AI103" s="326" t="e">
        <f t="shared" si="53"/>
        <v>#DIV/0!</v>
      </c>
      <c r="AJ103" s="326" t="e">
        <f t="shared" si="54"/>
        <v>#DIV/0!</v>
      </c>
      <c r="AK103" s="326" t="e">
        <f t="shared" si="55"/>
        <v>#DIV/0!</v>
      </c>
      <c r="AL103" s="326" t="e">
        <f t="shared" si="56"/>
        <v>#DIV/0!</v>
      </c>
      <c r="AM103" s="326" t="e">
        <f t="shared" si="57"/>
        <v>#DIV/0!</v>
      </c>
      <c r="AN103" s="324"/>
      <c r="AO103" s="342"/>
      <c r="AP103" s="342"/>
      <c r="AQ103" s="342"/>
      <c r="AR103" s="419"/>
      <c r="AS103" s="419"/>
      <c r="AT103" s="342"/>
      <c r="AU103" s="342"/>
      <c r="AV103" s="342"/>
      <c r="AW103" s="342"/>
      <c r="AX103" s="342"/>
      <c r="AY103" s="342"/>
      <c r="AZ103" s="342"/>
      <c r="BA103" s="342">
        <v>1</v>
      </c>
      <c r="BB103" s="342">
        <v>1</v>
      </c>
      <c r="BC103" s="342">
        <v>1</v>
      </c>
      <c r="BD103" s="342"/>
      <c r="BE103" s="419"/>
      <c r="BF103" s="419"/>
    </row>
    <row r="104" spans="2:58" ht="15" x14ac:dyDescent="0.25">
      <c r="B104" s="761"/>
      <c r="C104" s="2" t="s">
        <v>5</v>
      </c>
      <c r="Q104" s="11">
        <v>2229</v>
      </c>
      <c r="R104" s="11">
        <v>2282</v>
      </c>
      <c r="S104" s="11">
        <v>2298</v>
      </c>
      <c r="V104" s="323">
        <f>100</f>
        <v>100</v>
      </c>
      <c r="W104" s="326" t="e">
        <f t="shared" si="41"/>
        <v>#DIV/0!</v>
      </c>
      <c r="X104" s="326" t="e">
        <f t="shared" si="42"/>
        <v>#DIV/0!</v>
      </c>
      <c r="Y104" s="326" t="e">
        <f t="shared" si="43"/>
        <v>#DIV/0!</v>
      </c>
      <c r="Z104" s="326" t="e">
        <f t="shared" si="44"/>
        <v>#DIV/0!</v>
      </c>
      <c r="AA104" s="326" t="e">
        <f t="shared" si="45"/>
        <v>#DIV/0!</v>
      </c>
      <c r="AB104" s="326" t="e">
        <f t="shared" si="46"/>
        <v>#DIV/0!</v>
      </c>
      <c r="AC104" s="326" t="e">
        <f t="shared" si="47"/>
        <v>#DIV/0!</v>
      </c>
      <c r="AD104" s="326" t="e">
        <f t="shared" si="48"/>
        <v>#DIV/0!</v>
      </c>
      <c r="AE104" s="326" t="e">
        <f t="shared" si="49"/>
        <v>#DIV/0!</v>
      </c>
      <c r="AF104" s="326" t="e">
        <f t="shared" si="50"/>
        <v>#DIV/0!</v>
      </c>
      <c r="AG104" s="326" t="e">
        <f t="shared" si="51"/>
        <v>#DIV/0!</v>
      </c>
      <c r="AH104" s="326" t="e">
        <f t="shared" si="52"/>
        <v>#DIV/0!</v>
      </c>
      <c r="AI104" s="326" t="e">
        <f t="shared" si="53"/>
        <v>#DIV/0!</v>
      </c>
      <c r="AJ104" s="326" t="e">
        <f t="shared" si="54"/>
        <v>#DIV/0!</v>
      </c>
      <c r="AK104" s="326" t="e">
        <f t="shared" si="55"/>
        <v>#DIV/0!</v>
      </c>
      <c r="AL104" s="326" t="e">
        <f t="shared" si="56"/>
        <v>#DIV/0!</v>
      </c>
      <c r="AM104" s="326" t="e">
        <f t="shared" si="57"/>
        <v>#DIV/0!</v>
      </c>
      <c r="AN104" s="324"/>
      <c r="AO104" s="342"/>
      <c r="AP104" s="342"/>
      <c r="AQ104" s="342"/>
      <c r="AR104" s="342"/>
      <c r="AS104" s="342"/>
      <c r="AT104" s="342"/>
      <c r="AU104" s="342"/>
      <c r="AV104" s="342"/>
      <c r="AW104" s="342"/>
      <c r="AX104" s="342"/>
      <c r="AY104" s="342"/>
      <c r="AZ104" s="342"/>
      <c r="BA104" s="342">
        <v>1</v>
      </c>
      <c r="BB104" s="342">
        <v>1</v>
      </c>
      <c r="BC104" s="342">
        <v>1</v>
      </c>
      <c r="BD104" s="342"/>
      <c r="BE104" s="419"/>
      <c r="BF104" s="419"/>
    </row>
    <row r="105" spans="2:58" ht="15" x14ac:dyDescent="0.25">
      <c r="B105" s="761"/>
      <c r="C105" s="2" t="s">
        <v>6</v>
      </c>
      <c r="Q105" s="11">
        <v>253871</v>
      </c>
      <c r="R105" s="11">
        <v>242041</v>
      </c>
      <c r="S105" s="11">
        <v>241132</v>
      </c>
      <c r="V105" s="323">
        <f>100</f>
        <v>100</v>
      </c>
      <c r="W105" s="326" t="e">
        <f t="shared" si="41"/>
        <v>#DIV/0!</v>
      </c>
      <c r="X105" s="326" t="e">
        <f t="shared" si="42"/>
        <v>#DIV/0!</v>
      </c>
      <c r="Y105" s="326" t="e">
        <f t="shared" si="43"/>
        <v>#DIV/0!</v>
      </c>
      <c r="Z105" s="326" t="e">
        <f t="shared" si="44"/>
        <v>#DIV/0!</v>
      </c>
      <c r="AA105" s="326" t="e">
        <f t="shared" si="45"/>
        <v>#DIV/0!</v>
      </c>
      <c r="AB105" s="326" t="e">
        <f t="shared" si="46"/>
        <v>#DIV/0!</v>
      </c>
      <c r="AC105" s="326" t="e">
        <f t="shared" si="47"/>
        <v>#DIV/0!</v>
      </c>
      <c r="AD105" s="326" t="e">
        <f t="shared" si="48"/>
        <v>#DIV/0!</v>
      </c>
      <c r="AE105" s="326" t="e">
        <f t="shared" si="49"/>
        <v>#DIV/0!</v>
      </c>
      <c r="AF105" s="326" t="e">
        <f t="shared" si="50"/>
        <v>#DIV/0!</v>
      </c>
      <c r="AG105" s="326" t="e">
        <f t="shared" si="51"/>
        <v>#DIV/0!</v>
      </c>
      <c r="AH105" s="326" t="e">
        <f t="shared" si="52"/>
        <v>#DIV/0!</v>
      </c>
      <c r="AI105" s="326" t="e">
        <f t="shared" si="53"/>
        <v>#DIV/0!</v>
      </c>
      <c r="AJ105" s="326" t="e">
        <f t="shared" si="54"/>
        <v>#DIV/0!</v>
      </c>
      <c r="AK105" s="326" t="e">
        <f t="shared" si="55"/>
        <v>#DIV/0!</v>
      </c>
      <c r="AL105" s="326" t="e">
        <f t="shared" si="56"/>
        <v>#DIV/0!</v>
      </c>
      <c r="AM105" s="326" t="e">
        <f t="shared" si="57"/>
        <v>#DIV/0!</v>
      </c>
      <c r="AN105" s="324"/>
      <c r="AO105" s="342"/>
      <c r="AP105" s="342"/>
      <c r="AQ105" s="342"/>
      <c r="AR105" s="342"/>
      <c r="AS105" s="419"/>
      <c r="AT105" s="419"/>
      <c r="AU105" s="342"/>
      <c r="AV105" s="342"/>
      <c r="AW105" s="342"/>
      <c r="AX105" s="342"/>
      <c r="AY105" s="342"/>
      <c r="AZ105" s="342"/>
      <c r="BA105" s="342"/>
      <c r="BB105" s="342"/>
      <c r="BC105" s="342"/>
      <c r="BD105" s="342"/>
      <c r="BE105" s="419"/>
      <c r="BF105" s="419"/>
    </row>
    <row r="106" spans="2:58" ht="15" x14ac:dyDescent="0.25">
      <c r="B106" s="761"/>
      <c r="C106" s="4" t="s">
        <v>7</v>
      </c>
      <c r="D106" s="424"/>
      <c r="E106" s="341"/>
      <c r="F106" s="341"/>
      <c r="G106" s="341"/>
      <c r="H106" s="341"/>
      <c r="I106" s="341"/>
      <c r="J106" s="341"/>
      <c r="K106" s="341"/>
      <c r="L106" s="341"/>
      <c r="M106" s="341"/>
      <c r="N106" s="341"/>
      <c r="O106" s="341"/>
      <c r="P106" s="341"/>
      <c r="Q106" s="341">
        <v>251642</v>
      </c>
      <c r="R106" s="341">
        <v>239759</v>
      </c>
      <c r="S106" s="341">
        <v>238834</v>
      </c>
      <c r="T106" s="341"/>
      <c r="U106" s="341"/>
      <c r="V106" s="323">
        <f>100</f>
        <v>100</v>
      </c>
      <c r="W106" s="326" t="e">
        <f t="shared" si="41"/>
        <v>#DIV/0!</v>
      </c>
      <c r="X106" s="326" t="e">
        <f t="shared" si="42"/>
        <v>#DIV/0!</v>
      </c>
      <c r="Y106" s="326" t="e">
        <f t="shared" si="43"/>
        <v>#DIV/0!</v>
      </c>
      <c r="Z106" s="326" t="e">
        <f t="shared" si="44"/>
        <v>#DIV/0!</v>
      </c>
      <c r="AA106" s="326" t="e">
        <f t="shared" si="45"/>
        <v>#DIV/0!</v>
      </c>
      <c r="AB106" s="326" t="e">
        <f t="shared" si="46"/>
        <v>#DIV/0!</v>
      </c>
      <c r="AC106" s="326" t="e">
        <f t="shared" si="47"/>
        <v>#DIV/0!</v>
      </c>
      <c r="AD106" s="326" t="e">
        <f t="shared" si="48"/>
        <v>#DIV/0!</v>
      </c>
      <c r="AE106" s="326" t="e">
        <f t="shared" si="49"/>
        <v>#DIV/0!</v>
      </c>
      <c r="AF106" s="326" t="e">
        <f t="shared" si="50"/>
        <v>#DIV/0!</v>
      </c>
      <c r="AG106" s="326" t="e">
        <f t="shared" si="51"/>
        <v>#DIV/0!</v>
      </c>
      <c r="AH106" s="326" t="e">
        <f t="shared" si="52"/>
        <v>#DIV/0!</v>
      </c>
      <c r="AI106" s="326" t="e">
        <f t="shared" si="53"/>
        <v>#DIV/0!</v>
      </c>
      <c r="AJ106" s="326" t="e">
        <f t="shared" si="54"/>
        <v>#DIV/0!</v>
      </c>
      <c r="AK106" s="326" t="e">
        <f t="shared" si="55"/>
        <v>#DIV/0!</v>
      </c>
      <c r="AL106" s="326" t="e">
        <f t="shared" si="56"/>
        <v>#DIV/0!</v>
      </c>
      <c r="AM106" s="326" t="e">
        <f t="shared" si="57"/>
        <v>#DIV/0!</v>
      </c>
      <c r="AN106" s="283"/>
      <c r="AO106" s="284"/>
      <c r="AP106" s="284"/>
      <c r="AQ106" s="284"/>
      <c r="AR106" s="284"/>
      <c r="AS106" s="284"/>
      <c r="AT106" s="284"/>
      <c r="AU106" s="284"/>
      <c r="AV106" s="284"/>
      <c r="AW106" s="284"/>
      <c r="AX106" s="284"/>
      <c r="AY106" s="284"/>
      <c r="AZ106" s="284"/>
      <c r="BA106" s="284"/>
      <c r="BB106" s="284"/>
      <c r="BC106" s="284"/>
      <c r="BD106" s="284"/>
      <c r="BE106" s="284"/>
      <c r="BF106" s="419"/>
    </row>
    <row r="107" spans="2:58" ht="15" x14ac:dyDescent="0.25">
      <c r="B107" s="761" t="s">
        <v>277</v>
      </c>
      <c r="C107" s="3" t="s">
        <v>2</v>
      </c>
      <c r="Q107" s="11">
        <v>69098</v>
      </c>
      <c r="R107" s="11">
        <v>74845</v>
      </c>
      <c r="S107" s="11">
        <v>77971</v>
      </c>
      <c r="V107" s="323">
        <f>100</f>
        <v>100</v>
      </c>
      <c r="W107" s="326" t="e">
        <f t="shared" ref="W107:W112" si="58">E107*100/$D107</f>
        <v>#DIV/0!</v>
      </c>
      <c r="X107" s="326" t="e">
        <f t="shared" ref="X107:X112" si="59">F107*100/$D107</f>
        <v>#DIV/0!</v>
      </c>
      <c r="Y107" s="326" t="e">
        <f t="shared" ref="Y107:Y112" si="60">G107*100/$D107</f>
        <v>#DIV/0!</v>
      </c>
      <c r="Z107" s="326" t="e">
        <f t="shared" ref="Z107:Z112" si="61">H107*100/$D107</f>
        <v>#DIV/0!</v>
      </c>
      <c r="AA107" s="326" t="e">
        <f t="shared" ref="AA107:AA112" si="62">I107*100/$D107</f>
        <v>#DIV/0!</v>
      </c>
      <c r="AB107" s="326" t="e">
        <f t="shared" ref="AB107:AB112" si="63">J107*100/$D107</f>
        <v>#DIV/0!</v>
      </c>
      <c r="AC107" s="326" t="e">
        <f t="shared" ref="AC107:AC112" si="64">K107*100/$D107</f>
        <v>#DIV/0!</v>
      </c>
      <c r="AD107" s="326" t="e">
        <f t="shared" ref="AD107:AD112" si="65">L107*100/$D107</f>
        <v>#DIV/0!</v>
      </c>
      <c r="AE107" s="326" t="e">
        <f t="shared" ref="AE107:AE112" si="66">M107*100/$D107</f>
        <v>#DIV/0!</v>
      </c>
      <c r="AF107" s="326" t="e">
        <f t="shared" ref="AF107:AF112" si="67">N107*100/$D107</f>
        <v>#DIV/0!</v>
      </c>
      <c r="AG107" s="326" t="e">
        <f t="shared" ref="AG107:AG112" si="68">O107*100/$D107</f>
        <v>#DIV/0!</v>
      </c>
      <c r="AH107" s="326" t="e">
        <f t="shared" ref="AH107:AH112" si="69">P107*100/$D107</f>
        <v>#DIV/0!</v>
      </c>
      <c r="AI107" s="326" t="e">
        <f t="shared" ref="AI107:AI112" si="70">Q107*100/$D107</f>
        <v>#DIV/0!</v>
      </c>
      <c r="AJ107" s="326" t="e">
        <f t="shared" ref="AJ107:AJ112" si="71">R107*100/$D107</f>
        <v>#DIV/0!</v>
      </c>
      <c r="AK107" s="326" t="e">
        <f t="shared" ref="AK107:AK112" si="72">S107*100/$D107</f>
        <v>#DIV/0!</v>
      </c>
      <c r="AL107" s="326" t="e">
        <f t="shared" ref="AL107:AL112" si="73">T107*100/$D107</f>
        <v>#DIV/0!</v>
      </c>
      <c r="AM107" s="326" t="e">
        <f t="shared" ref="AM107:AM112" si="74">U107*100/$D107</f>
        <v>#DIV/0!</v>
      </c>
      <c r="AN107" s="324"/>
      <c r="AO107" s="342"/>
      <c r="AP107" s="342"/>
      <c r="AQ107" s="342"/>
      <c r="AR107" s="342"/>
      <c r="AS107" s="342"/>
      <c r="AT107" s="342"/>
      <c r="AU107" s="342"/>
      <c r="AV107" s="342"/>
      <c r="AW107" s="342"/>
      <c r="AX107" s="342"/>
      <c r="AY107" s="342"/>
      <c r="AZ107" s="342"/>
      <c r="BA107" s="342">
        <v>1</v>
      </c>
      <c r="BB107" s="342">
        <v>1</v>
      </c>
      <c r="BC107" s="342">
        <v>1</v>
      </c>
      <c r="BD107" s="342"/>
      <c r="BE107" s="419"/>
      <c r="BF107" s="419"/>
    </row>
    <row r="108" spans="2:58" ht="15" x14ac:dyDescent="0.25">
      <c r="B108" s="761"/>
      <c r="C108" s="2" t="s">
        <v>3</v>
      </c>
      <c r="Q108" s="11">
        <v>7501</v>
      </c>
      <c r="R108" s="11">
        <v>7459</v>
      </c>
      <c r="S108" s="11">
        <v>8009</v>
      </c>
      <c r="V108" s="323">
        <f>100</f>
        <v>100</v>
      </c>
      <c r="W108" s="326" t="e">
        <f t="shared" si="58"/>
        <v>#DIV/0!</v>
      </c>
      <c r="X108" s="326" t="e">
        <f t="shared" si="59"/>
        <v>#DIV/0!</v>
      </c>
      <c r="Y108" s="326" t="e">
        <f t="shared" si="60"/>
        <v>#DIV/0!</v>
      </c>
      <c r="Z108" s="326" t="e">
        <f t="shared" si="61"/>
        <v>#DIV/0!</v>
      </c>
      <c r="AA108" s="326" t="e">
        <f t="shared" si="62"/>
        <v>#DIV/0!</v>
      </c>
      <c r="AB108" s="326" t="e">
        <f t="shared" si="63"/>
        <v>#DIV/0!</v>
      </c>
      <c r="AC108" s="326" t="e">
        <f t="shared" si="64"/>
        <v>#DIV/0!</v>
      </c>
      <c r="AD108" s="326" t="e">
        <f t="shared" si="65"/>
        <v>#DIV/0!</v>
      </c>
      <c r="AE108" s="326" t="e">
        <f t="shared" si="66"/>
        <v>#DIV/0!</v>
      </c>
      <c r="AF108" s="326" t="e">
        <f t="shared" si="67"/>
        <v>#DIV/0!</v>
      </c>
      <c r="AG108" s="326" t="e">
        <f t="shared" si="68"/>
        <v>#DIV/0!</v>
      </c>
      <c r="AH108" s="326" t="e">
        <f t="shared" si="69"/>
        <v>#DIV/0!</v>
      </c>
      <c r="AI108" s="326" t="e">
        <f t="shared" si="70"/>
        <v>#DIV/0!</v>
      </c>
      <c r="AJ108" s="326" t="e">
        <f t="shared" si="71"/>
        <v>#DIV/0!</v>
      </c>
      <c r="AK108" s="326" t="e">
        <f t="shared" si="72"/>
        <v>#DIV/0!</v>
      </c>
      <c r="AL108" s="326" t="e">
        <f t="shared" si="73"/>
        <v>#DIV/0!</v>
      </c>
      <c r="AM108" s="326" t="e">
        <f t="shared" si="74"/>
        <v>#DIV/0!</v>
      </c>
      <c r="AN108" s="324"/>
      <c r="AO108" s="342"/>
      <c r="AP108" s="342"/>
      <c r="AQ108" s="342"/>
      <c r="AR108" s="342"/>
      <c r="AS108" s="342"/>
      <c r="AT108" s="342"/>
      <c r="AU108" s="342"/>
      <c r="AV108" s="342"/>
      <c r="AW108" s="342"/>
      <c r="AX108" s="342"/>
      <c r="AY108" s="342"/>
      <c r="AZ108" s="342"/>
      <c r="BA108" s="342">
        <v>1</v>
      </c>
      <c r="BB108" s="342">
        <v>1</v>
      </c>
      <c r="BC108" s="342">
        <v>1</v>
      </c>
      <c r="BD108" s="342"/>
      <c r="BE108" s="419"/>
      <c r="BF108" s="419"/>
    </row>
    <row r="109" spans="2:58" ht="15" x14ac:dyDescent="0.25">
      <c r="B109" s="761"/>
      <c r="C109" s="2" t="s">
        <v>4</v>
      </c>
      <c r="Q109" s="11">
        <v>840</v>
      </c>
      <c r="R109" s="11">
        <v>812</v>
      </c>
      <c r="S109" s="11">
        <v>858</v>
      </c>
      <c r="V109" s="323">
        <f>100</f>
        <v>100</v>
      </c>
      <c r="W109" s="326" t="e">
        <f t="shared" si="58"/>
        <v>#DIV/0!</v>
      </c>
      <c r="X109" s="326" t="e">
        <f t="shared" si="59"/>
        <v>#DIV/0!</v>
      </c>
      <c r="Y109" s="326" t="e">
        <f t="shared" si="60"/>
        <v>#DIV/0!</v>
      </c>
      <c r="Z109" s="326" t="e">
        <f t="shared" si="61"/>
        <v>#DIV/0!</v>
      </c>
      <c r="AA109" s="326" t="e">
        <f t="shared" si="62"/>
        <v>#DIV/0!</v>
      </c>
      <c r="AB109" s="326" t="e">
        <f t="shared" si="63"/>
        <v>#DIV/0!</v>
      </c>
      <c r="AC109" s="326" t="e">
        <f t="shared" si="64"/>
        <v>#DIV/0!</v>
      </c>
      <c r="AD109" s="326" t="e">
        <f t="shared" si="65"/>
        <v>#DIV/0!</v>
      </c>
      <c r="AE109" s="326" t="e">
        <f t="shared" si="66"/>
        <v>#DIV/0!</v>
      </c>
      <c r="AF109" s="326" t="e">
        <f t="shared" si="67"/>
        <v>#DIV/0!</v>
      </c>
      <c r="AG109" s="326" t="e">
        <f t="shared" si="68"/>
        <v>#DIV/0!</v>
      </c>
      <c r="AH109" s="326" t="e">
        <f t="shared" si="69"/>
        <v>#DIV/0!</v>
      </c>
      <c r="AI109" s="326" t="e">
        <f t="shared" si="70"/>
        <v>#DIV/0!</v>
      </c>
      <c r="AJ109" s="326" t="e">
        <f t="shared" si="71"/>
        <v>#DIV/0!</v>
      </c>
      <c r="AK109" s="326" t="e">
        <f t="shared" si="72"/>
        <v>#DIV/0!</v>
      </c>
      <c r="AL109" s="326" t="e">
        <f t="shared" si="73"/>
        <v>#DIV/0!</v>
      </c>
      <c r="AM109" s="326" t="e">
        <f t="shared" si="74"/>
        <v>#DIV/0!</v>
      </c>
      <c r="AN109" s="324"/>
      <c r="AO109" s="342"/>
      <c r="AP109" s="342"/>
      <c r="AQ109" s="342"/>
      <c r="AR109" s="342"/>
      <c r="AS109" s="342"/>
      <c r="AT109" s="342"/>
      <c r="AU109" s="342"/>
      <c r="AV109" s="342"/>
      <c r="AW109" s="342"/>
      <c r="AX109" s="342"/>
      <c r="AY109" s="342"/>
      <c r="AZ109" s="342"/>
      <c r="BA109" s="342">
        <v>1</v>
      </c>
      <c r="BB109" s="342">
        <v>1</v>
      </c>
      <c r="BC109" s="342">
        <v>1</v>
      </c>
      <c r="BD109" s="342"/>
      <c r="BE109" s="419"/>
      <c r="BF109" s="419"/>
    </row>
    <row r="110" spans="2:58" ht="15" x14ac:dyDescent="0.25">
      <c r="B110" s="761"/>
      <c r="C110" s="2" t="s">
        <v>5</v>
      </c>
      <c r="Q110" s="11">
        <v>121</v>
      </c>
      <c r="R110" s="11">
        <v>117</v>
      </c>
      <c r="S110" s="11">
        <v>121</v>
      </c>
      <c r="V110" s="323">
        <f>100</f>
        <v>100</v>
      </c>
      <c r="W110" s="326" t="e">
        <f t="shared" si="58"/>
        <v>#DIV/0!</v>
      </c>
      <c r="X110" s="326" t="e">
        <f t="shared" si="59"/>
        <v>#DIV/0!</v>
      </c>
      <c r="Y110" s="326" t="e">
        <f t="shared" si="60"/>
        <v>#DIV/0!</v>
      </c>
      <c r="Z110" s="326" t="e">
        <f t="shared" si="61"/>
        <v>#DIV/0!</v>
      </c>
      <c r="AA110" s="326" t="e">
        <f t="shared" si="62"/>
        <v>#DIV/0!</v>
      </c>
      <c r="AB110" s="326" t="e">
        <f t="shared" si="63"/>
        <v>#DIV/0!</v>
      </c>
      <c r="AC110" s="326" t="e">
        <f t="shared" si="64"/>
        <v>#DIV/0!</v>
      </c>
      <c r="AD110" s="326" t="e">
        <f t="shared" si="65"/>
        <v>#DIV/0!</v>
      </c>
      <c r="AE110" s="326" t="e">
        <f t="shared" si="66"/>
        <v>#DIV/0!</v>
      </c>
      <c r="AF110" s="326" t="e">
        <f t="shared" si="67"/>
        <v>#DIV/0!</v>
      </c>
      <c r="AG110" s="326" t="e">
        <f t="shared" si="68"/>
        <v>#DIV/0!</v>
      </c>
      <c r="AH110" s="326" t="e">
        <f t="shared" si="69"/>
        <v>#DIV/0!</v>
      </c>
      <c r="AI110" s="326" t="e">
        <f t="shared" si="70"/>
        <v>#DIV/0!</v>
      </c>
      <c r="AJ110" s="326" t="e">
        <f t="shared" si="71"/>
        <v>#DIV/0!</v>
      </c>
      <c r="AK110" s="326" t="e">
        <f t="shared" si="72"/>
        <v>#DIV/0!</v>
      </c>
      <c r="AL110" s="326" t="e">
        <f t="shared" si="73"/>
        <v>#DIV/0!</v>
      </c>
      <c r="AM110" s="326" t="e">
        <f t="shared" si="74"/>
        <v>#DIV/0!</v>
      </c>
      <c r="AN110" s="324"/>
      <c r="AO110" s="342"/>
      <c r="AP110" s="342"/>
      <c r="AQ110" s="342"/>
      <c r="AR110" s="342"/>
      <c r="AS110" s="342"/>
      <c r="AT110" s="342"/>
      <c r="AU110" s="342"/>
      <c r="AV110" s="342"/>
      <c r="AW110" s="342"/>
      <c r="AX110" s="342"/>
      <c r="AY110" s="342"/>
      <c r="AZ110" s="342"/>
      <c r="BA110" s="342">
        <v>1</v>
      </c>
      <c r="BB110" s="342">
        <v>1</v>
      </c>
      <c r="BC110" s="342">
        <v>1</v>
      </c>
      <c r="BD110" s="342"/>
      <c r="BE110" s="419"/>
      <c r="BF110" s="419"/>
    </row>
    <row r="111" spans="2:58" ht="15" x14ac:dyDescent="0.25">
      <c r="B111" s="761"/>
      <c r="C111" s="2" t="s">
        <v>6</v>
      </c>
      <c r="Q111" s="11">
        <v>77560</v>
      </c>
      <c r="R111" s="11">
        <v>83233</v>
      </c>
      <c r="S111" s="11">
        <v>86959</v>
      </c>
      <c r="V111" s="323">
        <f>100</f>
        <v>100</v>
      </c>
      <c r="W111" s="326" t="e">
        <f t="shared" si="58"/>
        <v>#DIV/0!</v>
      </c>
      <c r="X111" s="326" t="e">
        <f t="shared" si="59"/>
        <v>#DIV/0!</v>
      </c>
      <c r="Y111" s="326" t="e">
        <f t="shared" si="60"/>
        <v>#DIV/0!</v>
      </c>
      <c r="Z111" s="326" t="e">
        <f t="shared" si="61"/>
        <v>#DIV/0!</v>
      </c>
      <c r="AA111" s="326" t="e">
        <f t="shared" si="62"/>
        <v>#DIV/0!</v>
      </c>
      <c r="AB111" s="326" t="e">
        <f t="shared" si="63"/>
        <v>#DIV/0!</v>
      </c>
      <c r="AC111" s="326" t="e">
        <f t="shared" si="64"/>
        <v>#DIV/0!</v>
      </c>
      <c r="AD111" s="326" t="e">
        <f t="shared" si="65"/>
        <v>#DIV/0!</v>
      </c>
      <c r="AE111" s="326" t="e">
        <f t="shared" si="66"/>
        <v>#DIV/0!</v>
      </c>
      <c r="AF111" s="326" t="e">
        <f t="shared" si="67"/>
        <v>#DIV/0!</v>
      </c>
      <c r="AG111" s="326" t="e">
        <f t="shared" si="68"/>
        <v>#DIV/0!</v>
      </c>
      <c r="AH111" s="326" t="e">
        <f t="shared" si="69"/>
        <v>#DIV/0!</v>
      </c>
      <c r="AI111" s="326" t="e">
        <f t="shared" si="70"/>
        <v>#DIV/0!</v>
      </c>
      <c r="AJ111" s="326" t="e">
        <f t="shared" si="71"/>
        <v>#DIV/0!</v>
      </c>
      <c r="AK111" s="326" t="e">
        <f t="shared" si="72"/>
        <v>#DIV/0!</v>
      </c>
      <c r="AL111" s="326" t="e">
        <f t="shared" si="73"/>
        <v>#DIV/0!</v>
      </c>
      <c r="AM111" s="326" t="e">
        <f t="shared" si="74"/>
        <v>#DIV/0!</v>
      </c>
      <c r="AN111" s="324"/>
      <c r="AO111" s="342"/>
      <c r="AP111" s="342"/>
      <c r="AQ111" s="342"/>
      <c r="AR111" s="342"/>
      <c r="AS111" s="419"/>
      <c r="AT111" s="419"/>
      <c r="AU111" s="342"/>
      <c r="AV111" s="342"/>
      <c r="AW111" s="342"/>
      <c r="AX111" s="342"/>
      <c r="AY111" s="342"/>
      <c r="AZ111" s="342"/>
      <c r="BA111" s="342"/>
      <c r="BB111" s="342"/>
      <c r="BC111" s="342"/>
      <c r="BD111" s="342"/>
      <c r="BE111" s="419"/>
      <c r="BF111" s="419"/>
    </row>
    <row r="112" spans="2:58" ht="15.75" thickBot="1" x14ac:dyDescent="0.3">
      <c r="B112" s="762"/>
      <c r="C112" s="5" t="s">
        <v>7</v>
      </c>
      <c r="D112" s="424"/>
      <c r="E112" s="341"/>
      <c r="F112" s="341"/>
      <c r="G112" s="341"/>
      <c r="H112" s="341"/>
      <c r="I112" s="341"/>
      <c r="J112" s="341"/>
      <c r="K112" s="341"/>
      <c r="L112" s="341"/>
      <c r="M112" s="341"/>
      <c r="N112" s="341"/>
      <c r="O112" s="341"/>
      <c r="P112" s="341"/>
      <c r="Q112" s="341">
        <v>77439</v>
      </c>
      <c r="R112" s="341">
        <v>83116</v>
      </c>
      <c r="S112" s="341">
        <v>86838</v>
      </c>
      <c r="T112" s="341"/>
      <c r="U112" s="341"/>
      <c r="V112" s="75">
        <f>100</f>
        <v>100</v>
      </c>
      <c r="W112" s="128" t="e">
        <f t="shared" si="58"/>
        <v>#DIV/0!</v>
      </c>
      <c r="X112" s="128" t="e">
        <f t="shared" si="59"/>
        <v>#DIV/0!</v>
      </c>
      <c r="Y112" s="128" t="e">
        <f t="shared" si="60"/>
        <v>#DIV/0!</v>
      </c>
      <c r="Z112" s="128" t="e">
        <f t="shared" si="61"/>
        <v>#DIV/0!</v>
      </c>
      <c r="AA112" s="128" t="e">
        <f t="shared" si="62"/>
        <v>#DIV/0!</v>
      </c>
      <c r="AB112" s="128" t="e">
        <f t="shared" si="63"/>
        <v>#DIV/0!</v>
      </c>
      <c r="AC112" s="128" t="e">
        <f t="shared" si="64"/>
        <v>#DIV/0!</v>
      </c>
      <c r="AD112" s="128" t="e">
        <f t="shared" si="65"/>
        <v>#DIV/0!</v>
      </c>
      <c r="AE112" s="128" t="e">
        <f t="shared" si="66"/>
        <v>#DIV/0!</v>
      </c>
      <c r="AF112" s="128" t="e">
        <f t="shared" si="67"/>
        <v>#DIV/0!</v>
      </c>
      <c r="AG112" s="128" t="e">
        <f t="shared" si="68"/>
        <v>#DIV/0!</v>
      </c>
      <c r="AH112" s="128" t="e">
        <f t="shared" si="69"/>
        <v>#DIV/0!</v>
      </c>
      <c r="AI112" s="128" t="e">
        <f t="shared" si="70"/>
        <v>#DIV/0!</v>
      </c>
      <c r="AJ112" s="128" t="e">
        <f t="shared" si="71"/>
        <v>#DIV/0!</v>
      </c>
      <c r="AK112" s="128" t="e">
        <f t="shared" si="72"/>
        <v>#DIV/0!</v>
      </c>
      <c r="AL112" s="128" t="e">
        <f t="shared" si="73"/>
        <v>#DIV/0!</v>
      </c>
      <c r="AM112" s="128" t="e">
        <f t="shared" si="74"/>
        <v>#DIV/0!</v>
      </c>
      <c r="AN112" s="387"/>
      <c r="AO112" s="388"/>
      <c r="AP112" s="388"/>
      <c r="AQ112" s="388"/>
      <c r="AR112" s="388"/>
      <c r="AS112" s="388"/>
      <c r="AT112" s="388"/>
      <c r="AU112" s="388"/>
      <c r="AV112" s="388"/>
      <c r="AW112" s="388"/>
      <c r="AX112" s="388"/>
      <c r="AY112" s="388"/>
      <c r="AZ112" s="388"/>
      <c r="BA112" s="388"/>
      <c r="BB112" s="388"/>
      <c r="BC112" s="388"/>
      <c r="BD112" s="388"/>
      <c r="BE112" s="388"/>
      <c r="BF112" s="419"/>
    </row>
    <row r="114" spans="2:21" ht="15" x14ac:dyDescent="0.25">
      <c r="B114" s="760" t="s">
        <v>313</v>
      </c>
      <c r="C114" s="415" t="s">
        <v>2</v>
      </c>
      <c r="D114" s="620">
        <v>1564066</v>
      </c>
      <c r="E114" s="620">
        <v>1688817</v>
      </c>
      <c r="F114" s="620">
        <v>1706165</v>
      </c>
      <c r="G114" s="620">
        <v>1761546</v>
      </c>
      <c r="H114" s="620">
        <v>1802280</v>
      </c>
      <c r="I114" s="620">
        <v>1802561</v>
      </c>
      <c r="J114" s="620">
        <v>2097778</v>
      </c>
      <c r="K114" s="620">
        <v>1985463</v>
      </c>
      <c r="L114" s="620">
        <v>2022140</v>
      </c>
      <c r="M114" s="620">
        <v>2055093</v>
      </c>
      <c r="N114" s="620">
        <v>2164898</v>
      </c>
      <c r="O114" s="620">
        <v>2158870</v>
      </c>
      <c r="P114" s="620">
        <v>2097898</v>
      </c>
      <c r="Q114" s="416">
        <v>2650645</v>
      </c>
      <c r="R114" s="416">
        <v>2652847</v>
      </c>
      <c r="S114" s="416">
        <v>2687305</v>
      </c>
      <c r="T114" s="620">
        <v>2169052</v>
      </c>
      <c r="U114" s="620">
        <v>2172205</v>
      </c>
    </row>
    <row r="115" spans="2:21" ht="15" x14ac:dyDescent="0.25">
      <c r="B115" s="760"/>
      <c r="C115" s="415" t="s">
        <v>3</v>
      </c>
      <c r="D115" s="620">
        <v>266457</v>
      </c>
      <c r="E115" s="620">
        <v>288068</v>
      </c>
      <c r="F115" s="620">
        <v>305142</v>
      </c>
      <c r="G115" s="620">
        <v>326577</v>
      </c>
      <c r="H115" s="620">
        <v>321469</v>
      </c>
      <c r="I115" s="620">
        <v>325813</v>
      </c>
      <c r="J115" s="620">
        <v>345314</v>
      </c>
      <c r="K115" s="620">
        <v>353607</v>
      </c>
      <c r="L115" s="620">
        <v>373276</v>
      </c>
      <c r="M115" s="620">
        <v>375504</v>
      </c>
      <c r="N115" s="620">
        <v>368971</v>
      </c>
      <c r="O115" s="620">
        <v>365824</v>
      </c>
      <c r="P115" s="620">
        <v>326105</v>
      </c>
      <c r="Q115" s="416">
        <v>426665</v>
      </c>
      <c r="R115" s="416">
        <v>429906</v>
      </c>
      <c r="S115" s="416">
        <v>432472</v>
      </c>
      <c r="T115" s="620">
        <v>352150</v>
      </c>
      <c r="U115" s="620">
        <v>351635</v>
      </c>
    </row>
    <row r="116" spans="2:21" ht="15" x14ac:dyDescent="0.25">
      <c r="B116" s="760"/>
      <c r="C116" s="415" t="s">
        <v>4</v>
      </c>
      <c r="D116" s="620">
        <v>46044</v>
      </c>
      <c r="E116" s="620">
        <v>52026</v>
      </c>
      <c r="F116" s="620">
        <v>52896</v>
      </c>
      <c r="G116" s="620">
        <v>55135</v>
      </c>
      <c r="H116" s="620">
        <v>55347</v>
      </c>
      <c r="I116" s="620">
        <v>54039</v>
      </c>
      <c r="J116" s="620">
        <v>56212</v>
      </c>
      <c r="K116" s="620">
        <v>57916</v>
      </c>
      <c r="L116" s="620">
        <v>60505</v>
      </c>
      <c r="M116" s="620">
        <v>61634</v>
      </c>
      <c r="N116" s="620">
        <v>55740</v>
      </c>
      <c r="O116" s="620">
        <v>56166</v>
      </c>
      <c r="P116" s="620">
        <v>50930</v>
      </c>
      <c r="Q116" s="416">
        <v>63178</v>
      </c>
      <c r="R116" s="416">
        <v>62700</v>
      </c>
      <c r="S116" s="416">
        <v>63830</v>
      </c>
      <c r="T116" s="620">
        <v>52337</v>
      </c>
      <c r="U116" s="620">
        <v>52132</v>
      </c>
    </row>
    <row r="117" spans="2:21" ht="15" x14ac:dyDescent="0.25">
      <c r="B117" s="760"/>
      <c r="C117" s="415" t="s">
        <v>5</v>
      </c>
      <c r="D117" s="620">
        <v>9734</v>
      </c>
      <c r="E117" s="620">
        <v>9510</v>
      </c>
      <c r="F117" s="620">
        <v>9709</v>
      </c>
      <c r="G117" s="620">
        <v>10541</v>
      </c>
      <c r="H117" s="620">
        <v>10640</v>
      </c>
      <c r="I117" s="620">
        <v>10719</v>
      </c>
      <c r="J117" s="620">
        <v>11069</v>
      </c>
      <c r="K117" s="620">
        <v>11354</v>
      </c>
      <c r="L117" s="620">
        <v>11762</v>
      </c>
      <c r="M117" s="620">
        <v>12139</v>
      </c>
      <c r="N117" s="620">
        <v>11317</v>
      </c>
      <c r="O117" s="620">
        <v>11822</v>
      </c>
      <c r="P117" s="620">
        <v>10870</v>
      </c>
      <c r="Q117" s="416">
        <v>14193</v>
      </c>
      <c r="R117" s="416">
        <v>14261</v>
      </c>
      <c r="S117" s="416">
        <v>14371</v>
      </c>
      <c r="T117" s="620">
        <v>10903</v>
      </c>
      <c r="U117" s="620">
        <v>10856</v>
      </c>
    </row>
    <row r="118" spans="2:21" ht="15" x14ac:dyDescent="0.25">
      <c r="B118" s="760"/>
      <c r="C118" s="415" t="s">
        <v>6</v>
      </c>
      <c r="D118" s="620">
        <f>SUM(D114:D117)</f>
        <v>1886301</v>
      </c>
      <c r="E118" s="620">
        <f t="shared" ref="E118:U118" si="75">SUM(E114:E117)</f>
        <v>2038421</v>
      </c>
      <c r="F118" s="620">
        <f t="shared" si="75"/>
        <v>2073912</v>
      </c>
      <c r="G118" s="620">
        <f t="shared" si="75"/>
        <v>2153799</v>
      </c>
      <c r="H118" s="620">
        <f t="shared" si="75"/>
        <v>2189736</v>
      </c>
      <c r="I118" s="620">
        <f t="shared" si="75"/>
        <v>2193132</v>
      </c>
      <c r="J118" s="620">
        <f t="shared" si="75"/>
        <v>2510373</v>
      </c>
      <c r="K118" s="620">
        <f t="shared" si="75"/>
        <v>2408340</v>
      </c>
      <c r="L118" s="620">
        <f t="shared" si="75"/>
        <v>2467683</v>
      </c>
      <c r="M118" s="620">
        <f t="shared" si="75"/>
        <v>2504370</v>
      </c>
      <c r="N118" s="620">
        <f t="shared" si="75"/>
        <v>2600926</v>
      </c>
      <c r="O118" s="620">
        <f t="shared" si="75"/>
        <v>2592682</v>
      </c>
      <c r="P118" s="620">
        <f t="shared" si="75"/>
        <v>2485803</v>
      </c>
      <c r="Q118" s="620">
        <f t="shared" si="75"/>
        <v>3154681</v>
      </c>
      <c r="R118" s="620">
        <f t="shared" si="75"/>
        <v>3159714</v>
      </c>
      <c r="S118" s="620">
        <f t="shared" si="75"/>
        <v>3197978</v>
      </c>
      <c r="T118" s="620">
        <f t="shared" si="75"/>
        <v>2584442</v>
      </c>
      <c r="U118" s="620">
        <f t="shared" si="75"/>
        <v>2586828</v>
      </c>
    </row>
    <row r="119" spans="2:21" ht="15" x14ac:dyDescent="0.25">
      <c r="B119" s="760"/>
      <c r="C119" s="415" t="s">
        <v>7</v>
      </c>
      <c r="D119" s="620">
        <f>SUM(D114:D116)</f>
        <v>1876567</v>
      </c>
      <c r="E119" s="620">
        <f t="shared" ref="E119:U119" si="76">SUM(E114:E116)</f>
        <v>2028911</v>
      </c>
      <c r="F119" s="620">
        <f t="shared" si="76"/>
        <v>2064203</v>
      </c>
      <c r="G119" s="620">
        <f t="shared" si="76"/>
        <v>2143258</v>
      </c>
      <c r="H119" s="620">
        <f t="shared" si="76"/>
        <v>2179096</v>
      </c>
      <c r="I119" s="620">
        <f t="shared" si="76"/>
        <v>2182413</v>
      </c>
      <c r="J119" s="620">
        <f t="shared" si="76"/>
        <v>2499304</v>
      </c>
      <c r="K119" s="620">
        <f t="shared" si="76"/>
        <v>2396986</v>
      </c>
      <c r="L119" s="620">
        <f t="shared" si="76"/>
        <v>2455921</v>
      </c>
      <c r="M119" s="620">
        <f t="shared" si="76"/>
        <v>2492231</v>
      </c>
      <c r="N119" s="620">
        <f t="shared" si="76"/>
        <v>2589609</v>
      </c>
      <c r="O119" s="620">
        <f t="shared" si="76"/>
        <v>2580860</v>
      </c>
      <c r="P119" s="620">
        <f t="shared" si="76"/>
        <v>2474933</v>
      </c>
      <c r="Q119" s="620">
        <f t="shared" si="76"/>
        <v>3140488</v>
      </c>
      <c r="R119" s="620">
        <f t="shared" si="76"/>
        <v>3145453</v>
      </c>
      <c r="S119" s="620">
        <f t="shared" si="76"/>
        <v>3183607</v>
      </c>
      <c r="T119" s="620">
        <f t="shared" si="76"/>
        <v>2573539</v>
      </c>
      <c r="U119" s="620">
        <f t="shared" si="76"/>
        <v>2575972</v>
      </c>
    </row>
  </sheetData>
  <mergeCells count="23">
    <mergeCell ref="B59:B64"/>
    <mergeCell ref="B71:B76"/>
    <mergeCell ref="AC5:AE5"/>
    <mergeCell ref="X5:Z5"/>
    <mergeCell ref="AS6:AV6"/>
    <mergeCell ref="AN6:AR6"/>
    <mergeCell ref="AN5:AQ5"/>
    <mergeCell ref="B114:B119"/>
    <mergeCell ref="B107:B112"/>
    <mergeCell ref="B101:B106"/>
    <mergeCell ref="B95:B100"/>
    <mergeCell ref="B11:B16"/>
    <mergeCell ref="B65:B70"/>
    <mergeCell ref="B77:B82"/>
    <mergeCell ref="B83:B88"/>
    <mergeCell ref="B89:B94"/>
    <mergeCell ref="B17:B22"/>
    <mergeCell ref="B23:B28"/>
    <mergeCell ref="B29:B34"/>
    <mergeCell ref="B35:B40"/>
    <mergeCell ref="B41:B46"/>
    <mergeCell ref="B47:B52"/>
    <mergeCell ref="B53:B58"/>
  </mergeCells>
  <conditionalFormatting sqref="V11:AC93">
    <cfRule type="cellIs" dxfId="3547" priority="498" stopIfTrue="1" operator="lessThan">
      <formula>80</formula>
    </cfRule>
  </conditionalFormatting>
  <conditionalFormatting sqref="AD11:AF93 AH11:AH93 AM11:AM93">
    <cfRule type="cellIs" dxfId="3546" priority="479" stopIfTrue="1" operator="greaterThan">
      <formula>110</formula>
    </cfRule>
    <cfRule type="cellIs" dxfId="3545" priority="480" stopIfTrue="1" operator="between">
      <formula>100</formula>
      <formula>110</formula>
    </cfRule>
    <cfRule type="cellIs" dxfId="3544" priority="481" stopIfTrue="1" operator="between">
      <formula>80</formula>
      <formula>100</formula>
    </cfRule>
    <cfRule type="cellIs" dxfId="3543" priority="482" stopIfTrue="1" operator="lessThan">
      <formula>80</formula>
    </cfRule>
  </conditionalFormatting>
  <conditionalFormatting sqref="AH11:AH93 V11:AF93 AM11:AM93">
    <cfRule type="cellIs" dxfId="3542" priority="495" stopIfTrue="1" operator="greaterThan">
      <formula>110</formula>
    </cfRule>
    <cfRule type="cellIs" dxfId="3541" priority="496" stopIfTrue="1" operator="between">
      <formula>100</formula>
      <formula>110</formula>
    </cfRule>
    <cfRule type="cellIs" dxfId="3540" priority="497" stopIfTrue="1" operator="between">
      <formula>80</formula>
      <formula>100</formula>
    </cfRule>
  </conditionalFormatting>
  <conditionalFormatting sqref="AG11:AG93">
    <cfRule type="cellIs" dxfId="3539" priority="468" stopIfTrue="1" operator="greaterThan">
      <formula>110</formula>
    </cfRule>
    <cfRule type="cellIs" dxfId="3538" priority="469" stopIfTrue="1" operator="between">
      <formula>100</formula>
      <formula>110</formula>
    </cfRule>
    <cfRule type="cellIs" dxfId="3537" priority="470" stopIfTrue="1" operator="between">
      <formula>80</formula>
      <formula>100</formula>
    </cfRule>
    <cfRule type="cellIs" dxfId="3536" priority="471" stopIfTrue="1" operator="lessThan">
      <formula>80</formula>
    </cfRule>
  </conditionalFormatting>
  <conditionalFormatting sqref="AG11:AG93">
    <cfRule type="cellIs" dxfId="3535" priority="472" stopIfTrue="1" operator="greaterThan">
      <formula>110</formula>
    </cfRule>
    <cfRule type="cellIs" dxfId="3534" priority="473" stopIfTrue="1" operator="between">
      <formula>100</formula>
      <formula>110</formula>
    </cfRule>
    <cfRule type="cellIs" dxfId="3533" priority="474" stopIfTrue="1" operator="between">
      <formula>80</formula>
      <formula>100</formula>
    </cfRule>
  </conditionalFormatting>
  <conditionalFormatting sqref="AH11:AH93">
    <cfRule type="cellIs" dxfId="3532" priority="457" stopIfTrue="1" operator="greaterThan">
      <formula>110</formula>
    </cfRule>
    <cfRule type="cellIs" dxfId="3531" priority="458" stopIfTrue="1" operator="between">
      <formula>100</formula>
      <formula>110</formula>
    </cfRule>
    <cfRule type="cellIs" dxfId="3530" priority="459" stopIfTrue="1" operator="between">
      <formula>80</formula>
      <formula>100</formula>
    </cfRule>
    <cfRule type="cellIs" dxfId="3529" priority="460" stopIfTrue="1" operator="lessThan">
      <formula>80</formula>
    </cfRule>
  </conditionalFormatting>
  <conditionalFormatting sqref="AH11:AH93">
    <cfRule type="cellIs" dxfId="3528" priority="461" stopIfTrue="1" operator="greaterThan">
      <formula>110</formula>
    </cfRule>
    <cfRule type="cellIs" dxfId="3527" priority="462" stopIfTrue="1" operator="between">
      <formula>100</formula>
      <formula>110</formula>
    </cfRule>
    <cfRule type="cellIs" dxfId="3526" priority="463" stopIfTrue="1" operator="between">
      <formula>80</formula>
      <formula>100</formula>
    </cfRule>
  </conditionalFormatting>
  <conditionalFormatting sqref="D11:U112">
    <cfRule type="expression" dxfId="3525" priority="145">
      <formula>AN11=1</formula>
    </cfRule>
    <cfRule type="expression" dxfId="3524" priority="453">
      <formula>AN11=2</formula>
    </cfRule>
    <cfRule type="expression" dxfId="3523" priority="455">
      <formula>AN11=6</formula>
    </cfRule>
  </conditionalFormatting>
  <conditionalFormatting sqref="D11:U112">
    <cfRule type="expression" dxfId="3522" priority="454">
      <formula>AN11=4</formula>
    </cfRule>
  </conditionalFormatting>
  <conditionalFormatting sqref="AI11:AI93">
    <cfRule type="cellIs" dxfId="3521" priority="417" stopIfTrue="1" operator="greaterThan">
      <formula>110</formula>
    </cfRule>
    <cfRule type="cellIs" dxfId="3520" priority="418" stopIfTrue="1" operator="between">
      <formula>100</formula>
      <formula>110</formula>
    </cfRule>
    <cfRule type="cellIs" dxfId="3519" priority="419" stopIfTrue="1" operator="between">
      <formula>80</formula>
      <formula>100</formula>
    </cfRule>
    <cfRule type="cellIs" dxfId="3518" priority="420" stopIfTrue="1" operator="lessThan">
      <formula>80</formula>
    </cfRule>
  </conditionalFormatting>
  <conditionalFormatting sqref="AI11:AI93">
    <cfRule type="cellIs" dxfId="3517" priority="421" stopIfTrue="1" operator="greaterThan">
      <formula>110</formula>
    </cfRule>
    <cfRule type="cellIs" dxfId="3516" priority="422" stopIfTrue="1" operator="between">
      <formula>100</formula>
      <formula>110</formula>
    </cfRule>
    <cfRule type="cellIs" dxfId="3515" priority="423" stopIfTrue="1" operator="between">
      <formula>80</formula>
      <formula>100</formula>
    </cfRule>
  </conditionalFormatting>
  <conditionalFormatting sqref="AI11:AI93">
    <cfRule type="cellIs" dxfId="3514" priority="410" stopIfTrue="1" operator="greaterThan">
      <formula>110</formula>
    </cfRule>
    <cfRule type="cellIs" dxfId="3513" priority="411" stopIfTrue="1" operator="between">
      <formula>100</formula>
      <formula>110</formula>
    </cfRule>
    <cfRule type="cellIs" dxfId="3512" priority="412" stopIfTrue="1" operator="between">
      <formula>80</formula>
      <formula>100</formula>
    </cfRule>
    <cfRule type="cellIs" dxfId="3511" priority="413" stopIfTrue="1" operator="lessThan">
      <formula>80</formula>
    </cfRule>
  </conditionalFormatting>
  <conditionalFormatting sqref="AI11:AI93">
    <cfRule type="cellIs" dxfId="3510" priority="414" stopIfTrue="1" operator="greaterThan">
      <formula>110</formula>
    </cfRule>
    <cfRule type="cellIs" dxfId="3509" priority="415" stopIfTrue="1" operator="between">
      <formula>100</formula>
      <formula>110</formula>
    </cfRule>
    <cfRule type="cellIs" dxfId="3508" priority="416" stopIfTrue="1" operator="between">
      <formula>80</formula>
      <formula>100</formula>
    </cfRule>
  </conditionalFormatting>
  <conditionalFormatting sqref="AJ11:AJ93">
    <cfRule type="cellIs" dxfId="3507" priority="403" stopIfTrue="1" operator="greaterThan">
      <formula>110</formula>
    </cfRule>
    <cfRule type="cellIs" dxfId="3506" priority="404" stopIfTrue="1" operator="between">
      <formula>100</formula>
      <formula>110</formula>
    </cfRule>
    <cfRule type="cellIs" dxfId="3505" priority="405" stopIfTrue="1" operator="between">
      <formula>80</formula>
      <formula>100</formula>
    </cfRule>
    <cfRule type="cellIs" dxfId="3504" priority="406" stopIfTrue="1" operator="lessThan">
      <formula>80</formula>
    </cfRule>
  </conditionalFormatting>
  <conditionalFormatting sqref="AJ11:AJ93">
    <cfRule type="cellIs" dxfId="3503" priority="407" stopIfTrue="1" operator="greaterThan">
      <formula>110</formula>
    </cfRule>
    <cfRule type="cellIs" dxfId="3502" priority="408" stopIfTrue="1" operator="between">
      <formula>100</formula>
      <formula>110</formula>
    </cfRule>
    <cfRule type="cellIs" dxfId="3501" priority="409" stopIfTrue="1" operator="between">
      <formula>80</formula>
      <formula>100</formula>
    </cfRule>
  </conditionalFormatting>
  <conditionalFormatting sqref="AJ11:AJ93">
    <cfRule type="cellIs" dxfId="3500" priority="396" stopIfTrue="1" operator="greaterThan">
      <formula>110</formula>
    </cfRule>
    <cfRule type="cellIs" dxfId="3499" priority="397" stopIfTrue="1" operator="between">
      <formula>100</formula>
      <formula>110</formula>
    </cfRule>
    <cfRule type="cellIs" dxfId="3498" priority="398" stopIfTrue="1" operator="between">
      <formula>80</formula>
      <formula>100</formula>
    </cfRule>
    <cfRule type="cellIs" dxfId="3497" priority="399" stopIfTrue="1" operator="lessThan">
      <formula>80</formula>
    </cfRule>
  </conditionalFormatting>
  <conditionalFormatting sqref="AJ11:AJ93">
    <cfRule type="cellIs" dxfId="3496" priority="400" stopIfTrue="1" operator="greaterThan">
      <formula>110</formula>
    </cfRule>
    <cfRule type="cellIs" dxfId="3495" priority="401" stopIfTrue="1" operator="between">
      <formula>100</formula>
      <formula>110</formula>
    </cfRule>
    <cfRule type="cellIs" dxfId="3494" priority="402" stopIfTrue="1" operator="between">
      <formula>80</formula>
      <formula>100</formula>
    </cfRule>
  </conditionalFormatting>
  <conditionalFormatting sqref="AK11:AK93">
    <cfRule type="cellIs" dxfId="3493" priority="389" stopIfTrue="1" operator="greaterThan">
      <formula>110</formula>
    </cfRule>
    <cfRule type="cellIs" dxfId="3492" priority="390" stopIfTrue="1" operator="between">
      <formula>100</formula>
      <formula>110</formula>
    </cfRule>
    <cfRule type="cellIs" dxfId="3491" priority="391" stopIfTrue="1" operator="between">
      <formula>80</formula>
      <formula>100</formula>
    </cfRule>
    <cfRule type="cellIs" dxfId="3490" priority="392" stopIfTrue="1" operator="lessThan">
      <formula>80</formula>
    </cfRule>
  </conditionalFormatting>
  <conditionalFormatting sqref="AK11:AK93">
    <cfRule type="cellIs" dxfId="3489" priority="393" stopIfTrue="1" operator="greaterThan">
      <formula>110</formula>
    </cfRule>
    <cfRule type="cellIs" dxfId="3488" priority="394" stopIfTrue="1" operator="between">
      <formula>100</formula>
      <formula>110</formula>
    </cfRule>
    <cfRule type="cellIs" dxfId="3487" priority="395" stopIfTrue="1" operator="between">
      <formula>80</formula>
      <formula>100</formula>
    </cfRule>
  </conditionalFormatting>
  <conditionalFormatting sqref="AK11:AK93">
    <cfRule type="cellIs" dxfId="3486" priority="382" stopIfTrue="1" operator="greaterThan">
      <formula>110</formula>
    </cfRule>
    <cfRule type="cellIs" dxfId="3485" priority="383" stopIfTrue="1" operator="between">
      <formula>100</formula>
      <formula>110</formula>
    </cfRule>
    <cfRule type="cellIs" dxfId="3484" priority="384" stopIfTrue="1" operator="between">
      <formula>80</formula>
      <formula>100</formula>
    </cfRule>
    <cfRule type="cellIs" dxfId="3483" priority="385" stopIfTrue="1" operator="lessThan">
      <formula>80</formula>
    </cfRule>
  </conditionalFormatting>
  <conditionalFormatting sqref="AK11:AK93">
    <cfRule type="cellIs" dxfId="3482" priority="386" stopIfTrue="1" operator="greaterThan">
      <formula>110</formula>
    </cfRule>
    <cfRule type="cellIs" dxfId="3481" priority="387" stopIfTrue="1" operator="between">
      <formula>100</formula>
      <formula>110</formula>
    </cfRule>
    <cfRule type="cellIs" dxfId="3480" priority="388" stopIfTrue="1" operator="between">
      <formula>80</formula>
      <formula>100</formula>
    </cfRule>
  </conditionalFormatting>
  <conditionalFormatting sqref="V94:AC112">
    <cfRule type="cellIs" dxfId="3479" priority="381" stopIfTrue="1" operator="lessThan">
      <formula>80</formula>
    </cfRule>
  </conditionalFormatting>
  <conditionalFormatting sqref="AD94:AF112 AH94:AH112 AM94:AM112">
    <cfRule type="cellIs" dxfId="3478" priority="374" stopIfTrue="1" operator="greaterThan">
      <formula>110</formula>
    </cfRule>
    <cfRule type="cellIs" dxfId="3477" priority="375" stopIfTrue="1" operator="between">
      <formula>100</formula>
      <formula>110</formula>
    </cfRule>
    <cfRule type="cellIs" dxfId="3476" priority="376" stopIfTrue="1" operator="between">
      <formula>80</formula>
      <formula>100</formula>
    </cfRule>
    <cfRule type="cellIs" dxfId="3475" priority="377" stopIfTrue="1" operator="lessThan">
      <formula>80</formula>
    </cfRule>
  </conditionalFormatting>
  <conditionalFormatting sqref="V94:AF112 AH94:AH112 AM94:AM112">
    <cfRule type="cellIs" dxfId="3474" priority="378" stopIfTrue="1" operator="greaterThan">
      <formula>110</formula>
    </cfRule>
    <cfRule type="cellIs" dxfId="3473" priority="379" stopIfTrue="1" operator="between">
      <formula>100</formula>
      <formula>110</formula>
    </cfRule>
    <cfRule type="cellIs" dxfId="3472" priority="380" stopIfTrue="1" operator="between">
      <formula>80</formula>
      <formula>100</formula>
    </cfRule>
  </conditionalFormatting>
  <conditionalFormatting sqref="AG94:AG112">
    <cfRule type="cellIs" dxfId="3471" priority="367" stopIfTrue="1" operator="greaterThan">
      <formula>110</formula>
    </cfRule>
    <cfRule type="cellIs" dxfId="3470" priority="368" stopIfTrue="1" operator="between">
      <formula>100</formula>
      <formula>110</formula>
    </cfRule>
    <cfRule type="cellIs" dxfId="3469" priority="369" stopIfTrue="1" operator="between">
      <formula>80</formula>
      <formula>100</formula>
    </cfRule>
    <cfRule type="cellIs" dxfId="3468" priority="370" stopIfTrue="1" operator="lessThan">
      <formula>80</formula>
    </cfRule>
  </conditionalFormatting>
  <conditionalFormatting sqref="AG94:AG112">
    <cfRule type="cellIs" dxfId="3467" priority="371" stopIfTrue="1" operator="greaterThan">
      <formula>110</formula>
    </cfRule>
    <cfRule type="cellIs" dxfId="3466" priority="372" stopIfTrue="1" operator="between">
      <formula>100</formula>
      <formula>110</formula>
    </cfRule>
    <cfRule type="cellIs" dxfId="3465" priority="373" stopIfTrue="1" operator="between">
      <formula>80</formula>
      <formula>100</formula>
    </cfRule>
  </conditionalFormatting>
  <conditionalFormatting sqref="AH94:AH112">
    <cfRule type="cellIs" dxfId="3464" priority="360" stopIfTrue="1" operator="greaterThan">
      <formula>110</formula>
    </cfRule>
    <cfRule type="cellIs" dxfId="3463" priority="361" stopIfTrue="1" operator="between">
      <formula>100</formula>
      <formula>110</formula>
    </cfRule>
    <cfRule type="cellIs" dxfId="3462" priority="362" stopIfTrue="1" operator="between">
      <formula>80</formula>
      <formula>100</formula>
    </cfRule>
    <cfRule type="cellIs" dxfId="3461" priority="363" stopIfTrue="1" operator="lessThan">
      <formula>80</formula>
    </cfRule>
  </conditionalFormatting>
  <conditionalFormatting sqref="AH94:AH112">
    <cfRule type="cellIs" dxfId="3460" priority="364" stopIfTrue="1" operator="greaterThan">
      <formula>110</formula>
    </cfRule>
    <cfRule type="cellIs" dxfId="3459" priority="365" stopIfTrue="1" operator="between">
      <formula>100</formula>
      <formula>110</formula>
    </cfRule>
    <cfRule type="cellIs" dxfId="3458" priority="366" stopIfTrue="1" operator="between">
      <formula>80</formula>
      <formula>100</formula>
    </cfRule>
  </conditionalFormatting>
  <conditionalFormatting sqref="AI94:AI112">
    <cfRule type="cellIs" dxfId="3457" priority="353" stopIfTrue="1" operator="greaterThan">
      <formula>110</formula>
    </cfRule>
    <cfRule type="cellIs" dxfId="3456" priority="354" stopIfTrue="1" operator="between">
      <formula>100</formula>
      <formula>110</formula>
    </cfRule>
    <cfRule type="cellIs" dxfId="3455" priority="355" stopIfTrue="1" operator="between">
      <formula>80</formula>
      <formula>100</formula>
    </cfRule>
    <cfRule type="cellIs" dxfId="3454" priority="356" stopIfTrue="1" operator="lessThan">
      <formula>80</formula>
    </cfRule>
  </conditionalFormatting>
  <conditionalFormatting sqref="AI94:AI112">
    <cfRule type="cellIs" dxfId="3453" priority="357" stopIfTrue="1" operator="greaterThan">
      <formula>110</formula>
    </cfRule>
    <cfRule type="cellIs" dxfId="3452" priority="358" stopIfTrue="1" operator="between">
      <formula>100</formula>
      <formula>110</formula>
    </cfRule>
    <cfRule type="cellIs" dxfId="3451" priority="359" stopIfTrue="1" operator="between">
      <formula>80</formula>
      <formula>100</formula>
    </cfRule>
  </conditionalFormatting>
  <conditionalFormatting sqref="AI94:AI112">
    <cfRule type="cellIs" dxfId="3450" priority="346" stopIfTrue="1" operator="greaterThan">
      <formula>110</formula>
    </cfRule>
    <cfRule type="cellIs" dxfId="3449" priority="347" stopIfTrue="1" operator="between">
      <formula>100</formula>
      <formula>110</formula>
    </cfRule>
    <cfRule type="cellIs" dxfId="3448" priority="348" stopIfTrue="1" operator="between">
      <formula>80</formula>
      <formula>100</formula>
    </cfRule>
    <cfRule type="cellIs" dxfId="3447" priority="349" stopIfTrue="1" operator="lessThan">
      <formula>80</formula>
    </cfRule>
  </conditionalFormatting>
  <conditionalFormatting sqref="AI94:AI112">
    <cfRule type="cellIs" dxfId="3446" priority="350" stopIfTrue="1" operator="greaterThan">
      <formula>110</formula>
    </cfRule>
    <cfRule type="cellIs" dxfId="3445" priority="351" stopIfTrue="1" operator="between">
      <formula>100</formula>
      <formula>110</formula>
    </cfRule>
    <cfRule type="cellIs" dxfId="3444" priority="352" stopIfTrue="1" operator="between">
      <formula>80</formula>
      <formula>100</formula>
    </cfRule>
  </conditionalFormatting>
  <conditionalFormatting sqref="AJ94:AJ112">
    <cfRule type="cellIs" dxfId="3443" priority="339" stopIfTrue="1" operator="greaterThan">
      <formula>110</formula>
    </cfRule>
    <cfRule type="cellIs" dxfId="3442" priority="340" stopIfTrue="1" operator="between">
      <formula>100</formula>
      <formula>110</formula>
    </cfRule>
    <cfRule type="cellIs" dxfId="3441" priority="341" stopIfTrue="1" operator="between">
      <formula>80</formula>
      <formula>100</formula>
    </cfRule>
    <cfRule type="cellIs" dxfId="3440" priority="342" stopIfTrue="1" operator="lessThan">
      <formula>80</formula>
    </cfRule>
  </conditionalFormatting>
  <conditionalFormatting sqref="AJ94:AJ112">
    <cfRule type="cellIs" dxfId="3439" priority="343" stopIfTrue="1" operator="greaterThan">
      <formula>110</formula>
    </cfRule>
    <cfRule type="cellIs" dxfId="3438" priority="344" stopIfTrue="1" operator="between">
      <formula>100</formula>
      <formula>110</formula>
    </cfRule>
    <cfRule type="cellIs" dxfId="3437" priority="345" stopIfTrue="1" operator="between">
      <formula>80</formula>
      <formula>100</formula>
    </cfRule>
  </conditionalFormatting>
  <conditionalFormatting sqref="AJ94:AJ112">
    <cfRule type="cellIs" dxfId="3436" priority="332" stopIfTrue="1" operator="greaterThan">
      <formula>110</formula>
    </cfRule>
    <cfRule type="cellIs" dxfId="3435" priority="333" stopIfTrue="1" operator="between">
      <formula>100</formula>
      <formula>110</formula>
    </cfRule>
    <cfRule type="cellIs" dxfId="3434" priority="334" stopIfTrue="1" operator="between">
      <formula>80</formula>
      <formula>100</formula>
    </cfRule>
    <cfRule type="cellIs" dxfId="3433" priority="335" stopIfTrue="1" operator="lessThan">
      <formula>80</formula>
    </cfRule>
  </conditionalFormatting>
  <conditionalFormatting sqref="AJ94:AJ112">
    <cfRule type="cellIs" dxfId="3432" priority="336" stopIfTrue="1" operator="greaterThan">
      <formula>110</formula>
    </cfRule>
    <cfRule type="cellIs" dxfId="3431" priority="337" stopIfTrue="1" operator="between">
      <formula>100</formula>
      <formula>110</formula>
    </cfRule>
    <cfRule type="cellIs" dxfId="3430" priority="338" stopIfTrue="1" operator="between">
      <formula>80</formula>
      <formula>100</formula>
    </cfRule>
  </conditionalFormatting>
  <conditionalFormatting sqref="AK94:AK112">
    <cfRule type="cellIs" dxfId="3429" priority="325" stopIfTrue="1" operator="greaterThan">
      <formula>110</formula>
    </cfRule>
    <cfRule type="cellIs" dxfId="3428" priority="326" stopIfTrue="1" operator="between">
      <formula>100</formula>
      <formula>110</formula>
    </cfRule>
    <cfRule type="cellIs" dxfId="3427" priority="327" stopIfTrue="1" operator="between">
      <formula>80</formula>
      <formula>100</formula>
    </cfRule>
    <cfRule type="cellIs" dxfId="3426" priority="328" stopIfTrue="1" operator="lessThan">
      <formula>80</formula>
    </cfRule>
  </conditionalFormatting>
  <conditionalFormatting sqref="AK94:AK112">
    <cfRule type="cellIs" dxfId="3425" priority="329" stopIfTrue="1" operator="greaterThan">
      <formula>110</formula>
    </cfRule>
    <cfRule type="cellIs" dxfId="3424" priority="330" stopIfTrue="1" operator="between">
      <formula>100</formula>
      <formula>110</formula>
    </cfRule>
    <cfRule type="cellIs" dxfId="3423" priority="331" stopIfTrue="1" operator="between">
      <formula>80</formula>
      <formula>100</formula>
    </cfRule>
  </conditionalFormatting>
  <conditionalFormatting sqref="AK94:AK112">
    <cfRule type="cellIs" dxfId="3422" priority="318" stopIfTrue="1" operator="greaterThan">
      <formula>110</formula>
    </cfRule>
    <cfRule type="cellIs" dxfId="3421" priority="319" stopIfTrue="1" operator="between">
      <formula>100</formula>
      <formula>110</formula>
    </cfRule>
    <cfRule type="cellIs" dxfId="3420" priority="320" stopIfTrue="1" operator="between">
      <formula>80</formula>
      <formula>100</formula>
    </cfRule>
    <cfRule type="cellIs" dxfId="3419" priority="321" stopIfTrue="1" operator="lessThan">
      <formula>80</formula>
    </cfRule>
  </conditionalFormatting>
  <conditionalFormatting sqref="AK94:AK112">
    <cfRule type="cellIs" dxfId="3418" priority="322" stopIfTrue="1" operator="greaterThan">
      <formula>110</formula>
    </cfRule>
    <cfRule type="cellIs" dxfId="3417" priority="323" stopIfTrue="1" operator="between">
      <formula>100</formula>
      <formula>110</formula>
    </cfRule>
    <cfRule type="cellIs" dxfId="3416" priority="324" stopIfTrue="1" operator="between">
      <formula>80</formula>
      <formula>100</formula>
    </cfRule>
  </conditionalFormatting>
  <conditionalFormatting sqref="D114:U119">
    <cfRule type="expression" dxfId="3415" priority="255">
      <formula>IF(#REF!=3,TRUE,FALSE)</formula>
    </cfRule>
    <cfRule type="expression" dxfId="3414" priority="256">
      <formula>IF(#REF!=2,TRUE,FALSE)</formula>
    </cfRule>
    <cfRule type="expression" dxfId="3413" priority="257">
      <formula>IF(#REF!=1,TRUE,FALSE)</formula>
    </cfRule>
  </conditionalFormatting>
  <conditionalFormatting sqref="D114:U119">
    <cfRule type="expression" dxfId="3412" priority="254">
      <formula>IF(#REF!&gt;=4,TRUE,FALSE)</formula>
    </cfRule>
  </conditionalFormatting>
  <conditionalFormatting sqref="AL11:AL93">
    <cfRule type="cellIs" dxfId="3411" priority="167" stopIfTrue="1" operator="greaterThan">
      <formula>110</formula>
    </cfRule>
    <cfRule type="cellIs" dxfId="3410" priority="168" stopIfTrue="1" operator="between">
      <formula>100</formula>
      <formula>110</formula>
    </cfRule>
    <cfRule type="cellIs" dxfId="3409" priority="169" stopIfTrue="1" operator="between">
      <formula>80</formula>
      <formula>100</formula>
    </cfRule>
    <cfRule type="cellIs" dxfId="3408" priority="170" stopIfTrue="1" operator="lessThan">
      <formula>80</formula>
    </cfRule>
  </conditionalFormatting>
  <conditionalFormatting sqref="AL11:AL93">
    <cfRule type="cellIs" dxfId="3407" priority="171" stopIfTrue="1" operator="greaterThan">
      <formula>110</formula>
    </cfRule>
    <cfRule type="cellIs" dxfId="3406" priority="172" stopIfTrue="1" operator="between">
      <formula>100</formula>
      <formula>110</formula>
    </cfRule>
    <cfRule type="cellIs" dxfId="3405" priority="173" stopIfTrue="1" operator="between">
      <formula>80</formula>
      <formula>100</formula>
    </cfRule>
  </conditionalFormatting>
  <conditionalFormatting sqref="AL11:AL93">
    <cfRule type="cellIs" dxfId="3404" priority="160" stopIfTrue="1" operator="greaterThan">
      <formula>110</formula>
    </cfRule>
    <cfRule type="cellIs" dxfId="3403" priority="161" stopIfTrue="1" operator="between">
      <formula>100</formula>
      <formula>110</formula>
    </cfRule>
    <cfRule type="cellIs" dxfId="3402" priority="162" stopIfTrue="1" operator="between">
      <formula>80</formula>
      <formula>100</formula>
    </cfRule>
    <cfRule type="cellIs" dxfId="3401" priority="163" stopIfTrue="1" operator="lessThan">
      <formula>80</formula>
    </cfRule>
  </conditionalFormatting>
  <conditionalFormatting sqref="AL11:AL93">
    <cfRule type="cellIs" dxfId="3400" priority="164" stopIfTrue="1" operator="greaterThan">
      <formula>110</formula>
    </cfRule>
    <cfRule type="cellIs" dxfId="3399" priority="165" stopIfTrue="1" operator="between">
      <formula>100</formula>
      <formula>110</formula>
    </cfRule>
    <cfRule type="cellIs" dxfId="3398" priority="166" stopIfTrue="1" operator="between">
      <formula>80</formula>
      <formula>100</formula>
    </cfRule>
  </conditionalFormatting>
  <conditionalFormatting sqref="AL94:AL112">
    <cfRule type="cellIs" dxfId="3397" priority="153" stopIfTrue="1" operator="greaterThan">
      <formula>110</formula>
    </cfRule>
    <cfRule type="cellIs" dxfId="3396" priority="154" stopIfTrue="1" operator="between">
      <formula>100</formula>
      <formula>110</formula>
    </cfRule>
    <cfRule type="cellIs" dxfId="3395" priority="155" stopIfTrue="1" operator="between">
      <formula>80</formula>
      <formula>100</formula>
    </cfRule>
    <cfRule type="cellIs" dxfId="3394" priority="156" stopIfTrue="1" operator="lessThan">
      <formula>80</formula>
    </cfRule>
  </conditionalFormatting>
  <conditionalFormatting sqref="AL94:AL112">
    <cfRule type="cellIs" dxfId="3393" priority="157" stopIfTrue="1" operator="greaterThan">
      <formula>110</formula>
    </cfRule>
    <cfRule type="cellIs" dxfId="3392" priority="158" stopIfTrue="1" operator="between">
      <formula>100</formula>
      <formula>110</formula>
    </cfRule>
    <cfRule type="cellIs" dxfId="3391" priority="159" stopIfTrue="1" operator="between">
      <formula>80</formula>
      <formula>100</formula>
    </cfRule>
  </conditionalFormatting>
  <conditionalFormatting sqref="AL94:AL112">
    <cfRule type="cellIs" dxfId="3390" priority="146" stopIfTrue="1" operator="greaterThan">
      <formula>110</formula>
    </cfRule>
    <cfRule type="cellIs" dxfId="3389" priority="147" stopIfTrue="1" operator="between">
      <formula>100</formula>
      <formula>110</formula>
    </cfRule>
    <cfRule type="cellIs" dxfId="3388" priority="148" stopIfTrue="1" operator="between">
      <formula>80</formula>
      <formula>100</formula>
    </cfRule>
    <cfRule type="cellIs" dxfId="3387" priority="149" stopIfTrue="1" operator="lessThan">
      <formula>80</formula>
    </cfRule>
  </conditionalFormatting>
  <conditionalFormatting sqref="AL94:AL112">
    <cfRule type="cellIs" dxfId="3386" priority="150" stopIfTrue="1" operator="greaterThan">
      <formula>110</formula>
    </cfRule>
    <cfRule type="cellIs" dxfId="3385" priority="151" stopIfTrue="1" operator="between">
      <formula>100</formula>
      <formula>110</formula>
    </cfRule>
    <cfRule type="cellIs" dxfId="3384" priority="152" stopIfTrue="1" operator="between">
      <formula>80</formula>
      <formula>100</formula>
    </cfRule>
  </conditionalFormatting>
  <conditionalFormatting sqref="D11 E11:U112">
    <cfRule type="expression" dxfId="3383" priority="456">
      <formula>AN11=7</formula>
    </cfRule>
  </conditionalFormatting>
  <conditionalFormatting sqref="D12:D16">
    <cfRule type="expression" dxfId="3382" priority="144">
      <formula>AN12=7</formula>
    </cfRule>
  </conditionalFormatting>
  <conditionalFormatting sqref="D17">
    <cfRule type="expression" dxfId="3381" priority="141">
      <formula>AN17=7</formula>
    </cfRule>
  </conditionalFormatting>
  <conditionalFormatting sqref="D18:D22">
    <cfRule type="expression" dxfId="3380" priority="136">
      <formula>AN18=7</formula>
    </cfRule>
  </conditionalFormatting>
  <conditionalFormatting sqref="D23">
    <cfRule type="expression" dxfId="3379" priority="133">
      <formula>AN23=7</formula>
    </cfRule>
  </conditionalFormatting>
  <conditionalFormatting sqref="D24:D28">
    <cfRule type="expression" dxfId="3378" priority="128">
      <formula>AN24=7</formula>
    </cfRule>
  </conditionalFormatting>
  <conditionalFormatting sqref="D29">
    <cfRule type="expression" dxfId="3377" priority="125">
      <formula>AN29=7</formula>
    </cfRule>
  </conditionalFormatting>
  <conditionalFormatting sqref="D30:D34">
    <cfRule type="expression" dxfId="3376" priority="120">
      <formula>AN30=7</formula>
    </cfRule>
  </conditionalFormatting>
  <conditionalFormatting sqref="D35">
    <cfRule type="expression" dxfId="3375" priority="117">
      <formula>AN35=7</formula>
    </cfRule>
  </conditionalFormatting>
  <conditionalFormatting sqref="D36:D40">
    <cfRule type="expression" dxfId="3374" priority="112">
      <formula>AN36=7</formula>
    </cfRule>
  </conditionalFormatting>
  <conditionalFormatting sqref="D41">
    <cfRule type="expression" dxfId="3373" priority="109">
      <formula>AN41=7</formula>
    </cfRule>
  </conditionalFormatting>
  <conditionalFormatting sqref="D42:D46">
    <cfRule type="expression" dxfId="3372" priority="104">
      <formula>AN42=7</formula>
    </cfRule>
  </conditionalFormatting>
  <conditionalFormatting sqref="D47">
    <cfRule type="expression" dxfId="3371" priority="101">
      <formula>AN47=7</formula>
    </cfRule>
  </conditionalFormatting>
  <conditionalFormatting sqref="D48:D52">
    <cfRule type="expression" dxfId="3370" priority="96">
      <formula>AN48=7</formula>
    </cfRule>
  </conditionalFormatting>
  <conditionalFormatting sqref="D53">
    <cfRule type="expression" dxfId="3369" priority="93">
      <formula>AN53=7</formula>
    </cfRule>
  </conditionalFormatting>
  <conditionalFormatting sqref="D54:D58">
    <cfRule type="expression" dxfId="3368" priority="88">
      <formula>AN54=7</formula>
    </cfRule>
  </conditionalFormatting>
  <conditionalFormatting sqref="D59">
    <cfRule type="expression" dxfId="3367" priority="85">
      <formula>AN59=7</formula>
    </cfRule>
  </conditionalFormatting>
  <conditionalFormatting sqref="D60:D64">
    <cfRule type="expression" dxfId="3366" priority="80">
      <formula>AN60=7</formula>
    </cfRule>
  </conditionalFormatting>
  <conditionalFormatting sqref="D107">
    <cfRule type="expression" dxfId="3365" priority="13">
      <formula>AN107=7</formula>
    </cfRule>
  </conditionalFormatting>
  <conditionalFormatting sqref="D108:D112">
    <cfRule type="expression" dxfId="3364" priority="8">
      <formula>AN108=7</formula>
    </cfRule>
  </conditionalFormatting>
  <conditionalFormatting sqref="D65">
    <cfRule type="expression" dxfId="3363" priority="69">
      <formula>AN65=7</formula>
    </cfRule>
  </conditionalFormatting>
  <conditionalFormatting sqref="D66:D70">
    <cfRule type="expression" dxfId="3362" priority="64">
      <formula>AN66=7</formula>
    </cfRule>
  </conditionalFormatting>
  <conditionalFormatting sqref="D71">
    <cfRule type="expression" dxfId="3361" priority="61">
      <formula>AN71=7</formula>
    </cfRule>
  </conditionalFormatting>
  <conditionalFormatting sqref="D72:D76">
    <cfRule type="expression" dxfId="3360" priority="56">
      <formula>AN72=7</formula>
    </cfRule>
  </conditionalFormatting>
  <conditionalFormatting sqref="D77">
    <cfRule type="expression" dxfId="3359" priority="53">
      <formula>AN77=7</formula>
    </cfRule>
  </conditionalFormatting>
  <conditionalFormatting sqref="D78:D82">
    <cfRule type="expression" dxfId="3358" priority="48">
      <formula>AN78=7</formula>
    </cfRule>
  </conditionalFormatting>
  <conditionalFormatting sqref="D83">
    <cfRule type="expression" dxfId="3357" priority="45">
      <formula>AN83=7</formula>
    </cfRule>
  </conditionalFormatting>
  <conditionalFormatting sqref="D84:D88">
    <cfRule type="expression" dxfId="3356" priority="40">
      <formula>AN84=7</formula>
    </cfRule>
  </conditionalFormatting>
  <conditionalFormatting sqref="D89">
    <cfRule type="expression" dxfId="3355" priority="37">
      <formula>AN89=7</formula>
    </cfRule>
  </conditionalFormatting>
  <conditionalFormatting sqref="D90:D94">
    <cfRule type="expression" dxfId="3354" priority="32">
      <formula>AN90=7</formula>
    </cfRule>
  </conditionalFormatting>
  <conditionalFormatting sqref="D95">
    <cfRule type="expression" dxfId="3353" priority="29">
      <formula>AN95=7</formula>
    </cfRule>
  </conditionalFormatting>
  <conditionalFormatting sqref="D96:D100">
    <cfRule type="expression" dxfId="3352" priority="24">
      <formula>AN96=7</formula>
    </cfRule>
  </conditionalFormatting>
  <conditionalFormatting sqref="D101">
    <cfRule type="expression" dxfId="3351" priority="21">
      <formula>AN101=7</formula>
    </cfRule>
  </conditionalFormatting>
  <conditionalFormatting sqref="D102:D106">
    <cfRule type="expression" dxfId="3350" priority="16">
      <formula>AN102=7</formula>
    </cfRule>
  </conditionalFormatting>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tabColor rgb="FF43AEFF"/>
  </sheetPr>
  <dimension ref="A1:BE491"/>
  <sheetViews>
    <sheetView zoomScale="40" zoomScaleNormal="40" workbookViewId="0">
      <selection activeCell="BH25" sqref="BH25"/>
    </sheetView>
  </sheetViews>
  <sheetFormatPr defaultColWidth="11.42578125" defaultRowHeight="14.25" x14ac:dyDescent="0.2"/>
  <cols>
    <col min="1" max="1" width="3.42578125" style="11" customWidth="1"/>
    <col min="2" max="2" width="27.28515625" style="10" customWidth="1"/>
    <col min="3" max="3" width="11.42578125" style="11"/>
    <col min="4" max="17" width="10.7109375" style="11" customWidth="1"/>
    <col min="18" max="21" width="11.42578125" style="11" customWidth="1"/>
    <col min="22" max="22" width="8.140625" style="11" customWidth="1"/>
    <col min="23" max="39" width="8" style="11" customWidth="1"/>
    <col min="40" max="51" width="5.7109375" style="11" customWidth="1"/>
    <col min="52" max="52" width="6.28515625" style="11" bestFit="1" customWidth="1"/>
    <col min="53" max="53" width="6.42578125" style="11" customWidth="1"/>
    <col min="54" max="55" width="8" style="11" customWidth="1"/>
    <col min="56" max="57" width="7.85546875" style="11" customWidth="1"/>
    <col min="58" max="16384" width="11.42578125" style="11"/>
  </cols>
  <sheetData>
    <row r="1" spans="1:57" ht="36.75" customHeight="1" x14ac:dyDescent="0.25">
      <c r="A1" s="218" t="s">
        <v>238</v>
      </c>
    </row>
    <row r="2" spans="1:57" x14ac:dyDescent="0.2">
      <c r="B2" s="11"/>
      <c r="AN2" s="142"/>
    </row>
    <row r="3" spans="1:57" ht="20.25" x14ac:dyDescent="0.2">
      <c r="A3" s="219"/>
      <c r="B3" s="12" t="s">
        <v>0</v>
      </c>
    </row>
    <row r="4" spans="1:57" ht="15" x14ac:dyDescent="0.25">
      <c r="B4" s="10" t="str">
        <f>Translateupd!B7</f>
        <v>Germany</v>
      </c>
      <c r="D4" s="142"/>
      <c r="V4" s="142" t="s">
        <v>242</v>
      </c>
      <c r="AB4" s="201"/>
      <c r="AN4" s="142" t="s">
        <v>230</v>
      </c>
      <c r="AO4" s="195"/>
      <c r="AP4" s="195"/>
      <c r="AQ4" s="195"/>
      <c r="AR4" s="195"/>
      <c r="AS4" s="195"/>
      <c r="AT4" s="195"/>
      <c r="AU4" s="195"/>
      <c r="AV4" s="195"/>
      <c r="AW4" s="195"/>
      <c r="AX4" s="195"/>
      <c r="AY4" s="195"/>
      <c r="AZ4" s="195"/>
    </row>
    <row r="5" spans="1:57" ht="14.25" customHeight="1" x14ac:dyDescent="0.2">
      <c r="B5" s="10" t="s">
        <v>83</v>
      </c>
      <c r="E5" s="13"/>
      <c r="F5" s="200" t="s">
        <v>85</v>
      </c>
      <c r="V5" s="203"/>
      <c r="W5" s="204"/>
      <c r="X5" s="767" t="s">
        <v>231</v>
      </c>
      <c r="Y5" s="767"/>
      <c r="Z5" s="767"/>
      <c r="AA5" s="205"/>
      <c r="AB5" s="206"/>
      <c r="AC5" s="767" t="s">
        <v>183</v>
      </c>
      <c r="AD5" s="767"/>
      <c r="AE5" s="767"/>
      <c r="AN5" s="771" t="s">
        <v>84</v>
      </c>
      <c r="AO5" s="771"/>
      <c r="AP5" s="771"/>
      <c r="AQ5" s="771"/>
      <c r="AW5" s="195"/>
      <c r="AX5" s="195"/>
      <c r="AY5" s="195"/>
      <c r="AZ5" s="195"/>
    </row>
    <row r="6" spans="1:57" x14ac:dyDescent="0.2">
      <c r="B6" s="11"/>
      <c r="E6" s="14"/>
      <c r="F6" s="200" t="s">
        <v>86</v>
      </c>
      <c r="V6" s="203"/>
      <c r="W6" s="202"/>
      <c r="X6" s="205" t="s">
        <v>182</v>
      </c>
      <c r="Y6" s="205"/>
      <c r="Z6" s="205"/>
      <c r="AA6" s="205"/>
      <c r="AB6" s="207"/>
      <c r="AC6" s="205" t="s">
        <v>181</v>
      </c>
      <c r="AD6" s="205"/>
      <c r="AE6" s="205"/>
      <c r="AN6" s="773" t="s">
        <v>184</v>
      </c>
      <c r="AO6" s="774"/>
      <c r="AP6" s="774"/>
      <c r="AQ6" s="774"/>
      <c r="AR6" s="768"/>
      <c r="AS6" s="768" t="s">
        <v>186</v>
      </c>
      <c r="AT6" s="768"/>
      <c r="AU6" s="768"/>
      <c r="AV6" s="769"/>
      <c r="AW6" s="195"/>
      <c r="AX6" s="195"/>
      <c r="AY6" s="195"/>
      <c r="AZ6" s="195"/>
    </row>
    <row r="7" spans="1:57" x14ac:dyDescent="0.2">
      <c r="E7" s="15"/>
      <c r="F7" s="200" t="s">
        <v>269</v>
      </c>
      <c r="AN7" s="208" t="s">
        <v>185</v>
      </c>
      <c r="AO7" s="209"/>
      <c r="AP7" s="209"/>
      <c r="AQ7" s="209"/>
      <c r="AR7" s="209"/>
      <c r="AS7" s="209" t="s">
        <v>187</v>
      </c>
      <c r="AT7" s="209"/>
      <c r="AU7" s="209"/>
      <c r="AV7" s="210"/>
      <c r="AW7" s="195"/>
      <c r="AX7" s="195"/>
      <c r="AY7" s="195"/>
      <c r="AZ7" s="195"/>
    </row>
    <row r="8" spans="1:57" ht="15.75" x14ac:dyDescent="0.2">
      <c r="B8" s="16"/>
      <c r="C8" s="17"/>
      <c r="D8" s="17"/>
      <c r="E8" s="17"/>
      <c r="F8" s="17"/>
      <c r="G8" s="17"/>
      <c r="H8" s="17"/>
      <c r="I8" s="17"/>
      <c r="J8" s="17"/>
      <c r="K8" s="17"/>
      <c r="L8" s="17"/>
      <c r="M8" s="17"/>
      <c r="N8" s="17"/>
      <c r="O8" s="17"/>
      <c r="P8" s="17"/>
      <c r="Q8" s="17"/>
      <c r="R8" s="17"/>
      <c r="S8" s="17"/>
      <c r="T8" s="17"/>
      <c r="U8" s="17"/>
      <c r="V8" s="18"/>
      <c r="AI8" s="17"/>
      <c r="AJ8" s="17"/>
      <c r="AK8" s="17"/>
      <c r="AL8" s="17"/>
      <c r="AM8" s="17"/>
      <c r="AN8" s="211" t="s">
        <v>188</v>
      </c>
      <c r="AO8" s="212"/>
      <c r="AP8" s="212"/>
      <c r="AQ8" s="212"/>
      <c r="AR8" s="212"/>
      <c r="AS8" s="213"/>
      <c r="AT8" s="213"/>
      <c r="AU8" s="213"/>
      <c r="AV8" s="214"/>
      <c r="AW8" s="195"/>
      <c r="AX8" s="195"/>
      <c r="AY8" s="195"/>
      <c r="AZ8" s="195"/>
    </row>
    <row r="9" spans="1:57" ht="16.5" thickBot="1" x14ac:dyDescent="0.25">
      <c r="B9" s="16"/>
      <c r="C9" s="17"/>
      <c r="D9" s="17"/>
      <c r="E9" s="17"/>
      <c r="F9" s="17"/>
      <c r="G9" s="17"/>
      <c r="H9" s="17"/>
      <c r="I9" s="17"/>
      <c r="J9" s="17"/>
      <c r="K9" s="17"/>
      <c r="L9" s="17"/>
      <c r="M9" s="17"/>
      <c r="N9" s="17"/>
      <c r="O9" s="17"/>
      <c r="P9" s="17"/>
      <c r="Q9" s="17"/>
      <c r="R9" s="17"/>
      <c r="S9" s="17"/>
      <c r="T9" s="17"/>
      <c r="U9" s="17"/>
      <c r="V9" s="18"/>
      <c r="AI9" s="17"/>
      <c r="AJ9" s="17"/>
      <c r="AK9" s="17"/>
      <c r="AL9" s="17"/>
      <c r="AM9" s="17"/>
      <c r="AN9" s="209"/>
      <c r="AO9" s="209"/>
      <c r="AP9" s="209"/>
      <c r="AQ9" s="209"/>
      <c r="AR9" s="209"/>
      <c r="AS9" s="220"/>
      <c r="AT9" s="220"/>
      <c r="AU9" s="220"/>
      <c r="AV9" s="220"/>
      <c r="AW9" s="195"/>
      <c r="AX9" s="195"/>
      <c r="AY9" s="195"/>
      <c r="AZ9" s="195"/>
    </row>
    <row r="10" spans="1:57" ht="45" customHeight="1" thickBot="1" x14ac:dyDescent="0.3">
      <c r="B10" s="19" t="s">
        <v>80</v>
      </c>
      <c r="C10" s="20" t="s">
        <v>1</v>
      </c>
      <c r="D10" s="21">
        <v>2008</v>
      </c>
      <c r="E10" s="22">
        <v>2009</v>
      </c>
      <c r="F10" s="22">
        <v>2010</v>
      </c>
      <c r="G10" s="22">
        <v>2011</v>
      </c>
      <c r="H10" s="22">
        <v>2012</v>
      </c>
      <c r="I10" s="22">
        <v>2013</v>
      </c>
      <c r="J10" s="22">
        <v>2014</v>
      </c>
      <c r="K10" s="22">
        <v>2015</v>
      </c>
      <c r="L10" s="22">
        <v>2016</v>
      </c>
      <c r="M10" s="22">
        <v>2017</v>
      </c>
      <c r="N10" s="22">
        <v>2018</v>
      </c>
      <c r="O10" s="22">
        <v>2019</v>
      </c>
      <c r="P10" s="22">
        <v>2020</v>
      </c>
      <c r="Q10" s="22">
        <v>2021</v>
      </c>
      <c r="R10" s="22">
        <v>2022</v>
      </c>
      <c r="S10" s="22">
        <v>2023</v>
      </c>
      <c r="T10" s="22">
        <v>2024</v>
      </c>
      <c r="U10" s="22">
        <v>2025</v>
      </c>
      <c r="V10" s="199" t="s">
        <v>228</v>
      </c>
      <c r="W10" s="125">
        <v>2009</v>
      </c>
      <c r="X10" s="125">
        <v>2010</v>
      </c>
      <c r="Y10" s="125">
        <v>2011</v>
      </c>
      <c r="Z10" s="125">
        <v>2012</v>
      </c>
      <c r="AA10" s="125">
        <v>2013</v>
      </c>
      <c r="AB10" s="125">
        <v>2014</v>
      </c>
      <c r="AC10" s="125">
        <v>2015</v>
      </c>
      <c r="AD10" s="125">
        <v>2016</v>
      </c>
      <c r="AE10" s="125">
        <v>2017</v>
      </c>
      <c r="AF10" s="125">
        <v>2018</v>
      </c>
      <c r="AG10" s="125">
        <v>2019</v>
      </c>
      <c r="AH10" s="125">
        <v>2020</v>
      </c>
      <c r="AI10" s="125">
        <v>2021</v>
      </c>
      <c r="AJ10" s="125">
        <v>2022</v>
      </c>
      <c r="AK10" s="125">
        <v>2023</v>
      </c>
      <c r="AL10" s="125">
        <v>2024</v>
      </c>
      <c r="AM10" s="125">
        <v>2025</v>
      </c>
      <c r="AN10" s="278">
        <v>2008</v>
      </c>
      <c r="AO10" s="279">
        <v>2009</v>
      </c>
      <c r="AP10" s="279">
        <v>2010</v>
      </c>
      <c r="AQ10" s="279">
        <v>2011</v>
      </c>
      <c r="AR10" s="279">
        <v>2012</v>
      </c>
      <c r="AS10" s="279">
        <v>2013</v>
      </c>
      <c r="AT10" s="279">
        <v>2014</v>
      </c>
      <c r="AU10" s="279">
        <v>2015</v>
      </c>
      <c r="AV10" s="279">
        <v>2016</v>
      </c>
      <c r="AW10" s="279">
        <v>2017</v>
      </c>
      <c r="AX10" s="279">
        <v>2018</v>
      </c>
      <c r="AY10" s="279">
        <v>2019</v>
      </c>
      <c r="AZ10" s="279">
        <v>2020</v>
      </c>
      <c r="BA10" s="279">
        <v>2021</v>
      </c>
      <c r="BB10" s="279">
        <v>2022</v>
      </c>
      <c r="BC10" s="279">
        <v>2023</v>
      </c>
      <c r="BD10" s="279">
        <v>2024</v>
      </c>
      <c r="BE10" s="279">
        <v>2025</v>
      </c>
    </row>
    <row r="11" spans="1:57" ht="15" thickTop="1" x14ac:dyDescent="0.2">
      <c r="B11" s="26"/>
      <c r="C11" s="27"/>
      <c r="D11" s="28"/>
      <c r="E11" s="27"/>
      <c r="F11" s="27"/>
      <c r="G11" s="27"/>
      <c r="H11" s="27"/>
      <c r="I11" s="27"/>
      <c r="J11" s="27"/>
      <c r="K11" s="27"/>
      <c r="L11" s="27"/>
      <c r="M11" s="27"/>
      <c r="N11" s="27"/>
      <c r="O11" s="27"/>
      <c r="P11" s="27"/>
      <c r="Q11" s="27"/>
      <c r="R11" s="423"/>
      <c r="S11" s="423"/>
      <c r="T11" s="423"/>
      <c r="U11" s="423"/>
      <c r="V11" s="74"/>
      <c r="W11" s="126"/>
      <c r="X11" s="126"/>
      <c r="Y11" s="126"/>
      <c r="Z11" s="126"/>
      <c r="AA11" s="126"/>
      <c r="AB11" s="126"/>
      <c r="AC11" s="126"/>
      <c r="AD11" s="126"/>
      <c r="AE11" s="126"/>
      <c r="AF11" s="126"/>
      <c r="AG11" s="126"/>
      <c r="AH11" s="126"/>
      <c r="AI11" s="126"/>
      <c r="AJ11" s="126"/>
      <c r="AK11" s="126"/>
      <c r="AL11" s="328"/>
      <c r="AM11" s="328"/>
      <c r="AN11" s="276"/>
      <c r="AO11" s="277"/>
      <c r="AP11" s="277"/>
      <c r="AQ11" s="277"/>
      <c r="AR11" s="277"/>
      <c r="AS11" s="277"/>
      <c r="AT11" s="277"/>
      <c r="AU11" s="277"/>
      <c r="AV11" s="277"/>
      <c r="AW11" s="277"/>
      <c r="AX11" s="277"/>
      <c r="AY11" s="277"/>
      <c r="AZ11" s="277"/>
      <c r="BA11" s="277"/>
      <c r="BB11" s="277"/>
      <c r="BC11" s="277"/>
      <c r="BD11" s="277"/>
      <c r="BE11" s="565"/>
    </row>
    <row r="12" spans="1:57" ht="15" customHeight="1" x14ac:dyDescent="0.25">
      <c r="B12" s="766" t="s">
        <v>19</v>
      </c>
      <c r="C12" s="7" t="s">
        <v>2</v>
      </c>
      <c r="D12" s="425">
        <v>0</v>
      </c>
      <c r="E12" s="11">
        <v>0</v>
      </c>
      <c r="F12" s="11">
        <v>0</v>
      </c>
      <c r="G12" s="11">
        <v>0</v>
      </c>
      <c r="H12" s="11">
        <v>0</v>
      </c>
      <c r="I12" s="11">
        <v>0</v>
      </c>
      <c r="J12" s="11">
        <v>0</v>
      </c>
      <c r="K12" s="11">
        <v>0</v>
      </c>
      <c r="L12" s="11">
        <v>0</v>
      </c>
      <c r="M12" s="11">
        <v>0</v>
      </c>
      <c r="N12" s="11">
        <v>0</v>
      </c>
      <c r="O12" s="11">
        <v>0</v>
      </c>
      <c r="P12" s="11">
        <v>0</v>
      </c>
      <c r="Q12" s="11">
        <v>0</v>
      </c>
      <c r="R12" s="11">
        <v>1</v>
      </c>
      <c r="S12" s="11">
        <v>2</v>
      </c>
      <c r="T12" s="11">
        <v>0</v>
      </c>
      <c r="U12" s="11">
        <v>0</v>
      </c>
      <c r="V12" s="74">
        <f>100</f>
        <v>100</v>
      </c>
      <c r="W12" s="127" t="e">
        <f>E12*100/$D12</f>
        <v>#DIV/0!</v>
      </c>
      <c r="X12" s="127" t="e">
        <f t="shared" ref="X12:AG12" si="0">F12*100/$D12</f>
        <v>#DIV/0!</v>
      </c>
      <c r="Y12" s="127" t="e">
        <f t="shared" si="0"/>
        <v>#DIV/0!</v>
      </c>
      <c r="Z12" s="127" t="e">
        <f t="shared" si="0"/>
        <v>#DIV/0!</v>
      </c>
      <c r="AA12" s="127" t="e">
        <f t="shared" si="0"/>
        <v>#DIV/0!</v>
      </c>
      <c r="AB12" s="127" t="e">
        <f t="shared" si="0"/>
        <v>#DIV/0!</v>
      </c>
      <c r="AC12" s="127" t="e">
        <f t="shared" si="0"/>
        <v>#DIV/0!</v>
      </c>
      <c r="AD12" s="127" t="e">
        <f t="shared" si="0"/>
        <v>#DIV/0!</v>
      </c>
      <c r="AE12" s="127" t="e">
        <f t="shared" si="0"/>
        <v>#DIV/0!</v>
      </c>
      <c r="AF12" s="127" t="e">
        <f t="shared" si="0"/>
        <v>#DIV/0!</v>
      </c>
      <c r="AG12" s="127" t="e">
        <f t="shared" si="0"/>
        <v>#DIV/0!</v>
      </c>
      <c r="AH12" s="127" t="e">
        <f t="shared" ref="AH12" si="1">P12*100/$D12</f>
        <v>#DIV/0!</v>
      </c>
      <c r="AI12" s="127" t="e">
        <f t="shared" ref="AI12:AI75" si="2">Q12*100/$D12</f>
        <v>#DIV/0!</v>
      </c>
      <c r="AJ12" s="127" t="e">
        <f t="shared" ref="AJ12:AJ75" si="3">R12*100/$D12</f>
        <v>#DIV/0!</v>
      </c>
      <c r="AK12" s="127" t="e">
        <f t="shared" ref="AK12:AK75" si="4">S12*100/$D12</f>
        <v>#DIV/0!</v>
      </c>
      <c r="AL12" s="127" t="e">
        <f t="shared" ref="AL12:AL75" si="5">T12*100/$D12</f>
        <v>#DIV/0!</v>
      </c>
      <c r="AM12" s="127" t="e">
        <f t="shared" ref="AM12:AM75" si="6">U12*100/$D12</f>
        <v>#DIV/0!</v>
      </c>
      <c r="AN12" s="280">
        <v>1</v>
      </c>
      <c r="AO12" s="281">
        <v>1</v>
      </c>
      <c r="AP12" s="281">
        <v>1</v>
      </c>
      <c r="AQ12" s="281">
        <v>1</v>
      </c>
      <c r="AR12" s="281">
        <v>1</v>
      </c>
      <c r="AS12" s="281">
        <v>1</v>
      </c>
      <c r="AT12" s="281">
        <v>1</v>
      </c>
      <c r="AU12" s="281">
        <v>1</v>
      </c>
      <c r="AV12" s="281">
        <v>1</v>
      </c>
      <c r="AW12" s="281">
        <v>1</v>
      </c>
      <c r="AX12" s="281">
        <v>1</v>
      </c>
      <c r="AY12" s="281">
        <v>1</v>
      </c>
      <c r="AZ12" s="281">
        <v>1</v>
      </c>
      <c r="BA12" s="281">
        <v>1</v>
      </c>
      <c r="BB12" s="281">
        <v>1</v>
      </c>
      <c r="BC12" s="281">
        <v>1</v>
      </c>
      <c r="BD12" s="281">
        <v>6</v>
      </c>
      <c r="BE12" s="325">
        <v>7</v>
      </c>
    </row>
    <row r="13" spans="1:57" ht="15" x14ac:dyDescent="0.25">
      <c r="B13" s="772"/>
      <c r="C13" s="1" t="s">
        <v>3</v>
      </c>
      <c r="D13" s="365">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74">
        <f>100</f>
        <v>100</v>
      </c>
      <c r="W13" s="127" t="e">
        <f t="shared" ref="W13:W76" si="7">E13*100/$D13</f>
        <v>#DIV/0!</v>
      </c>
      <c r="X13" s="127" t="e">
        <f t="shared" ref="X13:X76" si="8">F13*100/$D13</f>
        <v>#DIV/0!</v>
      </c>
      <c r="Y13" s="127" t="e">
        <f t="shared" ref="Y13:Y76" si="9">G13*100/$D13</f>
        <v>#DIV/0!</v>
      </c>
      <c r="Z13" s="127" t="e">
        <f t="shared" ref="Z13:Z76" si="10">H13*100/$D13</f>
        <v>#DIV/0!</v>
      </c>
      <c r="AA13" s="127" t="e">
        <f t="shared" ref="AA13:AA76" si="11">I13*100/$D13</f>
        <v>#DIV/0!</v>
      </c>
      <c r="AB13" s="127" t="e">
        <f t="shared" ref="AB13:AB76" si="12">J13*100/$D13</f>
        <v>#DIV/0!</v>
      </c>
      <c r="AC13" s="127" t="e">
        <f t="shared" ref="AC13:AC76" si="13">K13*100/$D13</f>
        <v>#DIV/0!</v>
      </c>
      <c r="AD13" s="127" t="e">
        <f t="shared" ref="AD13:AG76" si="14">L13*100/$D13</f>
        <v>#DIV/0!</v>
      </c>
      <c r="AE13" s="127" t="e">
        <f t="shared" si="14"/>
        <v>#DIV/0!</v>
      </c>
      <c r="AF13" s="127" t="e">
        <f t="shared" si="14"/>
        <v>#DIV/0!</v>
      </c>
      <c r="AG13" s="127" t="e">
        <f t="shared" si="14"/>
        <v>#DIV/0!</v>
      </c>
      <c r="AH13" s="127" t="e">
        <f t="shared" ref="AH13:AH27" si="15">P13*100/$D13</f>
        <v>#DIV/0!</v>
      </c>
      <c r="AI13" s="127" t="e">
        <f t="shared" si="2"/>
        <v>#DIV/0!</v>
      </c>
      <c r="AJ13" s="127" t="e">
        <f t="shared" si="3"/>
        <v>#DIV/0!</v>
      </c>
      <c r="AK13" s="127" t="e">
        <f t="shared" si="4"/>
        <v>#DIV/0!</v>
      </c>
      <c r="AL13" s="127" t="e">
        <f t="shared" si="5"/>
        <v>#DIV/0!</v>
      </c>
      <c r="AM13" s="127" t="e">
        <f t="shared" si="6"/>
        <v>#DIV/0!</v>
      </c>
      <c r="AN13" s="280">
        <v>4</v>
      </c>
      <c r="AO13" s="281">
        <v>4</v>
      </c>
      <c r="AP13" s="281">
        <v>4</v>
      </c>
      <c r="AQ13" s="281">
        <v>4</v>
      </c>
      <c r="AR13" s="281">
        <v>4</v>
      </c>
      <c r="AS13" s="281">
        <v>4</v>
      </c>
      <c r="AT13" s="281">
        <v>4</v>
      </c>
      <c r="AU13" s="281">
        <v>4</v>
      </c>
      <c r="AV13" s="281">
        <v>4</v>
      </c>
      <c r="AW13" s="281">
        <v>4</v>
      </c>
      <c r="AX13" s="281">
        <v>4</v>
      </c>
      <c r="AY13" s="281">
        <v>1</v>
      </c>
      <c r="AZ13" s="281">
        <v>1</v>
      </c>
      <c r="BA13" s="281">
        <v>1</v>
      </c>
      <c r="BB13" s="281">
        <v>1</v>
      </c>
      <c r="BC13" s="281">
        <v>1</v>
      </c>
      <c r="BD13" s="281">
        <v>6</v>
      </c>
      <c r="BE13" s="325">
        <v>7</v>
      </c>
    </row>
    <row r="14" spans="1:57" ht="15" x14ac:dyDescent="0.25">
      <c r="B14" s="772"/>
      <c r="C14" s="1" t="s">
        <v>4</v>
      </c>
      <c r="D14" s="365">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74">
        <f>100</f>
        <v>100</v>
      </c>
      <c r="W14" s="127" t="e">
        <f t="shared" si="7"/>
        <v>#DIV/0!</v>
      </c>
      <c r="X14" s="127" t="e">
        <f t="shared" si="8"/>
        <v>#DIV/0!</v>
      </c>
      <c r="Y14" s="127" t="e">
        <f t="shared" si="9"/>
        <v>#DIV/0!</v>
      </c>
      <c r="Z14" s="127" t="e">
        <f t="shared" si="10"/>
        <v>#DIV/0!</v>
      </c>
      <c r="AA14" s="127" t="e">
        <f t="shared" si="11"/>
        <v>#DIV/0!</v>
      </c>
      <c r="AB14" s="127" t="e">
        <f t="shared" si="12"/>
        <v>#DIV/0!</v>
      </c>
      <c r="AC14" s="127" t="e">
        <f t="shared" si="13"/>
        <v>#DIV/0!</v>
      </c>
      <c r="AD14" s="127" t="e">
        <f t="shared" si="14"/>
        <v>#DIV/0!</v>
      </c>
      <c r="AE14" s="127" t="e">
        <f t="shared" si="14"/>
        <v>#DIV/0!</v>
      </c>
      <c r="AF14" s="127" t="e">
        <f t="shared" si="14"/>
        <v>#DIV/0!</v>
      </c>
      <c r="AG14" s="127" t="e">
        <f t="shared" si="14"/>
        <v>#DIV/0!</v>
      </c>
      <c r="AH14" s="127" t="e">
        <f t="shared" si="15"/>
        <v>#DIV/0!</v>
      </c>
      <c r="AI14" s="127" t="e">
        <f t="shared" si="2"/>
        <v>#DIV/0!</v>
      </c>
      <c r="AJ14" s="127" t="e">
        <f t="shared" si="3"/>
        <v>#DIV/0!</v>
      </c>
      <c r="AK14" s="127" t="e">
        <f t="shared" si="4"/>
        <v>#DIV/0!</v>
      </c>
      <c r="AL14" s="127" t="e">
        <f t="shared" si="5"/>
        <v>#DIV/0!</v>
      </c>
      <c r="AM14" s="127" t="e">
        <f t="shared" si="6"/>
        <v>#DIV/0!</v>
      </c>
      <c r="AN14" s="280">
        <v>4</v>
      </c>
      <c r="AO14" s="281">
        <v>1</v>
      </c>
      <c r="AP14" s="281">
        <v>1</v>
      </c>
      <c r="AQ14" s="281">
        <v>1</v>
      </c>
      <c r="AR14" s="281">
        <v>1</v>
      </c>
      <c r="AS14" s="281">
        <v>1</v>
      </c>
      <c r="AT14" s="281">
        <v>1</v>
      </c>
      <c r="AU14" s="281">
        <v>1</v>
      </c>
      <c r="AV14" s="281">
        <v>4</v>
      </c>
      <c r="AW14" s="281">
        <v>4</v>
      </c>
      <c r="AX14" s="281">
        <v>4</v>
      </c>
      <c r="AY14" s="281">
        <v>4</v>
      </c>
      <c r="AZ14" s="281">
        <v>1</v>
      </c>
      <c r="BA14" s="281">
        <v>1</v>
      </c>
      <c r="BB14" s="281">
        <v>1</v>
      </c>
      <c r="BC14" s="281">
        <v>1</v>
      </c>
      <c r="BD14" s="281">
        <v>6</v>
      </c>
      <c r="BE14" s="325">
        <v>7</v>
      </c>
    </row>
    <row r="15" spans="1:57" ht="15" x14ac:dyDescent="0.25">
      <c r="B15" s="772"/>
      <c r="C15" s="1" t="s">
        <v>5</v>
      </c>
      <c r="D15" s="365">
        <v>7</v>
      </c>
      <c r="E15" s="11">
        <v>5</v>
      </c>
      <c r="F15" s="11">
        <v>5</v>
      </c>
      <c r="G15" s="11">
        <v>5</v>
      </c>
      <c r="H15" s="11">
        <v>5</v>
      </c>
      <c r="I15" s="11">
        <v>5</v>
      </c>
      <c r="J15" s="11">
        <v>5</v>
      </c>
      <c r="K15" s="11">
        <v>5</v>
      </c>
      <c r="L15" s="11">
        <v>5</v>
      </c>
      <c r="M15" s="11">
        <v>5</v>
      </c>
      <c r="N15" s="11">
        <v>3</v>
      </c>
      <c r="O15" s="11">
        <v>2</v>
      </c>
      <c r="P15" s="11">
        <v>1</v>
      </c>
      <c r="Q15" s="11">
        <v>1</v>
      </c>
      <c r="R15" s="11">
        <v>1</v>
      </c>
      <c r="S15" s="11">
        <v>2</v>
      </c>
      <c r="T15" s="11">
        <v>2</v>
      </c>
      <c r="U15" s="11">
        <v>2</v>
      </c>
      <c r="V15" s="74">
        <f>100</f>
        <v>100</v>
      </c>
      <c r="W15" s="127">
        <f t="shared" si="7"/>
        <v>71.428571428571431</v>
      </c>
      <c r="X15" s="127">
        <f t="shared" si="8"/>
        <v>71.428571428571431</v>
      </c>
      <c r="Y15" s="127">
        <f t="shared" si="9"/>
        <v>71.428571428571431</v>
      </c>
      <c r="Z15" s="127">
        <f t="shared" si="10"/>
        <v>71.428571428571431</v>
      </c>
      <c r="AA15" s="127">
        <f t="shared" si="11"/>
        <v>71.428571428571431</v>
      </c>
      <c r="AB15" s="127">
        <f t="shared" si="12"/>
        <v>71.428571428571431</v>
      </c>
      <c r="AC15" s="127">
        <f t="shared" si="13"/>
        <v>71.428571428571431</v>
      </c>
      <c r="AD15" s="127">
        <f t="shared" si="14"/>
        <v>71.428571428571431</v>
      </c>
      <c r="AE15" s="127">
        <f t="shared" si="14"/>
        <v>71.428571428571431</v>
      </c>
      <c r="AF15" s="127">
        <f t="shared" si="14"/>
        <v>42.857142857142854</v>
      </c>
      <c r="AG15" s="127">
        <f t="shared" si="14"/>
        <v>28.571428571428573</v>
      </c>
      <c r="AH15" s="127">
        <f t="shared" si="15"/>
        <v>14.285714285714286</v>
      </c>
      <c r="AI15" s="127">
        <f t="shared" si="2"/>
        <v>14.285714285714286</v>
      </c>
      <c r="AJ15" s="127">
        <f t="shared" si="3"/>
        <v>14.285714285714286</v>
      </c>
      <c r="AK15" s="127">
        <f t="shared" si="4"/>
        <v>28.571428571428573</v>
      </c>
      <c r="AL15" s="127">
        <f t="shared" si="5"/>
        <v>28.571428571428573</v>
      </c>
      <c r="AM15" s="127">
        <f t="shared" si="6"/>
        <v>28.571428571428573</v>
      </c>
      <c r="AN15" s="280">
        <v>4</v>
      </c>
      <c r="AO15" s="281">
        <v>4</v>
      </c>
      <c r="AP15" s="281">
        <v>4</v>
      </c>
      <c r="AQ15" s="281">
        <v>4</v>
      </c>
      <c r="AR15" s="281">
        <v>4</v>
      </c>
      <c r="AS15" s="281">
        <v>4</v>
      </c>
      <c r="AT15" s="281">
        <v>4</v>
      </c>
      <c r="AU15" s="281">
        <v>4</v>
      </c>
      <c r="AV15" s="281">
        <v>4</v>
      </c>
      <c r="AW15" s="281">
        <v>4</v>
      </c>
      <c r="AX15" s="281">
        <v>4</v>
      </c>
      <c r="AY15" s="281">
        <v>4</v>
      </c>
      <c r="AZ15" s="281">
        <v>1</v>
      </c>
      <c r="BA15" s="281">
        <v>1</v>
      </c>
      <c r="BB15" s="281">
        <v>1</v>
      </c>
      <c r="BC15" s="281">
        <v>1</v>
      </c>
      <c r="BD15" s="281">
        <v>6</v>
      </c>
      <c r="BE15" s="325">
        <v>7</v>
      </c>
    </row>
    <row r="16" spans="1:57" ht="15" x14ac:dyDescent="0.25">
      <c r="B16" s="772"/>
      <c r="C16" s="1" t="s">
        <v>6</v>
      </c>
      <c r="D16" s="365">
        <v>7</v>
      </c>
      <c r="E16" s="11">
        <v>5</v>
      </c>
      <c r="F16" s="11">
        <v>5</v>
      </c>
      <c r="G16" s="11">
        <v>5</v>
      </c>
      <c r="H16" s="11">
        <v>5</v>
      </c>
      <c r="I16" s="11">
        <v>5</v>
      </c>
      <c r="J16" s="11">
        <v>5</v>
      </c>
      <c r="K16" s="11">
        <v>5</v>
      </c>
      <c r="L16" s="11">
        <v>5</v>
      </c>
      <c r="M16" s="11">
        <v>5</v>
      </c>
      <c r="N16" s="11">
        <v>3</v>
      </c>
      <c r="O16" s="11">
        <v>2</v>
      </c>
      <c r="P16" s="11">
        <v>1</v>
      </c>
      <c r="Q16" s="11">
        <v>1</v>
      </c>
      <c r="R16" s="11">
        <v>2</v>
      </c>
      <c r="S16" s="11">
        <v>4</v>
      </c>
      <c r="T16" s="11">
        <v>2</v>
      </c>
      <c r="U16" s="11">
        <v>2</v>
      </c>
      <c r="V16" s="74">
        <f>100</f>
        <v>100</v>
      </c>
      <c r="W16" s="127">
        <f t="shared" si="7"/>
        <v>71.428571428571431</v>
      </c>
      <c r="X16" s="127">
        <f t="shared" si="8"/>
        <v>71.428571428571431</v>
      </c>
      <c r="Y16" s="127">
        <f t="shared" si="9"/>
        <v>71.428571428571431</v>
      </c>
      <c r="Z16" s="127">
        <f t="shared" si="10"/>
        <v>71.428571428571431</v>
      </c>
      <c r="AA16" s="127">
        <f t="shared" si="11"/>
        <v>71.428571428571431</v>
      </c>
      <c r="AB16" s="127">
        <f t="shared" si="12"/>
        <v>71.428571428571431</v>
      </c>
      <c r="AC16" s="127">
        <f t="shared" si="13"/>
        <v>71.428571428571431</v>
      </c>
      <c r="AD16" s="127">
        <f t="shared" si="14"/>
        <v>71.428571428571431</v>
      </c>
      <c r="AE16" s="127">
        <f t="shared" si="14"/>
        <v>71.428571428571431</v>
      </c>
      <c r="AF16" s="127">
        <f t="shared" si="14"/>
        <v>42.857142857142854</v>
      </c>
      <c r="AG16" s="127">
        <f t="shared" si="14"/>
        <v>28.571428571428573</v>
      </c>
      <c r="AH16" s="127">
        <f t="shared" si="15"/>
        <v>14.285714285714286</v>
      </c>
      <c r="AI16" s="127">
        <f t="shared" si="2"/>
        <v>14.285714285714286</v>
      </c>
      <c r="AJ16" s="127">
        <f t="shared" si="3"/>
        <v>28.571428571428573</v>
      </c>
      <c r="AK16" s="127">
        <f t="shared" si="4"/>
        <v>57.142857142857146</v>
      </c>
      <c r="AL16" s="127">
        <f t="shared" si="5"/>
        <v>28.571428571428573</v>
      </c>
      <c r="AM16" s="127">
        <f t="shared" si="6"/>
        <v>28.571428571428573</v>
      </c>
      <c r="AN16" s="280"/>
      <c r="AO16" s="281"/>
      <c r="AP16" s="281"/>
      <c r="AQ16" s="281"/>
      <c r="AR16" s="281"/>
      <c r="AS16" s="281"/>
      <c r="AT16" s="281"/>
      <c r="AU16" s="281"/>
      <c r="AV16" s="281"/>
      <c r="AW16" s="281"/>
      <c r="AX16" s="281"/>
      <c r="AY16" s="281"/>
      <c r="AZ16" s="281"/>
      <c r="BA16" s="281"/>
      <c r="BB16" s="281"/>
      <c r="BC16" s="281"/>
      <c r="BD16" s="281"/>
      <c r="BE16" s="325"/>
    </row>
    <row r="17" spans="2:57" ht="15" x14ac:dyDescent="0.25">
      <c r="B17" s="765"/>
      <c r="C17" s="8" t="s">
        <v>7</v>
      </c>
      <c r="D17" s="424">
        <v>0</v>
      </c>
      <c r="E17" s="341">
        <v>0</v>
      </c>
      <c r="F17" s="341">
        <v>0</v>
      </c>
      <c r="G17" s="341">
        <v>0</v>
      </c>
      <c r="H17" s="341">
        <v>0</v>
      </c>
      <c r="I17" s="341">
        <v>0</v>
      </c>
      <c r="J17" s="341">
        <v>0</v>
      </c>
      <c r="K17" s="341">
        <v>0</v>
      </c>
      <c r="L17" s="341">
        <v>0</v>
      </c>
      <c r="M17" s="341">
        <v>0</v>
      </c>
      <c r="N17" s="341">
        <v>0</v>
      </c>
      <c r="O17" s="341">
        <v>0</v>
      </c>
      <c r="P17" s="341">
        <v>0</v>
      </c>
      <c r="Q17" s="341">
        <v>0</v>
      </c>
      <c r="R17" s="341">
        <v>1</v>
      </c>
      <c r="S17" s="341">
        <v>2</v>
      </c>
      <c r="T17" s="341">
        <v>0</v>
      </c>
      <c r="U17" s="341">
        <v>0</v>
      </c>
      <c r="V17" s="74">
        <f>100</f>
        <v>100</v>
      </c>
      <c r="W17" s="127" t="e">
        <f t="shared" si="7"/>
        <v>#DIV/0!</v>
      </c>
      <c r="X17" s="127" t="e">
        <f t="shared" si="8"/>
        <v>#DIV/0!</v>
      </c>
      <c r="Y17" s="127" t="e">
        <f t="shared" si="9"/>
        <v>#DIV/0!</v>
      </c>
      <c r="Z17" s="127" t="e">
        <f t="shared" si="10"/>
        <v>#DIV/0!</v>
      </c>
      <c r="AA17" s="127" t="e">
        <f t="shared" si="11"/>
        <v>#DIV/0!</v>
      </c>
      <c r="AB17" s="127" t="e">
        <f t="shared" si="12"/>
        <v>#DIV/0!</v>
      </c>
      <c r="AC17" s="127" t="e">
        <f t="shared" si="13"/>
        <v>#DIV/0!</v>
      </c>
      <c r="AD17" s="127" t="e">
        <f t="shared" si="14"/>
        <v>#DIV/0!</v>
      </c>
      <c r="AE17" s="127" t="e">
        <f t="shared" si="14"/>
        <v>#DIV/0!</v>
      </c>
      <c r="AF17" s="127" t="e">
        <f t="shared" si="14"/>
        <v>#DIV/0!</v>
      </c>
      <c r="AG17" s="127" t="e">
        <f t="shared" si="14"/>
        <v>#DIV/0!</v>
      </c>
      <c r="AH17" s="127" t="e">
        <f t="shared" si="15"/>
        <v>#DIV/0!</v>
      </c>
      <c r="AI17" s="127" t="e">
        <f t="shared" si="2"/>
        <v>#DIV/0!</v>
      </c>
      <c r="AJ17" s="127" t="e">
        <f t="shared" si="3"/>
        <v>#DIV/0!</v>
      </c>
      <c r="AK17" s="127" t="e">
        <f t="shared" si="4"/>
        <v>#DIV/0!</v>
      </c>
      <c r="AL17" s="127" t="e">
        <f t="shared" si="5"/>
        <v>#DIV/0!</v>
      </c>
      <c r="AM17" s="127" t="e">
        <f t="shared" si="6"/>
        <v>#DIV/0!</v>
      </c>
      <c r="AN17" s="283"/>
      <c r="AO17" s="284"/>
      <c r="AP17" s="284"/>
      <c r="AQ17" s="284"/>
      <c r="AR17" s="284"/>
      <c r="AS17" s="284"/>
      <c r="AT17" s="284"/>
      <c r="AU17" s="284"/>
      <c r="AV17" s="284"/>
      <c r="AW17" s="284"/>
      <c r="AX17" s="284"/>
      <c r="AY17" s="284"/>
      <c r="AZ17" s="284"/>
      <c r="BA17" s="284"/>
      <c r="BB17" s="284"/>
      <c r="BC17" s="284"/>
      <c r="BD17" s="284"/>
      <c r="BE17" s="284"/>
    </row>
    <row r="18" spans="2:57" ht="15" customHeight="1" x14ac:dyDescent="0.25">
      <c r="B18" s="766" t="s">
        <v>20</v>
      </c>
      <c r="C18" s="1" t="s">
        <v>2</v>
      </c>
      <c r="D18" s="425">
        <v>0</v>
      </c>
      <c r="E18" s="11">
        <v>0</v>
      </c>
      <c r="F18" s="11">
        <v>0</v>
      </c>
      <c r="G18" s="11">
        <v>0</v>
      </c>
      <c r="H18" s="11">
        <v>0</v>
      </c>
      <c r="I18" s="11">
        <v>0</v>
      </c>
      <c r="J18" s="11">
        <v>0</v>
      </c>
      <c r="K18" s="11">
        <v>0</v>
      </c>
      <c r="L18" s="11">
        <v>0</v>
      </c>
      <c r="M18" s="11">
        <v>0</v>
      </c>
      <c r="N18" s="11">
        <v>6</v>
      </c>
      <c r="O18" s="11">
        <v>1</v>
      </c>
      <c r="P18" s="11">
        <v>5</v>
      </c>
      <c r="Q18" s="11">
        <v>2</v>
      </c>
      <c r="R18" s="11">
        <v>3</v>
      </c>
      <c r="S18" s="11">
        <v>3</v>
      </c>
      <c r="T18" s="11">
        <v>3</v>
      </c>
      <c r="U18" s="11">
        <v>3</v>
      </c>
      <c r="V18" s="74">
        <f>100</f>
        <v>100</v>
      </c>
      <c r="W18" s="127" t="e">
        <f t="shared" si="7"/>
        <v>#DIV/0!</v>
      </c>
      <c r="X18" s="127" t="e">
        <f t="shared" si="8"/>
        <v>#DIV/0!</v>
      </c>
      <c r="Y18" s="127" t="e">
        <f t="shared" si="9"/>
        <v>#DIV/0!</v>
      </c>
      <c r="Z18" s="127" t="e">
        <f t="shared" si="10"/>
        <v>#DIV/0!</v>
      </c>
      <c r="AA18" s="127" t="e">
        <f t="shared" si="11"/>
        <v>#DIV/0!</v>
      </c>
      <c r="AB18" s="127" t="e">
        <f t="shared" si="12"/>
        <v>#DIV/0!</v>
      </c>
      <c r="AC18" s="127" t="e">
        <f t="shared" si="13"/>
        <v>#DIV/0!</v>
      </c>
      <c r="AD18" s="127" t="e">
        <f t="shared" si="14"/>
        <v>#DIV/0!</v>
      </c>
      <c r="AE18" s="127" t="e">
        <f t="shared" si="14"/>
        <v>#DIV/0!</v>
      </c>
      <c r="AF18" s="127" t="e">
        <f t="shared" si="14"/>
        <v>#DIV/0!</v>
      </c>
      <c r="AG18" s="127" t="e">
        <f t="shared" si="14"/>
        <v>#DIV/0!</v>
      </c>
      <c r="AH18" s="127" t="e">
        <f t="shared" si="15"/>
        <v>#DIV/0!</v>
      </c>
      <c r="AI18" s="127" t="e">
        <f t="shared" si="2"/>
        <v>#DIV/0!</v>
      </c>
      <c r="AJ18" s="127" t="e">
        <f t="shared" si="3"/>
        <v>#DIV/0!</v>
      </c>
      <c r="AK18" s="127" t="e">
        <f t="shared" si="4"/>
        <v>#DIV/0!</v>
      </c>
      <c r="AL18" s="127" t="e">
        <f t="shared" si="5"/>
        <v>#DIV/0!</v>
      </c>
      <c r="AM18" s="127" t="e">
        <f t="shared" si="6"/>
        <v>#DIV/0!</v>
      </c>
      <c r="AN18" s="280">
        <v>1</v>
      </c>
      <c r="AO18" s="281">
        <v>1</v>
      </c>
      <c r="AP18" s="281">
        <v>1</v>
      </c>
      <c r="AQ18" s="281">
        <v>1</v>
      </c>
      <c r="AR18" s="281">
        <v>1</v>
      </c>
      <c r="AS18" s="281">
        <v>1</v>
      </c>
      <c r="AT18" s="281">
        <v>1</v>
      </c>
      <c r="AU18" s="281">
        <v>1</v>
      </c>
      <c r="AV18" s="281">
        <v>1</v>
      </c>
      <c r="AW18" s="281">
        <v>1</v>
      </c>
      <c r="AX18" s="281">
        <v>4</v>
      </c>
      <c r="AY18" s="281">
        <v>4</v>
      </c>
      <c r="AZ18" s="281">
        <v>1</v>
      </c>
      <c r="BA18" s="281">
        <v>1</v>
      </c>
      <c r="BB18" s="281">
        <v>1</v>
      </c>
      <c r="BC18" s="281">
        <v>1</v>
      </c>
      <c r="BD18" s="281">
        <v>6</v>
      </c>
      <c r="BE18" s="325">
        <v>7</v>
      </c>
    </row>
    <row r="19" spans="2:57" ht="15" x14ac:dyDescent="0.25">
      <c r="B19" s="772"/>
      <c r="C19" s="1" t="s">
        <v>3</v>
      </c>
      <c r="D19" s="365">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74">
        <f>100</f>
        <v>100</v>
      </c>
      <c r="W19" s="127" t="e">
        <f t="shared" si="7"/>
        <v>#DIV/0!</v>
      </c>
      <c r="X19" s="127" t="e">
        <f t="shared" si="8"/>
        <v>#DIV/0!</v>
      </c>
      <c r="Y19" s="127" t="e">
        <f t="shared" si="9"/>
        <v>#DIV/0!</v>
      </c>
      <c r="Z19" s="127" t="e">
        <f t="shared" si="10"/>
        <v>#DIV/0!</v>
      </c>
      <c r="AA19" s="127" t="e">
        <f t="shared" si="11"/>
        <v>#DIV/0!</v>
      </c>
      <c r="AB19" s="127" t="e">
        <f t="shared" si="12"/>
        <v>#DIV/0!</v>
      </c>
      <c r="AC19" s="127" t="e">
        <f t="shared" si="13"/>
        <v>#DIV/0!</v>
      </c>
      <c r="AD19" s="127" t="e">
        <f t="shared" si="14"/>
        <v>#DIV/0!</v>
      </c>
      <c r="AE19" s="127" t="e">
        <f t="shared" si="14"/>
        <v>#DIV/0!</v>
      </c>
      <c r="AF19" s="127" t="e">
        <f t="shared" si="14"/>
        <v>#DIV/0!</v>
      </c>
      <c r="AG19" s="127" t="e">
        <f t="shared" si="14"/>
        <v>#DIV/0!</v>
      </c>
      <c r="AH19" s="127" t="e">
        <f t="shared" si="15"/>
        <v>#DIV/0!</v>
      </c>
      <c r="AI19" s="127" t="e">
        <f t="shared" si="2"/>
        <v>#DIV/0!</v>
      </c>
      <c r="AJ19" s="127" t="e">
        <f t="shared" si="3"/>
        <v>#DIV/0!</v>
      </c>
      <c r="AK19" s="127" t="e">
        <f t="shared" si="4"/>
        <v>#DIV/0!</v>
      </c>
      <c r="AL19" s="127" t="e">
        <f t="shared" si="5"/>
        <v>#DIV/0!</v>
      </c>
      <c r="AM19" s="127" t="e">
        <f t="shared" si="6"/>
        <v>#DIV/0!</v>
      </c>
      <c r="AN19" s="280">
        <v>1</v>
      </c>
      <c r="AO19" s="281">
        <v>1</v>
      </c>
      <c r="AP19" s="281">
        <v>1</v>
      </c>
      <c r="AQ19" s="281">
        <v>1</v>
      </c>
      <c r="AR19" s="281">
        <v>1</v>
      </c>
      <c r="AS19" s="281">
        <v>1</v>
      </c>
      <c r="AT19" s="281">
        <v>1</v>
      </c>
      <c r="AU19" s="281">
        <v>1</v>
      </c>
      <c r="AV19" s="281">
        <v>1</v>
      </c>
      <c r="AW19" s="281">
        <v>1</v>
      </c>
      <c r="AX19" s="281">
        <v>1</v>
      </c>
      <c r="AY19" s="281">
        <v>1</v>
      </c>
      <c r="AZ19" s="281">
        <v>1</v>
      </c>
      <c r="BA19" s="281">
        <v>1</v>
      </c>
      <c r="BB19" s="281">
        <v>1</v>
      </c>
      <c r="BC19" s="281">
        <v>1</v>
      </c>
      <c r="BD19" s="281">
        <v>6</v>
      </c>
      <c r="BE19" s="325">
        <v>7</v>
      </c>
    </row>
    <row r="20" spans="2:57" ht="15" x14ac:dyDescent="0.25">
      <c r="B20" s="772"/>
      <c r="C20" s="1" t="s">
        <v>4</v>
      </c>
      <c r="D20" s="365">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74">
        <f>100</f>
        <v>100</v>
      </c>
      <c r="W20" s="127" t="e">
        <f t="shared" si="7"/>
        <v>#DIV/0!</v>
      </c>
      <c r="X20" s="127" t="e">
        <f t="shared" si="8"/>
        <v>#DIV/0!</v>
      </c>
      <c r="Y20" s="127" t="e">
        <f t="shared" si="9"/>
        <v>#DIV/0!</v>
      </c>
      <c r="Z20" s="127" t="e">
        <f t="shared" si="10"/>
        <v>#DIV/0!</v>
      </c>
      <c r="AA20" s="127" t="e">
        <f t="shared" si="11"/>
        <v>#DIV/0!</v>
      </c>
      <c r="AB20" s="127" t="e">
        <f t="shared" si="12"/>
        <v>#DIV/0!</v>
      </c>
      <c r="AC20" s="127" t="e">
        <f t="shared" si="13"/>
        <v>#DIV/0!</v>
      </c>
      <c r="AD20" s="127" t="e">
        <f t="shared" si="14"/>
        <v>#DIV/0!</v>
      </c>
      <c r="AE20" s="127" t="e">
        <f t="shared" si="14"/>
        <v>#DIV/0!</v>
      </c>
      <c r="AF20" s="127" t="e">
        <f t="shared" si="14"/>
        <v>#DIV/0!</v>
      </c>
      <c r="AG20" s="127" t="e">
        <f t="shared" si="14"/>
        <v>#DIV/0!</v>
      </c>
      <c r="AH20" s="127" t="e">
        <f t="shared" si="15"/>
        <v>#DIV/0!</v>
      </c>
      <c r="AI20" s="127" t="e">
        <f t="shared" si="2"/>
        <v>#DIV/0!</v>
      </c>
      <c r="AJ20" s="127" t="e">
        <f t="shared" si="3"/>
        <v>#DIV/0!</v>
      </c>
      <c r="AK20" s="127" t="e">
        <f t="shared" si="4"/>
        <v>#DIV/0!</v>
      </c>
      <c r="AL20" s="127" t="e">
        <f t="shared" si="5"/>
        <v>#DIV/0!</v>
      </c>
      <c r="AM20" s="127" t="e">
        <f t="shared" si="6"/>
        <v>#DIV/0!</v>
      </c>
      <c r="AN20" s="280">
        <v>1</v>
      </c>
      <c r="AO20" s="281">
        <v>1</v>
      </c>
      <c r="AP20" s="281">
        <v>1</v>
      </c>
      <c r="AQ20" s="281">
        <v>1</v>
      </c>
      <c r="AR20" s="281">
        <v>1</v>
      </c>
      <c r="AS20" s="281">
        <v>1</v>
      </c>
      <c r="AT20" s="281">
        <v>1</v>
      </c>
      <c r="AU20" s="281">
        <v>1</v>
      </c>
      <c r="AV20" s="281">
        <v>1</v>
      </c>
      <c r="AW20" s="281">
        <v>1</v>
      </c>
      <c r="AX20" s="281">
        <v>1</v>
      </c>
      <c r="AY20" s="281">
        <v>1</v>
      </c>
      <c r="AZ20" s="281">
        <v>1</v>
      </c>
      <c r="BA20" s="281">
        <v>1</v>
      </c>
      <c r="BB20" s="281">
        <v>1</v>
      </c>
      <c r="BC20" s="281">
        <v>1</v>
      </c>
      <c r="BD20" s="281">
        <v>6</v>
      </c>
      <c r="BE20" s="325">
        <v>7</v>
      </c>
    </row>
    <row r="21" spans="2:57" ht="15" x14ac:dyDescent="0.25">
      <c r="B21" s="772"/>
      <c r="C21" s="1" t="s">
        <v>5</v>
      </c>
      <c r="D21" s="365">
        <v>4</v>
      </c>
      <c r="E21" s="11">
        <v>4</v>
      </c>
      <c r="F21" s="11">
        <v>4</v>
      </c>
      <c r="G21" s="11">
        <v>4</v>
      </c>
      <c r="H21" s="11">
        <v>4</v>
      </c>
      <c r="I21" s="11">
        <v>4</v>
      </c>
      <c r="J21" s="11">
        <v>4</v>
      </c>
      <c r="K21" s="11">
        <v>4</v>
      </c>
      <c r="L21" s="11">
        <v>4</v>
      </c>
      <c r="M21" s="11">
        <v>4</v>
      </c>
      <c r="N21" s="11">
        <v>4</v>
      </c>
      <c r="O21" s="11">
        <v>4</v>
      </c>
      <c r="P21" s="11">
        <v>2</v>
      </c>
      <c r="Q21" s="11">
        <v>2</v>
      </c>
      <c r="R21" s="11">
        <v>2</v>
      </c>
      <c r="S21" s="11">
        <v>2</v>
      </c>
      <c r="T21" s="11">
        <v>2</v>
      </c>
      <c r="U21" s="11">
        <v>2</v>
      </c>
      <c r="V21" s="74">
        <f>100</f>
        <v>100</v>
      </c>
      <c r="W21" s="127">
        <f t="shared" si="7"/>
        <v>100</v>
      </c>
      <c r="X21" s="127">
        <f t="shared" si="8"/>
        <v>100</v>
      </c>
      <c r="Y21" s="127">
        <f t="shared" si="9"/>
        <v>100</v>
      </c>
      <c r="Z21" s="127">
        <f t="shared" si="10"/>
        <v>100</v>
      </c>
      <c r="AA21" s="127">
        <f t="shared" si="11"/>
        <v>100</v>
      </c>
      <c r="AB21" s="127">
        <f t="shared" si="12"/>
        <v>100</v>
      </c>
      <c r="AC21" s="127">
        <f t="shared" si="13"/>
        <v>100</v>
      </c>
      <c r="AD21" s="127">
        <f t="shared" si="14"/>
        <v>100</v>
      </c>
      <c r="AE21" s="127">
        <f t="shared" si="14"/>
        <v>100</v>
      </c>
      <c r="AF21" s="127">
        <f t="shared" si="14"/>
        <v>100</v>
      </c>
      <c r="AG21" s="127">
        <f t="shared" si="14"/>
        <v>100</v>
      </c>
      <c r="AH21" s="127">
        <f t="shared" si="15"/>
        <v>50</v>
      </c>
      <c r="AI21" s="127">
        <f t="shared" si="2"/>
        <v>50</v>
      </c>
      <c r="AJ21" s="127">
        <f t="shared" si="3"/>
        <v>50</v>
      </c>
      <c r="AK21" s="127">
        <f t="shared" si="4"/>
        <v>50</v>
      </c>
      <c r="AL21" s="127">
        <f t="shared" si="5"/>
        <v>50</v>
      </c>
      <c r="AM21" s="127">
        <f t="shared" si="6"/>
        <v>50</v>
      </c>
      <c r="AN21" s="280">
        <v>4</v>
      </c>
      <c r="AO21" s="281">
        <v>1</v>
      </c>
      <c r="AP21" s="281">
        <v>1</v>
      </c>
      <c r="AQ21" s="281">
        <v>1</v>
      </c>
      <c r="AR21" s="281">
        <v>1</v>
      </c>
      <c r="AS21" s="281">
        <v>1</v>
      </c>
      <c r="AT21" s="281">
        <v>1</v>
      </c>
      <c r="AU21" s="281">
        <v>1</v>
      </c>
      <c r="AV21" s="281">
        <v>1</v>
      </c>
      <c r="AW21" s="281">
        <v>1</v>
      </c>
      <c r="AX21" s="281">
        <v>4</v>
      </c>
      <c r="AY21" s="281">
        <v>4</v>
      </c>
      <c r="AZ21" s="281">
        <v>1</v>
      </c>
      <c r="BA21" s="281">
        <v>1</v>
      </c>
      <c r="BB21" s="281">
        <v>1</v>
      </c>
      <c r="BC21" s="281">
        <v>1</v>
      </c>
      <c r="BD21" s="281">
        <v>6</v>
      </c>
      <c r="BE21" s="325">
        <v>7</v>
      </c>
    </row>
    <row r="22" spans="2:57" ht="15" x14ac:dyDescent="0.25">
      <c r="B22" s="772"/>
      <c r="C22" s="1" t="s">
        <v>6</v>
      </c>
      <c r="D22" s="365">
        <v>4</v>
      </c>
      <c r="E22" s="11">
        <v>4</v>
      </c>
      <c r="F22" s="11">
        <v>4</v>
      </c>
      <c r="G22" s="11">
        <v>4</v>
      </c>
      <c r="H22" s="11">
        <v>4</v>
      </c>
      <c r="I22" s="11">
        <v>4</v>
      </c>
      <c r="J22" s="11">
        <v>4</v>
      </c>
      <c r="K22" s="11">
        <v>4</v>
      </c>
      <c r="L22" s="11">
        <v>4</v>
      </c>
      <c r="M22" s="11">
        <v>4</v>
      </c>
      <c r="N22" s="11">
        <v>10</v>
      </c>
      <c r="O22" s="11">
        <v>5</v>
      </c>
      <c r="P22" s="11">
        <v>7</v>
      </c>
      <c r="Q22" s="11">
        <v>4</v>
      </c>
      <c r="R22" s="11">
        <v>5</v>
      </c>
      <c r="S22" s="11">
        <v>5</v>
      </c>
      <c r="T22" s="11">
        <v>5</v>
      </c>
      <c r="U22" s="11">
        <v>5</v>
      </c>
      <c r="V22" s="74">
        <f>100</f>
        <v>100</v>
      </c>
      <c r="W22" s="127">
        <f t="shared" si="7"/>
        <v>100</v>
      </c>
      <c r="X22" s="127">
        <f t="shared" si="8"/>
        <v>100</v>
      </c>
      <c r="Y22" s="127">
        <f t="shared" si="9"/>
        <v>100</v>
      </c>
      <c r="Z22" s="127">
        <f t="shared" si="10"/>
        <v>100</v>
      </c>
      <c r="AA22" s="127">
        <f t="shared" si="11"/>
        <v>100</v>
      </c>
      <c r="AB22" s="127">
        <f t="shared" si="12"/>
        <v>100</v>
      </c>
      <c r="AC22" s="127">
        <f t="shared" si="13"/>
        <v>100</v>
      </c>
      <c r="AD22" s="127">
        <f t="shared" si="14"/>
        <v>100</v>
      </c>
      <c r="AE22" s="127">
        <f t="shared" si="14"/>
        <v>100</v>
      </c>
      <c r="AF22" s="127">
        <f t="shared" si="14"/>
        <v>250</v>
      </c>
      <c r="AG22" s="127">
        <f t="shared" si="14"/>
        <v>125</v>
      </c>
      <c r="AH22" s="127">
        <f t="shared" si="15"/>
        <v>175</v>
      </c>
      <c r="AI22" s="127">
        <f t="shared" si="2"/>
        <v>100</v>
      </c>
      <c r="AJ22" s="127">
        <f t="shared" si="3"/>
        <v>125</v>
      </c>
      <c r="AK22" s="127">
        <f t="shared" si="4"/>
        <v>125</v>
      </c>
      <c r="AL22" s="127">
        <f t="shared" si="5"/>
        <v>125</v>
      </c>
      <c r="AM22" s="127">
        <f t="shared" si="6"/>
        <v>125</v>
      </c>
      <c r="AN22" s="280"/>
      <c r="AO22" s="281"/>
      <c r="AP22" s="281"/>
      <c r="AQ22" s="281"/>
      <c r="AR22" s="281"/>
      <c r="AS22" s="281"/>
      <c r="AT22" s="281"/>
      <c r="AU22" s="281"/>
      <c r="AV22" s="281"/>
      <c r="AW22" s="281"/>
      <c r="AX22" s="281"/>
      <c r="AY22" s="281"/>
      <c r="AZ22" s="281"/>
      <c r="BA22" s="281"/>
      <c r="BB22" s="281"/>
      <c r="BC22" s="281"/>
      <c r="BD22" s="281"/>
      <c r="BE22" s="325"/>
    </row>
    <row r="23" spans="2:57" ht="15" x14ac:dyDescent="0.25">
      <c r="B23" s="765"/>
      <c r="C23" s="1" t="s">
        <v>7</v>
      </c>
      <c r="D23" s="424">
        <v>0</v>
      </c>
      <c r="E23" s="341">
        <v>0</v>
      </c>
      <c r="F23" s="341">
        <v>0</v>
      </c>
      <c r="G23" s="341">
        <v>0</v>
      </c>
      <c r="H23" s="341">
        <v>0</v>
      </c>
      <c r="I23" s="341">
        <v>0</v>
      </c>
      <c r="J23" s="341">
        <v>0</v>
      </c>
      <c r="K23" s="341">
        <v>0</v>
      </c>
      <c r="L23" s="341">
        <v>0</v>
      </c>
      <c r="M23" s="341">
        <v>0</v>
      </c>
      <c r="N23" s="341">
        <v>6</v>
      </c>
      <c r="O23" s="341">
        <v>1</v>
      </c>
      <c r="P23" s="341">
        <v>5</v>
      </c>
      <c r="Q23" s="341">
        <v>2</v>
      </c>
      <c r="R23" s="341">
        <v>3</v>
      </c>
      <c r="S23" s="341">
        <v>3</v>
      </c>
      <c r="T23" s="341">
        <v>3</v>
      </c>
      <c r="U23" s="341">
        <v>3</v>
      </c>
      <c r="V23" s="74">
        <f>100</f>
        <v>100</v>
      </c>
      <c r="W23" s="127" t="e">
        <f t="shared" si="7"/>
        <v>#DIV/0!</v>
      </c>
      <c r="X23" s="127" t="e">
        <f t="shared" si="8"/>
        <v>#DIV/0!</v>
      </c>
      <c r="Y23" s="127" t="e">
        <f t="shared" si="9"/>
        <v>#DIV/0!</v>
      </c>
      <c r="Z23" s="127" t="e">
        <f t="shared" si="10"/>
        <v>#DIV/0!</v>
      </c>
      <c r="AA23" s="127" t="e">
        <f t="shared" si="11"/>
        <v>#DIV/0!</v>
      </c>
      <c r="AB23" s="127" t="e">
        <f t="shared" si="12"/>
        <v>#DIV/0!</v>
      </c>
      <c r="AC23" s="127" t="e">
        <f t="shared" si="13"/>
        <v>#DIV/0!</v>
      </c>
      <c r="AD23" s="127" t="e">
        <f t="shared" si="14"/>
        <v>#DIV/0!</v>
      </c>
      <c r="AE23" s="127" t="e">
        <f t="shared" si="14"/>
        <v>#DIV/0!</v>
      </c>
      <c r="AF23" s="127" t="e">
        <f t="shared" si="14"/>
        <v>#DIV/0!</v>
      </c>
      <c r="AG23" s="127" t="e">
        <f t="shared" si="14"/>
        <v>#DIV/0!</v>
      </c>
      <c r="AH23" s="127" t="e">
        <f t="shared" si="15"/>
        <v>#DIV/0!</v>
      </c>
      <c r="AI23" s="127" t="e">
        <f t="shared" si="2"/>
        <v>#DIV/0!</v>
      </c>
      <c r="AJ23" s="127" t="e">
        <f t="shared" si="3"/>
        <v>#DIV/0!</v>
      </c>
      <c r="AK23" s="127" t="e">
        <f t="shared" si="4"/>
        <v>#DIV/0!</v>
      </c>
      <c r="AL23" s="127" t="e">
        <f t="shared" si="5"/>
        <v>#DIV/0!</v>
      </c>
      <c r="AM23" s="127" t="e">
        <f t="shared" si="6"/>
        <v>#DIV/0!</v>
      </c>
      <c r="AN23" s="283"/>
      <c r="AO23" s="284"/>
      <c r="AP23" s="284"/>
      <c r="AQ23" s="284"/>
      <c r="AR23" s="284"/>
      <c r="AS23" s="284"/>
      <c r="AT23" s="284"/>
      <c r="AU23" s="284"/>
      <c r="AV23" s="284"/>
      <c r="AW23" s="284"/>
      <c r="AX23" s="284"/>
      <c r="AY23" s="284"/>
      <c r="AZ23" s="284"/>
      <c r="BA23" s="284"/>
      <c r="BB23" s="284"/>
      <c r="BC23" s="284"/>
      <c r="BD23" s="284"/>
      <c r="BE23" s="284"/>
    </row>
    <row r="24" spans="2:57" ht="15" customHeight="1" x14ac:dyDescent="0.25">
      <c r="B24" s="766" t="s">
        <v>21</v>
      </c>
      <c r="C24" s="7" t="s">
        <v>2</v>
      </c>
      <c r="D24" s="425">
        <v>0</v>
      </c>
      <c r="E24" s="11">
        <v>0</v>
      </c>
      <c r="F24" s="11">
        <v>0</v>
      </c>
      <c r="G24" s="11">
        <v>0</v>
      </c>
      <c r="H24" s="11">
        <v>0</v>
      </c>
      <c r="I24" s="11">
        <v>0</v>
      </c>
      <c r="J24" s="11">
        <v>0</v>
      </c>
      <c r="K24" s="11">
        <v>0</v>
      </c>
      <c r="L24" s="11">
        <v>0</v>
      </c>
      <c r="M24" s="11">
        <v>0</v>
      </c>
      <c r="N24" s="11">
        <v>0</v>
      </c>
      <c r="O24" s="11">
        <v>1</v>
      </c>
      <c r="P24" s="11">
        <v>6</v>
      </c>
      <c r="Q24" s="11">
        <v>11</v>
      </c>
      <c r="R24" s="11">
        <v>11</v>
      </c>
      <c r="S24" s="11">
        <v>9</v>
      </c>
      <c r="T24" s="11">
        <v>0</v>
      </c>
      <c r="U24" s="11">
        <v>0</v>
      </c>
      <c r="V24" s="74">
        <f>100</f>
        <v>100</v>
      </c>
      <c r="W24" s="127" t="e">
        <f t="shared" si="7"/>
        <v>#DIV/0!</v>
      </c>
      <c r="X24" s="127" t="e">
        <f t="shared" si="8"/>
        <v>#DIV/0!</v>
      </c>
      <c r="Y24" s="127" t="e">
        <f t="shared" si="9"/>
        <v>#DIV/0!</v>
      </c>
      <c r="Z24" s="127" t="e">
        <f t="shared" si="10"/>
        <v>#DIV/0!</v>
      </c>
      <c r="AA24" s="127" t="e">
        <f t="shared" si="11"/>
        <v>#DIV/0!</v>
      </c>
      <c r="AB24" s="127" t="e">
        <f t="shared" si="12"/>
        <v>#DIV/0!</v>
      </c>
      <c r="AC24" s="127" t="e">
        <f t="shared" si="13"/>
        <v>#DIV/0!</v>
      </c>
      <c r="AD24" s="127" t="e">
        <f t="shared" si="14"/>
        <v>#DIV/0!</v>
      </c>
      <c r="AE24" s="127" t="e">
        <f t="shared" si="14"/>
        <v>#DIV/0!</v>
      </c>
      <c r="AF24" s="127" t="e">
        <f t="shared" si="14"/>
        <v>#DIV/0!</v>
      </c>
      <c r="AG24" s="127" t="e">
        <f t="shared" si="14"/>
        <v>#DIV/0!</v>
      </c>
      <c r="AH24" s="127" t="e">
        <f t="shared" si="15"/>
        <v>#DIV/0!</v>
      </c>
      <c r="AI24" s="127" t="e">
        <f t="shared" si="2"/>
        <v>#DIV/0!</v>
      </c>
      <c r="AJ24" s="127" t="e">
        <f t="shared" si="3"/>
        <v>#DIV/0!</v>
      </c>
      <c r="AK24" s="127" t="e">
        <f t="shared" si="4"/>
        <v>#DIV/0!</v>
      </c>
      <c r="AL24" s="127" t="e">
        <f t="shared" si="5"/>
        <v>#DIV/0!</v>
      </c>
      <c r="AM24" s="127" t="e">
        <f t="shared" si="6"/>
        <v>#DIV/0!</v>
      </c>
      <c r="AN24" s="280">
        <v>1</v>
      </c>
      <c r="AO24" s="281">
        <v>1</v>
      </c>
      <c r="AP24" s="281">
        <v>1</v>
      </c>
      <c r="AQ24" s="281">
        <v>1</v>
      </c>
      <c r="AR24" s="281">
        <v>1</v>
      </c>
      <c r="AS24" s="281">
        <v>1</v>
      </c>
      <c r="AT24" s="281">
        <v>1</v>
      </c>
      <c r="AU24" s="281">
        <v>1</v>
      </c>
      <c r="AV24" s="281">
        <v>1</v>
      </c>
      <c r="AW24" s="281">
        <v>1</v>
      </c>
      <c r="AX24" s="281">
        <v>1</v>
      </c>
      <c r="AY24" s="281">
        <v>4</v>
      </c>
      <c r="AZ24" s="281">
        <v>1</v>
      </c>
      <c r="BA24" s="281">
        <v>1</v>
      </c>
      <c r="BB24" s="281">
        <v>1</v>
      </c>
      <c r="BC24" s="281">
        <v>1</v>
      </c>
      <c r="BD24" s="281">
        <v>6</v>
      </c>
      <c r="BE24" s="325">
        <v>7</v>
      </c>
    </row>
    <row r="25" spans="2:57" ht="15" x14ac:dyDescent="0.25">
      <c r="B25" s="772"/>
      <c r="C25" s="1" t="s">
        <v>3</v>
      </c>
      <c r="D25" s="365">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74">
        <f>100</f>
        <v>100</v>
      </c>
      <c r="W25" s="127" t="e">
        <f t="shared" si="7"/>
        <v>#DIV/0!</v>
      </c>
      <c r="X25" s="127" t="e">
        <f t="shared" si="8"/>
        <v>#DIV/0!</v>
      </c>
      <c r="Y25" s="127" t="e">
        <f t="shared" si="9"/>
        <v>#DIV/0!</v>
      </c>
      <c r="Z25" s="127" t="e">
        <f t="shared" si="10"/>
        <v>#DIV/0!</v>
      </c>
      <c r="AA25" s="127" t="e">
        <f t="shared" si="11"/>
        <v>#DIV/0!</v>
      </c>
      <c r="AB25" s="127" t="e">
        <f t="shared" si="12"/>
        <v>#DIV/0!</v>
      </c>
      <c r="AC25" s="127" t="e">
        <f t="shared" si="13"/>
        <v>#DIV/0!</v>
      </c>
      <c r="AD25" s="127" t="e">
        <f t="shared" si="14"/>
        <v>#DIV/0!</v>
      </c>
      <c r="AE25" s="127" t="e">
        <f t="shared" si="14"/>
        <v>#DIV/0!</v>
      </c>
      <c r="AF25" s="127" t="e">
        <f t="shared" si="14"/>
        <v>#DIV/0!</v>
      </c>
      <c r="AG25" s="127" t="e">
        <f t="shared" si="14"/>
        <v>#DIV/0!</v>
      </c>
      <c r="AH25" s="127" t="e">
        <f t="shared" si="15"/>
        <v>#DIV/0!</v>
      </c>
      <c r="AI25" s="127" t="e">
        <f t="shared" si="2"/>
        <v>#DIV/0!</v>
      </c>
      <c r="AJ25" s="127" t="e">
        <f t="shared" si="3"/>
        <v>#DIV/0!</v>
      </c>
      <c r="AK25" s="127" t="e">
        <f t="shared" si="4"/>
        <v>#DIV/0!</v>
      </c>
      <c r="AL25" s="127" t="e">
        <f t="shared" si="5"/>
        <v>#DIV/0!</v>
      </c>
      <c r="AM25" s="127" t="e">
        <f t="shared" si="6"/>
        <v>#DIV/0!</v>
      </c>
      <c r="AN25" s="280">
        <v>1</v>
      </c>
      <c r="AO25" s="281">
        <v>1</v>
      </c>
      <c r="AP25" s="281">
        <v>1</v>
      </c>
      <c r="AQ25" s="281">
        <v>1</v>
      </c>
      <c r="AR25" s="281">
        <v>1</v>
      </c>
      <c r="AS25" s="281">
        <v>1</v>
      </c>
      <c r="AT25" s="281">
        <v>1</v>
      </c>
      <c r="AU25" s="281">
        <v>1</v>
      </c>
      <c r="AV25" s="281">
        <v>4</v>
      </c>
      <c r="AW25" s="281">
        <v>1</v>
      </c>
      <c r="AX25" s="281">
        <v>1</v>
      </c>
      <c r="AY25" s="281">
        <v>1</v>
      </c>
      <c r="AZ25" s="281">
        <v>1</v>
      </c>
      <c r="BA25" s="281">
        <v>1</v>
      </c>
      <c r="BB25" s="281">
        <v>1</v>
      </c>
      <c r="BC25" s="281">
        <v>1</v>
      </c>
      <c r="BD25" s="281">
        <v>6</v>
      </c>
      <c r="BE25" s="325">
        <v>7</v>
      </c>
    </row>
    <row r="26" spans="2:57" ht="15" x14ac:dyDescent="0.25">
      <c r="B26" s="772"/>
      <c r="C26" s="1" t="s">
        <v>4</v>
      </c>
      <c r="D26" s="365">
        <v>0</v>
      </c>
      <c r="E26" s="11">
        <v>0</v>
      </c>
      <c r="F26" s="11">
        <v>0</v>
      </c>
      <c r="G26" s="11">
        <v>0</v>
      </c>
      <c r="H26" s="11">
        <v>0</v>
      </c>
      <c r="I26" s="11">
        <v>0</v>
      </c>
      <c r="J26" s="11">
        <v>0</v>
      </c>
      <c r="K26" s="11">
        <v>0</v>
      </c>
      <c r="L26" s="11">
        <v>0</v>
      </c>
      <c r="M26" s="11">
        <v>0</v>
      </c>
      <c r="N26" s="11">
        <v>1</v>
      </c>
      <c r="O26" s="11">
        <v>0</v>
      </c>
      <c r="P26" s="11">
        <v>0</v>
      </c>
      <c r="Q26" s="11">
        <v>0</v>
      </c>
      <c r="R26" s="11">
        <v>0</v>
      </c>
      <c r="S26" s="11">
        <v>0</v>
      </c>
      <c r="T26" s="11">
        <v>0</v>
      </c>
      <c r="U26" s="11">
        <v>0</v>
      </c>
      <c r="V26" s="74">
        <f>100</f>
        <v>100</v>
      </c>
      <c r="W26" s="127" t="e">
        <f t="shared" si="7"/>
        <v>#DIV/0!</v>
      </c>
      <c r="X26" s="127" t="e">
        <f t="shared" si="8"/>
        <v>#DIV/0!</v>
      </c>
      <c r="Y26" s="127" t="e">
        <f t="shared" si="9"/>
        <v>#DIV/0!</v>
      </c>
      <c r="Z26" s="127" t="e">
        <f t="shared" si="10"/>
        <v>#DIV/0!</v>
      </c>
      <c r="AA26" s="127" t="e">
        <f t="shared" si="11"/>
        <v>#DIV/0!</v>
      </c>
      <c r="AB26" s="127" t="e">
        <f t="shared" si="12"/>
        <v>#DIV/0!</v>
      </c>
      <c r="AC26" s="127" t="e">
        <f t="shared" si="13"/>
        <v>#DIV/0!</v>
      </c>
      <c r="AD26" s="127" t="e">
        <f t="shared" si="14"/>
        <v>#DIV/0!</v>
      </c>
      <c r="AE26" s="127" t="e">
        <f t="shared" si="14"/>
        <v>#DIV/0!</v>
      </c>
      <c r="AF26" s="127" t="e">
        <f t="shared" si="14"/>
        <v>#DIV/0!</v>
      </c>
      <c r="AG26" s="127" t="e">
        <f t="shared" si="14"/>
        <v>#DIV/0!</v>
      </c>
      <c r="AH26" s="127" t="e">
        <f t="shared" si="15"/>
        <v>#DIV/0!</v>
      </c>
      <c r="AI26" s="127" t="e">
        <f t="shared" si="2"/>
        <v>#DIV/0!</v>
      </c>
      <c r="AJ26" s="127" t="e">
        <f t="shared" si="3"/>
        <v>#DIV/0!</v>
      </c>
      <c r="AK26" s="127" t="e">
        <f t="shared" si="4"/>
        <v>#DIV/0!</v>
      </c>
      <c r="AL26" s="127" t="e">
        <f t="shared" si="5"/>
        <v>#DIV/0!</v>
      </c>
      <c r="AM26" s="127" t="e">
        <f t="shared" si="6"/>
        <v>#DIV/0!</v>
      </c>
      <c r="AN26" s="280">
        <v>1</v>
      </c>
      <c r="AO26" s="281">
        <v>1</v>
      </c>
      <c r="AP26" s="281">
        <v>1</v>
      </c>
      <c r="AQ26" s="281">
        <v>1</v>
      </c>
      <c r="AR26" s="281">
        <v>1</v>
      </c>
      <c r="AS26" s="281">
        <v>1</v>
      </c>
      <c r="AT26" s="281">
        <v>1</v>
      </c>
      <c r="AU26" s="281">
        <v>1</v>
      </c>
      <c r="AV26" s="281">
        <v>4</v>
      </c>
      <c r="AW26" s="281">
        <v>4</v>
      </c>
      <c r="AX26" s="281">
        <v>4</v>
      </c>
      <c r="AY26" s="281">
        <v>4</v>
      </c>
      <c r="AZ26" s="281">
        <v>1</v>
      </c>
      <c r="BA26" s="281">
        <v>1</v>
      </c>
      <c r="BB26" s="281">
        <v>1</v>
      </c>
      <c r="BC26" s="281">
        <v>1</v>
      </c>
      <c r="BD26" s="281">
        <v>6</v>
      </c>
      <c r="BE26" s="325">
        <v>7</v>
      </c>
    </row>
    <row r="27" spans="2:57" ht="15" x14ac:dyDescent="0.25">
      <c r="B27" s="772"/>
      <c r="C27" s="1" t="s">
        <v>5</v>
      </c>
      <c r="D27" s="365">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74">
        <f>100</f>
        <v>100</v>
      </c>
      <c r="W27" s="127" t="e">
        <f t="shared" si="7"/>
        <v>#DIV/0!</v>
      </c>
      <c r="X27" s="127" t="e">
        <f t="shared" si="8"/>
        <v>#DIV/0!</v>
      </c>
      <c r="Y27" s="127" t="e">
        <f t="shared" si="9"/>
        <v>#DIV/0!</v>
      </c>
      <c r="Z27" s="127" t="e">
        <f t="shared" si="10"/>
        <v>#DIV/0!</v>
      </c>
      <c r="AA27" s="127" t="e">
        <f t="shared" si="11"/>
        <v>#DIV/0!</v>
      </c>
      <c r="AB27" s="127" t="e">
        <f t="shared" si="12"/>
        <v>#DIV/0!</v>
      </c>
      <c r="AC27" s="127" t="e">
        <f t="shared" si="13"/>
        <v>#DIV/0!</v>
      </c>
      <c r="AD27" s="127" t="e">
        <f t="shared" si="14"/>
        <v>#DIV/0!</v>
      </c>
      <c r="AE27" s="127" t="e">
        <f t="shared" si="14"/>
        <v>#DIV/0!</v>
      </c>
      <c r="AF27" s="127" t="e">
        <f t="shared" si="14"/>
        <v>#DIV/0!</v>
      </c>
      <c r="AG27" s="127" t="e">
        <f t="shared" si="14"/>
        <v>#DIV/0!</v>
      </c>
      <c r="AH27" s="127" t="e">
        <f t="shared" si="15"/>
        <v>#DIV/0!</v>
      </c>
      <c r="AI27" s="127" t="e">
        <f t="shared" si="2"/>
        <v>#DIV/0!</v>
      </c>
      <c r="AJ27" s="127" t="e">
        <f t="shared" si="3"/>
        <v>#DIV/0!</v>
      </c>
      <c r="AK27" s="127" t="e">
        <f t="shared" si="4"/>
        <v>#DIV/0!</v>
      </c>
      <c r="AL27" s="127" t="e">
        <f t="shared" si="5"/>
        <v>#DIV/0!</v>
      </c>
      <c r="AM27" s="127" t="e">
        <f t="shared" si="6"/>
        <v>#DIV/0!</v>
      </c>
      <c r="AN27" s="280">
        <v>1</v>
      </c>
      <c r="AO27" s="281">
        <v>1</v>
      </c>
      <c r="AP27" s="281">
        <v>1</v>
      </c>
      <c r="AQ27" s="281">
        <v>1</v>
      </c>
      <c r="AR27" s="281">
        <v>1</v>
      </c>
      <c r="AS27" s="281">
        <v>1</v>
      </c>
      <c r="AT27" s="281">
        <v>1</v>
      </c>
      <c r="AU27" s="281">
        <v>1</v>
      </c>
      <c r="AV27" s="281">
        <v>1</v>
      </c>
      <c r="AW27" s="281">
        <v>1</v>
      </c>
      <c r="AX27" s="281">
        <v>1</v>
      </c>
      <c r="AY27" s="281">
        <v>1</v>
      </c>
      <c r="AZ27" s="281">
        <v>1</v>
      </c>
      <c r="BA27" s="281">
        <v>1</v>
      </c>
      <c r="BB27" s="281">
        <v>1</v>
      </c>
      <c r="BC27" s="281">
        <v>1</v>
      </c>
      <c r="BD27" s="281">
        <v>6</v>
      </c>
      <c r="BE27" s="325">
        <v>7</v>
      </c>
    </row>
    <row r="28" spans="2:57" ht="15" x14ac:dyDescent="0.25">
      <c r="B28" s="772"/>
      <c r="C28" s="1" t="s">
        <v>6</v>
      </c>
      <c r="D28" s="365">
        <v>0</v>
      </c>
      <c r="E28" s="11">
        <v>0</v>
      </c>
      <c r="F28" s="11">
        <v>0</v>
      </c>
      <c r="G28" s="11">
        <v>0</v>
      </c>
      <c r="H28" s="11">
        <v>0</v>
      </c>
      <c r="I28" s="11">
        <v>0</v>
      </c>
      <c r="J28" s="11">
        <v>0</v>
      </c>
      <c r="K28" s="11">
        <v>0</v>
      </c>
      <c r="L28" s="11">
        <v>0</v>
      </c>
      <c r="M28" s="11">
        <v>0</v>
      </c>
      <c r="N28" s="11">
        <v>1</v>
      </c>
      <c r="O28" s="11">
        <v>1</v>
      </c>
      <c r="P28" s="11">
        <v>6</v>
      </c>
      <c r="Q28" s="11">
        <v>11</v>
      </c>
      <c r="R28" s="11">
        <v>11</v>
      </c>
      <c r="S28" s="11">
        <v>9</v>
      </c>
      <c r="T28" s="11">
        <v>0</v>
      </c>
      <c r="U28" s="11">
        <v>0</v>
      </c>
      <c r="V28" s="74">
        <f>100</f>
        <v>100</v>
      </c>
      <c r="W28" s="127" t="e">
        <f t="shared" si="7"/>
        <v>#DIV/0!</v>
      </c>
      <c r="X28" s="127" t="e">
        <f t="shared" si="8"/>
        <v>#DIV/0!</v>
      </c>
      <c r="Y28" s="127" t="e">
        <f t="shared" si="9"/>
        <v>#DIV/0!</v>
      </c>
      <c r="Z28" s="127" t="e">
        <f t="shared" si="10"/>
        <v>#DIV/0!</v>
      </c>
      <c r="AA28" s="127" t="e">
        <f t="shared" si="11"/>
        <v>#DIV/0!</v>
      </c>
      <c r="AB28" s="127" t="e">
        <f t="shared" si="12"/>
        <v>#DIV/0!</v>
      </c>
      <c r="AC28" s="127" t="e">
        <f t="shared" si="13"/>
        <v>#DIV/0!</v>
      </c>
      <c r="AD28" s="127" t="e">
        <f t="shared" si="14"/>
        <v>#DIV/0!</v>
      </c>
      <c r="AE28" s="127" t="e">
        <f t="shared" si="14"/>
        <v>#DIV/0!</v>
      </c>
      <c r="AF28" s="127" t="e">
        <f t="shared" si="14"/>
        <v>#DIV/0!</v>
      </c>
      <c r="AG28" s="127" t="e">
        <f t="shared" si="14"/>
        <v>#DIV/0!</v>
      </c>
      <c r="AH28" s="127" t="e">
        <f t="shared" ref="AH28:AH76" si="16">P28*100/$D28</f>
        <v>#DIV/0!</v>
      </c>
      <c r="AI28" s="127" t="e">
        <f t="shared" si="2"/>
        <v>#DIV/0!</v>
      </c>
      <c r="AJ28" s="127" t="e">
        <f t="shared" si="3"/>
        <v>#DIV/0!</v>
      </c>
      <c r="AK28" s="127" t="e">
        <f t="shared" si="4"/>
        <v>#DIV/0!</v>
      </c>
      <c r="AL28" s="127" t="e">
        <f t="shared" si="5"/>
        <v>#DIV/0!</v>
      </c>
      <c r="AM28" s="127" t="e">
        <f t="shared" si="6"/>
        <v>#DIV/0!</v>
      </c>
      <c r="AN28" s="280"/>
      <c r="AO28" s="281"/>
      <c r="AP28" s="281"/>
      <c r="AQ28" s="281"/>
      <c r="AR28" s="281"/>
      <c r="AS28" s="281"/>
      <c r="AT28" s="281"/>
      <c r="AU28" s="281"/>
      <c r="AV28" s="281"/>
      <c r="AW28" s="281"/>
      <c r="AX28" s="281"/>
      <c r="AY28" s="281"/>
      <c r="AZ28" s="281"/>
      <c r="BA28" s="281"/>
      <c r="BB28" s="281"/>
      <c r="BC28" s="281"/>
      <c r="BD28" s="281"/>
      <c r="BE28" s="325"/>
    </row>
    <row r="29" spans="2:57" ht="15" x14ac:dyDescent="0.25">
      <c r="B29" s="765"/>
      <c r="C29" s="8" t="s">
        <v>7</v>
      </c>
      <c r="D29" s="424">
        <v>0</v>
      </c>
      <c r="E29" s="341">
        <v>0</v>
      </c>
      <c r="F29" s="341">
        <v>0</v>
      </c>
      <c r="G29" s="341">
        <v>0</v>
      </c>
      <c r="H29" s="341">
        <v>0</v>
      </c>
      <c r="I29" s="341">
        <v>0</v>
      </c>
      <c r="J29" s="341">
        <v>0</v>
      </c>
      <c r="K29" s="341">
        <v>0</v>
      </c>
      <c r="L29" s="341">
        <v>0</v>
      </c>
      <c r="M29" s="341">
        <v>0</v>
      </c>
      <c r="N29" s="341">
        <v>1</v>
      </c>
      <c r="O29" s="341">
        <v>1</v>
      </c>
      <c r="P29" s="341">
        <v>6</v>
      </c>
      <c r="Q29" s="341">
        <v>11</v>
      </c>
      <c r="R29" s="341">
        <v>11</v>
      </c>
      <c r="S29" s="341">
        <v>9</v>
      </c>
      <c r="T29" s="341">
        <v>0</v>
      </c>
      <c r="U29" s="341">
        <v>0</v>
      </c>
      <c r="V29" s="74">
        <f>100</f>
        <v>100</v>
      </c>
      <c r="W29" s="127" t="e">
        <f t="shared" si="7"/>
        <v>#DIV/0!</v>
      </c>
      <c r="X29" s="127" t="e">
        <f t="shared" si="8"/>
        <v>#DIV/0!</v>
      </c>
      <c r="Y29" s="127" t="e">
        <f t="shared" si="9"/>
        <v>#DIV/0!</v>
      </c>
      <c r="Z29" s="127" t="e">
        <f t="shared" si="10"/>
        <v>#DIV/0!</v>
      </c>
      <c r="AA29" s="127" t="e">
        <f t="shared" si="11"/>
        <v>#DIV/0!</v>
      </c>
      <c r="AB29" s="127" t="e">
        <f t="shared" si="12"/>
        <v>#DIV/0!</v>
      </c>
      <c r="AC29" s="127" t="e">
        <f t="shared" si="13"/>
        <v>#DIV/0!</v>
      </c>
      <c r="AD29" s="127" t="e">
        <f t="shared" si="14"/>
        <v>#DIV/0!</v>
      </c>
      <c r="AE29" s="127" t="e">
        <f t="shared" si="14"/>
        <v>#DIV/0!</v>
      </c>
      <c r="AF29" s="127" t="e">
        <f t="shared" si="14"/>
        <v>#DIV/0!</v>
      </c>
      <c r="AG29" s="127" t="e">
        <f t="shared" si="14"/>
        <v>#DIV/0!</v>
      </c>
      <c r="AH29" s="127" t="e">
        <f t="shared" si="16"/>
        <v>#DIV/0!</v>
      </c>
      <c r="AI29" s="127" t="e">
        <f t="shared" si="2"/>
        <v>#DIV/0!</v>
      </c>
      <c r="AJ29" s="127" t="e">
        <f t="shared" si="3"/>
        <v>#DIV/0!</v>
      </c>
      <c r="AK29" s="127" t="e">
        <f t="shared" si="4"/>
        <v>#DIV/0!</v>
      </c>
      <c r="AL29" s="127" t="e">
        <f t="shared" si="5"/>
        <v>#DIV/0!</v>
      </c>
      <c r="AM29" s="127" t="e">
        <f t="shared" si="6"/>
        <v>#DIV/0!</v>
      </c>
      <c r="AN29" s="283"/>
      <c r="AO29" s="284"/>
      <c r="AP29" s="284"/>
      <c r="AQ29" s="284"/>
      <c r="AR29" s="284"/>
      <c r="AS29" s="284"/>
      <c r="AT29" s="284"/>
      <c r="AU29" s="284"/>
      <c r="AV29" s="284"/>
      <c r="AW29" s="284"/>
      <c r="AX29" s="284"/>
      <c r="AY29" s="284"/>
      <c r="AZ29" s="284"/>
      <c r="BA29" s="284"/>
      <c r="BB29" s="284"/>
      <c r="BC29" s="284"/>
      <c r="BD29" s="284"/>
      <c r="BE29" s="284"/>
    </row>
    <row r="30" spans="2:57" ht="15" customHeight="1" x14ac:dyDescent="0.25">
      <c r="B30" s="766" t="s">
        <v>22</v>
      </c>
      <c r="C30" s="1" t="s">
        <v>2</v>
      </c>
      <c r="D30" s="425">
        <v>861</v>
      </c>
      <c r="E30" s="11">
        <v>863</v>
      </c>
      <c r="F30" s="11">
        <v>1034</v>
      </c>
      <c r="G30" s="11">
        <v>868</v>
      </c>
      <c r="H30" s="11">
        <v>1057</v>
      </c>
      <c r="I30" s="11">
        <v>894</v>
      </c>
      <c r="J30" s="11">
        <v>956</v>
      </c>
      <c r="K30" s="11">
        <v>898</v>
      </c>
      <c r="L30" s="11">
        <v>880</v>
      </c>
      <c r="M30" s="11">
        <v>758</v>
      </c>
      <c r="N30" s="11">
        <v>916</v>
      </c>
      <c r="O30" s="11">
        <v>888</v>
      </c>
      <c r="P30" s="11">
        <v>1040</v>
      </c>
      <c r="Q30" s="11">
        <v>939</v>
      </c>
      <c r="R30" s="11">
        <v>783</v>
      </c>
      <c r="S30" s="11">
        <v>775</v>
      </c>
      <c r="T30" s="11">
        <v>805</v>
      </c>
      <c r="U30" s="11">
        <v>755</v>
      </c>
      <c r="V30" s="74">
        <f>100</f>
        <v>100</v>
      </c>
      <c r="W30" s="127">
        <f t="shared" si="7"/>
        <v>100.23228803716609</v>
      </c>
      <c r="X30" s="127">
        <f t="shared" si="8"/>
        <v>120.09291521486644</v>
      </c>
      <c r="Y30" s="127">
        <f t="shared" si="9"/>
        <v>100.8130081300813</v>
      </c>
      <c r="Z30" s="127">
        <f t="shared" si="10"/>
        <v>122.76422764227642</v>
      </c>
      <c r="AA30" s="127">
        <f t="shared" si="11"/>
        <v>103.83275261324042</v>
      </c>
      <c r="AB30" s="127">
        <f t="shared" si="12"/>
        <v>111.03368176538908</v>
      </c>
      <c r="AC30" s="127">
        <f t="shared" si="13"/>
        <v>104.29732868757259</v>
      </c>
      <c r="AD30" s="127">
        <f t="shared" si="14"/>
        <v>102.20673635307782</v>
      </c>
      <c r="AE30" s="127">
        <f t="shared" si="14"/>
        <v>88.037166085946581</v>
      </c>
      <c r="AF30" s="127">
        <f t="shared" si="14"/>
        <v>106.38792102206736</v>
      </c>
      <c r="AG30" s="127">
        <f t="shared" si="14"/>
        <v>103.13588850174216</v>
      </c>
      <c r="AH30" s="127">
        <f t="shared" si="16"/>
        <v>120.78977932636469</v>
      </c>
      <c r="AI30" s="127">
        <f t="shared" si="2"/>
        <v>109.05923344947735</v>
      </c>
      <c r="AJ30" s="127">
        <f t="shared" si="3"/>
        <v>90.940766550522653</v>
      </c>
      <c r="AK30" s="127">
        <f t="shared" si="4"/>
        <v>90.01161440185831</v>
      </c>
      <c r="AL30" s="127">
        <f t="shared" si="5"/>
        <v>93.495934959349597</v>
      </c>
      <c r="AM30" s="127">
        <f t="shared" si="6"/>
        <v>87.688734030197452</v>
      </c>
      <c r="AN30" s="280">
        <v>4</v>
      </c>
      <c r="AO30" s="281">
        <v>1</v>
      </c>
      <c r="AP30" s="281">
        <v>1</v>
      </c>
      <c r="AQ30" s="281">
        <v>1</v>
      </c>
      <c r="AR30" s="281">
        <v>1</v>
      </c>
      <c r="AS30" s="281">
        <v>1</v>
      </c>
      <c r="AT30" s="281">
        <v>1</v>
      </c>
      <c r="AU30" s="281">
        <v>1</v>
      </c>
      <c r="AV30" s="281">
        <v>1</v>
      </c>
      <c r="AW30" s="281">
        <v>1</v>
      </c>
      <c r="AX30" s="281">
        <v>1</v>
      </c>
      <c r="AY30" s="281">
        <v>1</v>
      </c>
      <c r="AZ30" s="281">
        <v>1</v>
      </c>
      <c r="BA30" s="281">
        <v>1</v>
      </c>
      <c r="BB30" s="281">
        <v>1</v>
      </c>
      <c r="BC30" s="281">
        <v>1</v>
      </c>
      <c r="BD30" s="281">
        <v>6</v>
      </c>
      <c r="BE30" s="325">
        <v>7</v>
      </c>
    </row>
    <row r="31" spans="2:57" ht="15" x14ac:dyDescent="0.25">
      <c r="B31" s="772"/>
      <c r="C31" s="1" t="s">
        <v>3</v>
      </c>
      <c r="D31" s="365">
        <v>605</v>
      </c>
      <c r="E31" s="11">
        <v>606</v>
      </c>
      <c r="F31" s="11">
        <v>594</v>
      </c>
      <c r="G31" s="11">
        <v>664</v>
      </c>
      <c r="H31" s="11">
        <v>603</v>
      </c>
      <c r="I31" s="11">
        <v>598</v>
      </c>
      <c r="J31" s="11">
        <v>715</v>
      </c>
      <c r="K31" s="11">
        <v>683</v>
      </c>
      <c r="L31" s="11">
        <v>624</v>
      </c>
      <c r="M31" s="11">
        <v>636</v>
      </c>
      <c r="N31" s="11">
        <v>379</v>
      </c>
      <c r="O31" s="11">
        <v>422</v>
      </c>
      <c r="P31" s="11">
        <v>336</v>
      </c>
      <c r="Q31" s="11">
        <v>369</v>
      </c>
      <c r="R31" s="11">
        <v>505</v>
      </c>
      <c r="S31" s="11">
        <v>500</v>
      </c>
      <c r="T31" s="11">
        <v>519</v>
      </c>
      <c r="U31" s="11">
        <v>488</v>
      </c>
      <c r="V31" s="74">
        <f>100</f>
        <v>100</v>
      </c>
      <c r="W31" s="127">
        <f t="shared" si="7"/>
        <v>100.16528925619835</v>
      </c>
      <c r="X31" s="127">
        <f t="shared" si="8"/>
        <v>98.181818181818187</v>
      </c>
      <c r="Y31" s="127">
        <f t="shared" si="9"/>
        <v>109.75206611570248</v>
      </c>
      <c r="Z31" s="127">
        <f t="shared" si="10"/>
        <v>99.669421487603302</v>
      </c>
      <c r="AA31" s="127">
        <f t="shared" si="11"/>
        <v>98.84297520661157</v>
      </c>
      <c r="AB31" s="127">
        <f t="shared" si="12"/>
        <v>118.18181818181819</v>
      </c>
      <c r="AC31" s="127">
        <f t="shared" si="13"/>
        <v>112.89256198347107</v>
      </c>
      <c r="AD31" s="127">
        <f t="shared" si="14"/>
        <v>103.14049586776859</v>
      </c>
      <c r="AE31" s="127">
        <f t="shared" si="14"/>
        <v>105.12396694214875</v>
      </c>
      <c r="AF31" s="127">
        <f t="shared" si="14"/>
        <v>62.644628099173552</v>
      </c>
      <c r="AG31" s="127">
        <f t="shared" si="14"/>
        <v>69.752066115702476</v>
      </c>
      <c r="AH31" s="127">
        <f t="shared" si="16"/>
        <v>55.537190082644628</v>
      </c>
      <c r="AI31" s="127">
        <f t="shared" si="2"/>
        <v>60.991735537190081</v>
      </c>
      <c r="AJ31" s="127">
        <f t="shared" si="3"/>
        <v>83.471074380165291</v>
      </c>
      <c r="AK31" s="127">
        <f t="shared" si="4"/>
        <v>82.644628099173559</v>
      </c>
      <c r="AL31" s="127">
        <f t="shared" si="5"/>
        <v>85.785123966942152</v>
      </c>
      <c r="AM31" s="127">
        <f t="shared" si="6"/>
        <v>80.661157024793383</v>
      </c>
      <c r="AN31" s="280">
        <v>4</v>
      </c>
      <c r="AO31" s="281">
        <v>1</v>
      </c>
      <c r="AP31" s="281">
        <v>1</v>
      </c>
      <c r="AQ31" s="281">
        <v>1</v>
      </c>
      <c r="AR31" s="281">
        <v>4</v>
      </c>
      <c r="AS31" s="281">
        <v>4</v>
      </c>
      <c r="AT31" s="281">
        <v>4</v>
      </c>
      <c r="AU31" s="281">
        <v>1</v>
      </c>
      <c r="AV31" s="281">
        <v>1</v>
      </c>
      <c r="AW31" s="281">
        <v>1</v>
      </c>
      <c r="AX31" s="281">
        <v>1</v>
      </c>
      <c r="AY31" s="281">
        <v>1</v>
      </c>
      <c r="AZ31" s="281">
        <v>1</v>
      </c>
      <c r="BA31" s="281">
        <v>1</v>
      </c>
      <c r="BB31" s="281">
        <v>1</v>
      </c>
      <c r="BC31" s="281">
        <v>1</v>
      </c>
      <c r="BD31" s="281">
        <v>6</v>
      </c>
      <c r="BE31" s="325">
        <v>7</v>
      </c>
    </row>
    <row r="32" spans="2:57" ht="15" x14ac:dyDescent="0.25">
      <c r="B32" s="772"/>
      <c r="C32" s="1" t="s">
        <v>4</v>
      </c>
      <c r="D32" s="365">
        <v>113</v>
      </c>
      <c r="E32" s="11">
        <v>100</v>
      </c>
      <c r="F32" s="11">
        <v>106</v>
      </c>
      <c r="G32" s="11">
        <v>105</v>
      </c>
      <c r="H32" s="11">
        <v>92</v>
      </c>
      <c r="I32" s="11">
        <v>101</v>
      </c>
      <c r="J32" s="11">
        <v>120</v>
      </c>
      <c r="K32" s="11">
        <v>113</v>
      </c>
      <c r="L32" s="11">
        <v>111</v>
      </c>
      <c r="M32" s="11">
        <v>111</v>
      </c>
      <c r="N32" s="11">
        <v>117</v>
      </c>
      <c r="O32" s="11">
        <v>113</v>
      </c>
      <c r="P32" s="11">
        <v>110</v>
      </c>
      <c r="Q32" s="11">
        <v>116</v>
      </c>
      <c r="R32" s="11">
        <v>117</v>
      </c>
      <c r="S32" s="11">
        <v>115</v>
      </c>
      <c r="T32" s="11">
        <v>122</v>
      </c>
      <c r="U32" s="11">
        <v>114</v>
      </c>
      <c r="V32" s="74">
        <f>100</f>
        <v>100</v>
      </c>
      <c r="W32" s="127">
        <f t="shared" si="7"/>
        <v>88.495575221238937</v>
      </c>
      <c r="X32" s="127">
        <f t="shared" si="8"/>
        <v>93.805309734513273</v>
      </c>
      <c r="Y32" s="127">
        <f t="shared" si="9"/>
        <v>92.920353982300881</v>
      </c>
      <c r="Z32" s="127">
        <f t="shared" si="10"/>
        <v>81.415929203539818</v>
      </c>
      <c r="AA32" s="127">
        <f t="shared" si="11"/>
        <v>89.380530973451329</v>
      </c>
      <c r="AB32" s="127">
        <f t="shared" si="12"/>
        <v>106.19469026548673</v>
      </c>
      <c r="AC32" s="127">
        <f t="shared" si="13"/>
        <v>100</v>
      </c>
      <c r="AD32" s="127">
        <f t="shared" si="14"/>
        <v>98.230088495575217</v>
      </c>
      <c r="AE32" s="127">
        <f t="shared" si="14"/>
        <v>98.230088495575217</v>
      </c>
      <c r="AF32" s="127">
        <f t="shared" si="14"/>
        <v>103.53982300884955</v>
      </c>
      <c r="AG32" s="127">
        <f t="shared" si="14"/>
        <v>100</v>
      </c>
      <c r="AH32" s="127">
        <f t="shared" si="16"/>
        <v>97.345132743362825</v>
      </c>
      <c r="AI32" s="127">
        <f t="shared" si="2"/>
        <v>102.65486725663717</v>
      </c>
      <c r="AJ32" s="127">
        <f t="shared" si="3"/>
        <v>103.53982300884955</v>
      </c>
      <c r="AK32" s="127">
        <f t="shared" si="4"/>
        <v>101.76991150442478</v>
      </c>
      <c r="AL32" s="127">
        <f t="shared" si="5"/>
        <v>107.96460176991151</v>
      </c>
      <c r="AM32" s="127">
        <f t="shared" si="6"/>
        <v>100.88495575221239</v>
      </c>
      <c r="AN32" s="280">
        <v>1</v>
      </c>
      <c r="AO32" s="281">
        <v>4</v>
      </c>
      <c r="AP32" s="281">
        <v>1</v>
      </c>
      <c r="AQ32" s="281">
        <v>4</v>
      </c>
      <c r="AR32" s="281">
        <v>4</v>
      </c>
      <c r="AS32" s="281">
        <v>4</v>
      </c>
      <c r="AT32" s="281">
        <v>4</v>
      </c>
      <c r="AU32" s="281">
        <v>1</v>
      </c>
      <c r="AV32" s="281">
        <v>1</v>
      </c>
      <c r="AW32" s="281">
        <v>1</v>
      </c>
      <c r="AX32" s="281">
        <v>1</v>
      </c>
      <c r="AY32" s="281">
        <v>1</v>
      </c>
      <c r="AZ32" s="281">
        <v>1</v>
      </c>
      <c r="BA32" s="281">
        <v>1</v>
      </c>
      <c r="BB32" s="281">
        <v>1</v>
      </c>
      <c r="BC32" s="281">
        <v>1</v>
      </c>
      <c r="BD32" s="281">
        <v>6</v>
      </c>
      <c r="BE32" s="325">
        <v>7</v>
      </c>
    </row>
    <row r="33" spans="2:57" ht="15" x14ac:dyDescent="0.25">
      <c r="B33" s="772"/>
      <c r="C33" s="1" t="s">
        <v>5</v>
      </c>
      <c r="D33" s="365">
        <v>12</v>
      </c>
      <c r="E33" s="11">
        <v>11</v>
      </c>
      <c r="F33" s="11">
        <v>13</v>
      </c>
      <c r="G33" s="11">
        <v>16</v>
      </c>
      <c r="H33" s="11">
        <v>8</v>
      </c>
      <c r="I33" s="11">
        <v>12</v>
      </c>
      <c r="J33" s="11">
        <v>12</v>
      </c>
      <c r="K33" s="11">
        <v>11</v>
      </c>
      <c r="L33" s="11">
        <v>8</v>
      </c>
      <c r="M33" s="11">
        <v>11</v>
      </c>
      <c r="N33" s="11">
        <v>16</v>
      </c>
      <c r="O33" s="11">
        <v>15</v>
      </c>
      <c r="P33" s="11">
        <v>13</v>
      </c>
      <c r="Q33" s="11">
        <v>12</v>
      </c>
      <c r="R33" s="11">
        <v>11</v>
      </c>
      <c r="S33" s="11">
        <v>11</v>
      </c>
      <c r="T33" s="11">
        <v>11</v>
      </c>
      <c r="U33" s="11">
        <v>10</v>
      </c>
      <c r="V33" s="74">
        <f>100</f>
        <v>100</v>
      </c>
      <c r="W33" s="127">
        <f t="shared" si="7"/>
        <v>91.666666666666671</v>
      </c>
      <c r="X33" s="127">
        <f t="shared" si="8"/>
        <v>108.33333333333333</v>
      </c>
      <c r="Y33" s="127">
        <f t="shared" si="9"/>
        <v>133.33333333333334</v>
      </c>
      <c r="Z33" s="127">
        <f t="shared" si="10"/>
        <v>66.666666666666671</v>
      </c>
      <c r="AA33" s="127">
        <f t="shared" si="11"/>
        <v>100</v>
      </c>
      <c r="AB33" s="127">
        <f t="shared" si="12"/>
        <v>100</v>
      </c>
      <c r="AC33" s="127">
        <f t="shared" si="13"/>
        <v>91.666666666666671</v>
      </c>
      <c r="AD33" s="127">
        <f t="shared" si="14"/>
        <v>66.666666666666671</v>
      </c>
      <c r="AE33" s="127">
        <f t="shared" si="14"/>
        <v>91.666666666666671</v>
      </c>
      <c r="AF33" s="127">
        <f t="shared" si="14"/>
        <v>133.33333333333334</v>
      </c>
      <c r="AG33" s="127">
        <f t="shared" si="14"/>
        <v>125</v>
      </c>
      <c r="AH33" s="127">
        <f t="shared" si="16"/>
        <v>108.33333333333333</v>
      </c>
      <c r="AI33" s="127">
        <f t="shared" si="2"/>
        <v>100</v>
      </c>
      <c r="AJ33" s="127">
        <f t="shared" si="3"/>
        <v>91.666666666666671</v>
      </c>
      <c r="AK33" s="127">
        <f t="shared" si="4"/>
        <v>91.666666666666671</v>
      </c>
      <c r="AL33" s="127">
        <f t="shared" si="5"/>
        <v>91.666666666666671</v>
      </c>
      <c r="AM33" s="127">
        <f t="shared" si="6"/>
        <v>83.333333333333329</v>
      </c>
      <c r="AN33" s="280">
        <v>1</v>
      </c>
      <c r="AO33" s="281">
        <v>4</v>
      </c>
      <c r="AP33" s="281">
        <v>1</v>
      </c>
      <c r="AQ33" s="281">
        <v>4</v>
      </c>
      <c r="AR33" s="281">
        <v>4</v>
      </c>
      <c r="AS33" s="281">
        <v>1</v>
      </c>
      <c r="AT33" s="281">
        <v>1</v>
      </c>
      <c r="AU33" s="281">
        <v>1</v>
      </c>
      <c r="AV33" s="281">
        <v>1</v>
      </c>
      <c r="AW33" s="281">
        <v>1</v>
      </c>
      <c r="AX33" s="281">
        <v>1</v>
      </c>
      <c r="AY33" s="281">
        <v>1</v>
      </c>
      <c r="AZ33" s="281">
        <v>1</v>
      </c>
      <c r="BA33" s="281">
        <v>1</v>
      </c>
      <c r="BB33" s="281">
        <v>1</v>
      </c>
      <c r="BC33" s="281">
        <v>1</v>
      </c>
      <c r="BD33" s="281">
        <v>6</v>
      </c>
      <c r="BE33" s="325">
        <v>7</v>
      </c>
    </row>
    <row r="34" spans="2:57" ht="15" x14ac:dyDescent="0.25">
      <c r="B34" s="772"/>
      <c r="C34" s="1" t="s">
        <v>6</v>
      </c>
      <c r="D34" s="365">
        <v>1591</v>
      </c>
      <c r="E34" s="11">
        <v>1580</v>
      </c>
      <c r="F34" s="11">
        <v>1747</v>
      </c>
      <c r="G34" s="11">
        <v>1653</v>
      </c>
      <c r="H34" s="11">
        <v>1760</v>
      </c>
      <c r="I34" s="11">
        <v>1605</v>
      </c>
      <c r="J34" s="11">
        <v>1803</v>
      </c>
      <c r="K34" s="11">
        <v>1705</v>
      </c>
      <c r="L34" s="11">
        <v>1623</v>
      </c>
      <c r="M34" s="11">
        <v>1516</v>
      </c>
      <c r="N34" s="11">
        <v>1428</v>
      </c>
      <c r="O34" s="11">
        <v>1438</v>
      </c>
      <c r="P34" s="11">
        <v>1499</v>
      </c>
      <c r="Q34" s="11">
        <v>1436</v>
      </c>
      <c r="R34" s="11">
        <v>1416</v>
      </c>
      <c r="S34" s="11">
        <v>1401</v>
      </c>
      <c r="T34" s="11">
        <v>1457</v>
      </c>
      <c r="U34" s="11">
        <v>1367</v>
      </c>
      <c r="V34" s="74">
        <f>100</f>
        <v>100</v>
      </c>
      <c r="W34" s="127">
        <f t="shared" si="7"/>
        <v>99.308610936517908</v>
      </c>
      <c r="X34" s="127">
        <f t="shared" si="8"/>
        <v>109.8051539912005</v>
      </c>
      <c r="Y34" s="127">
        <f t="shared" si="9"/>
        <v>103.89692017598995</v>
      </c>
      <c r="Z34" s="127">
        <f t="shared" si="10"/>
        <v>110.62225015713388</v>
      </c>
      <c r="AA34" s="127">
        <f t="shared" si="11"/>
        <v>100.87994971715902</v>
      </c>
      <c r="AB34" s="127">
        <f t="shared" si="12"/>
        <v>113.32495285983659</v>
      </c>
      <c r="AC34" s="127">
        <f t="shared" si="13"/>
        <v>107.16530483972345</v>
      </c>
      <c r="AD34" s="127">
        <f t="shared" si="14"/>
        <v>102.01131363922062</v>
      </c>
      <c r="AE34" s="127">
        <f t="shared" si="14"/>
        <v>95.285983658076688</v>
      </c>
      <c r="AF34" s="127">
        <f t="shared" si="14"/>
        <v>89.754871150219984</v>
      </c>
      <c r="AG34" s="127">
        <f t="shared" si="14"/>
        <v>90.383406662476432</v>
      </c>
      <c r="AH34" s="127">
        <f t="shared" si="16"/>
        <v>94.217473287240736</v>
      </c>
      <c r="AI34" s="127">
        <f t="shared" si="2"/>
        <v>90.257699560025145</v>
      </c>
      <c r="AJ34" s="127">
        <f t="shared" si="3"/>
        <v>89.000628535512263</v>
      </c>
      <c r="AK34" s="127">
        <f t="shared" si="4"/>
        <v>88.057825267127598</v>
      </c>
      <c r="AL34" s="127">
        <f t="shared" si="5"/>
        <v>91.577624135763671</v>
      </c>
      <c r="AM34" s="127">
        <f t="shared" si="6"/>
        <v>85.920804525455694</v>
      </c>
      <c r="AN34" s="280"/>
      <c r="AO34" s="281"/>
      <c r="AP34" s="281"/>
      <c r="AQ34" s="281"/>
      <c r="AR34" s="281"/>
      <c r="AS34" s="281"/>
      <c r="AT34" s="281"/>
      <c r="AU34" s="281"/>
      <c r="AV34" s="281"/>
      <c r="AW34" s="281"/>
      <c r="AX34" s="281"/>
      <c r="AY34" s="281"/>
      <c r="AZ34" s="281"/>
      <c r="BA34" s="281"/>
      <c r="BB34" s="281"/>
      <c r="BC34" s="281"/>
      <c r="BD34" s="281"/>
      <c r="BE34" s="325"/>
    </row>
    <row r="35" spans="2:57" ht="15" x14ac:dyDescent="0.25">
      <c r="B35" s="765"/>
      <c r="C35" s="1" t="s">
        <v>7</v>
      </c>
      <c r="D35" s="424">
        <v>1579</v>
      </c>
      <c r="E35" s="341">
        <v>1569</v>
      </c>
      <c r="F35" s="341">
        <v>1734</v>
      </c>
      <c r="G35" s="341">
        <v>1637</v>
      </c>
      <c r="H35" s="341">
        <v>1752</v>
      </c>
      <c r="I35" s="341">
        <v>1593</v>
      </c>
      <c r="J35" s="341">
        <v>1791</v>
      </c>
      <c r="K35" s="341">
        <v>1694</v>
      </c>
      <c r="L35" s="341">
        <v>1615</v>
      </c>
      <c r="M35" s="341">
        <v>1505</v>
      </c>
      <c r="N35" s="341">
        <v>1412</v>
      </c>
      <c r="O35" s="341">
        <v>1423</v>
      </c>
      <c r="P35" s="341">
        <v>1486</v>
      </c>
      <c r="Q35" s="341">
        <v>1424</v>
      </c>
      <c r="R35" s="341">
        <v>1405</v>
      </c>
      <c r="S35" s="341">
        <v>1390</v>
      </c>
      <c r="T35" s="341">
        <v>1446</v>
      </c>
      <c r="U35" s="341">
        <v>1357</v>
      </c>
      <c r="V35" s="74">
        <f>100</f>
        <v>100</v>
      </c>
      <c r="W35" s="127">
        <f t="shared" si="7"/>
        <v>99.366687777074091</v>
      </c>
      <c r="X35" s="127">
        <f t="shared" si="8"/>
        <v>109.81633945535148</v>
      </c>
      <c r="Y35" s="127">
        <f t="shared" si="9"/>
        <v>103.67321089297023</v>
      </c>
      <c r="Z35" s="127">
        <f t="shared" si="10"/>
        <v>110.95630145661811</v>
      </c>
      <c r="AA35" s="127">
        <f t="shared" si="11"/>
        <v>100.88663711209627</v>
      </c>
      <c r="AB35" s="127">
        <f t="shared" si="12"/>
        <v>113.42621912602914</v>
      </c>
      <c r="AC35" s="127">
        <f t="shared" si="13"/>
        <v>107.28309056364787</v>
      </c>
      <c r="AD35" s="127">
        <f t="shared" si="14"/>
        <v>102.27992400253325</v>
      </c>
      <c r="AE35" s="127">
        <f t="shared" si="14"/>
        <v>95.313489550348322</v>
      </c>
      <c r="AF35" s="127">
        <f t="shared" si="14"/>
        <v>89.42368587713743</v>
      </c>
      <c r="AG35" s="127">
        <f t="shared" si="14"/>
        <v>90.120329322355929</v>
      </c>
      <c r="AH35" s="127">
        <f t="shared" si="16"/>
        <v>94.110196326789108</v>
      </c>
      <c r="AI35" s="127">
        <f t="shared" si="2"/>
        <v>90.183660544648518</v>
      </c>
      <c r="AJ35" s="127">
        <f t="shared" si="3"/>
        <v>88.980367321089304</v>
      </c>
      <c r="AK35" s="127">
        <f t="shared" si="4"/>
        <v>88.030398986700447</v>
      </c>
      <c r="AL35" s="127">
        <f t="shared" si="5"/>
        <v>91.576947435085501</v>
      </c>
      <c r="AM35" s="127">
        <f t="shared" si="6"/>
        <v>85.940468651044966</v>
      </c>
      <c r="AN35" s="283"/>
      <c r="AO35" s="284"/>
      <c r="AP35" s="284"/>
      <c r="AQ35" s="284"/>
      <c r="AR35" s="284"/>
      <c r="AS35" s="284"/>
      <c r="AT35" s="284"/>
      <c r="AU35" s="284"/>
      <c r="AV35" s="284"/>
      <c r="AW35" s="284"/>
      <c r="AX35" s="284"/>
      <c r="AY35" s="284"/>
      <c r="AZ35" s="284"/>
      <c r="BA35" s="284"/>
      <c r="BB35" s="284"/>
      <c r="BC35" s="284"/>
      <c r="BD35" s="284"/>
      <c r="BE35" s="284"/>
    </row>
    <row r="36" spans="2:57" ht="15" customHeight="1" x14ac:dyDescent="0.25">
      <c r="B36" s="766" t="s">
        <v>23</v>
      </c>
      <c r="C36" s="7" t="s">
        <v>2</v>
      </c>
      <c r="D36" s="425">
        <v>82</v>
      </c>
      <c r="E36" s="11">
        <v>51</v>
      </c>
      <c r="F36" s="11">
        <v>58</v>
      </c>
      <c r="G36" s="11">
        <v>73</v>
      </c>
      <c r="H36" s="11">
        <v>106</v>
      </c>
      <c r="I36" s="11">
        <v>48</v>
      </c>
      <c r="J36" s="11">
        <v>73</v>
      </c>
      <c r="K36" s="11">
        <v>65</v>
      </c>
      <c r="L36" s="11">
        <v>86</v>
      </c>
      <c r="M36" s="11">
        <v>61</v>
      </c>
      <c r="N36" s="11">
        <v>68</v>
      </c>
      <c r="O36" s="11">
        <v>82</v>
      </c>
      <c r="P36" s="11">
        <v>90</v>
      </c>
      <c r="Q36" s="11">
        <v>92</v>
      </c>
      <c r="R36" s="11">
        <v>108</v>
      </c>
      <c r="S36" s="11">
        <v>110</v>
      </c>
      <c r="T36" s="11">
        <v>114</v>
      </c>
      <c r="U36" s="11">
        <v>107</v>
      </c>
      <c r="V36" s="74">
        <f>100</f>
        <v>100</v>
      </c>
      <c r="W36" s="127">
        <f t="shared" si="7"/>
        <v>62.195121951219512</v>
      </c>
      <c r="X36" s="127">
        <f t="shared" si="8"/>
        <v>70.731707317073173</v>
      </c>
      <c r="Y36" s="127">
        <f t="shared" si="9"/>
        <v>89.024390243902445</v>
      </c>
      <c r="Z36" s="127">
        <f t="shared" si="10"/>
        <v>129.26829268292684</v>
      </c>
      <c r="AA36" s="127">
        <f t="shared" si="11"/>
        <v>58.536585365853661</v>
      </c>
      <c r="AB36" s="127">
        <f t="shared" si="12"/>
        <v>89.024390243902445</v>
      </c>
      <c r="AC36" s="127">
        <f t="shared" si="13"/>
        <v>79.268292682926827</v>
      </c>
      <c r="AD36" s="127">
        <f t="shared" si="14"/>
        <v>104.8780487804878</v>
      </c>
      <c r="AE36" s="127">
        <f t="shared" si="14"/>
        <v>74.390243902439025</v>
      </c>
      <c r="AF36" s="127">
        <f t="shared" si="14"/>
        <v>82.926829268292678</v>
      </c>
      <c r="AG36" s="127">
        <f t="shared" si="14"/>
        <v>100</v>
      </c>
      <c r="AH36" s="127">
        <f t="shared" si="16"/>
        <v>109.7560975609756</v>
      </c>
      <c r="AI36" s="127">
        <f t="shared" si="2"/>
        <v>112.19512195121951</v>
      </c>
      <c r="AJ36" s="127">
        <f t="shared" si="3"/>
        <v>131.70731707317074</v>
      </c>
      <c r="AK36" s="127">
        <f t="shared" si="4"/>
        <v>134.14634146341464</v>
      </c>
      <c r="AL36" s="127">
        <f t="shared" si="5"/>
        <v>139.02439024390245</v>
      </c>
      <c r="AM36" s="127">
        <f t="shared" si="6"/>
        <v>130.48780487804879</v>
      </c>
      <c r="AN36" s="280">
        <v>4</v>
      </c>
      <c r="AO36" s="281">
        <v>1</v>
      </c>
      <c r="AP36" s="281">
        <v>1</v>
      </c>
      <c r="AQ36" s="281">
        <v>1</v>
      </c>
      <c r="AR36" s="281">
        <v>1</v>
      </c>
      <c r="AS36" s="281">
        <v>1</v>
      </c>
      <c r="AT36" s="281">
        <v>1</v>
      </c>
      <c r="AU36" s="281">
        <v>1</v>
      </c>
      <c r="AV36" s="281">
        <v>1</v>
      </c>
      <c r="AW36" s="281">
        <v>1</v>
      </c>
      <c r="AX36" s="281">
        <v>4</v>
      </c>
      <c r="AY36" s="281">
        <v>4</v>
      </c>
      <c r="AZ36" s="281">
        <v>1</v>
      </c>
      <c r="BA36" s="281">
        <v>1</v>
      </c>
      <c r="BB36" s="281">
        <v>1</v>
      </c>
      <c r="BC36" s="281">
        <v>1</v>
      </c>
      <c r="BD36" s="281">
        <v>6</v>
      </c>
      <c r="BE36" s="325">
        <v>7</v>
      </c>
    </row>
    <row r="37" spans="2:57" ht="15" x14ac:dyDescent="0.25">
      <c r="B37" s="772"/>
      <c r="C37" s="1" t="s">
        <v>3</v>
      </c>
      <c r="D37" s="365">
        <v>19</v>
      </c>
      <c r="E37" s="11">
        <v>11</v>
      </c>
      <c r="F37" s="11">
        <v>11</v>
      </c>
      <c r="G37" s="11">
        <v>18</v>
      </c>
      <c r="H37" s="11">
        <v>9</v>
      </c>
      <c r="I37" s="11">
        <v>29</v>
      </c>
      <c r="J37" s="11">
        <v>19</v>
      </c>
      <c r="K37" s="11">
        <v>18</v>
      </c>
      <c r="L37" s="11">
        <v>20</v>
      </c>
      <c r="M37" s="11">
        <v>14</v>
      </c>
      <c r="N37" s="11">
        <v>16</v>
      </c>
      <c r="O37" s="11">
        <v>21</v>
      </c>
      <c r="P37" s="11">
        <v>46</v>
      </c>
      <c r="Q37" s="11">
        <v>35</v>
      </c>
      <c r="R37" s="11">
        <v>20</v>
      </c>
      <c r="S37" s="11">
        <v>21</v>
      </c>
      <c r="T37" s="11">
        <v>22</v>
      </c>
      <c r="U37" s="11">
        <v>21</v>
      </c>
      <c r="V37" s="74">
        <f>100</f>
        <v>100</v>
      </c>
      <c r="W37" s="127">
        <f t="shared" si="7"/>
        <v>57.89473684210526</v>
      </c>
      <c r="X37" s="127">
        <f t="shared" si="8"/>
        <v>57.89473684210526</v>
      </c>
      <c r="Y37" s="127">
        <f t="shared" si="9"/>
        <v>94.736842105263165</v>
      </c>
      <c r="Z37" s="127">
        <f t="shared" si="10"/>
        <v>47.368421052631582</v>
      </c>
      <c r="AA37" s="127">
        <f t="shared" si="11"/>
        <v>152.63157894736841</v>
      </c>
      <c r="AB37" s="127">
        <f t="shared" si="12"/>
        <v>100</v>
      </c>
      <c r="AC37" s="127">
        <f t="shared" si="13"/>
        <v>94.736842105263165</v>
      </c>
      <c r="AD37" s="127">
        <f t="shared" si="14"/>
        <v>105.26315789473684</v>
      </c>
      <c r="AE37" s="127">
        <f t="shared" si="14"/>
        <v>73.684210526315795</v>
      </c>
      <c r="AF37" s="127">
        <f t="shared" si="14"/>
        <v>84.21052631578948</v>
      </c>
      <c r="AG37" s="127">
        <f t="shared" si="14"/>
        <v>110.52631578947368</v>
      </c>
      <c r="AH37" s="127">
        <f t="shared" si="16"/>
        <v>242.10526315789474</v>
      </c>
      <c r="AI37" s="127">
        <f t="shared" si="2"/>
        <v>184.21052631578948</v>
      </c>
      <c r="AJ37" s="127">
        <f t="shared" si="3"/>
        <v>105.26315789473684</v>
      </c>
      <c r="AK37" s="127">
        <f t="shared" si="4"/>
        <v>110.52631578947368</v>
      </c>
      <c r="AL37" s="127">
        <f t="shared" si="5"/>
        <v>115.78947368421052</v>
      </c>
      <c r="AM37" s="127">
        <f t="shared" si="6"/>
        <v>110.52631578947368</v>
      </c>
      <c r="AN37" s="280">
        <v>4</v>
      </c>
      <c r="AO37" s="281">
        <v>4</v>
      </c>
      <c r="AP37" s="281">
        <v>4</v>
      </c>
      <c r="AQ37" s="281">
        <v>4</v>
      </c>
      <c r="AR37" s="281">
        <v>4</v>
      </c>
      <c r="AS37" s="281">
        <v>4</v>
      </c>
      <c r="AT37" s="281">
        <v>4</v>
      </c>
      <c r="AU37" s="281">
        <v>4</v>
      </c>
      <c r="AV37" s="281">
        <v>4</v>
      </c>
      <c r="AW37" s="281">
        <v>4</v>
      </c>
      <c r="AX37" s="281">
        <v>4</v>
      </c>
      <c r="AY37" s="281">
        <v>1</v>
      </c>
      <c r="AZ37" s="281">
        <v>1</v>
      </c>
      <c r="BA37" s="281">
        <v>1</v>
      </c>
      <c r="BB37" s="281">
        <v>1</v>
      </c>
      <c r="BC37" s="281">
        <v>1</v>
      </c>
      <c r="BD37" s="281">
        <v>6</v>
      </c>
      <c r="BE37" s="325">
        <v>7</v>
      </c>
    </row>
    <row r="38" spans="2:57" ht="15" x14ac:dyDescent="0.25">
      <c r="B38" s="772"/>
      <c r="C38" s="1" t="s">
        <v>4</v>
      </c>
      <c r="D38" s="365">
        <v>13</v>
      </c>
      <c r="E38" s="11">
        <v>7</v>
      </c>
      <c r="F38" s="11">
        <v>8</v>
      </c>
      <c r="G38" s="11">
        <v>12</v>
      </c>
      <c r="H38" s="11">
        <v>16</v>
      </c>
      <c r="I38" s="11">
        <v>7</v>
      </c>
      <c r="J38" s="11">
        <v>8</v>
      </c>
      <c r="K38" s="11">
        <v>9</v>
      </c>
      <c r="L38" s="11">
        <v>8</v>
      </c>
      <c r="M38" s="11">
        <v>6</v>
      </c>
      <c r="N38" s="11">
        <v>7</v>
      </c>
      <c r="O38" s="11">
        <v>6</v>
      </c>
      <c r="P38" s="11">
        <v>7</v>
      </c>
      <c r="Q38" s="11">
        <v>6</v>
      </c>
      <c r="R38" s="11">
        <v>5</v>
      </c>
      <c r="S38" s="11">
        <v>5</v>
      </c>
      <c r="T38" s="11">
        <v>5</v>
      </c>
      <c r="U38" s="11">
        <v>5</v>
      </c>
      <c r="V38" s="74">
        <f>100</f>
        <v>100</v>
      </c>
      <c r="W38" s="127">
        <f t="shared" si="7"/>
        <v>53.846153846153847</v>
      </c>
      <c r="X38" s="127">
        <f t="shared" si="8"/>
        <v>61.53846153846154</v>
      </c>
      <c r="Y38" s="127">
        <f t="shared" si="9"/>
        <v>92.307692307692307</v>
      </c>
      <c r="Z38" s="127">
        <f t="shared" si="10"/>
        <v>123.07692307692308</v>
      </c>
      <c r="AA38" s="127">
        <f t="shared" si="11"/>
        <v>53.846153846153847</v>
      </c>
      <c r="AB38" s="127">
        <f t="shared" si="12"/>
        <v>61.53846153846154</v>
      </c>
      <c r="AC38" s="127">
        <f t="shared" si="13"/>
        <v>69.230769230769226</v>
      </c>
      <c r="AD38" s="127">
        <f t="shared" si="14"/>
        <v>61.53846153846154</v>
      </c>
      <c r="AE38" s="127">
        <f t="shared" si="14"/>
        <v>46.153846153846153</v>
      </c>
      <c r="AF38" s="127">
        <f t="shared" si="14"/>
        <v>53.846153846153847</v>
      </c>
      <c r="AG38" s="127">
        <f t="shared" si="14"/>
        <v>46.153846153846153</v>
      </c>
      <c r="AH38" s="127">
        <f t="shared" si="16"/>
        <v>53.846153846153847</v>
      </c>
      <c r="AI38" s="127">
        <f t="shared" si="2"/>
        <v>46.153846153846153</v>
      </c>
      <c r="AJ38" s="127">
        <f t="shared" si="3"/>
        <v>38.46153846153846</v>
      </c>
      <c r="AK38" s="127">
        <f t="shared" si="4"/>
        <v>38.46153846153846</v>
      </c>
      <c r="AL38" s="127">
        <f t="shared" si="5"/>
        <v>38.46153846153846</v>
      </c>
      <c r="AM38" s="127">
        <f t="shared" si="6"/>
        <v>38.46153846153846</v>
      </c>
      <c r="AN38" s="280">
        <v>4</v>
      </c>
      <c r="AO38" s="281">
        <v>4</v>
      </c>
      <c r="AP38" s="281">
        <v>4</v>
      </c>
      <c r="AQ38" s="281">
        <v>4</v>
      </c>
      <c r="AR38" s="281">
        <v>4</v>
      </c>
      <c r="AS38" s="281">
        <v>4</v>
      </c>
      <c r="AT38" s="281">
        <v>4</v>
      </c>
      <c r="AU38" s="281">
        <v>1</v>
      </c>
      <c r="AV38" s="281">
        <v>4</v>
      </c>
      <c r="AW38" s="281">
        <v>4</v>
      </c>
      <c r="AX38" s="281">
        <v>4</v>
      </c>
      <c r="AY38" s="281">
        <v>4</v>
      </c>
      <c r="AZ38" s="281">
        <v>1</v>
      </c>
      <c r="BA38" s="281">
        <v>1</v>
      </c>
      <c r="BB38" s="281">
        <v>1</v>
      </c>
      <c r="BC38" s="281">
        <v>1</v>
      </c>
      <c r="BD38" s="281">
        <v>6</v>
      </c>
      <c r="BE38" s="325">
        <v>7</v>
      </c>
    </row>
    <row r="39" spans="2:57" ht="15" x14ac:dyDescent="0.25">
      <c r="B39" s="772"/>
      <c r="C39" s="1" t="s">
        <v>5</v>
      </c>
      <c r="D39" s="365">
        <v>4</v>
      </c>
      <c r="E39" s="11">
        <v>2</v>
      </c>
      <c r="F39" s="11">
        <v>3</v>
      </c>
      <c r="G39" s="11">
        <v>2</v>
      </c>
      <c r="H39" s="11">
        <v>2</v>
      </c>
      <c r="I39" s="11">
        <v>3</v>
      </c>
      <c r="J39" s="11">
        <v>3</v>
      </c>
      <c r="K39" s="11">
        <v>3</v>
      </c>
      <c r="L39" s="11">
        <v>3</v>
      </c>
      <c r="M39" s="11">
        <v>3</v>
      </c>
      <c r="N39" s="11">
        <v>3</v>
      </c>
      <c r="O39" s="11">
        <v>3</v>
      </c>
      <c r="P39" s="11">
        <v>3</v>
      </c>
      <c r="Q39" s="11">
        <v>3</v>
      </c>
      <c r="R39" s="11">
        <v>4</v>
      </c>
      <c r="S39" s="11">
        <v>4</v>
      </c>
      <c r="T39" s="11">
        <v>4</v>
      </c>
      <c r="U39" s="11">
        <v>4</v>
      </c>
      <c r="V39" s="74">
        <f>100</f>
        <v>100</v>
      </c>
      <c r="W39" s="127">
        <f t="shared" si="7"/>
        <v>50</v>
      </c>
      <c r="X39" s="127">
        <f t="shared" si="8"/>
        <v>75</v>
      </c>
      <c r="Y39" s="127">
        <f t="shared" si="9"/>
        <v>50</v>
      </c>
      <c r="Z39" s="127">
        <f t="shared" si="10"/>
        <v>50</v>
      </c>
      <c r="AA39" s="127">
        <f t="shared" si="11"/>
        <v>75</v>
      </c>
      <c r="AB39" s="127">
        <f t="shared" si="12"/>
        <v>75</v>
      </c>
      <c r="AC39" s="127">
        <f t="shared" si="13"/>
        <v>75</v>
      </c>
      <c r="AD39" s="127">
        <f t="shared" si="14"/>
        <v>75</v>
      </c>
      <c r="AE39" s="127">
        <f t="shared" si="14"/>
        <v>75</v>
      </c>
      <c r="AF39" s="127">
        <f t="shared" si="14"/>
        <v>75</v>
      </c>
      <c r="AG39" s="127">
        <f t="shared" si="14"/>
        <v>75</v>
      </c>
      <c r="AH39" s="127">
        <f t="shared" si="16"/>
        <v>75</v>
      </c>
      <c r="AI39" s="127">
        <f t="shared" si="2"/>
        <v>75</v>
      </c>
      <c r="AJ39" s="127">
        <f t="shared" si="3"/>
        <v>100</v>
      </c>
      <c r="AK39" s="127">
        <f t="shared" si="4"/>
        <v>100</v>
      </c>
      <c r="AL39" s="127">
        <f t="shared" si="5"/>
        <v>100</v>
      </c>
      <c r="AM39" s="127">
        <f t="shared" si="6"/>
        <v>100</v>
      </c>
      <c r="AN39" s="280">
        <v>4</v>
      </c>
      <c r="AO39" s="281">
        <v>4</v>
      </c>
      <c r="AP39" s="281">
        <v>4</v>
      </c>
      <c r="AQ39" s="281">
        <v>4</v>
      </c>
      <c r="AR39" s="281">
        <v>4</v>
      </c>
      <c r="AS39" s="281">
        <v>4</v>
      </c>
      <c r="AT39" s="281">
        <v>4</v>
      </c>
      <c r="AU39" s="281">
        <v>4</v>
      </c>
      <c r="AV39" s="281">
        <v>4</v>
      </c>
      <c r="AW39" s="281">
        <v>4</v>
      </c>
      <c r="AX39" s="281">
        <v>4</v>
      </c>
      <c r="AY39" s="281">
        <v>4</v>
      </c>
      <c r="AZ39" s="281">
        <v>1</v>
      </c>
      <c r="BA39" s="281">
        <v>1</v>
      </c>
      <c r="BB39" s="281">
        <v>1</v>
      </c>
      <c r="BC39" s="281">
        <v>1</v>
      </c>
      <c r="BD39" s="281">
        <v>6</v>
      </c>
      <c r="BE39" s="325">
        <v>7</v>
      </c>
    </row>
    <row r="40" spans="2:57" ht="15" x14ac:dyDescent="0.25">
      <c r="B40" s="772"/>
      <c r="C40" s="1" t="s">
        <v>6</v>
      </c>
      <c r="D40" s="365">
        <v>118</v>
      </c>
      <c r="E40" s="11">
        <v>71</v>
      </c>
      <c r="F40" s="11">
        <v>80</v>
      </c>
      <c r="G40" s="11">
        <v>105</v>
      </c>
      <c r="H40" s="11">
        <v>133</v>
      </c>
      <c r="I40" s="11">
        <v>87</v>
      </c>
      <c r="J40" s="11">
        <v>103</v>
      </c>
      <c r="K40" s="11">
        <v>95</v>
      </c>
      <c r="L40" s="11">
        <v>117</v>
      </c>
      <c r="M40" s="11">
        <v>84</v>
      </c>
      <c r="N40" s="11">
        <v>94</v>
      </c>
      <c r="O40" s="11">
        <v>112</v>
      </c>
      <c r="P40" s="11">
        <v>146</v>
      </c>
      <c r="Q40" s="11">
        <v>136</v>
      </c>
      <c r="R40" s="11">
        <v>137</v>
      </c>
      <c r="S40" s="11">
        <v>140</v>
      </c>
      <c r="T40" s="11">
        <v>145</v>
      </c>
      <c r="U40" s="11">
        <v>137</v>
      </c>
      <c r="V40" s="74">
        <f>100</f>
        <v>100</v>
      </c>
      <c r="W40" s="127">
        <f t="shared" si="7"/>
        <v>60.16949152542373</v>
      </c>
      <c r="X40" s="127">
        <f t="shared" si="8"/>
        <v>67.79661016949153</v>
      </c>
      <c r="Y40" s="127">
        <f t="shared" si="9"/>
        <v>88.983050847457633</v>
      </c>
      <c r="Z40" s="127">
        <f t="shared" si="10"/>
        <v>112.71186440677967</v>
      </c>
      <c r="AA40" s="127">
        <f t="shared" si="11"/>
        <v>73.728813559322035</v>
      </c>
      <c r="AB40" s="127">
        <f t="shared" si="12"/>
        <v>87.288135593220332</v>
      </c>
      <c r="AC40" s="127">
        <f t="shared" si="13"/>
        <v>80.508474576271183</v>
      </c>
      <c r="AD40" s="127">
        <f t="shared" si="14"/>
        <v>99.152542372881356</v>
      </c>
      <c r="AE40" s="127">
        <f t="shared" si="14"/>
        <v>71.186440677966104</v>
      </c>
      <c r="AF40" s="127">
        <f t="shared" si="14"/>
        <v>79.66101694915254</v>
      </c>
      <c r="AG40" s="127">
        <f t="shared" si="14"/>
        <v>94.915254237288138</v>
      </c>
      <c r="AH40" s="127">
        <f t="shared" si="16"/>
        <v>123.72881355932203</v>
      </c>
      <c r="AI40" s="127">
        <f t="shared" si="2"/>
        <v>115.2542372881356</v>
      </c>
      <c r="AJ40" s="127">
        <f t="shared" si="3"/>
        <v>116.10169491525424</v>
      </c>
      <c r="AK40" s="127">
        <f t="shared" si="4"/>
        <v>118.64406779661017</v>
      </c>
      <c r="AL40" s="127">
        <f t="shared" si="5"/>
        <v>122.88135593220339</v>
      </c>
      <c r="AM40" s="127">
        <f t="shared" si="6"/>
        <v>116.10169491525424</v>
      </c>
      <c r="AN40" s="280"/>
      <c r="AO40" s="281"/>
      <c r="AP40" s="281"/>
      <c r="AQ40" s="281"/>
      <c r="AR40" s="281"/>
      <c r="AS40" s="281"/>
      <c r="AT40" s="281"/>
      <c r="AU40" s="281"/>
      <c r="AV40" s="281"/>
      <c r="AW40" s="281"/>
      <c r="AX40" s="281"/>
      <c r="AY40" s="281"/>
      <c r="AZ40" s="281"/>
      <c r="BA40" s="281"/>
      <c r="BB40" s="281"/>
      <c r="BC40" s="281"/>
      <c r="BD40" s="281"/>
      <c r="BE40" s="325"/>
    </row>
    <row r="41" spans="2:57" ht="15" x14ac:dyDescent="0.25">
      <c r="B41" s="765"/>
      <c r="C41" s="8" t="s">
        <v>7</v>
      </c>
      <c r="D41" s="424">
        <v>114</v>
      </c>
      <c r="E41" s="341">
        <v>69</v>
      </c>
      <c r="F41" s="341">
        <v>77</v>
      </c>
      <c r="G41" s="341">
        <v>103</v>
      </c>
      <c r="H41" s="341">
        <v>131</v>
      </c>
      <c r="I41" s="341">
        <v>84</v>
      </c>
      <c r="J41" s="341">
        <v>100</v>
      </c>
      <c r="K41" s="341">
        <v>92</v>
      </c>
      <c r="L41" s="341">
        <v>114</v>
      </c>
      <c r="M41" s="341">
        <v>81</v>
      </c>
      <c r="N41" s="341">
        <v>91</v>
      </c>
      <c r="O41" s="341">
        <v>109</v>
      </c>
      <c r="P41" s="341">
        <v>143</v>
      </c>
      <c r="Q41" s="341">
        <v>133</v>
      </c>
      <c r="R41" s="341">
        <v>133</v>
      </c>
      <c r="S41" s="341">
        <v>136</v>
      </c>
      <c r="T41" s="341">
        <v>141</v>
      </c>
      <c r="U41" s="341">
        <v>133</v>
      </c>
      <c r="V41" s="74">
        <f>100</f>
        <v>100</v>
      </c>
      <c r="W41" s="127">
        <f t="shared" si="7"/>
        <v>60.526315789473685</v>
      </c>
      <c r="X41" s="127">
        <f t="shared" si="8"/>
        <v>67.543859649122808</v>
      </c>
      <c r="Y41" s="127">
        <f t="shared" si="9"/>
        <v>90.350877192982452</v>
      </c>
      <c r="Z41" s="127">
        <f t="shared" si="10"/>
        <v>114.91228070175438</v>
      </c>
      <c r="AA41" s="127">
        <f t="shared" si="11"/>
        <v>73.684210526315795</v>
      </c>
      <c r="AB41" s="127">
        <f t="shared" si="12"/>
        <v>87.719298245614041</v>
      </c>
      <c r="AC41" s="127">
        <f t="shared" si="13"/>
        <v>80.701754385964918</v>
      </c>
      <c r="AD41" s="127">
        <f t="shared" si="14"/>
        <v>100</v>
      </c>
      <c r="AE41" s="127">
        <f t="shared" si="14"/>
        <v>71.05263157894737</v>
      </c>
      <c r="AF41" s="127">
        <f t="shared" si="14"/>
        <v>79.824561403508767</v>
      </c>
      <c r="AG41" s="127">
        <f t="shared" si="14"/>
        <v>95.614035087719301</v>
      </c>
      <c r="AH41" s="127">
        <f t="shared" si="16"/>
        <v>125.43859649122807</v>
      </c>
      <c r="AI41" s="127">
        <f t="shared" si="2"/>
        <v>116.66666666666667</v>
      </c>
      <c r="AJ41" s="127">
        <f t="shared" si="3"/>
        <v>116.66666666666667</v>
      </c>
      <c r="AK41" s="127">
        <f t="shared" si="4"/>
        <v>119.29824561403508</v>
      </c>
      <c r="AL41" s="127">
        <f t="shared" si="5"/>
        <v>123.68421052631579</v>
      </c>
      <c r="AM41" s="127">
        <f t="shared" si="6"/>
        <v>116.66666666666667</v>
      </c>
      <c r="AN41" s="283"/>
      <c r="AO41" s="284"/>
      <c r="AP41" s="284"/>
      <c r="AQ41" s="284"/>
      <c r="AR41" s="284"/>
      <c r="AS41" s="284"/>
      <c r="AT41" s="284"/>
      <c r="AU41" s="284"/>
      <c r="AV41" s="284"/>
      <c r="AW41" s="284"/>
      <c r="AX41" s="284"/>
      <c r="AY41" s="284"/>
      <c r="AZ41" s="284"/>
      <c r="BA41" s="284"/>
      <c r="BB41" s="284"/>
      <c r="BC41" s="284"/>
      <c r="BD41" s="284"/>
      <c r="BE41" s="284"/>
    </row>
    <row r="42" spans="2:57" ht="15" customHeight="1" x14ac:dyDescent="0.25">
      <c r="B42" s="766" t="s">
        <v>24</v>
      </c>
      <c r="C42" s="1" t="s">
        <v>2</v>
      </c>
      <c r="D42" s="425">
        <v>16680</v>
      </c>
      <c r="E42" s="11">
        <v>10037</v>
      </c>
      <c r="F42" s="11">
        <v>16951</v>
      </c>
      <c r="G42" s="11">
        <v>15884</v>
      </c>
      <c r="H42" s="11">
        <v>15283</v>
      </c>
      <c r="I42" s="11">
        <v>14401</v>
      </c>
      <c r="J42" s="11">
        <v>17642</v>
      </c>
      <c r="K42" s="11">
        <v>13971</v>
      </c>
      <c r="L42" s="11">
        <v>11379</v>
      </c>
      <c r="M42" s="11">
        <v>10937</v>
      </c>
      <c r="N42" s="11">
        <v>13327</v>
      </c>
      <c r="O42" s="11">
        <v>14720</v>
      </c>
      <c r="P42" s="11">
        <v>15733</v>
      </c>
      <c r="Q42" s="11">
        <v>13282</v>
      </c>
      <c r="R42" s="11">
        <v>13885</v>
      </c>
      <c r="S42" s="11">
        <v>13400</v>
      </c>
      <c r="T42" s="11">
        <v>13243</v>
      </c>
      <c r="U42" s="11">
        <v>13066</v>
      </c>
      <c r="V42" s="74">
        <f>100</f>
        <v>100</v>
      </c>
      <c r="W42" s="127">
        <f t="shared" si="7"/>
        <v>60.173860911270985</v>
      </c>
      <c r="X42" s="127">
        <f t="shared" si="8"/>
        <v>101.62470023980815</v>
      </c>
      <c r="Y42" s="127">
        <f t="shared" si="9"/>
        <v>95.227817745803364</v>
      </c>
      <c r="Z42" s="127">
        <f t="shared" si="10"/>
        <v>91.624700239808149</v>
      </c>
      <c r="AA42" s="127">
        <f t="shared" si="11"/>
        <v>86.336930455635496</v>
      </c>
      <c r="AB42" s="127">
        <f t="shared" si="12"/>
        <v>105.76738609112709</v>
      </c>
      <c r="AC42" s="127">
        <f t="shared" si="13"/>
        <v>83.758992805755398</v>
      </c>
      <c r="AD42" s="127">
        <f t="shared" si="14"/>
        <v>68.219424460431654</v>
      </c>
      <c r="AE42" s="127">
        <f t="shared" si="14"/>
        <v>65.569544364508388</v>
      </c>
      <c r="AF42" s="127">
        <f t="shared" si="14"/>
        <v>79.898081534772189</v>
      </c>
      <c r="AG42" s="127">
        <f t="shared" si="14"/>
        <v>88.249400479616313</v>
      </c>
      <c r="AH42" s="127">
        <f t="shared" si="16"/>
        <v>94.322541966426854</v>
      </c>
      <c r="AI42" s="127">
        <f t="shared" si="2"/>
        <v>79.628297362110317</v>
      </c>
      <c r="AJ42" s="127">
        <f t="shared" si="3"/>
        <v>83.243405275779381</v>
      </c>
      <c r="AK42" s="127">
        <f t="shared" si="4"/>
        <v>80.335731414868107</v>
      </c>
      <c r="AL42" s="127">
        <f t="shared" si="5"/>
        <v>79.394484412470021</v>
      </c>
      <c r="AM42" s="127">
        <f t="shared" si="6"/>
        <v>78.333333333333329</v>
      </c>
      <c r="AN42" s="280">
        <v>1</v>
      </c>
      <c r="AO42" s="281">
        <v>1</v>
      </c>
      <c r="AP42" s="281">
        <v>1</v>
      </c>
      <c r="AQ42" s="281">
        <v>1</v>
      </c>
      <c r="AR42" s="281">
        <v>1</v>
      </c>
      <c r="AS42" s="281">
        <v>1</v>
      </c>
      <c r="AT42" s="281">
        <v>1</v>
      </c>
      <c r="AU42" s="281">
        <v>1</v>
      </c>
      <c r="AV42" s="281">
        <v>1</v>
      </c>
      <c r="AW42" s="281">
        <v>1</v>
      </c>
      <c r="AX42" s="281">
        <v>1</v>
      </c>
      <c r="AY42" s="281">
        <v>1</v>
      </c>
      <c r="AZ42" s="281">
        <v>1</v>
      </c>
      <c r="BA42" s="281">
        <v>1</v>
      </c>
      <c r="BB42" s="281">
        <v>1</v>
      </c>
      <c r="BC42" s="281">
        <v>1</v>
      </c>
      <c r="BD42" s="281">
        <v>6</v>
      </c>
      <c r="BE42" s="325">
        <v>7</v>
      </c>
    </row>
    <row r="43" spans="2:57" ht="15" x14ac:dyDescent="0.25">
      <c r="B43" s="772"/>
      <c r="C43" s="1" t="s">
        <v>3</v>
      </c>
      <c r="D43" s="365">
        <v>10043</v>
      </c>
      <c r="E43" s="11">
        <v>7904</v>
      </c>
      <c r="F43" s="11">
        <v>11144</v>
      </c>
      <c r="G43" s="11">
        <v>11681</v>
      </c>
      <c r="H43" s="11">
        <v>11176</v>
      </c>
      <c r="I43" s="11">
        <v>10704</v>
      </c>
      <c r="J43" s="11">
        <v>7481</v>
      </c>
      <c r="K43" s="11">
        <v>9128</v>
      </c>
      <c r="L43" s="11">
        <v>10292</v>
      </c>
      <c r="M43" s="11">
        <v>7791</v>
      </c>
      <c r="N43" s="11">
        <v>10438</v>
      </c>
      <c r="O43" s="11">
        <v>9357</v>
      </c>
      <c r="P43" s="11">
        <v>8360</v>
      </c>
      <c r="Q43" s="11">
        <v>9595</v>
      </c>
      <c r="R43" s="11">
        <v>8671</v>
      </c>
      <c r="S43" s="11">
        <v>8359</v>
      </c>
      <c r="T43" s="11">
        <v>8333</v>
      </c>
      <c r="U43" s="11">
        <v>8230</v>
      </c>
      <c r="V43" s="74">
        <f>100</f>
        <v>100</v>
      </c>
      <c r="W43" s="127">
        <f t="shared" si="7"/>
        <v>78.701583192273219</v>
      </c>
      <c r="X43" s="127">
        <f t="shared" si="8"/>
        <v>110.96285970327591</v>
      </c>
      <c r="Y43" s="127">
        <f t="shared" si="9"/>
        <v>116.30986756945136</v>
      </c>
      <c r="Z43" s="127">
        <f t="shared" si="10"/>
        <v>111.28148959474261</v>
      </c>
      <c r="AA43" s="127">
        <f t="shared" si="11"/>
        <v>106.58169869560888</v>
      </c>
      <c r="AB43" s="127">
        <f t="shared" si="12"/>
        <v>74.489694314447874</v>
      </c>
      <c r="AC43" s="127">
        <f t="shared" si="13"/>
        <v>90.889176540874246</v>
      </c>
      <c r="AD43" s="127">
        <f t="shared" si="14"/>
        <v>102.47933884297521</v>
      </c>
      <c r="AE43" s="127">
        <f t="shared" si="14"/>
        <v>77.576421388031463</v>
      </c>
      <c r="AF43" s="127">
        <f t="shared" si="14"/>
        <v>103.933087722792</v>
      </c>
      <c r="AG43" s="127">
        <f t="shared" si="14"/>
        <v>93.169371701682763</v>
      </c>
      <c r="AH43" s="127">
        <f t="shared" si="16"/>
        <v>83.242059145673608</v>
      </c>
      <c r="AI43" s="127">
        <f t="shared" si="2"/>
        <v>95.539181519466297</v>
      </c>
      <c r="AJ43" s="127">
        <f t="shared" si="3"/>
        <v>86.338743403365527</v>
      </c>
      <c r="AK43" s="127">
        <f t="shared" si="4"/>
        <v>83.232101961565263</v>
      </c>
      <c r="AL43" s="127">
        <f t="shared" si="5"/>
        <v>82.973215174748574</v>
      </c>
      <c r="AM43" s="127">
        <f t="shared" si="6"/>
        <v>81.947625211590164</v>
      </c>
      <c r="AN43" s="280">
        <v>1</v>
      </c>
      <c r="AO43" s="281">
        <v>1</v>
      </c>
      <c r="AP43" s="281">
        <v>1</v>
      </c>
      <c r="AQ43" s="281">
        <v>1</v>
      </c>
      <c r="AR43" s="281">
        <v>1</v>
      </c>
      <c r="AS43" s="281">
        <v>1</v>
      </c>
      <c r="AT43" s="281">
        <v>1</v>
      </c>
      <c r="AU43" s="281">
        <v>1</v>
      </c>
      <c r="AV43" s="281">
        <v>1</v>
      </c>
      <c r="AW43" s="281">
        <v>1</v>
      </c>
      <c r="AX43" s="281">
        <v>1</v>
      </c>
      <c r="AY43" s="281">
        <v>1</v>
      </c>
      <c r="AZ43" s="281">
        <v>1</v>
      </c>
      <c r="BA43" s="281">
        <v>1</v>
      </c>
      <c r="BB43" s="281">
        <v>1</v>
      </c>
      <c r="BC43" s="281">
        <v>1</v>
      </c>
      <c r="BD43" s="281">
        <v>6</v>
      </c>
      <c r="BE43" s="325">
        <v>7</v>
      </c>
    </row>
    <row r="44" spans="2:57" ht="15" x14ac:dyDescent="0.25">
      <c r="B44" s="772"/>
      <c r="C44" s="1" t="s">
        <v>4</v>
      </c>
      <c r="D44" s="365">
        <v>2056</v>
      </c>
      <c r="E44" s="11">
        <v>2084</v>
      </c>
      <c r="F44" s="11">
        <v>2118</v>
      </c>
      <c r="G44" s="11">
        <v>2113</v>
      </c>
      <c r="H44" s="11">
        <v>2137</v>
      </c>
      <c r="I44" s="11">
        <v>2082</v>
      </c>
      <c r="J44" s="11">
        <v>2101</v>
      </c>
      <c r="K44" s="11">
        <v>2121</v>
      </c>
      <c r="L44" s="11">
        <v>2193</v>
      </c>
      <c r="M44" s="11">
        <v>2188</v>
      </c>
      <c r="N44" s="11">
        <v>2196</v>
      </c>
      <c r="O44" s="11">
        <v>2224</v>
      </c>
      <c r="P44" s="11">
        <v>2085</v>
      </c>
      <c r="Q44" s="11">
        <v>1972</v>
      </c>
      <c r="R44" s="11">
        <v>1910</v>
      </c>
      <c r="S44" s="11">
        <v>1835</v>
      </c>
      <c r="T44" s="11">
        <v>1822</v>
      </c>
      <c r="U44" s="11">
        <v>1797</v>
      </c>
      <c r="V44" s="74">
        <f>100</f>
        <v>100</v>
      </c>
      <c r="W44" s="127">
        <f t="shared" si="7"/>
        <v>101.36186770428016</v>
      </c>
      <c r="X44" s="127">
        <f t="shared" si="8"/>
        <v>103.01556420233463</v>
      </c>
      <c r="Y44" s="127">
        <f t="shared" si="9"/>
        <v>102.77237354085604</v>
      </c>
      <c r="Z44" s="127">
        <f t="shared" si="10"/>
        <v>103.93968871595331</v>
      </c>
      <c r="AA44" s="127">
        <f t="shared" si="11"/>
        <v>101.26459143968872</v>
      </c>
      <c r="AB44" s="127">
        <f t="shared" si="12"/>
        <v>102.18871595330739</v>
      </c>
      <c r="AC44" s="127">
        <f t="shared" si="13"/>
        <v>103.16147859922179</v>
      </c>
      <c r="AD44" s="127">
        <f t="shared" si="14"/>
        <v>106.66342412451363</v>
      </c>
      <c r="AE44" s="127">
        <f t="shared" si="14"/>
        <v>106.42023346303502</v>
      </c>
      <c r="AF44" s="127">
        <f t="shared" si="14"/>
        <v>106.80933852140078</v>
      </c>
      <c r="AG44" s="127">
        <f t="shared" si="14"/>
        <v>108.17120622568093</v>
      </c>
      <c r="AH44" s="127">
        <f t="shared" si="16"/>
        <v>101.41050583657588</v>
      </c>
      <c r="AI44" s="127">
        <f t="shared" si="2"/>
        <v>95.914396887159526</v>
      </c>
      <c r="AJ44" s="127">
        <f t="shared" si="3"/>
        <v>92.898832684824896</v>
      </c>
      <c r="AK44" s="127">
        <f t="shared" si="4"/>
        <v>89.250972762645915</v>
      </c>
      <c r="AL44" s="127">
        <f t="shared" si="5"/>
        <v>88.618677042801551</v>
      </c>
      <c r="AM44" s="127">
        <f t="shared" si="6"/>
        <v>87.402723735408557</v>
      </c>
      <c r="AN44" s="280">
        <v>1</v>
      </c>
      <c r="AO44" s="281">
        <v>1</v>
      </c>
      <c r="AP44" s="281">
        <v>1</v>
      </c>
      <c r="AQ44" s="281">
        <v>1</v>
      </c>
      <c r="AR44" s="281">
        <v>1</v>
      </c>
      <c r="AS44" s="281">
        <v>1</v>
      </c>
      <c r="AT44" s="281">
        <v>1</v>
      </c>
      <c r="AU44" s="281">
        <v>1</v>
      </c>
      <c r="AV44" s="281">
        <v>1</v>
      </c>
      <c r="AW44" s="281">
        <v>1</v>
      </c>
      <c r="AX44" s="281">
        <v>1</v>
      </c>
      <c r="AY44" s="281">
        <v>1</v>
      </c>
      <c r="AZ44" s="281">
        <v>1</v>
      </c>
      <c r="BA44" s="281">
        <v>1</v>
      </c>
      <c r="BB44" s="281">
        <v>1</v>
      </c>
      <c r="BC44" s="281">
        <v>1</v>
      </c>
      <c r="BD44" s="281">
        <v>6</v>
      </c>
      <c r="BE44" s="325">
        <v>7</v>
      </c>
    </row>
    <row r="45" spans="2:57" ht="15" x14ac:dyDescent="0.25">
      <c r="B45" s="772"/>
      <c r="C45" s="1" t="s">
        <v>5</v>
      </c>
      <c r="D45" s="365">
        <v>480</v>
      </c>
      <c r="E45" s="11">
        <v>495</v>
      </c>
      <c r="F45" s="11">
        <v>497</v>
      </c>
      <c r="G45" s="11">
        <v>507</v>
      </c>
      <c r="H45" s="11">
        <v>510</v>
      </c>
      <c r="I45" s="11">
        <v>516</v>
      </c>
      <c r="J45" s="11">
        <v>530</v>
      </c>
      <c r="K45" s="11">
        <v>548</v>
      </c>
      <c r="L45" s="11">
        <v>562</v>
      </c>
      <c r="M45" s="11">
        <v>582</v>
      </c>
      <c r="N45" s="11">
        <v>581</v>
      </c>
      <c r="O45" s="11">
        <v>596</v>
      </c>
      <c r="P45" s="11">
        <v>561</v>
      </c>
      <c r="Q45" s="11">
        <v>573</v>
      </c>
      <c r="R45" s="11">
        <v>605</v>
      </c>
      <c r="S45" s="11">
        <v>583</v>
      </c>
      <c r="T45" s="11">
        <v>574</v>
      </c>
      <c r="U45" s="11">
        <v>567</v>
      </c>
      <c r="V45" s="74">
        <f>100</f>
        <v>100</v>
      </c>
      <c r="W45" s="127">
        <f t="shared" si="7"/>
        <v>103.125</v>
      </c>
      <c r="X45" s="127">
        <f t="shared" si="8"/>
        <v>103.54166666666667</v>
      </c>
      <c r="Y45" s="127">
        <f t="shared" si="9"/>
        <v>105.625</v>
      </c>
      <c r="Z45" s="127">
        <f t="shared" si="10"/>
        <v>106.25</v>
      </c>
      <c r="AA45" s="127">
        <f t="shared" si="11"/>
        <v>107.5</v>
      </c>
      <c r="AB45" s="127">
        <f t="shared" si="12"/>
        <v>110.41666666666667</v>
      </c>
      <c r="AC45" s="127">
        <f t="shared" si="13"/>
        <v>114.16666666666667</v>
      </c>
      <c r="AD45" s="127">
        <f t="shared" si="14"/>
        <v>117.08333333333333</v>
      </c>
      <c r="AE45" s="127">
        <f t="shared" si="14"/>
        <v>121.25</v>
      </c>
      <c r="AF45" s="127">
        <f t="shared" si="14"/>
        <v>121.04166666666667</v>
      </c>
      <c r="AG45" s="127">
        <f t="shared" si="14"/>
        <v>124.16666666666667</v>
      </c>
      <c r="AH45" s="127">
        <f t="shared" si="16"/>
        <v>116.875</v>
      </c>
      <c r="AI45" s="127">
        <f t="shared" si="2"/>
        <v>119.375</v>
      </c>
      <c r="AJ45" s="127">
        <f t="shared" si="3"/>
        <v>126.04166666666667</v>
      </c>
      <c r="AK45" s="127">
        <f t="shared" si="4"/>
        <v>121.45833333333333</v>
      </c>
      <c r="AL45" s="127">
        <f t="shared" si="5"/>
        <v>119.58333333333333</v>
      </c>
      <c r="AM45" s="127">
        <f t="shared" si="6"/>
        <v>118.125</v>
      </c>
      <c r="AN45" s="280">
        <v>1</v>
      </c>
      <c r="AO45" s="281">
        <v>1</v>
      </c>
      <c r="AP45" s="281">
        <v>1</v>
      </c>
      <c r="AQ45" s="281">
        <v>1</v>
      </c>
      <c r="AR45" s="281">
        <v>1</v>
      </c>
      <c r="AS45" s="281">
        <v>1</v>
      </c>
      <c r="AT45" s="281">
        <v>1</v>
      </c>
      <c r="AU45" s="281">
        <v>1</v>
      </c>
      <c r="AV45" s="281">
        <v>1</v>
      </c>
      <c r="AW45" s="281">
        <v>1</v>
      </c>
      <c r="AX45" s="281">
        <v>1</v>
      </c>
      <c r="AY45" s="281">
        <v>1</v>
      </c>
      <c r="AZ45" s="281">
        <v>1</v>
      </c>
      <c r="BA45" s="281">
        <v>1</v>
      </c>
      <c r="BB45" s="281">
        <v>1</v>
      </c>
      <c r="BC45" s="281">
        <v>1</v>
      </c>
      <c r="BD45" s="281">
        <v>6</v>
      </c>
      <c r="BE45" s="325">
        <v>7</v>
      </c>
    </row>
    <row r="46" spans="2:57" ht="15" x14ac:dyDescent="0.25">
      <c r="B46" s="772"/>
      <c r="C46" s="1" t="s">
        <v>6</v>
      </c>
      <c r="D46" s="365">
        <v>29259</v>
      </c>
      <c r="E46" s="11">
        <v>20520</v>
      </c>
      <c r="F46" s="11">
        <v>30710</v>
      </c>
      <c r="G46" s="11">
        <v>30185</v>
      </c>
      <c r="H46" s="11">
        <v>29106</v>
      </c>
      <c r="I46" s="11">
        <v>27703</v>
      </c>
      <c r="J46" s="11">
        <v>27754</v>
      </c>
      <c r="K46" s="11">
        <v>25768</v>
      </c>
      <c r="L46" s="11">
        <v>24426</v>
      </c>
      <c r="M46" s="11">
        <v>21498</v>
      </c>
      <c r="N46" s="11">
        <v>26542</v>
      </c>
      <c r="O46" s="11">
        <v>26897</v>
      </c>
      <c r="P46" s="11">
        <v>26739</v>
      </c>
      <c r="Q46" s="11">
        <v>25422</v>
      </c>
      <c r="R46" s="11">
        <v>25071</v>
      </c>
      <c r="S46" s="11">
        <v>24177</v>
      </c>
      <c r="T46" s="11">
        <v>23972</v>
      </c>
      <c r="U46" s="11">
        <v>23660</v>
      </c>
      <c r="V46" s="74">
        <f>100</f>
        <v>100</v>
      </c>
      <c r="W46" s="127">
        <f t="shared" si="7"/>
        <v>70.132266994770845</v>
      </c>
      <c r="X46" s="127">
        <f t="shared" si="8"/>
        <v>104.95915786595577</v>
      </c>
      <c r="Y46" s="127">
        <f t="shared" si="9"/>
        <v>103.16483816945214</v>
      </c>
      <c r="Z46" s="127">
        <f t="shared" si="10"/>
        <v>99.4770839741618</v>
      </c>
      <c r="AA46" s="127">
        <f t="shared" si="11"/>
        <v>94.681978194743493</v>
      </c>
      <c r="AB46" s="127">
        <f t="shared" si="12"/>
        <v>94.85628353668956</v>
      </c>
      <c r="AC46" s="127">
        <f t="shared" si="13"/>
        <v>88.068628456201509</v>
      </c>
      <c r="AD46" s="127">
        <f t="shared" si="14"/>
        <v>83.482005536757924</v>
      </c>
      <c r="AE46" s="127">
        <f t="shared" si="14"/>
        <v>73.474828257971907</v>
      </c>
      <c r="AF46" s="127">
        <f t="shared" si="14"/>
        <v>90.713968351618306</v>
      </c>
      <c r="AG46" s="127">
        <f t="shared" si="14"/>
        <v>91.927270241635057</v>
      </c>
      <c r="AH46" s="127">
        <f t="shared" si="16"/>
        <v>91.387265456782529</v>
      </c>
      <c r="AI46" s="127">
        <f t="shared" si="2"/>
        <v>86.886086332410542</v>
      </c>
      <c r="AJ46" s="127">
        <f t="shared" si="3"/>
        <v>85.686455449605248</v>
      </c>
      <c r="AK46" s="127">
        <f t="shared" si="4"/>
        <v>82.630985337844763</v>
      </c>
      <c r="AL46" s="127">
        <f t="shared" si="5"/>
        <v>81.930346218257625</v>
      </c>
      <c r="AM46" s="127">
        <f t="shared" si="6"/>
        <v>80.864007655764041</v>
      </c>
      <c r="AN46" s="280"/>
      <c r="AO46" s="281"/>
      <c r="AP46" s="281"/>
      <c r="AQ46" s="281"/>
      <c r="AR46" s="281"/>
      <c r="AS46" s="281"/>
      <c r="AT46" s="281"/>
      <c r="AU46" s="281"/>
      <c r="AV46" s="281"/>
      <c r="AW46" s="281"/>
      <c r="AX46" s="281"/>
      <c r="AY46" s="281"/>
      <c r="AZ46" s="281"/>
      <c r="BA46" s="281"/>
      <c r="BB46" s="281"/>
      <c r="BC46" s="281"/>
      <c r="BD46" s="281"/>
      <c r="BE46" s="325"/>
    </row>
    <row r="47" spans="2:57" ht="15" x14ac:dyDescent="0.25">
      <c r="B47" s="765"/>
      <c r="C47" s="1" t="s">
        <v>7</v>
      </c>
      <c r="D47" s="424">
        <v>28779</v>
      </c>
      <c r="E47" s="341">
        <v>20025</v>
      </c>
      <c r="F47" s="341">
        <v>30213</v>
      </c>
      <c r="G47" s="341">
        <v>29678</v>
      </c>
      <c r="H47" s="341">
        <v>28596</v>
      </c>
      <c r="I47" s="341">
        <v>27187</v>
      </c>
      <c r="J47" s="341">
        <v>27224</v>
      </c>
      <c r="K47" s="341">
        <v>25220</v>
      </c>
      <c r="L47" s="341">
        <v>23864</v>
      </c>
      <c r="M47" s="341">
        <v>20916</v>
      </c>
      <c r="N47" s="341">
        <v>25961</v>
      </c>
      <c r="O47" s="341">
        <v>26301</v>
      </c>
      <c r="P47" s="341">
        <v>26178</v>
      </c>
      <c r="Q47" s="341">
        <v>24849</v>
      </c>
      <c r="R47" s="341">
        <v>24466</v>
      </c>
      <c r="S47" s="341">
        <v>23594</v>
      </c>
      <c r="T47" s="341">
        <v>23398</v>
      </c>
      <c r="U47" s="341">
        <v>23093</v>
      </c>
      <c r="V47" s="74">
        <f>100</f>
        <v>100</v>
      </c>
      <c r="W47" s="127">
        <f t="shared" si="7"/>
        <v>69.581986865422707</v>
      </c>
      <c r="X47" s="127">
        <f t="shared" si="8"/>
        <v>104.98279995830293</v>
      </c>
      <c r="Y47" s="127">
        <f t="shared" si="9"/>
        <v>103.12380555265993</v>
      </c>
      <c r="Z47" s="127">
        <f t="shared" si="10"/>
        <v>99.364119670593141</v>
      </c>
      <c r="AA47" s="127">
        <f t="shared" si="11"/>
        <v>94.468188609750172</v>
      </c>
      <c r="AB47" s="127">
        <f t="shared" si="12"/>
        <v>94.596754577990893</v>
      </c>
      <c r="AC47" s="127">
        <f t="shared" si="13"/>
        <v>87.633343757601025</v>
      </c>
      <c r="AD47" s="127">
        <f t="shared" si="14"/>
        <v>82.921574759373158</v>
      </c>
      <c r="AE47" s="127">
        <f t="shared" si="14"/>
        <v>72.677994370895448</v>
      </c>
      <c r="AF47" s="127">
        <f t="shared" si="14"/>
        <v>90.208137878314048</v>
      </c>
      <c r="AG47" s="127">
        <f t="shared" si="14"/>
        <v>91.389554883769421</v>
      </c>
      <c r="AH47" s="127">
        <f t="shared" si="16"/>
        <v>90.962159908266443</v>
      </c>
      <c r="AI47" s="127">
        <f t="shared" si="2"/>
        <v>86.344209319295317</v>
      </c>
      <c r="AJ47" s="127">
        <f t="shared" si="3"/>
        <v>85.013377810208837</v>
      </c>
      <c r="AK47" s="127">
        <f t="shared" si="4"/>
        <v>81.983390666805661</v>
      </c>
      <c r="AL47" s="127">
        <f t="shared" si="5"/>
        <v>81.302338510719622</v>
      </c>
      <c r="AM47" s="127">
        <f t="shared" si="6"/>
        <v>80.242537961708194</v>
      </c>
      <c r="AN47" s="283"/>
      <c r="AO47" s="284"/>
      <c r="AP47" s="284"/>
      <c r="AQ47" s="284"/>
      <c r="AR47" s="284"/>
      <c r="AS47" s="284"/>
      <c r="AT47" s="284"/>
      <c r="AU47" s="284"/>
      <c r="AV47" s="284"/>
      <c r="AW47" s="284"/>
      <c r="AX47" s="284"/>
      <c r="AY47" s="284"/>
      <c r="AZ47" s="284"/>
      <c r="BA47" s="284"/>
      <c r="BB47" s="284"/>
      <c r="BC47" s="284"/>
      <c r="BD47" s="284"/>
      <c r="BE47" s="284"/>
    </row>
    <row r="48" spans="2:57" ht="15" customHeight="1" x14ac:dyDescent="0.25">
      <c r="B48" s="766" t="s">
        <v>25</v>
      </c>
      <c r="C48" s="7" t="s">
        <v>2</v>
      </c>
      <c r="D48" s="425">
        <v>1325</v>
      </c>
      <c r="E48" s="11">
        <v>1478</v>
      </c>
      <c r="F48" s="11">
        <v>1286</v>
      </c>
      <c r="G48" s="11">
        <v>1157</v>
      </c>
      <c r="H48" s="11">
        <v>1179</v>
      </c>
      <c r="I48" s="11">
        <v>1089</v>
      </c>
      <c r="J48" s="11">
        <v>1212</v>
      </c>
      <c r="K48" s="11">
        <v>1378</v>
      </c>
      <c r="L48" s="11">
        <v>1364</v>
      </c>
      <c r="M48" s="11">
        <v>1220</v>
      </c>
      <c r="N48" s="11">
        <v>1449</v>
      </c>
      <c r="O48" s="11">
        <v>1517</v>
      </c>
      <c r="P48" s="11">
        <v>1919</v>
      </c>
      <c r="Q48" s="11">
        <v>1628</v>
      </c>
      <c r="R48" s="11">
        <v>1734</v>
      </c>
      <c r="S48" s="11">
        <v>1732</v>
      </c>
      <c r="T48" s="11">
        <v>1712</v>
      </c>
      <c r="U48" s="11">
        <v>1689</v>
      </c>
      <c r="V48" s="74">
        <f>100</f>
        <v>100</v>
      </c>
      <c r="W48" s="127">
        <f t="shared" si="7"/>
        <v>111.54716981132076</v>
      </c>
      <c r="X48" s="127">
        <f t="shared" si="8"/>
        <v>97.056603773584911</v>
      </c>
      <c r="Y48" s="127">
        <f t="shared" si="9"/>
        <v>87.320754716981128</v>
      </c>
      <c r="Z48" s="127">
        <f t="shared" si="10"/>
        <v>88.981132075471692</v>
      </c>
      <c r="AA48" s="127">
        <f t="shared" si="11"/>
        <v>82.188679245283012</v>
      </c>
      <c r="AB48" s="127">
        <f t="shared" si="12"/>
        <v>91.471698113207552</v>
      </c>
      <c r="AC48" s="127">
        <f t="shared" si="13"/>
        <v>104</v>
      </c>
      <c r="AD48" s="127">
        <f t="shared" si="14"/>
        <v>102.94339622641509</v>
      </c>
      <c r="AE48" s="127">
        <f t="shared" si="14"/>
        <v>92.075471698113205</v>
      </c>
      <c r="AF48" s="127">
        <f t="shared" si="14"/>
        <v>109.35849056603773</v>
      </c>
      <c r="AG48" s="127">
        <f t="shared" si="14"/>
        <v>114.49056603773585</v>
      </c>
      <c r="AH48" s="127">
        <f t="shared" si="16"/>
        <v>144.83018867924528</v>
      </c>
      <c r="AI48" s="127">
        <f t="shared" si="2"/>
        <v>122.86792452830188</v>
      </c>
      <c r="AJ48" s="127">
        <f t="shared" si="3"/>
        <v>130.8679245283019</v>
      </c>
      <c r="AK48" s="127">
        <f t="shared" si="4"/>
        <v>130.71698113207546</v>
      </c>
      <c r="AL48" s="127">
        <f t="shared" si="5"/>
        <v>129.20754716981133</v>
      </c>
      <c r="AM48" s="127">
        <f t="shared" si="6"/>
        <v>127.47169811320755</v>
      </c>
      <c r="AN48" s="280">
        <v>1</v>
      </c>
      <c r="AO48" s="281">
        <v>1</v>
      </c>
      <c r="AP48" s="281">
        <v>1</v>
      </c>
      <c r="AQ48" s="281">
        <v>1</v>
      </c>
      <c r="AR48" s="281">
        <v>1</v>
      </c>
      <c r="AS48" s="281">
        <v>1</v>
      </c>
      <c r="AT48" s="281">
        <v>1</v>
      </c>
      <c r="AU48" s="281">
        <v>1</v>
      </c>
      <c r="AV48" s="281">
        <v>1</v>
      </c>
      <c r="AW48" s="281">
        <v>1</v>
      </c>
      <c r="AX48" s="281">
        <v>1</v>
      </c>
      <c r="AY48" s="281">
        <v>1</v>
      </c>
      <c r="AZ48" s="281">
        <v>1</v>
      </c>
      <c r="BA48" s="281">
        <v>1</v>
      </c>
      <c r="BB48" s="281">
        <v>1</v>
      </c>
      <c r="BC48" s="281">
        <v>1</v>
      </c>
      <c r="BD48" s="281">
        <v>6</v>
      </c>
      <c r="BE48" s="325">
        <v>7</v>
      </c>
    </row>
    <row r="49" spans="2:57" ht="15" x14ac:dyDescent="0.25">
      <c r="B49" s="772"/>
      <c r="C49" s="1" t="s">
        <v>3</v>
      </c>
      <c r="D49" s="365">
        <v>694</v>
      </c>
      <c r="E49" s="11">
        <v>666</v>
      </c>
      <c r="F49" s="11">
        <v>655</v>
      </c>
      <c r="G49" s="11">
        <v>596</v>
      </c>
      <c r="H49" s="11">
        <v>570</v>
      </c>
      <c r="I49" s="11">
        <v>592</v>
      </c>
      <c r="J49" s="11">
        <v>507</v>
      </c>
      <c r="K49" s="11">
        <v>509</v>
      </c>
      <c r="L49" s="11">
        <v>527</v>
      </c>
      <c r="M49" s="11">
        <v>532</v>
      </c>
      <c r="N49" s="11">
        <v>547</v>
      </c>
      <c r="O49" s="11">
        <v>657</v>
      </c>
      <c r="P49" s="11">
        <v>476</v>
      </c>
      <c r="Q49" s="11">
        <v>605</v>
      </c>
      <c r="R49" s="11">
        <v>539</v>
      </c>
      <c r="S49" s="11">
        <v>525</v>
      </c>
      <c r="T49" s="11">
        <v>524</v>
      </c>
      <c r="U49" s="11">
        <v>518</v>
      </c>
      <c r="V49" s="74">
        <f>100</f>
        <v>100</v>
      </c>
      <c r="W49" s="127">
        <f t="shared" si="7"/>
        <v>95.965417867435164</v>
      </c>
      <c r="X49" s="127">
        <f t="shared" si="8"/>
        <v>94.380403458213252</v>
      </c>
      <c r="Y49" s="127">
        <f t="shared" si="9"/>
        <v>85.878962536023053</v>
      </c>
      <c r="Z49" s="127">
        <f t="shared" si="10"/>
        <v>82.132564841498564</v>
      </c>
      <c r="AA49" s="127">
        <f t="shared" si="11"/>
        <v>85.30259365994236</v>
      </c>
      <c r="AB49" s="127">
        <f t="shared" si="12"/>
        <v>73.054755043227672</v>
      </c>
      <c r="AC49" s="127">
        <f t="shared" si="13"/>
        <v>73.342939481268004</v>
      </c>
      <c r="AD49" s="127">
        <f t="shared" si="14"/>
        <v>75.936599423631122</v>
      </c>
      <c r="AE49" s="127">
        <f t="shared" si="14"/>
        <v>76.657060518731996</v>
      </c>
      <c r="AF49" s="127">
        <f t="shared" si="14"/>
        <v>78.818443804034587</v>
      </c>
      <c r="AG49" s="127">
        <f t="shared" si="14"/>
        <v>94.668587896253598</v>
      </c>
      <c r="AH49" s="127">
        <f t="shared" si="16"/>
        <v>68.58789625360231</v>
      </c>
      <c r="AI49" s="127">
        <f t="shared" si="2"/>
        <v>87.175792507204605</v>
      </c>
      <c r="AJ49" s="127">
        <f t="shared" si="3"/>
        <v>77.665706051873201</v>
      </c>
      <c r="AK49" s="127">
        <f t="shared" si="4"/>
        <v>75.648414985590776</v>
      </c>
      <c r="AL49" s="127">
        <f t="shared" si="5"/>
        <v>75.50432276657061</v>
      </c>
      <c r="AM49" s="127">
        <f t="shared" si="6"/>
        <v>74.639769452449571</v>
      </c>
      <c r="AN49" s="280">
        <v>1</v>
      </c>
      <c r="AO49" s="281">
        <v>1</v>
      </c>
      <c r="AP49" s="281">
        <v>1</v>
      </c>
      <c r="AQ49" s="281">
        <v>1</v>
      </c>
      <c r="AR49" s="281">
        <v>1</v>
      </c>
      <c r="AS49" s="281">
        <v>1</v>
      </c>
      <c r="AT49" s="281">
        <v>1</v>
      </c>
      <c r="AU49" s="281">
        <v>1</v>
      </c>
      <c r="AV49" s="281">
        <v>1</v>
      </c>
      <c r="AW49" s="281">
        <v>1</v>
      </c>
      <c r="AX49" s="281">
        <v>1</v>
      </c>
      <c r="AY49" s="281">
        <v>1</v>
      </c>
      <c r="AZ49" s="281">
        <v>1</v>
      </c>
      <c r="BA49" s="281">
        <v>1</v>
      </c>
      <c r="BB49" s="281">
        <v>1</v>
      </c>
      <c r="BC49" s="281">
        <v>1</v>
      </c>
      <c r="BD49" s="281">
        <v>6</v>
      </c>
      <c r="BE49" s="325">
        <v>7</v>
      </c>
    </row>
    <row r="50" spans="2:57" ht="15" x14ac:dyDescent="0.25">
      <c r="B50" s="772"/>
      <c r="C50" s="1" t="s">
        <v>4</v>
      </c>
      <c r="D50" s="365">
        <v>230</v>
      </c>
      <c r="E50" s="11">
        <v>215</v>
      </c>
      <c r="F50" s="11">
        <v>226</v>
      </c>
      <c r="G50" s="11">
        <v>229</v>
      </c>
      <c r="H50" s="11">
        <v>217</v>
      </c>
      <c r="I50" s="11">
        <v>216</v>
      </c>
      <c r="J50" s="11">
        <v>222</v>
      </c>
      <c r="K50" s="11">
        <v>217</v>
      </c>
      <c r="L50" s="11">
        <v>238</v>
      </c>
      <c r="M50" s="11">
        <v>242</v>
      </c>
      <c r="N50" s="11">
        <v>217</v>
      </c>
      <c r="O50" s="11">
        <v>216</v>
      </c>
      <c r="P50" s="11">
        <v>194</v>
      </c>
      <c r="Q50" s="11">
        <v>190</v>
      </c>
      <c r="R50" s="11">
        <v>213</v>
      </c>
      <c r="S50" s="11">
        <v>226</v>
      </c>
      <c r="T50" s="11">
        <v>224</v>
      </c>
      <c r="U50" s="11">
        <v>221</v>
      </c>
      <c r="V50" s="74">
        <f>100</f>
        <v>100</v>
      </c>
      <c r="W50" s="127">
        <f t="shared" si="7"/>
        <v>93.478260869565219</v>
      </c>
      <c r="X50" s="127">
        <f t="shared" si="8"/>
        <v>98.260869565217391</v>
      </c>
      <c r="Y50" s="127">
        <f t="shared" si="9"/>
        <v>99.565217391304344</v>
      </c>
      <c r="Z50" s="127">
        <f t="shared" si="10"/>
        <v>94.347826086956516</v>
      </c>
      <c r="AA50" s="127">
        <f t="shared" si="11"/>
        <v>93.913043478260875</v>
      </c>
      <c r="AB50" s="127">
        <f t="shared" si="12"/>
        <v>96.521739130434781</v>
      </c>
      <c r="AC50" s="127">
        <f t="shared" si="13"/>
        <v>94.347826086956516</v>
      </c>
      <c r="AD50" s="127">
        <f t="shared" si="14"/>
        <v>103.47826086956522</v>
      </c>
      <c r="AE50" s="127">
        <f t="shared" si="14"/>
        <v>105.21739130434783</v>
      </c>
      <c r="AF50" s="127">
        <f t="shared" si="14"/>
        <v>94.347826086956516</v>
      </c>
      <c r="AG50" s="127">
        <f t="shared" si="14"/>
        <v>93.913043478260875</v>
      </c>
      <c r="AH50" s="127">
        <f t="shared" si="16"/>
        <v>84.347826086956516</v>
      </c>
      <c r="AI50" s="127">
        <f t="shared" si="2"/>
        <v>82.608695652173907</v>
      </c>
      <c r="AJ50" s="127">
        <f t="shared" si="3"/>
        <v>92.608695652173907</v>
      </c>
      <c r="AK50" s="127">
        <f t="shared" si="4"/>
        <v>98.260869565217391</v>
      </c>
      <c r="AL50" s="127">
        <f t="shared" si="5"/>
        <v>97.391304347826093</v>
      </c>
      <c r="AM50" s="127">
        <f t="shared" si="6"/>
        <v>96.086956521739125</v>
      </c>
      <c r="AN50" s="280">
        <v>1</v>
      </c>
      <c r="AO50" s="281">
        <v>1</v>
      </c>
      <c r="AP50" s="281">
        <v>1</v>
      </c>
      <c r="AQ50" s="281">
        <v>1</v>
      </c>
      <c r="AR50" s="281">
        <v>1</v>
      </c>
      <c r="AS50" s="281">
        <v>1</v>
      </c>
      <c r="AT50" s="281">
        <v>1</v>
      </c>
      <c r="AU50" s="281">
        <v>1</v>
      </c>
      <c r="AV50" s="281">
        <v>1</v>
      </c>
      <c r="AW50" s="281">
        <v>1</v>
      </c>
      <c r="AX50" s="281">
        <v>1</v>
      </c>
      <c r="AY50" s="281">
        <v>1</v>
      </c>
      <c r="AZ50" s="281">
        <v>1</v>
      </c>
      <c r="BA50" s="281">
        <v>1</v>
      </c>
      <c r="BB50" s="281">
        <v>1</v>
      </c>
      <c r="BC50" s="281">
        <v>1</v>
      </c>
      <c r="BD50" s="281">
        <v>6</v>
      </c>
      <c r="BE50" s="325">
        <v>7</v>
      </c>
    </row>
    <row r="51" spans="2:57" ht="15" x14ac:dyDescent="0.25">
      <c r="B51" s="772"/>
      <c r="C51" s="1" t="s">
        <v>5</v>
      </c>
      <c r="D51" s="365">
        <v>47</v>
      </c>
      <c r="E51" s="11">
        <v>44</v>
      </c>
      <c r="F51" s="11">
        <v>37</v>
      </c>
      <c r="G51" s="11">
        <v>37</v>
      </c>
      <c r="H51" s="11">
        <v>36</v>
      </c>
      <c r="I51" s="11">
        <v>35</v>
      </c>
      <c r="J51" s="11">
        <v>36</v>
      </c>
      <c r="K51" s="11">
        <v>38</v>
      </c>
      <c r="L51" s="11">
        <v>37</v>
      </c>
      <c r="M51" s="11">
        <v>39</v>
      </c>
      <c r="N51" s="11">
        <v>44</v>
      </c>
      <c r="O51" s="11">
        <v>45</v>
      </c>
      <c r="P51" s="11">
        <v>48</v>
      </c>
      <c r="Q51" s="11">
        <v>49</v>
      </c>
      <c r="R51" s="11">
        <v>49</v>
      </c>
      <c r="S51" s="11">
        <v>49</v>
      </c>
      <c r="T51" s="11">
        <v>48</v>
      </c>
      <c r="U51" s="11">
        <v>47</v>
      </c>
      <c r="V51" s="74">
        <f>100</f>
        <v>100</v>
      </c>
      <c r="W51" s="127">
        <f t="shared" si="7"/>
        <v>93.61702127659575</v>
      </c>
      <c r="X51" s="127">
        <f t="shared" si="8"/>
        <v>78.723404255319153</v>
      </c>
      <c r="Y51" s="127">
        <f t="shared" si="9"/>
        <v>78.723404255319153</v>
      </c>
      <c r="Z51" s="127">
        <f t="shared" si="10"/>
        <v>76.59574468085107</v>
      </c>
      <c r="AA51" s="127">
        <f t="shared" si="11"/>
        <v>74.468085106382972</v>
      </c>
      <c r="AB51" s="127">
        <f t="shared" si="12"/>
        <v>76.59574468085107</v>
      </c>
      <c r="AC51" s="127">
        <f t="shared" si="13"/>
        <v>80.851063829787236</v>
      </c>
      <c r="AD51" s="127">
        <f t="shared" si="14"/>
        <v>78.723404255319153</v>
      </c>
      <c r="AE51" s="127">
        <f t="shared" si="14"/>
        <v>82.978723404255319</v>
      </c>
      <c r="AF51" s="127">
        <f t="shared" si="14"/>
        <v>93.61702127659575</v>
      </c>
      <c r="AG51" s="127">
        <f t="shared" si="14"/>
        <v>95.744680851063833</v>
      </c>
      <c r="AH51" s="127">
        <f t="shared" si="16"/>
        <v>102.12765957446808</v>
      </c>
      <c r="AI51" s="127">
        <f t="shared" si="2"/>
        <v>104.25531914893617</v>
      </c>
      <c r="AJ51" s="127">
        <f t="shared" si="3"/>
        <v>104.25531914893617</v>
      </c>
      <c r="AK51" s="127">
        <f t="shared" si="4"/>
        <v>104.25531914893617</v>
      </c>
      <c r="AL51" s="127">
        <f t="shared" si="5"/>
        <v>102.12765957446808</v>
      </c>
      <c r="AM51" s="127">
        <f t="shared" si="6"/>
        <v>100</v>
      </c>
      <c r="AN51" s="280">
        <v>1</v>
      </c>
      <c r="AO51" s="281">
        <v>1</v>
      </c>
      <c r="AP51" s="281">
        <v>1</v>
      </c>
      <c r="AQ51" s="281">
        <v>1</v>
      </c>
      <c r="AR51" s="281">
        <v>1</v>
      </c>
      <c r="AS51" s="281">
        <v>1</v>
      </c>
      <c r="AT51" s="281">
        <v>1</v>
      </c>
      <c r="AU51" s="281">
        <v>1</v>
      </c>
      <c r="AV51" s="281">
        <v>1</v>
      </c>
      <c r="AW51" s="281">
        <v>1</v>
      </c>
      <c r="AX51" s="281">
        <v>1</v>
      </c>
      <c r="AY51" s="281">
        <v>1</v>
      </c>
      <c r="AZ51" s="281">
        <v>1</v>
      </c>
      <c r="BA51" s="281">
        <v>1</v>
      </c>
      <c r="BB51" s="281">
        <v>1</v>
      </c>
      <c r="BC51" s="281">
        <v>1</v>
      </c>
      <c r="BD51" s="281">
        <v>6</v>
      </c>
      <c r="BE51" s="325">
        <v>7</v>
      </c>
    </row>
    <row r="52" spans="2:57" ht="15" x14ac:dyDescent="0.25">
      <c r="B52" s="772"/>
      <c r="C52" s="1" t="s">
        <v>6</v>
      </c>
      <c r="D52" s="365">
        <v>2296</v>
      </c>
      <c r="E52" s="11">
        <v>2403</v>
      </c>
      <c r="F52" s="11">
        <v>2204</v>
      </c>
      <c r="G52" s="11">
        <v>2019</v>
      </c>
      <c r="H52" s="11">
        <v>2002</v>
      </c>
      <c r="I52" s="11">
        <v>1932</v>
      </c>
      <c r="J52" s="11">
        <v>1977</v>
      </c>
      <c r="K52" s="11">
        <v>2142</v>
      </c>
      <c r="L52" s="11">
        <v>2166</v>
      </c>
      <c r="M52" s="11">
        <v>2033</v>
      </c>
      <c r="N52" s="11">
        <v>2257</v>
      </c>
      <c r="O52" s="11">
        <v>2435</v>
      </c>
      <c r="P52" s="11">
        <v>2637</v>
      </c>
      <c r="Q52" s="11">
        <v>2472</v>
      </c>
      <c r="R52" s="11">
        <v>2535</v>
      </c>
      <c r="S52" s="11">
        <v>2532</v>
      </c>
      <c r="T52" s="11">
        <v>2508</v>
      </c>
      <c r="U52" s="11">
        <v>2475</v>
      </c>
      <c r="V52" s="74">
        <f>100</f>
        <v>100</v>
      </c>
      <c r="W52" s="127">
        <f t="shared" si="7"/>
        <v>104.6602787456446</v>
      </c>
      <c r="X52" s="127">
        <f t="shared" si="8"/>
        <v>95.99303135888502</v>
      </c>
      <c r="Y52" s="127">
        <f t="shared" si="9"/>
        <v>87.935540069686411</v>
      </c>
      <c r="Z52" s="127">
        <f t="shared" si="10"/>
        <v>87.195121951219505</v>
      </c>
      <c r="AA52" s="127">
        <f t="shared" si="11"/>
        <v>84.146341463414629</v>
      </c>
      <c r="AB52" s="127">
        <f t="shared" si="12"/>
        <v>86.106271777003485</v>
      </c>
      <c r="AC52" s="127">
        <f t="shared" si="13"/>
        <v>93.292682926829272</v>
      </c>
      <c r="AD52" s="127">
        <f t="shared" si="14"/>
        <v>94.337979094076658</v>
      </c>
      <c r="AE52" s="127">
        <f t="shared" si="14"/>
        <v>88.545296167247386</v>
      </c>
      <c r="AF52" s="127">
        <f t="shared" si="14"/>
        <v>98.30139372822299</v>
      </c>
      <c r="AG52" s="127">
        <f t="shared" si="14"/>
        <v>106.05400696864112</v>
      </c>
      <c r="AH52" s="127">
        <f t="shared" si="16"/>
        <v>114.85191637630662</v>
      </c>
      <c r="AI52" s="127">
        <f t="shared" si="2"/>
        <v>107.66550522648083</v>
      </c>
      <c r="AJ52" s="127">
        <f t="shared" si="3"/>
        <v>110.40940766550523</v>
      </c>
      <c r="AK52" s="127">
        <f t="shared" si="4"/>
        <v>110.2787456445993</v>
      </c>
      <c r="AL52" s="127">
        <f t="shared" si="5"/>
        <v>109.23344947735191</v>
      </c>
      <c r="AM52" s="127">
        <f t="shared" si="6"/>
        <v>107.79616724738676</v>
      </c>
      <c r="AN52" s="280"/>
      <c r="AO52" s="281"/>
      <c r="AP52" s="281"/>
      <c r="AQ52" s="281"/>
      <c r="AR52" s="281"/>
      <c r="AS52" s="281"/>
      <c r="AT52" s="281"/>
      <c r="AU52" s="281"/>
      <c r="AV52" s="281"/>
      <c r="AW52" s="281"/>
      <c r="AX52" s="281"/>
      <c r="AY52" s="281"/>
      <c r="AZ52" s="281"/>
      <c r="BA52" s="281"/>
      <c r="BB52" s="281"/>
      <c r="BC52" s="281"/>
      <c r="BD52" s="281"/>
      <c r="BE52" s="325"/>
    </row>
    <row r="53" spans="2:57" ht="15" x14ac:dyDescent="0.25">
      <c r="B53" s="765"/>
      <c r="C53" s="8" t="s">
        <v>7</v>
      </c>
      <c r="D53" s="424">
        <v>2249</v>
      </c>
      <c r="E53" s="341">
        <v>2359</v>
      </c>
      <c r="F53" s="341">
        <v>2167</v>
      </c>
      <c r="G53" s="341">
        <v>1982</v>
      </c>
      <c r="H53" s="341">
        <v>1966</v>
      </c>
      <c r="I53" s="341">
        <v>1897</v>
      </c>
      <c r="J53" s="341">
        <v>1941</v>
      </c>
      <c r="K53" s="341">
        <v>2104</v>
      </c>
      <c r="L53" s="341">
        <v>2129</v>
      </c>
      <c r="M53" s="341">
        <v>1994</v>
      </c>
      <c r="N53" s="341">
        <v>2213</v>
      </c>
      <c r="O53" s="341">
        <v>2390</v>
      </c>
      <c r="P53" s="341">
        <v>2589</v>
      </c>
      <c r="Q53" s="341">
        <v>2423</v>
      </c>
      <c r="R53" s="341">
        <v>2486</v>
      </c>
      <c r="S53" s="341">
        <v>2483</v>
      </c>
      <c r="T53" s="341">
        <v>2460</v>
      </c>
      <c r="U53" s="341">
        <v>2428</v>
      </c>
      <c r="V53" s="74">
        <f>100</f>
        <v>100</v>
      </c>
      <c r="W53" s="127">
        <f t="shared" si="7"/>
        <v>104.8910626945309</v>
      </c>
      <c r="X53" s="127">
        <f t="shared" si="8"/>
        <v>96.353935082258786</v>
      </c>
      <c r="Y53" s="127">
        <f t="shared" si="9"/>
        <v>88.128056914184086</v>
      </c>
      <c r="Z53" s="127">
        <f t="shared" si="10"/>
        <v>87.416629613161405</v>
      </c>
      <c r="AA53" s="127">
        <f t="shared" si="11"/>
        <v>84.348599377501117</v>
      </c>
      <c r="AB53" s="127">
        <f t="shared" si="12"/>
        <v>86.305024455313472</v>
      </c>
      <c r="AC53" s="127">
        <f t="shared" si="13"/>
        <v>93.552690084481995</v>
      </c>
      <c r="AD53" s="127">
        <f t="shared" si="14"/>
        <v>94.664295242329928</v>
      </c>
      <c r="AE53" s="127">
        <f t="shared" si="14"/>
        <v>88.661627389951093</v>
      </c>
      <c r="AF53" s="127">
        <f t="shared" si="14"/>
        <v>98.399288572698978</v>
      </c>
      <c r="AG53" s="127">
        <f t="shared" si="14"/>
        <v>106.26945309026235</v>
      </c>
      <c r="AH53" s="127">
        <f t="shared" si="16"/>
        <v>115.11783014673188</v>
      </c>
      <c r="AI53" s="127">
        <f t="shared" si="2"/>
        <v>107.73677189862161</v>
      </c>
      <c r="AJ53" s="127">
        <f t="shared" si="3"/>
        <v>110.5380168963984</v>
      </c>
      <c r="AK53" s="127">
        <f t="shared" si="4"/>
        <v>110.40462427745665</v>
      </c>
      <c r="AL53" s="127">
        <f t="shared" si="5"/>
        <v>109.38194753223655</v>
      </c>
      <c r="AM53" s="127">
        <f t="shared" si="6"/>
        <v>107.95909293019119</v>
      </c>
      <c r="AN53" s="283"/>
      <c r="AO53" s="284"/>
      <c r="AP53" s="284"/>
      <c r="AQ53" s="284"/>
      <c r="AR53" s="284"/>
      <c r="AS53" s="284"/>
      <c r="AT53" s="284"/>
      <c r="AU53" s="284"/>
      <c r="AV53" s="284"/>
      <c r="AW53" s="284"/>
      <c r="AX53" s="284"/>
      <c r="AY53" s="284"/>
      <c r="AZ53" s="284"/>
      <c r="BA53" s="284"/>
      <c r="BB53" s="284"/>
      <c r="BC53" s="284"/>
      <c r="BD53" s="284"/>
      <c r="BE53" s="284"/>
    </row>
    <row r="54" spans="2:57" ht="15" customHeight="1" x14ac:dyDescent="0.25">
      <c r="B54" s="766" t="s">
        <v>26</v>
      </c>
      <c r="C54" s="1" t="s">
        <v>2</v>
      </c>
      <c r="D54" s="425">
        <v>9</v>
      </c>
      <c r="E54" s="11">
        <v>0</v>
      </c>
      <c r="F54" s="11">
        <v>1</v>
      </c>
      <c r="G54" s="11">
        <v>4</v>
      </c>
      <c r="H54" s="11">
        <v>3</v>
      </c>
      <c r="I54" s="11">
        <v>5</v>
      </c>
      <c r="J54" s="11">
        <v>0</v>
      </c>
      <c r="K54" s="11">
        <v>4</v>
      </c>
      <c r="L54" s="11">
        <v>11</v>
      </c>
      <c r="M54" s="11">
        <v>18</v>
      </c>
      <c r="N54" s="11">
        <v>36</v>
      </c>
      <c r="O54" s="11">
        <v>38</v>
      </c>
      <c r="P54" s="11">
        <v>47</v>
      </c>
      <c r="Q54" s="11">
        <v>21</v>
      </c>
      <c r="R54" s="11">
        <v>48</v>
      </c>
      <c r="S54" s="11">
        <v>40</v>
      </c>
      <c r="T54" s="11">
        <v>40</v>
      </c>
      <c r="U54" s="11">
        <v>39</v>
      </c>
      <c r="V54" s="74">
        <f>100</f>
        <v>100</v>
      </c>
      <c r="W54" s="127">
        <f t="shared" si="7"/>
        <v>0</v>
      </c>
      <c r="X54" s="127">
        <f t="shared" si="8"/>
        <v>11.111111111111111</v>
      </c>
      <c r="Y54" s="127">
        <f t="shared" si="9"/>
        <v>44.444444444444443</v>
      </c>
      <c r="Z54" s="127">
        <f t="shared" si="10"/>
        <v>33.333333333333336</v>
      </c>
      <c r="AA54" s="127">
        <f t="shared" si="11"/>
        <v>55.555555555555557</v>
      </c>
      <c r="AB54" s="127">
        <f t="shared" si="12"/>
        <v>0</v>
      </c>
      <c r="AC54" s="127">
        <f t="shared" si="13"/>
        <v>44.444444444444443</v>
      </c>
      <c r="AD54" s="127">
        <f t="shared" si="14"/>
        <v>122.22222222222223</v>
      </c>
      <c r="AE54" s="127">
        <f t="shared" si="14"/>
        <v>200</v>
      </c>
      <c r="AF54" s="127">
        <f t="shared" si="14"/>
        <v>400</v>
      </c>
      <c r="AG54" s="127">
        <f t="shared" si="14"/>
        <v>422.22222222222223</v>
      </c>
      <c r="AH54" s="127">
        <f t="shared" si="16"/>
        <v>522.22222222222217</v>
      </c>
      <c r="AI54" s="127">
        <f t="shared" si="2"/>
        <v>233.33333333333334</v>
      </c>
      <c r="AJ54" s="127">
        <f t="shared" si="3"/>
        <v>533.33333333333337</v>
      </c>
      <c r="AK54" s="127">
        <f t="shared" si="4"/>
        <v>444.44444444444446</v>
      </c>
      <c r="AL54" s="127">
        <f t="shared" si="5"/>
        <v>444.44444444444446</v>
      </c>
      <c r="AM54" s="127">
        <f t="shared" si="6"/>
        <v>433.33333333333331</v>
      </c>
      <c r="AN54" s="280">
        <v>1</v>
      </c>
      <c r="AO54" s="281">
        <v>1</v>
      </c>
      <c r="AP54" s="281">
        <v>4</v>
      </c>
      <c r="AQ54" s="281">
        <v>4</v>
      </c>
      <c r="AR54" s="281">
        <v>4</v>
      </c>
      <c r="AS54" s="281">
        <v>4</v>
      </c>
      <c r="AT54" s="281">
        <v>1</v>
      </c>
      <c r="AU54" s="281">
        <v>1</v>
      </c>
      <c r="AV54" s="281">
        <v>4</v>
      </c>
      <c r="AW54" s="281">
        <v>4</v>
      </c>
      <c r="AX54" s="281">
        <v>1</v>
      </c>
      <c r="AY54" s="281">
        <v>1</v>
      </c>
      <c r="AZ54" s="281">
        <v>1</v>
      </c>
      <c r="BA54" s="281">
        <v>1</v>
      </c>
      <c r="BB54" s="281">
        <v>1</v>
      </c>
      <c r="BC54" s="281">
        <v>1</v>
      </c>
      <c r="BD54" s="281">
        <v>6</v>
      </c>
      <c r="BE54" s="325">
        <v>7</v>
      </c>
    </row>
    <row r="55" spans="2:57" ht="15" x14ac:dyDescent="0.25">
      <c r="B55" s="772"/>
      <c r="C55" s="1" t="s">
        <v>3</v>
      </c>
      <c r="D55" s="365">
        <v>6</v>
      </c>
      <c r="E55" s="11">
        <v>6</v>
      </c>
      <c r="F55" s="11">
        <v>10</v>
      </c>
      <c r="G55" s="11">
        <v>12</v>
      </c>
      <c r="H55" s="11">
        <v>7</v>
      </c>
      <c r="I55" s="11">
        <v>8</v>
      </c>
      <c r="J55" s="11">
        <v>6</v>
      </c>
      <c r="K55" s="11">
        <v>6</v>
      </c>
      <c r="L55" s="11">
        <v>9</v>
      </c>
      <c r="M55" s="11">
        <v>9</v>
      </c>
      <c r="N55" s="11">
        <v>10</v>
      </c>
      <c r="O55" s="11">
        <v>10</v>
      </c>
      <c r="P55" s="11">
        <v>12</v>
      </c>
      <c r="Q55" s="11">
        <v>30</v>
      </c>
      <c r="R55" s="11">
        <v>8</v>
      </c>
      <c r="S55" s="11">
        <v>7</v>
      </c>
      <c r="T55" s="11">
        <v>7</v>
      </c>
      <c r="U55" s="11">
        <v>7</v>
      </c>
      <c r="V55" s="74">
        <f>100</f>
        <v>100</v>
      </c>
      <c r="W55" s="127">
        <f t="shared" si="7"/>
        <v>100</v>
      </c>
      <c r="X55" s="127">
        <f t="shared" si="8"/>
        <v>166.66666666666666</v>
      </c>
      <c r="Y55" s="127">
        <f t="shared" si="9"/>
        <v>200</v>
      </c>
      <c r="Z55" s="127">
        <f t="shared" si="10"/>
        <v>116.66666666666667</v>
      </c>
      <c r="AA55" s="127">
        <f t="shared" si="11"/>
        <v>133.33333333333334</v>
      </c>
      <c r="AB55" s="127">
        <f t="shared" si="12"/>
        <v>100</v>
      </c>
      <c r="AC55" s="127">
        <f t="shared" si="13"/>
        <v>100</v>
      </c>
      <c r="AD55" s="127">
        <f t="shared" si="14"/>
        <v>150</v>
      </c>
      <c r="AE55" s="127">
        <f t="shared" si="14"/>
        <v>150</v>
      </c>
      <c r="AF55" s="127">
        <f t="shared" si="14"/>
        <v>166.66666666666666</v>
      </c>
      <c r="AG55" s="127">
        <f t="shared" si="14"/>
        <v>166.66666666666666</v>
      </c>
      <c r="AH55" s="127">
        <f t="shared" si="16"/>
        <v>200</v>
      </c>
      <c r="AI55" s="127">
        <f t="shared" si="2"/>
        <v>500</v>
      </c>
      <c r="AJ55" s="127">
        <f t="shared" si="3"/>
        <v>133.33333333333334</v>
      </c>
      <c r="AK55" s="127">
        <f t="shared" si="4"/>
        <v>116.66666666666667</v>
      </c>
      <c r="AL55" s="127">
        <f t="shared" si="5"/>
        <v>116.66666666666667</v>
      </c>
      <c r="AM55" s="127">
        <f t="shared" si="6"/>
        <v>116.66666666666667</v>
      </c>
      <c r="AN55" s="280">
        <v>4</v>
      </c>
      <c r="AO55" s="281">
        <v>4</v>
      </c>
      <c r="AP55" s="281">
        <v>4</v>
      </c>
      <c r="AQ55" s="281">
        <v>4</v>
      </c>
      <c r="AR55" s="281">
        <v>4</v>
      </c>
      <c r="AS55" s="281">
        <v>4</v>
      </c>
      <c r="AT55" s="281">
        <v>1</v>
      </c>
      <c r="AU55" s="281">
        <v>4</v>
      </c>
      <c r="AV55" s="281">
        <v>4</v>
      </c>
      <c r="AW55" s="281">
        <v>4</v>
      </c>
      <c r="AX55" s="281">
        <v>4</v>
      </c>
      <c r="AY55" s="281">
        <v>4</v>
      </c>
      <c r="AZ55" s="281">
        <v>1</v>
      </c>
      <c r="BA55" s="281">
        <v>1</v>
      </c>
      <c r="BB55" s="281">
        <v>1</v>
      </c>
      <c r="BC55" s="281">
        <v>1</v>
      </c>
      <c r="BD55" s="281">
        <v>6</v>
      </c>
      <c r="BE55" s="325">
        <v>7</v>
      </c>
    </row>
    <row r="56" spans="2:57" ht="15" x14ac:dyDescent="0.25">
      <c r="B56" s="772"/>
      <c r="C56" s="1" t="s">
        <v>4</v>
      </c>
      <c r="D56" s="365">
        <v>5</v>
      </c>
      <c r="E56" s="11">
        <v>5</v>
      </c>
      <c r="F56" s="11">
        <v>4</v>
      </c>
      <c r="G56" s="11">
        <v>5</v>
      </c>
      <c r="H56" s="11">
        <v>8</v>
      </c>
      <c r="I56" s="11">
        <v>12</v>
      </c>
      <c r="J56" s="11">
        <v>6</v>
      </c>
      <c r="K56" s="11">
        <v>5</v>
      </c>
      <c r="L56" s="11">
        <v>7</v>
      </c>
      <c r="M56" s="11">
        <v>6</v>
      </c>
      <c r="N56" s="11">
        <v>6</v>
      </c>
      <c r="O56" s="11">
        <v>4</v>
      </c>
      <c r="P56" s="11">
        <v>2</v>
      </c>
      <c r="Q56" s="11">
        <v>2</v>
      </c>
      <c r="R56" s="11">
        <v>2</v>
      </c>
      <c r="S56" s="11">
        <v>2</v>
      </c>
      <c r="T56" s="11">
        <v>2</v>
      </c>
      <c r="U56" s="11">
        <v>2</v>
      </c>
      <c r="V56" s="74">
        <f>100</f>
        <v>100</v>
      </c>
      <c r="W56" s="127">
        <f t="shared" si="7"/>
        <v>100</v>
      </c>
      <c r="X56" s="127">
        <f t="shared" si="8"/>
        <v>80</v>
      </c>
      <c r="Y56" s="127">
        <f t="shared" si="9"/>
        <v>100</v>
      </c>
      <c r="Z56" s="127">
        <f t="shared" si="10"/>
        <v>160</v>
      </c>
      <c r="AA56" s="127">
        <f t="shared" si="11"/>
        <v>240</v>
      </c>
      <c r="AB56" s="127">
        <f t="shared" si="12"/>
        <v>120</v>
      </c>
      <c r="AC56" s="127">
        <f t="shared" si="13"/>
        <v>100</v>
      </c>
      <c r="AD56" s="127">
        <f t="shared" si="14"/>
        <v>140</v>
      </c>
      <c r="AE56" s="127">
        <f t="shared" si="14"/>
        <v>120</v>
      </c>
      <c r="AF56" s="127">
        <f t="shared" si="14"/>
        <v>120</v>
      </c>
      <c r="AG56" s="127">
        <f t="shared" si="14"/>
        <v>80</v>
      </c>
      <c r="AH56" s="127">
        <f t="shared" si="16"/>
        <v>40</v>
      </c>
      <c r="AI56" s="127">
        <f t="shared" si="2"/>
        <v>40</v>
      </c>
      <c r="AJ56" s="127">
        <f t="shared" si="3"/>
        <v>40</v>
      </c>
      <c r="AK56" s="127">
        <f t="shared" si="4"/>
        <v>40</v>
      </c>
      <c r="AL56" s="127">
        <f t="shared" si="5"/>
        <v>40</v>
      </c>
      <c r="AM56" s="127">
        <f t="shared" si="6"/>
        <v>40</v>
      </c>
      <c r="AN56" s="280">
        <v>4</v>
      </c>
      <c r="AO56" s="281">
        <v>1</v>
      </c>
      <c r="AP56" s="281">
        <v>1</v>
      </c>
      <c r="AQ56" s="281">
        <v>1</v>
      </c>
      <c r="AR56" s="281">
        <v>4</v>
      </c>
      <c r="AS56" s="281">
        <v>4</v>
      </c>
      <c r="AT56" s="281">
        <v>4</v>
      </c>
      <c r="AU56" s="281">
        <v>4</v>
      </c>
      <c r="AV56" s="281">
        <v>4</v>
      </c>
      <c r="AW56" s="281">
        <v>4</v>
      </c>
      <c r="AX56" s="281">
        <v>4</v>
      </c>
      <c r="AY56" s="281">
        <v>4</v>
      </c>
      <c r="AZ56" s="281">
        <v>1</v>
      </c>
      <c r="BA56" s="281">
        <v>1</v>
      </c>
      <c r="BB56" s="281">
        <v>1</v>
      </c>
      <c r="BC56" s="281">
        <v>1</v>
      </c>
      <c r="BD56" s="281">
        <v>6</v>
      </c>
      <c r="BE56" s="325">
        <v>7</v>
      </c>
    </row>
    <row r="57" spans="2:57" ht="15" x14ac:dyDescent="0.25">
      <c r="B57" s="772"/>
      <c r="C57" s="1" t="s">
        <v>5</v>
      </c>
      <c r="D57" s="365">
        <v>11</v>
      </c>
      <c r="E57" s="11">
        <v>11</v>
      </c>
      <c r="F57" s="11">
        <v>12</v>
      </c>
      <c r="G57" s="11">
        <v>11</v>
      </c>
      <c r="H57" s="11">
        <v>11</v>
      </c>
      <c r="I57" s="11">
        <v>11</v>
      </c>
      <c r="J57" s="11">
        <v>9</v>
      </c>
      <c r="K57" s="11">
        <v>11</v>
      </c>
      <c r="L57" s="11">
        <v>11</v>
      </c>
      <c r="M57" s="11">
        <v>11</v>
      </c>
      <c r="N57" s="11">
        <v>9</v>
      </c>
      <c r="O57" s="11">
        <v>10</v>
      </c>
      <c r="P57" s="11">
        <v>10</v>
      </c>
      <c r="Q57" s="11">
        <v>9</v>
      </c>
      <c r="R57" s="11">
        <v>9</v>
      </c>
      <c r="S57" s="11">
        <v>8</v>
      </c>
      <c r="T57" s="11">
        <v>8</v>
      </c>
      <c r="U57" s="11">
        <v>8</v>
      </c>
      <c r="V57" s="74">
        <f>100</f>
        <v>100</v>
      </c>
      <c r="W57" s="127">
        <f t="shared" si="7"/>
        <v>100</v>
      </c>
      <c r="X57" s="127">
        <f t="shared" si="8"/>
        <v>109.09090909090909</v>
      </c>
      <c r="Y57" s="127">
        <f t="shared" si="9"/>
        <v>100</v>
      </c>
      <c r="Z57" s="127">
        <f t="shared" si="10"/>
        <v>100</v>
      </c>
      <c r="AA57" s="127">
        <f t="shared" si="11"/>
        <v>100</v>
      </c>
      <c r="AB57" s="127">
        <f t="shared" si="12"/>
        <v>81.818181818181813</v>
      </c>
      <c r="AC57" s="127">
        <f t="shared" si="13"/>
        <v>100</v>
      </c>
      <c r="AD57" s="127">
        <f t="shared" si="14"/>
        <v>100</v>
      </c>
      <c r="AE57" s="127">
        <f t="shared" si="14"/>
        <v>100</v>
      </c>
      <c r="AF57" s="127">
        <f t="shared" si="14"/>
        <v>81.818181818181813</v>
      </c>
      <c r="AG57" s="127">
        <f t="shared" si="14"/>
        <v>90.909090909090907</v>
      </c>
      <c r="AH57" s="127">
        <f t="shared" si="16"/>
        <v>90.909090909090907</v>
      </c>
      <c r="AI57" s="127">
        <f t="shared" si="2"/>
        <v>81.818181818181813</v>
      </c>
      <c r="AJ57" s="127">
        <f t="shared" si="3"/>
        <v>81.818181818181813</v>
      </c>
      <c r="AK57" s="127">
        <f t="shared" si="4"/>
        <v>72.727272727272734</v>
      </c>
      <c r="AL57" s="127">
        <f t="shared" si="5"/>
        <v>72.727272727272734</v>
      </c>
      <c r="AM57" s="127">
        <f t="shared" si="6"/>
        <v>72.727272727272734</v>
      </c>
      <c r="AN57" s="280">
        <v>4</v>
      </c>
      <c r="AO57" s="281">
        <v>1</v>
      </c>
      <c r="AP57" s="281">
        <v>1</v>
      </c>
      <c r="AQ57" s="281">
        <v>1</v>
      </c>
      <c r="AR57" s="281">
        <v>1</v>
      </c>
      <c r="AS57" s="281">
        <v>1</v>
      </c>
      <c r="AT57" s="281">
        <v>4</v>
      </c>
      <c r="AU57" s="281">
        <v>1</v>
      </c>
      <c r="AV57" s="281">
        <v>1</v>
      </c>
      <c r="AW57" s="281">
        <v>1</v>
      </c>
      <c r="AX57" s="281">
        <v>1</v>
      </c>
      <c r="AY57" s="281">
        <v>1</v>
      </c>
      <c r="AZ57" s="281">
        <v>1</v>
      </c>
      <c r="BA57" s="281">
        <v>1</v>
      </c>
      <c r="BB57" s="281">
        <v>1</v>
      </c>
      <c r="BC57" s="281">
        <v>1</v>
      </c>
      <c r="BD57" s="281">
        <v>6</v>
      </c>
      <c r="BE57" s="325">
        <v>7</v>
      </c>
    </row>
    <row r="58" spans="2:57" ht="15" x14ac:dyDescent="0.25">
      <c r="B58" s="772"/>
      <c r="C58" s="1" t="s">
        <v>6</v>
      </c>
      <c r="D58" s="365">
        <v>31</v>
      </c>
      <c r="E58" s="11">
        <v>22</v>
      </c>
      <c r="F58" s="11">
        <v>27</v>
      </c>
      <c r="G58" s="11">
        <v>32</v>
      </c>
      <c r="H58" s="11">
        <v>29</v>
      </c>
      <c r="I58" s="11">
        <v>36</v>
      </c>
      <c r="J58" s="11">
        <v>21</v>
      </c>
      <c r="K58" s="11">
        <v>26</v>
      </c>
      <c r="L58" s="11">
        <v>38</v>
      </c>
      <c r="M58" s="11">
        <v>44</v>
      </c>
      <c r="N58" s="11">
        <v>61</v>
      </c>
      <c r="O58" s="11">
        <v>62</v>
      </c>
      <c r="P58" s="11">
        <v>71</v>
      </c>
      <c r="Q58" s="11">
        <v>62</v>
      </c>
      <c r="R58" s="11">
        <v>67</v>
      </c>
      <c r="S58" s="11">
        <v>57</v>
      </c>
      <c r="T58" s="11">
        <v>57</v>
      </c>
      <c r="U58" s="11">
        <v>56</v>
      </c>
      <c r="V58" s="74">
        <f>100</f>
        <v>100</v>
      </c>
      <c r="W58" s="127">
        <f t="shared" si="7"/>
        <v>70.967741935483872</v>
      </c>
      <c r="X58" s="127">
        <f t="shared" si="8"/>
        <v>87.096774193548384</v>
      </c>
      <c r="Y58" s="127">
        <f t="shared" si="9"/>
        <v>103.2258064516129</v>
      </c>
      <c r="Z58" s="127">
        <f t="shared" si="10"/>
        <v>93.548387096774192</v>
      </c>
      <c r="AA58" s="127">
        <f t="shared" si="11"/>
        <v>116.12903225806451</v>
      </c>
      <c r="AB58" s="127">
        <f t="shared" si="12"/>
        <v>67.741935483870961</v>
      </c>
      <c r="AC58" s="127">
        <f t="shared" si="13"/>
        <v>83.870967741935488</v>
      </c>
      <c r="AD58" s="127">
        <f t="shared" si="14"/>
        <v>122.58064516129032</v>
      </c>
      <c r="AE58" s="127">
        <f t="shared" si="14"/>
        <v>141.93548387096774</v>
      </c>
      <c r="AF58" s="127">
        <f t="shared" si="14"/>
        <v>196.7741935483871</v>
      </c>
      <c r="AG58" s="127">
        <f t="shared" si="14"/>
        <v>200</v>
      </c>
      <c r="AH58" s="127">
        <f t="shared" si="16"/>
        <v>229.03225806451613</v>
      </c>
      <c r="AI58" s="127">
        <f t="shared" si="2"/>
        <v>200</v>
      </c>
      <c r="AJ58" s="127">
        <f t="shared" si="3"/>
        <v>216.12903225806451</v>
      </c>
      <c r="AK58" s="127">
        <f t="shared" si="4"/>
        <v>183.87096774193549</v>
      </c>
      <c r="AL58" s="127">
        <f t="shared" si="5"/>
        <v>183.87096774193549</v>
      </c>
      <c r="AM58" s="127">
        <f t="shared" si="6"/>
        <v>180.64516129032259</v>
      </c>
      <c r="AN58" s="280"/>
      <c r="AO58" s="281"/>
      <c r="AP58" s="281"/>
      <c r="AQ58" s="281"/>
      <c r="AR58" s="281"/>
      <c r="AS58" s="281"/>
      <c r="AT58" s="281"/>
      <c r="AU58" s="281"/>
      <c r="AV58" s="281"/>
      <c r="AW58" s="281"/>
      <c r="AX58" s="281"/>
      <c r="AY58" s="281"/>
      <c r="AZ58" s="281"/>
      <c r="BA58" s="281"/>
      <c r="BB58" s="281"/>
      <c r="BC58" s="281"/>
      <c r="BD58" s="281"/>
      <c r="BE58" s="325"/>
    </row>
    <row r="59" spans="2:57" ht="15" x14ac:dyDescent="0.25">
      <c r="B59" s="765"/>
      <c r="C59" s="1" t="s">
        <v>7</v>
      </c>
      <c r="D59" s="424">
        <v>20</v>
      </c>
      <c r="E59" s="341">
        <v>11</v>
      </c>
      <c r="F59" s="341">
        <v>15</v>
      </c>
      <c r="G59" s="341">
        <v>21</v>
      </c>
      <c r="H59" s="341">
        <v>18</v>
      </c>
      <c r="I59" s="341">
        <v>25</v>
      </c>
      <c r="J59" s="341">
        <v>12</v>
      </c>
      <c r="K59" s="341">
        <v>15</v>
      </c>
      <c r="L59" s="341">
        <v>27</v>
      </c>
      <c r="M59" s="341">
        <v>33</v>
      </c>
      <c r="N59" s="341">
        <v>52</v>
      </c>
      <c r="O59" s="341">
        <v>52</v>
      </c>
      <c r="P59" s="341">
        <v>61</v>
      </c>
      <c r="Q59" s="341">
        <v>53</v>
      </c>
      <c r="R59" s="341">
        <v>58</v>
      </c>
      <c r="S59" s="341">
        <v>49</v>
      </c>
      <c r="T59" s="341">
        <v>49</v>
      </c>
      <c r="U59" s="341">
        <v>48</v>
      </c>
      <c r="V59" s="74">
        <f>100</f>
        <v>100</v>
      </c>
      <c r="W59" s="127">
        <f t="shared" si="7"/>
        <v>55</v>
      </c>
      <c r="X59" s="127">
        <f t="shared" si="8"/>
        <v>75</v>
      </c>
      <c r="Y59" s="127">
        <f t="shared" si="9"/>
        <v>105</v>
      </c>
      <c r="Z59" s="127">
        <f t="shared" si="10"/>
        <v>90</v>
      </c>
      <c r="AA59" s="127">
        <f t="shared" si="11"/>
        <v>125</v>
      </c>
      <c r="AB59" s="127">
        <f t="shared" si="12"/>
        <v>60</v>
      </c>
      <c r="AC59" s="127">
        <f t="shared" si="13"/>
        <v>75</v>
      </c>
      <c r="AD59" s="127">
        <f t="shared" si="14"/>
        <v>135</v>
      </c>
      <c r="AE59" s="127">
        <f t="shared" si="14"/>
        <v>165</v>
      </c>
      <c r="AF59" s="127">
        <f t="shared" si="14"/>
        <v>260</v>
      </c>
      <c r="AG59" s="127">
        <f t="shared" si="14"/>
        <v>260</v>
      </c>
      <c r="AH59" s="127">
        <f t="shared" si="16"/>
        <v>305</v>
      </c>
      <c r="AI59" s="127">
        <f t="shared" si="2"/>
        <v>265</v>
      </c>
      <c r="AJ59" s="127">
        <f t="shared" si="3"/>
        <v>290</v>
      </c>
      <c r="AK59" s="127">
        <f t="shared" si="4"/>
        <v>245</v>
      </c>
      <c r="AL59" s="127">
        <f t="shared" si="5"/>
        <v>245</v>
      </c>
      <c r="AM59" s="127">
        <f t="shared" si="6"/>
        <v>240</v>
      </c>
      <c r="AN59" s="283"/>
      <c r="AO59" s="284"/>
      <c r="AP59" s="284"/>
      <c r="AQ59" s="284"/>
      <c r="AR59" s="284"/>
      <c r="AS59" s="284"/>
      <c r="AT59" s="284"/>
      <c r="AU59" s="284"/>
      <c r="AV59" s="284"/>
      <c r="AW59" s="284"/>
      <c r="AX59" s="284"/>
      <c r="AY59" s="284"/>
      <c r="AZ59" s="284"/>
      <c r="BA59" s="284"/>
      <c r="BB59" s="284"/>
      <c r="BC59" s="284"/>
      <c r="BD59" s="284"/>
      <c r="BE59" s="284"/>
    </row>
    <row r="60" spans="2:57" ht="15" customHeight="1" x14ac:dyDescent="0.25">
      <c r="B60" s="766" t="s">
        <v>27</v>
      </c>
      <c r="C60" s="7" t="s">
        <v>2</v>
      </c>
      <c r="D60" s="425">
        <v>2457</v>
      </c>
      <c r="E60" s="11">
        <v>2601</v>
      </c>
      <c r="F60" s="11">
        <v>2675</v>
      </c>
      <c r="G60" s="11">
        <v>2695</v>
      </c>
      <c r="H60" s="11">
        <v>2637</v>
      </c>
      <c r="I60" s="11">
        <v>2428</v>
      </c>
      <c r="J60" s="11">
        <v>2894</v>
      </c>
      <c r="K60" s="11">
        <v>2979</v>
      </c>
      <c r="L60" s="11">
        <v>2757</v>
      </c>
      <c r="M60" s="11">
        <v>2535</v>
      </c>
      <c r="N60" s="11">
        <v>3213</v>
      </c>
      <c r="O60" s="11">
        <v>3542</v>
      </c>
      <c r="P60" s="11">
        <v>3717</v>
      </c>
      <c r="Q60" s="11">
        <v>3097</v>
      </c>
      <c r="R60" s="11">
        <v>3241</v>
      </c>
      <c r="S60" s="11">
        <v>3249</v>
      </c>
      <c r="T60" s="11">
        <v>3211</v>
      </c>
      <c r="U60" s="11">
        <v>3168</v>
      </c>
      <c r="V60" s="74">
        <f>100</f>
        <v>100</v>
      </c>
      <c r="W60" s="127">
        <f t="shared" si="7"/>
        <v>105.86080586080585</v>
      </c>
      <c r="X60" s="127">
        <f t="shared" si="8"/>
        <v>108.87260887260888</v>
      </c>
      <c r="Y60" s="127">
        <f t="shared" si="9"/>
        <v>109.68660968660969</v>
      </c>
      <c r="Z60" s="127">
        <f t="shared" si="10"/>
        <v>107.32600732600733</v>
      </c>
      <c r="AA60" s="127">
        <f t="shared" si="11"/>
        <v>98.819698819698814</v>
      </c>
      <c r="AB60" s="127">
        <f t="shared" si="12"/>
        <v>117.78591778591779</v>
      </c>
      <c r="AC60" s="127">
        <f t="shared" si="13"/>
        <v>121.24542124542124</v>
      </c>
      <c r="AD60" s="127">
        <f t="shared" si="14"/>
        <v>112.21001221001221</v>
      </c>
      <c r="AE60" s="127">
        <f t="shared" si="14"/>
        <v>103.17460317460318</v>
      </c>
      <c r="AF60" s="127">
        <f t="shared" si="14"/>
        <v>130.76923076923077</v>
      </c>
      <c r="AG60" s="127">
        <f t="shared" si="14"/>
        <v>144.15954415954417</v>
      </c>
      <c r="AH60" s="127">
        <f t="shared" si="16"/>
        <v>151.28205128205127</v>
      </c>
      <c r="AI60" s="127">
        <f t="shared" si="2"/>
        <v>126.04802604802605</v>
      </c>
      <c r="AJ60" s="127">
        <f t="shared" si="3"/>
        <v>131.9088319088319</v>
      </c>
      <c r="AK60" s="127">
        <f t="shared" si="4"/>
        <v>132.23443223443223</v>
      </c>
      <c r="AL60" s="127">
        <f t="shared" si="5"/>
        <v>130.68783068783068</v>
      </c>
      <c r="AM60" s="127">
        <f t="shared" si="6"/>
        <v>128.93772893772893</v>
      </c>
      <c r="AN60" s="280">
        <v>1</v>
      </c>
      <c r="AO60" s="281">
        <v>1</v>
      </c>
      <c r="AP60" s="281">
        <v>1</v>
      </c>
      <c r="AQ60" s="281">
        <v>1</v>
      </c>
      <c r="AR60" s="281">
        <v>1</v>
      </c>
      <c r="AS60" s="281">
        <v>1</v>
      </c>
      <c r="AT60" s="281">
        <v>1</v>
      </c>
      <c r="AU60" s="281">
        <v>1</v>
      </c>
      <c r="AV60" s="281">
        <v>1</v>
      </c>
      <c r="AW60" s="281">
        <v>1</v>
      </c>
      <c r="AX60" s="281">
        <v>1</v>
      </c>
      <c r="AY60" s="281">
        <v>1</v>
      </c>
      <c r="AZ60" s="281">
        <v>1</v>
      </c>
      <c r="BA60" s="281">
        <v>1</v>
      </c>
      <c r="BB60" s="281">
        <v>1</v>
      </c>
      <c r="BC60" s="281">
        <v>1</v>
      </c>
      <c r="BD60" s="281">
        <v>6</v>
      </c>
      <c r="BE60" s="325">
        <v>7</v>
      </c>
    </row>
    <row r="61" spans="2:57" ht="15" x14ac:dyDescent="0.25">
      <c r="B61" s="772"/>
      <c r="C61" s="1" t="s">
        <v>3</v>
      </c>
      <c r="D61" s="365">
        <v>850</v>
      </c>
      <c r="E61" s="11">
        <v>881</v>
      </c>
      <c r="F61" s="11">
        <v>752</v>
      </c>
      <c r="G61" s="11">
        <v>937</v>
      </c>
      <c r="H61" s="11">
        <v>810</v>
      </c>
      <c r="I61" s="11">
        <v>970</v>
      </c>
      <c r="J61" s="11">
        <v>804</v>
      </c>
      <c r="K61" s="11">
        <v>723</v>
      </c>
      <c r="L61" s="11">
        <v>686</v>
      </c>
      <c r="M61" s="11">
        <v>738</v>
      </c>
      <c r="N61" s="11">
        <v>775</v>
      </c>
      <c r="O61" s="11">
        <v>749</v>
      </c>
      <c r="P61" s="11">
        <v>736</v>
      </c>
      <c r="Q61" s="11">
        <v>768</v>
      </c>
      <c r="R61" s="11">
        <v>685</v>
      </c>
      <c r="S61" s="11">
        <v>686</v>
      </c>
      <c r="T61" s="11">
        <v>684</v>
      </c>
      <c r="U61" s="11">
        <v>676</v>
      </c>
      <c r="V61" s="74">
        <f>100</f>
        <v>100</v>
      </c>
      <c r="W61" s="127">
        <f t="shared" si="7"/>
        <v>103.64705882352941</v>
      </c>
      <c r="X61" s="127">
        <f t="shared" si="8"/>
        <v>88.470588235294116</v>
      </c>
      <c r="Y61" s="127">
        <f t="shared" si="9"/>
        <v>110.23529411764706</v>
      </c>
      <c r="Z61" s="127">
        <f t="shared" si="10"/>
        <v>95.294117647058826</v>
      </c>
      <c r="AA61" s="127">
        <f t="shared" si="11"/>
        <v>114.11764705882354</v>
      </c>
      <c r="AB61" s="127">
        <f t="shared" si="12"/>
        <v>94.588235294117652</v>
      </c>
      <c r="AC61" s="127">
        <f t="shared" si="13"/>
        <v>85.058823529411768</v>
      </c>
      <c r="AD61" s="127">
        <f t="shared" si="14"/>
        <v>80.705882352941174</v>
      </c>
      <c r="AE61" s="127">
        <f t="shared" si="14"/>
        <v>86.82352941176471</v>
      </c>
      <c r="AF61" s="127">
        <f t="shared" si="14"/>
        <v>91.17647058823529</v>
      </c>
      <c r="AG61" s="127">
        <f t="shared" si="14"/>
        <v>88.117647058823536</v>
      </c>
      <c r="AH61" s="127">
        <f t="shared" si="16"/>
        <v>86.588235294117652</v>
      </c>
      <c r="AI61" s="127">
        <f t="shared" si="2"/>
        <v>90.352941176470594</v>
      </c>
      <c r="AJ61" s="127">
        <f t="shared" si="3"/>
        <v>80.588235294117652</v>
      </c>
      <c r="AK61" s="127">
        <f t="shared" si="4"/>
        <v>80.705882352941174</v>
      </c>
      <c r="AL61" s="127">
        <f t="shared" si="5"/>
        <v>80.470588235294116</v>
      </c>
      <c r="AM61" s="127">
        <f t="shared" si="6"/>
        <v>79.529411764705884</v>
      </c>
      <c r="AN61" s="280">
        <v>1</v>
      </c>
      <c r="AO61" s="281">
        <v>1</v>
      </c>
      <c r="AP61" s="281">
        <v>1</v>
      </c>
      <c r="AQ61" s="281">
        <v>1</v>
      </c>
      <c r="AR61" s="281">
        <v>1</v>
      </c>
      <c r="AS61" s="281">
        <v>1</v>
      </c>
      <c r="AT61" s="281">
        <v>1</v>
      </c>
      <c r="AU61" s="281">
        <v>1</v>
      </c>
      <c r="AV61" s="281">
        <v>1</v>
      </c>
      <c r="AW61" s="281">
        <v>1</v>
      </c>
      <c r="AX61" s="281">
        <v>1</v>
      </c>
      <c r="AY61" s="281">
        <v>1</v>
      </c>
      <c r="AZ61" s="281">
        <v>1</v>
      </c>
      <c r="BA61" s="281">
        <v>1</v>
      </c>
      <c r="BB61" s="281">
        <v>1</v>
      </c>
      <c r="BC61" s="281">
        <v>1</v>
      </c>
      <c r="BD61" s="281">
        <v>6</v>
      </c>
      <c r="BE61" s="325">
        <v>7</v>
      </c>
    </row>
    <row r="62" spans="2:57" ht="15" x14ac:dyDescent="0.25">
      <c r="B62" s="772"/>
      <c r="C62" s="1" t="s">
        <v>4</v>
      </c>
      <c r="D62" s="365">
        <v>368</v>
      </c>
      <c r="E62" s="11">
        <v>340</v>
      </c>
      <c r="F62" s="11">
        <v>348</v>
      </c>
      <c r="G62" s="11">
        <v>334</v>
      </c>
      <c r="H62" s="11">
        <v>321</v>
      </c>
      <c r="I62" s="11">
        <v>312</v>
      </c>
      <c r="J62" s="11">
        <v>312</v>
      </c>
      <c r="K62" s="11">
        <v>309</v>
      </c>
      <c r="L62" s="11">
        <v>319</v>
      </c>
      <c r="M62" s="11">
        <v>328</v>
      </c>
      <c r="N62" s="11">
        <v>293</v>
      </c>
      <c r="O62" s="11">
        <v>290</v>
      </c>
      <c r="P62" s="11">
        <v>266</v>
      </c>
      <c r="Q62" s="11">
        <v>266</v>
      </c>
      <c r="R62" s="11">
        <v>267</v>
      </c>
      <c r="S62" s="11">
        <v>265</v>
      </c>
      <c r="T62" s="11">
        <v>263</v>
      </c>
      <c r="U62" s="11">
        <v>259</v>
      </c>
      <c r="V62" s="74">
        <f>100</f>
        <v>100</v>
      </c>
      <c r="W62" s="127">
        <f t="shared" si="7"/>
        <v>92.391304347826093</v>
      </c>
      <c r="X62" s="127">
        <f t="shared" si="8"/>
        <v>94.565217391304344</v>
      </c>
      <c r="Y62" s="127">
        <f t="shared" si="9"/>
        <v>90.760869565217391</v>
      </c>
      <c r="Z62" s="127">
        <f t="shared" si="10"/>
        <v>87.228260869565219</v>
      </c>
      <c r="AA62" s="127">
        <f t="shared" si="11"/>
        <v>84.782608695652172</v>
      </c>
      <c r="AB62" s="127">
        <f t="shared" si="12"/>
        <v>84.782608695652172</v>
      </c>
      <c r="AC62" s="127">
        <f t="shared" si="13"/>
        <v>83.967391304347828</v>
      </c>
      <c r="AD62" s="127">
        <f t="shared" si="14"/>
        <v>86.684782608695656</v>
      </c>
      <c r="AE62" s="127">
        <f t="shared" si="14"/>
        <v>89.130434782608702</v>
      </c>
      <c r="AF62" s="127">
        <f t="shared" si="14"/>
        <v>79.619565217391298</v>
      </c>
      <c r="AG62" s="127">
        <f t="shared" si="14"/>
        <v>78.804347826086953</v>
      </c>
      <c r="AH62" s="127">
        <f t="shared" si="16"/>
        <v>72.282608695652172</v>
      </c>
      <c r="AI62" s="127">
        <f t="shared" si="2"/>
        <v>72.282608695652172</v>
      </c>
      <c r="AJ62" s="127">
        <f t="shared" si="3"/>
        <v>72.554347826086953</v>
      </c>
      <c r="AK62" s="127">
        <f t="shared" si="4"/>
        <v>72.010869565217391</v>
      </c>
      <c r="AL62" s="127">
        <f t="shared" si="5"/>
        <v>71.467391304347828</v>
      </c>
      <c r="AM62" s="127">
        <f t="shared" si="6"/>
        <v>70.380434782608702</v>
      </c>
      <c r="AN62" s="280">
        <v>1</v>
      </c>
      <c r="AO62" s="281">
        <v>1</v>
      </c>
      <c r="AP62" s="281">
        <v>1</v>
      </c>
      <c r="AQ62" s="281">
        <v>1</v>
      </c>
      <c r="AR62" s="281">
        <v>1</v>
      </c>
      <c r="AS62" s="281">
        <v>1</v>
      </c>
      <c r="AT62" s="281">
        <v>1</v>
      </c>
      <c r="AU62" s="281">
        <v>1</v>
      </c>
      <c r="AV62" s="281">
        <v>1</v>
      </c>
      <c r="AW62" s="281">
        <v>1</v>
      </c>
      <c r="AX62" s="281">
        <v>1</v>
      </c>
      <c r="AY62" s="281">
        <v>1</v>
      </c>
      <c r="AZ62" s="281">
        <v>1</v>
      </c>
      <c r="BA62" s="281">
        <v>1</v>
      </c>
      <c r="BB62" s="281">
        <v>1</v>
      </c>
      <c r="BC62" s="281">
        <v>1</v>
      </c>
      <c r="BD62" s="281">
        <v>6</v>
      </c>
      <c r="BE62" s="325">
        <v>7</v>
      </c>
    </row>
    <row r="63" spans="2:57" ht="15" x14ac:dyDescent="0.25">
      <c r="B63" s="772"/>
      <c r="C63" s="1" t="s">
        <v>5</v>
      </c>
      <c r="D63" s="365">
        <v>48</v>
      </c>
      <c r="E63" s="11">
        <v>37</v>
      </c>
      <c r="F63" s="11">
        <v>34</v>
      </c>
      <c r="G63" s="11">
        <v>42</v>
      </c>
      <c r="H63" s="11">
        <v>41</v>
      </c>
      <c r="I63" s="11">
        <v>41</v>
      </c>
      <c r="J63" s="11">
        <v>39</v>
      </c>
      <c r="K63" s="11">
        <v>44</v>
      </c>
      <c r="L63" s="11">
        <v>41</v>
      </c>
      <c r="M63" s="11">
        <v>42</v>
      </c>
      <c r="N63" s="11">
        <v>55</v>
      </c>
      <c r="O63" s="11">
        <v>56</v>
      </c>
      <c r="P63" s="11">
        <v>48</v>
      </c>
      <c r="Q63" s="11">
        <v>51</v>
      </c>
      <c r="R63" s="11">
        <v>53</v>
      </c>
      <c r="S63" s="11">
        <v>47</v>
      </c>
      <c r="T63" s="11">
        <v>46</v>
      </c>
      <c r="U63" s="11">
        <v>45</v>
      </c>
      <c r="V63" s="74">
        <f>100</f>
        <v>100</v>
      </c>
      <c r="W63" s="127">
        <f t="shared" si="7"/>
        <v>77.083333333333329</v>
      </c>
      <c r="X63" s="127">
        <f t="shared" si="8"/>
        <v>70.833333333333329</v>
      </c>
      <c r="Y63" s="127">
        <f t="shared" si="9"/>
        <v>87.5</v>
      </c>
      <c r="Z63" s="127">
        <f t="shared" si="10"/>
        <v>85.416666666666671</v>
      </c>
      <c r="AA63" s="127">
        <f t="shared" si="11"/>
        <v>85.416666666666671</v>
      </c>
      <c r="AB63" s="127">
        <f t="shared" si="12"/>
        <v>81.25</v>
      </c>
      <c r="AC63" s="127">
        <f t="shared" si="13"/>
        <v>91.666666666666671</v>
      </c>
      <c r="AD63" s="127">
        <f t="shared" si="14"/>
        <v>85.416666666666671</v>
      </c>
      <c r="AE63" s="127">
        <f t="shared" si="14"/>
        <v>87.5</v>
      </c>
      <c r="AF63" s="127">
        <f t="shared" si="14"/>
        <v>114.58333333333333</v>
      </c>
      <c r="AG63" s="127">
        <f t="shared" si="14"/>
        <v>116.66666666666667</v>
      </c>
      <c r="AH63" s="127">
        <f t="shared" si="16"/>
        <v>100</v>
      </c>
      <c r="AI63" s="127">
        <f t="shared" si="2"/>
        <v>106.25</v>
      </c>
      <c r="AJ63" s="127">
        <f t="shared" si="3"/>
        <v>110.41666666666667</v>
      </c>
      <c r="AK63" s="127">
        <f t="shared" si="4"/>
        <v>97.916666666666671</v>
      </c>
      <c r="AL63" s="127">
        <f t="shared" si="5"/>
        <v>95.833333333333329</v>
      </c>
      <c r="AM63" s="127">
        <f t="shared" si="6"/>
        <v>93.75</v>
      </c>
      <c r="AN63" s="280">
        <v>1</v>
      </c>
      <c r="AO63" s="281">
        <v>1</v>
      </c>
      <c r="AP63" s="281">
        <v>1</v>
      </c>
      <c r="AQ63" s="281">
        <v>1</v>
      </c>
      <c r="AR63" s="281">
        <v>1</v>
      </c>
      <c r="AS63" s="281">
        <v>1</v>
      </c>
      <c r="AT63" s="281">
        <v>1</v>
      </c>
      <c r="AU63" s="281">
        <v>1</v>
      </c>
      <c r="AV63" s="281">
        <v>1</v>
      </c>
      <c r="AW63" s="281">
        <v>1</v>
      </c>
      <c r="AX63" s="281">
        <v>1</v>
      </c>
      <c r="AY63" s="281">
        <v>1</v>
      </c>
      <c r="AZ63" s="281">
        <v>1</v>
      </c>
      <c r="BA63" s="281">
        <v>1</v>
      </c>
      <c r="BB63" s="281">
        <v>1</v>
      </c>
      <c r="BC63" s="281">
        <v>1</v>
      </c>
      <c r="BD63" s="281">
        <v>6</v>
      </c>
      <c r="BE63" s="325">
        <v>7</v>
      </c>
    </row>
    <row r="64" spans="2:57" ht="15" x14ac:dyDescent="0.25">
      <c r="B64" s="772"/>
      <c r="C64" s="1" t="s">
        <v>6</v>
      </c>
      <c r="D64" s="365">
        <v>3723</v>
      </c>
      <c r="E64" s="11">
        <v>3859</v>
      </c>
      <c r="F64" s="11">
        <v>3809</v>
      </c>
      <c r="G64" s="11">
        <v>4008</v>
      </c>
      <c r="H64" s="11">
        <v>3809</v>
      </c>
      <c r="I64" s="11">
        <v>3751</v>
      </c>
      <c r="J64" s="11">
        <v>4049</v>
      </c>
      <c r="K64" s="11">
        <v>4055</v>
      </c>
      <c r="L64" s="11">
        <v>3803</v>
      </c>
      <c r="M64" s="11">
        <v>3643</v>
      </c>
      <c r="N64" s="11">
        <v>4336</v>
      </c>
      <c r="O64" s="11">
        <v>4637</v>
      </c>
      <c r="P64" s="11">
        <v>4767</v>
      </c>
      <c r="Q64" s="11">
        <v>4182</v>
      </c>
      <c r="R64" s="11">
        <v>4246</v>
      </c>
      <c r="S64" s="11">
        <v>4247</v>
      </c>
      <c r="T64" s="11">
        <v>4204</v>
      </c>
      <c r="U64" s="11">
        <v>4148</v>
      </c>
      <c r="V64" s="74">
        <f>100</f>
        <v>100</v>
      </c>
      <c r="W64" s="127">
        <f t="shared" si="7"/>
        <v>103.65296803652969</v>
      </c>
      <c r="X64" s="127">
        <f t="shared" si="8"/>
        <v>102.30996508192318</v>
      </c>
      <c r="Y64" s="127">
        <f t="shared" si="9"/>
        <v>107.65511684125705</v>
      </c>
      <c r="Z64" s="127">
        <f t="shared" si="10"/>
        <v>102.30996508192318</v>
      </c>
      <c r="AA64" s="127">
        <f t="shared" si="11"/>
        <v>100.75208165457964</v>
      </c>
      <c r="AB64" s="127">
        <f t="shared" si="12"/>
        <v>108.75637926403438</v>
      </c>
      <c r="AC64" s="127">
        <f t="shared" si="13"/>
        <v>108.91753961858716</v>
      </c>
      <c r="AD64" s="127">
        <f t="shared" si="14"/>
        <v>102.1488047273704</v>
      </c>
      <c r="AE64" s="127">
        <f t="shared" si="14"/>
        <v>97.851195272629596</v>
      </c>
      <c r="AF64" s="127">
        <f t="shared" si="14"/>
        <v>116.46521622347569</v>
      </c>
      <c r="AG64" s="127">
        <f t="shared" si="14"/>
        <v>124.55009401020682</v>
      </c>
      <c r="AH64" s="127">
        <f t="shared" si="16"/>
        <v>128.04190169218373</v>
      </c>
      <c r="AI64" s="127">
        <f t="shared" si="2"/>
        <v>112.32876712328768</v>
      </c>
      <c r="AJ64" s="127">
        <f t="shared" si="3"/>
        <v>114.04781090518399</v>
      </c>
      <c r="AK64" s="127">
        <f t="shared" si="4"/>
        <v>114.07467096427612</v>
      </c>
      <c r="AL64" s="127">
        <f t="shared" si="5"/>
        <v>112.91968842331453</v>
      </c>
      <c r="AM64" s="127">
        <f t="shared" si="6"/>
        <v>111.41552511415524</v>
      </c>
      <c r="AN64" s="280"/>
      <c r="AO64" s="281"/>
      <c r="AP64" s="281"/>
      <c r="AQ64" s="281"/>
      <c r="AR64" s="281"/>
      <c r="AS64" s="281"/>
      <c r="AT64" s="281"/>
      <c r="AU64" s="281"/>
      <c r="AV64" s="281"/>
      <c r="AW64" s="281"/>
      <c r="AX64" s="281"/>
      <c r="AY64" s="281"/>
      <c r="AZ64" s="281"/>
      <c r="BA64" s="281"/>
      <c r="BB64" s="281"/>
      <c r="BC64" s="281"/>
      <c r="BD64" s="281"/>
      <c r="BE64" s="325"/>
    </row>
    <row r="65" spans="2:57" ht="15" x14ac:dyDescent="0.25">
      <c r="B65" s="765"/>
      <c r="C65" s="8" t="s">
        <v>7</v>
      </c>
      <c r="D65" s="424">
        <v>3675</v>
      </c>
      <c r="E65" s="341">
        <v>3822</v>
      </c>
      <c r="F65" s="341">
        <v>3775</v>
      </c>
      <c r="G65" s="341">
        <v>3966</v>
      </c>
      <c r="H65" s="341">
        <v>3768</v>
      </c>
      <c r="I65" s="341">
        <v>3710</v>
      </c>
      <c r="J65" s="341">
        <v>4010</v>
      </c>
      <c r="K65" s="341">
        <v>4011</v>
      </c>
      <c r="L65" s="341">
        <v>3762</v>
      </c>
      <c r="M65" s="341">
        <v>3601</v>
      </c>
      <c r="N65" s="341">
        <v>4281</v>
      </c>
      <c r="O65" s="341">
        <v>4581</v>
      </c>
      <c r="P65" s="341">
        <v>4719</v>
      </c>
      <c r="Q65" s="341">
        <v>4131</v>
      </c>
      <c r="R65" s="341">
        <v>4193</v>
      </c>
      <c r="S65" s="341">
        <v>4200</v>
      </c>
      <c r="T65" s="341">
        <v>4158</v>
      </c>
      <c r="U65" s="341">
        <v>4103</v>
      </c>
      <c r="V65" s="74">
        <f>100</f>
        <v>100</v>
      </c>
      <c r="W65" s="127">
        <f t="shared" si="7"/>
        <v>104</v>
      </c>
      <c r="X65" s="127">
        <f t="shared" si="8"/>
        <v>102.72108843537416</v>
      </c>
      <c r="Y65" s="127">
        <f t="shared" si="9"/>
        <v>107.91836734693878</v>
      </c>
      <c r="Z65" s="127">
        <f t="shared" si="10"/>
        <v>102.53061224489795</v>
      </c>
      <c r="AA65" s="127">
        <f t="shared" si="11"/>
        <v>100.95238095238095</v>
      </c>
      <c r="AB65" s="127">
        <f t="shared" si="12"/>
        <v>109.1156462585034</v>
      </c>
      <c r="AC65" s="127">
        <f t="shared" si="13"/>
        <v>109.14285714285714</v>
      </c>
      <c r="AD65" s="127">
        <f t="shared" si="14"/>
        <v>102.36734693877551</v>
      </c>
      <c r="AE65" s="127">
        <f t="shared" si="14"/>
        <v>97.986394557823132</v>
      </c>
      <c r="AF65" s="127">
        <f t="shared" si="14"/>
        <v>116.48979591836735</v>
      </c>
      <c r="AG65" s="127">
        <f t="shared" si="14"/>
        <v>124.65306122448979</v>
      </c>
      <c r="AH65" s="127">
        <f t="shared" si="16"/>
        <v>128.40816326530611</v>
      </c>
      <c r="AI65" s="127">
        <f t="shared" si="2"/>
        <v>112.40816326530613</v>
      </c>
      <c r="AJ65" s="127">
        <f t="shared" si="3"/>
        <v>114.0952380952381</v>
      </c>
      <c r="AK65" s="127">
        <f t="shared" si="4"/>
        <v>114.28571428571429</v>
      </c>
      <c r="AL65" s="127">
        <f t="shared" si="5"/>
        <v>113.14285714285714</v>
      </c>
      <c r="AM65" s="127">
        <f t="shared" si="6"/>
        <v>111.64625850340136</v>
      </c>
      <c r="AN65" s="283"/>
      <c r="AO65" s="284"/>
      <c r="AP65" s="284"/>
      <c r="AQ65" s="284"/>
      <c r="AR65" s="284"/>
      <c r="AS65" s="284"/>
      <c r="AT65" s="284"/>
      <c r="AU65" s="284"/>
      <c r="AV65" s="284"/>
      <c r="AW65" s="284"/>
      <c r="AX65" s="284"/>
      <c r="AY65" s="284"/>
      <c r="AZ65" s="284"/>
      <c r="BA65" s="284"/>
      <c r="BB65" s="284"/>
      <c r="BC65" s="284"/>
      <c r="BD65" s="284"/>
      <c r="BE65" s="284"/>
    </row>
    <row r="66" spans="2:57" ht="15" customHeight="1" x14ac:dyDescent="0.25">
      <c r="B66" s="766" t="s">
        <v>28</v>
      </c>
      <c r="C66" s="1" t="s">
        <v>2</v>
      </c>
      <c r="D66" s="425">
        <v>1918</v>
      </c>
      <c r="E66" s="11">
        <v>2334</v>
      </c>
      <c r="F66" s="11">
        <v>2288</v>
      </c>
      <c r="G66" s="11">
        <v>2314</v>
      </c>
      <c r="H66" s="11">
        <v>2083</v>
      </c>
      <c r="I66" s="11">
        <v>2257</v>
      </c>
      <c r="J66" s="11">
        <v>2340</v>
      </c>
      <c r="K66" s="11">
        <v>2580</v>
      </c>
      <c r="L66" s="11">
        <v>2499</v>
      </c>
      <c r="M66" s="11">
        <v>2167</v>
      </c>
      <c r="N66" s="11">
        <v>2424</v>
      </c>
      <c r="O66" s="11">
        <v>2798</v>
      </c>
      <c r="P66" s="11">
        <v>2935</v>
      </c>
      <c r="Q66" s="11">
        <v>2122</v>
      </c>
      <c r="R66" s="11">
        <v>2211</v>
      </c>
      <c r="S66" s="11">
        <v>2221</v>
      </c>
      <c r="T66" s="11">
        <v>2195</v>
      </c>
      <c r="U66" s="11">
        <v>2166</v>
      </c>
      <c r="V66" s="74">
        <f>100</f>
        <v>100</v>
      </c>
      <c r="W66" s="127">
        <f t="shared" si="7"/>
        <v>121.68925964546402</v>
      </c>
      <c r="X66" s="127">
        <f t="shared" si="8"/>
        <v>119.29092805005214</v>
      </c>
      <c r="Y66" s="127">
        <f t="shared" si="9"/>
        <v>120.64650677789363</v>
      </c>
      <c r="Z66" s="127">
        <f t="shared" si="10"/>
        <v>108.60271115745569</v>
      </c>
      <c r="AA66" s="127">
        <f t="shared" si="11"/>
        <v>117.67466110531804</v>
      </c>
      <c r="AB66" s="127">
        <f t="shared" si="12"/>
        <v>122.00208550573514</v>
      </c>
      <c r="AC66" s="127">
        <f t="shared" si="13"/>
        <v>134.51511991657978</v>
      </c>
      <c r="AD66" s="127">
        <f t="shared" si="14"/>
        <v>130.29197080291971</v>
      </c>
      <c r="AE66" s="127">
        <f t="shared" si="14"/>
        <v>112.9822732012513</v>
      </c>
      <c r="AF66" s="127">
        <f t="shared" si="14"/>
        <v>126.38164754953075</v>
      </c>
      <c r="AG66" s="127">
        <f t="shared" si="14"/>
        <v>145.88112617309699</v>
      </c>
      <c r="AH66" s="127">
        <f t="shared" si="16"/>
        <v>153.02398331595413</v>
      </c>
      <c r="AI66" s="127">
        <f t="shared" si="2"/>
        <v>110.63607924921793</v>
      </c>
      <c r="AJ66" s="127">
        <f t="shared" si="3"/>
        <v>115.27632950990615</v>
      </c>
      <c r="AK66" s="127">
        <f t="shared" si="4"/>
        <v>115.79770594369134</v>
      </c>
      <c r="AL66" s="127">
        <f t="shared" si="5"/>
        <v>114.44212721584984</v>
      </c>
      <c r="AM66" s="127">
        <f t="shared" si="6"/>
        <v>112.93013555787279</v>
      </c>
      <c r="AN66" s="280">
        <v>1</v>
      </c>
      <c r="AO66" s="281">
        <v>1</v>
      </c>
      <c r="AP66" s="281">
        <v>1</v>
      </c>
      <c r="AQ66" s="281">
        <v>1</v>
      </c>
      <c r="AR66" s="281">
        <v>1</v>
      </c>
      <c r="AS66" s="281">
        <v>1</v>
      </c>
      <c r="AT66" s="281">
        <v>1</v>
      </c>
      <c r="AU66" s="281">
        <v>1</v>
      </c>
      <c r="AV66" s="281">
        <v>1</v>
      </c>
      <c r="AW66" s="281">
        <v>1</v>
      </c>
      <c r="AX66" s="281">
        <v>1</v>
      </c>
      <c r="AY66" s="281">
        <v>1</v>
      </c>
      <c r="AZ66" s="281">
        <v>1</v>
      </c>
      <c r="BA66" s="281">
        <v>1</v>
      </c>
      <c r="BB66" s="281">
        <v>1</v>
      </c>
      <c r="BC66" s="281">
        <v>1</v>
      </c>
      <c r="BD66" s="281">
        <v>6</v>
      </c>
      <c r="BE66" s="325">
        <v>7</v>
      </c>
    </row>
    <row r="67" spans="2:57" ht="15" x14ac:dyDescent="0.25">
      <c r="B67" s="772"/>
      <c r="C67" s="1" t="s">
        <v>3</v>
      </c>
      <c r="D67" s="365">
        <v>505</v>
      </c>
      <c r="E67" s="11">
        <v>426</v>
      </c>
      <c r="F67" s="11">
        <v>467</v>
      </c>
      <c r="G67" s="11">
        <v>462</v>
      </c>
      <c r="H67" s="11">
        <v>367</v>
      </c>
      <c r="I67" s="11">
        <v>349</v>
      </c>
      <c r="J67" s="11">
        <v>420</v>
      </c>
      <c r="K67" s="11">
        <v>296</v>
      </c>
      <c r="L67" s="11">
        <v>363</v>
      </c>
      <c r="M67" s="11">
        <v>326</v>
      </c>
      <c r="N67" s="11">
        <v>415</v>
      </c>
      <c r="O67" s="11">
        <v>389</v>
      </c>
      <c r="P67" s="11">
        <v>264</v>
      </c>
      <c r="Q67" s="11">
        <v>270</v>
      </c>
      <c r="R67" s="11">
        <v>289</v>
      </c>
      <c r="S67" s="11">
        <v>285</v>
      </c>
      <c r="T67" s="11">
        <v>284</v>
      </c>
      <c r="U67" s="11">
        <v>280</v>
      </c>
      <c r="V67" s="74">
        <f>100</f>
        <v>100</v>
      </c>
      <c r="W67" s="127">
        <f t="shared" si="7"/>
        <v>84.356435643564353</v>
      </c>
      <c r="X67" s="127">
        <f t="shared" si="8"/>
        <v>92.475247524752476</v>
      </c>
      <c r="Y67" s="127">
        <f t="shared" si="9"/>
        <v>91.485148514851488</v>
      </c>
      <c r="Z67" s="127">
        <f t="shared" si="10"/>
        <v>72.67326732673267</v>
      </c>
      <c r="AA67" s="127">
        <f t="shared" si="11"/>
        <v>69.10891089108911</v>
      </c>
      <c r="AB67" s="127">
        <f t="shared" si="12"/>
        <v>83.168316831683171</v>
      </c>
      <c r="AC67" s="127">
        <f t="shared" si="13"/>
        <v>58.613861386138616</v>
      </c>
      <c r="AD67" s="127">
        <f t="shared" si="14"/>
        <v>71.881188118811878</v>
      </c>
      <c r="AE67" s="127">
        <f t="shared" si="14"/>
        <v>64.554455445544548</v>
      </c>
      <c r="AF67" s="127">
        <f t="shared" si="14"/>
        <v>82.178217821782184</v>
      </c>
      <c r="AG67" s="127">
        <f t="shared" si="14"/>
        <v>77.029702970297024</v>
      </c>
      <c r="AH67" s="127">
        <f t="shared" si="16"/>
        <v>52.277227722772274</v>
      </c>
      <c r="AI67" s="127">
        <f t="shared" si="2"/>
        <v>53.465346534653463</v>
      </c>
      <c r="AJ67" s="127">
        <f t="shared" si="3"/>
        <v>57.227722772277225</v>
      </c>
      <c r="AK67" s="127">
        <f t="shared" si="4"/>
        <v>56.435643564356432</v>
      </c>
      <c r="AL67" s="127">
        <f t="shared" si="5"/>
        <v>56.237623762376238</v>
      </c>
      <c r="AM67" s="127">
        <f t="shared" si="6"/>
        <v>55.445544554455445</v>
      </c>
      <c r="AN67" s="280">
        <v>1</v>
      </c>
      <c r="AO67" s="281">
        <v>1</v>
      </c>
      <c r="AP67" s="281">
        <v>1</v>
      </c>
      <c r="AQ67" s="281">
        <v>1</v>
      </c>
      <c r="AR67" s="281">
        <v>1</v>
      </c>
      <c r="AS67" s="281">
        <v>1</v>
      </c>
      <c r="AT67" s="281">
        <v>1</v>
      </c>
      <c r="AU67" s="281">
        <v>1</v>
      </c>
      <c r="AV67" s="281">
        <v>1</v>
      </c>
      <c r="AW67" s="281">
        <v>1</v>
      </c>
      <c r="AX67" s="281">
        <v>1</v>
      </c>
      <c r="AY67" s="281">
        <v>1</v>
      </c>
      <c r="AZ67" s="281">
        <v>1</v>
      </c>
      <c r="BA67" s="281">
        <v>1</v>
      </c>
      <c r="BB67" s="281">
        <v>1</v>
      </c>
      <c r="BC67" s="281">
        <v>1</v>
      </c>
      <c r="BD67" s="281">
        <v>6</v>
      </c>
      <c r="BE67" s="325">
        <v>7</v>
      </c>
    </row>
    <row r="68" spans="2:57" ht="15" x14ac:dyDescent="0.25">
      <c r="B68" s="772"/>
      <c r="C68" s="1" t="s">
        <v>4</v>
      </c>
      <c r="D68" s="365">
        <v>164</v>
      </c>
      <c r="E68" s="11">
        <v>149</v>
      </c>
      <c r="F68" s="11">
        <v>141</v>
      </c>
      <c r="G68" s="11">
        <v>142</v>
      </c>
      <c r="H68" s="11">
        <v>140</v>
      </c>
      <c r="I68" s="11">
        <v>134</v>
      </c>
      <c r="J68" s="11">
        <v>128</v>
      </c>
      <c r="K68" s="11">
        <v>114</v>
      </c>
      <c r="L68" s="11">
        <v>109</v>
      </c>
      <c r="M68" s="11">
        <v>110</v>
      </c>
      <c r="N68" s="11">
        <v>99</v>
      </c>
      <c r="O68" s="11">
        <v>97</v>
      </c>
      <c r="P68" s="11">
        <v>87</v>
      </c>
      <c r="Q68" s="11">
        <v>76</v>
      </c>
      <c r="R68" s="11">
        <v>76</v>
      </c>
      <c r="S68" s="11">
        <v>78</v>
      </c>
      <c r="T68" s="11">
        <v>78</v>
      </c>
      <c r="U68" s="11">
        <v>77</v>
      </c>
      <c r="V68" s="74">
        <f>100</f>
        <v>100</v>
      </c>
      <c r="W68" s="127">
        <f t="shared" si="7"/>
        <v>90.853658536585371</v>
      </c>
      <c r="X68" s="127">
        <f t="shared" si="8"/>
        <v>85.975609756097555</v>
      </c>
      <c r="Y68" s="127">
        <f t="shared" si="9"/>
        <v>86.58536585365853</v>
      </c>
      <c r="Z68" s="127">
        <f t="shared" si="10"/>
        <v>85.365853658536579</v>
      </c>
      <c r="AA68" s="127">
        <f t="shared" si="11"/>
        <v>81.707317073170728</v>
      </c>
      <c r="AB68" s="127">
        <f t="shared" si="12"/>
        <v>78.048780487804876</v>
      </c>
      <c r="AC68" s="127">
        <f t="shared" si="13"/>
        <v>69.512195121951223</v>
      </c>
      <c r="AD68" s="127">
        <f t="shared" si="14"/>
        <v>66.463414634146346</v>
      </c>
      <c r="AE68" s="127">
        <f t="shared" si="14"/>
        <v>67.073170731707322</v>
      </c>
      <c r="AF68" s="127">
        <f t="shared" si="14"/>
        <v>60.365853658536587</v>
      </c>
      <c r="AG68" s="127">
        <f t="shared" si="14"/>
        <v>59.146341463414636</v>
      </c>
      <c r="AH68" s="127">
        <f t="shared" si="16"/>
        <v>53.048780487804876</v>
      </c>
      <c r="AI68" s="127">
        <f t="shared" si="2"/>
        <v>46.341463414634148</v>
      </c>
      <c r="AJ68" s="127">
        <f t="shared" si="3"/>
        <v>46.341463414634148</v>
      </c>
      <c r="AK68" s="127">
        <f t="shared" si="4"/>
        <v>47.560975609756099</v>
      </c>
      <c r="AL68" s="127">
        <f t="shared" si="5"/>
        <v>47.560975609756099</v>
      </c>
      <c r="AM68" s="127">
        <f t="shared" si="6"/>
        <v>46.951219512195124</v>
      </c>
      <c r="AN68" s="280">
        <v>4</v>
      </c>
      <c r="AO68" s="281">
        <v>1</v>
      </c>
      <c r="AP68" s="281">
        <v>1</v>
      </c>
      <c r="AQ68" s="281">
        <v>1</v>
      </c>
      <c r="AR68" s="281">
        <v>1</v>
      </c>
      <c r="AS68" s="281">
        <v>1</v>
      </c>
      <c r="AT68" s="281">
        <v>1</v>
      </c>
      <c r="AU68" s="281">
        <v>1</v>
      </c>
      <c r="AV68" s="281">
        <v>1</v>
      </c>
      <c r="AW68" s="281">
        <v>1</v>
      </c>
      <c r="AX68" s="281">
        <v>1</v>
      </c>
      <c r="AY68" s="281">
        <v>1</v>
      </c>
      <c r="AZ68" s="281">
        <v>1</v>
      </c>
      <c r="BA68" s="281">
        <v>1</v>
      </c>
      <c r="BB68" s="281">
        <v>1</v>
      </c>
      <c r="BC68" s="281">
        <v>1</v>
      </c>
      <c r="BD68" s="281">
        <v>6</v>
      </c>
      <c r="BE68" s="325">
        <v>7</v>
      </c>
    </row>
    <row r="69" spans="2:57" ht="15" x14ac:dyDescent="0.25">
      <c r="B69" s="772"/>
      <c r="C69" s="1" t="s">
        <v>5</v>
      </c>
      <c r="D69" s="365">
        <v>25</v>
      </c>
      <c r="E69" s="11">
        <v>23</v>
      </c>
      <c r="F69" s="11">
        <v>25</v>
      </c>
      <c r="G69" s="11">
        <v>25</v>
      </c>
      <c r="H69" s="11">
        <v>24</v>
      </c>
      <c r="I69" s="11">
        <v>24</v>
      </c>
      <c r="J69" s="11">
        <v>23</v>
      </c>
      <c r="K69" s="11">
        <v>25</v>
      </c>
      <c r="L69" s="11">
        <v>22</v>
      </c>
      <c r="M69" s="11">
        <v>23</v>
      </c>
      <c r="N69" s="11">
        <v>22</v>
      </c>
      <c r="O69" s="11">
        <v>22</v>
      </c>
      <c r="P69" s="11">
        <v>20</v>
      </c>
      <c r="Q69" s="11">
        <v>21</v>
      </c>
      <c r="R69" s="11">
        <v>21</v>
      </c>
      <c r="S69" s="11">
        <v>21</v>
      </c>
      <c r="T69" s="11">
        <v>21</v>
      </c>
      <c r="U69" s="11">
        <v>21</v>
      </c>
      <c r="V69" s="74">
        <f>100</f>
        <v>100</v>
      </c>
      <c r="W69" s="127">
        <f t="shared" si="7"/>
        <v>92</v>
      </c>
      <c r="X69" s="127">
        <f t="shared" si="8"/>
        <v>100</v>
      </c>
      <c r="Y69" s="127">
        <f t="shared" si="9"/>
        <v>100</v>
      </c>
      <c r="Z69" s="127">
        <f t="shared" si="10"/>
        <v>96</v>
      </c>
      <c r="AA69" s="127">
        <f t="shared" si="11"/>
        <v>96</v>
      </c>
      <c r="AB69" s="127">
        <f t="shared" si="12"/>
        <v>92</v>
      </c>
      <c r="AC69" s="127">
        <f t="shared" si="13"/>
        <v>100</v>
      </c>
      <c r="AD69" s="127">
        <f t="shared" si="14"/>
        <v>88</v>
      </c>
      <c r="AE69" s="127">
        <f t="shared" si="14"/>
        <v>92</v>
      </c>
      <c r="AF69" s="127">
        <f t="shared" si="14"/>
        <v>88</v>
      </c>
      <c r="AG69" s="127">
        <f t="shared" si="14"/>
        <v>88</v>
      </c>
      <c r="AH69" s="127">
        <f t="shared" si="16"/>
        <v>80</v>
      </c>
      <c r="AI69" s="127">
        <f t="shared" si="2"/>
        <v>84</v>
      </c>
      <c r="AJ69" s="127">
        <f t="shared" si="3"/>
        <v>84</v>
      </c>
      <c r="AK69" s="127">
        <f t="shared" si="4"/>
        <v>84</v>
      </c>
      <c r="AL69" s="127">
        <f t="shared" si="5"/>
        <v>84</v>
      </c>
      <c r="AM69" s="127">
        <f t="shared" si="6"/>
        <v>84</v>
      </c>
      <c r="AN69" s="280">
        <v>4</v>
      </c>
      <c r="AO69" s="281">
        <v>1</v>
      </c>
      <c r="AP69" s="281">
        <v>1</v>
      </c>
      <c r="AQ69" s="281">
        <v>1</v>
      </c>
      <c r="AR69" s="281">
        <v>1</v>
      </c>
      <c r="AS69" s="281">
        <v>1</v>
      </c>
      <c r="AT69" s="281">
        <v>1</v>
      </c>
      <c r="AU69" s="281">
        <v>1</v>
      </c>
      <c r="AV69" s="281">
        <v>1</v>
      </c>
      <c r="AW69" s="281">
        <v>1</v>
      </c>
      <c r="AX69" s="281">
        <v>1</v>
      </c>
      <c r="AY69" s="281">
        <v>1</v>
      </c>
      <c r="AZ69" s="281">
        <v>1</v>
      </c>
      <c r="BA69" s="281">
        <v>1</v>
      </c>
      <c r="BB69" s="281">
        <v>1</v>
      </c>
      <c r="BC69" s="281">
        <v>1</v>
      </c>
      <c r="BD69" s="281">
        <v>6</v>
      </c>
      <c r="BE69" s="325">
        <v>7</v>
      </c>
    </row>
    <row r="70" spans="2:57" ht="15" x14ac:dyDescent="0.25">
      <c r="B70" s="772"/>
      <c r="C70" s="1" t="s">
        <v>6</v>
      </c>
      <c r="D70" s="365">
        <v>2612</v>
      </c>
      <c r="E70" s="11">
        <v>2932</v>
      </c>
      <c r="F70" s="11">
        <v>2921</v>
      </c>
      <c r="G70" s="11">
        <v>2943</v>
      </c>
      <c r="H70" s="11">
        <v>2614</v>
      </c>
      <c r="I70" s="11">
        <v>2764</v>
      </c>
      <c r="J70" s="11">
        <v>2911</v>
      </c>
      <c r="K70" s="11">
        <v>3015</v>
      </c>
      <c r="L70" s="11">
        <v>2993</v>
      </c>
      <c r="M70" s="11">
        <v>2626</v>
      </c>
      <c r="N70" s="11">
        <v>2960</v>
      </c>
      <c r="O70" s="11">
        <v>3306</v>
      </c>
      <c r="P70" s="11">
        <v>3306</v>
      </c>
      <c r="Q70" s="11">
        <v>2489</v>
      </c>
      <c r="R70" s="11">
        <v>2597</v>
      </c>
      <c r="S70" s="11">
        <v>2605</v>
      </c>
      <c r="T70" s="11">
        <v>2578</v>
      </c>
      <c r="U70" s="11">
        <v>2544</v>
      </c>
      <c r="V70" s="74">
        <f>100</f>
        <v>100</v>
      </c>
      <c r="W70" s="127">
        <f t="shared" si="7"/>
        <v>112.25114854517611</v>
      </c>
      <c r="X70" s="127">
        <f t="shared" si="8"/>
        <v>111.83001531393568</v>
      </c>
      <c r="Y70" s="127">
        <f t="shared" si="9"/>
        <v>112.67228177641654</v>
      </c>
      <c r="Z70" s="127">
        <f t="shared" si="10"/>
        <v>100.07656967840735</v>
      </c>
      <c r="AA70" s="127">
        <f t="shared" si="11"/>
        <v>105.81929555895866</v>
      </c>
      <c r="AB70" s="127">
        <f t="shared" si="12"/>
        <v>111.44716692189893</v>
      </c>
      <c r="AC70" s="127">
        <f t="shared" si="13"/>
        <v>115.42879019908116</v>
      </c>
      <c r="AD70" s="127">
        <f t="shared" si="14"/>
        <v>114.58652373660031</v>
      </c>
      <c r="AE70" s="127">
        <f t="shared" si="14"/>
        <v>100.53598774885145</v>
      </c>
      <c r="AF70" s="127">
        <f t="shared" si="14"/>
        <v>113.32312404287902</v>
      </c>
      <c r="AG70" s="127">
        <f t="shared" si="14"/>
        <v>126.56967840735069</v>
      </c>
      <c r="AH70" s="127">
        <f t="shared" si="16"/>
        <v>126.56967840735069</v>
      </c>
      <c r="AI70" s="127">
        <f t="shared" si="2"/>
        <v>95.290964777947934</v>
      </c>
      <c r="AJ70" s="127">
        <f t="shared" si="3"/>
        <v>99.425727411944877</v>
      </c>
      <c r="AK70" s="127">
        <f t="shared" si="4"/>
        <v>99.732006125574273</v>
      </c>
      <c r="AL70" s="127">
        <f t="shared" si="5"/>
        <v>98.698315467075034</v>
      </c>
      <c r="AM70" s="127">
        <f t="shared" si="6"/>
        <v>97.396630934150082</v>
      </c>
      <c r="AN70" s="280"/>
      <c r="AO70" s="281"/>
      <c r="AP70" s="281"/>
      <c r="AQ70" s="281"/>
      <c r="AR70" s="281"/>
      <c r="AS70" s="281"/>
      <c r="AT70" s="281"/>
      <c r="AU70" s="281"/>
      <c r="AV70" s="281"/>
      <c r="AW70" s="281"/>
      <c r="AX70" s="281"/>
      <c r="AY70" s="281"/>
      <c r="AZ70" s="281"/>
      <c r="BA70" s="281"/>
      <c r="BB70" s="281"/>
      <c r="BC70" s="281"/>
      <c r="BD70" s="281"/>
      <c r="BE70" s="325"/>
    </row>
    <row r="71" spans="2:57" ht="15" x14ac:dyDescent="0.25">
      <c r="B71" s="765"/>
      <c r="C71" s="1" t="s">
        <v>7</v>
      </c>
      <c r="D71" s="424">
        <v>2587</v>
      </c>
      <c r="E71" s="341">
        <v>2909</v>
      </c>
      <c r="F71" s="341">
        <v>2896</v>
      </c>
      <c r="G71" s="341">
        <v>2918</v>
      </c>
      <c r="H71" s="341">
        <v>2590</v>
      </c>
      <c r="I71" s="341">
        <v>2740</v>
      </c>
      <c r="J71" s="341">
        <v>2888</v>
      </c>
      <c r="K71" s="341">
        <v>2990</v>
      </c>
      <c r="L71" s="341">
        <v>2971</v>
      </c>
      <c r="M71" s="341">
        <v>2603</v>
      </c>
      <c r="N71" s="341">
        <v>2938</v>
      </c>
      <c r="O71" s="341">
        <v>3284</v>
      </c>
      <c r="P71" s="341">
        <v>3286</v>
      </c>
      <c r="Q71" s="341">
        <v>2468</v>
      </c>
      <c r="R71" s="341">
        <v>2576</v>
      </c>
      <c r="S71" s="341">
        <v>2584</v>
      </c>
      <c r="T71" s="341">
        <v>2557</v>
      </c>
      <c r="U71" s="341">
        <v>2523</v>
      </c>
      <c r="V71" s="74">
        <f>100</f>
        <v>100</v>
      </c>
      <c r="W71" s="127">
        <f t="shared" si="7"/>
        <v>112.44684963277928</v>
      </c>
      <c r="X71" s="127">
        <f t="shared" si="8"/>
        <v>111.94433706996521</v>
      </c>
      <c r="Y71" s="127">
        <f t="shared" si="9"/>
        <v>112.79474294549671</v>
      </c>
      <c r="Z71" s="127">
        <f t="shared" si="10"/>
        <v>100.11596443757247</v>
      </c>
      <c r="AA71" s="127">
        <f t="shared" si="11"/>
        <v>105.91418631619636</v>
      </c>
      <c r="AB71" s="127">
        <f t="shared" si="12"/>
        <v>111.63509856977194</v>
      </c>
      <c r="AC71" s="127">
        <f t="shared" si="13"/>
        <v>115.57788944723617</v>
      </c>
      <c r="AD71" s="127">
        <f t="shared" si="14"/>
        <v>114.84344800927715</v>
      </c>
      <c r="AE71" s="127">
        <f t="shared" si="14"/>
        <v>100.61847700038655</v>
      </c>
      <c r="AF71" s="127">
        <f t="shared" si="14"/>
        <v>113.5678391959799</v>
      </c>
      <c r="AG71" s="127">
        <f t="shared" si="14"/>
        <v>126.942404329339</v>
      </c>
      <c r="AH71" s="127">
        <f t="shared" si="16"/>
        <v>127.01971395438733</v>
      </c>
      <c r="AI71" s="127">
        <f t="shared" si="2"/>
        <v>95.400077309625047</v>
      </c>
      <c r="AJ71" s="127">
        <f t="shared" si="3"/>
        <v>99.574797062234254</v>
      </c>
      <c r="AK71" s="127">
        <f t="shared" si="4"/>
        <v>99.884035562427528</v>
      </c>
      <c r="AL71" s="127">
        <f t="shared" si="5"/>
        <v>98.840355624275219</v>
      </c>
      <c r="AM71" s="127">
        <f t="shared" si="6"/>
        <v>97.526091998453808</v>
      </c>
      <c r="AN71" s="283"/>
      <c r="AO71" s="284"/>
      <c r="AP71" s="284"/>
      <c r="AQ71" s="284"/>
      <c r="AR71" s="284"/>
      <c r="AS71" s="284"/>
      <c r="AT71" s="284"/>
      <c r="AU71" s="284"/>
      <c r="AV71" s="284"/>
      <c r="AW71" s="284"/>
      <c r="AX71" s="284"/>
      <c r="AY71" s="284"/>
      <c r="AZ71" s="284"/>
      <c r="BA71" s="284"/>
      <c r="BB71" s="284"/>
      <c r="BC71" s="284"/>
      <c r="BD71" s="284"/>
      <c r="BE71" s="284"/>
    </row>
    <row r="72" spans="2:57" ht="15" customHeight="1" x14ac:dyDescent="0.25">
      <c r="B72" s="766" t="s">
        <v>29</v>
      </c>
      <c r="C72" s="7" t="s">
        <v>2</v>
      </c>
      <c r="D72" s="425">
        <v>722</v>
      </c>
      <c r="E72" s="11">
        <v>740</v>
      </c>
      <c r="F72" s="11">
        <v>781</v>
      </c>
      <c r="G72" s="11">
        <v>878</v>
      </c>
      <c r="H72" s="11">
        <v>764</v>
      </c>
      <c r="I72" s="11">
        <v>747</v>
      </c>
      <c r="J72" s="11">
        <v>1016</v>
      </c>
      <c r="K72" s="11">
        <v>1079</v>
      </c>
      <c r="L72" s="11">
        <v>1113</v>
      </c>
      <c r="M72" s="11">
        <v>944</v>
      </c>
      <c r="N72" s="11">
        <v>1073</v>
      </c>
      <c r="O72" s="11">
        <v>1170</v>
      </c>
      <c r="P72" s="11">
        <v>1229</v>
      </c>
      <c r="Q72" s="11">
        <v>1088</v>
      </c>
      <c r="R72" s="11">
        <v>1103</v>
      </c>
      <c r="S72" s="11">
        <v>1097</v>
      </c>
      <c r="T72" s="11">
        <v>1084</v>
      </c>
      <c r="U72" s="11">
        <v>1070</v>
      </c>
      <c r="V72" s="74">
        <f>100</f>
        <v>100</v>
      </c>
      <c r="W72" s="127">
        <f t="shared" si="7"/>
        <v>102.49307479224376</v>
      </c>
      <c r="X72" s="127">
        <f t="shared" si="8"/>
        <v>108.17174515235457</v>
      </c>
      <c r="Y72" s="127">
        <f t="shared" si="9"/>
        <v>121.60664819944598</v>
      </c>
      <c r="Z72" s="127">
        <f t="shared" si="10"/>
        <v>105.81717451523545</v>
      </c>
      <c r="AA72" s="127">
        <f t="shared" si="11"/>
        <v>103.46260387811634</v>
      </c>
      <c r="AB72" s="127">
        <f t="shared" si="12"/>
        <v>140.72022160664821</v>
      </c>
      <c r="AC72" s="127">
        <f t="shared" si="13"/>
        <v>149.4459833795014</v>
      </c>
      <c r="AD72" s="127">
        <f t="shared" si="14"/>
        <v>154.15512465373962</v>
      </c>
      <c r="AE72" s="127">
        <f t="shared" si="14"/>
        <v>130.74792243767314</v>
      </c>
      <c r="AF72" s="127">
        <f t="shared" si="14"/>
        <v>148.61495844875347</v>
      </c>
      <c r="AG72" s="127">
        <f t="shared" si="14"/>
        <v>162.04986149584488</v>
      </c>
      <c r="AH72" s="127">
        <f t="shared" si="16"/>
        <v>170.22160664819944</v>
      </c>
      <c r="AI72" s="127">
        <f t="shared" si="2"/>
        <v>150.69252077562328</v>
      </c>
      <c r="AJ72" s="127">
        <f t="shared" si="3"/>
        <v>152.77008310249306</v>
      </c>
      <c r="AK72" s="127">
        <f t="shared" si="4"/>
        <v>151.93905817174516</v>
      </c>
      <c r="AL72" s="127">
        <f t="shared" si="5"/>
        <v>150.13850415512465</v>
      </c>
      <c r="AM72" s="127">
        <f t="shared" si="6"/>
        <v>148.19944598337949</v>
      </c>
      <c r="AN72" s="280">
        <v>1</v>
      </c>
      <c r="AO72" s="281">
        <v>1</v>
      </c>
      <c r="AP72" s="281">
        <v>1</v>
      </c>
      <c r="AQ72" s="281">
        <v>1</v>
      </c>
      <c r="AR72" s="281">
        <v>1</v>
      </c>
      <c r="AS72" s="281">
        <v>1</v>
      </c>
      <c r="AT72" s="281">
        <v>1</v>
      </c>
      <c r="AU72" s="281">
        <v>1</v>
      </c>
      <c r="AV72" s="281">
        <v>1</v>
      </c>
      <c r="AW72" s="281">
        <v>1</v>
      </c>
      <c r="AX72" s="281">
        <v>1</v>
      </c>
      <c r="AY72" s="281">
        <v>1</v>
      </c>
      <c r="AZ72" s="281">
        <v>1</v>
      </c>
      <c r="BA72" s="281">
        <v>1</v>
      </c>
      <c r="BB72" s="281">
        <v>1</v>
      </c>
      <c r="BC72" s="281">
        <v>1</v>
      </c>
      <c r="BD72" s="281">
        <v>6</v>
      </c>
      <c r="BE72" s="325">
        <v>7</v>
      </c>
    </row>
    <row r="73" spans="2:57" ht="15" x14ac:dyDescent="0.25">
      <c r="B73" s="772"/>
      <c r="C73" s="1" t="s">
        <v>3</v>
      </c>
      <c r="D73" s="365">
        <v>196</v>
      </c>
      <c r="E73" s="11">
        <v>202</v>
      </c>
      <c r="F73" s="11">
        <v>223</v>
      </c>
      <c r="G73" s="11">
        <v>202</v>
      </c>
      <c r="H73" s="11">
        <v>238</v>
      </c>
      <c r="I73" s="11">
        <v>211</v>
      </c>
      <c r="J73" s="11">
        <v>212</v>
      </c>
      <c r="K73" s="11">
        <v>148</v>
      </c>
      <c r="L73" s="11">
        <v>173</v>
      </c>
      <c r="M73" s="11">
        <v>160</v>
      </c>
      <c r="N73" s="11">
        <v>133</v>
      </c>
      <c r="O73" s="11">
        <v>136</v>
      </c>
      <c r="P73" s="11">
        <v>137</v>
      </c>
      <c r="Q73" s="11">
        <v>132</v>
      </c>
      <c r="R73" s="11">
        <v>147</v>
      </c>
      <c r="S73" s="11">
        <v>147</v>
      </c>
      <c r="T73" s="11">
        <v>147</v>
      </c>
      <c r="U73" s="11">
        <v>145</v>
      </c>
      <c r="V73" s="74">
        <f>100</f>
        <v>100</v>
      </c>
      <c r="W73" s="127">
        <f t="shared" si="7"/>
        <v>103.06122448979592</v>
      </c>
      <c r="X73" s="127">
        <f t="shared" si="8"/>
        <v>113.77551020408163</v>
      </c>
      <c r="Y73" s="127">
        <f t="shared" si="9"/>
        <v>103.06122448979592</v>
      </c>
      <c r="Z73" s="127">
        <f t="shared" si="10"/>
        <v>121.42857142857143</v>
      </c>
      <c r="AA73" s="127">
        <f t="shared" si="11"/>
        <v>107.65306122448979</v>
      </c>
      <c r="AB73" s="127">
        <f t="shared" si="12"/>
        <v>108.16326530612245</v>
      </c>
      <c r="AC73" s="127">
        <f t="shared" si="13"/>
        <v>75.510204081632651</v>
      </c>
      <c r="AD73" s="127">
        <f t="shared" si="14"/>
        <v>88.265306122448976</v>
      </c>
      <c r="AE73" s="127">
        <f t="shared" si="14"/>
        <v>81.632653061224488</v>
      </c>
      <c r="AF73" s="127">
        <f t="shared" si="14"/>
        <v>67.857142857142861</v>
      </c>
      <c r="AG73" s="127">
        <f t="shared" si="14"/>
        <v>69.387755102040813</v>
      </c>
      <c r="AH73" s="127">
        <f t="shared" si="16"/>
        <v>69.897959183673464</v>
      </c>
      <c r="AI73" s="127">
        <f t="shared" si="2"/>
        <v>67.34693877551021</v>
      </c>
      <c r="AJ73" s="127">
        <f t="shared" si="3"/>
        <v>75</v>
      </c>
      <c r="AK73" s="127">
        <f t="shared" si="4"/>
        <v>75</v>
      </c>
      <c r="AL73" s="127">
        <f t="shared" si="5"/>
        <v>75</v>
      </c>
      <c r="AM73" s="127">
        <f t="shared" si="6"/>
        <v>73.979591836734699</v>
      </c>
      <c r="AN73" s="280">
        <v>1</v>
      </c>
      <c r="AO73" s="281">
        <v>1</v>
      </c>
      <c r="AP73" s="281">
        <v>1</v>
      </c>
      <c r="AQ73" s="281">
        <v>1</v>
      </c>
      <c r="AR73" s="281">
        <v>1</v>
      </c>
      <c r="AS73" s="281">
        <v>1</v>
      </c>
      <c r="AT73" s="281">
        <v>1</v>
      </c>
      <c r="AU73" s="281">
        <v>1</v>
      </c>
      <c r="AV73" s="281">
        <v>1</v>
      </c>
      <c r="AW73" s="281">
        <v>1</v>
      </c>
      <c r="AX73" s="281">
        <v>1</v>
      </c>
      <c r="AY73" s="281">
        <v>1</v>
      </c>
      <c r="AZ73" s="281">
        <v>1</v>
      </c>
      <c r="BA73" s="281">
        <v>1</v>
      </c>
      <c r="BB73" s="281">
        <v>1</v>
      </c>
      <c r="BC73" s="281">
        <v>1</v>
      </c>
      <c r="BD73" s="281">
        <v>6</v>
      </c>
      <c r="BE73" s="325">
        <v>7</v>
      </c>
    </row>
    <row r="74" spans="2:57" ht="15" x14ac:dyDescent="0.25">
      <c r="B74" s="772"/>
      <c r="C74" s="1" t="s">
        <v>4</v>
      </c>
      <c r="D74" s="365">
        <v>70</v>
      </c>
      <c r="E74" s="11">
        <v>65</v>
      </c>
      <c r="F74" s="11">
        <v>61</v>
      </c>
      <c r="G74" s="11">
        <v>61</v>
      </c>
      <c r="H74" s="11">
        <v>62</v>
      </c>
      <c r="I74" s="11">
        <v>55</v>
      </c>
      <c r="J74" s="11">
        <v>55</v>
      </c>
      <c r="K74" s="11">
        <v>55</v>
      </c>
      <c r="L74" s="11">
        <v>51</v>
      </c>
      <c r="M74" s="11">
        <v>52</v>
      </c>
      <c r="N74" s="11">
        <v>51</v>
      </c>
      <c r="O74" s="11">
        <v>49</v>
      </c>
      <c r="P74" s="11">
        <v>42</v>
      </c>
      <c r="Q74" s="11">
        <v>41</v>
      </c>
      <c r="R74" s="11">
        <v>32</v>
      </c>
      <c r="S74" s="11">
        <v>32</v>
      </c>
      <c r="T74" s="11">
        <v>32</v>
      </c>
      <c r="U74" s="11">
        <v>32</v>
      </c>
      <c r="V74" s="74">
        <f>100</f>
        <v>100</v>
      </c>
      <c r="W74" s="127">
        <f t="shared" si="7"/>
        <v>92.857142857142861</v>
      </c>
      <c r="X74" s="127">
        <f t="shared" si="8"/>
        <v>87.142857142857139</v>
      </c>
      <c r="Y74" s="127">
        <f t="shared" si="9"/>
        <v>87.142857142857139</v>
      </c>
      <c r="Z74" s="127">
        <f t="shared" si="10"/>
        <v>88.571428571428569</v>
      </c>
      <c r="AA74" s="127">
        <f t="shared" si="11"/>
        <v>78.571428571428569</v>
      </c>
      <c r="AB74" s="127">
        <f t="shared" si="12"/>
        <v>78.571428571428569</v>
      </c>
      <c r="AC74" s="127">
        <f t="shared" si="13"/>
        <v>78.571428571428569</v>
      </c>
      <c r="AD74" s="127">
        <f t="shared" si="14"/>
        <v>72.857142857142861</v>
      </c>
      <c r="AE74" s="127">
        <f t="shared" si="14"/>
        <v>74.285714285714292</v>
      </c>
      <c r="AF74" s="127">
        <f t="shared" si="14"/>
        <v>72.857142857142861</v>
      </c>
      <c r="AG74" s="127">
        <f t="shared" si="14"/>
        <v>70</v>
      </c>
      <c r="AH74" s="127">
        <f t="shared" si="16"/>
        <v>60</v>
      </c>
      <c r="AI74" s="127">
        <f t="shared" si="2"/>
        <v>58.571428571428569</v>
      </c>
      <c r="AJ74" s="127">
        <f t="shared" si="3"/>
        <v>45.714285714285715</v>
      </c>
      <c r="AK74" s="127">
        <f t="shared" si="4"/>
        <v>45.714285714285715</v>
      </c>
      <c r="AL74" s="127">
        <f t="shared" si="5"/>
        <v>45.714285714285715</v>
      </c>
      <c r="AM74" s="127">
        <f t="shared" si="6"/>
        <v>45.714285714285715</v>
      </c>
      <c r="AN74" s="280">
        <v>1</v>
      </c>
      <c r="AO74" s="281">
        <v>1</v>
      </c>
      <c r="AP74" s="281">
        <v>1</v>
      </c>
      <c r="AQ74" s="281">
        <v>1</v>
      </c>
      <c r="AR74" s="281">
        <v>1</v>
      </c>
      <c r="AS74" s="281">
        <v>1</v>
      </c>
      <c r="AT74" s="281">
        <v>1</v>
      </c>
      <c r="AU74" s="281">
        <v>1</v>
      </c>
      <c r="AV74" s="281">
        <v>1</v>
      </c>
      <c r="AW74" s="281">
        <v>1</v>
      </c>
      <c r="AX74" s="281">
        <v>1</v>
      </c>
      <c r="AY74" s="281">
        <v>1</v>
      </c>
      <c r="AZ74" s="281">
        <v>1</v>
      </c>
      <c r="BA74" s="281">
        <v>1</v>
      </c>
      <c r="BB74" s="281">
        <v>1</v>
      </c>
      <c r="BC74" s="281">
        <v>1</v>
      </c>
      <c r="BD74" s="281">
        <v>6</v>
      </c>
      <c r="BE74" s="325">
        <v>7</v>
      </c>
    </row>
    <row r="75" spans="2:57" ht="15" x14ac:dyDescent="0.25">
      <c r="B75" s="772"/>
      <c r="C75" s="1" t="s">
        <v>5</v>
      </c>
      <c r="D75" s="365">
        <v>11</v>
      </c>
      <c r="E75" s="11">
        <v>9</v>
      </c>
      <c r="F75" s="11">
        <v>9</v>
      </c>
      <c r="G75" s="11">
        <v>11</v>
      </c>
      <c r="H75" s="11">
        <v>10</v>
      </c>
      <c r="I75" s="11">
        <v>9</v>
      </c>
      <c r="J75" s="11">
        <v>9</v>
      </c>
      <c r="K75" s="11">
        <v>11</v>
      </c>
      <c r="L75" s="11">
        <v>12</v>
      </c>
      <c r="M75" s="11">
        <v>10</v>
      </c>
      <c r="N75" s="11">
        <v>15</v>
      </c>
      <c r="O75" s="11">
        <v>16</v>
      </c>
      <c r="P75" s="11">
        <v>14</v>
      </c>
      <c r="Q75" s="11">
        <v>13</v>
      </c>
      <c r="R75" s="11">
        <v>15</v>
      </c>
      <c r="S75" s="11">
        <v>15</v>
      </c>
      <c r="T75" s="11">
        <v>15</v>
      </c>
      <c r="U75" s="11">
        <v>15</v>
      </c>
      <c r="V75" s="74">
        <f>100</f>
        <v>100</v>
      </c>
      <c r="W75" s="127">
        <f t="shared" si="7"/>
        <v>81.818181818181813</v>
      </c>
      <c r="X75" s="127">
        <f t="shared" si="8"/>
        <v>81.818181818181813</v>
      </c>
      <c r="Y75" s="127">
        <f t="shared" si="9"/>
        <v>100</v>
      </c>
      <c r="Z75" s="127">
        <f t="shared" si="10"/>
        <v>90.909090909090907</v>
      </c>
      <c r="AA75" s="127">
        <f t="shared" si="11"/>
        <v>81.818181818181813</v>
      </c>
      <c r="AB75" s="127">
        <f t="shared" si="12"/>
        <v>81.818181818181813</v>
      </c>
      <c r="AC75" s="127">
        <f t="shared" si="13"/>
        <v>100</v>
      </c>
      <c r="AD75" s="127">
        <f t="shared" si="14"/>
        <v>109.09090909090909</v>
      </c>
      <c r="AE75" s="127">
        <f t="shared" si="14"/>
        <v>90.909090909090907</v>
      </c>
      <c r="AF75" s="127">
        <f t="shared" si="14"/>
        <v>136.36363636363637</v>
      </c>
      <c r="AG75" s="127">
        <f t="shared" si="14"/>
        <v>145.45454545454547</v>
      </c>
      <c r="AH75" s="127">
        <f t="shared" si="16"/>
        <v>127.27272727272727</v>
      </c>
      <c r="AI75" s="127">
        <f t="shared" si="2"/>
        <v>118.18181818181819</v>
      </c>
      <c r="AJ75" s="127">
        <f t="shared" si="3"/>
        <v>136.36363636363637</v>
      </c>
      <c r="AK75" s="127">
        <f t="shared" si="4"/>
        <v>136.36363636363637</v>
      </c>
      <c r="AL75" s="127">
        <f t="shared" si="5"/>
        <v>136.36363636363637</v>
      </c>
      <c r="AM75" s="127">
        <f t="shared" si="6"/>
        <v>136.36363636363637</v>
      </c>
      <c r="AN75" s="280">
        <v>1</v>
      </c>
      <c r="AO75" s="281">
        <v>1</v>
      </c>
      <c r="AP75" s="281">
        <v>1</v>
      </c>
      <c r="AQ75" s="281">
        <v>1</v>
      </c>
      <c r="AR75" s="281">
        <v>1</v>
      </c>
      <c r="AS75" s="281">
        <v>1</v>
      </c>
      <c r="AT75" s="281">
        <v>1</v>
      </c>
      <c r="AU75" s="281">
        <v>1</v>
      </c>
      <c r="AV75" s="281">
        <v>1</v>
      </c>
      <c r="AW75" s="281">
        <v>1</v>
      </c>
      <c r="AX75" s="281">
        <v>1</v>
      </c>
      <c r="AY75" s="281">
        <v>1</v>
      </c>
      <c r="AZ75" s="281">
        <v>1</v>
      </c>
      <c r="BA75" s="281">
        <v>1</v>
      </c>
      <c r="BB75" s="281">
        <v>1</v>
      </c>
      <c r="BC75" s="281">
        <v>1</v>
      </c>
      <c r="BD75" s="281">
        <v>6</v>
      </c>
      <c r="BE75" s="325">
        <v>7</v>
      </c>
    </row>
    <row r="76" spans="2:57" ht="15" x14ac:dyDescent="0.25">
      <c r="B76" s="772"/>
      <c r="C76" s="1" t="s">
        <v>6</v>
      </c>
      <c r="D76" s="365">
        <v>999</v>
      </c>
      <c r="E76" s="11">
        <v>1016</v>
      </c>
      <c r="F76" s="11">
        <v>1074</v>
      </c>
      <c r="G76" s="11">
        <v>1152</v>
      </c>
      <c r="H76" s="11">
        <v>1074</v>
      </c>
      <c r="I76" s="11">
        <v>1022</v>
      </c>
      <c r="J76" s="11">
        <v>1292</v>
      </c>
      <c r="K76" s="11">
        <v>1293</v>
      </c>
      <c r="L76" s="11">
        <v>1349</v>
      </c>
      <c r="M76" s="11">
        <v>1166</v>
      </c>
      <c r="N76" s="11">
        <v>1272</v>
      </c>
      <c r="O76" s="11">
        <v>1371</v>
      </c>
      <c r="P76" s="11">
        <v>1422</v>
      </c>
      <c r="Q76" s="11">
        <v>1274</v>
      </c>
      <c r="R76" s="11">
        <v>1297</v>
      </c>
      <c r="S76" s="11">
        <v>1291</v>
      </c>
      <c r="T76" s="11">
        <v>1278</v>
      </c>
      <c r="U76" s="11">
        <v>1262</v>
      </c>
      <c r="V76" s="74">
        <f>100</f>
        <v>100</v>
      </c>
      <c r="W76" s="127">
        <f t="shared" si="7"/>
        <v>101.70170170170171</v>
      </c>
      <c r="X76" s="127">
        <f t="shared" si="8"/>
        <v>107.50750750750751</v>
      </c>
      <c r="Y76" s="127">
        <f t="shared" si="9"/>
        <v>115.31531531531532</v>
      </c>
      <c r="Z76" s="127">
        <f t="shared" si="10"/>
        <v>107.50750750750751</v>
      </c>
      <c r="AA76" s="127">
        <f t="shared" si="11"/>
        <v>102.30230230230231</v>
      </c>
      <c r="AB76" s="127">
        <f t="shared" si="12"/>
        <v>129.32932932932934</v>
      </c>
      <c r="AC76" s="127">
        <f t="shared" si="13"/>
        <v>129.42942942942943</v>
      </c>
      <c r="AD76" s="127">
        <f t="shared" si="14"/>
        <v>135.03503503503504</v>
      </c>
      <c r="AE76" s="127">
        <f t="shared" si="14"/>
        <v>116.71671671671672</v>
      </c>
      <c r="AF76" s="127">
        <f t="shared" si="14"/>
        <v>127.32732732732732</v>
      </c>
      <c r="AG76" s="127">
        <f t="shared" ref="AG76" si="17">O76*100/$D76</f>
        <v>137.23723723723722</v>
      </c>
      <c r="AH76" s="127">
        <f t="shared" si="16"/>
        <v>142.34234234234233</v>
      </c>
      <c r="AI76" s="127">
        <f t="shared" ref="AI76:AI139" si="18">Q76*100/$D76</f>
        <v>127.52752752752752</v>
      </c>
      <c r="AJ76" s="127">
        <f t="shared" ref="AJ76:AJ139" si="19">R76*100/$D76</f>
        <v>129.82982982982983</v>
      </c>
      <c r="AK76" s="127">
        <f t="shared" ref="AK76:AK139" si="20">S76*100/$D76</f>
        <v>129.22922922922922</v>
      </c>
      <c r="AL76" s="127">
        <f t="shared" ref="AL76:AL139" si="21">T76*100/$D76</f>
        <v>127.92792792792793</v>
      </c>
      <c r="AM76" s="127">
        <f t="shared" ref="AM76:AM139" si="22">U76*100/$D76</f>
        <v>126.32632632632632</v>
      </c>
      <c r="AN76" s="280"/>
      <c r="AO76" s="281"/>
      <c r="AP76" s="281"/>
      <c r="AQ76" s="281"/>
      <c r="AR76" s="281"/>
      <c r="AS76" s="281"/>
      <c r="AT76" s="281"/>
      <c r="AU76" s="281"/>
      <c r="AV76" s="281"/>
      <c r="AW76" s="281"/>
      <c r="AX76" s="281"/>
      <c r="AY76" s="281"/>
      <c r="AZ76" s="281"/>
      <c r="BA76" s="281"/>
      <c r="BB76" s="281"/>
      <c r="BC76" s="281"/>
      <c r="BD76" s="281"/>
      <c r="BE76" s="325"/>
    </row>
    <row r="77" spans="2:57" ht="15" x14ac:dyDescent="0.25">
      <c r="B77" s="765"/>
      <c r="C77" s="8" t="s">
        <v>7</v>
      </c>
      <c r="D77" s="424">
        <v>988</v>
      </c>
      <c r="E77" s="341">
        <v>1007</v>
      </c>
      <c r="F77" s="341">
        <v>1065</v>
      </c>
      <c r="G77" s="341">
        <v>1141</v>
      </c>
      <c r="H77" s="341">
        <v>1064</v>
      </c>
      <c r="I77" s="341">
        <v>1013</v>
      </c>
      <c r="J77" s="341">
        <v>1283</v>
      </c>
      <c r="K77" s="341">
        <v>1282</v>
      </c>
      <c r="L77" s="341">
        <v>1337</v>
      </c>
      <c r="M77" s="341">
        <v>1156</v>
      </c>
      <c r="N77" s="341">
        <v>1257</v>
      </c>
      <c r="O77" s="341">
        <v>1355</v>
      </c>
      <c r="P77" s="341">
        <v>1408</v>
      </c>
      <c r="Q77" s="341">
        <v>1261</v>
      </c>
      <c r="R77" s="341">
        <v>1282</v>
      </c>
      <c r="S77" s="341">
        <v>1276</v>
      </c>
      <c r="T77" s="341">
        <v>1263</v>
      </c>
      <c r="U77" s="341">
        <v>1247</v>
      </c>
      <c r="V77" s="74">
        <f>100</f>
        <v>100</v>
      </c>
      <c r="W77" s="127">
        <f t="shared" ref="W77:W140" si="23">E77*100/$D77</f>
        <v>101.92307692307692</v>
      </c>
      <c r="X77" s="127">
        <f t="shared" ref="X77:X140" si="24">F77*100/$D77</f>
        <v>107.79352226720648</v>
      </c>
      <c r="Y77" s="127">
        <f t="shared" ref="Y77:Y140" si="25">G77*100/$D77</f>
        <v>115.48582995951416</v>
      </c>
      <c r="Z77" s="127">
        <f t="shared" ref="Z77:Z140" si="26">H77*100/$D77</f>
        <v>107.69230769230769</v>
      </c>
      <c r="AA77" s="127">
        <f t="shared" ref="AA77:AA140" si="27">I77*100/$D77</f>
        <v>102.53036437246963</v>
      </c>
      <c r="AB77" s="127">
        <f t="shared" ref="AB77:AB140" si="28">J77*100/$D77</f>
        <v>129.85829959514169</v>
      </c>
      <c r="AC77" s="127">
        <f t="shared" ref="AC77:AC140" si="29">K77*100/$D77</f>
        <v>129.75708502024293</v>
      </c>
      <c r="AD77" s="127">
        <f t="shared" ref="AD77:AG140" si="30">L77*100/$D77</f>
        <v>135.32388663967612</v>
      </c>
      <c r="AE77" s="127">
        <f t="shared" si="30"/>
        <v>117.00404858299595</v>
      </c>
      <c r="AF77" s="127">
        <f t="shared" si="30"/>
        <v>127.22672064777328</v>
      </c>
      <c r="AG77" s="127">
        <f t="shared" si="30"/>
        <v>137.14574898785426</v>
      </c>
      <c r="AH77" s="127">
        <f t="shared" ref="AH77:AH91" si="31">P77*100/$D77</f>
        <v>142.51012145748987</v>
      </c>
      <c r="AI77" s="127">
        <f t="shared" si="18"/>
        <v>127.63157894736842</v>
      </c>
      <c r="AJ77" s="127">
        <f t="shared" si="19"/>
        <v>129.75708502024293</v>
      </c>
      <c r="AK77" s="127">
        <f t="shared" si="20"/>
        <v>129.14979757085021</v>
      </c>
      <c r="AL77" s="127">
        <f t="shared" si="21"/>
        <v>127.83400809716599</v>
      </c>
      <c r="AM77" s="127">
        <f t="shared" si="22"/>
        <v>126.21457489878543</v>
      </c>
      <c r="AN77" s="283"/>
      <c r="AO77" s="284"/>
      <c r="AP77" s="284"/>
      <c r="AQ77" s="284"/>
      <c r="AR77" s="284"/>
      <c r="AS77" s="284"/>
      <c r="AT77" s="284"/>
      <c r="AU77" s="284"/>
      <c r="AV77" s="284"/>
      <c r="AW77" s="284"/>
      <c r="AX77" s="284"/>
      <c r="AY77" s="284"/>
      <c r="AZ77" s="284"/>
      <c r="BA77" s="284"/>
      <c r="BB77" s="284"/>
      <c r="BC77" s="284"/>
      <c r="BD77" s="284"/>
      <c r="BE77" s="284"/>
    </row>
    <row r="78" spans="2:57" ht="15" customHeight="1" x14ac:dyDescent="0.25">
      <c r="B78" s="766" t="s">
        <v>30</v>
      </c>
      <c r="C78" s="1" t="s">
        <v>2</v>
      </c>
      <c r="D78" s="425">
        <v>9038</v>
      </c>
      <c r="E78" s="11">
        <v>9212</v>
      </c>
      <c r="F78" s="11">
        <v>9324</v>
      </c>
      <c r="G78" s="11">
        <v>9605</v>
      </c>
      <c r="H78" s="11">
        <v>9437</v>
      </c>
      <c r="I78" s="11">
        <v>8745</v>
      </c>
      <c r="J78" s="11">
        <v>10293</v>
      </c>
      <c r="K78" s="11">
        <v>10425</v>
      </c>
      <c r="L78" s="11">
        <v>9669</v>
      </c>
      <c r="M78" s="11">
        <v>9327</v>
      </c>
      <c r="N78" s="11">
        <v>9697</v>
      </c>
      <c r="O78" s="11">
        <v>10572</v>
      </c>
      <c r="P78" s="11">
        <v>10743</v>
      </c>
      <c r="Q78" s="11">
        <v>9499</v>
      </c>
      <c r="R78" s="11">
        <v>8706</v>
      </c>
      <c r="S78" s="11">
        <v>8531</v>
      </c>
      <c r="T78" s="11">
        <v>8430</v>
      </c>
      <c r="U78" s="11">
        <v>8317</v>
      </c>
      <c r="V78" s="74">
        <f>100</f>
        <v>100</v>
      </c>
      <c r="W78" s="127">
        <f t="shared" si="23"/>
        <v>101.92520469130339</v>
      </c>
      <c r="X78" s="127">
        <f t="shared" si="24"/>
        <v>103.16441690639522</v>
      </c>
      <c r="Y78" s="127">
        <f t="shared" si="25"/>
        <v>106.27351183890241</v>
      </c>
      <c r="Z78" s="127">
        <f t="shared" si="26"/>
        <v>104.41469351626466</v>
      </c>
      <c r="AA78" s="127">
        <f t="shared" si="27"/>
        <v>96.758132330161544</v>
      </c>
      <c r="AB78" s="127">
        <f t="shared" si="28"/>
        <v>113.8858154458951</v>
      </c>
      <c r="AC78" s="127">
        <f t="shared" si="29"/>
        <v>115.34631555653905</v>
      </c>
      <c r="AD78" s="127">
        <f t="shared" si="30"/>
        <v>106.98163310466917</v>
      </c>
      <c r="AE78" s="127">
        <f t="shared" si="30"/>
        <v>103.19761009072803</v>
      </c>
      <c r="AF78" s="127">
        <f t="shared" si="30"/>
        <v>107.29143615844214</v>
      </c>
      <c r="AG78" s="127">
        <f t="shared" si="30"/>
        <v>116.97278158884708</v>
      </c>
      <c r="AH78" s="127">
        <f t="shared" si="31"/>
        <v>118.86479309581766</v>
      </c>
      <c r="AI78" s="127">
        <f t="shared" si="18"/>
        <v>105.10068599247622</v>
      </c>
      <c r="AJ78" s="127">
        <f t="shared" si="19"/>
        <v>96.326620933834917</v>
      </c>
      <c r="AK78" s="127">
        <f t="shared" si="20"/>
        <v>94.390351847753934</v>
      </c>
      <c r="AL78" s="127">
        <f t="shared" si="21"/>
        <v>93.272847975215754</v>
      </c>
      <c r="AM78" s="127">
        <f t="shared" si="22"/>
        <v>92.022571365346309</v>
      </c>
      <c r="AN78" s="280">
        <v>1</v>
      </c>
      <c r="AO78" s="281">
        <v>1</v>
      </c>
      <c r="AP78" s="281">
        <v>1</v>
      </c>
      <c r="AQ78" s="281">
        <v>1</v>
      </c>
      <c r="AR78" s="281">
        <v>1</v>
      </c>
      <c r="AS78" s="281">
        <v>1</v>
      </c>
      <c r="AT78" s="281">
        <v>1</v>
      </c>
      <c r="AU78" s="281">
        <v>1</v>
      </c>
      <c r="AV78" s="281">
        <v>1</v>
      </c>
      <c r="AW78" s="281">
        <v>1</v>
      </c>
      <c r="AX78" s="281">
        <v>1</v>
      </c>
      <c r="AY78" s="281">
        <v>1</v>
      </c>
      <c r="AZ78" s="281">
        <v>1</v>
      </c>
      <c r="BA78" s="281">
        <v>1</v>
      </c>
      <c r="BB78" s="281">
        <v>1</v>
      </c>
      <c r="BC78" s="281">
        <v>1</v>
      </c>
      <c r="BD78" s="281">
        <v>6</v>
      </c>
      <c r="BE78" s="325">
        <v>7</v>
      </c>
    </row>
    <row r="79" spans="2:57" ht="15" x14ac:dyDescent="0.25">
      <c r="B79" s="772"/>
      <c r="C79" s="1" t="s">
        <v>3</v>
      </c>
      <c r="D79" s="365">
        <v>2247</v>
      </c>
      <c r="E79" s="11">
        <v>2031</v>
      </c>
      <c r="F79" s="11">
        <v>2394</v>
      </c>
      <c r="G79" s="11">
        <v>2536</v>
      </c>
      <c r="H79" s="11">
        <v>2248</v>
      </c>
      <c r="I79" s="11">
        <v>2425</v>
      </c>
      <c r="J79" s="11">
        <v>1944</v>
      </c>
      <c r="K79" s="11">
        <v>2237</v>
      </c>
      <c r="L79" s="11">
        <v>2063</v>
      </c>
      <c r="M79" s="11">
        <v>2201</v>
      </c>
      <c r="N79" s="11">
        <v>1905</v>
      </c>
      <c r="O79" s="11">
        <v>1958</v>
      </c>
      <c r="P79" s="11">
        <v>1900</v>
      </c>
      <c r="Q79" s="11">
        <v>2101</v>
      </c>
      <c r="R79" s="11">
        <v>2749</v>
      </c>
      <c r="S79" s="11">
        <v>2699</v>
      </c>
      <c r="T79" s="11">
        <v>2690</v>
      </c>
      <c r="U79" s="11">
        <v>2657</v>
      </c>
      <c r="V79" s="74">
        <f>100</f>
        <v>100</v>
      </c>
      <c r="W79" s="127">
        <f t="shared" si="23"/>
        <v>90.387182910547395</v>
      </c>
      <c r="X79" s="127">
        <f t="shared" si="24"/>
        <v>106.54205607476635</v>
      </c>
      <c r="Y79" s="127">
        <f t="shared" si="25"/>
        <v>112.861593235425</v>
      </c>
      <c r="Z79" s="127">
        <f t="shared" si="26"/>
        <v>100.04450378282154</v>
      </c>
      <c r="AA79" s="127">
        <f t="shared" si="27"/>
        <v>107.92167334223409</v>
      </c>
      <c r="AB79" s="127">
        <f t="shared" si="28"/>
        <v>86.515353805073431</v>
      </c>
      <c r="AC79" s="127">
        <f t="shared" si="29"/>
        <v>99.554962171784595</v>
      </c>
      <c r="AD79" s="127">
        <f t="shared" si="30"/>
        <v>91.811303960836668</v>
      </c>
      <c r="AE79" s="127">
        <f t="shared" si="30"/>
        <v>97.952825990209163</v>
      </c>
      <c r="AF79" s="127">
        <f t="shared" si="30"/>
        <v>84.779706275033377</v>
      </c>
      <c r="AG79" s="127">
        <f t="shared" si="30"/>
        <v>87.138406764574995</v>
      </c>
      <c r="AH79" s="127">
        <f t="shared" si="31"/>
        <v>84.557187360925681</v>
      </c>
      <c r="AI79" s="127">
        <f t="shared" si="18"/>
        <v>93.502447708055186</v>
      </c>
      <c r="AJ79" s="127">
        <f t="shared" si="19"/>
        <v>122.340898976413</v>
      </c>
      <c r="AK79" s="127">
        <f t="shared" si="20"/>
        <v>120.11570983533601</v>
      </c>
      <c r="AL79" s="127">
        <f t="shared" si="21"/>
        <v>119.71517578994215</v>
      </c>
      <c r="AM79" s="127">
        <f t="shared" si="22"/>
        <v>118.24655095683133</v>
      </c>
      <c r="AN79" s="280">
        <v>1</v>
      </c>
      <c r="AO79" s="281">
        <v>1</v>
      </c>
      <c r="AP79" s="281">
        <v>1</v>
      </c>
      <c r="AQ79" s="281">
        <v>1</v>
      </c>
      <c r="AR79" s="281">
        <v>1</v>
      </c>
      <c r="AS79" s="281">
        <v>1</v>
      </c>
      <c r="AT79" s="281">
        <v>1</v>
      </c>
      <c r="AU79" s="281">
        <v>1</v>
      </c>
      <c r="AV79" s="281">
        <v>1</v>
      </c>
      <c r="AW79" s="281">
        <v>1</v>
      </c>
      <c r="AX79" s="281">
        <v>1</v>
      </c>
      <c r="AY79" s="281">
        <v>1</v>
      </c>
      <c r="AZ79" s="281">
        <v>1</v>
      </c>
      <c r="BA79" s="281">
        <v>1</v>
      </c>
      <c r="BB79" s="281">
        <v>1</v>
      </c>
      <c r="BC79" s="281">
        <v>1</v>
      </c>
      <c r="BD79" s="281">
        <v>6</v>
      </c>
      <c r="BE79" s="325">
        <v>7</v>
      </c>
    </row>
    <row r="80" spans="2:57" ht="15" x14ac:dyDescent="0.25">
      <c r="B80" s="772"/>
      <c r="C80" s="1" t="s">
        <v>4</v>
      </c>
      <c r="D80" s="365">
        <v>366</v>
      </c>
      <c r="E80" s="11">
        <v>342</v>
      </c>
      <c r="F80" s="11">
        <v>329</v>
      </c>
      <c r="G80" s="11">
        <v>337</v>
      </c>
      <c r="H80" s="11">
        <v>330</v>
      </c>
      <c r="I80" s="11">
        <v>325</v>
      </c>
      <c r="J80" s="11">
        <v>319</v>
      </c>
      <c r="K80" s="11">
        <v>317</v>
      </c>
      <c r="L80" s="11">
        <v>321</v>
      </c>
      <c r="M80" s="11">
        <v>325</v>
      </c>
      <c r="N80" s="11">
        <v>332</v>
      </c>
      <c r="O80" s="11">
        <v>348</v>
      </c>
      <c r="P80" s="11">
        <v>320</v>
      </c>
      <c r="Q80" s="11">
        <v>329</v>
      </c>
      <c r="R80" s="11">
        <v>339</v>
      </c>
      <c r="S80" s="11">
        <v>324</v>
      </c>
      <c r="T80" s="11">
        <v>321</v>
      </c>
      <c r="U80" s="11">
        <v>317</v>
      </c>
      <c r="V80" s="74">
        <f>100</f>
        <v>100</v>
      </c>
      <c r="W80" s="127">
        <f t="shared" si="23"/>
        <v>93.442622950819668</v>
      </c>
      <c r="X80" s="127">
        <f t="shared" si="24"/>
        <v>89.89071038251366</v>
      </c>
      <c r="Y80" s="127">
        <f t="shared" si="25"/>
        <v>92.076502732240442</v>
      </c>
      <c r="Z80" s="127">
        <f t="shared" si="26"/>
        <v>90.163934426229503</v>
      </c>
      <c r="AA80" s="127">
        <f t="shared" si="27"/>
        <v>88.797814207650276</v>
      </c>
      <c r="AB80" s="127">
        <f t="shared" si="28"/>
        <v>87.158469945355193</v>
      </c>
      <c r="AC80" s="127">
        <f t="shared" si="29"/>
        <v>86.612021857923494</v>
      </c>
      <c r="AD80" s="127">
        <f t="shared" si="30"/>
        <v>87.704918032786878</v>
      </c>
      <c r="AE80" s="127">
        <f t="shared" si="30"/>
        <v>88.797814207650276</v>
      </c>
      <c r="AF80" s="127">
        <f t="shared" si="30"/>
        <v>90.710382513661202</v>
      </c>
      <c r="AG80" s="127">
        <f t="shared" si="30"/>
        <v>95.081967213114751</v>
      </c>
      <c r="AH80" s="127">
        <f t="shared" si="31"/>
        <v>87.431693989071036</v>
      </c>
      <c r="AI80" s="127">
        <f t="shared" si="18"/>
        <v>89.89071038251366</v>
      </c>
      <c r="AJ80" s="127">
        <f t="shared" si="19"/>
        <v>92.622950819672127</v>
      </c>
      <c r="AK80" s="127">
        <f t="shared" si="20"/>
        <v>88.52459016393442</v>
      </c>
      <c r="AL80" s="127">
        <f t="shared" si="21"/>
        <v>87.704918032786878</v>
      </c>
      <c r="AM80" s="127">
        <f t="shared" si="22"/>
        <v>86.612021857923494</v>
      </c>
      <c r="AN80" s="280">
        <v>1</v>
      </c>
      <c r="AO80" s="281">
        <v>1</v>
      </c>
      <c r="AP80" s="281">
        <v>1</v>
      </c>
      <c r="AQ80" s="281">
        <v>1</v>
      </c>
      <c r="AR80" s="281">
        <v>1</v>
      </c>
      <c r="AS80" s="281">
        <v>1</v>
      </c>
      <c r="AT80" s="281">
        <v>1</v>
      </c>
      <c r="AU80" s="281">
        <v>1</v>
      </c>
      <c r="AV80" s="281">
        <v>1</v>
      </c>
      <c r="AW80" s="281">
        <v>1</v>
      </c>
      <c r="AX80" s="281">
        <v>1</v>
      </c>
      <c r="AY80" s="281">
        <v>1</v>
      </c>
      <c r="AZ80" s="281">
        <v>1</v>
      </c>
      <c r="BA80" s="281">
        <v>1</v>
      </c>
      <c r="BB80" s="281">
        <v>1</v>
      </c>
      <c r="BC80" s="281">
        <v>1</v>
      </c>
      <c r="BD80" s="281">
        <v>6</v>
      </c>
      <c r="BE80" s="325">
        <v>7</v>
      </c>
    </row>
    <row r="81" spans="2:57" ht="15" x14ac:dyDescent="0.25">
      <c r="B81" s="772"/>
      <c r="C81" s="1" t="s">
        <v>5</v>
      </c>
      <c r="D81" s="365">
        <v>58</v>
      </c>
      <c r="E81" s="11">
        <v>58</v>
      </c>
      <c r="F81" s="11">
        <v>58</v>
      </c>
      <c r="G81" s="11">
        <v>59</v>
      </c>
      <c r="H81" s="11">
        <v>60</v>
      </c>
      <c r="I81" s="11">
        <v>61</v>
      </c>
      <c r="J81" s="11">
        <v>63</v>
      </c>
      <c r="K81" s="11">
        <v>60</v>
      </c>
      <c r="L81" s="11">
        <v>62</v>
      </c>
      <c r="M81" s="11">
        <v>66</v>
      </c>
      <c r="N81" s="11">
        <v>65</v>
      </c>
      <c r="O81" s="11">
        <v>66</v>
      </c>
      <c r="P81" s="11">
        <v>66</v>
      </c>
      <c r="Q81" s="11">
        <v>72</v>
      </c>
      <c r="R81" s="11">
        <v>69</v>
      </c>
      <c r="S81" s="11">
        <v>66</v>
      </c>
      <c r="T81" s="11">
        <v>65</v>
      </c>
      <c r="U81" s="11">
        <v>64</v>
      </c>
      <c r="V81" s="74">
        <f>100</f>
        <v>100</v>
      </c>
      <c r="W81" s="127">
        <f t="shared" si="23"/>
        <v>100</v>
      </c>
      <c r="X81" s="127">
        <f t="shared" si="24"/>
        <v>100</v>
      </c>
      <c r="Y81" s="127">
        <f t="shared" si="25"/>
        <v>101.72413793103448</v>
      </c>
      <c r="Z81" s="127">
        <f t="shared" si="26"/>
        <v>103.44827586206897</v>
      </c>
      <c r="AA81" s="127">
        <f t="shared" si="27"/>
        <v>105.17241379310344</v>
      </c>
      <c r="AB81" s="127">
        <f t="shared" si="28"/>
        <v>108.62068965517241</v>
      </c>
      <c r="AC81" s="127">
        <f t="shared" si="29"/>
        <v>103.44827586206897</v>
      </c>
      <c r="AD81" s="127">
        <f t="shared" si="30"/>
        <v>106.89655172413794</v>
      </c>
      <c r="AE81" s="127">
        <f t="shared" si="30"/>
        <v>113.79310344827586</v>
      </c>
      <c r="AF81" s="127">
        <f t="shared" si="30"/>
        <v>112.06896551724138</v>
      </c>
      <c r="AG81" s="127">
        <f t="shared" si="30"/>
        <v>113.79310344827586</v>
      </c>
      <c r="AH81" s="127">
        <f t="shared" si="31"/>
        <v>113.79310344827586</v>
      </c>
      <c r="AI81" s="127">
        <f t="shared" si="18"/>
        <v>124.13793103448276</v>
      </c>
      <c r="AJ81" s="127">
        <f t="shared" si="19"/>
        <v>118.96551724137932</v>
      </c>
      <c r="AK81" s="127">
        <f t="shared" si="20"/>
        <v>113.79310344827586</v>
      </c>
      <c r="AL81" s="127">
        <f t="shared" si="21"/>
        <v>112.06896551724138</v>
      </c>
      <c r="AM81" s="127">
        <f t="shared" si="22"/>
        <v>110.34482758620689</v>
      </c>
      <c r="AN81" s="280">
        <v>1</v>
      </c>
      <c r="AO81" s="281">
        <v>1</v>
      </c>
      <c r="AP81" s="281">
        <v>1</v>
      </c>
      <c r="AQ81" s="281">
        <v>1</v>
      </c>
      <c r="AR81" s="281">
        <v>1</v>
      </c>
      <c r="AS81" s="281">
        <v>1</v>
      </c>
      <c r="AT81" s="281">
        <v>1</v>
      </c>
      <c r="AU81" s="281">
        <v>1</v>
      </c>
      <c r="AV81" s="281">
        <v>1</v>
      </c>
      <c r="AW81" s="281">
        <v>1</v>
      </c>
      <c r="AX81" s="281">
        <v>1</v>
      </c>
      <c r="AY81" s="281">
        <v>1</v>
      </c>
      <c r="AZ81" s="281">
        <v>1</v>
      </c>
      <c r="BA81" s="281">
        <v>1</v>
      </c>
      <c r="BB81" s="281">
        <v>1</v>
      </c>
      <c r="BC81" s="281">
        <v>1</v>
      </c>
      <c r="BD81" s="281">
        <v>6</v>
      </c>
      <c r="BE81" s="325">
        <v>7</v>
      </c>
    </row>
    <row r="82" spans="2:57" ht="15" x14ac:dyDescent="0.25">
      <c r="B82" s="772"/>
      <c r="C82" s="1" t="s">
        <v>6</v>
      </c>
      <c r="D82" s="365">
        <v>11709</v>
      </c>
      <c r="E82" s="11">
        <v>11643</v>
      </c>
      <c r="F82" s="11">
        <v>12105</v>
      </c>
      <c r="G82" s="11">
        <v>12537</v>
      </c>
      <c r="H82" s="11">
        <v>12075</v>
      </c>
      <c r="I82" s="11">
        <v>11556</v>
      </c>
      <c r="J82" s="11">
        <v>12619</v>
      </c>
      <c r="K82" s="11">
        <v>13039</v>
      </c>
      <c r="L82" s="11">
        <v>12115</v>
      </c>
      <c r="M82" s="11">
        <v>11919</v>
      </c>
      <c r="N82" s="11">
        <v>11999</v>
      </c>
      <c r="O82" s="11">
        <v>12944</v>
      </c>
      <c r="P82" s="11">
        <v>13029</v>
      </c>
      <c r="Q82" s="11">
        <v>12001</v>
      </c>
      <c r="R82" s="11">
        <v>11863</v>
      </c>
      <c r="S82" s="11">
        <v>11620</v>
      </c>
      <c r="T82" s="11">
        <v>11506</v>
      </c>
      <c r="U82" s="11">
        <v>11355</v>
      </c>
      <c r="V82" s="74">
        <f>100</f>
        <v>100</v>
      </c>
      <c r="W82" s="127">
        <f t="shared" si="23"/>
        <v>99.436331027414809</v>
      </c>
      <c r="X82" s="127">
        <f t="shared" si="24"/>
        <v>103.38201383551115</v>
      </c>
      <c r="Y82" s="127">
        <f t="shared" si="25"/>
        <v>107.07148347425057</v>
      </c>
      <c r="Z82" s="127">
        <f t="shared" si="26"/>
        <v>103.12580066615423</v>
      </c>
      <c r="AA82" s="127">
        <f t="shared" si="27"/>
        <v>98.693312836279787</v>
      </c>
      <c r="AB82" s="127">
        <f t="shared" si="28"/>
        <v>107.77179947049278</v>
      </c>
      <c r="AC82" s="127">
        <f t="shared" si="29"/>
        <v>111.35878384148945</v>
      </c>
      <c r="AD82" s="127">
        <f t="shared" si="30"/>
        <v>103.46741822529678</v>
      </c>
      <c r="AE82" s="127">
        <f t="shared" si="30"/>
        <v>101.79349218549834</v>
      </c>
      <c r="AF82" s="127">
        <f t="shared" si="30"/>
        <v>102.47672730378342</v>
      </c>
      <c r="AG82" s="127">
        <f t="shared" si="30"/>
        <v>110.54744213852592</v>
      </c>
      <c r="AH82" s="127">
        <f t="shared" si="31"/>
        <v>111.27337945170382</v>
      </c>
      <c r="AI82" s="127">
        <f t="shared" si="18"/>
        <v>102.49380818174055</v>
      </c>
      <c r="AJ82" s="127">
        <f t="shared" si="19"/>
        <v>101.31522760269878</v>
      </c>
      <c r="AK82" s="127">
        <f t="shared" si="20"/>
        <v>99.239900930907851</v>
      </c>
      <c r="AL82" s="127">
        <f t="shared" si="21"/>
        <v>98.266290887351616</v>
      </c>
      <c r="AM82" s="127">
        <f t="shared" si="22"/>
        <v>96.976684601588516</v>
      </c>
      <c r="AN82" s="280"/>
      <c r="AO82" s="281"/>
      <c r="AP82" s="281"/>
      <c r="AQ82" s="281"/>
      <c r="AR82" s="281"/>
      <c r="AS82" s="281"/>
      <c r="AT82" s="281"/>
      <c r="AU82" s="281"/>
      <c r="AV82" s="281"/>
      <c r="AW82" s="281"/>
      <c r="AX82" s="281"/>
      <c r="AY82" s="281"/>
      <c r="AZ82" s="281"/>
      <c r="BA82" s="281"/>
      <c r="BB82" s="281"/>
      <c r="BC82" s="281"/>
      <c r="BD82" s="281"/>
      <c r="BE82" s="325"/>
    </row>
    <row r="83" spans="2:57" ht="15" x14ac:dyDescent="0.25">
      <c r="B83" s="765"/>
      <c r="C83" s="1" t="s">
        <v>7</v>
      </c>
      <c r="D83" s="424">
        <v>11651</v>
      </c>
      <c r="E83" s="341">
        <v>11585</v>
      </c>
      <c r="F83" s="341">
        <v>12047</v>
      </c>
      <c r="G83" s="341">
        <v>12478</v>
      </c>
      <c r="H83" s="341">
        <v>12015</v>
      </c>
      <c r="I83" s="341">
        <v>11495</v>
      </c>
      <c r="J83" s="341">
        <v>12556</v>
      </c>
      <c r="K83" s="341">
        <v>12979</v>
      </c>
      <c r="L83" s="341">
        <v>12053</v>
      </c>
      <c r="M83" s="341">
        <v>11853</v>
      </c>
      <c r="N83" s="341">
        <v>11934</v>
      </c>
      <c r="O83" s="341">
        <v>12878</v>
      </c>
      <c r="P83" s="341">
        <v>12963</v>
      </c>
      <c r="Q83" s="341">
        <v>11929</v>
      </c>
      <c r="R83" s="341">
        <v>11794</v>
      </c>
      <c r="S83" s="341">
        <v>11554</v>
      </c>
      <c r="T83" s="341">
        <v>11441</v>
      </c>
      <c r="U83" s="341">
        <v>11291</v>
      </c>
      <c r="V83" s="74">
        <f>100</f>
        <v>100</v>
      </c>
      <c r="W83" s="127">
        <f t="shared" si="23"/>
        <v>99.433525019311645</v>
      </c>
      <c r="X83" s="127">
        <f t="shared" si="24"/>
        <v>103.39884988413012</v>
      </c>
      <c r="Y83" s="127">
        <f t="shared" si="25"/>
        <v>107.09810316711012</v>
      </c>
      <c r="Z83" s="127">
        <f t="shared" si="26"/>
        <v>103.1241953480388</v>
      </c>
      <c r="AA83" s="127">
        <f t="shared" si="27"/>
        <v>98.661059136554798</v>
      </c>
      <c r="AB83" s="127">
        <f t="shared" si="28"/>
        <v>107.76757359883271</v>
      </c>
      <c r="AC83" s="127">
        <f t="shared" si="29"/>
        <v>111.3981632477899</v>
      </c>
      <c r="AD83" s="127">
        <f t="shared" si="30"/>
        <v>103.45034760964724</v>
      </c>
      <c r="AE83" s="127">
        <f t="shared" si="30"/>
        <v>101.73375675907647</v>
      </c>
      <c r="AF83" s="127">
        <f t="shared" si="30"/>
        <v>102.42897605355763</v>
      </c>
      <c r="AG83" s="127">
        <f t="shared" si="30"/>
        <v>110.53128486825165</v>
      </c>
      <c r="AH83" s="127">
        <f t="shared" si="31"/>
        <v>111.26083597974423</v>
      </c>
      <c r="AI83" s="127">
        <f t="shared" si="18"/>
        <v>102.38606128229337</v>
      </c>
      <c r="AJ83" s="127">
        <f t="shared" si="19"/>
        <v>101.2273624581581</v>
      </c>
      <c r="AK83" s="127">
        <f t="shared" si="20"/>
        <v>99.167453437473185</v>
      </c>
      <c r="AL83" s="127">
        <f t="shared" si="21"/>
        <v>98.197579606900689</v>
      </c>
      <c r="AM83" s="127">
        <f t="shared" si="22"/>
        <v>96.910136468972624</v>
      </c>
      <c r="AN83" s="283"/>
      <c r="AO83" s="284"/>
      <c r="AP83" s="284"/>
      <c r="AQ83" s="284"/>
      <c r="AR83" s="284"/>
      <c r="AS83" s="284"/>
      <c r="AT83" s="284"/>
      <c r="AU83" s="284"/>
      <c r="AV83" s="284"/>
      <c r="AW83" s="284"/>
      <c r="AX83" s="284"/>
      <c r="AY83" s="284"/>
      <c r="AZ83" s="284"/>
      <c r="BA83" s="284"/>
      <c r="BB83" s="284"/>
      <c r="BC83" s="284"/>
      <c r="BD83" s="284"/>
      <c r="BE83" s="284"/>
    </row>
    <row r="84" spans="2:57" ht="15" customHeight="1" x14ac:dyDescent="0.25">
      <c r="B84" s="772" t="s">
        <v>31</v>
      </c>
      <c r="C84" s="7" t="s">
        <v>2</v>
      </c>
      <c r="D84" s="425">
        <v>720</v>
      </c>
      <c r="E84" s="11">
        <v>677</v>
      </c>
      <c r="F84" s="11">
        <v>725</v>
      </c>
      <c r="G84" s="11">
        <v>656</v>
      </c>
      <c r="H84" s="11">
        <v>625</v>
      </c>
      <c r="I84" s="11">
        <v>715</v>
      </c>
      <c r="J84" s="11">
        <v>628</v>
      </c>
      <c r="K84" s="11">
        <v>626</v>
      </c>
      <c r="L84" s="11">
        <v>725</v>
      </c>
      <c r="M84" s="11">
        <v>439</v>
      </c>
      <c r="N84" s="11">
        <v>643</v>
      </c>
      <c r="O84" s="11">
        <v>690</v>
      </c>
      <c r="P84" s="11">
        <v>790</v>
      </c>
      <c r="Q84" s="11">
        <v>628</v>
      </c>
      <c r="R84" s="11">
        <v>668</v>
      </c>
      <c r="S84" s="11">
        <v>648</v>
      </c>
      <c r="T84" s="11">
        <v>641</v>
      </c>
      <c r="U84" s="11">
        <v>633</v>
      </c>
      <c r="V84" s="74">
        <f>100</f>
        <v>100</v>
      </c>
      <c r="W84" s="127">
        <f t="shared" si="23"/>
        <v>94.027777777777771</v>
      </c>
      <c r="X84" s="127">
        <f t="shared" si="24"/>
        <v>100.69444444444444</v>
      </c>
      <c r="Y84" s="127">
        <f t="shared" si="25"/>
        <v>91.111111111111114</v>
      </c>
      <c r="Z84" s="127">
        <f t="shared" si="26"/>
        <v>86.805555555555557</v>
      </c>
      <c r="AA84" s="127">
        <f t="shared" si="27"/>
        <v>99.305555555555557</v>
      </c>
      <c r="AB84" s="127">
        <f t="shared" si="28"/>
        <v>87.222222222222229</v>
      </c>
      <c r="AC84" s="127">
        <f t="shared" si="29"/>
        <v>86.944444444444443</v>
      </c>
      <c r="AD84" s="127">
        <f t="shared" si="30"/>
        <v>100.69444444444444</v>
      </c>
      <c r="AE84" s="127">
        <f t="shared" si="30"/>
        <v>60.972222222222221</v>
      </c>
      <c r="AF84" s="127">
        <f t="shared" si="30"/>
        <v>89.305555555555557</v>
      </c>
      <c r="AG84" s="127">
        <f t="shared" si="30"/>
        <v>95.833333333333329</v>
      </c>
      <c r="AH84" s="127">
        <f t="shared" si="31"/>
        <v>109.72222222222223</v>
      </c>
      <c r="AI84" s="127">
        <f t="shared" si="18"/>
        <v>87.222222222222229</v>
      </c>
      <c r="AJ84" s="127">
        <f t="shared" si="19"/>
        <v>92.777777777777771</v>
      </c>
      <c r="AK84" s="127">
        <f t="shared" si="20"/>
        <v>90</v>
      </c>
      <c r="AL84" s="127">
        <f t="shared" si="21"/>
        <v>89.027777777777771</v>
      </c>
      <c r="AM84" s="127">
        <f t="shared" si="22"/>
        <v>87.916666666666671</v>
      </c>
      <c r="AN84" s="280">
        <v>1</v>
      </c>
      <c r="AO84" s="281">
        <v>1</v>
      </c>
      <c r="AP84" s="281">
        <v>1</v>
      </c>
      <c r="AQ84" s="281">
        <v>1</v>
      </c>
      <c r="AR84" s="281">
        <v>1</v>
      </c>
      <c r="AS84" s="281">
        <v>1</v>
      </c>
      <c r="AT84" s="281">
        <v>1</v>
      </c>
      <c r="AU84" s="281">
        <v>1</v>
      </c>
      <c r="AV84" s="281">
        <v>1</v>
      </c>
      <c r="AW84" s="281">
        <v>1</v>
      </c>
      <c r="AX84" s="281">
        <v>1</v>
      </c>
      <c r="AY84" s="281">
        <v>1</v>
      </c>
      <c r="AZ84" s="281">
        <v>1</v>
      </c>
      <c r="BA84" s="281">
        <v>1</v>
      </c>
      <c r="BB84" s="281">
        <v>1</v>
      </c>
      <c r="BC84" s="281">
        <v>1</v>
      </c>
      <c r="BD84" s="281">
        <v>6</v>
      </c>
      <c r="BE84" s="325">
        <v>7</v>
      </c>
    </row>
    <row r="85" spans="2:57" ht="15" x14ac:dyDescent="0.25">
      <c r="B85" s="772"/>
      <c r="C85" s="1" t="s">
        <v>3</v>
      </c>
      <c r="D85" s="365">
        <v>476</v>
      </c>
      <c r="E85" s="11">
        <v>522</v>
      </c>
      <c r="F85" s="11">
        <v>558</v>
      </c>
      <c r="G85" s="11">
        <v>539</v>
      </c>
      <c r="H85" s="11">
        <v>598</v>
      </c>
      <c r="I85" s="11">
        <v>572</v>
      </c>
      <c r="J85" s="11">
        <v>525</v>
      </c>
      <c r="K85" s="11">
        <v>471</v>
      </c>
      <c r="L85" s="11">
        <v>435</v>
      </c>
      <c r="M85" s="11">
        <v>476</v>
      </c>
      <c r="N85" s="11">
        <v>521</v>
      </c>
      <c r="O85" s="11">
        <v>470</v>
      </c>
      <c r="P85" s="11">
        <v>435</v>
      </c>
      <c r="Q85" s="11">
        <v>511</v>
      </c>
      <c r="R85" s="11">
        <v>427</v>
      </c>
      <c r="S85" s="11">
        <v>415</v>
      </c>
      <c r="T85" s="11">
        <v>414</v>
      </c>
      <c r="U85" s="11">
        <v>409</v>
      </c>
      <c r="V85" s="74">
        <f>100</f>
        <v>100</v>
      </c>
      <c r="W85" s="127">
        <f t="shared" si="23"/>
        <v>109.66386554621849</v>
      </c>
      <c r="X85" s="127">
        <f t="shared" si="24"/>
        <v>117.22689075630252</v>
      </c>
      <c r="Y85" s="127">
        <f t="shared" si="25"/>
        <v>113.23529411764706</v>
      </c>
      <c r="Z85" s="127">
        <f t="shared" si="26"/>
        <v>125.63025210084034</v>
      </c>
      <c r="AA85" s="127">
        <f t="shared" si="27"/>
        <v>120.16806722689076</v>
      </c>
      <c r="AB85" s="127">
        <f t="shared" si="28"/>
        <v>110.29411764705883</v>
      </c>
      <c r="AC85" s="127">
        <f t="shared" si="29"/>
        <v>98.949579831932766</v>
      </c>
      <c r="AD85" s="127">
        <f t="shared" si="30"/>
        <v>91.386554621848745</v>
      </c>
      <c r="AE85" s="127">
        <f t="shared" si="30"/>
        <v>100</v>
      </c>
      <c r="AF85" s="127">
        <f t="shared" si="30"/>
        <v>109.45378151260505</v>
      </c>
      <c r="AG85" s="127">
        <f t="shared" si="30"/>
        <v>98.739495798319325</v>
      </c>
      <c r="AH85" s="127">
        <f t="shared" si="31"/>
        <v>91.386554621848745</v>
      </c>
      <c r="AI85" s="127">
        <f t="shared" si="18"/>
        <v>107.35294117647059</v>
      </c>
      <c r="AJ85" s="127">
        <f t="shared" si="19"/>
        <v>89.705882352941174</v>
      </c>
      <c r="AK85" s="127">
        <f t="shared" si="20"/>
        <v>87.184873949579838</v>
      </c>
      <c r="AL85" s="127">
        <f t="shared" si="21"/>
        <v>86.974789915966383</v>
      </c>
      <c r="AM85" s="127">
        <f t="shared" si="22"/>
        <v>85.924369747899163</v>
      </c>
      <c r="AN85" s="280">
        <v>1</v>
      </c>
      <c r="AO85" s="281">
        <v>1</v>
      </c>
      <c r="AP85" s="281">
        <v>1</v>
      </c>
      <c r="AQ85" s="281">
        <v>1</v>
      </c>
      <c r="AR85" s="281">
        <v>1</v>
      </c>
      <c r="AS85" s="281">
        <v>1</v>
      </c>
      <c r="AT85" s="281">
        <v>1</v>
      </c>
      <c r="AU85" s="281">
        <v>1</v>
      </c>
      <c r="AV85" s="281">
        <v>1</v>
      </c>
      <c r="AW85" s="281">
        <v>1</v>
      </c>
      <c r="AX85" s="281">
        <v>1</v>
      </c>
      <c r="AY85" s="281">
        <v>1</v>
      </c>
      <c r="AZ85" s="281">
        <v>1</v>
      </c>
      <c r="BA85" s="281">
        <v>1</v>
      </c>
      <c r="BB85" s="281">
        <v>1</v>
      </c>
      <c r="BC85" s="281">
        <v>1</v>
      </c>
      <c r="BD85" s="281">
        <v>6</v>
      </c>
      <c r="BE85" s="325">
        <v>7</v>
      </c>
    </row>
    <row r="86" spans="2:57" ht="15" x14ac:dyDescent="0.25">
      <c r="B86" s="772"/>
      <c r="C86" s="1" t="s">
        <v>4</v>
      </c>
      <c r="D86" s="365">
        <v>441</v>
      </c>
      <c r="E86" s="11">
        <v>432</v>
      </c>
      <c r="F86" s="11">
        <v>437</v>
      </c>
      <c r="G86" s="11">
        <v>424</v>
      </c>
      <c r="H86" s="11">
        <v>425</v>
      </c>
      <c r="I86" s="11">
        <v>412</v>
      </c>
      <c r="J86" s="11">
        <v>416</v>
      </c>
      <c r="K86" s="11">
        <v>405</v>
      </c>
      <c r="L86" s="11">
        <v>408</v>
      </c>
      <c r="M86" s="11">
        <v>413</v>
      </c>
      <c r="N86" s="11">
        <v>279</v>
      </c>
      <c r="O86" s="11">
        <v>274</v>
      </c>
      <c r="P86" s="11">
        <v>270</v>
      </c>
      <c r="Q86" s="11">
        <v>265</v>
      </c>
      <c r="R86" s="11">
        <v>262</v>
      </c>
      <c r="S86" s="11">
        <v>254</v>
      </c>
      <c r="T86" s="11">
        <v>252</v>
      </c>
      <c r="U86" s="11">
        <v>249</v>
      </c>
      <c r="V86" s="74">
        <f>100</f>
        <v>100</v>
      </c>
      <c r="W86" s="127">
        <f t="shared" si="23"/>
        <v>97.959183673469383</v>
      </c>
      <c r="X86" s="127">
        <f t="shared" si="24"/>
        <v>99.092970521541943</v>
      </c>
      <c r="Y86" s="127">
        <f t="shared" si="25"/>
        <v>96.145124716553283</v>
      </c>
      <c r="Z86" s="127">
        <f t="shared" si="26"/>
        <v>96.371882086167801</v>
      </c>
      <c r="AA86" s="127">
        <f t="shared" si="27"/>
        <v>93.424036281179141</v>
      </c>
      <c r="AB86" s="127">
        <f t="shared" si="28"/>
        <v>94.331065759637184</v>
      </c>
      <c r="AC86" s="127">
        <f t="shared" si="29"/>
        <v>91.836734693877546</v>
      </c>
      <c r="AD86" s="127">
        <f t="shared" si="30"/>
        <v>92.517006802721085</v>
      </c>
      <c r="AE86" s="127">
        <f t="shared" si="30"/>
        <v>93.650793650793645</v>
      </c>
      <c r="AF86" s="127">
        <f t="shared" si="30"/>
        <v>63.265306122448976</v>
      </c>
      <c r="AG86" s="127">
        <f t="shared" si="30"/>
        <v>62.131519274376416</v>
      </c>
      <c r="AH86" s="127">
        <f t="shared" si="31"/>
        <v>61.224489795918366</v>
      </c>
      <c r="AI86" s="127">
        <f t="shared" si="18"/>
        <v>60.090702947845806</v>
      </c>
      <c r="AJ86" s="127">
        <f t="shared" si="19"/>
        <v>59.410430839002267</v>
      </c>
      <c r="AK86" s="127">
        <f t="shared" si="20"/>
        <v>57.596371882086167</v>
      </c>
      <c r="AL86" s="127">
        <f t="shared" si="21"/>
        <v>57.142857142857146</v>
      </c>
      <c r="AM86" s="127">
        <f t="shared" si="22"/>
        <v>56.462585034013607</v>
      </c>
      <c r="AN86" s="280">
        <v>1</v>
      </c>
      <c r="AO86" s="281">
        <v>1</v>
      </c>
      <c r="AP86" s="281">
        <v>1</v>
      </c>
      <c r="AQ86" s="281">
        <v>1</v>
      </c>
      <c r="AR86" s="281">
        <v>1</v>
      </c>
      <c r="AS86" s="281">
        <v>1</v>
      </c>
      <c r="AT86" s="281">
        <v>1</v>
      </c>
      <c r="AU86" s="281">
        <v>1</v>
      </c>
      <c r="AV86" s="281">
        <v>1</v>
      </c>
      <c r="AW86" s="281">
        <v>1</v>
      </c>
      <c r="AX86" s="281">
        <v>1</v>
      </c>
      <c r="AY86" s="281">
        <v>1</v>
      </c>
      <c r="AZ86" s="281">
        <v>1</v>
      </c>
      <c r="BA86" s="281">
        <v>1</v>
      </c>
      <c r="BB86" s="281">
        <v>1</v>
      </c>
      <c r="BC86" s="281">
        <v>1</v>
      </c>
      <c r="BD86" s="281">
        <v>6</v>
      </c>
      <c r="BE86" s="325">
        <v>7</v>
      </c>
    </row>
    <row r="87" spans="2:57" ht="15" x14ac:dyDescent="0.25">
      <c r="B87" s="772"/>
      <c r="C87" s="1" t="s">
        <v>5</v>
      </c>
      <c r="D87" s="365">
        <v>140</v>
      </c>
      <c r="E87" s="11">
        <v>131</v>
      </c>
      <c r="F87" s="11">
        <v>134</v>
      </c>
      <c r="G87" s="11">
        <v>136</v>
      </c>
      <c r="H87" s="11">
        <v>134</v>
      </c>
      <c r="I87" s="11">
        <v>136</v>
      </c>
      <c r="J87" s="11">
        <v>130</v>
      </c>
      <c r="K87" s="11">
        <v>138</v>
      </c>
      <c r="L87" s="11">
        <v>137</v>
      </c>
      <c r="M87" s="11">
        <v>139</v>
      </c>
      <c r="N87" s="11">
        <v>126</v>
      </c>
      <c r="O87" s="11">
        <v>124</v>
      </c>
      <c r="P87" s="11">
        <v>122</v>
      </c>
      <c r="Q87" s="11">
        <v>120</v>
      </c>
      <c r="R87" s="11">
        <v>123</v>
      </c>
      <c r="S87" s="11">
        <v>119</v>
      </c>
      <c r="T87" s="11">
        <v>117</v>
      </c>
      <c r="U87" s="11">
        <v>116</v>
      </c>
      <c r="V87" s="74">
        <f>100</f>
        <v>100</v>
      </c>
      <c r="W87" s="127">
        <f t="shared" si="23"/>
        <v>93.571428571428569</v>
      </c>
      <c r="X87" s="127">
        <f t="shared" si="24"/>
        <v>95.714285714285708</v>
      </c>
      <c r="Y87" s="127">
        <f t="shared" si="25"/>
        <v>97.142857142857139</v>
      </c>
      <c r="Z87" s="127">
        <f t="shared" si="26"/>
        <v>95.714285714285708</v>
      </c>
      <c r="AA87" s="127">
        <f t="shared" si="27"/>
        <v>97.142857142857139</v>
      </c>
      <c r="AB87" s="127">
        <f t="shared" si="28"/>
        <v>92.857142857142861</v>
      </c>
      <c r="AC87" s="127">
        <f t="shared" si="29"/>
        <v>98.571428571428569</v>
      </c>
      <c r="AD87" s="127">
        <f t="shared" si="30"/>
        <v>97.857142857142861</v>
      </c>
      <c r="AE87" s="127">
        <f t="shared" si="30"/>
        <v>99.285714285714292</v>
      </c>
      <c r="AF87" s="127">
        <f t="shared" si="30"/>
        <v>90</v>
      </c>
      <c r="AG87" s="127">
        <f t="shared" si="30"/>
        <v>88.571428571428569</v>
      </c>
      <c r="AH87" s="127">
        <f t="shared" si="31"/>
        <v>87.142857142857139</v>
      </c>
      <c r="AI87" s="127">
        <f t="shared" si="18"/>
        <v>85.714285714285708</v>
      </c>
      <c r="AJ87" s="127">
        <f t="shared" si="19"/>
        <v>87.857142857142861</v>
      </c>
      <c r="AK87" s="127">
        <f t="shared" si="20"/>
        <v>85</v>
      </c>
      <c r="AL87" s="127">
        <f t="shared" si="21"/>
        <v>83.571428571428569</v>
      </c>
      <c r="AM87" s="127">
        <f t="shared" si="22"/>
        <v>82.857142857142861</v>
      </c>
      <c r="AN87" s="280">
        <v>1</v>
      </c>
      <c r="AO87" s="281">
        <v>1</v>
      </c>
      <c r="AP87" s="281">
        <v>1</v>
      </c>
      <c r="AQ87" s="281">
        <v>1</v>
      </c>
      <c r="AR87" s="281">
        <v>1</v>
      </c>
      <c r="AS87" s="281">
        <v>1</v>
      </c>
      <c r="AT87" s="281">
        <v>1</v>
      </c>
      <c r="AU87" s="281">
        <v>1</v>
      </c>
      <c r="AV87" s="281">
        <v>1</v>
      </c>
      <c r="AW87" s="281">
        <v>1</v>
      </c>
      <c r="AX87" s="281">
        <v>1</v>
      </c>
      <c r="AY87" s="281">
        <v>1</v>
      </c>
      <c r="AZ87" s="281">
        <v>1</v>
      </c>
      <c r="BA87" s="281">
        <v>1</v>
      </c>
      <c r="BB87" s="281">
        <v>1</v>
      </c>
      <c r="BC87" s="281">
        <v>1</v>
      </c>
      <c r="BD87" s="281">
        <v>6</v>
      </c>
      <c r="BE87" s="325">
        <v>7</v>
      </c>
    </row>
    <row r="88" spans="2:57" ht="15" x14ac:dyDescent="0.25">
      <c r="B88" s="772"/>
      <c r="C88" s="1" t="s">
        <v>6</v>
      </c>
      <c r="D88" s="365">
        <v>1777</v>
      </c>
      <c r="E88" s="11">
        <v>1762</v>
      </c>
      <c r="F88" s="11">
        <v>1854</v>
      </c>
      <c r="G88" s="11">
        <v>1755</v>
      </c>
      <c r="H88" s="11">
        <v>1782</v>
      </c>
      <c r="I88" s="11">
        <v>1835</v>
      </c>
      <c r="J88" s="11">
        <v>1699</v>
      </c>
      <c r="K88" s="11">
        <v>1640</v>
      </c>
      <c r="L88" s="11">
        <v>1705</v>
      </c>
      <c r="M88" s="11">
        <v>1467</v>
      </c>
      <c r="N88" s="11">
        <v>1569</v>
      </c>
      <c r="O88" s="11">
        <v>1558</v>
      </c>
      <c r="P88" s="11">
        <v>1617</v>
      </c>
      <c r="Q88" s="11">
        <v>1524</v>
      </c>
      <c r="R88" s="11">
        <v>1480</v>
      </c>
      <c r="S88" s="11">
        <v>1436</v>
      </c>
      <c r="T88" s="11">
        <v>1424</v>
      </c>
      <c r="U88" s="11">
        <v>1407</v>
      </c>
      <c r="V88" s="74">
        <f>100</f>
        <v>100</v>
      </c>
      <c r="W88" s="127">
        <f t="shared" si="23"/>
        <v>99.155880697805287</v>
      </c>
      <c r="X88" s="127">
        <f t="shared" si="24"/>
        <v>104.33314575126617</v>
      </c>
      <c r="Y88" s="127">
        <f t="shared" si="25"/>
        <v>98.761958356781093</v>
      </c>
      <c r="Z88" s="127">
        <f t="shared" si="26"/>
        <v>100.28137310073157</v>
      </c>
      <c r="AA88" s="127">
        <f t="shared" si="27"/>
        <v>103.26392796848621</v>
      </c>
      <c r="AB88" s="127">
        <f t="shared" si="28"/>
        <v>95.610579628587502</v>
      </c>
      <c r="AC88" s="127">
        <f t="shared" si="29"/>
        <v>92.290377039954976</v>
      </c>
      <c r="AD88" s="127">
        <f t="shared" si="30"/>
        <v>95.948227349465398</v>
      </c>
      <c r="AE88" s="127">
        <f t="shared" si="30"/>
        <v>82.554867754642657</v>
      </c>
      <c r="AF88" s="127">
        <f t="shared" si="30"/>
        <v>88.294879009566685</v>
      </c>
      <c r="AG88" s="127">
        <f t="shared" si="30"/>
        <v>87.675858187957232</v>
      </c>
      <c r="AH88" s="127">
        <f t="shared" si="31"/>
        <v>90.996060776589758</v>
      </c>
      <c r="AI88" s="127">
        <f t="shared" si="18"/>
        <v>85.762521102982561</v>
      </c>
      <c r="AJ88" s="127">
        <f t="shared" si="19"/>
        <v>83.286437816544733</v>
      </c>
      <c r="AK88" s="127">
        <f t="shared" si="20"/>
        <v>80.81035453010692</v>
      </c>
      <c r="AL88" s="127">
        <f t="shared" si="21"/>
        <v>80.135059088351156</v>
      </c>
      <c r="AM88" s="127">
        <f t="shared" si="22"/>
        <v>79.17839054586382</v>
      </c>
      <c r="AN88" s="280"/>
      <c r="AO88" s="281"/>
      <c r="AP88" s="281"/>
      <c r="AQ88" s="281"/>
      <c r="AR88" s="281"/>
      <c r="AS88" s="281"/>
      <c r="AT88" s="281"/>
      <c r="AU88" s="281"/>
      <c r="AV88" s="281"/>
      <c r="AW88" s="281"/>
      <c r="AX88" s="281"/>
      <c r="AY88" s="281"/>
      <c r="AZ88" s="281"/>
      <c r="BA88" s="281"/>
      <c r="BB88" s="281"/>
      <c r="BC88" s="281"/>
      <c r="BD88" s="281"/>
      <c r="BE88" s="325"/>
    </row>
    <row r="89" spans="2:57" ht="15" x14ac:dyDescent="0.25">
      <c r="B89" s="765"/>
      <c r="C89" s="8" t="s">
        <v>7</v>
      </c>
      <c r="D89" s="424">
        <v>1637</v>
      </c>
      <c r="E89" s="341">
        <v>1631</v>
      </c>
      <c r="F89" s="341">
        <v>1720</v>
      </c>
      <c r="G89" s="341">
        <v>1619</v>
      </c>
      <c r="H89" s="341">
        <v>1648</v>
      </c>
      <c r="I89" s="341">
        <v>1699</v>
      </c>
      <c r="J89" s="341">
        <v>1569</v>
      </c>
      <c r="K89" s="341">
        <v>1502</v>
      </c>
      <c r="L89" s="341">
        <v>1568</v>
      </c>
      <c r="M89" s="341">
        <v>1328</v>
      </c>
      <c r="N89" s="341">
        <v>1443</v>
      </c>
      <c r="O89" s="341">
        <v>1434</v>
      </c>
      <c r="P89" s="341">
        <v>1495</v>
      </c>
      <c r="Q89" s="341">
        <v>1404</v>
      </c>
      <c r="R89" s="341">
        <v>1357</v>
      </c>
      <c r="S89" s="341">
        <v>1317</v>
      </c>
      <c r="T89" s="341">
        <v>1307</v>
      </c>
      <c r="U89" s="341">
        <v>1291</v>
      </c>
      <c r="V89" s="74">
        <f>100</f>
        <v>100</v>
      </c>
      <c r="W89" s="127">
        <f t="shared" si="23"/>
        <v>99.633475870494806</v>
      </c>
      <c r="X89" s="127">
        <f t="shared" si="24"/>
        <v>105.07025045815516</v>
      </c>
      <c r="Y89" s="127">
        <f t="shared" si="25"/>
        <v>98.900427611484417</v>
      </c>
      <c r="Z89" s="127">
        <f t="shared" si="26"/>
        <v>100.67196090409286</v>
      </c>
      <c r="AA89" s="127">
        <f t="shared" si="27"/>
        <v>103.78741600488699</v>
      </c>
      <c r="AB89" s="127">
        <f t="shared" si="28"/>
        <v>95.846059865607813</v>
      </c>
      <c r="AC89" s="127">
        <f t="shared" si="29"/>
        <v>91.753207086133173</v>
      </c>
      <c r="AD89" s="127">
        <f t="shared" si="30"/>
        <v>95.784972510690281</v>
      </c>
      <c r="AE89" s="127">
        <f t="shared" si="30"/>
        <v>81.124007330482584</v>
      </c>
      <c r="AF89" s="127">
        <f t="shared" si="30"/>
        <v>88.149053145998778</v>
      </c>
      <c r="AG89" s="127">
        <f t="shared" si="30"/>
        <v>87.599266951740987</v>
      </c>
      <c r="AH89" s="127">
        <f t="shared" si="31"/>
        <v>91.325595601710447</v>
      </c>
      <c r="AI89" s="127">
        <f t="shared" si="18"/>
        <v>85.76664630421503</v>
      </c>
      <c r="AJ89" s="127">
        <f t="shared" si="19"/>
        <v>82.895540623091023</v>
      </c>
      <c r="AK89" s="127">
        <f t="shared" si="20"/>
        <v>80.452046426389742</v>
      </c>
      <c r="AL89" s="127">
        <f t="shared" si="21"/>
        <v>79.841172877214419</v>
      </c>
      <c r="AM89" s="127">
        <f t="shared" si="22"/>
        <v>78.863775198533901</v>
      </c>
      <c r="AN89" s="283"/>
      <c r="AO89" s="284"/>
      <c r="AP89" s="284"/>
      <c r="AQ89" s="284"/>
      <c r="AR89" s="284"/>
      <c r="AS89" s="284"/>
      <c r="AT89" s="284"/>
      <c r="AU89" s="284"/>
      <c r="AV89" s="284"/>
      <c r="AW89" s="284"/>
      <c r="AX89" s="284"/>
      <c r="AY89" s="284"/>
      <c r="AZ89" s="284"/>
      <c r="BA89" s="284"/>
      <c r="BB89" s="284"/>
      <c r="BC89" s="284"/>
      <c r="BD89" s="284"/>
      <c r="BE89" s="284"/>
    </row>
    <row r="90" spans="2:57" ht="15" customHeight="1" x14ac:dyDescent="0.25">
      <c r="B90" s="772" t="s">
        <v>32</v>
      </c>
      <c r="C90" s="1" t="s">
        <v>2</v>
      </c>
      <c r="D90" s="425">
        <v>8834</v>
      </c>
      <c r="E90" s="11">
        <v>9333</v>
      </c>
      <c r="F90" s="11">
        <v>9537</v>
      </c>
      <c r="G90" s="11">
        <v>9212</v>
      </c>
      <c r="H90" s="11">
        <v>8733</v>
      </c>
      <c r="I90" s="11">
        <v>8954</v>
      </c>
      <c r="J90" s="11">
        <v>8894</v>
      </c>
      <c r="K90" s="11">
        <v>7684</v>
      </c>
      <c r="L90" s="11">
        <v>7595</v>
      </c>
      <c r="M90" s="11">
        <v>7306</v>
      </c>
      <c r="N90" s="11">
        <v>8298</v>
      </c>
      <c r="O90" s="11">
        <v>8468</v>
      </c>
      <c r="P90" s="11">
        <v>8937</v>
      </c>
      <c r="Q90" s="11">
        <v>7990</v>
      </c>
      <c r="R90" s="11">
        <v>7925</v>
      </c>
      <c r="S90" s="11">
        <v>7740</v>
      </c>
      <c r="T90" s="11">
        <v>7650</v>
      </c>
      <c r="U90" s="11">
        <v>7548</v>
      </c>
      <c r="V90" s="74">
        <f>100</f>
        <v>100</v>
      </c>
      <c r="W90" s="127">
        <f t="shared" si="23"/>
        <v>105.64863029205343</v>
      </c>
      <c r="X90" s="127">
        <f t="shared" si="24"/>
        <v>107.95788997056826</v>
      </c>
      <c r="Y90" s="127">
        <f t="shared" si="25"/>
        <v>104.27892234548337</v>
      </c>
      <c r="Z90" s="127">
        <f t="shared" si="26"/>
        <v>98.856690061127466</v>
      </c>
      <c r="AA90" s="127">
        <f t="shared" si="27"/>
        <v>101.3583880461852</v>
      </c>
      <c r="AB90" s="127">
        <f t="shared" si="28"/>
        <v>100.67919402309259</v>
      </c>
      <c r="AC90" s="127">
        <f t="shared" si="29"/>
        <v>86.982114557391895</v>
      </c>
      <c r="AD90" s="127">
        <f t="shared" si="30"/>
        <v>85.974643423137877</v>
      </c>
      <c r="AE90" s="127">
        <f t="shared" si="30"/>
        <v>82.703192211908529</v>
      </c>
      <c r="AF90" s="127">
        <f t="shared" si="30"/>
        <v>93.932533393706137</v>
      </c>
      <c r="AG90" s="127">
        <f t="shared" si="30"/>
        <v>95.856916459135164</v>
      </c>
      <c r="AH90" s="127">
        <f t="shared" si="31"/>
        <v>101.16594973964229</v>
      </c>
      <c r="AI90" s="127">
        <f t="shared" si="18"/>
        <v>90.44600407516414</v>
      </c>
      <c r="AJ90" s="127">
        <f t="shared" si="19"/>
        <v>89.710210550147153</v>
      </c>
      <c r="AK90" s="127">
        <f t="shared" si="20"/>
        <v>87.616028978944982</v>
      </c>
      <c r="AL90" s="127">
        <f t="shared" si="21"/>
        <v>86.597237944306087</v>
      </c>
      <c r="AM90" s="127">
        <f t="shared" si="22"/>
        <v>85.442608105048677</v>
      </c>
      <c r="AN90" s="280">
        <v>1</v>
      </c>
      <c r="AO90" s="281">
        <v>1</v>
      </c>
      <c r="AP90" s="281">
        <v>1</v>
      </c>
      <c r="AQ90" s="281">
        <v>1</v>
      </c>
      <c r="AR90" s="281">
        <v>1</v>
      </c>
      <c r="AS90" s="281">
        <v>1</v>
      </c>
      <c r="AT90" s="281">
        <v>1</v>
      </c>
      <c r="AU90" s="281">
        <v>1</v>
      </c>
      <c r="AV90" s="281">
        <v>1</v>
      </c>
      <c r="AW90" s="281">
        <v>1</v>
      </c>
      <c r="AX90" s="281">
        <v>1</v>
      </c>
      <c r="AY90" s="281">
        <v>1</v>
      </c>
      <c r="AZ90" s="281">
        <v>1</v>
      </c>
      <c r="BA90" s="281">
        <v>1</v>
      </c>
      <c r="BB90" s="281">
        <v>1</v>
      </c>
      <c r="BC90" s="281">
        <v>1</v>
      </c>
      <c r="BD90" s="281">
        <v>6</v>
      </c>
      <c r="BE90" s="325">
        <v>7</v>
      </c>
    </row>
    <row r="91" spans="2:57" ht="15" x14ac:dyDescent="0.25">
      <c r="B91" s="772"/>
      <c r="C91" s="1" t="s">
        <v>3</v>
      </c>
      <c r="D91" s="365">
        <v>2863</v>
      </c>
      <c r="E91" s="11">
        <v>2625</v>
      </c>
      <c r="F91" s="11">
        <v>3213</v>
      </c>
      <c r="G91" s="11">
        <v>2748</v>
      </c>
      <c r="H91" s="11">
        <v>2378</v>
      </c>
      <c r="I91" s="11">
        <v>2335</v>
      </c>
      <c r="J91" s="11">
        <v>1993</v>
      </c>
      <c r="K91" s="11">
        <v>2112</v>
      </c>
      <c r="L91" s="11">
        <v>2152</v>
      </c>
      <c r="M91" s="11">
        <v>1973</v>
      </c>
      <c r="N91" s="11">
        <v>1927</v>
      </c>
      <c r="O91" s="11">
        <v>2032</v>
      </c>
      <c r="P91" s="11">
        <v>2184</v>
      </c>
      <c r="Q91" s="11">
        <v>1757</v>
      </c>
      <c r="R91" s="11">
        <v>1504</v>
      </c>
      <c r="S91" s="11">
        <v>1479</v>
      </c>
      <c r="T91" s="11">
        <v>1474</v>
      </c>
      <c r="U91" s="11">
        <v>1456</v>
      </c>
      <c r="V91" s="74">
        <f>100</f>
        <v>100</v>
      </c>
      <c r="W91" s="127">
        <f t="shared" si="23"/>
        <v>91.687041564792182</v>
      </c>
      <c r="X91" s="127">
        <f t="shared" si="24"/>
        <v>112.22493887530563</v>
      </c>
      <c r="Y91" s="127">
        <f t="shared" si="25"/>
        <v>95.983234369542444</v>
      </c>
      <c r="Z91" s="127">
        <f t="shared" si="26"/>
        <v>83.05972755850506</v>
      </c>
      <c r="AA91" s="127">
        <f t="shared" si="27"/>
        <v>81.557806496681806</v>
      </c>
      <c r="AB91" s="127">
        <f t="shared" si="28"/>
        <v>69.612294795668873</v>
      </c>
      <c r="AC91" s="127">
        <f t="shared" si="29"/>
        <v>73.76877401327279</v>
      </c>
      <c r="AD91" s="127">
        <f t="shared" si="30"/>
        <v>75.165909884736294</v>
      </c>
      <c r="AE91" s="127">
        <f t="shared" si="30"/>
        <v>68.913726859937128</v>
      </c>
      <c r="AF91" s="127">
        <f t="shared" si="30"/>
        <v>67.307020607754097</v>
      </c>
      <c r="AG91" s="127">
        <f t="shared" si="30"/>
        <v>70.974502270345795</v>
      </c>
      <c r="AH91" s="127">
        <f t="shared" si="31"/>
        <v>76.283618581907092</v>
      </c>
      <c r="AI91" s="127">
        <f t="shared" si="18"/>
        <v>61.369193154034228</v>
      </c>
      <c r="AJ91" s="127">
        <f t="shared" si="19"/>
        <v>52.532308767027594</v>
      </c>
      <c r="AK91" s="127">
        <f t="shared" si="20"/>
        <v>51.659098847362905</v>
      </c>
      <c r="AL91" s="127">
        <f t="shared" si="21"/>
        <v>51.484456863429969</v>
      </c>
      <c r="AM91" s="127">
        <f t="shared" si="22"/>
        <v>50.855745721271397</v>
      </c>
      <c r="AN91" s="280">
        <v>1</v>
      </c>
      <c r="AO91" s="281">
        <v>1</v>
      </c>
      <c r="AP91" s="281">
        <v>1</v>
      </c>
      <c r="AQ91" s="281">
        <v>1</v>
      </c>
      <c r="AR91" s="281">
        <v>1</v>
      </c>
      <c r="AS91" s="281">
        <v>1</v>
      </c>
      <c r="AT91" s="281">
        <v>1</v>
      </c>
      <c r="AU91" s="281">
        <v>1</v>
      </c>
      <c r="AV91" s="281">
        <v>1</v>
      </c>
      <c r="AW91" s="281">
        <v>1</v>
      </c>
      <c r="AX91" s="281">
        <v>1</v>
      </c>
      <c r="AY91" s="281">
        <v>1</v>
      </c>
      <c r="AZ91" s="281">
        <v>1</v>
      </c>
      <c r="BA91" s="281">
        <v>1</v>
      </c>
      <c r="BB91" s="281">
        <v>1</v>
      </c>
      <c r="BC91" s="281">
        <v>1</v>
      </c>
      <c r="BD91" s="281">
        <v>6</v>
      </c>
      <c r="BE91" s="325">
        <v>7</v>
      </c>
    </row>
    <row r="92" spans="2:57" ht="15" x14ac:dyDescent="0.25">
      <c r="B92" s="772"/>
      <c r="C92" s="1" t="s">
        <v>4</v>
      </c>
      <c r="D92" s="365">
        <v>589</v>
      </c>
      <c r="E92" s="11">
        <v>551</v>
      </c>
      <c r="F92" s="11">
        <v>532</v>
      </c>
      <c r="G92" s="11">
        <v>529</v>
      </c>
      <c r="H92" s="11">
        <v>528</v>
      </c>
      <c r="I92" s="11">
        <v>511</v>
      </c>
      <c r="J92" s="11">
        <v>507</v>
      </c>
      <c r="K92" s="11">
        <v>501</v>
      </c>
      <c r="L92" s="11">
        <v>518</v>
      </c>
      <c r="M92" s="11">
        <v>503</v>
      </c>
      <c r="N92" s="11">
        <v>454</v>
      </c>
      <c r="O92" s="11">
        <v>421</v>
      </c>
      <c r="P92" s="11">
        <v>395</v>
      </c>
      <c r="Q92" s="11">
        <v>390</v>
      </c>
      <c r="R92" s="11">
        <v>371</v>
      </c>
      <c r="S92" s="11">
        <v>345</v>
      </c>
      <c r="T92" s="11">
        <v>342</v>
      </c>
      <c r="U92" s="11">
        <v>337</v>
      </c>
      <c r="V92" s="74">
        <f>100</f>
        <v>100</v>
      </c>
      <c r="W92" s="127">
        <f t="shared" si="23"/>
        <v>93.548387096774192</v>
      </c>
      <c r="X92" s="127">
        <f t="shared" si="24"/>
        <v>90.322580645161295</v>
      </c>
      <c r="Y92" s="127">
        <f t="shared" si="25"/>
        <v>89.813242784380307</v>
      </c>
      <c r="Z92" s="127">
        <f t="shared" si="26"/>
        <v>89.643463497453311</v>
      </c>
      <c r="AA92" s="127">
        <f t="shared" si="27"/>
        <v>86.757215619694392</v>
      </c>
      <c r="AB92" s="127">
        <f t="shared" si="28"/>
        <v>86.078098471986422</v>
      </c>
      <c r="AC92" s="127">
        <f t="shared" si="29"/>
        <v>85.059422750424446</v>
      </c>
      <c r="AD92" s="127">
        <f t="shared" si="30"/>
        <v>87.945670628183365</v>
      </c>
      <c r="AE92" s="127">
        <f t="shared" si="30"/>
        <v>85.398981324278438</v>
      </c>
      <c r="AF92" s="127">
        <f t="shared" si="30"/>
        <v>77.079796264855688</v>
      </c>
      <c r="AG92" s="127">
        <f t="shared" si="30"/>
        <v>71.47707979626486</v>
      </c>
      <c r="AH92" s="127">
        <f t="shared" ref="AH92:AH140" si="32">P92*100/$D92</f>
        <v>67.062818336162991</v>
      </c>
      <c r="AI92" s="127">
        <f t="shared" si="18"/>
        <v>66.21392190152801</v>
      </c>
      <c r="AJ92" s="127">
        <f t="shared" si="19"/>
        <v>62.988115449915114</v>
      </c>
      <c r="AK92" s="127">
        <f t="shared" si="20"/>
        <v>58.573853989813244</v>
      </c>
      <c r="AL92" s="127">
        <f t="shared" si="21"/>
        <v>58.064516129032256</v>
      </c>
      <c r="AM92" s="127">
        <f t="shared" si="22"/>
        <v>57.215619694397283</v>
      </c>
      <c r="AN92" s="280">
        <v>4</v>
      </c>
      <c r="AO92" s="281">
        <v>1</v>
      </c>
      <c r="AP92" s="281">
        <v>1</v>
      </c>
      <c r="AQ92" s="281">
        <v>1</v>
      </c>
      <c r="AR92" s="281">
        <v>4</v>
      </c>
      <c r="AS92" s="281">
        <v>1</v>
      </c>
      <c r="AT92" s="281">
        <v>1</v>
      </c>
      <c r="AU92" s="281">
        <v>1</v>
      </c>
      <c r="AV92" s="281">
        <v>1</v>
      </c>
      <c r="AW92" s="281">
        <v>1</v>
      </c>
      <c r="AX92" s="281">
        <v>1</v>
      </c>
      <c r="AY92" s="281">
        <v>1</v>
      </c>
      <c r="AZ92" s="281">
        <v>1</v>
      </c>
      <c r="BA92" s="281">
        <v>1</v>
      </c>
      <c r="BB92" s="281">
        <v>1</v>
      </c>
      <c r="BC92" s="281">
        <v>1</v>
      </c>
      <c r="BD92" s="281">
        <v>6</v>
      </c>
      <c r="BE92" s="325">
        <v>7</v>
      </c>
    </row>
    <row r="93" spans="2:57" ht="15" x14ac:dyDescent="0.25">
      <c r="B93" s="772"/>
      <c r="C93" s="1" t="s">
        <v>5</v>
      </c>
      <c r="D93" s="365">
        <v>71</v>
      </c>
      <c r="E93" s="11">
        <v>66</v>
      </c>
      <c r="F93" s="11">
        <v>59</v>
      </c>
      <c r="G93" s="11">
        <v>58</v>
      </c>
      <c r="H93" s="11">
        <v>56</v>
      </c>
      <c r="I93" s="11">
        <v>53</v>
      </c>
      <c r="J93" s="11">
        <v>46</v>
      </c>
      <c r="K93" s="11">
        <v>45</v>
      </c>
      <c r="L93" s="11">
        <v>50</v>
      </c>
      <c r="M93" s="11">
        <v>50</v>
      </c>
      <c r="N93" s="11">
        <v>67</v>
      </c>
      <c r="O93" s="11">
        <v>63</v>
      </c>
      <c r="P93" s="11">
        <v>56</v>
      </c>
      <c r="Q93" s="11">
        <v>52</v>
      </c>
      <c r="R93" s="11">
        <v>56</v>
      </c>
      <c r="S93" s="11">
        <v>49</v>
      </c>
      <c r="T93" s="11">
        <v>48</v>
      </c>
      <c r="U93" s="11">
        <v>47</v>
      </c>
      <c r="V93" s="74">
        <f>100</f>
        <v>100</v>
      </c>
      <c r="W93" s="127">
        <f t="shared" si="23"/>
        <v>92.957746478873233</v>
      </c>
      <c r="X93" s="127">
        <f t="shared" si="24"/>
        <v>83.098591549295776</v>
      </c>
      <c r="Y93" s="127">
        <f t="shared" si="25"/>
        <v>81.690140845070417</v>
      </c>
      <c r="Z93" s="127">
        <f t="shared" si="26"/>
        <v>78.873239436619713</v>
      </c>
      <c r="AA93" s="127">
        <f t="shared" si="27"/>
        <v>74.647887323943664</v>
      </c>
      <c r="AB93" s="127">
        <f t="shared" si="28"/>
        <v>64.788732394366193</v>
      </c>
      <c r="AC93" s="127">
        <f t="shared" si="29"/>
        <v>63.380281690140848</v>
      </c>
      <c r="AD93" s="127">
        <f t="shared" si="30"/>
        <v>70.422535211267601</v>
      </c>
      <c r="AE93" s="127">
        <f t="shared" si="30"/>
        <v>70.422535211267601</v>
      </c>
      <c r="AF93" s="127">
        <f t="shared" si="30"/>
        <v>94.366197183098592</v>
      </c>
      <c r="AG93" s="127">
        <f t="shared" si="30"/>
        <v>88.732394366197184</v>
      </c>
      <c r="AH93" s="127">
        <f t="shared" si="32"/>
        <v>78.873239436619713</v>
      </c>
      <c r="AI93" s="127">
        <f t="shared" si="18"/>
        <v>73.239436619718305</v>
      </c>
      <c r="AJ93" s="127">
        <f t="shared" si="19"/>
        <v>78.873239436619713</v>
      </c>
      <c r="AK93" s="127">
        <f t="shared" si="20"/>
        <v>69.014084507042256</v>
      </c>
      <c r="AL93" s="127">
        <f t="shared" si="21"/>
        <v>67.605633802816897</v>
      </c>
      <c r="AM93" s="127">
        <f t="shared" si="22"/>
        <v>66.197183098591552</v>
      </c>
      <c r="AN93" s="280">
        <v>4</v>
      </c>
      <c r="AO93" s="281">
        <v>1</v>
      </c>
      <c r="AP93" s="281">
        <v>1</v>
      </c>
      <c r="AQ93" s="281">
        <v>1</v>
      </c>
      <c r="AR93" s="281">
        <v>4</v>
      </c>
      <c r="AS93" s="281">
        <v>1</v>
      </c>
      <c r="AT93" s="281">
        <v>1</v>
      </c>
      <c r="AU93" s="281">
        <v>1</v>
      </c>
      <c r="AV93" s="281">
        <v>1</v>
      </c>
      <c r="AW93" s="281">
        <v>1</v>
      </c>
      <c r="AX93" s="281">
        <v>1</v>
      </c>
      <c r="AY93" s="281">
        <v>1</v>
      </c>
      <c r="AZ93" s="281">
        <v>1</v>
      </c>
      <c r="BA93" s="281">
        <v>1</v>
      </c>
      <c r="BB93" s="281">
        <v>1</v>
      </c>
      <c r="BC93" s="281">
        <v>1</v>
      </c>
      <c r="BD93" s="281">
        <v>6</v>
      </c>
      <c r="BE93" s="325">
        <v>7</v>
      </c>
    </row>
    <row r="94" spans="2:57" ht="15" x14ac:dyDescent="0.25">
      <c r="B94" s="772"/>
      <c r="C94" s="1" t="s">
        <v>6</v>
      </c>
      <c r="D94" s="365">
        <v>12357</v>
      </c>
      <c r="E94" s="11">
        <v>12575</v>
      </c>
      <c r="F94" s="11">
        <v>13341</v>
      </c>
      <c r="G94" s="11">
        <v>12547</v>
      </c>
      <c r="H94" s="11">
        <v>11695</v>
      </c>
      <c r="I94" s="11">
        <v>11853</v>
      </c>
      <c r="J94" s="11">
        <v>11440</v>
      </c>
      <c r="K94" s="11">
        <v>10342</v>
      </c>
      <c r="L94" s="11">
        <v>10315</v>
      </c>
      <c r="M94" s="11">
        <v>9832</v>
      </c>
      <c r="N94" s="11">
        <v>10746</v>
      </c>
      <c r="O94" s="11">
        <v>10984</v>
      </c>
      <c r="P94" s="11">
        <v>11572</v>
      </c>
      <c r="Q94" s="11">
        <v>10189</v>
      </c>
      <c r="R94" s="11">
        <v>9856</v>
      </c>
      <c r="S94" s="11">
        <v>9613</v>
      </c>
      <c r="T94" s="11">
        <v>9514</v>
      </c>
      <c r="U94" s="11">
        <v>9388</v>
      </c>
      <c r="V94" s="74">
        <f>100</f>
        <v>100</v>
      </c>
      <c r="W94" s="127">
        <f t="shared" si="23"/>
        <v>101.76418224488144</v>
      </c>
      <c r="X94" s="127">
        <f t="shared" si="24"/>
        <v>107.96309783928137</v>
      </c>
      <c r="Y94" s="127">
        <f t="shared" si="25"/>
        <v>101.53759002994255</v>
      </c>
      <c r="Z94" s="127">
        <f t="shared" si="26"/>
        <v>94.64271263251598</v>
      </c>
      <c r="AA94" s="127">
        <f t="shared" si="27"/>
        <v>95.921340131099782</v>
      </c>
      <c r="AB94" s="127">
        <f t="shared" si="28"/>
        <v>92.579104960750996</v>
      </c>
      <c r="AC94" s="127">
        <f t="shared" si="29"/>
        <v>83.693453103504083</v>
      </c>
      <c r="AD94" s="127">
        <f t="shared" si="30"/>
        <v>83.474953467670147</v>
      </c>
      <c r="AE94" s="127">
        <f t="shared" si="30"/>
        <v>79.566237759974101</v>
      </c>
      <c r="AF94" s="127">
        <f t="shared" si="30"/>
        <v>86.962855061908229</v>
      </c>
      <c r="AG94" s="127">
        <f t="shared" si="30"/>
        <v>88.888888888888886</v>
      </c>
      <c r="AH94" s="127">
        <f t="shared" si="32"/>
        <v>93.647325402605816</v>
      </c>
      <c r="AI94" s="127">
        <f t="shared" si="18"/>
        <v>82.455288500445093</v>
      </c>
      <c r="AJ94" s="127">
        <f t="shared" si="19"/>
        <v>79.760459658493161</v>
      </c>
      <c r="AK94" s="127">
        <f t="shared" si="20"/>
        <v>77.793962935987693</v>
      </c>
      <c r="AL94" s="127">
        <f t="shared" si="21"/>
        <v>76.992797604596589</v>
      </c>
      <c r="AM94" s="127">
        <f t="shared" si="22"/>
        <v>75.973132637371535</v>
      </c>
      <c r="AN94" s="280"/>
      <c r="AO94" s="281"/>
      <c r="AP94" s="281"/>
      <c r="AQ94" s="281"/>
      <c r="AR94" s="281"/>
      <c r="AS94" s="281"/>
      <c r="AT94" s="281"/>
      <c r="AU94" s="281"/>
      <c r="AV94" s="281"/>
      <c r="AW94" s="281"/>
      <c r="AX94" s="281"/>
      <c r="AY94" s="281"/>
      <c r="AZ94" s="281"/>
      <c r="BA94" s="281"/>
      <c r="BB94" s="281"/>
      <c r="BC94" s="281"/>
      <c r="BD94" s="281"/>
      <c r="BE94" s="325"/>
    </row>
    <row r="95" spans="2:57" ht="15" x14ac:dyDescent="0.25">
      <c r="B95" s="765"/>
      <c r="C95" s="8" t="s">
        <v>7</v>
      </c>
      <c r="D95" s="424">
        <v>12286</v>
      </c>
      <c r="E95" s="341">
        <v>12509</v>
      </c>
      <c r="F95" s="341">
        <v>13282</v>
      </c>
      <c r="G95" s="341">
        <v>12489</v>
      </c>
      <c r="H95" s="341">
        <v>11639</v>
      </c>
      <c r="I95" s="341">
        <v>11800</v>
      </c>
      <c r="J95" s="341">
        <v>11394</v>
      </c>
      <c r="K95" s="341">
        <v>10297</v>
      </c>
      <c r="L95" s="341">
        <v>10265</v>
      </c>
      <c r="M95" s="341">
        <v>9782</v>
      </c>
      <c r="N95" s="341">
        <v>10679</v>
      </c>
      <c r="O95" s="341">
        <v>10921</v>
      </c>
      <c r="P95" s="341">
        <v>11516</v>
      </c>
      <c r="Q95" s="341">
        <v>10137</v>
      </c>
      <c r="R95" s="341">
        <v>9800</v>
      </c>
      <c r="S95" s="341">
        <v>9564</v>
      </c>
      <c r="T95" s="341">
        <v>9466</v>
      </c>
      <c r="U95" s="341">
        <v>9341</v>
      </c>
      <c r="V95" s="74">
        <f>100</f>
        <v>100</v>
      </c>
      <c r="W95" s="127">
        <f t="shared" si="23"/>
        <v>101.81507406804494</v>
      </c>
      <c r="X95" s="127">
        <f t="shared" si="24"/>
        <v>108.10678821422758</v>
      </c>
      <c r="Y95" s="127">
        <f t="shared" si="25"/>
        <v>101.65228715611265</v>
      </c>
      <c r="Z95" s="127">
        <f t="shared" si="26"/>
        <v>94.733843398990714</v>
      </c>
      <c r="AA95" s="127">
        <f t="shared" si="27"/>
        <v>96.044278040045583</v>
      </c>
      <c r="AB95" s="127">
        <f t="shared" si="28"/>
        <v>92.739703727820284</v>
      </c>
      <c r="AC95" s="127">
        <f t="shared" si="29"/>
        <v>83.810841608334684</v>
      </c>
      <c r="AD95" s="127">
        <f t="shared" si="30"/>
        <v>83.550382549243039</v>
      </c>
      <c r="AE95" s="127">
        <f t="shared" si="30"/>
        <v>79.619078626078462</v>
      </c>
      <c r="AF95" s="127">
        <f t="shared" si="30"/>
        <v>86.920071626241253</v>
      </c>
      <c r="AG95" s="127">
        <f t="shared" si="30"/>
        <v>88.889793260621843</v>
      </c>
      <c r="AH95" s="127">
        <f t="shared" si="32"/>
        <v>93.732703890607198</v>
      </c>
      <c r="AI95" s="127">
        <f t="shared" si="18"/>
        <v>82.508546312876447</v>
      </c>
      <c r="AJ95" s="127">
        <f t="shared" si="19"/>
        <v>79.765586846817513</v>
      </c>
      <c r="AK95" s="127">
        <f t="shared" si="20"/>
        <v>77.844701286016601</v>
      </c>
      <c r="AL95" s="127">
        <f t="shared" si="21"/>
        <v>77.047045417548432</v>
      </c>
      <c r="AM95" s="127">
        <f t="shared" si="22"/>
        <v>76.029627217971679</v>
      </c>
      <c r="AN95" s="283"/>
      <c r="AO95" s="284"/>
      <c r="AP95" s="284"/>
      <c r="AQ95" s="284"/>
      <c r="AR95" s="284"/>
      <c r="AS95" s="284"/>
      <c r="AT95" s="284"/>
      <c r="AU95" s="284"/>
      <c r="AV95" s="284"/>
      <c r="AW95" s="284"/>
      <c r="AX95" s="284"/>
      <c r="AY95" s="284"/>
      <c r="AZ95" s="284"/>
      <c r="BA95" s="284"/>
      <c r="BB95" s="284"/>
      <c r="BC95" s="284"/>
      <c r="BD95" s="284"/>
      <c r="BE95" s="284"/>
    </row>
    <row r="96" spans="2:57" ht="15" customHeight="1" x14ac:dyDescent="0.25">
      <c r="B96" s="772" t="s">
        <v>33</v>
      </c>
      <c r="C96" s="1" t="s">
        <v>2</v>
      </c>
      <c r="D96" s="425">
        <v>19</v>
      </c>
      <c r="E96" s="11">
        <v>17</v>
      </c>
      <c r="F96" s="11">
        <v>20</v>
      </c>
      <c r="G96" s="11">
        <v>12</v>
      </c>
      <c r="H96" s="11">
        <v>15</v>
      </c>
      <c r="I96" s="11">
        <v>11</v>
      </c>
      <c r="J96" s="11">
        <v>21</v>
      </c>
      <c r="K96" s="11">
        <v>0</v>
      </c>
      <c r="L96" s="11">
        <v>12</v>
      </c>
      <c r="M96" s="11">
        <v>25</v>
      </c>
      <c r="N96" s="11">
        <v>29</v>
      </c>
      <c r="O96" s="11">
        <v>37</v>
      </c>
      <c r="P96" s="11">
        <v>44</v>
      </c>
      <c r="Q96" s="11">
        <v>35</v>
      </c>
      <c r="R96" s="11">
        <v>28</v>
      </c>
      <c r="S96" s="11">
        <v>28</v>
      </c>
      <c r="T96" s="11">
        <v>28</v>
      </c>
      <c r="U96" s="11">
        <v>28</v>
      </c>
      <c r="V96" s="74">
        <f>100</f>
        <v>100</v>
      </c>
      <c r="W96" s="127">
        <f t="shared" si="23"/>
        <v>89.473684210526315</v>
      </c>
      <c r="X96" s="127">
        <f t="shared" si="24"/>
        <v>105.26315789473684</v>
      </c>
      <c r="Y96" s="127">
        <f t="shared" si="25"/>
        <v>63.157894736842103</v>
      </c>
      <c r="Z96" s="127">
        <f t="shared" si="26"/>
        <v>78.94736842105263</v>
      </c>
      <c r="AA96" s="127">
        <f t="shared" si="27"/>
        <v>57.89473684210526</v>
      </c>
      <c r="AB96" s="127">
        <f t="shared" si="28"/>
        <v>110.52631578947368</v>
      </c>
      <c r="AC96" s="127">
        <f t="shared" si="29"/>
        <v>0</v>
      </c>
      <c r="AD96" s="127">
        <f t="shared" si="30"/>
        <v>63.157894736842103</v>
      </c>
      <c r="AE96" s="127">
        <f t="shared" si="30"/>
        <v>131.57894736842104</v>
      </c>
      <c r="AF96" s="127">
        <f t="shared" si="30"/>
        <v>152.63157894736841</v>
      </c>
      <c r="AG96" s="127">
        <f t="shared" si="30"/>
        <v>194.73684210526315</v>
      </c>
      <c r="AH96" s="127">
        <f t="shared" si="32"/>
        <v>231.57894736842104</v>
      </c>
      <c r="AI96" s="127">
        <f t="shared" si="18"/>
        <v>184.21052631578948</v>
      </c>
      <c r="AJ96" s="127">
        <f t="shared" si="19"/>
        <v>147.36842105263159</v>
      </c>
      <c r="AK96" s="127">
        <f t="shared" si="20"/>
        <v>147.36842105263159</v>
      </c>
      <c r="AL96" s="127">
        <f t="shared" si="21"/>
        <v>147.36842105263159</v>
      </c>
      <c r="AM96" s="127">
        <f t="shared" si="22"/>
        <v>147.36842105263159</v>
      </c>
      <c r="AN96" s="280">
        <v>4</v>
      </c>
      <c r="AO96" s="281">
        <v>1</v>
      </c>
      <c r="AP96" s="281">
        <v>4</v>
      </c>
      <c r="AQ96" s="281">
        <v>4</v>
      </c>
      <c r="AR96" s="281">
        <v>4</v>
      </c>
      <c r="AS96" s="281">
        <v>4</v>
      </c>
      <c r="AT96" s="281">
        <v>1</v>
      </c>
      <c r="AU96" s="281">
        <v>1</v>
      </c>
      <c r="AV96" s="281">
        <v>4</v>
      </c>
      <c r="AW96" s="281">
        <v>4</v>
      </c>
      <c r="AX96" s="281">
        <v>1</v>
      </c>
      <c r="AY96" s="281">
        <v>1</v>
      </c>
      <c r="AZ96" s="281">
        <v>1</v>
      </c>
      <c r="BA96" s="281">
        <v>1</v>
      </c>
      <c r="BB96" s="281">
        <v>1</v>
      </c>
      <c r="BC96" s="281">
        <v>1</v>
      </c>
      <c r="BD96" s="281">
        <v>6</v>
      </c>
      <c r="BE96" s="325">
        <v>7</v>
      </c>
    </row>
    <row r="97" spans="2:57" ht="15" x14ac:dyDescent="0.25">
      <c r="B97" s="772"/>
      <c r="C97" s="1" t="s">
        <v>3</v>
      </c>
      <c r="D97" s="365">
        <v>32</v>
      </c>
      <c r="E97" s="11">
        <v>29</v>
      </c>
      <c r="F97" s="11">
        <v>41</v>
      </c>
      <c r="G97" s="11">
        <v>30</v>
      </c>
      <c r="H97" s="11">
        <v>44</v>
      </c>
      <c r="I97" s="11">
        <v>39</v>
      </c>
      <c r="J97" s="11">
        <v>24</v>
      </c>
      <c r="K97" s="11">
        <v>21</v>
      </c>
      <c r="L97" s="11">
        <v>24</v>
      </c>
      <c r="M97" s="11">
        <v>22</v>
      </c>
      <c r="N97" s="11">
        <v>16</v>
      </c>
      <c r="O97" s="11">
        <v>16</v>
      </c>
      <c r="P97" s="11">
        <v>13</v>
      </c>
      <c r="Q97" s="11">
        <v>12</v>
      </c>
      <c r="R97" s="11">
        <v>22</v>
      </c>
      <c r="S97" s="11">
        <v>21</v>
      </c>
      <c r="T97" s="11">
        <v>21</v>
      </c>
      <c r="U97" s="11">
        <v>21</v>
      </c>
      <c r="V97" s="74">
        <f>100</f>
        <v>100</v>
      </c>
      <c r="W97" s="127">
        <f t="shared" si="23"/>
        <v>90.625</v>
      </c>
      <c r="X97" s="127">
        <f t="shared" si="24"/>
        <v>128.125</v>
      </c>
      <c r="Y97" s="127">
        <f t="shared" si="25"/>
        <v>93.75</v>
      </c>
      <c r="Z97" s="127">
        <f t="shared" si="26"/>
        <v>137.5</v>
      </c>
      <c r="AA97" s="127">
        <f t="shared" si="27"/>
        <v>121.875</v>
      </c>
      <c r="AB97" s="127">
        <f t="shared" si="28"/>
        <v>75</v>
      </c>
      <c r="AC97" s="127">
        <f t="shared" si="29"/>
        <v>65.625</v>
      </c>
      <c r="AD97" s="127">
        <f t="shared" si="30"/>
        <v>75</v>
      </c>
      <c r="AE97" s="127">
        <f t="shared" si="30"/>
        <v>68.75</v>
      </c>
      <c r="AF97" s="127">
        <f t="shared" si="30"/>
        <v>50</v>
      </c>
      <c r="AG97" s="127">
        <f t="shared" si="30"/>
        <v>50</v>
      </c>
      <c r="AH97" s="127">
        <f t="shared" si="32"/>
        <v>40.625</v>
      </c>
      <c r="AI97" s="127">
        <f t="shared" si="18"/>
        <v>37.5</v>
      </c>
      <c r="AJ97" s="127">
        <f t="shared" si="19"/>
        <v>68.75</v>
      </c>
      <c r="AK97" s="127">
        <f t="shared" si="20"/>
        <v>65.625</v>
      </c>
      <c r="AL97" s="127">
        <f t="shared" si="21"/>
        <v>65.625</v>
      </c>
      <c r="AM97" s="127">
        <f t="shared" si="22"/>
        <v>65.625</v>
      </c>
      <c r="AN97" s="280">
        <v>4</v>
      </c>
      <c r="AO97" s="281">
        <v>4</v>
      </c>
      <c r="AP97" s="281">
        <v>4</v>
      </c>
      <c r="AQ97" s="281">
        <v>4</v>
      </c>
      <c r="AR97" s="281">
        <v>4</v>
      </c>
      <c r="AS97" s="281">
        <v>4</v>
      </c>
      <c r="AT97" s="281">
        <v>1</v>
      </c>
      <c r="AU97" s="281">
        <v>4</v>
      </c>
      <c r="AV97" s="281">
        <v>4</v>
      </c>
      <c r="AW97" s="281">
        <v>4</v>
      </c>
      <c r="AX97" s="281">
        <v>4</v>
      </c>
      <c r="AY97" s="281">
        <v>4</v>
      </c>
      <c r="AZ97" s="281">
        <v>1</v>
      </c>
      <c r="BA97" s="281">
        <v>1</v>
      </c>
      <c r="BB97" s="281">
        <v>1</v>
      </c>
      <c r="BC97" s="281">
        <v>1</v>
      </c>
      <c r="BD97" s="281">
        <v>6</v>
      </c>
      <c r="BE97" s="325">
        <v>7</v>
      </c>
    </row>
    <row r="98" spans="2:57" ht="15" x14ac:dyDescent="0.25">
      <c r="B98" s="772"/>
      <c r="C98" s="1" t="s">
        <v>4</v>
      </c>
      <c r="D98" s="365">
        <v>18</v>
      </c>
      <c r="E98" s="11">
        <v>16</v>
      </c>
      <c r="F98" s="11">
        <v>15</v>
      </c>
      <c r="G98" s="11">
        <v>18</v>
      </c>
      <c r="H98" s="11">
        <v>18</v>
      </c>
      <c r="I98" s="11">
        <v>11</v>
      </c>
      <c r="J98" s="11">
        <v>12</v>
      </c>
      <c r="K98" s="11">
        <v>12</v>
      </c>
      <c r="L98" s="11">
        <v>15</v>
      </c>
      <c r="M98" s="11">
        <v>16</v>
      </c>
      <c r="N98" s="11">
        <v>14</v>
      </c>
      <c r="O98" s="11">
        <v>15</v>
      </c>
      <c r="P98" s="11">
        <v>15</v>
      </c>
      <c r="Q98" s="11">
        <v>14</v>
      </c>
      <c r="R98" s="11">
        <v>14</v>
      </c>
      <c r="S98" s="11">
        <v>14</v>
      </c>
      <c r="T98" s="11">
        <v>14</v>
      </c>
      <c r="U98" s="11">
        <v>14</v>
      </c>
      <c r="V98" s="74">
        <f>100</f>
        <v>100</v>
      </c>
      <c r="W98" s="127">
        <f t="shared" si="23"/>
        <v>88.888888888888886</v>
      </c>
      <c r="X98" s="127">
        <f t="shared" si="24"/>
        <v>83.333333333333329</v>
      </c>
      <c r="Y98" s="127">
        <f t="shared" si="25"/>
        <v>100</v>
      </c>
      <c r="Z98" s="127">
        <f t="shared" si="26"/>
        <v>100</v>
      </c>
      <c r="AA98" s="127">
        <f t="shared" si="27"/>
        <v>61.111111111111114</v>
      </c>
      <c r="AB98" s="127">
        <f t="shared" si="28"/>
        <v>66.666666666666671</v>
      </c>
      <c r="AC98" s="127">
        <f t="shared" si="29"/>
        <v>66.666666666666671</v>
      </c>
      <c r="AD98" s="127">
        <f t="shared" si="30"/>
        <v>83.333333333333329</v>
      </c>
      <c r="AE98" s="127">
        <f t="shared" si="30"/>
        <v>88.888888888888886</v>
      </c>
      <c r="AF98" s="127">
        <f t="shared" si="30"/>
        <v>77.777777777777771</v>
      </c>
      <c r="AG98" s="127">
        <f t="shared" si="30"/>
        <v>83.333333333333329</v>
      </c>
      <c r="AH98" s="127">
        <f t="shared" si="32"/>
        <v>83.333333333333329</v>
      </c>
      <c r="AI98" s="127">
        <f t="shared" si="18"/>
        <v>77.777777777777771</v>
      </c>
      <c r="AJ98" s="127">
        <f t="shared" si="19"/>
        <v>77.777777777777771</v>
      </c>
      <c r="AK98" s="127">
        <f t="shared" si="20"/>
        <v>77.777777777777771</v>
      </c>
      <c r="AL98" s="127">
        <f t="shared" si="21"/>
        <v>77.777777777777771</v>
      </c>
      <c r="AM98" s="127">
        <f t="shared" si="22"/>
        <v>77.777777777777771</v>
      </c>
      <c r="AN98" s="280">
        <v>4</v>
      </c>
      <c r="AO98" s="281">
        <v>1</v>
      </c>
      <c r="AP98" s="281">
        <v>1</v>
      </c>
      <c r="AQ98" s="281">
        <v>1</v>
      </c>
      <c r="AR98" s="281">
        <v>4</v>
      </c>
      <c r="AS98" s="281">
        <v>4</v>
      </c>
      <c r="AT98" s="281">
        <v>4</v>
      </c>
      <c r="AU98" s="281">
        <v>4</v>
      </c>
      <c r="AV98" s="281">
        <v>4</v>
      </c>
      <c r="AW98" s="281">
        <v>4</v>
      </c>
      <c r="AX98" s="281">
        <v>4</v>
      </c>
      <c r="AY98" s="281">
        <v>4</v>
      </c>
      <c r="AZ98" s="281">
        <v>1</v>
      </c>
      <c r="BA98" s="281">
        <v>1</v>
      </c>
      <c r="BB98" s="281">
        <v>1</v>
      </c>
      <c r="BC98" s="281">
        <v>1</v>
      </c>
      <c r="BD98" s="281">
        <v>6</v>
      </c>
      <c r="BE98" s="325">
        <v>7</v>
      </c>
    </row>
    <row r="99" spans="2:57" ht="15" x14ac:dyDescent="0.25">
      <c r="B99" s="772"/>
      <c r="C99" s="1" t="s">
        <v>5</v>
      </c>
      <c r="D99" s="365">
        <v>17</v>
      </c>
      <c r="E99" s="11">
        <v>17</v>
      </c>
      <c r="F99" s="11">
        <v>19</v>
      </c>
      <c r="G99" s="11">
        <v>17</v>
      </c>
      <c r="H99" s="11">
        <v>22</v>
      </c>
      <c r="I99" s="11">
        <v>19</v>
      </c>
      <c r="J99" s="11">
        <v>28</v>
      </c>
      <c r="K99" s="11">
        <v>21</v>
      </c>
      <c r="L99" s="11">
        <v>22</v>
      </c>
      <c r="M99" s="11">
        <v>22</v>
      </c>
      <c r="N99" s="11">
        <v>21</v>
      </c>
      <c r="O99" s="11">
        <v>21</v>
      </c>
      <c r="P99" s="11">
        <v>21</v>
      </c>
      <c r="Q99" s="11">
        <v>21</v>
      </c>
      <c r="R99" s="11">
        <v>22</v>
      </c>
      <c r="S99" s="11">
        <v>24</v>
      </c>
      <c r="T99" s="11">
        <v>24</v>
      </c>
      <c r="U99" s="11">
        <v>24</v>
      </c>
      <c r="V99" s="74">
        <f>100</f>
        <v>100</v>
      </c>
      <c r="W99" s="127">
        <f t="shared" si="23"/>
        <v>100</v>
      </c>
      <c r="X99" s="127">
        <f t="shared" si="24"/>
        <v>111.76470588235294</v>
      </c>
      <c r="Y99" s="127">
        <f t="shared" si="25"/>
        <v>100</v>
      </c>
      <c r="Z99" s="127">
        <f t="shared" si="26"/>
        <v>129.41176470588235</v>
      </c>
      <c r="AA99" s="127">
        <f t="shared" si="27"/>
        <v>111.76470588235294</v>
      </c>
      <c r="AB99" s="127">
        <f t="shared" si="28"/>
        <v>164.70588235294119</v>
      </c>
      <c r="AC99" s="127">
        <f t="shared" si="29"/>
        <v>123.52941176470588</v>
      </c>
      <c r="AD99" s="127">
        <f t="shared" si="30"/>
        <v>129.41176470588235</v>
      </c>
      <c r="AE99" s="127">
        <f t="shared" si="30"/>
        <v>129.41176470588235</v>
      </c>
      <c r="AF99" s="127">
        <f t="shared" si="30"/>
        <v>123.52941176470588</v>
      </c>
      <c r="AG99" s="127">
        <f t="shared" si="30"/>
        <v>123.52941176470588</v>
      </c>
      <c r="AH99" s="127">
        <f t="shared" si="32"/>
        <v>123.52941176470588</v>
      </c>
      <c r="AI99" s="127">
        <f t="shared" si="18"/>
        <v>123.52941176470588</v>
      </c>
      <c r="AJ99" s="127">
        <f t="shared" si="19"/>
        <v>129.41176470588235</v>
      </c>
      <c r="AK99" s="127">
        <f t="shared" si="20"/>
        <v>141.1764705882353</v>
      </c>
      <c r="AL99" s="127">
        <f t="shared" si="21"/>
        <v>141.1764705882353</v>
      </c>
      <c r="AM99" s="127">
        <f t="shared" si="22"/>
        <v>141.1764705882353</v>
      </c>
      <c r="AN99" s="280">
        <v>1</v>
      </c>
      <c r="AO99" s="281">
        <v>1</v>
      </c>
      <c r="AP99" s="281">
        <v>1</v>
      </c>
      <c r="AQ99" s="281">
        <v>1</v>
      </c>
      <c r="AR99" s="281">
        <v>4</v>
      </c>
      <c r="AS99" s="281">
        <v>1</v>
      </c>
      <c r="AT99" s="281">
        <v>4</v>
      </c>
      <c r="AU99" s="281">
        <v>1</v>
      </c>
      <c r="AV99" s="281">
        <v>1</v>
      </c>
      <c r="AW99" s="281">
        <v>1</v>
      </c>
      <c r="AX99" s="281">
        <v>1</v>
      </c>
      <c r="AY99" s="281">
        <v>1</v>
      </c>
      <c r="AZ99" s="281">
        <v>1</v>
      </c>
      <c r="BA99" s="281">
        <v>1</v>
      </c>
      <c r="BB99" s="281">
        <v>1</v>
      </c>
      <c r="BC99" s="281">
        <v>1</v>
      </c>
      <c r="BD99" s="281">
        <v>6</v>
      </c>
      <c r="BE99" s="325">
        <v>7</v>
      </c>
    </row>
    <row r="100" spans="2:57" ht="15" x14ac:dyDescent="0.25">
      <c r="B100" s="772"/>
      <c r="C100" s="1" t="s">
        <v>6</v>
      </c>
      <c r="D100" s="365">
        <v>86</v>
      </c>
      <c r="E100" s="11">
        <v>79</v>
      </c>
      <c r="F100" s="11">
        <v>95</v>
      </c>
      <c r="G100" s="11">
        <v>77</v>
      </c>
      <c r="H100" s="11">
        <v>99</v>
      </c>
      <c r="I100" s="11">
        <v>80</v>
      </c>
      <c r="J100" s="11">
        <v>85</v>
      </c>
      <c r="K100" s="11">
        <v>54</v>
      </c>
      <c r="L100" s="11">
        <v>73</v>
      </c>
      <c r="M100" s="11">
        <v>85</v>
      </c>
      <c r="N100" s="11">
        <v>80</v>
      </c>
      <c r="O100" s="11">
        <v>89</v>
      </c>
      <c r="P100" s="11">
        <v>93</v>
      </c>
      <c r="Q100" s="11">
        <v>82</v>
      </c>
      <c r="R100" s="11">
        <v>86</v>
      </c>
      <c r="S100" s="11">
        <v>87</v>
      </c>
      <c r="T100" s="11">
        <v>87</v>
      </c>
      <c r="U100" s="11">
        <v>87</v>
      </c>
      <c r="V100" s="74">
        <f>100</f>
        <v>100</v>
      </c>
      <c r="W100" s="127">
        <f t="shared" si="23"/>
        <v>91.860465116279073</v>
      </c>
      <c r="X100" s="127">
        <f t="shared" si="24"/>
        <v>110.46511627906976</v>
      </c>
      <c r="Y100" s="127">
        <f t="shared" si="25"/>
        <v>89.534883720930239</v>
      </c>
      <c r="Z100" s="127">
        <f t="shared" si="26"/>
        <v>115.11627906976744</v>
      </c>
      <c r="AA100" s="127">
        <f t="shared" si="27"/>
        <v>93.023255813953483</v>
      </c>
      <c r="AB100" s="127">
        <f t="shared" si="28"/>
        <v>98.837209302325576</v>
      </c>
      <c r="AC100" s="127">
        <f t="shared" si="29"/>
        <v>62.790697674418603</v>
      </c>
      <c r="AD100" s="127">
        <f t="shared" si="30"/>
        <v>84.883720930232556</v>
      </c>
      <c r="AE100" s="127">
        <f t="shared" si="30"/>
        <v>98.837209302325576</v>
      </c>
      <c r="AF100" s="127">
        <f t="shared" si="30"/>
        <v>93.023255813953483</v>
      </c>
      <c r="AG100" s="127">
        <f t="shared" si="30"/>
        <v>103.48837209302326</v>
      </c>
      <c r="AH100" s="127">
        <f t="shared" si="32"/>
        <v>108.13953488372093</v>
      </c>
      <c r="AI100" s="127">
        <f t="shared" si="18"/>
        <v>95.348837209302332</v>
      </c>
      <c r="AJ100" s="127">
        <f t="shared" si="19"/>
        <v>100</v>
      </c>
      <c r="AK100" s="127">
        <f t="shared" si="20"/>
        <v>101.16279069767442</v>
      </c>
      <c r="AL100" s="127">
        <f t="shared" si="21"/>
        <v>101.16279069767442</v>
      </c>
      <c r="AM100" s="127">
        <f t="shared" si="22"/>
        <v>101.16279069767442</v>
      </c>
      <c r="AN100" s="280"/>
      <c r="AO100" s="281"/>
      <c r="AP100" s="281"/>
      <c r="AQ100" s="281"/>
      <c r="AR100" s="281"/>
      <c r="AS100" s="281"/>
      <c r="AT100" s="281"/>
      <c r="AU100" s="281"/>
      <c r="AV100" s="281"/>
      <c r="AW100" s="281"/>
      <c r="AX100" s="281"/>
      <c r="AY100" s="281"/>
      <c r="AZ100" s="281"/>
      <c r="BA100" s="281"/>
      <c r="BB100" s="281"/>
      <c r="BC100" s="281"/>
      <c r="BD100" s="281"/>
      <c r="BE100" s="325"/>
    </row>
    <row r="101" spans="2:57" ht="15" x14ac:dyDescent="0.25">
      <c r="B101" s="765"/>
      <c r="C101" s="8" t="s">
        <v>7</v>
      </c>
      <c r="D101" s="424">
        <v>69</v>
      </c>
      <c r="E101" s="341">
        <v>62</v>
      </c>
      <c r="F101" s="341">
        <v>76</v>
      </c>
      <c r="G101" s="341">
        <v>60</v>
      </c>
      <c r="H101" s="341">
        <v>77</v>
      </c>
      <c r="I101" s="341">
        <v>61</v>
      </c>
      <c r="J101" s="341">
        <v>57</v>
      </c>
      <c r="K101" s="341">
        <v>33</v>
      </c>
      <c r="L101" s="341">
        <v>51</v>
      </c>
      <c r="M101" s="341">
        <v>63</v>
      </c>
      <c r="N101" s="341">
        <v>59</v>
      </c>
      <c r="O101" s="341">
        <v>68</v>
      </c>
      <c r="P101" s="341">
        <v>72</v>
      </c>
      <c r="Q101" s="341">
        <v>61</v>
      </c>
      <c r="R101" s="341">
        <v>64</v>
      </c>
      <c r="S101" s="341">
        <v>63</v>
      </c>
      <c r="T101" s="341">
        <v>63</v>
      </c>
      <c r="U101" s="341">
        <v>63</v>
      </c>
      <c r="V101" s="74">
        <f>100</f>
        <v>100</v>
      </c>
      <c r="W101" s="127">
        <f t="shared" si="23"/>
        <v>89.85507246376811</v>
      </c>
      <c r="X101" s="127">
        <f t="shared" si="24"/>
        <v>110.14492753623189</v>
      </c>
      <c r="Y101" s="127">
        <f t="shared" si="25"/>
        <v>86.956521739130437</v>
      </c>
      <c r="Z101" s="127">
        <f t="shared" si="26"/>
        <v>111.59420289855072</v>
      </c>
      <c r="AA101" s="127">
        <f t="shared" si="27"/>
        <v>88.405797101449281</v>
      </c>
      <c r="AB101" s="127">
        <f t="shared" si="28"/>
        <v>82.608695652173907</v>
      </c>
      <c r="AC101" s="127">
        <f t="shared" si="29"/>
        <v>47.826086956521742</v>
      </c>
      <c r="AD101" s="127">
        <f t="shared" si="30"/>
        <v>73.913043478260875</v>
      </c>
      <c r="AE101" s="127">
        <f t="shared" si="30"/>
        <v>91.304347826086953</v>
      </c>
      <c r="AF101" s="127">
        <f t="shared" si="30"/>
        <v>85.507246376811594</v>
      </c>
      <c r="AG101" s="127">
        <f t="shared" si="30"/>
        <v>98.550724637681157</v>
      </c>
      <c r="AH101" s="127">
        <f t="shared" si="32"/>
        <v>104.34782608695652</v>
      </c>
      <c r="AI101" s="127">
        <f t="shared" si="18"/>
        <v>88.405797101449281</v>
      </c>
      <c r="AJ101" s="127">
        <f t="shared" si="19"/>
        <v>92.753623188405797</v>
      </c>
      <c r="AK101" s="127">
        <f t="shared" si="20"/>
        <v>91.304347826086953</v>
      </c>
      <c r="AL101" s="127">
        <f t="shared" si="21"/>
        <v>91.304347826086953</v>
      </c>
      <c r="AM101" s="127">
        <f t="shared" si="22"/>
        <v>91.304347826086953</v>
      </c>
      <c r="AN101" s="283"/>
      <c r="AO101" s="284"/>
      <c r="AP101" s="284"/>
      <c r="AQ101" s="284"/>
      <c r="AR101" s="284"/>
      <c r="AS101" s="284"/>
      <c r="AT101" s="284"/>
      <c r="AU101" s="284"/>
      <c r="AV101" s="284"/>
      <c r="AW101" s="284"/>
      <c r="AX101" s="284"/>
      <c r="AY101" s="284"/>
      <c r="AZ101" s="284"/>
      <c r="BA101" s="284"/>
      <c r="BB101" s="284"/>
      <c r="BC101" s="284"/>
      <c r="BD101" s="284"/>
      <c r="BE101" s="284"/>
    </row>
    <row r="102" spans="2:57" ht="15" customHeight="1" x14ac:dyDescent="0.25">
      <c r="B102" s="772" t="s">
        <v>87</v>
      </c>
      <c r="C102" s="1" t="s">
        <v>2</v>
      </c>
      <c r="D102" s="425">
        <v>1175</v>
      </c>
      <c r="E102" s="11">
        <v>1491</v>
      </c>
      <c r="F102" s="11">
        <v>1461</v>
      </c>
      <c r="G102" s="11">
        <v>1409</v>
      </c>
      <c r="H102" s="11">
        <v>1456</v>
      </c>
      <c r="I102" s="11">
        <v>1568</v>
      </c>
      <c r="J102" s="11">
        <v>1476</v>
      </c>
      <c r="K102" s="11">
        <v>1373</v>
      </c>
      <c r="L102" s="11">
        <v>1348</v>
      </c>
      <c r="M102" s="11">
        <v>1207</v>
      </c>
      <c r="N102" s="11">
        <v>1559</v>
      </c>
      <c r="O102" s="11">
        <v>1606</v>
      </c>
      <c r="P102" s="11">
        <v>2106</v>
      </c>
      <c r="Q102" s="11">
        <v>1939</v>
      </c>
      <c r="R102" s="11">
        <v>1760</v>
      </c>
      <c r="S102" s="11">
        <v>1779</v>
      </c>
      <c r="T102" s="11">
        <v>1758</v>
      </c>
      <c r="U102" s="11">
        <v>1734</v>
      </c>
      <c r="V102" s="74">
        <f>100</f>
        <v>100</v>
      </c>
      <c r="W102" s="127">
        <f t="shared" si="23"/>
        <v>126.8936170212766</v>
      </c>
      <c r="X102" s="127">
        <f t="shared" si="24"/>
        <v>124.34042553191489</v>
      </c>
      <c r="Y102" s="127">
        <f t="shared" si="25"/>
        <v>119.91489361702128</v>
      </c>
      <c r="Z102" s="127">
        <f t="shared" si="26"/>
        <v>123.91489361702128</v>
      </c>
      <c r="AA102" s="127">
        <f t="shared" si="27"/>
        <v>133.44680851063831</v>
      </c>
      <c r="AB102" s="127">
        <f t="shared" si="28"/>
        <v>125.61702127659575</v>
      </c>
      <c r="AC102" s="127">
        <f t="shared" si="29"/>
        <v>116.85106382978724</v>
      </c>
      <c r="AD102" s="127">
        <f t="shared" si="30"/>
        <v>114.72340425531915</v>
      </c>
      <c r="AE102" s="127">
        <f t="shared" si="30"/>
        <v>102.72340425531915</v>
      </c>
      <c r="AF102" s="127">
        <f t="shared" si="30"/>
        <v>132.68085106382978</v>
      </c>
      <c r="AG102" s="127">
        <f t="shared" si="30"/>
        <v>136.68085106382978</v>
      </c>
      <c r="AH102" s="127">
        <f t="shared" si="32"/>
        <v>179.2340425531915</v>
      </c>
      <c r="AI102" s="127">
        <f t="shared" si="18"/>
        <v>165.02127659574469</v>
      </c>
      <c r="AJ102" s="127">
        <f t="shared" si="19"/>
        <v>149.78723404255319</v>
      </c>
      <c r="AK102" s="127">
        <f t="shared" si="20"/>
        <v>151.40425531914894</v>
      </c>
      <c r="AL102" s="127">
        <f t="shared" si="21"/>
        <v>149.61702127659575</v>
      </c>
      <c r="AM102" s="127">
        <f t="shared" si="22"/>
        <v>147.57446808510639</v>
      </c>
      <c r="AN102" s="280">
        <v>1</v>
      </c>
      <c r="AO102" s="281">
        <v>1</v>
      </c>
      <c r="AP102" s="281">
        <v>1</v>
      </c>
      <c r="AQ102" s="281">
        <v>1</v>
      </c>
      <c r="AR102" s="281">
        <v>1</v>
      </c>
      <c r="AS102" s="281">
        <v>1</v>
      </c>
      <c r="AT102" s="281">
        <v>1</v>
      </c>
      <c r="AU102" s="281">
        <v>1</v>
      </c>
      <c r="AV102" s="281">
        <v>1</v>
      </c>
      <c r="AW102" s="281">
        <v>1</v>
      </c>
      <c r="AX102" s="281">
        <v>1</v>
      </c>
      <c r="AY102" s="281">
        <v>1</v>
      </c>
      <c r="AZ102" s="281">
        <v>1</v>
      </c>
      <c r="BA102" s="281">
        <v>1</v>
      </c>
      <c r="BB102" s="281">
        <v>1</v>
      </c>
      <c r="BC102" s="281">
        <v>1</v>
      </c>
      <c r="BD102" s="281">
        <v>6</v>
      </c>
      <c r="BE102" s="325">
        <v>7</v>
      </c>
    </row>
    <row r="103" spans="2:57" ht="15" x14ac:dyDescent="0.25">
      <c r="B103" s="772"/>
      <c r="C103" s="1" t="s">
        <v>3</v>
      </c>
      <c r="D103" s="365">
        <v>865</v>
      </c>
      <c r="E103" s="11">
        <v>815</v>
      </c>
      <c r="F103" s="11">
        <v>884</v>
      </c>
      <c r="G103" s="11">
        <v>914</v>
      </c>
      <c r="H103" s="11">
        <v>889</v>
      </c>
      <c r="I103" s="11">
        <v>869</v>
      </c>
      <c r="J103" s="11">
        <v>860</v>
      </c>
      <c r="K103" s="11">
        <v>836</v>
      </c>
      <c r="L103" s="11">
        <v>911</v>
      </c>
      <c r="M103" s="11">
        <v>935</v>
      </c>
      <c r="N103" s="11">
        <v>855</v>
      </c>
      <c r="O103" s="11">
        <v>899</v>
      </c>
      <c r="P103" s="11">
        <v>872</v>
      </c>
      <c r="Q103" s="11">
        <v>893</v>
      </c>
      <c r="R103" s="11">
        <v>1026</v>
      </c>
      <c r="S103" s="11">
        <v>1042</v>
      </c>
      <c r="T103" s="11">
        <v>1038</v>
      </c>
      <c r="U103" s="11">
        <v>1025</v>
      </c>
      <c r="V103" s="74">
        <f>100</f>
        <v>100</v>
      </c>
      <c r="W103" s="127">
        <f t="shared" si="23"/>
        <v>94.219653179190757</v>
      </c>
      <c r="X103" s="127">
        <f t="shared" si="24"/>
        <v>102.19653179190752</v>
      </c>
      <c r="Y103" s="127">
        <f t="shared" si="25"/>
        <v>105.66473988439306</v>
      </c>
      <c r="Z103" s="127">
        <f t="shared" si="26"/>
        <v>102.77456647398844</v>
      </c>
      <c r="AA103" s="127">
        <f t="shared" si="27"/>
        <v>100.46242774566474</v>
      </c>
      <c r="AB103" s="127">
        <f t="shared" si="28"/>
        <v>99.421965317919074</v>
      </c>
      <c r="AC103" s="127">
        <f t="shared" si="29"/>
        <v>96.647398843930631</v>
      </c>
      <c r="AD103" s="127">
        <f t="shared" si="30"/>
        <v>105.3179190751445</v>
      </c>
      <c r="AE103" s="127">
        <f t="shared" si="30"/>
        <v>108.09248554913295</v>
      </c>
      <c r="AF103" s="127">
        <f t="shared" si="30"/>
        <v>98.843930635838149</v>
      </c>
      <c r="AG103" s="127">
        <f t="shared" si="30"/>
        <v>103.93063583815029</v>
      </c>
      <c r="AH103" s="127">
        <f t="shared" si="32"/>
        <v>100.8092485549133</v>
      </c>
      <c r="AI103" s="127">
        <f t="shared" si="18"/>
        <v>103.23699421965318</v>
      </c>
      <c r="AJ103" s="127">
        <f t="shared" si="19"/>
        <v>118.61271676300578</v>
      </c>
      <c r="AK103" s="127">
        <f t="shared" si="20"/>
        <v>120.46242774566474</v>
      </c>
      <c r="AL103" s="127">
        <f t="shared" si="21"/>
        <v>120</v>
      </c>
      <c r="AM103" s="127">
        <f t="shared" si="22"/>
        <v>118.49710982658959</v>
      </c>
      <c r="AN103" s="280">
        <v>1</v>
      </c>
      <c r="AO103" s="281">
        <v>1</v>
      </c>
      <c r="AP103" s="281">
        <v>1</v>
      </c>
      <c r="AQ103" s="281">
        <v>1</v>
      </c>
      <c r="AR103" s="281">
        <v>1</v>
      </c>
      <c r="AS103" s="281">
        <v>1</v>
      </c>
      <c r="AT103" s="281">
        <v>1</v>
      </c>
      <c r="AU103" s="281">
        <v>1</v>
      </c>
      <c r="AV103" s="281">
        <v>1</v>
      </c>
      <c r="AW103" s="281">
        <v>1</v>
      </c>
      <c r="AX103" s="281">
        <v>1</v>
      </c>
      <c r="AY103" s="281">
        <v>1</v>
      </c>
      <c r="AZ103" s="281">
        <v>1</v>
      </c>
      <c r="BA103" s="281">
        <v>1</v>
      </c>
      <c r="BB103" s="281">
        <v>1</v>
      </c>
      <c r="BC103" s="281">
        <v>1</v>
      </c>
      <c r="BD103" s="281">
        <v>6</v>
      </c>
      <c r="BE103" s="325">
        <v>7</v>
      </c>
    </row>
    <row r="104" spans="2:57" ht="15" x14ac:dyDescent="0.25">
      <c r="B104" s="772"/>
      <c r="C104" s="1" t="s">
        <v>4</v>
      </c>
      <c r="D104" s="365">
        <v>588</v>
      </c>
      <c r="E104" s="11">
        <v>600</v>
      </c>
      <c r="F104" s="11">
        <v>595</v>
      </c>
      <c r="G104" s="11">
        <v>603</v>
      </c>
      <c r="H104" s="11">
        <v>608</v>
      </c>
      <c r="I104" s="11">
        <v>604</v>
      </c>
      <c r="J104" s="11">
        <v>619</v>
      </c>
      <c r="K104" s="11">
        <v>619</v>
      </c>
      <c r="L104" s="11">
        <v>632</v>
      </c>
      <c r="M104" s="11">
        <v>642</v>
      </c>
      <c r="N104" s="11">
        <v>528</v>
      </c>
      <c r="O104" s="11">
        <v>533</v>
      </c>
      <c r="P104" s="11">
        <v>507</v>
      </c>
      <c r="Q104" s="11">
        <v>500</v>
      </c>
      <c r="R104" s="11">
        <v>521</v>
      </c>
      <c r="S104" s="11">
        <v>522</v>
      </c>
      <c r="T104" s="11">
        <v>518</v>
      </c>
      <c r="U104" s="11">
        <v>511</v>
      </c>
      <c r="V104" s="74">
        <f>100</f>
        <v>100</v>
      </c>
      <c r="W104" s="127">
        <f t="shared" si="23"/>
        <v>102.04081632653062</v>
      </c>
      <c r="X104" s="127">
        <f t="shared" si="24"/>
        <v>101.19047619047619</v>
      </c>
      <c r="Y104" s="127">
        <f t="shared" si="25"/>
        <v>102.55102040816327</v>
      </c>
      <c r="Z104" s="127">
        <f t="shared" si="26"/>
        <v>103.40136054421768</v>
      </c>
      <c r="AA104" s="127">
        <f t="shared" si="27"/>
        <v>102.72108843537416</v>
      </c>
      <c r="AB104" s="127">
        <f t="shared" si="28"/>
        <v>105.27210884353741</v>
      </c>
      <c r="AC104" s="127">
        <f t="shared" si="29"/>
        <v>105.27210884353741</v>
      </c>
      <c r="AD104" s="127">
        <f t="shared" si="30"/>
        <v>107.48299319727892</v>
      </c>
      <c r="AE104" s="127">
        <f t="shared" si="30"/>
        <v>109.18367346938776</v>
      </c>
      <c r="AF104" s="127">
        <f t="shared" si="30"/>
        <v>89.795918367346943</v>
      </c>
      <c r="AG104" s="127">
        <f t="shared" si="30"/>
        <v>90.646258503401356</v>
      </c>
      <c r="AH104" s="127">
        <f t="shared" si="32"/>
        <v>86.224489795918373</v>
      </c>
      <c r="AI104" s="127">
        <f t="shared" si="18"/>
        <v>85.034013605442183</v>
      </c>
      <c r="AJ104" s="127">
        <f t="shared" si="19"/>
        <v>88.605442176870753</v>
      </c>
      <c r="AK104" s="127">
        <f t="shared" si="20"/>
        <v>88.775510204081627</v>
      </c>
      <c r="AL104" s="127">
        <f t="shared" si="21"/>
        <v>88.095238095238102</v>
      </c>
      <c r="AM104" s="127">
        <f t="shared" si="22"/>
        <v>86.904761904761898</v>
      </c>
      <c r="AN104" s="280">
        <v>1</v>
      </c>
      <c r="AO104" s="281">
        <v>1</v>
      </c>
      <c r="AP104" s="281">
        <v>1</v>
      </c>
      <c r="AQ104" s="281">
        <v>1</v>
      </c>
      <c r="AR104" s="281">
        <v>1</v>
      </c>
      <c r="AS104" s="281">
        <v>1</v>
      </c>
      <c r="AT104" s="281">
        <v>1</v>
      </c>
      <c r="AU104" s="281">
        <v>1</v>
      </c>
      <c r="AV104" s="281">
        <v>1</v>
      </c>
      <c r="AW104" s="281">
        <v>1</v>
      </c>
      <c r="AX104" s="281">
        <v>1</v>
      </c>
      <c r="AY104" s="281">
        <v>1</v>
      </c>
      <c r="AZ104" s="281">
        <v>1</v>
      </c>
      <c r="BA104" s="281">
        <v>1</v>
      </c>
      <c r="BB104" s="281">
        <v>1</v>
      </c>
      <c r="BC104" s="281">
        <v>1</v>
      </c>
      <c r="BD104" s="281">
        <v>6</v>
      </c>
      <c r="BE104" s="325">
        <v>7</v>
      </c>
    </row>
    <row r="105" spans="2:57" ht="15" x14ac:dyDescent="0.25">
      <c r="B105" s="772"/>
      <c r="C105" s="1" t="s">
        <v>5</v>
      </c>
      <c r="D105" s="365">
        <v>236</v>
      </c>
      <c r="E105" s="11">
        <v>220</v>
      </c>
      <c r="F105" s="11">
        <v>219</v>
      </c>
      <c r="G105" s="11">
        <v>224</v>
      </c>
      <c r="H105" s="11">
        <v>217</v>
      </c>
      <c r="I105" s="11">
        <v>226</v>
      </c>
      <c r="J105" s="11">
        <v>228</v>
      </c>
      <c r="K105" s="11">
        <v>228</v>
      </c>
      <c r="L105" s="11">
        <v>230</v>
      </c>
      <c r="M105" s="11">
        <v>235</v>
      </c>
      <c r="N105" s="11">
        <v>233</v>
      </c>
      <c r="O105" s="11">
        <v>243</v>
      </c>
      <c r="P105" s="11">
        <v>242</v>
      </c>
      <c r="Q105" s="11">
        <v>242</v>
      </c>
      <c r="R105" s="11">
        <v>248</v>
      </c>
      <c r="S105" s="11">
        <v>252</v>
      </c>
      <c r="T105" s="11">
        <v>248</v>
      </c>
      <c r="U105" s="11">
        <v>245</v>
      </c>
      <c r="V105" s="74">
        <f>100</f>
        <v>100</v>
      </c>
      <c r="W105" s="127">
        <f t="shared" si="23"/>
        <v>93.220338983050851</v>
      </c>
      <c r="X105" s="127">
        <f t="shared" si="24"/>
        <v>92.79661016949153</v>
      </c>
      <c r="Y105" s="127">
        <f t="shared" si="25"/>
        <v>94.915254237288138</v>
      </c>
      <c r="Z105" s="127">
        <f t="shared" si="26"/>
        <v>91.949152542372886</v>
      </c>
      <c r="AA105" s="127">
        <f t="shared" si="27"/>
        <v>95.762711864406782</v>
      </c>
      <c r="AB105" s="127">
        <f t="shared" si="28"/>
        <v>96.610169491525426</v>
      </c>
      <c r="AC105" s="127">
        <f t="shared" si="29"/>
        <v>96.610169491525426</v>
      </c>
      <c r="AD105" s="127">
        <f t="shared" si="30"/>
        <v>97.457627118644069</v>
      </c>
      <c r="AE105" s="127">
        <f t="shared" si="30"/>
        <v>99.576271186440678</v>
      </c>
      <c r="AF105" s="127">
        <f t="shared" si="30"/>
        <v>98.728813559322035</v>
      </c>
      <c r="AG105" s="127">
        <f t="shared" si="30"/>
        <v>102.96610169491525</v>
      </c>
      <c r="AH105" s="127">
        <f t="shared" si="32"/>
        <v>102.54237288135593</v>
      </c>
      <c r="AI105" s="127">
        <f t="shared" si="18"/>
        <v>102.54237288135593</v>
      </c>
      <c r="AJ105" s="127">
        <f t="shared" si="19"/>
        <v>105.08474576271186</v>
      </c>
      <c r="AK105" s="127">
        <f t="shared" si="20"/>
        <v>106.77966101694915</v>
      </c>
      <c r="AL105" s="127">
        <f t="shared" si="21"/>
        <v>105.08474576271186</v>
      </c>
      <c r="AM105" s="127">
        <f t="shared" si="22"/>
        <v>103.8135593220339</v>
      </c>
      <c r="AN105" s="280">
        <v>1</v>
      </c>
      <c r="AO105" s="281">
        <v>1</v>
      </c>
      <c r="AP105" s="281">
        <v>1</v>
      </c>
      <c r="AQ105" s="281">
        <v>1</v>
      </c>
      <c r="AR105" s="281">
        <v>1</v>
      </c>
      <c r="AS105" s="281">
        <v>1</v>
      </c>
      <c r="AT105" s="281">
        <v>1</v>
      </c>
      <c r="AU105" s="281">
        <v>1</v>
      </c>
      <c r="AV105" s="281">
        <v>1</v>
      </c>
      <c r="AW105" s="281">
        <v>1</v>
      </c>
      <c r="AX105" s="281">
        <v>1</v>
      </c>
      <c r="AY105" s="281">
        <v>1</v>
      </c>
      <c r="AZ105" s="281">
        <v>1</v>
      </c>
      <c r="BA105" s="281">
        <v>1</v>
      </c>
      <c r="BB105" s="281">
        <v>1</v>
      </c>
      <c r="BC105" s="281">
        <v>1</v>
      </c>
      <c r="BD105" s="281">
        <v>6</v>
      </c>
      <c r="BE105" s="325">
        <v>7</v>
      </c>
    </row>
    <row r="106" spans="2:57" ht="15" x14ac:dyDescent="0.25">
      <c r="B106" s="772"/>
      <c r="C106" s="1" t="s">
        <v>6</v>
      </c>
      <c r="D106" s="365">
        <v>2864</v>
      </c>
      <c r="E106" s="11">
        <v>3126</v>
      </c>
      <c r="F106" s="11">
        <v>3159</v>
      </c>
      <c r="G106" s="11">
        <v>3150</v>
      </c>
      <c r="H106" s="11">
        <v>3170</v>
      </c>
      <c r="I106" s="11">
        <v>3267</v>
      </c>
      <c r="J106" s="11">
        <v>3183</v>
      </c>
      <c r="K106" s="11">
        <v>3056</v>
      </c>
      <c r="L106" s="11">
        <v>3121</v>
      </c>
      <c r="M106" s="11">
        <v>3019</v>
      </c>
      <c r="N106" s="11">
        <v>3175</v>
      </c>
      <c r="O106" s="11">
        <v>3281</v>
      </c>
      <c r="P106" s="11">
        <v>3727</v>
      </c>
      <c r="Q106" s="11">
        <v>3574</v>
      </c>
      <c r="R106" s="11">
        <v>3555</v>
      </c>
      <c r="S106" s="11">
        <v>3595</v>
      </c>
      <c r="T106" s="11">
        <v>3562</v>
      </c>
      <c r="U106" s="11">
        <v>3515</v>
      </c>
      <c r="V106" s="74">
        <f>100</f>
        <v>100</v>
      </c>
      <c r="W106" s="127">
        <f t="shared" si="23"/>
        <v>109.14804469273743</v>
      </c>
      <c r="X106" s="127">
        <f t="shared" si="24"/>
        <v>110.30027932960894</v>
      </c>
      <c r="Y106" s="127">
        <f t="shared" si="25"/>
        <v>109.98603351955308</v>
      </c>
      <c r="Z106" s="127">
        <f t="shared" si="26"/>
        <v>110.68435754189944</v>
      </c>
      <c r="AA106" s="127">
        <f t="shared" si="27"/>
        <v>114.07122905027933</v>
      </c>
      <c r="AB106" s="127">
        <f t="shared" si="28"/>
        <v>111.13826815642459</v>
      </c>
      <c r="AC106" s="127">
        <f t="shared" si="29"/>
        <v>106.70391061452514</v>
      </c>
      <c r="AD106" s="127">
        <f t="shared" si="30"/>
        <v>108.97346368715084</v>
      </c>
      <c r="AE106" s="127">
        <f t="shared" si="30"/>
        <v>105.41201117318435</v>
      </c>
      <c r="AF106" s="127">
        <f t="shared" si="30"/>
        <v>110.85893854748603</v>
      </c>
      <c r="AG106" s="127">
        <f t="shared" si="30"/>
        <v>114.56005586592178</v>
      </c>
      <c r="AH106" s="127">
        <f t="shared" si="32"/>
        <v>130.13268156424581</v>
      </c>
      <c r="AI106" s="127">
        <f t="shared" si="18"/>
        <v>124.79050279329608</v>
      </c>
      <c r="AJ106" s="127">
        <f t="shared" si="19"/>
        <v>124.12709497206704</v>
      </c>
      <c r="AK106" s="127">
        <f t="shared" si="20"/>
        <v>125.52374301675978</v>
      </c>
      <c r="AL106" s="127">
        <f t="shared" si="21"/>
        <v>124.37150837988827</v>
      </c>
      <c r="AM106" s="127">
        <f t="shared" si="22"/>
        <v>122.7304469273743</v>
      </c>
      <c r="AN106" s="280"/>
      <c r="AO106" s="281"/>
      <c r="AP106" s="281"/>
      <c r="AQ106" s="281"/>
      <c r="AR106" s="281"/>
      <c r="AS106" s="281"/>
      <c r="AT106" s="281"/>
      <c r="AU106" s="281"/>
      <c r="AV106" s="281"/>
      <c r="AW106" s="281"/>
      <c r="AX106" s="281"/>
      <c r="AY106" s="281"/>
      <c r="AZ106" s="281"/>
      <c r="BA106" s="281"/>
      <c r="BB106" s="281"/>
      <c r="BC106" s="281"/>
      <c r="BD106" s="281"/>
      <c r="BE106" s="325"/>
    </row>
    <row r="107" spans="2:57" ht="15" x14ac:dyDescent="0.25">
      <c r="B107" s="765"/>
      <c r="C107" s="8" t="s">
        <v>7</v>
      </c>
      <c r="D107" s="424">
        <v>2628</v>
      </c>
      <c r="E107" s="341">
        <v>2906</v>
      </c>
      <c r="F107" s="341">
        <v>2940</v>
      </c>
      <c r="G107" s="341">
        <v>2926</v>
      </c>
      <c r="H107" s="341">
        <v>2953</v>
      </c>
      <c r="I107" s="341">
        <v>3041</v>
      </c>
      <c r="J107" s="341">
        <v>2955</v>
      </c>
      <c r="K107" s="341">
        <v>2828</v>
      </c>
      <c r="L107" s="341">
        <v>2891</v>
      </c>
      <c r="M107" s="341">
        <v>2784</v>
      </c>
      <c r="N107" s="341">
        <v>2942</v>
      </c>
      <c r="O107" s="341">
        <v>3038</v>
      </c>
      <c r="P107" s="341">
        <v>3485</v>
      </c>
      <c r="Q107" s="341">
        <v>3332</v>
      </c>
      <c r="R107" s="341">
        <v>3307</v>
      </c>
      <c r="S107" s="341">
        <v>3343</v>
      </c>
      <c r="T107" s="341">
        <v>3314</v>
      </c>
      <c r="U107" s="341">
        <v>3270</v>
      </c>
      <c r="V107" s="74">
        <f>100</f>
        <v>100</v>
      </c>
      <c r="W107" s="127">
        <f t="shared" si="23"/>
        <v>110.57838660578386</v>
      </c>
      <c r="X107" s="127">
        <f t="shared" si="24"/>
        <v>111.87214611872146</v>
      </c>
      <c r="Y107" s="127">
        <f t="shared" si="25"/>
        <v>111.33942161339422</v>
      </c>
      <c r="Z107" s="127">
        <f t="shared" si="26"/>
        <v>112.36681887366819</v>
      </c>
      <c r="AA107" s="127">
        <f t="shared" si="27"/>
        <v>115.71537290715374</v>
      </c>
      <c r="AB107" s="127">
        <f t="shared" si="28"/>
        <v>112.44292237442923</v>
      </c>
      <c r="AC107" s="127">
        <f t="shared" si="29"/>
        <v>107.6103500761035</v>
      </c>
      <c r="AD107" s="127">
        <f t="shared" si="30"/>
        <v>110.00761035007611</v>
      </c>
      <c r="AE107" s="127">
        <f t="shared" si="30"/>
        <v>105.93607305936074</v>
      </c>
      <c r="AF107" s="127">
        <f t="shared" si="30"/>
        <v>111.9482496194825</v>
      </c>
      <c r="AG107" s="127">
        <f t="shared" si="30"/>
        <v>115.60121765601218</v>
      </c>
      <c r="AH107" s="127">
        <f t="shared" si="32"/>
        <v>132.61035007610349</v>
      </c>
      <c r="AI107" s="127">
        <f t="shared" si="18"/>
        <v>126.78843226788432</v>
      </c>
      <c r="AJ107" s="127">
        <f t="shared" si="19"/>
        <v>125.83713850837138</v>
      </c>
      <c r="AK107" s="127">
        <f t="shared" si="20"/>
        <v>127.20700152207002</v>
      </c>
      <c r="AL107" s="127">
        <f t="shared" si="21"/>
        <v>126.10350076103501</v>
      </c>
      <c r="AM107" s="127">
        <f t="shared" si="22"/>
        <v>124.42922374429224</v>
      </c>
      <c r="AN107" s="283"/>
      <c r="AO107" s="284"/>
      <c r="AP107" s="284"/>
      <c r="AQ107" s="284"/>
      <c r="AR107" s="284"/>
      <c r="AS107" s="284"/>
      <c r="AT107" s="284"/>
      <c r="AU107" s="284"/>
      <c r="AV107" s="284"/>
      <c r="AW107" s="284"/>
      <c r="AX107" s="284"/>
      <c r="AY107" s="284"/>
      <c r="AZ107" s="284"/>
      <c r="BA107" s="284"/>
      <c r="BB107" s="284"/>
      <c r="BC107" s="284"/>
      <c r="BD107" s="284"/>
      <c r="BE107" s="284"/>
    </row>
    <row r="108" spans="2:57" ht="15" customHeight="1" x14ac:dyDescent="0.25">
      <c r="B108" s="772" t="s">
        <v>34</v>
      </c>
      <c r="C108" s="1" t="s">
        <v>2</v>
      </c>
      <c r="D108" s="425">
        <v>234</v>
      </c>
      <c r="E108" s="11">
        <v>354</v>
      </c>
      <c r="F108" s="11">
        <v>241</v>
      </c>
      <c r="G108" s="11">
        <v>223</v>
      </c>
      <c r="H108" s="11">
        <v>218</v>
      </c>
      <c r="I108" s="11">
        <v>212</v>
      </c>
      <c r="J108" s="11">
        <v>297</v>
      </c>
      <c r="K108" s="11">
        <v>184</v>
      </c>
      <c r="L108" s="11">
        <v>185</v>
      </c>
      <c r="M108" s="11">
        <v>145</v>
      </c>
      <c r="N108" s="11">
        <v>226</v>
      </c>
      <c r="O108" s="11">
        <v>240</v>
      </c>
      <c r="P108" s="11">
        <v>369</v>
      </c>
      <c r="Q108" s="11">
        <v>345</v>
      </c>
      <c r="R108" s="11">
        <v>358</v>
      </c>
      <c r="S108" s="11">
        <v>368</v>
      </c>
      <c r="T108" s="11">
        <v>364</v>
      </c>
      <c r="U108" s="11">
        <v>359</v>
      </c>
      <c r="V108" s="74">
        <f>100</f>
        <v>100</v>
      </c>
      <c r="W108" s="127">
        <f t="shared" si="23"/>
        <v>151.28205128205127</v>
      </c>
      <c r="X108" s="127">
        <f t="shared" si="24"/>
        <v>102.99145299145299</v>
      </c>
      <c r="Y108" s="127">
        <f t="shared" si="25"/>
        <v>95.299145299145295</v>
      </c>
      <c r="Z108" s="127">
        <f t="shared" si="26"/>
        <v>93.162393162393158</v>
      </c>
      <c r="AA108" s="127">
        <f t="shared" si="27"/>
        <v>90.598290598290603</v>
      </c>
      <c r="AB108" s="127">
        <f t="shared" si="28"/>
        <v>126.92307692307692</v>
      </c>
      <c r="AC108" s="127">
        <f t="shared" si="29"/>
        <v>78.632478632478637</v>
      </c>
      <c r="AD108" s="127">
        <f t="shared" si="30"/>
        <v>79.059829059829056</v>
      </c>
      <c r="AE108" s="127">
        <f t="shared" si="30"/>
        <v>61.965811965811966</v>
      </c>
      <c r="AF108" s="127">
        <f t="shared" si="30"/>
        <v>96.581196581196579</v>
      </c>
      <c r="AG108" s="127">
        <f t="shared" si="30"/>
        <v>102.56410256410257</v>
      </c>
      <c r="AH108" s="127">
        <f t="shared" si="32"/>
        <v>157.69230769230768</v>
      </c>
      <c r="AI108" s="127">
        <f t="shared" si="18"/>
        <v>147.43589743589743</v>
      </c>
      <c r="AJ108" s="127">
        <f t="shared" si="19"/>
        <v>152.991452991453</v>
      </c>
      <c r="AK108" s="127">
        <f t="shared" si="20"/>
        <v>157.26495726495727</v>
      </c>
      <c r="AL108" s="127">
        <f t="shared" si="21"/>
        <v>155.55555555555554</v>
      </c>
      <c r="AM108" s="127">
        <f t="shared" si="22"/>
        <v>153.41880341880341</v>
      </c>
      <c r="AN108" s="280">
        <v>4</v>
      </c>
      <c r="AO108" s="281">
        <v>1</v>
      </c>
      <c r="AP108" s="281">
        <v>1</v>
      </c>
      <c r="AQ108" s="281">
        <v>1</v>
      </c>
      <c r="AR108" s="281">
        <v>1</v>
      </c>
      <c r="AS108" s="281">
        <v>1</v>
      </c>
      <c r="AT108" s="281">
        <v>1</v>
      </c>
      <c r="AU108" s="281">
        <v>1</v>
      </c>
      <c r="AV108" s="281">
        <v>1</v>
      </c>
      <c r="AW108" s="281">
        <v>1</v>
      </c>
      <c r="AX108" s="281">
        <v>1</v>
      </c>
      <c r="AY108" s="281">
        <v>1</v>
      </c>
      <c r="AZ108" s="281">
        <v>1</v>
      </c>
      <c r="BA108" s="281">
        <v>1</v>
      </c>
      <c r="BB108" s="281">
        <v>1</v>
      </c>
      <c r="BC108" s="281">
        <v>1</v>
      </c>
      <c r="BD108" s="281">
        <v>6</v>
      </c>
      <c r="BE108" s="325">
        <v>7</v>
      </c>
    </row>
    <row r="109" spans="2:57" ht="15" x14ac:dyDescent="0.25">
      <c r="B109" s="772"/>
      <c r="C109" s="1" t="s">
        <v>3</v>
      </c>
      <c r="D109" s="365">
        <v>126</v>
      </c>
      <c r="E109" s="11">
        <v>191</v>
      </c>
      <c r="F109" s="11">
        <v>193</v>
      </c>
      <c r="G109" s="11">
        <v>178</v>
      </c>
      <c r="H109" s="11">
        <v>140</v>
      </c>
      <c r="I109" s="11">
        <v>220</v>
      </c>
      <c r="J109" s="11">
        <v>157</v>
      </c>
      <c r="K109" s="11">
        <v>155</v>
      </c>
      <c r="L109" s="11">
        <v>172</v>
      </c>
      <c r="M109" s="11">
        <v>155</v>
      </c>
      <c r="N109" s="11">
        <v>126</v>
      </c>
      <c r="O109" s="11">
        <v>127</v>
      </c>
      <c r="P109" s="11">
        <v>131</v>
      </c>
      <c r="Q109" s="11">
        <v>144</v>
      </c>
      <c r="R109" s="11">
        <v>134</v>
      </c>
      <c r="S109" s="11">
        <v>137</v>
      </c>
      <c r="T109" s="11">
        <v>137</v>
      </c>
      <c r="U109" s="11">
        <v>135</v>
      </c>
      <c r="V109" s="74">
        <f>100</f>
        <v>100</v>
      </c>
      <c r="W109" s="127">
        <f t="shared" si="23"/>
        <v>151.5873015873016</v>
      </c>
      <c r="X109" s="127">
        <f t="shared" si="24"/>
        <v>153.17460317460316</v>
      </c>
      <c r="Y109" s="127">
        <f t="shared" si="25"/>
        <v>141.26984126984127</v>
      </c>
      <c r="Z109" s="127">
        <f t="shared" si="26"/>
        <v>111.11111111111111</v>
      </c>
      <c r="AA109" s="127">
        <f t="shared" si="27"/>
        <v>174.60317460317461</v>
      </c>
      <c r="AB109" s="127">
        <f t="shared" si="28"/>
        <v>124.60317460317461</v>
      </c>
      <c r="AC109" s="127">
        <f t="shared" si="29"/>
        <v>123.01587301587301</v>
      </c>
      <c r="AD109" s="127">
        <f t="shared" si="30"/>
        <v>136.50793650793651</v>
      </c>
      <c r="AE109" s="127">
        <f t="shared" si="30"/>
        <v>123.01587301587301</v>
      </c>
      <c r="AF109" s="127">
        <f t="shared" si="30"/>
        <v>100</v>
      </c>
      <c r="AG109" s="127">
        <f t="shared" si="30"/>
        <v>100.7936507936508</v>
      </c>
      <c r="AH109" s="127">
        <f t="shared" si="32"/>
        <v>103.96825396825396</v>
      </c>
      <c r="AI109" s="127">
        <f t="shared" si="18"/>
        <v>114.28571428571429</v>
      </c>
      <c r="AJ109" s="127">
        <f t="shared" si="19"/>
        <v>106.34920634920636</v>
      </c>
      <c r="AK109" s="127">
        <f t="shared" si="20"/>
        <v>108.73015873015873</v>
      </c>
      <c r="AL109" s="127">
        <f t="shared" si="21"/>
        <v>108.73015873015873</v>
      </c>
      <c r="AM109" s="127">
        <f t="shared" si="22"/>
        <v>107.14285714285714</v>
      </c>
      <c r="AN109" s="280">
        <v>4</v>
      </c>
      <c r="AO109" s="281">
        <v>1</v>
      </c>
      <c r="AP109" s="281">
        <v>1</v>
      </c>
      <c r="AQ109" s="281">
        <v>1</v>
      </c>
      <c r="AR109" s="281">
        <v>1</v>
      </c>
      <c r="AS109" s="281">
        <v>1</v>
      </c>
      <c r="AT109" s="281">
        <v>1</v>
      </c>
      <c r="AU109" s="281">
        <v>1</v>
      </c>
      <c r="AV109" s="281">
        <v>1</v>
      </c>
      <c r="AW109" s="281">
        <v>1</v>
      </c>
      <c r="AX109" s="281">
        <v>1</v>
      </c>
      <c r="AY109" s="281">
        <v>1</v>
      </c>
      <c r="AZ109" s="281">
        <v>1</v>
      </c>
      <c r="BA109" s="281">
        <v>1</v>
      </c>
      <c r="BB109" s="281">
        <v>1</v>
      </c>
      <c r="BC109" s="281">
        <v>1</v>
      </c>
      <c r="BD109" s="281">
        <v>6</v>
      </c>
      <c r="BE109" s="325">
        <v>7</v>
      </c>
    </row>
    <row r="110" spans="2:57" ht="15" x14ac:dyDescent="0.25">
      <c r="B110" s="772"/>
      <c r="C110" s="1" t="s">
        <v>4</v>
      </c>
      <c r="D110" s="365">
        <v>102</v>
      </c>
      <c r="E110" s="11">
        <v>105</v>
      </c>
      <c r="F110" s="11">
        <v>112</v>
      </c>
      <c r="G110" s="11">
        <v>122</v>
      </c>
      <c r="H110" s="11">
        <v>119</v>
      </c>
      <c r="I110" s="11">
        <v>119</v>
      </c>
      <c r="J110" s="11">
        <v>122</v>
      </c>
      <c r="K110" s="11">
        <v>120</v>
      </c>
      <c r="L110" s="11">
        <v>127</v>
      </c>
      <c r="M110" s="11">
        <v>126</v>
      </c>
      <c r="N110" s="11">
        <v>99</v>
      </c>
      <c r="O110" s="11">
        <v>100</v>
      </c>
      <c r="P110" s="11">
        <v>97</v>
      </c>
      <c r="Q110" s="11">
        <v>103</v>
      </c>
      <c r="R110" s="11">
        <v>85</v>
      </c>
      <c r="S110" s="11">
        <v>88</v>
      </c>
      <c r="T110" s="11">
        <v>88</v>
      </c>
      <c r="U110" s="11">
        <v>87</v>
      </c>
      <c r="V110" s="74">
        <f>100</f>
        <v>100</v>
      </c>
      <c r="W110" s="127">
        <f t="shared" si="23"/>
        <v>102.94117647058823</v>
      </c>
      <c r="X110" s="127">
        <f t="shared" si="24"/>
        <v>109.80392156862744</v>
      </c>
      <c r="Y110" s="127">
        <f t="shared" si="25"/>
        <v>119.6078431372549</v>
      </c>
      <c r="Z110" s="127">
        <f t="shared" si="26"/>
        <v>116.66666666666667</v>
      </c>
      <c r="AA110" s="127">
        <f t="shared" si="27"/>
        <v>116.66666666666667</v>
      </c>
      <c r="AB110" s="127">
        <f t="shared" si="28"/>
        <v>119.6078431372549</v>
      </c>
      <c r="AC110" s="127">
        <f t="shared" si="29"/>
        <v>117.64705882352941</v>
      </c>
      <c r="AD110" s="127">
        <f t="shared" si="30"/>
        <v>124.50980392156863</v>
      </c>
      <c r="AE110" s="127">
        <f t="shared" si="30"/>
        <v>123.52941176470588</v>
      </c>
      <c r="AF110" s="127">
        <f t="shared" si="30"/>
        <v>97.058823529411768</v>
      </c>
      <c r="AG110" s="127">
        <f t="shared" si="30"/>
        <v>98.039215686274517</v>
      </c>
      <c r="AH110" s="127">
        <f t="shared" si="32"/>
        <v>95.098039215686271</v>
      </c>
      <c r="AI110" s="127">
        <f t="shared" si="18"/>
        <v>100.98039215686275</v>
      </c>
      <c r="AJ110" s="127">
        <f t="shared" si="19"/>
        <v>83.333333333333329</v>
      </c>
      <c r="AK110" s="127">
        <f t="shared" si="20"/>
        <v>86.274509803921575</v>
      </c>
      <c r="AL110" s="127">
        <f t="shared" si="21"/>
        <v>86.274509803921575</v>
      </c>
      <c r="AM110" s="127">
        <f t="shared" si="22"/>
        <v>85.294117647058826</v>
      </c>
      <c r="AN110" s="280">
        <v>1</v>
      </c>
      <c r="AO110" s="281">
        <v>1</v>
      </c>
      <c r="AP110" s="281">
        <v>1</v>
      </c>
      <c r="AQ110" s="281">
        <v>1</v>
      </c>
      <c r="AR110" s="281">
        <v>1</v>
      </c>
      <c r="AS110" s="281">
        <v>1</v>
      </c>
      <c r="AT110" s="281">
        <v>1</v>
      </c>
      <c r="AU110" s="281">
        <v>1</v>
      </c>
      <c r="AV110" s="281">
        <v>1</v>
      </c>
      <c r="AW110" s="281">
        <v>1</v>
      </c>
      <c r="AX110" s="281">
        <v>1</v>
      </c>
      <c r="AY110" s="281">
        <v>1</v>
      </c>
      <c r="AZ110" s="281">
        <v>1</v>
      </c>
      <c r="BA110" s="281">
        <v>1</v>
      </c>
      <c r="BB110" s="281">
        <v>1</v>
      </c>
      <c r="BC110" s="281">
        <v>1</v>
      </c>
      <c r="BD110" s="281">
        <v>6</v>
      </c>
      <c r="BE110" s="325">
        <v>7</v>
      </c>
    </row>
    <row r="111" spans="2:57" ht="15" x14ac:dyDescent="0.25">
      <c r="B111" s="772"/>
      <c r="C111" s="1" t="s">
        <v>5</v>
      </c>
      <c r="D111" s="365">
        <v>87</v>
      </c>
      <c r="E111" s="11">
        <v>83</v>
      </c>
      <c r="F111" s="11">
        <v>81</v>
      </c>
      <c r="G111" s="11">
        <v>80</v>
      </c>
      <c r="H111" s="11">
        <v>84</v>
      </c>
      <c r="I111" s="11">
        <v>92</v>
      </c>
      <c r="J111" s="11">
        <v>93</v>
      </c>
      <c r="K111" s="11">
        <v>95</v>
      </c>
      <c r="L111" s="11">
        <v>96</v>
      </c>
      <c r="M111" s="11">
        <v>95</v>
      </c>
      <c r="N111" s="11">
        <v>83</v>
      </c>
      <c r="O111" s="11">
        <v>87</v>
      </c>
      <c r="P111" s="11">
        <v>89</v>
      </c>
      <c r="Q111" s="11">
        <v>90</v>
      </c>
      <c r="R111" s="11">
        <v>93</v>
      </c>
      <c r="S111" s="11">
        <v>96</v>
      </c>
      <c r="T111" s="11">
        <v>95</v>
      </c>
      <c r="U111" s="11">
        <v>94</v>
      </c>
      <c r="V111" s="74">
        <f>100</f>
        <v>100</v>
      </c>
      <c r="W111" s="127">
        <f t="shared" si="23"/>
        <v>95.402298850574709</v>
      </c>
      <c r="X111" s="127">
        <f t="shared" si="24"/>
        <v>93.103448275862064</v>
      </c>
      <c r="Y111" s="127">
        <f t="shared" si="25"/>
        <v>91.954022988505741</v>
      </c>
      <c r="Z111" s="127">
        <f t="shared" si="26"/>
        <v>96.551724137931032</v>
      </c>
      <c r="AA111" s="127">
        <f t="shared" si="27"/>
        <v>105.74712643678161</v>
      </c>
      <c r="AB111" s="127">
        <f t="shared" si="28"/>
        <v>106.89655172413794</v>
      </c>
      <c r="AC111" s="127">
        <f t="shared" si="29"/>
        <v>109.19540229885058</v>
      </c>
      <c r="AD111" s="127">
        <f t="shared" si="30"/>
        <v>110.34482758620689</v>
      </c>
      <c r="AE111" s="127">
        <f t="shared" si="30"/>
        <v>109.19540229885058</v>
      </c>
      <c r="AF111" s="127">
        <f t="shared" si="30"/>
        <v>95.402298850574709</v>
      </c>
      <c r="AG111" s="127">
        <f t="shared" si="30"/>
        <v>100</v>
      </c>
      <c r="AH111" s="127">
        <f t="shared" si="32"/>
        <v>102.29885057471265</v>
      </c>
      <c r="AI111" s="127">
        <f t="shared" si="18"/>
        <v>103.44827586206897</v>
      </c>
      <c r="AJ111" s="127">
        <f t="shared" si="19"/>
        <v>106.89655172413794</v>
      </c>
      <c r="AK111" s="127">
        <f t="shared" si="20"/>
        <v>110.34482758620689</v>
      </c>
      <c r="AL111" s="127">
        <f t="shared" si="21"/>
        <v>109.19540229885058</v>
      </c>
      <c r="AM111" s="127">
        <f t="shared" si="22"/>
        <v>108.04597701149426</v>
      </c>
      <c r="AN111" s="280">
        <v>1</v>
      </c>
      <c r="AO111" s="281">
        <v>1</v>
      </c>
      <c r="AP111" s="281">
        <v>1</v>
      </c>
      <c r="AQ111" s="281">
        <v>1</v>
      </c>
      <c r="AR111" s="281">
        <v>1</v>
      </c>
      <c r="AS111" s="281">
        <v>1</v>
      </c>
      <c r="AT111" s="281">
        <v>1</v>
      </c>
      <c r="AU111" s="281">
        <v>1</v>
      </c>
      <c r="AV111" s="281">
        <v>1</v>
      </c>
      <c r="AW111" s="281">
        <v>1</v>
      </c>
      <c r="AX111" s="281">
        <v>1</v>
      </c>
      <c r="AY111" s="281">
        <v>1</v>
      </c>
      <c r="AZ111" s="281">
        <v>1</v>
      </c>
      <c r="BA111" s="281">
        <v>1</v>
      </c>
      <c r="BB111" s="281">
        <v>1</v>
      </c>
      <c r="BC111" s="281">
        <v>1</v>
      </c>
      <c r="BD111" s="281">
        <v>6</v>
      </c>
      <c r="BE111" s="325">
        <v>7</v>
      </c>
    </row>
    <row r="112" spans="2:57" ht="15" x14ac:dyDescent="0.25">
      <c r="B112" s="772"/>
      <c r="C112" s="1" t="s">
        <v>6</v>
      </c>
      <c r="D112" s="365">
        <v>549</v>
      </c>
      <c r="E112" s="11">
        <v>733</v>
      </c>
      <c r="F112" s="11">
        <v>627</v>
      </c>
      <c r="G112" s="11">
        <v>603</v>
      </c>
      <c r="H112" s="11">
        <v>561</v>
      </c>
      <c r="I112" s="11">
        <v>643</v>
      </c>
      <c r="J112" s="11">
        <v>669</v>
      </c>
      <c r="K112" s="11">
        <v>554</v>
      </c>
      <c r="L112" s="11">
        <v>580</v>
      </c>
      <c r="M112" s="11">
        <v>521</v>
      </c>
      <c r="N112" s="11">
        <v>534</v>
      </c>
      <c r="O112" s="11">
        <v>554</v>
      </c>
      <c r="P112" s="11">
        <v>686</v>
      </c>
      <c r="Q112" s="11">
        <v>682</v>
      </c>
      <c r="R112" s="11">
        <v>670</v>
      </c>
      <c r="S112" s="11">
        <v>689</v>
      </c>
      <c r="T112" s="11">
        <v>684</v>
      </c>
      <c r="U112" s="11">
        <v>675</v>
      </c>
      <c r="V112" s="74">
        <f>100</f>
        <v>100</v>
      </c>
      <c r="W112" s="127">
        <f t="shared" si="23"/>
        <v>133.51548269581056</v>
      </c>
      <c r="X112" s="127">
        <f t="shared" si="24"/>
        <v>114.20765027322405</v>
      </c>
      <c r="Y112" s="127">
        <f t="shared" si="25"/>
        <v>109.8360655737705</v>
      </c>
      <c r="Z112" s="127">
        <f t="shared" si="26"/>
        <v>102.18579234972678</v>
      </c>
      <c r="AA112" s="127">
        <f t="shared" si="27"/>
        <v>117.12204007285975</v>
      </c>
      <c r="AB112" s="127">
        <f t="shared" si="28"/>
        <v>121.85792349726776</v>
      </c>
      <c r="AC112" s="127">
        <f t="shared" si="29"/>
        <v>100.91074681238615</v>
      </c>
      <c r="AD112" s="127">
        <f t="shared" si="30"/>
        <v>105.64663023679417</v>
      </c>
      <c r="AE112" s="127">
        <f t="shared" si="30"/>
        <v>94.899817850637518</v>
      </c>
      <c r="AF112" s="127">
        <f t="shared" si="30"/>
        <v>97.267759562841533</v>
      </c>
      <c r="AG112" s="127">
        <f t="shared" si="30"/>
        <v>100.91074681238615</v>
      </c>
      <c r="AH112" s="127">
        <f t="shared" si="32"/>
        <v>124.9544626593807</v>
      </c>
      <c r="AI112" s="127">
        <f t="shared" si="18"/>
        <v>124.22586520947176</v>
      </c>
      <c r="AJ112" s="127">
        <f t="shared" si="19"/>
        <v>122.040072859745</v>
      </c>
      <c r="AK112" s="127">
        <f t="shared" si="20"/>
        <v>125.50091074681238</v>
      </c>
      <c r="AL112" s="127">
        <f t="shared" si="21"/>
        <v>124.59016393442623</v>
      </c>
      <c r="AM112" s="127">
        <f t="shared" si="22"/>
        <v>122.95081967213115</v>
      </c>
      <c r="AN112" s="280"/>
      <c r="AO112" s="281"/>
      <c r="AP112" s="281"/>
      <c r="AQ112" s="281"/>
      <c r="AR112" s="281"/>
      <c r="AS112" s="281"/>
      <c r="AT112" s="281"/>
      <c r="AU112" s="281"/>
      <c r="AV112" s="281"/>
      <c r="AW112" s="281"/>
      <c r="AX112" s="281"/>
      <c r="AY112" s="281"/>
      <c r="AZ112" s="281"/>
      <c r="BA112" s="281"/>
      <c r="BB112" s="281"/>
      <c r="BC112" s="281"/>
      <c r="BD112" s="281"/>
      <c r="BE112" s="325"/>
    </row>
    <row r="113" spans="2:57" ht="15" x14ac:dyDescent="0.25">
      <c r="B113" s="765"/>
      <c r="C113" s="8" t="s">
        <v>7</v>
      </c>
      <c r="D113" s="424">
        <v>462</v>
      </c>
      <c r="E113" s="341">
        <v>650</v>
      </c>
      <c r="F113" s="341">
        <v>546</v>
      </c>
      <c r="G113" s="341">
        <v>523</v>
      </c>
      <c r="H113" s="341">
        <v>477</v>
      </c>
      <c r="I113" s="341">
        <v>551</v>
      </c>
      <c r="J113" s="341">
        <v>576</v>
      </c>
      <c r="K113" s="341">
        <v>459</v>
      </c>
      <c r="L113" s="341">
        <v>484</v>
      </c>
      <c r="M113" s="341">
        <v>426</v>
      </c>
      <c r="N113" s="341">
        <v>451</v>
      </c>
      <c r="O113" s="341">
        <v>467</v>
      </c>
      <c r="P113" s="341">
        <v>597</v>
      </c>
      <c r="Q113" s="341">
        <v>592</v>
      </c>
      <c r="R113" s="341">
        <v>577</v>
      </c>
      <c r="S113" s="341">
        <v>593</v>
      </c>
      <c r="T113" s="341">
        <v>589</v>
      </c>
      <c r="U113" s="341">
        <v>581</v>
      </c>
      <c r="V113" s="74">
        <f>100</f>
        <v>100</v>
      </c>
      <c r="W113" s="127">
        <f t="shared" si="23"/>
        <v>140.69264069264068</v>
      </c>
      <c r="X113" s="127">
        <f t="shared" si="24"/>
        <v>118.18181818181819</v>
      </c>
      <c r="Y113" s="127">
        <f t="shared" si="25"/>
        <v>113.2034632034632</v>
      </c>
      <c r="Z113" s="127">
        <f t="shared" si="26"/>
        <v>103.24675324675324</v>
      </c>
      <c r="AA113" s="127">
        <f t="shared" si="27"/>
        <v>119.26406926406926</v>
      </c>
      <c r="AB113" s="127">
        <f t="shared" si="28"/>
        <v>124.67532467532467</v>
      </c>
      <c r="AC113" s="127">
        <f t="shared" si="29"/>
        <v>99.350649350649348</v>
      </c>
      <c r="AD113" s="127">
        <f t="shared" si="30"/>
        <v>104.76190476190476</v>
      </c>
      <c r="AE113" s="127">
        <f t="shared" si="30"/>
        <v>92.20779220779221</v>
      </c>
      <c r="AF113" s="127">
        <f t="shared" si="30"/>
        <v>97.61904761904762</v>
      </c>
      <c r="AG113" s="127">
        <f t="shared" si="30"/>
        <v>101.08225108225108</v>
      </c>
      <c r="AH113" s="127">
        <f t="shared" si="32"/>
        <v>129.22077922077921</v>
      </c>
      <c r="AI113" s="127">
        <f t="shared" si="18"/>
        <v>128.13852813852813</v>
      </c>
      <c r="AJ113" s="127">
        <f t="shared" si="19"/>
        <v>124.89177489177489</v>
      </c>
      <c r="AK113" s="127">
        <f t="shared" si="20"/>
        <v>128.35497835497836</v>
      </c>
      <c r="AL113" s="127">
        <f t="shared" si="21"/>
        <v>127.48917748917749</v>
      </c>
      <c r="AM113" s="127">
        <f t="shared" si="22"/>
        <v>125.75757575757575</v>
      </c>
      <c r="AN113" s="283"/>
      <c r="AO113" s="284"/>
      <c r="AP113" s="284"/>
      <c r="AQ113" s="284"/>
      <c r="AR113" s="284"/>
      <c r="AS113" s="284"/>
      <c r="AT113" s="284"/>
      <c r="AU113" s="284"/>
      <c r="AV113" s="284"/>
      <c r="AW113" s="284"/>
      <c r="AX113" s="284"/>
      <c r="AY113" s="284"/>
      <c r="AZ113" s="284"/>
      <c r="BA113" s="284"/>
      <c r="BB113" s="284"/>
      <c r="BC113" s="284"/>
      <c r="BD113" s="284"/>
      <c r="BE113" s="284"/>
    </row>
    <row r="114" spans="2:57" ht="15" customHeight="1" x14ac:dyDescent="0.25">
      <c r="B114" s="772" t="s">
        <v>35</v>
      </c>
      <c r="C114" s="1" t="s">
        <v>2</v>
      </c>
      <c r="D114" s="425">
        <v>3042</v>
      </c>
      <c r="E114" s="11">
        <v>2995</v>
      </c>
      <c r="F114" s="11">
        <v>3010</v>
      </c>
      <c r="G114" s="11">
        <v>2926</v>
      </c>
      <c r="H114" s="11">
        <v>3137</v>
      </c>
      <c r="I114" s="11">
        <v>2851</v>
      </c>
      <c r="J114" s="11">
        <v>3393</v>
      </c>
      <c r="K114" s="11">
        <v>2771</v>
      </c>
      <c r="L114" s="11">
        <v>2796</v>
      </c>
      <c r="M114" s="11">
        <v>2470</v>
      </c>
      <c r="N114" s="11">
        <v>3141</v>
      </c>
      <c r="O114" s="11">
        <v>3108</v>
      </c>
      <c r="P114" s="11">
        <v>3615</v>
      </c>
      <c r="Q114" s="11">
        <v>2316</v>
      </c>
      <c r="R114" s="11">
        <v>3322</v>
      </c>
      <c r="S114" s="11">
        <v>3257</v>
      </c>
      <c r="T114" s="11">
        <v>3219</v>
      </c>
      <c r="U114" s="11">
        <v>3176</v>
      </c>
      <c r="V114" s="74">
        <f>100</f>
        <v>100</v>
      </c>
      <c r="W114" s="127">
        <f t="shared" si="23"/>
        <v>98.454963839579221</v>
      </c>
      <c r="X114" s="127">
        <f t="shared" si="24"/>
        <v>98.948060486522024</v>
      </c>
      <c r="Y114" s="127">
        <f t="shared" si="25"/>
        <v>96.186719263642345</v>
      </c>
      <c r="Z114" s="127">
        <f t="shared" si="26"/>
        <v>103.12294543063774</v>
      </c>
      <c r="AA114" s="127">
        <f t="shared" si="27"/>
        <v>93.721236028928331</v>
      </c>
      <c r="AB114" s="127">
        <f t="shared" si="28"/>
        <v>111.53846153846153</v>
      </c>
      <c r="AC114" s="127">
        <f t="shared" si="29"/>
        <v>91.091387245233406</v>
      </c>
      <c r="AD114" s="127">
        <f t="shared" si="30"/>
        <v>91.913214990138073</v>
      </c>
      <c r="AE114" s="127">
        <f t="shared" si="30"/>
        <v>81.196581196581192</v>
      </c>
      <c r="AF114" s="127">
        <f t="shared" si="30"/>
        <v>103.25443786982248</v>
      </c>
      <c r="AG114" s="127">
        <f t="shared" si="30"/>
        <v>102.16962524654832</v>
      </c>
      <c r="AH114" s="127">
        <f t="shared" si="32"/>
        <v>118.83629191321499</v>
      </c>
      <c r="AI114" s="127">
        <f t="shared" si="18"/>
        <v>76.134122287968438</v>
      </c>
      <c r="AJ114" s="127">
        <f t="shared" si="19"/>
        <v>109.20447074293229</v>
      </c>
      <c r="AK114" s="127">
        <f t="shared" si="20"/>
        <v>107.06771860618015</v>
      </c>
      <c r="AL114" s="127">
        <f t="shared" si="21"/>
        <v>105.81854043392505</v>
      </c>
      <c r="AM114" s="127">
        <f t="shared" si="22"/>
        <v>104.40499671268903</v>
      </c>
      <c r="AN114" s="280">
        <v>1</v>
      </c>
      <c r="AO114" s="281">
        <v>1</v>
      </c>
      <c r="AP114" s="281">
        <v>1</v>
      </c>
      <c r="AQ114" s="281">
        <v>1</v>
      </c>
      <c r="AR114" s="281">
        <v>1</v>
      </c>
      <c r="AS114" s="281">
        <v>1</v>
      </c>
      <c r="AT114" s="281">
        <v>1</v>
      </c>
      <c r="AU114" s="281">
        <v>1</v>
      </c>
      <c r="AV114" s="281">
        <v>1</v>
      </c>
      <c r="AW114" s="281">
        <v>1</v>
      </c>
      <c r="AX114" s="281">
        <v>1</v>
      </c>
      <c r="AY114" s="281">
        <v>1</v>
      </c>
      <c r="AZ114" s="281">
        <v>1</v>
      </c>
      <c r="BA114" s="281">
        <v>1</v>
      </c>
      <c r="BB114" s="281">
        <v>1</v>
      </c>
      <c r="BC114" s="281">
        <v>1</v>
      </c>
      <c r="BD114" s="281">
        <v>6</v>
      </c>
      <c r="BE114" s="325">
        <v>7</v>
      </c>
    </row>
    <row r="115" spans="2:57" ht="15" x14ac:dyDescent="0.25">
      <c r="B115" s="772"/>
      <c r="C115" s="1" t="s">
        <v>3</v>
      </c>
      <c r="D115" s="365">
        <v>2458</v>
      </c>
      <c r="E115" s="11">
        <v>2681</v>
      </c>
      <c r="F115" s="11">
        <v>2800</v>
      </c>
      <c r="G115" s="11">
        <v>2794</v>
      </c>
      <c r="H115" s="11">
        <v>2446</v>
      </c>
      <c r="I115" s="11">
        <v>2582</v>
      </c>
      <c r="J115" s="11">
        <v>2371</v>
      </c>
      <c r="K115" s="11">
        <v>2369</v>
      </c>
      <c r="L115" s="11">
        <v>2411</v>
      </c>
      <c r="M115" s="11">
        <v>2449</v>
      </c>
      <c r="N115" s="11">
        <v>2234</v>
      </c>
      <c r="O115" s="11">
        <v>2347</v>
      </c>
      <c r="P115" s="11">
        <v>2152</v>
      </c>
      <c r="Q115" s="11">
        <v>3118</v>
      </c>
      <c r="R115" s="11">
        <v>2091</v>
      </c>
      <c r="S115" s="11">
        <v>2081</v>
      </c>
      <c r="T115" s="11">
        <v>2075</v>
      </c>
      <c r="U115" s="11">
        <v>2049</v>
      </c>
      <c r="V115" s="74">
        <f>100</f>
        <v>100</v>
      </c>
      <c r="W115" s="127">
        <f t="shared" si="23"/>
        <v>109.07241659886087</v>
      </c>
      <c r="X115" s="127">
        <f t="shared" si="24"/>
        <v>113.91375101708707</v>
      </c>
      <c r="Y115" s="127">
        <f t="shared" si="25"/>
        <v>113.66965012205044</v>
      </c>
      <c r="Z115" s="127">
        <f t="shared" si="26"/>
        <v>99.511798209926766</v>
      </c>
      <c r="AA115" s="127">
        <f t="shared" si="27"/>
        <v>105.04475183075671</v>
      </c>
      <c r="AB115" s="127">
        <f t="shared" si="28"/>
        <v>96.460537021969074</v>
      </c>
      <c r="AC115" s="127">
        <f t="shared" si="29"/>
        <v>96.37917005695688</v>
      </c>
      <c r="AD115" s="127">
        <f t="shared" si="30"/>
        <v>98.087876322213177</v>
      </c>
      <c r="AE115" s="127">
        <f t="shared" si="30"/>
        <v>99.633848657445071</v>
      </c>
      <c r="AF115" s="127">
        <f t="shared" si="30"/>
        <v>90.886899918633034</v>
      </c>
      <c r="AG115" s="127">
        <f t="shared" si="30"/>
        <v>95.484133441822621</v>
      </c>
      <c r="AH115" s="127">
        <f t="shared" si="32"/>
        <v>87.550854353132621</v>
      </c>
      <c r="AI115" s="127">
        <f t="shared" si="18"/>
        <v>126.85109845402766</v>
      </c>
      <c r="AJ115" s="127">
        <f t="shared" si="19"/>
        <v>85.06916192026037</v>
      </c>
      <c r="AK115" s="127">
        <f t="shared" si="20"/>
        <v>84.662327095199345</v>
      </c>
      <c r="AL115" s="127">
        <f t="shared" si="21"/>
        <v>84.418226200162735</v>
      </c>
      <c r="AM115" s="127">
        <f t="shared" si="22"/>
        <v>83.360455655004074</v>
      </c>
      <c r="AN115" s="280">
        <v>1</v>
      </c>
      <c r="AO115" s="281">
        <v>1</v>
      </c>
      <c r="AP115" s="281">
        <v>1</v>
      </c>
      <c r="AQ115" s="281">
        <v>1</v>
      </c>
      <c r="AR115" s="281">
        <v>1</v>
      </c>
      <c r="AS115" s="281">
        <v>1</v>
      </c>
      <c r="AT115" s="281">
        <v>1</v>
      </c>
      <c r="AU115" s="281">
        <v>1</v>
      </c>
      <c r="AV115" s="281">
        <v>1</v>
      </c>
      <c r="AW115" s="281">
        <v>1</v>
      </c>
      <c r="AX115" s="281">
        <v>1</v>
      </c>
      <c r="AY115" s="281">
        <v>1</v>
      </c>
      <c r="AZ115" s="281">
        <v>1</v>
      </c>
      <c r="BA115" s="281">
        <v>1</v>
      </c>
      <c r="BB115" s="281">
        <v>1</v>
      </c>
      <c r="BC115" s="281">
        <v>1</v>
      </c>
      <c r="BD115" s="281">
        <v>6</v>
      </c>
      <c r="BE115" s="325">
        <v>7</v>
      </c>
    </row>
    <row r="116" spans="2:57" ht="15" x14ac:dyDescent="0.25">
      <c r="B116" s="772"/>
      <c r="C116" s="1" t="s">
        <v>4</v>
      </c>
      <c r="D116" s="365">
        <v>1382</v>
      </c>
      <c r="E116" s="11">
        <v>1313</v>
      </c>
      <c r="F116" s="11">
        <v>1361</v>
      </c>
      <c r="G116" s="11">
        <v>1403</v>
      </c>
      <c r="H116" s="11">
        <v>1396</v>
      </c>
      <c r="I116" s="11">
        <v>1431</v>
      </c>
      <c r="J116" s="11">
        <v>1422</v>
      </c>
      <c r="K116" s="11">
        <v>1419</v>
      </c>
      <c r="L116" s="11">
        <v>1453</v>
      </c>
      <c r="M116" s="11">
        <v>1470</v>
      </c>
      <c r="N116" s="11">
        <v>1360</v>
      </c>
      <c r="O116" s="11">
        <v>1297</v>
      </c>
      <c r="P116" s="11">
        <v>1239</v>
      </c>
      <c r="Q116" s="11">
        <v>1286</v>
      </c>
      <c r="R116" s="11">
        <v>1267</v>
      </c>
      <c r="S116" s="11">
        <v>1217</v>
      </c>
      <c r="T116" s="11">
        <v>1208</v>
      </c>
      <c r="U116" s="11">
        <v>1191</v>
      </c>
      <c r="V116" s="74">
        <f>100</f>
        <v>100</v>
      </c>
      <c r="W116" s="127">
        <f t="shared" si="23"/>
        <v>95.007235890014471</v>
      </c>
      <c r="X116" s="127">
        <f t="shared" si="24"/>
        <v>98.480463096960932</v>
      </c>
      <c r="Y116" s="127">
        <f t="shared" si="25"/>
        <v>101.51953690303907</v>
      </c>
      <c r="Z116" s="127">
        <f t="shared" si="26"/>
        <v>101.01302460202605</v>
      </c>
      <c r="AA116" s="127">
        <f t="shared" si="27"/>
        <v>103.54558610709117</v>
      </c>
      <c r="AB116" s="127">
        <f t="shared" si="28"/>
        <v>102.89435600578871</v>
      </c>
      <c r="AC116" s="127">
        <f t="shared" si="29"/>
        <v>102.67727930535456</v>
      </c>
      <c r="AD116" s="127">
        <f t="shared" si="30"/>
        <v>105.13748191027496</v>
      </c>
      <c r="AE116" s="127">
        <f t="shared" si="30"/>
        <v>106.36758321273517</v>
      </c>
      <c r="AF116" s="127">
        <f t="shared" si="30"/>
        <v>98.408104196816211</v>
      </c>
      <c r="AG116" s="127">
        <f t="shared" si="30"/>
        <v>93.849493487698993</v>
      </c>
      <c r="AH116" s="127">
        <f t="shared" si="32"/>
        <v>89.652677279305351</v>
      </c>
      <c r="AI116" s="127">
        <f t="shared" si="18"/>
        <v>93.053545586107091</v>
      </c>
      <c r="AJ116" s="127">
        <f t="shared" si="19"/>
        <v>91.678726483357451</v>
      </c>
      <c r="AK116" s="127">
        <f t="shared" si="20"/>
        <v>88.060781476121562</v>
      </c>
      <c r="AL116" s="127">
        <f t="shared" si="21"/>
        <v>87.409551374819102</v>
      </c>
      <c r="AM116" s="127">
        <f t="shared" si="22"/>
        <v>86.179450072358904</v>
      </c>
      <c r="AN116" s="280">
        <v>1</v>
      </c>
      <c r="AO116" s="281">
        <v>1</v>
      </c>
      <c r="AP116" s="281">
        <v>1</v>
      </c>
      <c r="AQ116" s="281">
        <v>1</v>
      </c>
      <c r="AR116" s="281">
        <v>1</v>
      </c>
      <c r="AS116" s="281">
        <v>1</v>
      </c>
      <c r="AT116" s="281">
        <v>1</v>
      </c>
      <c r="AU116" s="281">
        <v>1</v>
      </c>
      <c r="AV116" s="281">
        <v>1</v>
      </c>
      <c r="AW116" s="281">
        <v>1</v>
      </c>
      <c r="AX116" s="281">
        <v>1</v>
      </c>
      <c r="AY116" s="281">
        <v>1</v>
      </c>
      <c r="AZ116" s="281">
        <v>1</v>
      </c>
      <c r="BA116" s="281">
        <v>1</v>
      </c>
      <c r="BB116" s="281">
        <v>1</v>
      </c>
      <c r="BC116" s="281">
        <v>1</v>
      </c>
      <c r="BD116" s="281">
        <v>6</v>
      </c>
      <c r="BE116" s="325">
        <v>7</v>
      </c>
    </row>
    <row r="117" spans="2:57" ht="15" x14ac:dyDescent="0.25">
      <c r="B117" s="772"/>
      <c r="C117" s="1" t="s">
        <v>5</v>
      </c>
      <c r="D117" s="365">
        <v>276</v>
      </c>
      <c r="E117" s="11">
        <v>261</v>
      </c>
      <c r="F117" s="11">
        <v>266</v>
      </c>
      <c r="G117" s="11">
        <v>276</v>
      </c>
      <c r="H117" s="11">
        <v>276</v>
      </c>
      <c r="I117" s="11">
        <v>278</v>
      </c>
      <c r="J117" s="11">
        <v>292</v>
      </c>
      <c r="K117" s="11">
        <v>300</v>
      </c>
      <c r="L117" s="11">
        <v>299</v>
      </c>
      <c r="M117" s="11">
        <v>310</v>
      </c>
      <c r="N117" s="11">
        <v>309</v>
      </c>
      <c r="O117" s="11">
        <v>337</v>
      </c>
      <c r="P117" s="11">
        <v>309</v>
      </c>
      <c r="Q117" s="11">
        <v>316</v>
      </c>
      <c r="R117" s="11">
        <v>330</v>
      </c>
      <c r="S117" s="11">
        <v>318</v>
      </c>
      <c r="T117" s="11">
        <v>313</v>
      </c>
      <c r="U117" s="11">
        <v>309</v>
      </c>
      <c r="V117" s="74">
        <f>100</f>
        <v>100</v>
      </c>
      <c r="W117" s="127">
        <f t="shared" si="23"/>
        <v>94.565217391304344</v>
      </c>
      <c r="X117" s="127">
        <f t="shared" si="24"/>
        <v>96.376811594202906</v>
      </c>
      <c r="Y117" s="127">
        <f t="shared" si="25"/>
        <v>100</v>
      </c>
      <c r="Z117" s="127">
        <f t="shared" si="26"/>
        <v>100</v>
      </c>
      <c r="AA117" s="127">
        <f t="shared" si="27"/>
        <v>100.72463768115942</v>
      </c>
      <c r="AB117" s="127">
        <f t="shared" si="28"/>
        <v>105.79710144927536</v>
      </c>
      <c r="AC117" s="127">
        <f t="shared" si="29"/>
        <v>108.69565217391305</v>
      </c>
      <c r="AD117" s="127">
        <f t="shared" si="30"/>
        <v>108.33333333333333</v>
      </c>
      <c r="AE117" s="127">
        <f t="shared" si="30"/>
        <v>112.31884057971014</v>
      </c>
      <c r="AF117" s="127">
        <f t="shared" si="30"/>
        <v>111.95652173913044</v>
      </c>
      <c r="AG117" s="127">
        <f t="shared" si="30"/>
        <v>122.10144927536231</v>
      </c>
      <c r="AH117" s="127">
        <f t="shared" si="32"/>
        <v>111.95652173913044</v>
      </c>
      <c r="AI117" s="127">
        <f t="shared" si="18"/>
        <v>114.49275362318841</v>
      </c>
      <c r="AJ117" s="127">
        <f t="shared" si="19"/>
        <v>119.56521739130434</v>
      </c>
      <c r="AK117" s="127">
        <f t="shared" si="20"/>
        <v>115.21739130434783</v>
      </c>
      <c r="AL117" s="127">
        <f t="shared" si="21"/>
        <v>113.40579710144928</v>
      </c>
      <c r="AM117" s="127">
        <f t="shared" si="22"/>
        <v>111.95652173913044</v>
      </c>
      <c r="AN117" s="280">
        <v>1</v>
      </c>
      <c r="AO117" s="281">
        <v>1</v>
      </c>
      <c r="AP117" s="281">
        <v>1</v>
      </c>
      <c r="AQ117" s="281">
        <v>1</v>
      </c>
      <c r="AR117" s="281">
        <v>1</v>
      </c>
      <c r="AS117" s="281">
        <v>1</v>
      </c>
      <c r="AT117" s="281">
        <v>1</v>
      </c>
      <c r="AU117" s="281">
        <v>1</v>
      </c>
      <c r="AV117" s="281">
        <v>1</v>
      </c>
      <c r="AW117" s="281">
        <v>1</v>
      </c>
      <c r="AX117" s="281">
        <v>1</v>
      </c>
      <c r="AY117" s="281">
        <v>1</v>
      </c>
      <c r="AZ117" s="281">
        <v>1</v>
      </c>
      <c r="BA117" s="281">
        <v>1</v>
      </c>
      <c r="BB117" s="281">
        <v>1</v>
      </c>
      <c r="BC117" s="281">
        <v>1</v>
      </c>
      <c r="BD117" s="281">
        <v>6</v>
      </c>
      <c r="BE117" s="325">
        <v>7</v>
      </c>
    </row>
    <row r="118" spans="2:57" ht="15" x14ac:dyDescent="0.25">
      <c r="B118" s="772"/>
      <c r="C118" s="1" t="s">
        <v>6</v>
      </c>
      <c r="D118" s="365">
        <v>7158</v>
      </c>
      <c r="E118" s="11">
        <v>7250</v>
      </c>
      <c r="F118" s="11">
        <v>7437</v>
      </c>
      <c r="G118" s="11">
        <v>7399</v>
      </c>
      <c r="H118" s="11">
        <v>7255</v>
      </c>
      <c r="I118" s="11">
        <v>7142</v>
      </c>
      <c r="J118" s="11">
        <v>7478</v>
      </c>
      <c r="K118" s="11">
        <v>6859</v>
      </c>
      <c r="L118" s="11">
        <v>6959</v>
      </c>
      <c r="M118" s="11">
        <v>6699</v>
      </c>
      <c r="N118" s="11">
        <v>7044</v>
      </c>
      <c r="O118" s="11">
        <v>7089</v>
      </c>
      <c r="P118" s="11">
        <v>7315</v>
      </c>
      <c r="Q118" s="11">
        <v>7036</v>
      </c>
      <c r="R118" s="11">
        <v>7010</v>
      </c>
      <c r="S118" s="11">
        <v>6873</v>
      </c>
      <c r="T118" s="11">
        <v>6815</v>
      </c>
      <c r="U118" s="11">
        <v>6725</v>
      </c>
      <c r="V118" s="74">
        <f>100</f>
        <v>100</v>
      </c>
      <c r="W118" s="127">
        <f t="shared" si="23"/>
        <v>101.28527521654094</v>
      </c>
      <c r="X118" s="127">
        <f t="shared" si="24"/>
        <v>103.89773679798826</v>
      </c>
      <c r="Y118" s="127">
        <f t="shared" si="25"/>
        <v>103.36686225202571</v>
      </c>
      <c r="Z118" s="127">
        <f t="shared" si="26"/>
        <v>101.35512713048338</v>
      </c>
      <c r="AA118" s="127">
        <f t="shared" si="27"/>
        <v>99.776473875384184</v>
      </c>
      <c r="AB118" s="127">
        <f t="shared" si="28"/>
        <v>104.47052249231629</v>
      </c>
      <c r="AC118" s="127">
        <f t="shared" si="29"/>
        <v>95.822855546241968</v>
      </c>
      <c r="AD118" s="127">
        <f t="shared" si="30"/>
        <v>97.219893825090807</v>
      </c>
      <c r="AE118" s="127">
        <f t="shared" si="30"/>
        <v>93.587594300083822</v>
      </c>
      <c r="AF118" s="127">
        <f t="shared" si="30"/>
        <v>98.407376362112316</v>
      </c>
      <c r="AG118" s="127">
        <f t="shared" si="30"/>
        <v>99.036043587594307</v>
      </c>
      <c r="AH118" s="127">
        <f t="shared" si="32"/>
        <v>102.19335009779267</v>
      </c>
      <c r="AI118" s="127">
        <f t="shared" si="18"/>
        <v>98.295613299804415</v>
      </c>
      <c r="AJ118" s="127">
        <f t="shared" si="19"/>
        <v>97.932383347303713</v>
      </c>
      <c r="AK118" s="127">
        <f t="shared" si="20"/>
        <v>96.018440905280798</v>
      </c>
      <c r="AL118" s="127">
        <f t="shared" si="21"/>
        <v>95.208158703548477</v>
      </c>
      <c r="AM118" s="127">
        <f t="shared" si="22"/>
        <v>93.950824252584525</v>
      </c>
      <c r="AN118" s="280"/>
      <c r="AO118" s="281"/>
      <c r="AP118" s="281"/>
      <c r="AQ118" s="281"/>
      <c r="AR118" s="281"/>
      <c r="AS118" s="281"/>
      <c r="AT118" s="281"/>
      <c r="AU118" s="281"/>
      <c r="AV118" s="281"/>
      <c r="AW118" s="281"/>
      <c r="AX118" s="281"/>
      <c r="AY118" s="281"/>
      <c r="AZ118" s="281"/>
      <c r="BA118" s="281"/>
      <c r="BB118" s="281"/>
      <c r="BC118" s="281"/>
      <c r="BD118" s="281"/>
      <c r="BE118" s="325"/>
    </row>
    <row r="119" spans="2:57" ht="15" x14ac:dyDescent="0.25">
      <c r="B119" s="765"/>
      <c r="C119" s="8" t="s">
        <v>7</v>
      </c>
      <c r="D119" s="424">
        <v>6882</v>
      </c>
      <c r="E119" s="341">
        <v>6989</v>
      </c>
      <c r="F119" s="341">
        <v>7171</v>
      </c>
      <c r="G119" s="341">
        <v>7123</v>
      </c>
      <c r="H119" s="341">
        <v>6979</v>
      </c>
      <c r="I119" s="341">
        <v>6864</v>
      </c>
      <c r="J119" s="341">
        <v>7186</v>
      </c>
      <c r="K119" s="341">
        <v>6559</v>
      </c>
      <c r="L119" s="341">
        <v>6660</v>
      </c>
      <c r="M119" s="341">
        <v>6389</v>
      </c>
      <c r="N119" s="341">
        <v>6735</v>
      </c>
      <c r="O119" s="341">
        <v>6752</v>
      </c>
      <c r="P119" s="341">
        <v>7006</v>
      </c>
      <c r="Q119" s="341">
        <v>6720</v>
      </c>
      <c r="R119" s="341">
        <v>6680</v>
      </c>
      <c r="S119" s="341">
        <v>6555</v>
      </c>
      <c r="T119" s="341">
        <v>6502</v>
      </c>
      <c r="U119" s="341">
        <v>6416</v>
      </c>
      <c r="V119" s="74">
        <f>100</f>
        <v>100</v>
      </c>
      <c r="W119" s="127">
        <f t="shared" si="23"/>
        <v>101.55478058703865</v>
      </c>
      <c r="X119" s="127">
        <f t="shared" si="24"/>
        <v>104.19936065097356</v>
      </c>
      <c r="Y119" s="127">
        <f t="shared" si="25"/>
        <v>103.50188898575995</v>
      </c>
      <c r="Z119" s="127">
        <f t="shared" si="26"/>
        <v>101.40947399011915</v>
      </c>
      <c r="AA119" s="127">
        <f t="shared" si="27"/>
        <v>99.738448125544906</v>
      </c>
      <c r="AB119" s="127">
        <f t="shared" si="28"/>
        <v>104.4173205463528</v>
      </c>
      <c r="AC119" s="127">
        <f t="shared" si="29"/>
        <v>95.306596919500151</v>
      </c>
      <c r="AD119" s="127">
        <f t="shared" si="30"/>
        <v>96.774193548387103</v>
      </c>
      <c r="AE119" s="127">
        <f t="shared" si="30"/>
        <v>92.836384771868637</v>
      </c>
      <c r="AF119" s="127">
        <f t="shared" si="30"/>
        <v>97.863993025283349</v>
      </c>
      <c r="AG119" s="127">
        <f t="shared" si="30"/>
        <v>98.111014240046501</v>
      </c>
      <c r="AH119" s="127">
        <f t="shared" si="32"/>
        <v>101.8018018018018</v>
      </c>
      <c r="AI119" s="127">
        <f t="shared" si="18"/>
        <v>97.646033129904097</v>
      </c>
      <c r="AJ119" s="127">
        <f t="shared" si="19"/>
        <v>97.064806742226097</v>
      </c>
      <c r="AK119" s="127">
        <f t="shared" si="20"/>
        <v>95.248474280732339</v>
      </c>
      <c r="AL119" s="127">
        <f t="shared" si="21"/>
        <v>94.478349317058999</v>
      </c>
      <c r="AM119" s="127">
        <f t="shared" si="22"/>
        <v>93.2287125835513</v>
      </c>
      <c r="AN119" s="283"/>
      <c r="AO119" s="284"/>
      <c r="AP119" s="284"/>
      <c r="AQ119" s="284"/>
      <c r="AR119" s="284"/>
      <c r="AS119" s="284"/>
      <c r="AT119" s="284"/>
      <c r="AU119" s="284"/>
      <c r="AV119" s="284"/>
      <c r="AW119" s="284"/>
      <c r="AX119" s="284"/>
      <c r="AY119" s="284"/>
      <c r="AZ119" s="284"/>
      <c r="BA119" s="284"/>
      <c r="BB119" s="284"/>
      <c r="BC119" s="284"/>
      <c r="BD119" s="284"/>
      <c r="BE119" s="284"/>
    </row>
    <row r="120" spans="2:57" ht="15" customHeight="1" x14ac:dyDescent="0.25">
      <c r="B120" s="772" t="s">
        <v>36</v>
      </c>
      <c r="C120" s="1" t="s">
        <v>2</v>
      </c>
      <c r="D120" s="425">
        <v>6668</v>
      </c>
      <c r="E120" s="11">
        <v>6151</v>
      </c>
      <c r="F120" s="11">
        <v>6863</v>
      </c>
      <c r="G120" s="11">
        <v>7100</v>
      </c>
      <c r="H120" s="11">
        <v>7108</v>
      </c>
      <c r="I120" s="11">
        <v>6965</v>
      </c>
      <c r="J120" s="11">
        <v>7089</v>
      </c>
      <c r="K120" s="11">
        <v>7890</v>
      </c>
      <c r="L120" s="11">
        <v>6771</v>
      </c>
      <c r="M120" s="11">
        <v>6382</v>
      </c>
      <c r="N120" s="11">
        <v>7537</v>
      </c>
      <c r="O120" s="11">
        <v>7310</v>
      </c>
      <c r="P120" s="11">
        <v>7217</v>
      </c>
      <c r="Q120" s="11">
        <v>7233</v>
      </c>
      <c r="R120" s="11">
        <v>7168</v>
      </c>
      <c r="S120" s="11">
        <v>7039</v>
      </c>
      <c r="T120" s="11">
        <v>6957</v>
      </c>
      <c r="U120" s="11">
        <v>6864</v>
      </c>
      <c r="V120" s="74">
        <f>100</f>
        <v>100</v>
      </c>
      <c r="W120" s="127">
        <f t="shared" si="23"/>
        <v>92.246550689862033</v>
      </c>
      <c r="X120" s="127">
        <f t="shared" si="24"/>
        <v>102.9244151169766</v>
      </c>
      <c r="Y120" s="127">
        <f t="shared" si="25"/>
        <v>106.47870425914817</v>
      </c>
      <c r="Z120" s="127">
        <f t="shared" si="26"/>
        <v>106.59868026394722</v>
      </c>
      <c r="AA120" s="127">
        <f t="shared" si="27"/>
        <v>104.45410917816437</v>
      </c>
      <c r="AB120" s="127">
        <f t="shared" si="28"/>
        <v>106.31373725254949</v>
      </c>
      <c r="AC120" s="127">
        <f t="shared" si="29"/>
        <v>118.32633473305339</v>
      </c>
      <c r="AD120" s="127">
        <f t="shared" si="30"/>
        <v>101.54469106178765</v>
      </c>
      <c r="AE120" s="127">
        <f t="shared" si="30"/>
        <v>95.710857828434314</v>
      </c>
      <c r="AF120" s="127">
        <f t="shared" si="30"/>
        <v>113.03239352129575</v>
      </c>
      <c r="AG120" s="127">
        <f t="shared" si="30"/>
        <v>109.62807438512297</v>
      </c>
      <c r="AH120" s="127">
        <f t="shared" si="32"/>
        <v>108.23335332933414</v>
      </c>
      <c r="AI120" s="127">
        <f t="shared" si="18"/>
        <v>108.47330533893221</v>
      </c>
      <c r="AJ120" s="127">
        <f t="shared" si="19"/>
        <v>107.49850029994001</v>
      </c>
      <c r="AK120" s="127">
        <f t="shared" si="20"/>
        <v>105.56388722255549</v>
      </c>
      <c r="AL120" s="127">
        <f t="shared" si="21"/>
        <v>104.33413317336533</v>
      </c>
      <c r="AM120" s="127">
        <f t="shared" si="22"/>
        <v>102.93941211757648</v>
      </c>
      <c r="AN120" s="280">
        <v>1</v>
      </c>
      <c r="AO120" s="281">
        <v>1</v>
      </c>
      <c r="AP120" s="281">
        <v>1</v>
      </c>
      <c r="AQ120" s="281">
        <v>1</v>
      </c>
      <c r="AR120" s="281">
        <v>1</v>
      </c>
      <c r="AS120" s="281">
        <v>1</v>
      </c>
      <c r="AT120" s="281">
        <v>1</v>
      </c>
      <c r="AU120" s="281">
        <v>1</v>
      </c>
      <c r="AV120" s="281">
        <v>1</v>
      </c>
      <c r="AW120" s="281">
        <v>1</v>
      </c>
      <c r="AX120" s="281">
        <v>1</v>
      </c>
      <c r="AY120" s="281">
        <v>1</v>
      </c>
      <c r="AZ120" s="281">
        <v>1</v>
      </c>
      <c r="BA120" s="281">
        <v>1</v>
      </c>
      <c r="BB120" s="281">
        <v>1</v>
      </c>
      <c r="BC120" s="281">
        <v>1</v>
      </c>
      <c r="BD120" s="281">
        <v>6</v>
      </c>
      <c r="BE120" s="325">
        <v>7</v>
      </c>
    </row>
    <row r="121" spans="2:57" ht="15" x14ac:dyDescent="0.25">
      <c r="B121" s="772"/>
      <c r="C121" s="1" t="s">
        <v>3</v>
      </c>
      <c r="D121" s="365">
        <v>2236</v>
      </c>
      <c r="E121" s="11">
        <v>1676</v>
      </c>
      <c r="F121" s="11">
        <v>2113</v>
      </c>
      <c r="G121" s="11">
        <v>2286</v>
      </c>
      <c r="H121" s="11">
        <v>2033</v>
      </c>
      <c r="I121" s="11">
        <v>2153</v>
      </c>
      <c r="J121" s="11">
        <v>2476</v>
      </c>
      <c r="K121" s="11">
        <v>1890</v>
      </c>
      <c r="L121" s="11">
        <v>2305</v>
      </c>
      <c r="M121" s="11">
        <v>1711</v>
      </c>
      <c r="N121" s="11">
        <v>1452</v>
      </c>
      <c r="O121" s="11">
        <v>1887</v>
      </c>
      <c r="P121" s="11">
        <v>2181</v>
      </c>
      <c r="Q121" s="11">
        <v>1468</v>
      </c>
      <c r="R121" s="11">
        <v>1279</v>
      </c>
      <c r="S121" s="11">
        <v>1278</v>
      </c>
      <c r="T121" s="11">
        <v>1274</v>
      </c>
      <c r="U121" s="11">
        <v>1258</v>
      </c>
      <c r="V121" s="74">
        <f>100</f>
        <v>100</v>
      </c>
      <c r="W121" s="127">
        <f t="shared" si="23"/>
        <v>74.955277280858681</v>
      </c>
      <c r="X121" s="127">
        <f t="shared" si="24"/>
        <v>94.499105545617169</v>
      </c>
      <c r="Y121" s="127">
        <f t="shared" si="25"/>
        <v>102.2361359570662</v>
      </c>
      <c r="Z121" s="127">
        <f t="shared" si="26"/>
        <v>90.921288014311273</v>
      </c>
      <c r="AA121" s="127">
        <f t="shared" si="27"/>
        <v>96.288014311270132</v>
      </c>
      <c r="AB121" s="127">
        <f t="shared" si="28"/>
        <v>110.7334525939177</v>
      </c>
      <c r="AC121" s="127">
        <f t="shared" si="29"/>
        <v>84.525939177101961</v>
      </c>
      <c r="AD121" s="127">
        <f t="shared" si="30"/>
        <v>103.08586762075134</v>
      </c>
      <c r="AE121" s="127">
        <f t="shared" si="30"/>
        <v>76.520572450805005</v>
      </c>
      <c r="AF121" s="127">
        <f t="shared" si="30"/>
        <v>64.937388193202153</v>
      </c>
      <c r="AG121" s="127">
        <f t="shared" si="30"/>
        <v>84.391771019677989</v>
      </c>
      <c r="AH121" s="127">
        <f t="shared" si="32"/>
        <v>97.540250447227194</v>
      </c>
      <c r="AI121" s="127">
        <f t="shared" si="18"/>
        <v>65.65295169946333</v>
      </c>
      <c r="AJ121" s="127">
        <f t="shared" si="19"/>
        <v>57.200357781753134</v>
      </c>
      <c r="AK121" s="127">
        <f t="shared" si="20"/>
        <v>57.155635062611807</v>
      </c>
      <c r="AL121" s="127">
        <f t="shared" si="21"/>
        <v>56.97674418604651</v>
      </c>
      <c r="AM121" s="127">
        <f t="shared" si="22"/>
        <v>56.261180679785333</v>
      </c>
      <c r="AN121" s="280">
        <v>1</v>
      </c>
      <c r="AO121" s="281">
        <v>1</v>
      </c>
      <c r="AP121" s="281">
        <v>1</v>
      </c>
      <c r="AQ121" s="281">
        <v>1</v>
      </c>
      <c r="AR121" s="281">
        <v>1</v>
      </c>
      <c r="AS121" s="281">
        <v>1</v>
      </c>
      <c r="AT121" s="281">
        <v>1</v>
      </c>
      <c r="AU121" s="281">
        <v>1</v>
      </c>
      <c r="AV121" s="281">
        <v>1</v>
      </c>
      <c r="AW121" s="281">
        <v>1</v>
      </c>
      <c r="AX121" s="281">
        <v>1</v>
      </c>
      <c r="AY121" s="281">
        <v>1</v>
      </c>
      <c r="AZ121" s="281">
        <v>1</v>
      </c>
      <c r="BA121" s="281">
        <v>1</v>
      </c>
      <c r="BB121" s="281">
        <v>1</v>
      </c>
      <c r="BC121" s="281">
        <v>1</v>
      </c>
      <c r="BD121" s="281">
        <v>6</v>
      </c>
      <c r="BE121" s="325">
        <v>7</v>
      </c>
    </row>
    <row r="122" spans="2:57" ht="15" x14ac:dyDescent="0.25">
      <c r="B122" s="772"/>
      <c r="C122" s="1" t="s">
        <v>4</v>
      </c>
      <c r="D122" s="365">
        <v>674</v>
      </c>
      <c r="E122" s="11">
        <v>657</v>
      </c>
      <c r="F122" s="11">
        <v>656</v>
      </c>
      <c r="G122" s="11">
        <v>661</v>
      </c>
      <c r="H122" s="11">
        <v>668</v>
      </c>
      <c r="I122" s="11">
        <v>663</v>
      </c>
      <c r="J122" s="11">
        <v>654</v>
      </c>
      <c r="K122" s="11">
        <v>659</v>
      </c>
      <c r="L122" s="11">
        <v>674</v>
      </c>
      <c r="M122" s="11">
        <v>687</v>
      </c>
      <c r="N122" s="11">
        <v>528</v>
      </c>
      <c r="O122" s="11">
        <v>547</v>
      </c>
      <c r="P122" s="11">
        <v>524</v>
      </c>
      <c r="Q122" s="11">
        <v>512</v>
      </c>
      <c r="R122" s="11">
        <v>530</v>
      </c>
      <c r="S122" s="11">
        <v>502</v>
      </c>
      <c r="T122" s="11">
        <v>499</v>
      </c>
      <c r="U122" s="11">
        <v>492</v>
      </c>
      <c r="V122" s="74">
        <f>100</f>
        <v>100</v>
      </c>
      <c r="W122" s="127">
        <f t="shared" si="23"/>
        <v>97.477744807121667</v>
      </c>
      <c r="X122" s="127">
        <f t="shared" si="24"/>
        <v>97.329376854599403</v>
      </c>
      <c r="Y122" s="127">
        <f t="shared" si="25"/>
        <v>98.071216617210681</v>
      </c>
      <c r="Z122" s="127">
        <f t="shared" si="26"/>
        <v>99.109792284866472</v>
      </c>
      <c r="AA122" s="127">
        <f t="shared" si="27"/>
        <v>98.367952522255194</v>
      </c>
      <c r="AB122" s="127">
        <f t="shared" si="28"/>
        <v>97.032640949554903</v>
      </c>
      <c r="AC122" s="127">
        <f t="shared" si="29"/>
        <v>97.774480712166167</v>
      </c>
      <c r="AD122" s="127">
        <f t="shared" si="30"/>
        <v>100</v>
      </c>
      <c r="AE122" s="127">
        <f t="shared" si="30"/>
        <v>101.92878338278932</v>
      </c>
      <c r="AF122" s="127">
        <f t="shared" si="30"/>
        <v>78.338278931750736</v>
      </c>
      <c r="AG122" s="127">
        <f t="shared" si="30"/>
        <v>81.157270029673597</v>
      </c>
      <c r="AH122" s="127">
        <f t="shared" si="32"/>
        <v>77.744807121661722</v>
      </c>
      <c r="AI122" s="127">
        <f t="shared" si="18"/>
        <v>75.964391691394653</v>
      </c>
      <c r="AJ122" s="127">
        <f t="shared" si="19"/>
        <v>78.63501483679525</v>
      </c>
      <c r="AK122" s="127">
        <f t="shared" si="20"/>
        <v>74.480712166172111</v>
      </c>
      <c r="AL122" s="127">
        <f t="shared" si="21"/>
        <v>74.035608308605347</v>
      </c>
      <c r="AM122" s="127">
        <f t="shared" si="22"/>
        <v>72.997032640949556</v>
      </c>
      <c r="AN122" s="280">
        <v>1</v>
      </c>
      <c r="AO122" s="281">
        <v>1</v>
      </c>
      <c r="AP122" s="281">
        <v>1</v>
      </c>
      <c r="AQ122" s="281">
        <v>1</v>
      </c>
      <c r="AR122" s="281">
        <v>1</v>
      </c>
      <c r="AS122" s="281">
        <v>1</v>
      </c>
      <c r="AT122" s="281">
        <v>1</v>
      </c>
      <c r="AU122" s="281">
        <v>1</v>
      </c>
      <c r="AV122" s="281">
        <v>1</v>
      </c>
      <c r="AW122" s="281">
        <v>1</v>
      </c>
      <c r="AX122" s="281">
        <v>1</v>
      </c>
      <c r="AY122" s="281">
        <v>1</v>
      </c>
      <c r="AZ122" s="281">
        <v>1</v>
      </c>
      <c r="BA122" s="281">
        <v>1</v>
      </c>
      <c r="BB122" s="281">
        <v>1</v>
      </c>
      <c r="BC122" s="281">
        <v>1</v>
      </c>
      <c r="BD122" s="281">
        <v>6</v>
      </c>
      <c r="BE122" s="325">
        <v>7</v>
      </c>
    </row>
    <row r="123" spans="2:57" ht="15" x14ac:dyDescent="0.25">
      <c r="B123" s="772"/>
      <c r="C123" s="1" t="s">
        <v>5</v>
      </c>
      <c r="D123" s="365">
        <v>163</v>
      </c>
      <c r="E123" s="11">
        <v>148</v>
      </c>
      <c r="F123" s="11">
        <v>151</v>
      </c>
      <c r="G123" s="11">
        <v>161</v>
      </c>
      <c r="H123" s="11">
        <v>158</v>
      </c>
      <c r="I123" s="11">
        <v>164</v>
      </c>
      <c r="J123" s="11">
        <v>168</v>
      </c>
      <c r="K123" s="11">
        <v>168</v>
      </c>
      <c r="L123" s="11">
        <v>169</v>
      </c>
      <c r="M123" s="11">
        <v>171</v>
      </c>
      <c r="N123" s="11">
        <v>170</v>
      </c>
      <c r="O123" s="11">
        <v>164</v>
      </c>
      <c r="P123" s="11">
        <v>167</v>
      </c>
      <c r="Q123" s="11">
        <v>178</v>
      </c>
      <c r="R123" s="11">
        <v>185</v>
      </c>
      <c r="S123" s="11">
        <v>182</v>
      </c>
      <c r="T123" s="11">
        <v>180</v>
      </c>
      <c r="U123" s="11">
        <v>178</v>
      </c>
      <c r="V123" s="74">
        <f>100</f>
        <v>100</v>
      </c>
      <c r="W123" s="127">
        <f t="shared" si="23"/>
        <v>90.797546012269933</v>
      </c>
      <c r="X123" s="127">
        <f t="shared" si="24"/>
        <v>92.638036809815958</v>
      </c>
      <c r="Y123" s="127">
        <f t="shared" si="25"/>
        <v>98.773006134969322</v>
      </c>
      <c r="Z123" s="127">
        <f t="shared" si="26"/>
        <v>96.932515337423311</v>
      </c>
      <c r="AA123" s="127">
        <f t="shared" si="27"/>
        <v>100.61349693251533</v>
      </c>
      <c r="AB123" s="127">
        <f t="shared" si="28"/>
        <v>103.06748466257669</v>
      </c>
      <c r="AC123" s="127">
        <f t="shared" si="29"/>
        <v>103.06748466257669</v>
      </c>
      <c r="AD123" s="127">
        <f t="shared" si="30"/>
        <v>103.68098159509202</v>
      </c>
      <c r="AE123" s="127">
        <f t="shared" si="30"/>
        <v>104.9079754601227</v>
      </c>
      <c r="AF123" s="127">
        <f t="shared" si="30"/>
        <v>104.29447852760737</v>
      </c>
      <c r="AG123" s="127">
        <f t="shared" si="30"/>
        <v>100.61349693251533</v>
      </c>
      <c r="AH123" s="127">
        <f t="shared" si="32"/>
        <v>102.45398773006134</v>
      </c>
      <c r="AI123" s="127">
        <f t="shared" si="18"/>
        <v>109.20245398773007</v>
      </c>
      <c r="AJ123" s="127">
        <f t="shared" si="19"/>
        <v>113.49693251533742</v>
      </c>
      <c r="AK123" s="127">
        <f t="shared" si="20"/>
        <v>111.65644171779141</v>
      </c>
      <c r="AL123" s="127">
        <f t="shared" si="21"/>
        <v>110.42944785276073</v>
      </c>
      <c r="AM123" s="127">
        <f t="shared" si="22"/>
        <v>109.20245398773007</v>
      </c>
      <c r="AN123" s="280">
        <v>1</v>
      </c>
      <c r="AO123" s="281">
        <v>1</v>
      </c>
      <c r="AP123" s="281">
        <v>1</v>
      </c>
      <c r="AQ123" s="281">
        <v>1</v>
      </c>
      <c r="AR123" s="281">
        <v>1</v>
      </c>
      <c r="AS123" s="281">
        <v>1</v>
      </c>
      <c r="AT123" s="281">
        <v>1</v>
      </c>
      <c r="AU123" s="281">
        <v>1</v>
      </c>
      <c r="AV123" s="281">
        <v>1</v>
      </c>
      <c r="AW123" s="281">
        <v>1</v>
      </c>
      <c r="AX123" s="281">
        <v>1</v>
      </c>
      <c r="AY123" s="281">
        <v>1</v>
      </c>
      <c r="AZ123" s="281">
        <v>1</v>
      </c>
      <c r="BA123" s="281">
        <v>1</v>
      </c>
      <c r="BB123" s="281">
        <v>1</v>
      </c>
      <c r="BC123" s="281">
        <v>1</v>
      </c>
      <c r="BD123" s="281">
        <v>6</v>
      </c>
      <c r="BE123" s="325">
        <v>7</v>
      </c>
    </row>
    <row r="124" spans="2:57" ht="15" x14ac:dyDescent="0.25">
      <c r="B124" s="772"/>
      <c r="C124" s="1" t="s">
        <v>6</v>
      </c>
      <c r="D124" s="365">
        <v>9741</v>
      </c>
      <c r="E124" s="11">
        <v>8632</v>
      </c>
      <c r="F124" s="11">
        <v>9783</v>
      </c>
      <c r="G124" s="11">
        <v>10208</v>
      </c>
      <c r="H124" s="11">
        <v>9967</v>
      </c>
      <c r="I124" s="11">
        <v>9945</v>
      </c>
      <c r="J124" s="11">
        <v>10387</v>
      </c>
      <c r="K124" s="11">
        <v>10607</v>
      </c>
      <c r="L124" s="11">
        <v>9919</v>
      </c>
      <c r="M124" s="11">
        <v>8951</v>
      </c>
      <c r="N124" s="11">
        <v>9687</v>
      </c>
      <c r="O124" s="11">
        <v>9908</v>
      </c>
      <c r="P124" s="11">
        <v>10089</v>
      </c>
      <c r="Q124" s="11">
        <v>9391</v>
      </c>
      <c r="R124" s="11">
        <v>9162</v>
      </c>
      <c r="S124" s="11">
        <v>9001</v>
      </c>
      <c r="T124" s="11">
        <v>8910</v>
      </c>
      <c r="U124" s="11">
        <v>8792</v>
      </c>
      <c r="V124" s="74">
        <f>100</f>
        <v>100</v>
      </c>
      <c r="W124" s="127">
        <f t="shared" si="23"/>
        <v>88.615131916641005</v>
      </c>
      <c r="X124" s="127">
        <f t="shared" si="24"/>
        <v>100.43116723129042</v>
      </c>
      <c r="Y124" s="127">
        <f t="shared" si="25"/>
        <v>104.79416897649112</v>
      </c>
      <c r="Z124" s="127">
        <f t="shared" si="26"/>
        <v>102.32009033980084</v>
      </c>
      <c r="AA124" s="127">
        <f t="shared" si="27"/>
        <v>102.09424083769633</v>
      </c>
      <c r="AB124" s="127">
        <f t="shared" si="28"/>
        <v>106.63176265270506</v>
      </c>
      <c r="AC124" s="127">
        <f t="shared" si="29"/>
        <v>108.89025767375013</v>
      </c>
      <c r="AD124" s="127">
        <f t="shared" si="30"/>
        <v>101.82732778975465</v>
      </c>
      <c r="AE124" s="127">
        <f t="shared" si="30"/>
        <v>91.889949697156354</v>
      </c>
      <c r="AF124" s="127">
        <f t="shared" si="30"/>
        <v>99.445642131198028</v>
      </c>
      <c r="AG124" s="127">
        <f t="shared" si="30"/>
        <v>101.71440303870239</v>
      </c>
      <c r="AH124" s="127">
        <f t="shared" si="32"/>
        <v>103.57252848783493</v>
      </c>
      <c r="AI124" s="127">
        <f t="shared" si="18"/>
        <v>96.406939739246482</v>
      </c>
      <c r="AJ124" s="127">
        <f t="shared" si="19"/>
        <v>94.056051740067758</v>
      </c>
      <c r="AK124" s="127">
        <f t="shared" si="20"/>
        <v>92.403244020121136</v>
      </c>
      <c r="AL124" s="127">
        <f t="shared" si="21"/>
        <v>91.469048352325217</v>
      </c>
      <c r="AM124" s="127">
        <f t="shared" si="22"/>
        <v>90.257673750128319</v>
      </c>
      <c r="AN124" s="280"/>
      <c r="AO124" s="281"/>
      <c r="AP124" s="281"/>
      <c r="AQ124" s="281"/>
      <c r="AR124" s="281"/>
      <c r="AS124" s="281"/>
      <c r="AT124" s="281"/>
      <c r="AU124" s="281"/>
      <c r="AV124" s="281"/>
      <c r="AW124" s="281"/>
      <c r="AX124" s="281"/>
      <c r="AY124" s="281"/>
      <c r="AZ124" s="281"/>
      <c r="BA124" s="281"/>
      <c r="BB124" s="281"/>
      <c r="BC124" s="281"/>
      <c r="BD124" s="281"/>
      <c r="BE124" s="325"/>
    </row>
    <row r="125" spans="2:57" ht="15" x14ac:dyDescent="0.25">
      <c r="B125" s="765"/>
      <c r="C125" s="8" t="s">
        <v>7</v>
      </c>
      <c r="D125" s="424">
        <v>9578</v>
      </c>
      <c r="E125" s="341">
        <v>8484</v>
      </c>
      <c r="F125" s="341">
        <v>9632</v>
      </c>
      <c r="G125" s="341">
        <v>10047</v>
      </c>
      <c r="H125" s="341">
        <v>9809</v>
      </c>
      <c r="I125" s="341">
        <v>9781</v>
      </c>
      <c r="J125" s="341">
        <v>10219</v>
      </c>
      <c r="K125" s="341">
        <v>10439</v>
      </c>
      <c r="L125" s="341">
        <v>9750</v>
      </c>
      <c r="M125" s="341">
        <v>8780</v>
      </c>
      <c r="N125" s="341">
        <v>9517</v>
      </c>
      <c r="O125" s="341">
        <v>9744</v>
      </c>
      <c r="P125" s="341">
        <v>9922</v>
      </c>
      <c r="Q125" s="341">
        <v>9213</v>
      </c>
      <c r="R125" s="341">
        <v>8977</v>
      </c>
      <c r="S125" s="341">
        <v>8819</v>
      </c>
      <c r="T125" s="341">
        <v>8730</v>
      </c>
      <c r="U125" s="341">
        <v>8614</v>
      </c>
      <c r="V125" s="74">
        <f>100</f>
        <v>100</v>
      </c>
      <c r="W125" s="127">
        <f t="shared" si="23"/>
        <v>88.577991229901855</v>
      </c>
      <c r="X125" s="127">
        <f t="shared" si="24"/>
        <v>100.56379202338692</v>
      </c>
      <c r="Y125" s="127">
        <f t="shared" si="25"/>
        <v>104.89663812904573</v>
      </c>
      <c r="Z125" s="127">
        <f t="shared" si="26"/>
        <v>102.41177698893297</v>
      </c>
      <c r="AA125" s="127">
        <f t="shared" si="27"/>
        <v>102.11944038421382</v>
      </c>
      <c r="AB125" s="127">
        <f t="shared" si="28"/>
        <v>106.69242012946336</v>
      </c>
      <c r="AC125" s="127">
        <f t="shared" si="29"/>
        <v>108.98935059511381</v>
      </c>
      <c r="AD125" s="127">
        <f t="shared" si="30"/>
        <v>101.79578200041762</v>
      </c>
      <c r="AE125" s="127">
        <f t="shared" si="30"/>
        <v>91.668406765504287</v>
      </c>
      <c r="AF125" s="127">
        <f t="shared" si="30"/>
        <v>99.363123825433291</v>
      </c>
      <c r="AG125" s="127">
        <f t="shared" si="30"/>
        <v>101.73313844226352</v>
      </c>
      <c r="AH125" s="127">
        <f t="shared" si="32"/>
        <v>103.59156400083525</v>
      </c>
      <c r="AI125" s="127">
        <f t="shared" si="18"/>
        <v>96.189183545625397</v>
      </c>
      <c r="AJ125" s="127">
        <f t="shared" si="19"/>
        <v>93.725203591563996</v>
      </c>
      <c r="AK125" s="127">
        <f t="shared" si="20"/>
        <v>92.075589893505949</v>
      </c>
      <c r="AL125" s="127">
        <f t="shared" si="21"/>
        <v>91.146377114220087</v>
      </c>
      <c r="AM125" s="127">
        <f t="shared" si="22"/>
        <v>89.935268323240763</v>
      </c>
      <c r="AN125" s="283"/>
      <c r="AO125" s="284"/>
      <c r="AP125" s="284"/>
      <c r="AQ125" s="284"/>
      <c r="AR125" s="284"/>
      <c r="AS125" s="284"/>
      <c r="AT125" s="284"/>
      <c r="AU125" s="284"/>
      <c r="AV125" s="284"/>
      <c r="AW125" s="284"/>
      <c r="AX125" s="284"/>
      <c r="AY125" s="284"/>
      <c r="AZ125" s="284"/>
      <c r="BA125" s="284"/>
      <c r="BB125" s="284"/>
      <c r="BC125" s="284"/>
      <c r="BD125" s="284"/>
      <c r="BE125" s="284"/>
    </row>
    <row r="126" spans="2:57" ht="15" customHeight="1" x14ac:dyDescent="0.25">
      <c r="B126" s="772" t="s">
        <v>37</v>
      </c>
      <c r="C126" s="1" t="s">
        <v>2</v>
      </c>
      <c r="D126" s="425">
        <v>1384</v>
      </c>
      <c r="E126" s="11">
        <v>1379</v>
      </c>
      <c r="F126" s="11">
        <v>1358</v>
      </c>
      <c r="G126" s="11">
        <v>1356</v>
      </c>
      <c r="H126" s="11">
        <v>1326</v>
      </c>
      <c r="I126" s="11">
        <v>1305</v>
      </c>
      <c r="J126" s="11">
        <v>1260</v>
      </c>
      <c r="K126" s="11">
        <v>1314</v>
      </c>
      <c r="L126" s="11">
        <v>1210</v>
      </c>
      <c r="M126" s="11">
        <v>1079</v>
      </c>
      <c r="N126" s="11">
        <v>1166</v>
      </c>
      <c r="O126" s="11">
        <v>1183</v>
      </c>
      <c r="P126" s="11">
        <v>1276</v>
      </c>
      <c r="Q126" s="11">
        <v>1081</v>
      </c>
      <c r="R126" s="11">
        <v>1046</v>
      </c>
      <c r="S126" s="11">
        <v>1028</v>
      </c>
      <c r="T126" s="11">
        <v>1016</v>
      </c>
      <c r="U126" s="11">
        <v>1002</v>
      </c>
      <c r="V126" s="74">
        <f>100</f>
        <v>100</v>
      </c>
      <c r="W126" s="127">
        <f t="shared" si="23"/>
        <v>99.638728323699425</v>
      </c>
      <c r="X126" s="127">
        <f t="shared" si="24"/>
        <v>98.121387283236999</v>
      </c>
      <c r="Y126" s="127">
        <f t="shared" si="25"/>
        <v>97.97687861271676</v>
      </c>
      <c r="Z126" s="127">
        <f t="shared" si="26"/>
        <v>95.809248554913296</v>
      </c>
      <c r="AA126" s="127">
        <f t="shared" si="27"/>
        <v>94.29190751445087</v>
      </c>
      <c r="AB126" s="127">
        <f t="shared" si="28"/>
        <v>91.040462427745666</v>
      </c>
      <c r="AC126" s="127">
        <f t="shared" si="29"/>
        <v>94.942196531791907</v>
      </c>
      <c r="AD126" s="127">
        <f t="shared" si="30"/>
        <v>87.427745664739888</v>
      </c>
      <c r="AE126" s="127">
        <f t="shared" si="30"/>
        <v>77.962427745664741</v>
      </c>
      <c r="AF126" s="127">
        <f t="shared" si="30"/>
        <v>84.248554913294797</v>
      </c>
      <c r="AG126" s="127">
        <f t="shared" si="30"/>
        <v>85.47687861271676</v>
      </c>
      <c r="AH126" s="127">
        <f t="shared" si="32"/>
        <v>92.196531791907518</v>
      </c>
      <c r="AI126" s="127">
        <f t="shared" si="18"/>
        <v>78.106936416184965</v>
      </c>
      <c r="AJ126" s="127">
        <f t="shared" si="19"/>
        <v>75.578034682080926</v>
      </c>
      <c r="AK126" s="127">
        <f t="shared" si="20"/>
        <v>74.27745664739885</v>
      </c>
      <c r="AL126" s="127">
        <f t="shared" si="21"/>
        <v>73.410404624277461</v>
      </c>
      <c r="AM126" s="127">
        <f t="shared" si="22"/>
        <v>72.398843930635834</v>
      </c>
      <c r="AN126" s="280">
        <v>1</v>
      </c>
      <c r="AO126" s="281">
        <v>1</v>
      </c>
      <c r="AP126" s="281">
        <v>1</v>
      </c>
      <c r="AQ126" s="281">
        <v>1</v>
      </c>
      <c r="AR126" s="281">
        <v>1</v>
      </c>
      <c r="AS126" s="281">
        <v>1</v>
      </c>
      <c r="AT126" s="281">
        <v>1</v>
      </c>
      <c r="AU126" s="281">
        <v>1</v>
      </c>
      <c r="AV126" s="281">
        <v>1</v>
      </c>
      <c r="AW126" s="281">
        <v>1</v>
      </c>
      <c r="AX126" s="281">
        <v>1</v>
      </c>
      <c r="AY126" s="281">
        <v>1</v>
      </c>
      <c r="AZ126" s="281">
        <v>1</v>
      </c>
      <c r="BA126" s="281">
        <v>1</v>
      </c>
      <c r="BB126" s="281">
        <v>1</v>
      </c>
      <c r="BC126" s="281">
        <v>1</v>
      </c>
      <c r="BD126" s="281">
        <v>6</v>
      </c>
      <c r="BE126" s="325">
        <v>7</v>
      </c>
    </row>
    <row r="127" spans="2:57" ht="15" x14ac:dyDescent="0.25">
      <c r="B127" s="772"/>
      <c r="C127" s="1" t="s">
        <v>3</v>
      </c>
      <c r="D127" s="365">
        <v>712</v>
      </c>
      <c r="E127" s="11">
        <v>730</v>
      </c>
      <c r="F127" s="11">
        <v>883</v>
      </c>
      <c r="G127" s="11">
        <v>875</v>
      </c>
      <c r="H127" s="11">
        <v>850</v>
      </c>
      <c r="I127" s="11">
        <v>812</v>
      </c>
      <c r="J127" s="11">
        <v>799</v>
      </c>
      <c r="K127" s="11">
        <v>724</v>
      </c>
      <c r="L127" s="11">
        <v>726</v>
      </c>
      <c r="M127" s="11">
        <v>692</v>
      </c>
      <c r="N127" s="11">
        <v>716</v>
      </c>
      <c r="O127" s="11">
        <v>666</v>
      </c>
      <c r="P127" s="11">
        <v>618</v>
      </c>
      <c r="Q127" s="11">
        <v>679</v>
      </c>
      <c r="R127" s="11">
        <v>603</v>
      </c>
      <c r="S127" s="11">
        <v>587</v>
      </c>
      <c r="T127" s="11">
        <v>586</v>
      </c>
      <c r="U127" s="11">
        <v>579</v>
      </c>
      <c r="V127" s="74">
        <f>100</f>
        <v>100</v>
      </c>
      <c r="W127" s="127">
        <f t="shared" si="23"/>
        <v>102.52808988764045</v>
      </c>
      <c r="X127" s="127">
        <f t="shared" si="24"/>
        <v>124.01685393258427</v>
      </c>
      <c r="Y127" s="127">
        <f t="shared" si="25"/>
        <v>122.8932584269663</v>
      </c>
      <c r="Z127" s="127">
        <f t="shared" si="26"/>
        <v>119.38202247191012</v>
      </c>
      <c r="AA127" s="127">
        <f t="shared" si="27"/>
        <v>114.04494382022472</v>
      </c>
      <c r="AB127" s="127">
        <f t="shared" si="28"/>
        <v>112.21910112359551</v>
      </c>
      <c r="AC127" s="127">
        <f t="shared" si="29"/>
        <v>101.68539325842697</v>
      </c>
      <c r="AD127" s="127">
        <f t="shared" si="30"/>
        <v>101.96629213483146</v>
      </c>
      <c r="AE127" s="127">
        <f t="shared" si="30"/>
        <v>97.19101123595506</v>
      </c>
      <c r="AF127" s="127">
        <f t="shared" si="30"/>
        <v>100.56179775280899</v>
      </c>
      <c r="AG127" s="127">
        <f t="shared" si="30"/>
        <v>93.539325842696627</v>
      </c>
      <c r="AH127" s="127">
        <f t="shared" si="32"/>
        <v>86.797752808988761</v>
      </c>
      <c r="AI127" s="127">
        <f t="shared" si="18"/>
        <v>95.365168539325836</v>
      </c>
      <c r="AJ127" s="127">
        <f t="shared" si="19"/>
        <v>84.69101123595506</v>
      </c>
      <c r="AK127" s="127">
        <f t="shared" si="20"/>
        <v>82.443820224719104</v>
      </c>
      <c r="AL127" s="127">
        <f t="shared" si="21"/>
        <v>82.303370786516851</v>
      </c>
      <c r="AM127" s="127">
        <f t="shared" si="22"/>
        <v>81.32022471910112</v>
      </c>
      <c r="AN127" s="280">
        <v>1</v>
      </c>
      <c r="AO127" s="281">
        <v>1</v>
      </c>
      <c r="AP127" s="281">
        <v>1</v>
      </c>
      <c r="AQ127" s="281">
        <v>1</v>
      </c>
      <c r="AR127" s="281">
        <v>1</v>
      </c>
      <c r="AS127" s="281">
        <v>1</v>
      </c>
      <c r="AT127" s="281">
        <v>1</v>
      </c>
      <c r="AU127" s="281">
        <v>1</v>
      </c>
      <c r="AV127" s="281">
        <v>1</v>
      </c>
      <c r="AW127" s="281">
        <v>1</v>
      </c>
      <c r="AX127" s="281">
        <v>1</v>
      </c>
      <c r="AY127" s="281">
        <v>1</v>
      </c>
      <c r="AZ127" s="281">
        <v>1</v>
      </c>
      <c r="BA127" s="281">
        <v>1</v>
      </c>
      <c r="BB127" s="281">
        <v>1</v>
      </c>
      <c r="BC127" s="281">
        <v>1</v>
      </c>
      <c r="BD127" s="281">
        <v>6</v>
      </c>
      <c r="BE127" s="325">
        <v>7</v>
      </c>
    </row>
    <row r="128" spans="2:57" ht="15" x14ac:dyDescent="0.25">
      <c r="B128" s="772"/>
      <c r="C128" s="1" t="s">
        <v>4</v>
      </c>
      <c r="D128" s="365">
        <v>501</v>
      </c>
      <c r="E128" s="11">
        <v>473</v>
      </c>
      <c r="F128" s="11">
        <v>466</v>
      </c>
      <c r="G128" s="11">
        <v>469</v>
      </c>
      <c r="H128" s="11">
        <v>458</v>
      </c>
      <c r="I128" s="11">
        <v>450</v>
      </c>
      <c r="J128" s="11">
        <v>440</v>
      </c>
      <c r="K128" s="11">
        <v>447</v>
      </c>
      <c r="L128" s="11">
        <v>449</v>
      </c>
      <c r="M128" s="11">
        <v>440</v>
      </c>
      <c r="N128" s="11">
        <v>355</v>
      </c>
      <c r="O128" s="11">
        <v>329</v>
      </c>
      <c r="P128" s="11">
        <v>308</v>
      </c>
      <c r="Q128" s="11">
        <v>302</v>
      </c>
      <c r="R128" s="11">
        <v>295</v>
      </c>
      <c r="S128" s="11">
        <v>291</v>
      </c>
      <c r="T128" s="11">
        <v>289</v>
      </c>
      <c r="U128" s="11">
        <v>285</v>
      </c>
      <c r="V128" s="74">
        <f>100</f>
        <v>100</v>
      </c>
      <c r="W128" s="127">
        <f t="shared" si="23"/>
        <v>94.411177644710577</v>
      </c>
      <c r="X128" s="127">
        <f t="shared" si="24"/>
        <v>93.013972055888217</v>
      </c>
      <c r="Y128" s="127">
        <f t="shared" si="25"/>
        <v>93.612774451097806</v>
      </c>
      <c r="Z128" s="127">
        <f t="shared" si="26"/>
        <v>91.417165668662676</v>
      </c>
      <c r="AA128" s="127">
        <f t="shared" si="27"/>
        <v>89.820359281437121</v>
      </c>
      <c r="AB128" s="127">
        <f t="shared" si="28"/>
        <v>87.824351297405187</v>
      </c>
      <c r="AC128" s="127">
        <f t="shared" si="29"/>
        <v>89.221556886227546</v>
      </c>
      <c r="AD128" s="127">
        <f t="shared" si="30"/>
        <v>89.620758483033939</v>
      </c>
      <c r="AE128" s="127">
        <f t="shared" si="30"/>
        <v>87.824351297405187</v>
      </c>
      <c r="AF128" s="127">
        <f t="shared" si="30"/>
        <v>70.858283433133735</v>
      </c>
      <c r="AG128" s="127">
        <f t="shared" si="30"/>
        <v>65.668662674650705</v>
      </c>
      <c r="AH128" s="127">
        <f t="shared" si="32"/>
        <v>61.477045908183634</v>
      </c>
      <c r="AI128" s="127">
        <f t="shared" si="18"/>
        <v>60.27944111776447</v>
      </c>
      <c r="AJ128" s="127">
        <f t="shared" si="19"/>
        <v>58.882235528942118</v>
      </c>
      <c r="AK128" s="127">
        <f t="shared" si="20"/>
        <v>58.08383233532934</v>
      </c>
      <c r="AL128" s="127">
        <f t="shared" si="21"/>
        <v>57.684630738522955</v>
      </c>
      <c r="AM128" s="127">
        <f t="shared" si="22"/>
        <v>56.886227544910177</v>
      </c>
      <c r="AN128" s="280">
        <v>1</v>
      </c>
      <c r="AO128" s="281">
        <v>1</v>
      </c>
      <c r="AP128" s="281">
        <v>1</v>
      </c>
      <c r="AQ128" s="281">
        <v>1</v>
      </c>
      <c r="AR128" s="281">
        <v>1</v>
      </c>
      <c r="AS128" s="281">
        <v>1</v>
      </c>
      <c r="AT128" s="281">
        <v>1</v>
      </c>
      <c r="AU128" s="281">
        <v>1</v>
      </c>
      <c r="AV128" s="281">
        <v>1</v>
      </c>
      <c r="AW128" s="281">
        <v>1</v>
      </c>
      <c r="AX128" s="281">
        <v>1</v>
      </c>
      <c r="AY128" s="281">
        <v>1</v>
      </c>
      <c r="AZ128" s="281">
        <v>1</v>
      </c>
      <c r="BA128" s="281">
        <v>1</v>
      </c>
      <c r="BB128" s="281">
        <v>1</v>
      </c>
      <c r="BC128" s="281">
        <v>1</v>
      </c>
      <c r="BD128" s="281">
        <v>6</v>
      </c>
      <c r="BE128" s="325">
        <v>7</v>
      </c>
    </row>
    <row r="129" spans="2:57" ht="15" x14ac:dyDescent="0.25">
      <c r="B129" s="772"/>
      <c r="C129" s="1" t="s">
        <v>5</v>
      </c>
      <c r="D129" s="365">
        <v>205</v>
      </c>
      <c r="E129" s="11">
        <v>195</v>
      </c>
      <c r="F129" s="11">
        <v>189</v>
      </c>
      <c r="G129" s="11">
        <v>201</v>
      </c>
      <c r="H129" s="11">
        <v>205</v>
      </c>
      <c r="I129" s="11">
        <v>204</v>
      </c>
      <c r="J129" s="11">
        <v>208</v>
      </c>
      <c r="K129" s="11">
        <v>212</v>
      </c>
      <c r="L129" s="11">
        <v>210</v>
      </c>
      <c r="M129" s="11">
        <v>213</v>
      </c>
      <c r="N129" s="11">
        <v>192</v>
      </c>
      <c r="O129" s="11">
        <v>197</v>
      </c>
      <c r="P129" s="11">
        <v>190</v>
      </c>
      <c r="Q129" s="11">
        <v>184</v>
      </c>
      <c r="R129" s="11">
        <v>184</v>
      </c>
      <c r="S129" s="11">
        <v>181</v>
      </c>
      <c r="T129" s="11">
        <v>179</v>
      </c>
      <c r="U129" s="11">
        <v>177</v>
      </c>
      <c r="V129" s="74">
        <f>100</f>
        <v>100</v>
      </c>
      <c r="W129" s="127">
        <f t="shared" si="23"/>
        <v>95.121951219512198</v>
      </c>
      <c r="X129" s="127">
        <f t="shared" si="24"/>
        <v>92.195121951219505</v>
      </c>
      <c r="Y129" s="127">
        <f t="shared" si="25"/>
        <v>98.048780487804876</v>
      </c>
      <c r="Z129" s="127">
        <f t="shared" si="26"/>
        <v>100</v>
      </c>
      <c r="AA129" s="127">
        <f t="shared" si="27"/>
        <v>99.512195121951223</v>
      </c>
      <c r="AB129" s="127">
        <f t="shared" si="28"/>
        <v>101.46341463414635</v>
      </c>
      <c r="AC129" s="127">
        <f t="shared" si="29"/>
        <v>103.41463414634147</v>
      </c>
      <c r="AD129" s="127">
        <f t="shared" si="30"/>
        <v>102.4390243902439</v>
      </c>
      <c r="AE129" s="127">
        <f t="shared" si="30"/>
        <v>103.90243902439025</v>
      </c>
      <c r="AF129" s="127">
        <f t="shared" si="30"/>
        <v>93.658536585365852</v>
      </c>
      <c r="AG129" s="127">
        <f t="shared" si="30"/>
        <v>96.097560975609753</v>
      </c>
      <c r="AH129" s="127">
        <f t="shared" si="32"/>
        <v>92.682926829268297</v>
      </c>
      <c r="AI129" s="127">
        <f t="shared" si="18"/>
        <v>89.756097560975604</v>
      </c>
      <c r="AJ129" s="127">
        <f t="shared" si="19"/>
        <v>89.756097560975604</v>
      </c>
      <c r="AK129" s="127">
        <f t="shared" si="20"/>
        <v>88.292682926829272</v>
      </c>
      <c r="AL129" s="127">
        <f t="shared" si="21"/>
        <v>87.317073170731703</v>
      </c>
      <c r="AM129" s="127">
        <f t="shared" si="22"/>
        <v>86.341463414634148</v>
      </c>
      <c r="AN129" s="280">
        <v>1</v>
      </c>
      <c r="AO129" s="281">
        <v>1</v>
      </c>
      <c r="AP129" s="281">
        <v>1</v>
      </c>
      <c r="AQ129" s="281">
        <v>1</v>
      </c>
      <c r="AR129" s="281">
        <v>1</v>
      </c>
      <c r="AS129" s="281">
        <v>1</v>
      </c>
      <c r="AT129" s="281">
        <v>1</v>
      </c>
      <c r="AU129" s="281">
        <v>1</v>
      </c>
      <c r="AV129" s="281">
        <v>1</v>
      </c>
      <c r="AW129" s="281">
        <v>1</v>
      </c>
      <c r="AX129" s="281">
        <v>1</v>
      </c>
      <c r="AY129" s="281">
        <v>1</v>
      </c>
      <c r="AZ129" s="281">
        <v>1</v>
      </c>
      <c r="BA129" s="281">
        <v>1</v>
      </c>
      <c r="BB129" s="281">
        <v>1</v>
      </c>
      <c r="BC129" s="281">
        <v>1</v>
      </c>
      <c r="BD129" s="281">
        <v>6</v>
      </c>
      <c r="BE129" s="325">
        <v>7</v>
      </c>
    </row>
    <row r="130" spans="2:57" ht="15" x14ac:dyDescent="0.25">
      <c r="B130" s="772"/>
      <c r="C130" s="1" t="s">
        <v>6</v>
      </c>
      <c r="D130" s="365">
        <v>2802</v>
      </c>
      <c r="E130" s="11">
        <v>2777</v>
      </c>
      <c r="F130" s="11">
        <v>2896</v>
      </c>
      <c r="G130" s="11">
        <v>2901</v>
      </c>
      <c r="H130" s="11">
        <v>2839</v>
      </c>
      <c r="I130" s="11">
        <v>2771</v>
      </c>
      <c r="J130" s="11">
        <v>2707</v>
      </c>
      <c r="K130" s="11">
        <v>2697</v>
      </c>
      <c r="L130" s="11">
        <v>2595</v>
      </c>
      <c r="M130" s="11">
        <v>2424</v>
      </c>
      <c r="N130" s="11">
        <v>2429</v>
      </c>
      <c r="O130" s="11">
        <v>2375</v>
      </c>
      <c r="P130" s="11">
        <v>2392</v>
      </c>
      <c r="Q130" s="11">
        <v>2246</v>
      </c>
      <c r="R130" s="11">
        <v>2128</v>
      </c>
      <c r="S130" s="11">
        <v>2087</v>
      </c>
      <c r="T130" s="11">
        <v>2070</v>
      </c>
      <c r="U130" s="11">
        <v>2043</v>
      </c>
      <c r="V130" s="74">
        <f>100</f>
        <v>100</v>
      </c>
      <c r="W130" s="127">
        <f t="shared" si="23"/>
        <v>99.107780157030689</v>
      </c>
      <c r="X130" s="127">
        <f t="shared" si="24"/>
        <v>103.3547466095646</v>
      </c>
      <c r="Y130" s="127">
        <f t="shared" si="25"/>
        <v>103.53319057815845</v>
      </c>
      <c r="Z130" s="127">
        <f t="shared" si="26"/>
        <v>101.32048536759457</v>
      </c>
      <c r="AA130" s="127">
        <f t="shared" si="27"/>
        <v>98.893647394718059</v>
      </c>
      <c r="AB130" s="127">
        <f t="shared" si="28"/>
        <v>96.609564596716638</v>
      </c>
      <c r="AC130" s="127">
        <f t="shared" si="29"/>
        <v>96.252676659528902</v>
      </c>
      <c r="AD130" s="127">
        <f t="shared" si="30"/>
        <v>92.612419700214133</v>
      </c>
      <c r="AE130" s="127">
        <f t="shared" si="30"/>
        <v>86.509635974304075</v>
      </c>
      <c r="AF130" s="127">
        <f t="shared" si="30"/>
        <v>86.688079942897929</v>
      </c>
      <c r="AG130" s="127">
        <f t="shared" si="30"/>
        <v>84.760885082084229</v>
      </c>
      <c r="AH130" s="127">
        <f t="shared" si="32"/>
        <v>85.367594575303357</v>
      </c>
      <c r="AI130" s="127">
        <f t="shared" si="18"/>
        <v>80.157030692362596</v>
      </c>
      <c r="AJ130" s="127">
        <f t="shared" si="19"/>
        <v>75.945753033547462</v>
      </c>
      <c r="AK130" s="127">
        <f t="shared" si="20"/>
        <v>74.482512491077799</v>
      </c>
      <c r="AL130" s="127">
        <f t="shared" si="21"/>
        <v>73.875802997858671</v>
      </c>
      <c r="AM130" s="127">
        <f t="shared" si="22"/>
        <v>72.912205567451821</v>
      </c>
      <c r="AN130" s="280"/>
      <c r="AO130" s="281"/>
      <c r="AP130" s="281"/>
      <c r="AQ130" s="281"/>
      <c r="AR130" s="281"/>
      <c r="AS130" s="281"/>
      <c r="AT130" s="281"/>
      <c r="AU130" s="281"/>
      <c r="AV130" s="281"/>
      <c r="AW130" s="281"/>
      <c r="AX130" s="281"/>
      <c r="AY130" s="281"/>
      <c r="AZ130" s="281"/>
      <c r="BA130" s="281"/>
      <c r="BB130" s="281"/>
      <c r="BC130" s="281"/>
      <c r="BD130" s="281"/>
      <c r="BE130" s="325"/>
    </row>
    <row r="131" spans="2:57" ht="15" x14ac:dyDescent="0.25">
      <c r="B131" s="765"/>
      <c r="C131" s="8" t="s">
        <v>7</v>
      </c>
      <c r="D131" s="424">
        <v>2597</v>
      </c>
      <c r="E131" s="341">
        <v>2582</v>
      </c>
      <c r="F131" s="341">
        <v>2707</v>
      </c>
      <c r="G131" s="341">
        <v>2700</v>
      </c>
      <c r="H131" s="341">
        <v>2634</v>
      </c>
      <c r="I131" s="341">
        <v>2567</v>
      </c>
      <c r="J131" s="341">
        <v>2499</v>
      </c>
      <c r="K131" s="341">
        <v>2485</v>
      </c>
      <c r="L131" s="341">
        <v>2385</v>
      </c>
      <c r="M131" s="341">
        <v>2211</v>
      </c>
      <c r="N131" s="341">
        <v>2237</v>
      </c>
      <c r="O131" s="341">
        <v>2178</v>
      </c>
      <c r="P131" s="341">
        <v>2202</v>
      </c>
      <c r="Q131" s="341">
        <v>2062</v>
      </c>
      <c r="R131" s="341">
        <v>1944</v>
      </c>
      <c r="S131" s="341">
        <v>1906</v>
      </c>
      <c r="T131" s="341">
        <v>1891</v>
      </c>
      <c r="U131" s="341">
        <v>1866</v>
      </c>
      <c r="V131" s="74">
        <f>100</f>
        <v>100</v>
      </c>
      <c r="W131" s="127">
        <f t="shared" si="23"/>
        <v>99.422410473623415</v>
      </c>
      <c r="X131" s="127">
        <f t="shared" si="24"/>
        <v>104.23565652676164</v>
      </c>
      <c r="Y131" s="127">
        <f t="shared" si="25"/>
        <v>103.96611474778591</v>
      </c>
      <c r="Z131" s="127">
        <f t="shared" si="26"/>
        <v>101.42472083172892</v>
      </c>
      <c r="AA131" s="127">
        <f t="shared" si="27"/>
        <v>98.844820947246816</v>
      </c>
      <c r="AB131" s="127">
        <f t="shared" si="28"/>
        <v>96.226415094339629</v>
      </c>
      <c r="AC131" s="127">
        <f t="shared" si="29"/>
        <v>95.687331536388143</v>
      </c>
      <c r="AD131" s="127">
        <f t="shared" si="30"/>
        <v>91.836734693877546</v>
      </c>
      <c r="AE131" s="127">
        <f t="shared" si="30"/>
        <v>85.136696187909124</v>
      </c>
      <c r="AF131" s="127">
        <f t="shared" si="30"/>
        <v>86.137851366961883</v>
      </c>
      <c r="AG131" s="127">
        <f t="shared" si="30"/>
        <v>83.865999229880629</v>
      </c>
      <c r="AH131" s="127">
        <f t="shared" si="32"/>
        <v>84.790142472083176</v>
      </c>
      <c r="AI131" s="127">
        <f t="shared" si="18"/>
        <v>79.399306892568347</v>
      </c>
      <c r="AJ131" s="127">
        <f t="shared" si="19"/>
        <v>74.855602618405854</v>
      </c>
      <c r="AK131" s="127">
        <f t="shared" si="20"/>
        <v>73.392375818251836</v>
      </c>
      <c r="AL131" s="127">
        <f t="shared" si="21"/>
        <v>72.814786291875237</v>
      </c>
      <c r="AM131" s="127">
        <f t="shared" si="22"/>
        <v>71.852137081247591</v>
      </c>
      <c r="AN131" s="283"/>
      <c r="AO131" s="284"/>
      <c r="AP131" s="284"/>
      <c r="AQ131" s="284"/>
      <c r="AR131" s="284"/>
      <c r="AS131" s="284"/>
      <c r="AT131" s="284"/>
      <c r="AU131" s="284"/>
      <c r="AV131" s="284"/>
      <c r="AW131" s="284"/>
      <c r="AX131" s="284"/>
      <c r="AY131" s="284"/>
      <c r="AZ131" s="284"/>
      <c r="BA131" s="284"/>
      <c r="BB131" s="284"/>
      <c r="BC131" s="284"/>
      <c r="BD131" s="284"/>
      <c r="BE131" s="284"/>
    </row>
    <row r="132" spans="2:57" ht="15" customHeight="1" x14ac:dyDescent="0.25">
      <c r="B132" s="772" t="s">
        <v>38</v>
      </c>
      <c r="C132" s="1" t="s">
        <v>2</v>
      </c>
      <c r="D132" s="425">
        <v>23927</v>
      </c>
      <c r="E132" s="11">
        <v>22475</v>
      </c>
      <c r="F132" s="11">
        <v>27391</v>
      </c>
      <c r="G132" s="11">
        <v>25743</v>
      </c>
      <c r="H132" s="11">
        <v>26335</v>
      </c>
      <c r="I132" s="11">
        <v>26821</v>
      </c>
      <c r="J132" s="11">
        <v>28187</v>
      </c>
      <c r="K132" s="11">
        <v>27782</v>
      </c>
      <c r="L132" s="11">
        <v>25816</v>
      </c>
      <c r="M132" s="11">
        <v>24253</v>
      </c>
      <c r="N132" s="11">
        <v>26900</v>
      </c>
      <c r="O132" s="11">
        <v>27785</v>
      </c>
      <c r="P132" s="11">
        <v>30610</v>
      </c>
      <c r="Q132" s="11">
        <v>25988</v>
      </c>
      <c r="R132" s="11">
        <v>26448</v>
      </c>
      <c r="S132" s="11">
        <v>25954</v>
      </c>
      <c r="T132" s="11">
        <v>25650</v>
      </c>
      <c r="U132" s="11">
        <v>25306</v>
      </c>
      <c r="V132" s="74">
        <f>100</f>
        <v>100</v>
      </c>
      <c r="W132" s="127">
        <f t="shared" si="23"/>
        <v>93.931541772892544</v>
      </c>
      <c r="X132" s="127">
        <f t="shared" si="24"/>
        <v>114.47736866301668</v>
      </c>
      <c r="Y132" s="127">
        <f t="shared" si="25"/>
        <v>107.5897521628286</v>
      </c>
      <c r="Z132" s="127">
        <f t="shared" si="26"/>
        <v>110.06394449784761</v>
      </c>
      <c r="AA132" s="127">
        <f t="shared" si="27"/>
        <v>112.09512266477202</v>
      </c>
      <c r="AB132" s="127">
        <f t="shared" si="28"/>
        <v>117.80415430267063</v>
      </c>
      <c r="AC132" s="127">
        <f t="shared" si="29"/>
        <v>116.11150583023363</v>
      </c>
      <c r="AD132" s="127">
        <f t="shared" si="30"/>
        <v>107.89484682576169</v>
      </c>
      <c r="AE132" s="127">
        <f t="shared" si="30"/>
        <v>101.36247753583818</v>
      </c>
      <c r="AF132" s="127">
        <f t="shared" si="30"/>
        <v>112.42529360137084</v>
      </c>
      <c r="AG132" s="127">
        <f t="shared" si="30"/>
        <v>116.1240439670665</v>
      </c>
      <c r="AH132" s="127">
        <f t="shared" si="32"/>
        <v>127.93078948468258</v>
      </c>
      <c r="AI132" s="127">
        <f t="shared" si="18"/>
        <v>108.61370000417938</v>
      </c>
      <c r="AJ132" s="127">
        <f t="shared" si="19"/>
        <v>110.53621431855227</v>
      </c>
      <c r="AK132" s="127">
        <f t="shared" si="20"/>
        <v>108.47160112007356</v>
      </c>
      <c r="AL132" s="127">
        <f t="shared" si="21"/>
        <v>107.20106992100973</v>
      </c>
      <c r="AM132" s="127">
        <f t="shared" si="22"/>
        <v>105.76336356417437</v>
      </c>
      <c r="AN132" s="280">
        <v>1</v>
      </c>
      <c r="AO132" s="281">
        <v>1</v>
      </c>
      <c r="AP132" s="281">
        <v>1</v>
      </c>
      <c r="AQ132" s="281">
        <v>1</v>
      </c>
      <c r="AR132" s="281">
        <v>1</v>
      </c>
      <c r="AS132" s="281">
        <v>1</v>
      </c>
      <c r="AT132" s="281">
        <v>1</v>
      </c>
      <c r="AU132" s="281">
        <v>1</v>
      </c>
      <c r="AV132" s="281">
        <v>1</v>
      </c>
      <c r="AW132" s="281">
        <v>1</v>
      </c>
      <c r="AX132" s="281">
        <v>1</v>
      </c>
      <c r="AY132" s="281">
        <v>1</v>
      </c>
      <c r="AZ132" s="281">
        <v>1</v>
      </c>
      <c r="BA132" s="281">
        <v>1</v>
      </c>
      <c r="BB132" s="281">
        <v>1</v>
      </c>
      <c r="BC132" s="281">
        <v>1</v>
      </c>
      <c r="BD132" s="281">
        <v>6</v>
      </c>
      <c r="BE132" s="325">
        <v>7</v>
      </c>
    </row>
    <row r="133" spans="2:57" ht="15" x14ac:dyDescent="0.25">
      <c r="B133" s="772"/>
      <c r="C133" s="1" t="s">
        <v>3</v>
      </c>
      <c r="D133" s="365">
        <v>11871</v>
      </c>
      <c r="E133" s="11">
        <v>11948</v>
      </c>
      <c r="F133" s="11">
        <v>12012</v>
      </c>
      <c r="G133" s="11">
        <v>12850</v>
      </c>
      <c r="H133" s="11">
        <v>12486</v>
      </c>
      <c r="I133" s="11">
        <v>12441</v>
      </c>
      <c r="J133" s="11">
        <v>12710</v>
      </c>
      <c r="K133" s="11">
        <v>12265</v>
      </c>
      <c r="L133" s="11">
        <v>13693</v>
      </c>
      <c r="M133" s="11">
        <v>12716</v>
      </c>
      <c r="N133" s="11">
        <v>12476</v>
      </c>
      <c r="O133" s="11">
        <v>13053</v>
      </c>
      <c r="P133" s="11">
        <v>11166</v>
      </c>
      <c r="Q133" s="11">
        <v>13339</v>
      </c>
      <c r="R133" s="11">
        <v>12358</v>
      </c>
      <c r="S133" s="11">
        <v>12260</v>
      </c>
      <c r="T133" s="11">
        <v>12222</v>
      </c>
      <c r="U133" s="11">
        <v>12071</v>
      </c>
      <c r="V133" s="74">
        <f>100</f>
        <v>100</v>
      </c>
      <c r="W133" s="127">
        <f t="shared" si="23"/>
        <v>100.64863954174038</v>
      </c>
      <c r="X133" s="127">
        <f t="shared" si="24"/>
        <v>101.1877685114986</v>
      </c>
      <c r="Y133" s="127">
        <f t="shared" si="25"/>
        <v>108.2469884592705</v>
      </c>
      <c r="Z133" s="127">
        <f t="shared" si="26"/>
        <v>105.18069244377054</v>
      </c>
      <c r="AA133" s="127">
        <f t="shared" si="27"/>
        <v>104.80161738690927</v>
      </c>
      <c r="AB133" s="127">
        <f t="shared" si="28"/>
        <v>107.06764383792435</v>
      </c>
      <c r="AC133" s="127">
        <f t="shared" si="29"/>
        <v>103.31901272007413</v>
      </c>
      <c r="AD133" s="127">
        <f t="shared" si="30"/>
        <v>115.34832785780473</v>
      </c>
      <c r="AE133" s="127">
        <f t="shared" si="30"/>
        <v>107.11818717883919</v>
      </c>
      <c r="AF133" s="127">
        <f t="shared" si="30"/>
        <v>105.09645354224581</v>
      </c>
      <c r="AG133" s="127">
        <f t="shared" si="30"/>
        <v>109.9570381602224</v>
      </c>
      <c r="AH133" s="127">
        <f t="shared" si="32"/>
        <v>94.061157442506953</v>
      </c>
      <c r="AI133" s="127">
        <f t="shared" si="18"/>
        <v>112.3662707438295</v>
      </c>
      <c r="AJ133" s="127">
        <f t="shared" si="19"/>
        <v>104.10243450425406</v>
      </c>
      <c r="AK133" s="127">
        <f t="shared" si="20"/>
        <v>103.27689326931177</v>
      </c>
      <c r="AL133" s="127">
        <f t="shared" si="21"/>
        <v>102.95678544351782</v>
      </c>
      <c r="AM133" s="127">
        <f t="shared" si="22"/>
        <v>101.68477803049448</v>
      </c>
      <c r="AN133" s="280">
        <v>1</v>
      </c>
      <c r="AO133" s="281">
        <v>1</v>
      </c>
      <c r="AP133" s="281">
        <v>1</v>
      </c>
      <c r="AQ133" s="281">
        <v>1</v>
      </c>
      <c r="AR133" s="281">
        <v>1</v>
      </c>
      <c r="AS133" s="281">
        <v>1</v>
      </c>
      <c r="AT133" s="281">
        <v>1</v>
      </c>
      <c r="AU133" s="281">
        <v>1</v>
      </c>
      <c r="AV133" s="281">
        <v>1</v>
      </c>
      <c r="AW133" s="281">
        <v>1</v>
      </c>
      <c r="AX133" s="281">
        <v>1</v>
      </c>
      <c r="AY133" s="281">
        <v>1</v>
      </c>
      <c r="AZ133" s="281">
        <v>1</v>
      </c>
      <c r="BA133" s="281">
        <v>1</v>
      </c>
      <c r="BB133" s="281">
        <v>1</v>
      </c>
      <c r="BC133" s="281">
        <v>1</v>
      </c>
      <c r="BD133" s="281">
        <v>6</v>
      </c>
      <c r="BE133" s="325">
        <v>7</v>
      </c>
    </row>
    <row r="134" spans="2:57" ht="15" x14ac:dyDescent="0.25">
      <c r="B134" s="772"/>
      <c r="C134" s="1" t="s">
        <v>4</v>
      </c>
      <c r="D134" s="365">
        <v>2764</v>
      </c>
      <c r="E134" s="11">
        <v>2577</v>
      </c>
      <c r="F134" s="11">
        <v>2658</v>
      </c>
      <c r="G134" s="11">
        <v>2748</v>
      </c>
      <c r="H134" s="11">
        <v>2740</v>
      </c>
      <c r="I134" s="11">
        <v>2755</v>
      </c>
      <c r="J134" s="11">
        <v>2798</v>
      </c>
      <c r="K134" s="11">
        <v>2798</v>
      </c>
      <c r="L134" s="11">
        <v>2848</v>
      </c>
      <c r="M134" s="11">
        <v>2900</v>
      </c>
      <c r="N134" s="11">
        <v>2864</v>
      </c>
      <c r="O134" s="11">
        <v>2772</v>
      </c>
      <c r="P134" s="11">
        <v>2635</v>
      </c>
      <c r="Q134" s="11">
        <v>2687</v>
      </c>
      <c r="R134" s="11">
        <v>2735</v>
      </c>
      <c r="S134" s="11">
        <v>2646</v>
      </c>
      <c r="T134" s="11">
        <v>2627</v>
      </c>
      <c r="U134" s="11">
        <v>2591</v>
      </c>
      <c r="V134" s="74">
        <f>100</f>
        <v>100</v>
      </c>
      <c r="W134" s="127">
        <f t="shared" si="23"/>
        <v>93.234442836468887</v>
      </c>
      <c r="X134" s="127">
        <f t="shared" si="24"/>
        <v>96.164978292329963</v>
      </c>
      <c r="Y134" s="127">
        <f t="shared" si="25"/>
        <v>99.421128798842261</v>
      </c>
      <c r="Z134" s="127">
        <f t="shared" si="26"/>
        <v>99.131693198263392</v>
      </c>
      <c r="AA134" s="127">
        <f t="shared" si="27"/>
        <v>99.674384949348763</v>
      </c>
      <c r="AB134" s="127">
        <f t="shared" si="28"/>
        <v>101.2301013024602</v>
      </c>
      <c r="AC134" s="127">
        <f t="shared" si="29"/>
        <v>101.2301013024602</v>
      </c>
      <c r="AD134" s="127">
        <f t="shared" si="30"/>
        <v>103.03907380607815</v>
      </c>
      <c r="AE134" s="127">
        <f t="shared" si="30"/>
        <v>104.92040520984081</v>
      </c>
      <c r="AF134" s="127">
        <f t="shared" si="30"/>
        <v>103.61794500723589</v>
      </c>
      <c r="AG134" s="127">
        <f t="shared" si="30"/>
        <v>100.28943560057887</v>
      </c>
      <c r="AH134" s="127">
        <f t="shared" si="32"/>
        <v>95.332850940665708</v>
      </c>
      <c r="AI134" s="127">
        <f t="shared" si="18"/>
        <v>97.214182344428366</v>
      </c>
      <c r="AJ134" s="127">
        <f t="shared" si="19"/>
        <v>98.950795947901597</v>
      </c>
      <c r="AK134" s="127">
        <f t="shared" si="20"/>
        <v>95.730824891461651</v>
      </c>
      <c r="AL134" s="127">
        <f t="shared" si="21"/>
        <v>95.043415340086824</v>
      </c>
      <c r="AM134" s="127">
        <f t="shared" si="22"/>
        <v>93.740955137481905</v>
      </c>
      <c r="AN134" s="280">
        <v>1</v>
      </c>
      <c r="AO134" s="281">
        <v>1</v>
      </c>
      <c r="AP134" s="281">
        <v>1</v>
      </c>
      <c r="AQ134" s="281">
        <v>1</v>
      </c>
      <c r="AR134" s="281">
        <v>1</v>
      </c>
      <c r="AS134" s="281">
        <v>1</v>
      </c>
      <c r="AT134" s="281">
        <v>1</v>
      </c>
      <c r="AU134" s="281">
        <v>1</v>
      </c>
      <c r="AV134" s="281">
        <v>1</v>
      </c>
      <c r="AW134" s="281">
        <v>1</v>
      </c>
      <c r="AX134" s="281">
        <v>1</v>
      </c>
      <c r="AY134" s="281">
        <v>1</v>
      </c>
      <c r="AZ134" s="281">
        <v>1</v>
      </c>
      <c r="BA134" s="281">
        <v>1</v>
      </c>
      <c r="BB134" s="281">
        <v>1</v>
      </c>
      <c r="BC134" s="281">
        <v>1</v>
      </c>
      <c r="BD134" s="281">
        <v>6</v>
      </c>
      <c r="BE134" s="325">
        <v>7</v>
      </c>
    </row>
    <row r="135" spans="2:57" ht="15" x14ac:dyDescent="0.25">
      <c r="B135" s="772"/>
      <c r="C135" s="1" t="s">
        <v>5</v>
      </c>
      <c r="D135" s="365">
        <v>427</v>
      </c>
      <c r="E135" s="11">
        <v>384</v>
      </c>
      <c r="F135" s="11">
        <v>391</v>
      </c>
      <c r="G135" s="11">
        <v>424</v>
      </c>
      <c r="H135" s="11">
        <v>431</v>
      </c>
      <c r="I135" s="11">
        <v>434</v>
      </c>
      <c r="J135" s="11">
        <v>450</v>
      </c>
      <c r="K135" s="11">
        <v>444</v>
      </c>
      <c r="L135" s="11">
        <v>465</v>
      </c>
      <c r="M135" s="11">
        <v>470</v>
      </c>
      <c r="N135" s="11">
        <v>502</v>
      </c>
      <c r="O135" s="11">
        <v>496</v>
      </c>
      <c r="P135" s="11">
        <v>476</v>
      </c>
      <c r="Q135" s="11">
        <v>485</v>
      </c>
      <c r="R135" s="11">
        <v>498</v>
      </c>
      <c r="S135" s="11">
        <v>492</v>
      </c>
      <c r="T135" s="11">
        <v>485</v>
      </c>
      <c r="U135" s="11">
        <v>479</v>
      </c>
      <c r="V135" s="74">
        <f>100</f>
        <v>100</v>
      </c>
      <c r="W135" s="127">
        <f t="shared" si="23"/>
        <v>89.929742388758783</v>
      </c>
      <c r="X135" s="127">
        <f t="shared" si="24"/>
        <v>91.569086651053865</v>
      </c>
      <c r="Y135" s="127">
        <f t="shared" si="25"/>
        <v>99.297423887587826</v>
      </c>
      <c r="Z135" s="127">
        <f t="shared" si="26"/>
        <v>100.93676814988291</v>
      </c>
      <c r="AA135" s="127">
        <f t="shared" si="27"/>
        <v>101.63934426229508</v>
      </c>
      <c r="AB135" s="127">
        <f t="shared" si="28"/>
        <v>105.3864168618267</v>
      </c>
      <c r="AC135" s="127">
        <f t="shared" si="29"/>
        <v>103.98126463700234</v>
      </c>
      <c r="AD135" s="127">
        <f t="shared" si="30"/>
        <v>108.89929742388759</v>
      </c>
      <c r="AE135" s="127">
        <f t="shared" si="30"/>
        <v>110.07025761124122</v>
      </c>
      <c r="AF135" s="127">
        <f t="shared" si="30"/>
        <v>117.56440281030444</v>
      </c>
      <c r="AG135" s="127">
        <f t="shared" si="30"/>
        <v>116.15925058548009</v>
      </c>
      <c r="AH135" s="127">
        <f t="shared" si="32"/>
        <v>111.47540983606558</v>
      </c>
      <c r="AI135" s="127">
        <f t="shared" si="18"/>
        <v>113.5831381733021</v>
      </c>
      <c r="AJ135" s="127">
        <f t="shared" si="19"/>
        <v>116.62763466042155</v>
      </c>
      <c r="AK135" s="127">
        <f t="shared" si="20"/>
        <v>115.22248243559719</v>
      </c>
      <c r="AL135" s="127">
        <f t="shared" si="21"/>
        <v>113.5831381733021</v>
      </c>
      <c r="AM135" s="127">
        <f t="shared" si="22"/>
        <v>112.17798594847775</v>
      </c>
      <c r="AN135" s="280">
        <v>1</v>
      </c>
      <c r="AO135" s="281">
        <v>1</v>
      </c>
      <c r="AP135" s="281">
        <v>1</v>
      </c>
      <c r="AQ135" s="281">
        <v>1</v>
      </c>
      <c r="AR135" s="281">
        <v>1</v>
      </c>
      <c r="AS135" s="281">
        <v>1</v>
      </c>
      <c r="AT135" s="281">
        <v>1</v>
      </c>
      <c r="AU135" s="281">
        <v>1</v>
      </c>
      <c r="AV135" s="281">
        <v>1</v>
      </c>
      <c r="AW135" s="281">
        <v>1</v>
      </c>
      <c r="AX135" s="281">
        <v>1</v>
      </c>
      <c r="AY135" s="281">
        <v>1</v>
      </c>
      <c r="AZ135" s="281">
        <v>1</v>
      </c>
      <c r="BA135" s="281">
        <v>1</v>
      </c>
      <c r="BB135" s="281">
        <v>1</v>
      </c>
      <c r="BC135" s="281">
        <v>1</v>
      </c>
      <c r="BD135" s="281">
        <v>6</v>
      </c>
      <c r="BE135" s="325">
        <v>7</v>
      </c>
    </row>
    <row r="136" spans="2:57" ht="15" x14ac:dyDescent="0.25">
      <c r="B136" s="772"/>
      <c r="C136" s="1" t="s">
        <v>6</v>
      </c>
      <c r="D136" s="365">
        <v>38989</v>
      </c>
      <c r="E136" s="11">
        <v>37384</v>
      </c>
      <c r="F136" s="11">
        <v>42452</v>
      </c>
      <c r="G136" s="11">
        <v>41765</v>
      </c>
      <c r="H136" s="11">
        <v>41992</v>
      </c>
      <c r="I136" s="11">
        <v>42451</v>
      </c>
      <c r="J136" s="11">
        <v>44145</v>
      </c>
      <c r="K136" s="11">
        <v>43289</v>
      </c>
      <c r="L136" s="11">
        <v>42822</v>
      </c>
      <c r="M136" s="11">
        <v>40339</v>
      </c>
      <c r="N136" s="11">
        <v>42742</v>
      </c>
      <c r="O136" s="11">
        <v>44106</v>
      </c>
      <c r="P136" s="11">
        <v>44887</v>
      </c>
      <c r="Q136" s="11">
        <v>42499</v>
      </c>
      <c r="R136" s="11">
        <v>42039</v>
      </c>
      <c r="S136" s="11">
        <v>41352</v>
      </c>
      <c r="T136" s="11">
        <v>40984</v>
      </c>
      <c r="U136" s="11">
        <v>40447</v>
      </c>
      <c r="V136" s="74">
        <f>100</f>
        <v>100</v>
      </c>
      <c r="W136" s="127">
        <f t="shared" si="23"/>
        <v>95.883454307625229</v>
      </c>
      <c r="X136" s="127">
        <f t="shared" si="24"/>
        <v>108.88199235681859</v>
      </c>
      <c r="Y136" s="127">
        <f t="shared" si="25"/>
        <v>107.11995691092359</v>
      </c>
      <c r="Z136" s="127">
        <f t="shared" si="26"/>
        <v>107.70217240760215</v>
      </c>
      <c r="AA136" s="127">
        <f t="shared" si="27"/>
        <v>108.87942753084204</v>
      </c>
      <c r="AB136" s="127">
        <f t="shared" si="28"/>
        <v>113.22424273513042</v>
      </c>
      <c r="AC136" s="127">
        <f t="shared" si="29"/>
        <v>111.02875169919722</v>
      </c>
      <c r="AD136" s="127">
        <f t="shared" si="30"/>
        <v>109.83097796814486</v>
      </c>
      <c r="AE136" s="127">
        <f t="shared" si="30"/>
        <v>103.46251506835262</v>
      </c>
      <c r="AF136" s="127">
        <f t="shared" si="30"/>
        <v>109.62579189002027</v>
      </c>
      <c r="AG136" s="127">
        <f t="shared" si="30"/>
        <v>113.12421452204468</v>
      </c>
      <c r="AH136" s="127">
        <f t="shared" si="32"/>
        <v>115.12734360973607</v>
      </c>
      <c r="AI136" s="127">
        <f t="shared" si="18"/>
        <v>109.0025391777168</v>
      </c>
      <c r="AJ136" s="127">
        <f t="shared" si="19"/>
        <v>107.82271922850035</v>
      </c>
      <c r="AK136" s="127">
        <f t="shared" si="20"/>
        <v>106.06068378260535</v>
      </c>
      <c r="AL136" s="127">
        <f t="shared" si="21"/>
        <v>105.1168278232322</v>
      </c>
      <c r="AM136" s="127">
        <f t="shared" si="22"/>
        <v>103.73951627382083</v>
      </c>
      <c r="AN136" s="280"/>
      <c r="AO136" s="281"/>
      <c r="AP136" s="281"/>
      <c r="AQ136" s="281"/>
      <c r="AR136" s="281"/>
      <c r="AS136" s="281"/>
      <c r="AT136" s="281"/>
      <c r="AU136" s="281"/>
      <c r="AV136" s="281"/>
      <c r="AW136" s="281"/>
      <c r="AX136" s="281"/>
      <c r="AY136" s="281"/>
      <c r="AZ136" s="281"/>
      <c r="BA136" s="281"/>
      <c r="BB136" s="281"/>
      <c r="BC136" s="281"/>
      <c r="BD136" s="281"/>
      <c r="BE136" s="325"/>
    </row>
    <row r="137" spans="2:57" ht="15" x14ac:dyDescent="0.25">
      <c r="B137" s="765"/>
      <c r="C137" s="8" t="s">
        <v>7</v>
      </c>
      <c r="D137" s="424">
        <v>38562</v>
      </c>
      <c r="E137" s="341">
        <v>37000</v>
      </c>
      <c r="F137" s="341">
        <v>42061</v>
      </c>
      <c r="G137" s="341">
        <v>41341</v>
      </c>
      <c r="H137" s="341">
        <v>41561</v>
      </c>
      <c r="I137" s="341">
        <v>42017</v>
      </c>
      <c r="J137" s="341">
        <v>43695</v>
      </c>
      <c r="K137" s="341">
        <v>42845</v>
      </c>
      <c r="L137" s="341">
        <v>42357</v>
      </c>
      <c r="M137" s="341">
        <v>39869</v>
      </c>
      <c r="N137" s="341">
        <v>42240</v>
      </c>
      <c r="O137" s="341">
        <v>43610</v>
      </c>
      <c r="P137" s="341">
        <v>44411</v>
      </c>
      <c r="Q137" s="341">
        <v>42014</v>
      </c>
      <c r="R137" s="341">
        <v>41541</v>
      </c>
      <c r="S137" s="341">
        <v>40860</v>
      </c>
      <c r="T137" s="341">
        <v>40499</v>
      </c>
      <c r="U137" s="341">
        <v>39968</v>
      </c>
      <c r="V137" s="74">
        <f>100</f>
        <v>100</v>
      </c>
      <c r="W137" s="127">
        <f t="shared" si="23"/>
        <v>95.949380218868313</v>
      </c>
      <c r="X137" s="127">
        <f t="shared" si="24"/>
        <v>109.07369949691406</v>
      </c>
      <c r="Y137" s="127">
        <f t="shared" si="25"/>
        <v>107.20657642238473</v>
      </c>
      <c r="Z137" s="127">
        <f t="shared" si="26"/>
        <v>107.77708625071314</v>
      </c>
      <c r="AA137" s="127">
        <f t="shared" si="27"/>
        <v>108.95959753124838</v>
      </c>
      <c r="AB137" s="127">
        <f t="shared" si="28"/>
        <v>113.31103158549868</v>
      </c>
      <c r="AC137" s="127">
        <f t="shared" si="29"/>
        <v>111.10678906695711</v>
      </c>
      <c r="AD137" s="127">
        <f t="shared" si="30"/>
        <v>109.84129453866501</v>
      </c>
      <c r="AE137" s="127">
        <f t="shared" si="30"/>
        <v>103.38934702556921</v>
      </c>
      <c r="AF137" s="127">
        <f t="shared" si="30"/>
        <v>109.53788703905398</v>
      </c>
      <c r="AG137" s="127">
        <f t="shared" si="30"/>
        <v>113.09060733364453</v>
      </c>
      <c r="AH137" s="127">
        <f t="shared" si="32"/>
        <v>115.1677817540584</v>
      </c>
      <c r="AI137" s="127">
        <f t="shared" si="18"/>
        <v>108.95181785177117</v>
      </c>
      <c r="AJ137" s="127">
        <f t="shared" si="19"/>
        <v>107.72522172086509</v>
      </c>
      <c r="AK137" s="127">
        <f t="shared" si="20"/>
        <v>105.95923447953945</v>
      </c>
      <c r="AL137" s="127">
        <f t="shared" si="21"/>
        <v>105.02307971578237</v>
      </c>
      <c r="AM137" s="127">
        <f t="shared" si="22"/>
        <v>103.64607644831699</v>
      </c>
      <c r="AN137" s="283"/>
      <c r="AO137" s="284"/>
      <c r="AP137" s="284"/>
      <c r="AQ137" s="284"/>
      <c r="AR137" s="284"/>
      <c r="AS137" s="284"/>
      <c r="AT137" s="284"/>
      <c r="AU137" s="284"/>
      <c r="AV137" s="284"/>
      <c r="AW137" s="284"/>
      <c r="AX137" s="284"/>
      <c r="AY137" s="284"/>
      <c r="AZ137" s="284"/>
      <c r="BA137" s="284"/>
      <c r="BB137" s="284"/>
      <c r="BC137" s="284"/>
      <c r="BD137" s="284"/>
      <c r="BE137" s="284"/>
    </row>
    <row r="138" spans="2:57" ht="15" customHeight="1" x14ac:dyDescent="0.25">
      <c r="B138" s="772" t="s">
        <v>39</v>
      </c>
      <c r="C138" s="1" t="s">
        <v>2</v>
      </c>
      <c r="D138" s="425">
        <v>4121</v>
      </c>
      <c r="E138" s="11">
        <v>5048</v>
      </c>
      <c r="F138" s="11">
        <v>5083</v>
      </c>
      <c r="G138" s="11">
        <v>4887</v>
      </c>
      <c r="H138" s="11">
        <v>4450</v>
      </c>
      <c r="I138" s="11">
        <v>4654</v>
      </c>
      <c r="J138" s="11">
        <v>4956</v>
      </c>
      <c r="K138" s="11">
        <v>4159</v>
      </c>
      <c r="L138" s="11">
        <v>3821</v>
      </c>
      <c r="M138" s="11">
        <v>3752</v>
      </c>
      <c r="N138" s="11">
        <v>4471</v>
      </c>
      <c r="O138" s="11">
        <v>4936</v>
      </c>
      <c r="P138" s="11">
        <v>5723</v>
      </c>
      <c r="Q138" s="11">
        <v>5095</v>
      </c>
      <c r="R138" s="11">
        <v>4911</v>
      </c>
      <c r="S138" s="11">
        <v>4837</v>
      </c>
      <c r="T138" s="11">
        <v>4781</v>
      </c>
      <c r="U138" s="11">
        <v>4717</v>
      </c>
      <c r="V138" s="74">
        <f>100</f>
        <v>100</v>
      </c>
      <c r="W138" s="127">
        <f t="shared" si="23"/>
        <v>122.4945401601553</v>
      </c>
      <c r="X138" s="127">
        <f t="shared" si="24"/>
        <v>123.34384858044164</v>
      </c>
      <c r="Y138" s="127">
        <f t="shared" si="25"/>
        <v>118.58772142683814</v>
      </c>
      <c r="Z138" s="127">
        <f t="shared" si="26"/>
        <v>107.98349915069159</v>
      </c>
      <c r="AA138" s="127">
        <f t="shared" si="27"/>
        <v>112.93375394321767</v>
      </c>
      <c r="AB138" s="127">
        <f t="shared" si="28"/>
        <v>120.2620723125455</v>
      </c>
      <c r="AC138" s="127">
        <f t="shared" si="29"/>
        <v>100.9221062848823</v>
      </c>
      <c r="AD138" s="127">
        <f t="shared" si="30"/>
        <v>92.72021354040281</v>
      </c>
      <c r="AE138" s="127">
        <f t="shared" si="30"/>
        <v>91.045862654695469</v>
      </c>
      <c r="AF138" s="127">
        <f t="shared" si="30"/>
        <v>108.49308420286339</v>
      </c>
      <c r="AG138" s="127">
        <f t="shared" si="30"/>
        <v>119.77675321523903</v>
      </c>
      <c r="AH138" s="127">
        <f t="shared" si="32"/>
        <v>138.87405969424896</v>
      </c>
      <c r="AI138" s="127">
        <f t="shared" si="18"/>
        <v>123.63504003882552</v>
      </c>
      <c r="AJ138" s="127">
        <f t="shared" si="19"/>
        <v>119.17010434360593</v>
      </c>
      <c r="AK138" s="127">
        <f t="shared" si="20"/>
        <v>117.37442368357195</v>
      </c>
      <c r="AL138" s="127">
        <f t="shared" si="21"/>
        <v>116.01553021111381</v>
      </c>
      <c r="AM138" s="127">
        <f t="shared" si="22"/>
        <v>114.46250909973307</v>
      </c>
      <c r="AN138" s="280">
        <v>1</v>
      </c>
      <c r="AO138" s="281">
        <v>1</v>
      </c>
      <c r="AP138" s="281">
        <v>1</v>
      </c>
      <c r="AQ138" s="281">
        <v>1</v>
      </c>
      <c r="AR138" s="281">
        <v>1</v>
      </c>
      <c r="AS138" s="281">
        <v>1</v>
      </c>
      <c r="AT138" s="281">
        <v>1</v>
      </c>
      <c r="AU138" s="281">
        <v>1</v>
      </c>
      <c r="AV138" s="281">
        <v>1</v>
      </c>
      <c r="AW138" s="281">
        <v>1</v>
      </c>
      <c r="AX138" s="281">
        <v>1</v>
      </c>
      <c r="AY138" s="281">
        <v>1</v>
      </c>
      <c r="AZ138" s="281">
        <v>1</v>
      </c>
      <c r="BA138" s="281">
        <v>1</v>
      </c>
      <c r="BB138" s="281">
        <v>1</v>
      </c>
      <c r="BC138" s="281">
        <v>1</v>
      </c>
      <c r="BD138" s="281">
        <v>6</v>
      </c>
      <c r="BE138" s="325">
        <v>7</v>
      </c>
    </row>
    <row r="139" spans="2:57" ht="15" x14ac:dyDescent="0.25">
      <c r="B139" s="772"/>
      <c r="C139" s="1" t="s">
        <v>3</v>
      </c>
      <c r="D139" s="365">
        <v>2119</v>
      </c>
      <c r="E139" s="11">
        <v>2030</v>
      </c>
      <c r="F139" s="11">
        <v>2308</v>
      </c>
      <c r="G139" s="11">
        <v>2055</v>
      </c>
      <c r="H139" s="11">
        <v>2260</v>
      </c>
      <c r="I139" s="11">
        <v>2436</v>
      </c>
      <c r="J139" s="11">
        <v>2209</v>
      </c>
      <c r="K139" s="11">
        <v>2019</v>
      </c>
      <c r="L139" s="11">
        <v>2070</v>
      </c>
      <c r="M139" s="11">
        <v>2060</v>
      </c>
      <c r="N139" s="11">
        <v>2301</v>
      </c>
      <c r="O139" s="11">
        <v>2043</v>
      </c>
      <c r="P139" s="11">
        <v>2197</v>
      </c>
      <c r="Q139" s="11">
        <v>2057</v>
      </c>
      <c r="R139" s="11">
        <v>2218</v>
      </c>
      <c r="S139" s="11">
        <v>2232</v>
      </c>
      <c r="T139" s="11">
        <v>2225</v>
      </c>
      <c r="U139" s="11">
        <v>2198</v>
      </c>
      <c r="V139" s="74">
        <f>100</f>
        <v>100</v>
      </c>
      <c r="W139" s="127">
        <f t="shared" si="23"/>
        <v>95.799905615856531</v>
      </c>
      <c r="X139" s="127">
        <f t="shared" si="24"/>
        <v>108.91930155733837</v>
      </c>
      <c r="Y139" s="127">
        <f t="shared" si="25"/>
        <v>96.979707409155267</v>
      </c>
      <c r="Z139" s="127">
        <f t="shared" si="26"/>
        <v>106.65408211420481</v>
      </c>
      <c r="AA139" s="127">
        <f t="shared" si="27"/>
        <v>114.95988673902784</v>
      </c>
      <c r="AB139" s="127">
        <f t="shared" si="28"/>
        <v>104.24728645587541</v>
      </c>
      <c r="AC139" s="127">
        <f t="shared" si="29"/>
        <v>95.280792826805097</v>
      </c>
      <c r="AD139" s="127">
        <f t="shared" si="30"/>
        <v>97.687588485134498</v>
      </c>
      <c r="AE139" s="127">
        <f t="shared" si="30"/>
        <v>97.215667767815006</v>
      </c>
      <c r="AF139" s="127">
        <f t="shared" si="30"/>
        <v>108.58895705521472</v>
      </c>
      <c r="AG139" s="127">
        <f t="shared" si="30"/>
        <v>96.413402548371877</v>
      </c>
      <c r="AH139" s="127">
        <f t="shared" si="32"/>
        <v>103.68098159509202</v>
      </c>
      <c r="AI139" s="127">
        <f t="shared" si="18"/>
        <v>97.074091552619166</v>
      </c>
      <c r="AJ139" s="127">
        <f t="shared" si="19"/>
        <v>104.67201510146296</v>
      </c>
      <c r="AK139" s="127">
        <f t="shared" si="20"/>
        <v>105.33270410571023</v>
      </c>
      <c r="AL139" s="127">
        <f t="shared" si="21"/>
        <v>105.0023596035866</v>
      </c>
      <c r="AM139" s="127">
        <f t="shared" si="22"/>
        <v>103.72817366682398</v>
      </c>
      <c r="AN139" s="280">
        <v>1</v>
      </c>
      <c r="AO139" s="281">
        <v>1</v>
      </c>
      <c r="AP139" s="281">
        <v>1</v>
      </c>
      <c r="AQ139" s="281">
        <v>1</v>
      </c>
      <c r="AR139" s="281">
        <v>1</v>
      </c>
      <c r="AS139" s="281">
        <v>1</v>
      </c>
      <c r="AT139" s="281">
        <v>1</v>
      </c>
      <c r="AU139" s="281">
        <v>1</v>
      </c>
      <c r="AV139" s="281">
        <v>1</v>
      </c>
      <c r="AW139" s="281">
        <v>1</v>
      </c>
      <c r="AX139" s="281">
        <v>1</v>
      </c>
      <c r="AY139" s="281">
        <v>1</v>
      </c>
      <c r="AZ139" s="281">
        <v>1</v>
      </c>
      <c r="BA139" s="281">
        <v>1</v>
      </c>
      <c r="BB139" s="281">
        <v>1</v>
      </c>
      <c r="BC139" s="281">
        <v>1</v>
      </c>
      <c r="BD139" s="281">
        <v>6</v>
      </c>
      <c r="BE139" s="325">
        <v>7</v>
      </c>
    </row>
    <row r="140" spans="2:57" ht="15" x14ac:dyDescent="0.25">
      <c r="B140" s="772"/>
      <c r="C140" s="1" t="s">
        <v>4</v>
      </c>
      <c r="D140" s="365">
        <v>788</v>
      </c>
      <c r="E140" s="11">
        <v>746</v>
      </c>
      <c r="F140" s="11">
        <v>759</v>
      </c>
      <c r="G140" s="11">
        <v>782</v>
      </c>
      <c r="H140" s="11">
        <v>762</v>
      </c>
      <c r="I140" s="11">
        <v>761</v>
      </c>
      <c r="J140" s="11">
        <v>773</v>
      </c>
      <c r="K140" s="11">
        <v>795</v>
      </c>
      <c r="L140" s="11">
        <v>807</v>
      </c>
      <c r="M140" s="11">
        <v>803</v>
      </c>
      <c r="N140" s="11">
        <v>716</v>
      </c>
      <c r="O140" s="11">
        <v>716</v>
      </c>
      <c r="P140" s="11">
        <v>704</v>
      </c>
      <c r="Q140" s="11">
        <v>719</v>
      </c>
      <c r="R140" s="11">
        <v>721</v>
      </c>
      <c r="S140" s="11">
        <v>714</v>
      </c>
      <c r="T140" s="11">
        <v>709</v>
      </c>
      <c r="U140" s="11">
        <v>699</v>
      </c>
      <c r="V140" s="74">
        <f>100</f>
        <v>100</v>
      </c>
      <c r="W140" s="127">
        <f t="shared" si="23"/>
        <v>94.670050761421322</v>
      </c>
      <c r="X140" s="127">
        <f t="shared" si="24"/>
        <v>96.319796954314725</v>
      </c>
      <c r="Y140" s="127">
        <f t="shared" si="25"/>
        <v>99.238578680203048</v>
      </c>
      <c r="Z140" s="127">
        <f t="shared" si="26"/>
        <v>96.700507614213194</v>
      </c>
      <c r="AA140" s="127">
        <f t="shared" si="27"/>
        <v>96.573604060913709</v>
      </c>
      <c r="AB140" s="127">
        <f t="shared" si="28"/>
        <v>98.096446700507613</v>
      </c>
      <c r="AC140" s="127">
        <f t="shared" si="29"/>
        <v>100.88832487309645</v>
      </c>
      <c r="AD140" s="127">
        <f t="shared" si="30"/>
        <v>102.41116751269035</v>
      </c>
      <c r="AE140" s="127">
        <f t="shared" si="30"/>
        <v>101.90355329949239</v>
      </c>
      <c r="AF140" s="127">
        <f t="shared" si="30"/>
        <v>90.862944162436548</v>
      </c>
      <c r="AG140" s="127">
        <f t="shared" ref="AG140" si="33">O140*100/$D140</f>
        <v>90.862944162436548</v>
      </c>
      <c r="AH140" s="127">
        <f t="shared" si="32"/>
        <v>89.340101522842644</v>
      </c>
      <c r="AI140" s="127">
        <f t="shared" ref="AI140:AI203" si="34">Q140*100/$D140</f>
        <v>91.243654822335031</v>
      </c>
      <c r="AJ140" s="127">
        <f t="shared" ref="AJ140:AJ203" si="35">R140*100/$D140</f>
        <v>91.497461928934015</v>
      </c>
      <c r="AK140" s="127">
        <f t="shared" ref="AK140:AK203" si="36">S140*100/$D140</f>
        <v>90.609137055837564</v>
      </c>
      <c r="AL140" s="127">
        <f t="shared" ref="AL140:AL203" si="37">T140*100/$D140</f>
        <v>89.974619289340097</v>
      </c>
      <c r="AM140" s="127">
        <f t="shared" ref="AM140:AM203" si="38">U140*100/$D140</f>
        <v>88.705583756345177</v>
      </c>
      <c r="AN140" s="280">
        <v>1</v>
      </c>
      <c r="AO140" s="281">
        <v>1</v>
      </c>
      <c r="AP140" s="281">
        <v>1</v>
      </c>
      <c r="AQ140" s="281">
        <v>1</v>
      </c>
      <c r="AR140" s="281">
        <v>1</v>
      </c>
      <c r="AS140" s="281">
        <v>1</v>
      </c>
      <c r="AT140" s="281">
        <v>1</v>
      </c>
      <c r="AU140" s="281">
        <v>1</v>
      </c>
      <c r="AV140" s="281">
        <v>1</v>
      </c>
      <c r="AW140" s="281">
        <v>1</v>
      </c>
      <c r="AX140" s="281">
        <v>1</v>
      </c>
      <c r="AY140" s="281">
        <v>1</v>
      </c>
      <c r="AZ140" s="281">
        <v>1</v>
      </c>
      <c r="BA140" s="281">
        <v>1</v>
      </c>
      <c r="BB140" s="281">
        <v>1</v>
      </c>
      <c r="BC140" s="281">
        <v>1</v>
      </c>
      <c r="BD140" s="281">
        <v>6</v>
      </c>
      <c r="BE140" s="325">
        <v>7</v>
      </c>
    </row>
    <row r="141" spans="2:57" ht="15" x14ac:dyDescent="0.25">
      <c r="B141" s="772"/>
      <c r="C141" s="1" t="s">
        <v>5</v>
      </c>
      <c r="D141" s="365">
        <v>214</v>
      </c>
      <c r="E141" s="11">
        <v>202</v>
      </c>
      <c r="F141" s="11">
        <v>199</v>
      </c>
      <c r="G141" s="11">
        <v>210</v>
      </c>
      <c r="H141" s="11">
        <v>214</v>
      </c>
      <c r="I141" s="11">
        <v>219</v>
      </c>
      <c r="J141" s="11">
        <v>219</v>
      </c>
      <c r="K141" s="11">
        <v>234</v>
      </c>
      <c r="L141" s="11">
        <v>235</v>
      </c>
      <c r="M141" s="11">
        <v>239</v>
      </c>
      <c r="N141" s="11">
        <v>232</v>
      </c>
      <c r="O141" s="11">
        <v>241</v>
      </c>
      <c r="P141" s="11">
        <v>224</v>
      </c>
      <c r="Q141" s="11">
        <v>227</v>
      </c>
      <c r="R141" s="11">
        <v>229</v>
      </c>
      <c r="S141" s="11">
        <v>234</v>
      </c>
      <c r="T141" s="11">
        <v>230</v>
      </c>
      <c r="U141" s="11">
        <v>227</v>
      </c>
      <c r="V141" s="74">
        <f>100</f>
        <v>100</v>
      </c>
      <c r="W141" s="127">
        <f t="shared" ref="W141:W204" si="39">E141*100/$D141</f>
        <v>94.392523364485982</v>
      </c>
      <c r="X141" s="127">
        <f t="shared" ref="X141:X204" si="40">F141*100/$D141</f>
        <v>92.99065420560747</v>
      </c>
      <c r="Y141" s="127">
        <f t="shared" ref="Y141:Y204" si="41">G141*100/$D141</f>
        <v>98.130841121495322</v>
      </c>
      <c r="Z141" s="127">
        <f t="shared" ref="Z141:Z204" si="42">H141*100/$D141</f>
        <v>100</v>
      </c>
      <c r="AA141" s="127">
        <f t="shared" ref="AA141:AA204" si="43">I141*100/$D141</f>
        <v>102.33644859813084</v>
      </c>
      <c r="AB141" s="127">
        <f t="shared" ref="AB141:AB204" si="44">J141*100/$D141</f>
        <v>102.33644859813084</v>
      </c>
      <c r="AC141" s="127">
        <f t="shared" ref="AC141:AC204" si="45">K141*100/$D141</f>
        <v>109.34579439252336</v>
      </c>
      <c r="AD141" s="127">
        <f t="shared" ref="AD141:AG204" si="46">L141*100/$D141</f>
        <v>109.81308411214954</v>
      </c>
      <c r="AE141" s="127">
        <f t="shared" si="46"/>
        <v>111.6822429906542</v>
      </c>
      <c r="AF141" s="127">
        <f t="shared" si="46"/>
        <v>108.41121495327103</v>
      </c>
      <c r="AG141" s="127">
        <f t="shared" si="46"/>
        <v>112.61682242990655</v>
      </c>
      <c r="AH141" s="127">
        <f t="shared" ref="AH141:AH155" si="47">P141*100/$D141</f>
        <v>104.67289719626169</v>
      </c>
      <c r="AI141" s="127">
        <f t="shared" si="34"/>
        <v>106.07476635514018</v>
      </c>
      <c r="AJ141" s="127">
        <f t="shared" si="35"/>
        <v>107.00934579439253</v>
      </c>
      <c r="AK141" s="127">
        <f t="shared" si="36"/>
        <v>109.34579439252336</v>
      </c>
      <c r="AL141" s="127">
        <f t="shared" si="37"/>
        <v>107.4766355140187</v>
      </c>
      <c r="AM141" s="127">
        <f t="shared" si="38"/>
        <v>106.07476635514018</v>
      </c>
      <c r="AN141" s="280">
        <v>1</v>
      </c>
      <c r="AO141" s="281">
        <v>1</v>
      </c>
      <c r="AP141" s="281">
        <v>1</v>
      </c>
      <c r="AQ141" s="281">
        <v>1</v>
      </c>
      <c r="AR141" s="281">
        <v>1</v>
      </c>
      <c r="AS141" s="281">
        <v>1</v>
      </c>
      <c r="AT141" s="281">
        <v>1</v>
      </c>
      <c r="AU141" s="281">
        <v>1</v>
      </c>
      <c r="AV141" s="281">
        <v>1</v>
      </c>
      <c r="AW141" s="281">
        <v>1</v>
      </c>
      <c r="AX141" s="281">
        <v>1</v>
      </c>
      <c r="AY141" s="281">
        <v>1</v>
      </c>
      <c r="AZ141" s="281">
        <v>1</v>
      </c>
      <c r="BA141" s="281">
        <v>1</v>
      </c>
      <c r="BB141" s="281">
        <v>1</v>
      </c>
      <c r="BC141" s="281">
        <v>1</v>
      </c>
      <c r="BD141" s="281">
        <v>6</v>
      </c>
      <c r="BE141" s="325">
        <v>7</v>
      </c>
    </row>
    <row r="142" spans="2:57" ht="15" x14ac:dyDescent="0.25">
      <c r="B142" s="772"/>
      <c r="C142" s="1" t="s">
        <v>6</v>
      </c>
      <c r="D142" s="365">
        <v>7242</v>
      </c>
      <c r="E142" s="11">
        <v>8026</v>
      </c>
      <c r="F142" s="11">
        <v>8349</v>
      </c>
      <c r="G142" s="11">
        <v>7934</v>
      </c>
      <c r="H142" s="11">
        <v>7686</v>
      </c>
      <c r="I142" s="11">
        <v>8070</v>
      </c>
      <c r="J142" s="11">
        <v>8157</v>
      </c>
      <c r="K142" s="11">
        <v>7207</v>
      </c>
      <c r="L142" s="11">
        <v>6933</v>
      </c>
      <c r="M142" s="11">
        <v>6854</v>
      </c>
      <c r="N142" s="11">
        <v>7720</v>
      </c>
      <c r="O142" s="11">
        <v>7936</v>
      </c>
      <c r="P142" s="11">
        <v>8848</v>
      </c>
      <c r="Q142" s="11">
        <v>8098</v>
      </c>
      <c r="R142" s="11">
        <v>8079</v>
      </c>
      <c r="S142" s="11">
        <v>8017</v>
      </c>
      <c r="T142" s="11">
        <v>7945</v>
      </c>
      <c r="U142" s="11">
        <v>7841</v>
      </c>
      <c r="V142" s="74">
        <f>100</f>
        <v>100</v>
      </c>
      <c r="W142" s="127">
        <f t="shared" si="39"/>
        <v>110.8257387462027</v>
      </c>
      <c r="X142" s="127">
        <f t="shared" si="40"/>
        <v>115.28583264291632</v>
      </c>
      <c r="Y142" s="127">
        <f t="shared" si="41"/>
        <v>109.55537144435239</v>
      </c>
      <c r="Z142" s="127">
        <f t="shared" si="42"/>
        <v>106.13090306545153</v>
      </c>
      <c r="AA142" s="127">
        <f t="shared" si="43"/>
        <v>111.43330571665285</v>
      </c>
      <c r="AB142" s="127">
        <f t="shared" si="44"/>
        <v>112.63463131731565</v>
      </c>
      <c r="AC142" s="127">
        <f t="shared" si="45"/>
        <v>99.516708091687377</v>
      </c>
      <c r="AD142" s="127">
        <f t="shared" si="46"/>
        <v>95.733222866611428</v>
      </c>
      <c r="AE142" s="127">
        <f t="shared" si="46"/>
        <v>94.642363987848654</v>
      </c>
      <c r="AF142" s="127">
        <f t="shared" si="46"/>
        <v>106.60038663352665</v>
      </c>
      <c r="AG142" s="127">
        <f t="shared" si="46"/>
        <v>109.58298812482739</v>
      </c>
      <c r="AH142" s="127">
        <f t="shared" si="47"/>
        <v>122.17619442143054</v>
      </c>
      <c r="AI142" s="127">
        <f t="shared" si="34"/>
        <v>111.81993924330295</v>
      </c>
      <c r="AJ142" s="127">
        <f t="shared" si="35"/>
        <v>111.5575807787904</v>
      </c>
      <c r="AK142" s="127">
        <f t="shared" si="36"/>
        <v>110.70146368406517</v>
      </c>
      <c r="AL142" s="127">
        <f t="shared" si="37"/>
        <v>109.70726318696492</v>
      </c>
      <c r="AM142" s="127">
        <f t="shared" si="38"/>
        <v>108.27119580226457</v>
      </c>
      <c r="AN142" s="280"/>
      <c r="AO142" s="281"/>
      <c r="AP142" s="281"/>
      <c r="AQ142" s="281"/>
      <c r="AR142" s="281"/>
      <c r="AS142" s="281"/>
      <c r="AT142" s="281"/>
      <c r="AU142" s="281"/>
      <c r="AV142" s="281"/>
      <c r="AW142" s="281"/>
      <c r="AX142" s="281"/>
      <c r="AY142" s="281"/>
      <c r="AZ142" s="281"/>
      <c r="BA142" s="281"/>
      <c r="BB142" s="281"/>
      <c r="BC142" s="281"/>
      <c r="BD142" s="281"/>
      <c r="BE142" s="325"/>
    </row>
    <row r="143" spans="2:57" ht="15" x14ac:dyDescent="0.25">
      <c r="B143" s="765"/>
      <c r="C143" s="8" t="s">
        <v>7</v>
      </c>
      <c r="D143" s="424">
        <v>7028</v>
      </c>
      <c r="E143" s="341">
        <v>7824</v>
      </c>
      <c r="F143" s="341">
        <v>8150</v>
      </c>
      <c r="G143" s="341">
        <v>7724</v>
      </c>
      <c r="H143" s="341">
        <v>7472</v>
      </c>
      <c r="I143" s="341">
        <v>7851</v>
      </c>
      <c r="J143" s="341">
        <v>7938</v>
      </c>
      <c r="K143" s="341">
        <v>6973</v>
      </c>
      <c r="L143" s="341">
        <v>6698</v>
      </c>
      <c r="M143" s="341">
        <v>6615</v>
      </c>
      <c r="N143" s="341">
        <v>7488</v>
      </c>
      <c r="O143" s="341">
        <v>7695</v>
      </c>
      <c r="P143" s="341">
        <v>8624</v>
      </c>
      <c r="Q143" s="341">
        <v>7871</v>
      </c>
      <c r="R143" s="341">
        <v>7850</v>
      </c>
      <c r="S143" s="341">
        <v>7783</v>
      </c>
      <c r="T143" s="341">
        <v>7715</v>
      </c>
      <c r="U143" s="341">
        <v>7614</v>
      </c>
      <c r="V143" s="74">
        <f>100</f>
        <v>100</v>
      </c>
      <c r="W143" s="127">
        <f t="shared" si="39"/>
        <v>111.32612407512806</v>
      </c>
      <c r="X143" s="127">
        <f t="shared" si="40"/>
        <v>115.9647125782584</v>
      </c>
      <c r="Y143" s="127">
        <f t="shared" si="41"/>
        <v>109.90324416619238</v>
      </c>
      <c r="Z143" s="127">
        <f t="shared" si="42"/>
        <v>106.31758679567444</v>
      </c>
      <c r="AA143" s="127">
        <f t="shared" si="43"/>
        <v>111.7103016505407</v>
      </c>
      <c r="AB143" s="127">
        <f t="shared" si="44"/>
        <v>112.94820717131473</v>
      </c>
      <c r="AC143" s="127">
        <f t="shared" si="45"/>
        <v>99.217416050085376</v>
      </c>
      <c r="AD143" s="127">
        <f t="shared" si="46"/>
        <v>95.304496300512241</v>
      </c>
      <c r="AE143" s="127">
        <f t="shared" si="46"/>
        <v>94.123505976095615</v>
      </c>
      <c r="AF143" s="127">
        <f t="shared" si="46"/>
        <v>106.54524758110415</v>
      </c>
      <c r="AG143" s="127">
        <f t="shared" si="46"/>
        <v>109.49060899260103</v>
      </c>
      <c r="AH143" s="127">
        <f t="shared" si="47"/>
        <v>122.70916334661355</v>
      </c>
      <c r="AI143" s="127">
        <f t="shared" si="34"/>
        <v>111.99487763232783</v>
      </c>
      <c r="AJ143" s="127">
        <f t="shared" si="35"/>
        <v>111.69607285145133</v>
      </c>
      <c r="AK143" s="127">
        <f t="shared" si="36"/>
        <v>110.74274331246443</v>
      </c>
      <c r="AL143" s="127">
        <f t="shared" si="37"/>
        <v>109.77518497438817</v>
      </c>
      <c r="AM143" s="127">
        <f t="shared" si="38"/>
        <v>108.33807626636312</v>
      </c>
      <c r="AN143" s="283"/>
      <c r="AO143" s="284"/>
      <c r="AP143" s="284"/>
      <c r="AQ143" s="284"/>
      <c r="AR143" s="284"/>
      <c r="AS143" s="284"/>
      <c r="AT143" s="284"/>
      <c r="AU143" s="284"/>
      <c r="AV143" s="284"/>
      <c r="AW143" s="284"/>
      <c r="AX143" s="284"/>
      <c r="AY143" s="284"/>
      <c r="AZ143" s="284"/>
      <c r="BA143" s="284"/>
      <c r="BB143" s="284"/>
      <c r="BC143" s="284"/>
      <c r="BD143" s="284"/>
      <c r="BE143" s="284"/>
    </row>
    <row r="144" spans="2:57" ht="15" customHeight="1" x14ac:dyDescent="0.25">
      <c r="B144" s="772" t="s">
        <v>40</v>
      </c>
      <c r="C144" s="1" t="s">
        <v>2</v>
      </c>
      <c r="D144" s="425">
        <v>2309</v>
      </c>
      <c r="E144" s="11">
        <v>2587</v>
      </c>
      <c r="F144" s="11">
        <v>2985</v>
      </c>
      <c r="G144" s="11">
        <v>2765</v>
      </c>
      <c r="H144" s="11">
        <v>2891</v>
      </c>
      <c r="I144" s="11">
        <v>3003</v>
      </c>
      <c r="J144" s="11">
        <v>3337</v>
      </c>
      <c r="K144" s="11">
        <v>2824</v>
      </c>
      <c r="L144" s="11">
        <v>2795</v>
      </c>
      <c r="M144" s="11">
        <v>2898</v>
      </c>
      <c r="N144" s="11">
        <v>3098</v>
      </c>
      <c r="O144" s="11">
        <v>2939</v>
      </c>
      <c r="P144" s="11">
        <v>3423</v>
      </c>
      <c r="Q144" s="11">
        <v>3411</v>
      </c>
      <c r="R144" s="11">
        <v>3375</v>
      </c>
      <c r="S144" s="11">
        <v>3355</v>
      </c>
      <c r="T144" s="11">
        <v>3316</v>
      </c>
      <c r="U144" s="11">
        <v>3272</v>
      </c>
      <c r="V144" s="74">
        <f>100</f>
        <v>100</v>
      </c>
      <c r="W144" s="127">
        <f t="shared" si="39"/>
        <v>112.03984408834994</v>
      </c>
      <c r="X144" s="127">
        <f t="shared" si="40"/>
        <v>129.2767431788653</v>
      </c>
      <c r="Y144" s="127">
        <f t="shared" si="41"/>
        <v>119.74880900822868</v>
      </c>
      <c r="Z144" s="127">
        <f t="shared" si="42"/>
        <v>125.20571676050238</v>
      </c>
      <c r="AA144" s="127">
        <f t="shared" si="43"/>
        <v>130.05630142919011</v>
      </c>
      <c r="AB144" s="127">
        <f t="shared" si="44"/>
        <v>144.52143785188395</v>
      </c>
      <c r="AC144" s="127">
        <f t="shared" si="45"/>
        <v>122.30402771762668</v>
      </c>
      <c r="AD144" s="127">
        <f t="shared" si="46"/>
        <v>121.04807275877003</v>
      </c>
      <c r="AE144" s="127">
        <f t="shared" si="46"/>
        <v>125.50887830229537</v>
      </c>
      <c r="AF144" s="127">
        <f t="shared" si="46"/>
        <v>134.17063663923776</v>
      </c>
      <c r="AG144" s="127">
        <f t="shared" si="46"/>
        <v>127.28453876136855</v>
      </c>
      <c r="AH144" s="127">
        <f t="shared" si="47"/>
        <v>148.24599393676917</v>
      </c>
      <c r="AI144" s="127">
        <f t="shared" si="34"/>
        <v>147.72628843655261</v>
      </c>
      <c r="AJ144" s="127">
        <f t="shared" si="35"/>
        <v>146.16717193590299</v>
      </c>
      <c r="AK144" s="127">
        <f t="shared" si="36"/>
        <v>145.30099610220876</v>
      </c>
      <c r="AL144" s="127">
        <f t="shared" si="37"/>
        <v>143.61195322650499</v>
      </c>
      <c r="AM144" s="127">
        <f t="shared" si="38"/>
        <v>141.70636639237765</v>
      </c>
      <c r="AN144" s="280">
        <v>1</v>
      </c>
      <c r="AO144" s="281">
        <v>1</v>
      </c>
      <c r="AP144" s="281">
        <v>1</v>
      </c>
      <c r="AQ144" s="281">
        <v>1</v>
      </c>
      <c r="AR144" s="281">
        <v>1</v>
      </c>
      <c r="AS144" s="281">
        <v>1</v>
      </c>
      <c r="AT144" s="281">
        <v>1</v>
      </c>
      <c r="AU144" s="281">
        <v>1</v>
      </c>
      <c r="AV144" s="281">
        <v>1</v>
      </c>
      <c r="AW144" s="281">
        <v>1</v>
      </c>
      <c r="AX144" s="281">
        <v>1</v>
      </c>
      <c r="AY144" s="281">
        <v>1</v>
      </c>
      <c r="AZ144" s="281">
        <v>1</v>
      </c>
      <c r="BA144" s="281">
        <v>1</v>
      </c>
      <c r="BB144" s="281">
        <v>1</v>
      </c>
      <c r="BC144" s="281">
        <v>1</v>
      </c>
      <c r="BD144" s="281">
        <v>6</v>
      </c>
      <c r="BE144" s="325">
        <v>7</v>
      </c>
    </row>
    <row r="145" spans="2:57" ht="15" x14ac:dyDescent="0.25">
      <c r="B145" s="772"/>
      <c r="C145" s="1" t="s">
        <v>3</v>
      </c>
      <c r="D145" s="365">
        <v>1862</v>
      </c>
      <c r="E145" s="11">
        <v>1677</v>
      </c>
      <c r="F145" s="11">
        <v>2044</v>
      </c>
      <c r="G145" s="11">
        <v>2084</v>
      </c>
      <c r="H145" s="11">
        <v>2047</v>
      </c>
      <c r="I145" s="11">
        <v>1980</v>
      </c>
      <c r="J145" s="11">
        <v>1893</v>
      </c>
      <c r="K145" s="11">
        <v>1933</v>
      </c>
      <c r="L145" s="11">
        <v>1955</v>
      </c>
      <c r="M145" s="11">
        <v>1613</v>
      </c>
      <c r="N145" s="11">
        <v>1691</v>
      </c>
      <c r="O145" s="11">
        <v>2000</v>
      </c>
      <c r="P145" s="11">
        <v>2055</v>
      </c>
      <c r="Q145" s="11">
        <v>1606</v>
      </c>
      <c r="R145" s="11">
        <v>1656</v>
      </c>
      <c r="S145" s="11">
        <v>1631</v>
      </c>
      <c r="T145" s="11">
        <v>1626</v>
      </c>
      <c r="U145" s="11">
        <v>1606</v>
      </c>
      <c r="V145" s="74">
        <f>100</f>
        <v>100</v>
      </c>
      <c r="W145" s="127">
        <f t="shared" si="39"/>
        <v>90.064446831364123</v>
      </c>
      <c r="X145" s="127">
        <f t="shared" si="40"/>
        <v>109.77443609022556</v>
      </c>
      <c r="Y145" s="127">
        <f t="shared" si="41"/>
        <v>111.92266380236305</v>
      </c>
      <c r="Z145" s="127">
        <f t="shared" si="42"/>
        <v>109.93555316863588</v>
      </c>
      <c r="AA145" s="127">
        <f t="shared" si="43"/>
        <v>106.33727175080558</v>
      </c>
      <c r="AB145" s="127">
        <f t="shared" si="44"/>
        <v>101.66487647690656</v>
      </c>
      <c r="AC145" s="127">
        <f t="shared" si="45"/>
        <v>103.81310418904404</v>
      </c>
      <c r="AD145" s="127">
        <f t="shared" si="46"/>
        <v>104.99462943071966</v>
      </c>
      <c r="AE145" s="127">
        <f t="shared" si="46"/>
        <v>86.627282491944143</v>
      </c>
      <c r="AF145" s="127">
        <f t="shared" si="46"/>
        <v>90.816326530612244</v>
      </c>
      <c r="AG145" s="127">
        <f t="shared" si="46"/>
        <v>107.41138560687433</v>
      </c>
      <c r="AH145" s="127">
        <f t="shared" si="47"/>
        <v>110.36519871106337</v>
      </c>
      <c r="AI145" s="127">
        <f t="shared" si="34"/>
        <v>86.251342642320083</v>
      </c>
      <c r="AJ145" s="127">
        <f t="shared" si="35"/>
        <v>88.936627282491941</v>
      </c>
      <c r="AK145" s="127">
        <f t="shared" si="36"/>
        <v>87.593984962406012</v>
      </c>
      <c r="AL145" s="127">
        <f t="shared" si="37"/>
        <v>87.325456498388832</v>
      </c>
      <c r="AM145" s="127">
        <f t="shared" si="38"/>
        <v>86.251342642320083</v>
      </c>
      <c r="AN145" s="280">
        <v>1</v>
      </c>
      <c r="AO145" s="281">
        <v>1</v>
      </c>
      <c r="AP145" s="281">
        <v>1</v>
      </c>
      <c r="AQ145" s="281">
        <v>1</v>
      </c>
      <c r="AR145" s="281">
        <v>1</v>
      </c>
      <c r="AS145" s="281">
        <v>1</v>
      </c>
      <c r="AT145" s="281">
        <v>1</v>
      </c>
      <c r="AU145" s="281">
        <v>1</v>
      </c>
      <c r="AV145" s="281">
        <v>1</v>
      </c>
      <c r="AW145" s="281">
        <v>1</v>
      </c>
      <c r="AX145" s="281">
        <v>1</v>
      </c>
      <c r="AY145" s="281">
        <v>1</v>
      </c>
      <c r="AZ145" s="281">
        <v>1</v>
      </c>
      <c r="BA145" s="281">
        <v>1</v>
      </c>
      <c r="BB145" s="281">
        <v>1</v>
      </c>
      <c r="BC145" s="281">
        <v>1</v>
      </c>
      <c r="BD145" s="281">
        <v>6</v>
      </c>
      <c r="BE145" s="325">
        <v>7</v>
      </c>
    </row>
    <row r="146" spans="2:57" ht="15" x14ac:dyDescent="0.25">
      <c r="B146" s="772"/>
      <c r="C146" s="1" t="s">
        <v>4</v>
      </c>
      <c r="D146" s="365">
        <v>951</v>
      </c>
      <c r="E146" s="11">
        <v>884</v>
      </c>
      <c r="F146" s="11">
        <v>876</v>
      </c>
      <c r="G146" s="11">
        <v>879</v>
      </c>
      <c r="H146" s="11">
        <v>890</v>
      </c>
      <c r="I146" s="11">
        <v>909</v>
      </c>
      <c r="J146" s="11">
        <v>920</v>
      </c>
      <c r="K146" s="11">
        <v>905</v>
      </c>
      <c r="L146" s="11">
        <v>913</v>
      </c>
      <c r="M146" s="11">
        <v>920</v>
      </c>
      <c r="N146" s="11">
        <v>826</v>
      </c>
      <c r="O146" s="11">
        <v>801</v>
      </c>
      <c r="P146" s="11">
        <v>744</v>
      </c>
      <c r="Q146" s="11">
        <v>807</v>
      </c>
      <c r="R146" s="11">
        <v>791</v>
      </c>
      <c r="S146" s="11">
        <v>807</v>
      </c>
      <c r="T146" s="11">
        <v>801</v>
      </c>
      <c r="U146" s="11">
        <v>790</v>
      </c>
      <c r="V146" s="74">
        <f>100</f>
        <v>100</v>
      </c>
      <c r="W146" s="127">
        <f t="shared" si="39"/>
        <v>92.954784437434284</v>
      </c>
      <c r="X146" s="127">
        <f t="shared" si="40"/>
        <v>92.113564668769712</v>
      </c>
      <c r="Y146" s="127">
        <f t="shared" si="41"/>
        <v>92.429022082018932</v>
      </c>
      <c r="Z146" s="127">
        <f t="shared" si="42"/>
        <v>93.585699263932696</v>
      </c>
      <c r="AA146" s="127">
        <f t="shared" si="43"/>
        <v>95.583596214511047</v>
      </c>
      <c r="AB146" s="127">
        <f t="shared" si="44"/>
        <v>96.740273396424811</v>
      </c>
      <c r="AC146" s="127">
        <f t="shared" si="45"/>
        <v>95.162986330178754</v>
      </c>
      <c r="AD146" s="127">
        <f t="shared" si="46"/>
        <v>96.004206098843326</v>
      </c>
      <c r="AE146" s="127">
        <f t="shared" si="46"/>
        <v>96.740273396424811</v>
      </c>
      <c r="AF146" s="127">
        <f t="shared" si="46"/>
        <v>86.855941114616186</v>
      </c>
      <c r="AG146" s="127">
        <f t="shared" si="46"/>
        <v>84.227129337539438</v>
      </c>
      <c r="AH146" s="127">
        <f t="shared" si="47"/>
        <v>78.233438485804413</v>
      </c>
      <c r="AI146" s="127">
        <f t="shared" si="34"/>
        <v>84.85804416403785</v>
      </c>
      <c r="AJ146" s="127">
        <f t="shared" si="35"/>
        <v>83.175604626708733</v>
      </c>
      <c r="AK146" s="127">
        <f t="shared" si="36"/>
        <v>84.85804416403785</v>
      </c>
      <c r="AL146" s="127">
        <f t="shared" si="37"/>
        <v>84.227129337539438</v>
      </c>
      <c r="AM146" s="127">
        <f t="shared" si="38"/>
        <v>83.070452155625659</v>
      </c>
      <c r="AN146" s="280">
        <v>1</v>
      </c>
      <c r="AO146" s="281">
        <v>1</v>
      </c>
      <c r="AP146" s="281">
        <v>1</v>
      </c>
      <c r="AQ146" s="281">
        <v>1</v>
      </c>
      <c r="AR146" s="281">
        <v>1</v>
      </c>
      <c r="AS146" s="281">
        <v>1</v>
      </c>
      <c r="AT146" s="281">
        <v>1</v>
      </c>
      <c r="AU146" s="281">
        <v>1</v>
      </c>
      <c r="AV146" s="281">
        <v>1</v>
      </c>
      <c r="AW146" s="281">
        <v>1</v>
      </c>
      <c r="AX146" s="281">
        <v>1</v>
      </c>
      <c r="AY146" s="281">
        <v>1</v>
      </c>
      <c r="AZ146" s="281">
        <v>1</v>
      </c>
      <c r="BA146" s="281">
        <v>1</v>
      </c>
      <c r="BB146" s="281">
        <v>1</v>
      </c>
      <c r="BC146" s="281">
        <v>1</v>
      </c>
      <c r="BD146" s="281">
        <v>6</v>
      </c>
      <c r="BE146" s="325">
        <v>7</v>
      </c>
    </row>
    <row r="147" spans="2:57" ht="15" x14ac:dyDescent="0.25">
      <c r="B147" s="772"/>
      <c r="C147" s="1" t="s">
        <v>5</v>
      </c>
      <c r="D147" s="365">
        <v>290</v>
      </c>
      <c r="E147" s="11">
        <v>271</v>
      </c>
      <c r="F147" s="11">
        <v>275</v>
      </c>
      <c r="G147" s="11">
        <v>298</v>
      </c>
      <c r="H147" s="11">
        <v>299</v>
      </c>
      <c r="I147" s="11">
        <v>288</v>
      </c>
      <c r="J147" s="11">
        <v>284</v>
      </c>
      <c r="K147" s="11">
        <v>288</v>
      </c>
      <c r="L147" s="11">
        <v>291</v>
      </c>
      <c r="M147" s="11">
        <v>299</v>
      </c>
      <c r="N147" s="11">
        <v>302</v>
      </c>
      <c r="O147" s="11">
        <v>297</v>
      </c>
      <c r="P147" s="11">
        <v>282</v>
      </c>
      <c r="Q147" s="11">
        <v>290</v>
      </c>
      <c r="R147" s="11">
        <v>291</v>
      </c>
      <c r="S147" s="11">
        <v>295</v>
      </c>
      <c r="T147" s="11">
        <v>290</v>
      </c>
      <c r="U147" s="11">
        <v>287</v>
      </c>
      <c r="V147" s="74">
        <f>100</f>
        <v>100</v>
      </c>
      <c r="W147" s="127">
        <f t="shared" si="39"/>
        <v>93.448275862068968</v>
      </c>
      <c r="X147" s="127">
        <f t="shared" si="40"/>
        <v>94.827586206896555</v>
      </c>
      <c r="Y147" s="127">
        <f t="shared" si="41"/>
        <v>102.75862068965517</v>
      </c>
      <c r="Z147" s="127">
        <f t="shared" si="42"/>
        <v>103.10344827586206</v>
      </c>
      <c r="AA147" s="127">
        <f t="shared" si="43"/>
        <v>99.310344827586206</v>
      </c>
      <c r="AB147" s="127">
        <f t="shared" si="44"/>
        <v>97.931034482758619</v>
      </c>
      <c r="AC147" s="127">
        <f t="shared" si="45"/>
        <v>99.310344827586206</v>
      </c>
      <c r="AD147" s="127">
        <f t="shared" si="46"/>
        <v>100.34482758620689</v>
      </c>
      <c r="AE147" s="127">
        <f t="shared" si="46"/>
        <v>103.10344827586206</v>
      </c>
      <c r="AF147" s="127">
        <f t="shared" si="46"/>
        <v>104.13793103448276</v>
      </c>
      <c r="AG147" s="127">
        <f t="shared" si="46"/>
        <v>102.41379310344827</v>
      </c>
      <c r="AH147" s="127">
        <f t="shared" si="47"/>
        <v>97.241379310344826</v>
      </c>
      <c r="AI147" s="127">
        <f t="shared" si="34"/>
        <v>100</v>
      </c>
      <c r="AJ147" s="127">
        <f t="shared" si="35"/>
        <v>100.34482758620689</v>
      </c>
      <c r="AK147" s="127">
        <f t="shared" si="36"/>
        <v>101.72413793103448</v>
      </c>
      <c r="AL147" s="127">
        <f t="shared" si="37"/>
        <v>100</v>
      </c>
      <c r="AM147" s="127">
        <f t="shared" si="38"/>
        <v>98.965517241379317</v>
      </c>
      <c r="AN147" s="280">
        <v>1</v>
      </c>
      <c r="AO147" s="281">
        <v>1</v>
      </c>
      <c r="AP147" s="281">
        <v>1</v>
      </c>
      <c r="AQ147" s="281">
        <v>1</v>
      </c>
      <c r="AR147" s="281">
        <v>1</v>
      </c>
      <c r="AS147" s="281">
        <v>1</v>
      </c>
      <c r="AT147" s="281">
        <v>1</v>
      </c>
      <c r="AU147" s="281">
        <v>1</v>
      </c>
      <c r="AV147" s="281">
        <v>1</v>
      </c>
      <c r="AW147" s="281">
        <v>1</v>
      </c>
      <c r="AX147" s="281">
        <v>1</v>
      </c>
      <c r="AY147" s="281">
        <v>1</v>
      </c>
      <c r="AZ147" s="281">
        <v>1</v>
      </c>
      <c r="BA147" s="281">
        <v>1</v>
      </c>
      <c r="BB147" s="281">
        <v>1</v>
      </c>
      <c r="BC147" s="281">
        <v>1</v>
      </c>
      <c r="BD147" s="281">
        <v>6</v>
      </c>
      <c r="BE147" s="325">
        <v>7</v>
      </c>
    </row>
    <row r="148" spans="2:57" ht="15" x14ac:dyDescent="0.25">
      <c r="B148" s="772"/>
      <c r="C148" s="1" t="s">
        <v>6</v>
      </c>
      <c r="D148" s="365">
        <v>5412</v>
      </c>
      <c r="E148" s="11">
        <v>5419</v>
      </c>
      <c r="F148" s="11">
        <v>6180</v>
      </c>
      <c r="G148" s="11">
        <v>6026</v>
      </c>
      <c r="H148" s="11">
        <v>6127</v>
      </c>
      <c r="I148" s="11">
        <v>6180</v>
      </c>
      <c r="J148" s="11">
        <v>6434</v>
      </c>
      <c r="K148" s="11">
        <v>5950</v>
      </c>
      <c r="L148" s="11">
        <v>5954</v>
      </c>
      <c r="M148" s="11">
        <v>5730</v>
      </c>
      <c r="N148" s="11">
        <v>5917</v>
      </c>
      <c r="O148" s="11">
        <v>6037</v>
      </c>
      <c r="P148" s="11">
        <v>6504</v>
      </c>
      <c r="Q148" s="11">
        <v>6114</v>
      </c>
      <c r="R148" s="11">
        <v>6113</v>
      </c>
      <c r="S148" s="11">
        <v>6088</v>
      </c>
      <c r="T148" s="11">
        <v>6033</v>
      </c>
      <c r="U148" s="11">
        <v>5955</v>
      </c>
      <c r="V148" s="74">
        <f>100</f>
        <v>100</v>
      </c>
      <c r="W148" s="127">
        <f t="shared" si="39"/>
        <v>100.12934220251293</v>
      </c>
      <c r="X148" s="127">
        <f t="shared" si="40"/>
        <v>114.19068736141907</v>
      </c>
      <c r="Y148" s="127">
        <f t="shared" si="41"/>
        <v>111.34515890613451</v>
      </c>
      <c r="Z148" s="127">
        <f t="shared" si="42"/>
        <v>113.21138211382114</v>
      </c>
      <c r="AA148" s="127">
        <f t="shared" si="43"/>
        <v>114.19068736141907</v>
      </c>
      <c r="AB148" s="127">
        <f t="shared" si="44"/>
        <v>118.8839615668884</v>
      </c>
      <c r="AC148" s="127">
        <f t="shared" si="45"/>
        <v>109.94087213599408</v>
      </c>
      <c r="AD148" s="127">
        <f t="shared" si="46"/>
        <v>110.01478196600148</v>
      </c>
      <c r="AE148" s="127">
        <f t="shared" si="46"/>
        <v>105.87583148558758</v>
      </c>
      <c r="AF148" s="127">
        <f t="shared" si="46"/>
        <v>109.33111603843311</v>
      </c>
      <c r="AG148" s="127">
        <f t="shared" si="46"/>
        <v>111.54841093865484</v>
      </c>
      <c r="AH148" s="127">
        <f t="shared" si="47"/>
        <v>120.17738359201773</v>
      </c>
      <c r="AI148" s="127">
        <f t="shared" si="34"/>
        <v>112.97117516629712</v>
      </c>
      <c r="AJ148" s="127">
        <f t="shared" si="35"/>
        <v>112.95269770879527</v>
      </c>
      <c r="AK148" s="127">
        <f t="shared" si="36"/>
        <v>112.49076127124907</v>
      </c>
      <c r="AL148" s="127">
        <f t="shared" si="37"/>
        <v>111.47450110864744</v>
      </c>
      <c r="AM148" s="127">
        <f t="shared" si="38"/>
        <v>110.03325942350332</v>
      </c>
      <c r="AN148" s="280"/>
      <c r="AO148" s="281"/>
      <c r="AP148" s="281"/>
      <c r="AQ148" s="281"/>
      <c r="AR148" s="281"/>
      <c r="AS148" s="281"/>
      <c r="AT148" s="281"/>
      <c r="AU148" s="281"/>
      <c r="AV148" s="281"/>
      <c r="AW148" s="281"/>
      <c r="AX148" s="281"/>
      <c r="AY148" s="281"/>
      <c r="AZ148" s="281"/>
      <c r="BA148" s="281"/>
      <c r="BB148" s="281"/>
      <c r="BC148" s="281"/>
      <c r="BD148" s="281"/>
      <c r="BE148" s="325"/>
    </row>
    <row r="149" spans="2:57" ht="15" x14ac:dyDescent="0.25">
      <c r="B149" s="765"/>
      <c r="C149" s="8" t="s">
        <v>7</v>
      </c>
      <c r="D149" s="424">
        <v>5122</v>
      </c>
      <c r="E149" s="341">
        <v>5148</v>
      </c>
      <c r="F149" s="341">
        <v>5905</v>
      </c>
      <c r="G149" s="341">
        <v>5728</v>
      </c>
      <c r="H149" s="341">
        <v>5828</v>
      </c>
      <c r="I149" s="341">
        <v>5892</v>
      </c>
      <c r="J149" s="341">
        <v>6150</v>
      </c>
      <c r="K149" s="341">
        <v>5662</v>
      </c>
      <c r="L149" s="341">
        <v>5663</v>
      </c>
      <c r="M149" s="341">
        <v>5431</v>
      </c>
      <c r="N149" s="341">
        <v>5615</v>
      </c>
      <c r="O149" s="341">
        <v>5740</v>
      </c>
      <c r="P149" s="341">
        <v>6222</v>
      </c>
      <c r="Q149" s="341">
        <v>5824</v>
      </c>
      <c r="R149" s="341">
        <v>5822</v>
      </c>
      <c r="S149" s="341">
        <v>5793</v>
      </c>
      <c r="T149" s="341">
        <v>5743</v>
      </c>
      <c r="U149" s="341">
        <v>5668</v>
      </c>
      <c r="V149" s="74">
        <f>100</f>
        <v>100</v>
      </c>
      <c r="W149" s="127">
        <f t="shared" si="39"/>
        <v>100.50761421319797</v>
      </c>
      <c r="X149" s="127">
        <f t="shared" si="40"/>
        <v>115.28699726669269</v>
      </c>
      <c r="Y149" s="127">
        <f t="shared" si="41"/>
        <v>111.8313158922296</v>
      </c>
      <c r="Z149" s="127">
        <f t="shared" si="42"/>
        <v>113.78367825068332</v>
      </c>
      <c r="AA149" s="127">
        <f t="shared" si="43"/>
        <v>115.03319016009371</v>
      </c>
      <c r="AB149" s="127">
        <f t="shared" si="44"/>
        <v>120.07028504490434</v>
      </c>
      <c r="AC149" s="127">
        <f t="shared" si="45"/>
        <v>110.54275673565013</v>
      </c>
      <c r="AD149" s="127">
        <f t="shared" si="46"/>
        <v>110.56228035923468</v>
      </c>
      <c r="AE149" s="127">
        <f t="shared" si="46"/>
        <v>106.03279968762202</v>
      </c>
      <c r="AF149" s="127">
        <f t="shared" si="46"/>
        <v>109.62514642717689</v>
      </c>
      <c r="AG149" s="127">
        <f t="shared" si="46"/>
        <v>112.06559937524405</v>
      </c>
      <c r="AH149" s="127">
        <f t="shared" si="47"/>
        <v>121.47598594299102</v>
      </c>
      <c r="AI149" s="127">
        <f t="shared" si="34"/>
        <v>113.70558375634518</v>
      </c>
      <c r="AJ149" s="127">
        <f t="shared" si="35"/>
        <v>113.6665365091761</v>
      </c>
      <c r="AK149" s="127">
        <f t="shared" si="36"/>
        <v>113.10035142522452</v>
      </c>
      <c r="AL149" s="127">
        <f t="shared" si="37"/>
        <v>112.12417024599766</v>
      </c>
      <c r="AM149" s="127">
        <f t="shared" si="38"/>
        <v>110.65989847715736</v>
      </c>
      <c r="AN149" s="283"/>
      <c r="AO149" s="284"/>
      <c r="AP149" s="284"/>
      <c r="AQ149" s="284"/>
      <c r="AR149" s="284"/>
      <c r="AS149" s="284"/>
      <c r="AT149" s="284"/>
      <c r="AU149" s="284"/>
      <c r="AV149" s="284"/>
      <c r="AW149" s="284"/>
      <c r="AX149" s="284"/>
      <c r="AY149" s="284"/>
      <c r="AZ149" s="284"/>
      <c r="BA149" s="284"/>
      <c r="BB149" s="284"/>
      <c r="BC149" s="284"/>
      <c r="BD149" s="284"/>
      <c r="BE149" s="284"/>
    </row>
    <row r="150" spans="2:57" ht="15" customHeight="1" x14ac:dyDescent="0.25">
      <c r="B150" s="772" t="s">
        <v>41</v>
      </c>
      <c r="C150" s="1" t="s">
        <v>2</v>
      </c>
      <c r="D150" s="425">
        <v>7304</v>
      </c>
      <c r="E150" s="11">
        <v>7010</v>
      </c>
      <c r="F150" s="11">
        <v>7326</v>
      </c>
      <c r="G150" s="11">
        <v>7803</v>
      </c>
      <c r="H150" s="11">
        <v>7603</v>
      </c>
      <c r="I150" s="11">
        <v>7314</v>
      </c>
      <c r="J150" s="11">
        <v>7858</v>
      </c>
      <c r="K150" s="11">
        <v>6913</v>
      </c>
      <c r="L150" s="11">
        <v>7317</v>
      </c>
      <c r="M150" s="11">
        <v>6843</v>
      </c>
      <c r="N150" s="11">
        <v>7465</v>
      </c>
      <c r="O150" s="11">
        <v>7703</v>
      </c>
      <c r="P150" s="11">
        <v>9517</v>
      </c>
      <c r="Q150" s="11">
        <v>8586</v>
      </c>
      <c r="R150" s="11">
        <v>7743</v>
      </c>
      <c r="S150" s="11">
        <v>7646</v>
      </c>
      <c r="T150" s="11">
        <v>7557</v>
      </c>
      <c r="U150" s="11">
        <v>7456</v>
      </c>
      <c r="V150" s="74">
        <f>100</f>
        <v>100</v>
      </c>
      <c r="W150" s="127">
        <f t="shared" si="39"/>
        <v>95.97480832420591</v>
      </c>
      <c r="X150" s="127">
        <f t="shared" si="40"/>
        <v>100.3012048192771</v>
      </c>
      <c r="Y150" s="127">
        <f t="shared" si="41"/>
        <v>106.83187294633078</v>
      </c>
      <c r="Z150" s="127">
        <f t="shared" si="42"/>
        <v>104.09364731653888</v>
      </c>
      <c r="AA150" s="127">
        <f t="shared" si="43"/>
        <v>100.13691128148959</v>
      </c>
      <c r="AB150" s="127">
        <f t="shared" si="44"/>
        <v>107.58488499452355</v>
      </c>
      <c r="AC150" s="127">
        <f t="shared" si="45"/>
        <v>94.646768893756843</v>
      </c>
      <c r="AD150" s="127">
        <f t="shared" si="46"/>
        <v>100.17798466593648</v>
      </c>
      <c r="AE150" s="127">
        <f t="shared" si="46"/>
        <v>93.68838992332968</v>
      </c>
      <c r="AF150" s="127">
        <f t="shared" si="46"/>
        <v>102.20427163198248</v>
      </c>
      <c r="AG150" s="127">
        <f t="shared" si="46"/>
        <v>105.46276013143483</v>
      </c>
      <c r="AH150" s="127">
        <f t="shared" si="47"/>
        <v>130.2984665936473</v>
      </c>
      <c r="AI150" s="127">
        <f t="shared" si="34"/>
        <v>117.55202628696604</v>
      </c>
      <c r="AJ150" s="127">
        <f t="shared" si="35"/>
        <v>106.0104052573932</v>
      </c>
      <c r="AK150" s="127">
        <f t="shared" si="36"/>
        <v>104.68236582694414</v>
      </c>
      <c r="AL150" s="127">
        <f t="shared" si="37"/>
        <v>103.46385542168674</v>
      </c>
      <c r="AM150" s="127">
        <f t="shared" si="38"/>
        <v>102.08105147864184</v>
      </c>
      <c r="AN150" s="280">
        <v>1</v>
      </c>
      <c r="AO150" s="281">
        <v>1</v>
      </c>
      <c r="AP150" s="281">
        <v>1</v>
      </c>
      <c r="AQ150" s="281">
        <v>1</v>
      </c>
      <c r="AR150" s="281">
        <v>1</v>
      </c>
      <c r="AS150" s="281">
        <v>1</v>
      </c>
      <c r="AT150" s="281">
        <v>1</v>
      </c>
      <c r="AU150" s="281">
        <v>1</v>
      </c>
      <c r="AV150" s="281">
        <v>1</v>
      </c>
      <c r="AW150" s="281">
        <v>1</v>
      </c>
      <c r="AX150" s="281">
        <v>1</v>
      </c>
      <c r="AY150" s="281">
        <v>1</v>
      </c>
      <c r="AZ150" s="281">
        <v>1</v>
      </c>
      <c r="BA150" s="281">
        <v>1</v>
      </c>
      <c r="BB150" s="281">
        <v>1</v>
      </c>
      <c r="BC150" s="281">
        <v>1</v>
      </c>
      <c r="BD150" s="281">
        <v>6</v>
      </c>
      <c r="BE150" s="325">
        <v>7</v>
      </c>
    </row>
    <row r="151" spans="2:57" ht="15" x14ac:dyDescent="0.25">
      <c r="B151" s="772"/>
      <c r="C151" s="1" t="s">
        <v>3</v>
      </c>
      <c r="D151" s="365">
        <v>5620</v>
      </c>
      <c r="E151" s="11">
        <v>4928</v>
      </c>
      <c r="F151" s="11">
        <v>6095</v>
      </c>
      <c r="G151" s="11">
        <v>5348</v>
      </c>
      <c r="H151" s="11">
        <v>5282</v>
      </c>
      <c r="I151" s="11">
        <v>5730</v>
      </c>
      <c r="J151" s="11">
        <v>5300</v>
      </c>
      <c r="K151" s="11">
        <v>5444</v>
      </c>
      <c r="L151" s="11">
        <v>5188</v>
      </c>
      <c r="M151" s="11">
        <v>5147</v>
      </c>
      <c r="N151" s="11">
        <v>5363</v>
      </c>
      <c r="O151" s="11">
        <v>5215</v>
      </c>
      <c r="P151" s="11">
        <v>4666</v>
      </c>
      <c r="Q151" s="11">
        <v>4726</v>
      </c>
      <c r="R151" s="11">
        <v>5370</v>
      </c>
      <c r="S151" s="11">
        <v>5238</v>
      </c>
      <c r="T151" s="11">
        <v>5221</v>
      </c>
      <c r="U151" s="11">
        <v>5156</v>
      </c>
      <c r="V151" s="74">
        <f>100</f>
        <v>100</v>
      </c>
      <c r="W151" s="127">
        <f t="shared" si="39"/>
        <v>87.686832740213518</v>
      </c>
      <c r="X151" s="127">
        <f t="shared" si="40"/>
        <v>108.45195729537366</v>
      </c>
      <c r="Y151" s="127">
        <f t="shared" si="41"/>
        <v>95.160142348754448</v>
      </c>
      <c r="Z151" s="127">
        <f t="shared" si="42"/>
        <v>93.985765124555158</v>
      </c>
      <c r="AA151" s="127">
        <f t="shared" si="43"/>
        <v>101.95729537366547</v>
      </c>
      <c r="AB151" s="127">
        <f t="shared" si="44"/>
        <v>94.306049822064054</v>
      </c>
      <c r="AC151" s="127">
        <f t="shared" si="45"/>
        <v>96.868327402135236</v>
      </c>
      <c r="AD151" s="127">
        <f t="shared" si="46"/>
        <v>92.313167259786482</v>
      </c>
      <c r="AE151" s="127">
        <f t="shared" si="46"/>
        <v>91.583629893238438</v>
      </c>
      <c r="AF151" s="127">
        <f t="shared" si="46"/>
        <v>95.42704626334519</v>
      </c>
      <c r="AG151" s="127">
        <f t="shared" si="46"/>
        <v>92.793594306049826</v>
      </c>
      <c r="AH151" s="127">
        <f t="shared" si="47"/>
        <v>83.02491103202847</v>
      </c>
      <c r="AI151" s="127">
        <f t="shared" si="34"/>
        <v>84.092526690391466</v>
      </c>
      <c r="AJ151" s="127">
        <f t="shared" si="35"/>
        <v>95.55160142348754</v>
      </c>
      <c r="AK151" s="127">
        <f t="shared" si="36"/>
        <v>93.202846975088974</v>
      </c>
      <c r="AL151" s="127">
        <f t="shared" si="37"/>
        <v>92.90035587188612</v>
      </c>
      <c r="AM151" s="127">
        <f t="shared" si="38"/>
        <v>91.743772241992886</v>
      </c>
      <c r="AN151" s="280">
        <v>1</v>
      </c>
      <c r="AO151" s="281">
        <v>1</v>
      </c>
      <c r="AP151" s="281">
        <v>1</v>
      </c>
      <c r="AQ151" s="281">
        <v>1</v>
      </c>
      <c r="AR151" s="281">
        <v>1</v>
      </c>
      <c r="AS151" s="281">
        <v>1</v>
      </c>
      <c r="AT151" s="281">
        <v>1</v>
      </c>
      <c r="AU151" s="281">
        <v>1</v>
      </c>
      <c r="AV151" s="281">
        <v>1</v>
      </c>
      <c r="AW151" s="281">
        <v>1</v>
      </c>
      <c r="AX151" s="281">
        <v>1</v>
      </c>
      <c r="AY151" s="281">
        <v>1</v>
      </c>
      <c r="AZ151" s="281">
        <v>1</v>
      </c>
      <c r="BA151" s="281">
        <v>1</v>
      </c>
      <c r="BB151" s="281">
        <v>1</v>
      </c>
      <c r="BC151" s="281">
        <v>1</v>
      </c>
      <c r="BD151" s="281">
        <v>6</v>
      </c>
      <c r="BE151" s="325">
        <v>7</v>
      </c>
    </row>
    <row r="152" spans="2:57" ht="15" x14ac:dyDescent="0.25">
      <c r="B152" s="772"/>
      <c r="C152" s="1" t="s">
        <v>4</v>
      </c>
      <c r="D152" s="365">
        <v>2696</v>
      </c>
      <c r="E152" s="11">
        <v>2456</v>
      </c>
      <c r="F152" s="11">
        <v>2464</v>
      </c>
      <c r="G152" s="11">
        <v>2522</v>
      </c>
      <c r="H152" s="11">
        <v>2563</v>
      </c>
      <c r="I152" s="11">
        <v>2564</v>
      </c>
      <c r="J152" s="11">
        <v>2552</v>
      </c>
      <c r="K152" s="11">
        <v>2563</v>
      </c>
      <c r="L152" s="11">
        <v>2544</v>
      </c>
      <c r="M152" s="11">
        <v>2589</v>
      </c>
      <c r="N152" s="11">
        <v>2256</v>
      </c>
      <c r="O152" s="11">
        <v>2191</v>
      </c>
      <c r="P152" s="11">
        <v>2063</v>
      </c>
      <c r="Q152" s="11">
        <v>2174</v>
      </c>
      <c r="R152" s="11">
        <v>2160</v>
      </c>
      <c r="S152" s="11">
        <v>2188</v>
      </c>
      <c r="T152" s="11">
        <v>2172</v>
      </c>
      <c r="U152" s="11">
        <v>2142</v>
      </c>
      <c r="V152" s="74">
        <f>100</f>
        <v>100</v>
      </c>
      <c r="W152" s="127">
        <f t="shared" si="39"/>
        <v>91.097922848664695</v>
      </c>
      <c r="X152" s="127">
        <f t="shared" si="40"/>
        <v>91.394658753709194</v>
      </c>
      <c r="Y152" s="127">
        <f t="shared" si="41"/>
        <v>93.545994065281903</v>
      </c>
      <c r="Z152" s="127">
        <f t="shared" si="42"/>
        <v>95.066765578635014</v>
      </c>
      <c r="AA152" s="127">
        <f t="shared" si="43"/>
        <v>95.103857566765583</v>
      </c>
      <c r="AB152" s="127">
        <f t="shared" si="44"/>
        <v>94.65875370919882</v>
      </c>
      <c r="AC152" s="127">
        <f t="shared" si="45"/>
        <v>95.066765578635014</v>
      </c>
      <c r="AD152" s="127">
        <f t="shared" si="46"/>
        <v>94.362017804154306</v>
      </c>
      <c r="AE152" s="127">
        <f t="shared" si="46"/>
        <v>96.031157270029667</v>
      </c>
      <c r="AF152" s="127">
        <f t="shared" si="46"/>
        <v>83.679525222551931</v>
      </c>
      <c r="AG152" s="127">
        <f t="shared" si="46"/>
        <v>81.268545994065278</v>
      </c>
      <c r="AH152" s="127">
        <f t="shared" si="47"/>
        <v>76.520771513353111</v>
      </c>
      <c r="AI152" s="127">
        <f t="shared" si="34"/>
        <v>80.637982195845694</v>
      </c>
      <c r="AJ152" s="127">
        <f t="shared" si="35"/>
        <v>80.118694362017806</v>
      </c>
      <c r="AK152" s="127">
        <f t="shared" si="36"/>
        <v>81.157270029673597</v>
      </c>
      <c r="AL152" s="127">
        <f t="shared" si="37"/>
        <v>80.563798219584569</v>
      </c>
      <c r="AM152" s="127">
        <f t="shared" si="38"/>
        <v>79.451038575667653</v>
      </c>
      <c r="AN152" s="280">
        <v>1</v>
      </c>
      <c r="AO152" s="281">
        <v>1</v>
      </c>
      <c r="AP152" s="281">
        <v>1</v>
      </c>
      <c r="AQ152" s="281">
        <v>1</v>
      </c>
      <c r="AR152" s="281">
        <v>1</v>
      </c>
      <c r="AS152" s="281">
        <v>1</v>
      </c>
      <c r="AT152" s="281">
        <v>1</v>
      </c>
      <c r="AU152" s="281">
        <v>1</v>
      </c>
      <c r="AV152" s="281">
        <v>1</v>
      </c>
      <c r="AW152" s="281">
        <v>1</v>
      </c>
      <c r="AX152" s="281">
        <v>1</v>
      </c>
      <c r="AY152" s="281">
        <v>1</v>
      </c>
      <c r="AZ152" s="281">
        <v>1</v>
      </c>
      <c r="BA152" s="281">
        <v>1</v>
      </c>
      <c r="BB152" s="281">
        <v>1</v>
      </c>
      <c r="BC152" s="281">
        <v>1</v>
      </c>
      <c r="BD152" s="281">
        <v>6</v>
      </c>
      <c r="BE152" s="325">
        <v>7</v>
      </c>
    </row>
    <row r="153" spans="2:57" ht="15" x14ac:dyDescent="0.25">
      <c r="B153" s="772"/>
      <c r="C153" s="1" t="s">
        <v>5</v>
      </c>
      <c r="D153" s="365">
        <v>752</v>
      </c>
      <c r="E153" s="11">
        <v>714</v>
      </c>
      <c r="F153" s="11">
        <v>719</v>
      </c>
      <c r="G153" s="11">
        <v>739</v>
      </c>
      <c r="H153" s="11">
        <v>768</v>
      </c>
      <c r="I153" s="11">
        <v>784</v>
      </c>
      <c r="J153" s="11">
        <v>794</v>
      </c>
      <c r="K153" s="11">
        <v>797</v>
      </c>
      <c r="L153" s="11">
        <v>815</v>
      </c>
      <c r="M153" s="11">
        <v>829</v>
      </c>
      <c r="N153" s="11">
        <v>825</v>
      </c>
      <c r="O153" s="11">
        <v>856</v>
      </c>
      <c r="P153" s="11">
        <v>796</v>
      </c>
      <c r="Q153" s="11">
        <v>795</v>
      </c>
      <c r="R153" s="11">
        <v>809</v>
      </c>
      <c r="S153" s="11">
        <v>810</v>
      </c>
      <c r="T153" s="11">
        <v>798</v>
      </c>
      <c r="U153" s="11">
        <v>789</v>
      </c>
      <c r="V153" s="74">
        <f>100</f>
        <v>100</v>
      </c>
      <c r="W153" s="127">
        <f t="shared" si="39"/>
        <v>94.946808510638292</v>
      </c>
      <c r="X153" s="127">
        <f t="shared" si="40"/>
        <v>95.611702127659569</v>
      </c>
      <c r="Y153" s="127">
        <f t="shared" si="41"/>
        <v>98.271276595744681</v>
      </c>
      <c r="Z153" s="127">
        <f t="shared" si="42"/>
        <v>102.12765957446808</v>
      </c>
      <c r="AA153" s="127">
        <f t="shared" si="43"/>
        <v>104.25531914893617</v>
      </c>
      <c r="AB153" s="127">
        <f t="shared" si="44"/>
        <v>105.58510638297872</v>
      </c>
      <c r="AC153" s="127">
        <f t="shared" si="45"/>
        <v>105.98404255319149</v>
      </c>
      <c r="AD153" s="127">
        <f t="shared" si="46"/>
        <v>108.37765957446808</v>
      </c>
      <c r="AE153" s="127">
        <f t="shared" si="46"/>
        <v>110.23936170212765</v>
      </c>
      <c r="AF153" s="127">
        <f t="shared" si="46"/>
        <v>109.70744680851064</v>
      </c>
      <c r="AG153" s="127">
        <f t="shared" si="46"/>
        <v>113.82978723404256</v>
      </c>
      <c r="AH153" s="127">
        <f t="shared" si="47"/>
        <v>105.85106382978724</v>
      </c>
      <c r="AI153" s="127">
        <f t="shared" si="34"/>
        <v>105.71808510638297</v>
      </c>
      <c r="AJ153" s="127">
        <f t="shared" si="35"/>
        <v>107.57978723404256</v>
      </c>
      <c r="AK153" s="127">
        <f t="shared" si="36"/>
        <v>107.71276595744681</v>
      </c>
      <c r="AL153" s="127">
        <f t="shared" si="37"/>
        <v>106.11702127659575</v>
      </c>
      <c r="AM153" s="127">
        <f t="shared" si="38"/>
        <v>104.92021276595744</v>
      </c>
      <c r="AN153" s="280">
        <v>1</v>
      </c>
      <c r="AO153" s="281">
        <v>1</v>
      </c>
      <c r="AP153" s="281">
        <v>1</v>
      </c>
      <c r="AQ153" s="281">
        <v>1</v>
      </c>
      <c r="AR153" s="281">
        <v>1</v>
      </c>
      <c r="AS153" s="281">
        <v>1</v>
      </c>
      <c r="AT153" s="281">
        <v>1</v>
      </c>
      <c r="AU153" s="281">
        <v>1</v>
      </c>
      <c r="AV153" s="281">
        <v>1</v>
      </c>
      <c r="AW153" s="281">
        <v>1</v>
      </c>
      <c r="AX153" s="281">
        <v>1</v>
      </c>
      <c r="AY153" s="281">
        <v>1</v>
      </c>
      <c r="AZ153" s="281">
        <v>1</v>
      </c>
      <c r="BA153" s="281">
        <v>1</v>
      </c>
      <c r="BB153" s="281">
        <v>1</v>
      </c>
      <c r="BC153" s="281">
        <v>1</v>
      </c>
      <c r="BD153" s="281">
        <v>6</v>
      </c>
      <c r="BE153" s="325">
        <v>7</v>
      </c>
    </row>
    <row r="154" spans="2:57" ht="15" x14ac:dyDescent="0.25">
      <c r="B154" s="772"/>
      <c r="C154" s="1" t="s">
        <v>6</v>
      </c>
      <c r="D154" s="365">
        <v>16372</v>
      </c>
      <c r="E154" s="11">
        <v>15108</v>
      </c>
      <c r="F154" s="11">
        <v>16604</v>
      </c>
      <c r="G154" s="11">
        <v>16412</v>
      </c>
      <c r="H154" s="11">
        <v>16216</v>
      </c>
      <c r="I154" s="11">
        <v>16392</v>
      </c>
      <c r="J154" s="11">
        <v>16504</v>
      </c>
      <c r="K154" s="11">
        <v>15717</v>
      </c>
      <c r="L154" s="11">
        <v>15864</v>
      </c>
      <c r="M154" s="11">
        <v>15408</v>
      </c>
      <c r="N154" s="11">
        <v>15909</v>
      </c>
      <c r="O154" s="11">
        <v>15965</v>
      </c>
      <c r="P154" s="11">
        <v>17042</v>
      </c>
      <c r="Q154" s="11">
        <v>16281</v>
      </c>
      <c r="R154" s="11">
        <v>16082</v>
      </c>
      <c r="S154" s="11">
        <v>15882</v>
      </c>
      <c r="T154" s="11">
        <v>15748</v>
      </c>
      <c r="U154" s="11">
        <v>15543</v>
      </c>
      <c r="V154" s="74">
        <f>100</f>
        <v>100</v>
      </c>
      <c r="W154" s="127">
        <f t="shared" si="39"/>
        <v>92.27950158807721</v>
      </c>
      <c r="X154" s="127">
        <f t="shared" si="40"/>
        <v>101.41705350598583</v>
      </c>
      <c r="Y154" s="127">
        <f t="shared" si="41"/>
        <v>100.24431956999756</v>
      </c>
      <c r="Z154" s="127">
        <f t="shared" si="42"/>
        <v>99.047153677009533</v>
      </c>
      <c r="AA154" s="127">
        <f t="shared" si="43"/>
        <v>100.12215978499877</v>
      </c>
      <c r="AB154" s="127">
        <f t="shared" si="44"/>
        <v>100.80625458099193</v>
      </c>
      <c r="AC154" s="127">
        <f t="shared" si="45"/>
        <v>95.999267041290011</v>
      </c>
      <c r="AD154" s="127">
        <f t="shared" si="46"/>
        <v>96.897141461031026</v>
      </c>
      <c r="AE154" s="127">
        <f t="shared" si="46"/>
        <v>94.111898363058884</v>
      </c>
      <c r="AF154" s="127">
        <f t="shared" si="46"/>
        <v>97.172000977278273</v>
      </c>
      <c r="AG154" s="127">
        <f t="shared" si="46"/>
        <v>97.514048375274854</v>
      </c>
      <c r="AH154" s="127">
        <f t="shared" si="47"/>
        <v>104.09235279745907</v>
      </c>
      <c r="AI154" s="127">
        <f t="shared" si="34"/>
        <v>99.444172978255551</v>
      </c>
      <c r="AJ154" s="127">
        <f t="shared" si="35"/>
        <v>98.228683117517718</v>
      </c>
      <c r="AK154" s="127">
        <f t="shared" si="36"/>
        <v>97.007085267529931</v>
      </c>
      <c r="AL154" s="127">
        <f t="shared" si="37"/>
        <v>96.188614708038116</v>
      </c>
      <c r="AM154" s="127">
        <f t="shared" si="38"/>
        <v>94.936476911800639</v>
      </c>
      <c r="AN154" s="280"/>
      <c r="AO154" s="281"/>
      <c r="AP154" s="281"/>
      <c r="AQ154" s="281"/>
      <c r="AR154" s="281"/>
      <c r="AS154" s="281"/>
      <c r="AT154" s="281"/>
      <c r="AU154" s="281"/>
      <c r="AV154" s="281"/>
      <c r="AW154" s="281"/>
      <c r="AX154" s="281"/>
      <c r="AY154" s="281"/>
      <c r="AZ154" s="281"/>
      <c r="BA154" s="281"/>
      <c r="BB154" s="281"/>
      <c r="BC154" s="281"/>
      <c r="BD154" s="281"/>
      <c r="BE154" s="325"/>
    </row>
    <row r="155" spans="2:57" ht="15" x14ac:dyDescent="0.25">
      <c r="B155" s="765"/>
      <c r="C155" s="8" t="s">
        <v>7</v>
      </c>
      <c r="D155" s="424">
        <v>15620</v>
      </c>
      <c r="E155" s="341">
        <v>14394</v>
      </c>
      <c r="F155" s="341">
        <v>15885</v>
      </c>
      <c r="G155" s="341">
        <v>15673</v>
      </c>
      <c r="H155" s="341">
        <v>15448</v>
      </c>
      <c r="I155" s="341">
        <v>15608</v>
      </c>
      <c r="J155" s="341">
        <v>15710</v>
      </c>
      <c r="K155" s="341">
        <v>14920</v>
      </c>
      <c r="L155" s="341">
        <v>15049</v>
      </c>
      <c r="M155" s="341">
        <v>14579</v>
      </c>
      <c r="N155" s="341">
        <v>15084</v>
      </c>
      <c r="O155" s="341">
        <v>15109</v>
      </c>
      <c r="P155" s="341">
        <v>16246</v>
      </c>
      <c r="Q155" s="341">
        <v>15486</v>
      </c>
      <c r="R155" s="341">
        <v>15273</v>
      </c>
      <c r="S155" s="341">
        <v>15072</v>
      </c>
      <c r="T155" s="341">
        <v>14950</v>
      </c>
      <c r="U155" s="341">
        <v>14754</v>
      </c>
      <c r="V155" s="74">
        <f>100</f>
        <v>100</v>
      </c>
      <c r="W155" s="127">
        <f t="shared" si="39"/>
        <v>92.151088348271443</v>
      </c>
      <c r="X155" s="127">
        <f t="shared" si="40"/>
        <v>101.69654289372599</v>
      </c>
      <c r="Y155" s="127">
        <f t="shared" si="41"/>
        <v>100.3393085787452</v>
      </c>
      <c r="Z155" s="127">
        <f t="shared" si="42"/>
        <v>98.898847631241992</v>
      </c>
      <c r="AA155" s="127">
        <f t="shared" si="43"/>
        <v>99.923175416133162</v>
      </c>
      <c r="AB155" s="127">
        <f t="shared" si="44"/>
        <v>100.57618437900128</v>
      </c>
      <c r="AC155" s="127">
        <f t="shared" si="45"/>
        <v>95.518565941101159</v>
      </c>
      <c r="AD155" s="127">
        <f t="shared" si="46"/>
        <v>96.344430217669654</v>
      </c>
      <c r="AE155" s="127">
        <f t="shared" si="46"/>
        <v>93.335467349551863</v>
      </c>
      <c r="AF155" s="127">
        <f t="shared" si="46"/>
        <v>96.568501920614594</v>
      </c>
      <c r="AG155" s="127">
        <f t="shared" si="46"/>
        <v>96.728553137003843</v>
      </c>
      <c r="AH155" s="127">
        <f t="shared" si="47"/>
        <v>104.00768245838668</v>
      </c>
      <c r="AI155" s="127">
        <f t="shared" si="34"/>
        <v>99.142125480153652</v>
      </c>
      <c r="AJ155" s="127">
        <f t="shared" si="35"/>
        <v>97.778489116517292</v>
      </c>
      <c r="AK155" s="127">
        <f t="shared" si="36"/>
        <v>96.491677336747756</v>
      </c>
      <c r="AL155" s="127">
        <f t="shared" si="37"/>
        <v>95.710627400768246</v>
      </c>
      <c r="AM155" s="127">
        <f t="shared" si="38"/>
        <v>94.455825864276562</v>
      </c>
      <c r="AN155" s="283"/>
      <c r="AO155" s="284"/>
      <c r="AP155" s="284"/>
      <c r="AQ155" s="284"/>
      <c r="AR155" s="284"/>
      <c r="AS155" s="284"/>
      <c r="AT155" s="284"/>
      <c r="AU155" s="284"/>
      <c r="AV155" s="284"/>
      <c r="AW155" s="284"/>
      <c r="AX155" s="284"/>
      <c r="AY155" s="284"/>
      <c r="AZ155" s="284"/>
      <c r="BA155" s="284"/>
      <c r="BB155" s="284"/>
      <c r="BC155" s="284"/>
      <c r="BD155" s="284"/>
      <c r="BE155" s="284"/>
    </row>
    <row r="156" spans="2:57" ht="15" customHeight="1" x14ac:dyDescent="0.25">
      <c r="B156" s="772" t="s">
        <v>42</v>
      </c>
      <c r="C156" s="1" t="s">
        <v>2</v>
      </c>
      <c r="D156" s="425">
        <v>1189</v>
      </c>
      <c r="E156" s="11">
        <v>939</v>
      </c>
      <c r="F156" s="11">
        <v>1498</v>
      </c>
      <c r="G156" s="11">
        <v>1470</v>
      </c>
      <c r="H156" s="11">
        <v>1185</v>
      </c>
      <c r="I156" s="11">
        <v>1325</v>
      </c>
      <c r="J156" s="11">
        <v>1407</v>
      </c>
      <c r="K156" s="11">
        <v>1156</v>
      </c>
      <c r="L156" s="11">
        <v>1094</v>
      </c>
      <c r="M156" s="11">
        <v>1068</v>
      </c>
      <c r="N156" s="11">
        <v>1347</v>
      </c>
      <c r="O156" s="11">
        <v>1439</v>
      </c>
      <c r="P156" s="11">
        <v>1696</v>
      </c>
      <c r="Q156" s="11">
        <v>1661</v>
      </c>
      <c r="R156" s="11">
        <v>1611</v>
      </c>
      <c r="S156" s="11">
        <v>1629</v>
      </c>
      <c r="T156" s="11">
        <v>1610</v>
      </c>
      <c r="U156" s="11">
        <v>1589</v>
      </c>
      <c r="V156" s="74">
        <f>100</f>
        <v>100</v>
      </c>
      <c r="W156" s="127">
        <f t="shared" si="39"/>
        <v>78.973927670311184</v>
      </c>
      <c r="X156" s="127">
        <f t="shared" si="40"/>
        <v>125.98822539949538</v>
      </c>
      <c r="Y156" s="127">
        <f t="shared" si="41"/>
        <v>123.63330529857022</v>
      </c>
      <c r="Z156" s="127">
        <f t="shared" si="42"/>
        <v>99.663582842724978</v>
      </c>
      <c r="AA156" s="127">
        <f t="shared" si="43"/>
        <v>111.43818334735072</v>
      </c>
      <c r="AB156" s="127">
        <f t="shared" si="44"/>
        <v>118.33473507148865</v>
      </c>
      <c r="AC156" s="127">
        <f t="shared" si="45"/>
        <v>97.224558452481077</v>
      </c>
      <c r="AD156" s="127">
        <f t="shared" si="46"/>
        <v>92.010092514718252</v>
      </c>
      <c r="AE156" s="127">
        <f t="shared" si="46"/>
        <v>89.823380992430614</v>
      </c>
      <c r="AF156" s="127">
        <f t="shared" si="46"/>
        <v>113.28847771236333</v>
      </c>
      <c r="AG156" s="127">
        <f t="shared" si="46"/>
        <v>121.02607232968882</v>
      </c>
      <c r="AH156" s="127">
        <f t="shared" ref="AH156:AH204" si="48">P156*100/$D156</f>
        <v>142.64087468460892</v>
      </c>
      <c r="AI156" s="127">
        <f t="shared" si="34"/>
        <v>139.69722455845249</v>
      </c>
      <c r="AJ156" s="127">
        <f t="shared" si="35"/>
        <v>135.49201009251473</v>
      </c>
      <c r="AK156" s="127">
        <f t="shared" si="36"/>
        <v>137.00588730025231</v>
      </c>
      <c r="AL156" s="127">
        <f t="shared" si="37"/>
        <v>135.40790580319597</v>
      </c>
      <c r="AM156" s="127">
        <f t="shared" si="38"/>
        <v>133.64171572750212</v>
      </c>
      <c r="AN156" s="280">
        <v>1</v>
      </c>
      <c r="AO156" s="281">
        <v>1</v>
      </c>
      <c r="AP156" s="281">
        <v>1</v>
      </c>
      <c r="AQ156" s="281">
        <v>1</v>
      </c>
      <c r="AR156" s="281">
        <v>1</v>
      </c>
      <c r="AS156" s="281">
        <v>1</v>
      </c>
      <c r="AT156" s="281">
        <v>1</v>
      </c>
      <c r="AU156" s="281">
        <v>1</v>
      </c>
      <c r="AV156" s="281">
        <v>1</v>
      </c>
      <c r="AW156" s="281">
        <v>1</v>
      </c>
      <c r="AX156" s="281">
        <v>1</v>
      </c>
      <c r="AY156" s="281">
        <v>1</v>
      </c>
      <c r="AZ156" s="281">
        <v>1</v>
      </c>
      <c r="BA156" s="281">
        <v>1</v>
      </c>
      <c r="BB156" s="281">
        <v>1</v>
      </c>
      <c r="BC156" s="281">
        <v>1</v>
      </c>
      <c r="BD156" s="281">
        <v>6</v>
      </c>
      <c r="BE156" s="325">
        <v>7</v>
      </c>
    </row>
    <row r="157" spans="2:57" ht="15" x14ac:dyDescent="0.25">
      <c r="B157" s="772"/>
      <c r="C157" s="1" t="s">
        <v>3</v>
      </c>
      <c r="D157" s="365">
        <v>704</v>
      </c>
      <c r="E157" s="11">
        <v>764</v>
      </c>
      <c r="F157" s="11">
        <v>711</v>
      </c>
      <c r="G157" s="11">
        <v>724</v>
      </c>
      <c r="H157" s="11">
        <v>767</v>
      </c>
      <c r="I157" s="11">
        <v>592</v>
      </c>
      <c r="J157" s="11">
        <v>698</v>
      </c>
      <c r="K157" s="11">
        <v>703</v>
      </c>
      <c r="L157" s="11">
        <v>733</v>
      </c>
      <c r="M157" s="11">
        <v>650</v>
      </c>
      <c r="N157" s="11">
        <v>836</v>
      </c>
      <c r="O157" s="11">
        <v>752</v>
      </c>
      <c r="P157" s="11">
        <v>759</v>
      </c>
      <c r="Q157" s="11">
        <v>720</v>
      </c>
      <c r="R157" s="11">
        <v>772</v>
      </c>
      <c r="S157" s="11">
        <v>777</v>
      </c>
      <c r="T157" s="11">
        <v>774</v>
      </c>
      <c r="U157" s="11">
        <v>764</v>
      </c>
      <c r="V157" s="74">
        <f>100</f>
        <v>100</v>
      </c>
      <c r="W157" s="127">
        <f t="shared" si="39"/>
        <v>108.52272727272727</v>
      </c>
      <c r="X157" s="127">
        <f t="shared" si="40"/>
        <v>100.99431818181819</v>
      </c>
      <c r="Y157" s="127">
        <f t="shared" si="41"/>
        <v>102.84090909090909</v>
      </c>
      <c r="Z157" s="127">
        <f t="shared" si="42"/>
        <v>108.94886363636364</v>
      </c>
      <c r="AA157" s="127">
        <f t="shared" si="43"/>
        <v>84.090909090909093</v>
      </c>
      <c r="AB157" s="127">
        <f t="shared" si="44"/>
        <v>99.147727272727266</v>
      </c>
      <c r="AC157" s="127">
        <f t="shared" si="45"/>
        <v>99.857954545454547</v>
      </c>
      <c r="AD157" s="127">
        <f t="shared" si="46"/>
        <v>104.11931818181819</v>
      </c>
      <c r="AE157" s="127">
        <f t="shared" si="46"/>
        <v>92.329545454545453</v>
      </c>
      <c r="AF157" s="127">
        <f t="shared" si="46"/>
        <v>118.75</v>
      </c>
      <c r="AG157" s="127">
        <f t="shared" si="46"/>
        <v>106.81818181818181</v>
      </c>
      <c r="AH157" s="127">
        <f t="shared" si="48"/>
        <v>107.8125</v>
      </c>
      <c r="AI157" s="127">
        <f t="shared" si="34"/>
        <v>102.27272727272727</v>
      </c>
      <c r="AJ157" s="127">
        <f t="shared" si="35"/>
        <v>109.65909090909091</v>
      </c>
      <c r="AK157" s="127">
        <f t="shared" si="36"/>
        <v>110.36931818181819</v>
      </c>
      <c r="AL157" s="127">
        <f t="shared" si="37"/>
        <v>109.94318181818181</v>
      </c>
      <c r="AM157" s="127">
        <f t="shared" si="38"/>
        <v>108.52272727272727</v>
      </c>
      <c r="AN157" s="280">
        <v>1</v>
      </c>
      <c r="AO157" s="281">
        <v>1</v>
      </c>
      <c r="AP157" s="281">
        <v>1</v>
      </c>
      <c r="AQ157" s="281">
        <v>1</v>
      </c>
      <c r="AR157" s="281">
        <v>1</v>
      </c>
      <c r="AS157" s="281">
        <v>1</v>
      </c>
      <c r="AT157" s="281">
        <v>1</v>
      </c>
      <c r="AU157" s="281">
        <v>1</v>
      </c>
      <c r="AV157" s="281">
        <v>1</v>
      </c>
      <c r="AW157" s="281">
        <v>1</v>
      </c>
      <c r="AX157" s="281">
        <v>1</v>
      </c>
      <c r="AY157" s="281">
        <v>1</v>
      </c>
      <c r="AZ157" s="281">
        <v>1</v>
      </c>
      <c r="BA157" s="281">
        <v>1</v>
      </c>
      <c r="BB157" s="281">
        <v>1</v>
      </c>
      <c r="BC157" s="281">
        <v>1</v>
      </c>
      <c r="BD157" s="281">
        <v>6</v>
      </c>
      <c r="BE157" s="325">
        <v>7</v>
      </c>
    </row>
    <row r="158" spans="2:57" ht="15" x14ac:dyDescent="0.25">
      <c r="B158" s="772"/>
      <c r="C158" s="1" t="s">
        <v>4</v>
      </c>
      <c r="D158" s="365">
        <v>497</v>
      </c>
      <c r="E158" s="11">
        <v>464</v>
      </c>
      <c r="F158" s="11">
        <v>467</v>
      </c>
      <c r="G158" s="11">
        <v>474</v>
      </c>
      <c r="H158" s="11">
        <v>456</v>
      </c>
      <c r="I158" s="11">
        <v>455</v>
      </c>
      <c r="J158" s="11">
        <v>464</v>
      </c>
      <c r="K158" s="11">
        <v>447</v>
      </c>
      <c r="L158" s="11">
        <v>453</v>
      </c>
      <c r="M158" s="11">
        <v>445</v>
      </c>
      <c r="N158" s="11">
        <v>351</v>
      </c>
      <c r="O158" s="11">
        <v>361</v>
      </c>
      <c r="P158" s="11">
        <v>376</v>
      </c>
      <c r="Q158" s="11">
        <v>350</v>
      </c>
      <c r="R158" s="11">
        <v>361</v>
      </c>
      <c r="S158" s="11">
        <v>367</v>
      </c>
      <c r="T158" s="11">
        <v>364</v>
      </c>
      <c r="U158" s="11">
        <v>359</v>
      </c>
      <c r="V158" s="74">
        <f>100</f>
        <v>100</v>
      </c>
      <c r="W158" s="127">
        <f t="shared" si="39"/>
        <v>93.360160965794762</v>
      </c>
      <c r="X158" s="127">
        <f t="shared" si="40"/>
        <v>93.963782696177063</v>
      </c>
      <c r="Y158" s="127">
        <f t="shared" si="41"/>
        <v>95.372233400402408</v>
      </c>
      <c r="Z158" s="127">
        <f t="shared" si="42"/>
        <v>91.750503018108645</v>
      </c>
      <c r="AA158" s="127">
        <f t="shared" si="43"/>
        <v>91.549295774647888</v>
      </c>
      <c r="AB158" s="127">
        <f t="shared" si="44"/>
        <v>93.360160965794762</v>
      </c>
      <c r="AC158" s="127">
        <f t="shared" si="45"/>
        <v>89.939637826961771</v>
      </c>
      <c r="AD158" s="127">
        <f t="shared" si="46"/>
        <v>91.146881287726359</v>
      </c>
      <c r="AE158" s="127">
        <f t="shared" si="46"/>
        <v>89.537223340040242</v>
      </c>
      <c r="AF158" s="127">
        <f t="shared" si="46"/>
        <v>70.623742454728372</v>
      </c>
      <c r="AG158" s="127">
        <f t="shared" si="46"/>
        <v>72.635814889336018</v>
      </c>
      <c r="AH158" s="127">
        <f t="shared" si="48"/>
        <v>75.65392354124748</v>
      </c>
      <c r="AI158" s="127">
        <f t="shared" si="34"/>
        <v>70.422535211267601</v>
      </c>
      <c r="AJ158" s="127">
        <f t="shared" si="35"/>
        <v>72.635814889336018</v>
      </c>
      <c r="AK158" s="127">
        <f t="shared" si="36"/>
        <v>73.843058350100605</v>
      </c>
      <c r="AL158" s="127">
        <f t="shared" si="37"/>
        <v>73.239436619718305</v>
      </c>
      <c r="AM158" s="127">
        <f t="shared" si="38"/>
        <v>72.233400402414489</v>
      </c>
      <c r="AN158" s="280">
        <v>1</v>
      </c>
      <c r="AO158" s="281">
        <v>1</v>
      </c>
      <c r="AP158" s="281">
        <v>1</v>
      </c>
      <c r="AQ158" s="281">
        <v>1</v>
      </c>
      <c r="AR158" s="281">
        <v>1</v>
      </c>
      <c r="AS158" s="281">
        <v>1</v>
      </c>
      <c r="AT158" s="281">
        <v>1</v>
      </c>
      <c r="AU158" s="281">
        <v>1</v>
      </c>
      <c r="AV158" s="281">
        <v>1</v>
      </c>
      <c r="AW158" s="281">
        <v>1</v>
      </c>
      <c r="AX158" s="281">
        <v>1</v>
      </c>
      <c r="AY158" s="281">
        <v>1</v>
      </c>
      <c r="AZ158" s="281">
        <v>1</v>
      </c>
      <c r="BA158" s="281">
        <v>1</v>
      </c>
      <c r="BB158" s="281">
        <v>1</v>
      </c>
      <c r="BC158" s="281">
        <v>1</v>
      </c>
      <c r="BD158" s="281">
        <v>6</v>
      </c>
      <c r="BE158" s="325">
        <v>7</v>
      </c>
    </row>
    <row r="159" spans="2:57" ht="15" x14ac:dyDescent="0.25">
      <c r="B159" s="772"/>
      <c r="C159" s="1" t="s">
        <v>5</v>
      </c>
      <c r="D159" s="365">
        <v>281</v>
      </c>
      <c r="E159" s="11">
        <v>257</v>
      </c>
      <c r="F159" s="11">
        <v>248</v>
      </c>
      <c r="G159" s="11">
        <v>256</v>
      </c>
      <c r="H159" s="11">
        <v>272</v>
      </c>
      <c r="I159" s="11">
        <v>263</v>
      </c>
      <c r="J159" s="11">
        <v>265</v>
      </c>
      <c r="K159" s="11">
        <v>277</v>
      </c>
      <c r="L159" s="11">
        <v>289</v>
      </c>
      <c r="M159" s="11">
        <v>297</v>
      </c>
      <c r="N159" s="11">
        <v>223</v>
      </c>
      <c r="O159" s="11">
        <v>218</v>
      </c>
      <c r="P159" s="11">
        <v>213</v>
      </c>
      <c r="Q159" s="11">
        <v>221</v>
      </c>
      <c r="R159" s="11">
        <v>205</v>
      </c>
      <c r="S159" s="11">
        <v>209</v>
      </c>
      <c r="T159" s="11">
        <v>206</v>
      </c>
      <c r="U159" s="11">
        <v>204</v>
      </c>
      <c r="V159" s="74">
        <f>100</f>
        <v>100</v>
      </c>
      <c r="W159" s="127">
        <f t="shared" si="39"/>
        <v>91.459074733096088</v>
      </c>
      <c r="X159" s="127">
        <f t="shared" si="40"/>
        <v>88.256227758007114</v>
      </c>
      <c r="Y159" s="127">
        <f t="shared" si="41"/>
        <v>91.103202846975094</v>
      </c>
      <c r="Z159" s="127">
        <f t="shared" si="42"/>
        <v>96.797153024911026</v>
      </c>
      <c r="AA159" s="127">
        <f t="shared" si="43"/>
        <v>93.594306049822066</v>
      </c>
      <c r="AB159" s="127">
        <f t="shared" si="44"/>
        <v>94.306049822064054</v>
      </c>
      <c r="AC159" s="127">
        <f t="shared" si="45"/>
        <v>98.57651245551601</v>
      </c>
      <c r="AD159" s="127">
        <f t="shared" si="46"/>
        <v>102.84697508896797</v>
      </c>
      <c r="AE159" s="127">
        <f t="shared" si="46"/>
        <v>105.69395017793595</v>
      </c>
      <c r="AF159" s="127">
        <f t="shared" si="46"/>
        <v>79.359430604982208</v>
      </c>
      <c r="AG159" s="127">
        <f t="shared" si="46"/>
        <v>77.580071174377224</v>
      </c>
      <c r="AH159" s="127">
        <f t="shared" si="48"/>
        <v>75.80071174377224</v>
      </c>
      <c r="AI159" s="127">
        <f t="shared" si="34"/>
        <v>78.64768683274022</v>
      </c>
      <c r="AJ159" s="127">
        <f t="shared" si="35"/>
        <v>72.953736654804274</v>
      </c>
      <c r="AK159" s="127">
        <f t="shared" si="36"/>
        <v>74.37722419928825</v>
      </c>
      <c r="AL159" s="127">
        <f t="shared" si="37"/>
        <v>73.309608540925268</v>
      </c>
      <c r="AM159" s="127">
        <f t="shared" si="38"/>
        <v>72.59786476868328</v>
      </c>
      <c r="AN159" s="280">
        <v>1</v>
      </c>
      <c r="AO159" s="281">
        <v>1</v>
      </c>
      <c r="AP159" s="281">
        <v>1</v>
      </c>
      <c r="AQ159" s="281">
        <v>1</v>
      </c>
      <c r="AR159" s="281">
        <v>1</v>
      </c>
      <c r="AS159" s="281">
        <v>1</v>
      </c>
      <c r="AT159" s="281">
        <v>1</v>
      </c>
      <c r="AU159" s="281">
        <v>1</v>
      </c>
      <c r="AV159" s="281">
        <v>1</v>
      </c>
      <c r="AW159" s="281">
        <v>1</v>
      </c>
      <c r="AX159" s="281">
        <v>1</v>
      </c>
      <c r="AY159" s="281">
        <v>1</v>
      </c>
      <c r="AZ159" s="281">
        <v>1</v>
      </c>
      <c r="BA159" s="281">
        <v>1</v>
      </c>
      <c r="BB159" s="281">
        <v>1</v>
      </c>
      <c r="BC159" s="281">
        <v>1</v>
      </c>
      <c r="BD159" s="281">
        <v>6</v>
      </c>
      <c r="BE159" s="325">
        <v>7</v>
      </c>
    </row>
    <row r="160" spans="2:57" ht="15" x14ac:dyDescent="0.25">
      <c r="B160" s="772"/>
      <c r="C160" s="1" t="s">
        <v>6</v>
      </c>
      <c r="D160" s="365">
        <v>2671</v>
      </c>
      <c r="E160" s="11">
        <v>2424</v>
      </c>
      <c r="F160" s="11">
        <v>2924</v>
      </c>
      <c r="G160" s="11">
        <v>2924</v>
      </c>
      <c r="H160" s="11">
        <v>2680</v>
      </c>
      <c r="I160" s="11">
        <v>2635</v>
      </c>
      <c r="J160" s="11">
        <v>2834</v>
      </c>
      <c r="K160" s="11">
        <v>2583</v>
      </c>
      <c r="L160" s="11">
        <v>2569</v>
      </c>
      <c r="M160" s="11">
        <v>2460</v>
      </c>
      <c r="N160" s="11">
        <v>2757</v>
      </c>
      <c r="O160" s="11">
        <v>2770</v>
      </c>
      <c r="P160" s="11">
        <v>3044</v>
      </c>
      <c r="Q160" s="11">
        <v>2952</v>
      </c>
      <c r="R160" s="11">
        <v>2949</v>
      </c>
      <c r="S160" s="11">
        <v>2982</v>
      </c>
      <c r="T160" s="11">
        <v>2954</v>
      </c>
      <c r="U160" s="11">
        <v>2916</v>
      </c>
      <c r="V160" s="74">
        <f>100</f>
        <v>100</v>
      </c>
      <c r="W160" s="127">
        <f t="shared" si="39"/>
        <v>90.752527143391987</v>
      </c>
      <c r="X160" s="127">
        <f t="shared" si="40"/>
        <v>109.47210782478473</v>
      </c>
      <c r="Y160" s="127">
        <f t="shared" si="41"/>
        <v>109.47210782478473</v>
      </c>
      <c r="Z160" s="127">
        <f t="shared" si="42"/>
        <v>100.33695245226507</v>
      </c>
      <c r="AA160" s="127">
        <f t="shared" si="43"/>
        <v>98.65219019093972</v>
      </c>
      <c r="AB160" s="127">
        <f t="shared" si="44"/>
        <v>106.10258330213404</v>
      </c>
      <c r="AC160" s="127">
        <f t="shared" si="45"/>
        <v>96.705353800074874</v>
      </c>
      <c r="AD160" s="127">
        <f t="shared" si="46"/>
        <v>96.181205540995876</v>
      </c>
      <c r="AE160" s="127">
        <f t="shared" si="46"/>
        <v>92.100336952452267</v>
      </c>
      <c r="AF160" s="127">
        <f t="shared" si="46"/>
        <v>103.21976787719954</v>
      </c>
      <c r="AG160" s="127">
        <f t="shared" si="46"/>
        <v>103.70647697491576</v>
      </c>
      <c r="AH160" s="127">
        <f t="shared" si="48"/>
        <v>113.96480718831899</v>
      </c>
      <c r="AI160" s="127">
        <f t="shared" si="34"/>
        <v>110.52040434294271</v>
      </c>
      <c r="AJ160" s="127">
        <f t="shared" si="35"/>
        <v>110.40808685885436</v>
      </c>
      <c r="AK160" s="127">
        <f t="shared" si="36"/>
        <v>111.64357918382628</v>
      </c>
      <c r="AL160" s="127">
        <f t="shared" si="37"/>
        <v>110.59528266566829</v>
      </c>
      <c r="AM160" s="127">
        <f t="shared" si="38"/>
        <v>109.17259453388245</v>
      </c>
      <c r="AN160" s="280"/>
      <c r="AO160" s="281"/>
      <c r="AP160" s="281"/>
      <c r="AQ160" s="281"/>
      <c r="AR160" s="281"/>
      <c r="AS160" s="281"/>
      <c r="AT160" s="281"/>
      <c r="AU160" s="281"/>
      <c r="AV160" s="281"/>
      <c r="AW160" s="281"/>
      <c r="AX160" s="281"/>
      <c r="AY160" s="281"/>
      <c r="AZ160" s="281"/>
      <c r="BA160" s="281"/>
      <c r="BB160" s="281"/>
      <c r="BC160" s="281"/>
      <c r="BD160" s="281"/>
      <c r="BE160" s="325"/>
    </row>
    <row r="161" spans="2:57" ht="15" x14ac:dyDescent="0.25">
      <c r="B161" s="765"/>
      <c r="C161" s="8" t="s">
        <v>7</v>
      </c>
      <c r="D161" s="424">
        <v>2390</v>
      </c>
      <c r="E161" s="341">
        <v>2167</v>
      </c>
      <c r="F161" s="341">
        <v>2676</v>
      </c>
      <c r="G161" s="341">
        <v>2668</v>
      </c>
      <c r="H161" s="341">
        <v>2408</v>
      </c>
      <c r="I161" s="341">
        <v>2372</v>
      </c>
      <c r="J161" s="341">
        <v>2569</v>
      </c>
      <c r="K161" s="341">
        <v>2306</v>
      </c>
      <c r="L161" s="341">
        <v>2280</v>
      </c>
      <c r="M161" s="341">
        <v>2163</v>
      </c>
      <c r="N161" s="341">
        <v>2534</v>
      </c>
      <c r="O161" s="341">
        <v>2552</v>
      </c>
      <c r="P161" s="341">
        <v>2831</v>
      </c>
      <c r="Q161" s="341">
        <v>2731</v>
      </c>
      <c r="R161" s="341">
        <v>2744</v>
      </c>
      <c r="S161" s="341">
        <v>2773</v>
      </c>
      <c r="T161" s="341">
        <v>2748</v>
      </c>
      <c r="U161" s="341">
        <v>2712</v>
      </c>
      <c r="V161" s="74">
        <f>100</f>
        <v>100</v>
      </c>
      <c r="W161" s="127">
        <f t="shared" si="39"/>
        <v>90.669456066945614</v>
      </c>
      <c r="X161" s="127">
        <f t="shared" si="40"/>
        <v>111.96652719665272</v>
      </c>
      <c r="Y161" s="127">
        <f t="shared" si="41"/>
        <v>111.63179916317992</v>
      </c>
      <c r="Z161" s="127">
        <f t="shared" si="42"/>
        <v>100.75313807531381</v>
      </c>
      <c r="AA161" s="127">
        <f t="shared" si="43"/>
        <v>99.246861924686186</v>
      </c>
      <c r="AB161" s="127">
        <f t="shared" si="44"/>
        <v>107.48953974895397</v>
      </c>
      <c r="AC161" s="127">
        <f t="shared" si="45"/>
        <v>96.48535564853556</v>
      </c>
      <c r="AD161" s="127">
        <f t="shared" si="46"/>
        <v>95.39748953974896</v>
      </c>
      <c r="AE161" s="127">
        <f t="shared" si="46"/>
        <v>90.5020920502092</v>
      </c>
      <c r="AF161" s="127">
        <f t="shared" si="46"/>
        <v>106.02510460251047</v>
      </c>
      <c r="AG161" s="127">
        <f t="shared" si="46"/>
        <v>106.77824267782427</v>
      </c>
      <c r="AH161" s="127">
        <f t="shared" si="48"/>
        <v>118.45188284518828</v>
      </c>
      <c r="AI161" s="127">
        <f t="shared" si="34"/>
        <v>114.26778242677824</v>
      </c>
      <c r="AJ161" s="127">
        <f t="shared" si="35"/>
        <v>114.81171548117155</v>
      </c>
      <c r="AK161" s="127">
        <f t="shared" si="36"/>
        <v>116.02510460251047</v>
      </c>
      <c r="AL161" s="127">
        <f t="shared" si="37"/>
        <v>114.97907949790795</v>
      </c>
      <c r="AM161" s="127">
        <f t="shared" si="38"/>
        <v>113.47280334728033</v>
      </c>
      <c r="AN161" s="283"/>
      <c r="AO161" s="284"/>
      <c r="AP161" s="284"/>
      <c r="AQ161" s="284"/>
      <c r="AR161" s="284"/>
      <c r="AS161" s="284"/>
      <c r="AT161" s="284"/>
      <c r="AU161" s="284"/>
      <c r="AV161" s="284"/>
      <c r="AW161" s="284"/>
      <c r="AX161" s="284"/>
      <c r="AY161" s="284"/>
      <c r="AZ161" s="284"/>
      <c r="BA161" s="284"/>
      <c r="BB161" s="284"/>
      <c r="BC161" s="284"/>
      <c r="BD161" s="284"/>
      <c r="BE161" s="284"/>
    </row>
    <row r="162" spans="2:57" ht="15" customHeight="1" x14ac:dyDescent="0.25">
      <c r="B162" s="772" t="s">
        <v>43</v>
      </c>
      <c r="C162" s="1" t="s">
        <v>2</v>
      </c>
      <c r="D162" s="425">
        <v>592</v>
      </c>
      <c r="E162" s="11">
        <v>555</v>
      </c>
      <c r="F162" s="11">
        <v>595</v>
      </c>
      <c r="G162" s="11">
        <v>631</v>
      </c>
      <c r="H162" s="11">
        <v>507</v>
      </c>
      <c r="I162" s="11">
        <v>638</v>
      </c>
      <c r="J162" s="11">
        <v>671</v>
      </c>
      <c r="K162" s="11">
        <v>661</v>
      </c>
      <c r="L162" s="11">
        <v>659</v>
      </c>
      <c r="M162" s="11">
        <v>596</v>
      </c>
      <c r="N162" s="11">
        <v>787</v>
      </c>
      <c r="O162" s="11">
        <v>827</v>
      </c>
      <c r="P162" s="11">
        <v>947</v>
      </c>
      <c r="Q162" s="11">
        <v>894</v>
      </c>
      <c r="R162" s="11">
        <v>867</v>
      </c>
      <c r="S162" s="11">
        <v>874</v>
      </c>
      <c r="T162" s="11">
        <v>864</v>
      </c>
      <c r="U162" s="11">
        <v>852</v>
      </c>
      <c r="V162" s="74">
        <f>100</f>
        <v>100</v>
      </c>
      <c r="W162" s="127">
        <f t="shared" si="39"/>
        <v>93.75</v>
      </c>
      <c r="X162" s="127">
        <f t="shared" si="40"/>
        <v>100.50675675675676</v>
      </c>
      <c r="Y162" s="127">
        <f t="shared" si="41"/>
        <v>106.58783783783784</v>
      </c>
      <c r="Z162" s="127">
        <f t="shared" si="42"/>
        <v>85.641891891891888</v>
      </c>
      <c r="AA162" s="127">
        <f t="shared" si="43"/>
        <v>107.77027027027027</v>
      </c>
      <c r="AB162" s="127">
        <f t="shared" si="44"/>
        <v>113.3445945945946</v>
      </c>
      <c r="AC162" s="127">
        <f t="shared" si="45"/>
        <v>111.6554054054054</v>
      </c>
      <c r="AD162" s="127">
        <f t="shared" si="46"/>
        <v>111.31756756756756</v>
      </c>
      <c r="AE162" s="127">
        <f t="shared" si="46"/>
        <v>100.67567567567568</v>
      </c>
      <c r="AF162" s="127">
        <f t="shared" si="46"/>
        <v>132.93918918918919</v>
      </c>
      <c r="AG162" s="127">
        <f t="shared" si="46"/>
        <v>139.69594594594594</v>
      </c>
      <c r="AH162" s="127">
        <f t="shared" si="48"/>
        <v>159.96621621621622</v>
      </c>
      <c r="AI162" s="127">
        <f t="shared" si="34"/>
        <v>151.01351351351352</v>
      </c>
      <c r="AJ162" s="127">
        <f t="shared" si="35"/>
        <v>146.45270270270271</v>
      </c>
      <c r="AK162" s="127">
        <f t="shared" si="36"/>
        <v>147.63513513513513</v>
      </c>
      <c r="AL162" s="127">
        <f t="shared" si="37"/>
        <v>145.94594594594594</v>
      </c>
      <c r="AM162" s="127">
        <f t="shared" si="38"/>
        <v>143.91891891891891</v>
      </c>
      <c r="AN162" s="280">
        <v>1</v>
      </c>
      <c r="AO162" s="281">
        <v>1</v>
      </c>
      <c r="AP162" s="281">
        <v>1</v>
      </c>
      <c r="AQ162" s="281">
        <v>1</v>
      </c>
      <c r="AR162" s="281">
        <v>1</v>
      </c>
      <c r="AS162" s="281">
        <v>1</v>
      </c>
      <c r="AT162" s="281">
        <v>1</v>
      </c>
      <c r="AU162" s="281">
        <v>1</v>
      </c>
      <c r="AV162" s="281">
        <v>1</v>
      </c>
      <c r="AW162" s="281">
        <v>1</v>
      </c>
      <c r="AX162" s="281">
        <v>1</v>
      </c>
      <c r="AY162" s="281">
        <v>1</v>
      </c>
      <c r="AZ162" s="281">
        <v>1</v>
      </c>
      <c r="BA162" s="281">
        <v>1</v>
      </c>
      <c r="BB162" s="281">
        <v>1</v>
      </c>
      <c r="BC162" s="281">
        <v>1</v>
      </c>
      <c r="BD162" s="281">
        <v>6</v>
      </c>
      <c r="BE162" s="325">
        <v>7</v>
      </c>
    </row>
    <row r="163" spans="2:57" ht="15" x14ac:dyDescent="0.25">
      <c r="B163" s="772"/>
      <c r="C163" s="1" t="s">
        <v>3</v>
      </c>
      <c r="D163" s="365">
        <v>210</v>
      </c>
      <c r="E163" s="11">
        <v>220</v>
      </c>
      <c r="F163" s="11">
        <v>258</v>
      </c>
      <c r="G163" s="11">
        <v>258</v>
      </c>
      <c r="H163" s="11">
        <v>236</v>
      </c>
      <c r="I163" s="11">
        <v>274</v>
      </c>
      <c r="J163" s="11">
        <v>211</v>
      </c>
      <c r="K163" s="11">
        <v>241</v>
      </c>
      <c r="L163" s="11">
        <v>258</v>
      </c>
      <c r="M163" s="11">
        <v>246</v>
      </c>
      <c r="N163" s="11">
        <v>251</v>
      </c>
      <c r="O163" s="11">
        <v>269</v>
      </c>
      <c r="P163" s="11">
        <v>325</v>
      </c>
      <c r="Q163" s="11">
        <v>297</v>
      </c>
      <c r="R163" s="11">
        <v>283</v>
      </c>
      <c r="S163" s="11">
        <v>282</v>
      </c>
      <c r="T163" s="11">
        <v>281</v>
      </c>
      <c r="U163" s="11">
        <v>278</v>
      </c>
      <c r="V163" s="74">
        <f>100</f>
        <v>100</v>
      </c>
      <c r="W163" s="127">
        <f t="shared" si="39"/>
        <v>104.76190476190476</v>
      </c>
      <c r="X163" s="127">
        <f t="shared" si="40"/>
        <v>122.85714285714286</v>
      </c>
      <c r="Y163" s="127">
        <f t="shared" si="41"/>
        <v>122.85714285714286</v>
      </c>
      <c r="Z163" s="127">
        <f t="shared" si="42"/>
        <v>112.38095238095238</v>
      </c>
      <c r="AA163" s="127">
        <f t="shared" si="43"/>
        <v>130.47619047619048</v>
      </c>
      <c r="AB163" s="127">
        <f t="shared" si="44"/>
        <v>100.47619047619048</v>
      </c>
      <c r="AC163" s="127">
        <f t="shared" si="45"/>
        <v>114.76190476190476</v>
      </c>
      <c r="AD163" s="127">
        <f t="shared" si="46"/>
        <v>122.85714285714286</v>
      </c>
      <c r="AE163" s="127">
        <f t="shared" si="46"/>
        <v>117.14285714285714</v>
      </c>
      <c r="AF163" s="127">
        <f t="shared" si="46"/>
        <v>119.52380952380952</v>
      </c>
      <c r="AG163" s="127">
        <f t="shared" si="46"/>
        <v>128.0952380952381</v>
      </c>
      <c r="AH163" s="127">
        <f t="shared" si="48"/>
        <v>154.76190476190476</v>
      </c>
      <c r="AI163" s="127">
        <f t="shared" si="34"/>
        <v>141.42857142857142</v>
      </c>
      <c r="AJ163" s="127">
        <f t="shared" si="35"/>
        <v>134.76190476190476</v>
      </c>
      <c r="AK163" s="127">
        <f t="shared" si="36"/>
        <v>134.28571428571428</v>
      </c>
      <c r="AL163" s="127">
        <f t="shared" si="37"/>
        <v>133.8095238095238</v>
      </c>
      <c r="AM163" s="127">
        <f t="shared" si="38"/>
        <v>132.38095238095238</v>
      </c>
      <c r="AN163" s="280">
        <v>1</v>
      </c>
      <c r="AO163" s="281">
        <v>1</v>
      </c>
      <c r="AP163" s="281">
        <v>1</v>
      </c>
      <c r="AQ163" s="281">
        <v>1</v>
      </c>
      <c r="AR163" s="281">
        <v>1</v>
      </c>
      <c r="AS163" s="281">
        <v>1</v>
      </c>
      <c r="AT163" s="281">
        <v>1</v>
      </c>
      <c r="AU163" s="281">
        <v>1</v>
      </c>
      <c r="AV163" s="281">
        <v>1</v>
      </c>
      <c r="AW163" s="281">
        <v>1</v>
      </c>
      <c r="AX163" s="281">
        <v>1</v>
      </c>
      <c r="AY163" s="281">
        <v>1</v>
      </c>
      <c r="AZ163" s="281">
        <v>1</v>
      </c>
      <c r="BA163" s="281">
        <v>1</v>
      </c>
      <c r="BB163" s="281">
        <v>1</v>
      </c>
      <c r="BC163" s="281">
        <v>1</v>
      </c>
      <c r="BD163" s="281">
        <v>6</v>
      </c>
      <c r="BE163" s="325">
        <v>7</v>
      </c>
    </row>
    <row r="164" spans="2:57" ht="15" x14ac:dyDescent="0.25">
      <c r="B164" s="772"/>
      <c r="C164" s="1" t="s">
        <v>4</v>
      </c>
      <c r="D164" s="365">
        <v>99</v>
      </c>
      <c r="E164" s="11">
        <v>113</v>
      </c>
      <c r="F164" s="11">
        <v>108</v>
      </c>
      <c r="G164" s="11">
        <v>105</v>
      </c>
      <c r="H164" s="11">
        <v>108</v>
      </c>
      <c r="I164" s="11">
        <v>115</v>
      </c>
      <c r="J164" s="11">
        <v>115</v>
      </c>
      <c r="K164" s="11">
        <v>122</v>
      </c>
      <c r="L164" s="11">
        <v>121</v>
      </c>
      <c r="M164" s="11">
        <v>116</v>
      </c>
      <c r="N164" s="11">
        <v>105</v>
      </c>
      <c r="O164" s="11">
        <v>116</v>
      </c>
      <c r="P164" s="11">
        <v>127</v>
      </c>
      <c r="Q164" s="11">
        <v>125</v>
      </c>
      <c r="R164" s="11">
        <v>138</v>
      </c>
      <c r="S164" s="11">
        <v>147</v>
      </c>
      <c r="T164" s="11">
        <v>146</v>
      </c>
      <c r="U164" s="11">
        <v>144</v>
      </c>
      <c r="V164" s="74">
        <f>100</f>
        <v>100</v>
      </c>
      <c r="W164" s="127">
        <f t="shared" si="39"/>
        <v>114.14141414141415</v>
      </c>
      <c r="X164" s="127">
        <f t="shared" si="40"/>
        <v>109.09090909090909</v>
      </c>
      <c r="Y164" s="127">
        <f t="shared" si="41"/>
        <v>106.06060606060606</v>
      </c>
      <c r="Z164" s="127">
        <f t="shared" si="42"/>
        <v>109.09090909090909</v>
      </c>
      <c r="AA164" s="127">
        <f t="shared" si="43"/>
        <v>116.16161616161617</v>
      </c>
      <c r="AB164" s="127">
        <f t="shared" si="44"/>
        <v>116.16161616161617</v>
      </c>
      <c r="AC164" s="127">
        <f t="shared" si="45"/>
        <v>123.23232323232324</v>
      </c>
      <c r="AD164" s="127">
        <f t="shared" si="46"/>
        <v>122.22222222222223</v>
      </c>
      <c r="AE164" s="127">
        <f t="shared" si="46"/>
        <v>117.17171717171718</v>
      </c>
      <c r="AF164" s="127">
        <f t="shared" si="46"/>
        <v>106.06060606060606</v>
      </c>
      <c r="AG164" s="127">
        <f t="shared" si="46"/>
        <v>117.17171717171718</v>
      </c>
      <c r="AH164" s="127">
        <f t="shared" si="48"/>
        <v>128.28282828282829</v>
      </c>
      <c r="AI164" s="127">
        <f t="shared" si="34"/>
        <v>126.26262626262626</v>
      </c>
      <c r="AJ164" s="127">
        <f t="shared" si="35"/>
        <v>139.39393939393941</v>
      </c>
      <c r="AK164" s="127">
        <f t="shared" si="36"/>
        <v>148.4848484848485</v>
      </c>
      <c r="AL164" s="127">
        <f t="shared" si="37"/>
        <v>147.47474747474749</v>
      </c>
      <c r="AM164" s="127">
        <f t="shared" si="38"/>
        <v>145.45454545454547</v>
      </c>
      <c r="AN164" s="280">
        <v>1</v>
      </c>
      <c r="AO164" s="281">
        <v>1</v>
      </c>
      <c r="AP164" s="281">
        <v>1</v>
      </c>
      <c r="AQ164" s="281">
        <v>1</v>
      </c>
      <c r="AR164" s="281">
        <v>1</v>
      </c>
      <c r="AS164" s="281">
        <v>1</v>
      </c>
      <c r="AT164" s="281">
        <v>1</v>
      </c>
      <c r="AU164" s="281">
        <v>1</v>
      </c>
      <c r="AV164" s="281">
        <v>1</v>
      </c>
      <c r="AW164" s="281">
        <v>1</v>
      </c>
      <c r="AX164" s="281">
        <v>1</v>
      </c>
      <c r="AY164" s="281">
        <v>1</v>
      </c>
      <c r="AZ164" s="281">
        <v>1</v>
      </c>
      <c r="BA164" s="281">
        <v>1</v>
      </c>
      <c r="BB164" s="281">
        <v>1</v>
      </c>
      <c r="BC164" s="281">
        <v>1</v>
      </c>
      <c r="BD164" s="281">
        <v>6</v>
      </c>
      <c r="BE164" s="325">
        <v>7</v>
      </c>
    </row>
    <row r="165" spans="2:57" ht="15" x14ac:dyDescent="0.25">
      <c r="B165" s="772"/>
      <c r="C165" s="1" t="s">
        <v>5</v>
      </c>
      <c r="D165" s="365">
        <v>61</v>
      </c>
      <c r="E165" s="11">
        <v>60</v>
      </c>
      <c r="F165" s="11">
        <v>64</v>
      </c>
      <c r="G165" s="11">
        <v>62</v>
      </c>
      <c r="H165" s="11">
        <v>63</v>
      </c>
      <c r="I165" s="11">
        <v>65</v>
      </c>
      <c r="J165" s="11">
        <v>68</v>
      </c>
      <c r="K165" s="11">
        <v>70</v>
      </c>
      <c r="L165" s="11">
        <v>70</v>
      </c>
      <c r="M165" s="11">
        <v>71</v>
      </c>
      <c r="N165" s="11">
        <v>62</v>
      </c>
      <c r="O165" s="11">
        <v>64</v>
      </c>
      <c r="P165" s="11">
        <v>62</v>
      </c>
      <c r="Q165" s="11">
        <v>67</v>
      </c>
      <c r="R165" s="11">
        <v>74</v>
      </c>
      <c r="S165" s="11">
        <v>76</v>
      </c>
      <c r="T165" s="11">
        <v>75</v>
      </c>
      <c r="U165" s="11">
        <v>74</v>
      </c>
      <c r="V165" s="74">
        <f>100</f>
        <v>100</v>
      </c>
      <c r="W165" s="127">
        <f t="shared" si="39"/>
        <v>98.360655737704917</v>
      </c>
      <c r="X165" s="127">
        <f t="shared" si="40"/>
        <v>104.91803278688525</v>
      </c>
      <c r="Y165" s="127">
        <f t="shared" si="41"/>
        <v>101.63934426229508</v>
      </c>
      <c r="Z165" s="127">
        <f t="shared" si="42"/>
        <v>103.27868852459017</v>
      </c>
      <c r="AA165" s="127">
        <f t="shared" si="43"/>
        <v>106.55737704918033</v>
      </c>
      <c r="AB165" s="127">
        <f t="shared" si="44"/>
        <v>111.47540983606558</v>
      </c>
      <c r="AC165" s="127">
        <f t="shared" si="45"/>
        <v>114.75409836065573</v>
      </c>
      <c r="AD165" s="127">
        <f t="shared" si="46"/>
        <v>114.75409836065573</v>
      </c>
      <c r="AE165" s="127">
        <f t="shared" si="46"/>
        <v>116.39344262295081</v>
      </c>
      <c r="AF165" s="127">
        <f t="shared" si="46"/>
        <v>101.63934426229508</v>
      </c>
      <c r="AG165" s="127">
        <f t="shared" si="46"/>
        <v>104.91803278688525</v>
      </c>
      <c r="AH165" s="127">
        <f t="shared" si="48"/>
        <v>101.63934426229508</v>
      </c>
      <c r="AI165" s="127">
        <f t="shared" si="34"/>
        <v>109.8360655737705</v>
      </c>
      <c r="AJ165" s="127">
        <f t="shared" si="35"/>
        <v>121.31147540983606</v>
      </c>
      <c r="AK165" s="127">
        <f t="shared" si="36"/>
        <v>124.59016393442623</v>
      </c>
      <c r="AL165" s="127">
        <f t="shared" si="37"/>
        <v>122.95081967213115</v>
      </c>
      <c r="AM165" s="127">
        <f t="shared" si="38"/>
        <v>121.31147540983606</v>
      </c>
      <c r="AN165" s="280">
        <v>1</v>
      </c>
      <c r="AO165" s="281">
        <v>1</v>
      </c>
      <c r="AP165" s="281">
        <v>1</v>
      </c>
      <c r="AQ165" s="281">
        <v>1</v>
      </c>
      <c r="AR165" s="281">
        <v>1</v>
      </c>
      <c r="AS165" s="281">
        <v>1</v>
      </c>
      <c r="AT165" s="281">
        <v>1</v>
      </c>
      <c r="AU165" s="281">
        <v>1</v>
      </c>
      <c r="AV165" s="281">
        <v>1</v>
      </c>
      <c r="AW165" s="281">
        <v>1</v>
      </c>
      <c r="AX165" s="281">
        <v>1</v>
      </c>
      <c r="AY165" s="281">
        <v>1</v>
      </c>
      <c r="AZ165" s="281">
        <v>1</v>
      </c>
      <c r="BA165" s="281">
        <v>1</v>
      </c>
      <c r="BB165" s="281">
        <v>1</v>
      </c>
      <c r="BC165" s="281">
        <v>1</v>
      </c>
      <c r="BD165" s="281">
        <v>6</v>
      </c>
      <c r="BE165" s="325">
        <v>7</v>
      </c>
    </row>
    <row r="166" spans="2:57" ht="15" x14ac:dyDescent="0.25">
      <c r="B166" s="772"/>
      <c r="C166" s="1" t="s">
        <v>6</v>
      </c>
      <c r="D166" s="365">
        <v>962</v>
      </c>
      <c r="E166" s="11">
        <v>948</v>
      </c>
      <c r="F166" s="11">
        <v>1025</v>
      </c>
      <c r="G166" s="11">
        <v>1056</v>
      </c>
      <c r="H166" s="11">
        <v>914</v>
      </c>
      <c r="I166" s="11">
        <v>1092</v>
      </c>
      <c r="J166" s="11">
        <v>1065</v>
      </c>
      <c r="K166" s="11">
        <v>1094</v>
      </c>
      <c r="L166" s="11">
        <v>1108</v>
      </c>
      <c r="M166" s="11">
        <v>1029</v>
      </c>
      <c r="N166" s="11">
        <v>1205</v>
      </c>
      <c r="O166" s="11">
        <v>1276</v>
      </c>
      <c r="P166" s="11">
        <v>1461</v>
      </c>
      <c r="Q166" s="11">
        <v>1383</v>
      </c>
      <c r="R166" s="11">
        <v>1362</v>
      </c>
      <c r="S166" s="11">
        <v>1379</v>
      </c>
      <c r="T166" s="11">
        <v>1366</v>
      </c>
      <c r="U166" s="11">
        <v>1348</v>
      </c>
      <c r="V166" s="74">
        <f>100</f>
        <v>100</v>
      </c>
      <c r="W166" s="127">
        <f t="shared" si="39"/>
        <v>98.544698544698548</v>
      </c>
      <c r="X166" s="127">
        <f t="shared" si="40"/>
        <v>106.54885654885655</v>
      </c>
      <c r="Y166" s="127">
        <f t="shared" si="41"/>
        <v>109.77130977130977</v>
      </c>
      <c r="Z166" s="127">
        <f t="shared" si="42"/>
        <v>95.010395010395015</v>
      </c>
      <c r="AA166" s="127">
        <f t="shared" si="43"/>
        <v>113.51351351351352</v>
      </c>
      <c r="AB166" s="127">
        <f t="shared" si="44"/>
        <v>110.70686070686071</v>
      </c>
      <c r="AC166" s="127">
        <f t="shared" si="45"/>
        <v>113.72141372141373</v>
      </c>
      <c r="AD166" s="127">
        <f t="shared" si="46"/>
        <v>115.17671517671518</v>
      </c>
      <c r="AE166" s="127">
        <f t="shared" si="46"/>
        <v>106.96465696465697</v>
      </c>
      <c r="AF166" s="127">
        <f t="shared" si="46"/>
        <v>125.25987525987526</v>
      </c>
      <c r="AG166" s="127">
        <f t="shared" si="46"/>
        <v>132.64033264033264</v>
      </c>
      <c r="AH166" s="127">
        <f t="shared" si="48"/>
        <v>151.87110187110187</v>
      </c>
      <c r="AI166" s="127">
        <f t="shared" si="34"/>
        <v>143.76299376299377</v>
      </c>
      <c r="AJ166" s="127">
        <f t="shared" si="35"/>
        <v>141.58004158004158</v>
      </c>
      <c r="AK166" s="127">
        <f t="shared" si="36"/>
        <v>143.34719334719335</v>
      </c>
      <c r="AL166" s="127">
        <f t="shared" si="37"/>
        <v>141.995841995842</v>
      </c>
      <c r="AM166" s="127">
        <f t="shared" si="38"/>
        <v>140.12474012474013</v>
      </c>
      <c r="AN166" s="280"/>
      <c r="AO166" s="281"/>
      <c r="AP166" s="281"/>
      <c r="AQ166" s="281"/>
      <c r="AR166" s="281"/>
      <c r="AS166" s="281"/>
      <c r="AT166" s="281"/>
      <c r="AU166" s="281"/>
      <c r="AV166" s="281"/>
      <c r="AW166" s="281"/>
      <c r="AX166" s="281"/>
      <c r="AY166" s="281"/>
      <c r="AZ166" s="281"/>
      <c r="BA166" s="281"/>
      <c r="BB166" s="281"/>
      <c r="BC166" s="281"/>
      <c r="BD166" s="281"/>
      <c r="BE166" s="325"/>
    </row>
    <row r="167" spans="2:57" ht="15" x14ac:dyDescent="0.25">
      <c r="B167" s="765"/>
      <c r="C167" s="8" t="s">
        <v>7</v>
      </c>
      <c r="D167" s="424">
        <v>901</v>
      </c>
      <c r="E167" s="341">
        <v>888</v>
      </c>
      <c r="F167" s="341">
        <v>961</v>
      </c>
      <c r="G167" s="341">
        <v>994</v>
      </c>
      <c r="H167" s="341">
        <v>851</v>
      </c>
      <c r="I167" s="341">
        <v>1027</v>
      </c>
      <c r="J167" s="341">
        <v>997</v>
      </c>
      <c r="K167" s="341">
        <v>1024</v>
      </c>
      <c r="L167" s="341">
        <v>1038</v>
      </c>
      <c r="M167" s="341">
        <v>958</v>
      </c>
      <c r="N167" s="341">
        <v>1143</v>
      </c>
      <c r="O167" s="341">
        <v>1212</v>
      </c>
      <c r="P167" s="341">
        <v>1399</v>
      </c>
      <c r="Q167" s="341">
        <v>1316</v>
      </c>
      <c r="R167" s="341">
        <v>1288</v>
      </c>
      <c r="S167" s="341">
        <v>1303</v>
      </c>
      <c r="T167" s="341">
        <v>1291</v>
      </c>
      <c r="U167" s="341">
        <v>1274</v>
      </c>
      <c r="V167" s="74">
        <f>100</f>
        <v>100</v>
      </c>
      <c r="W167" s="127">
        <f t="shared" si="39"/>
        <v>98.557158712541622</v>
      </c>
      <c r="X167" s="127">
        <f t="shared" si="40"/>
        <v>106.65926748057714</v>
      </c>
      <c r="Y167" s="127">
        <f t="shared" si="41"/>
        <v>110.32186459489456</v>
      </c>
      <c r="Z167" s="127">
        <f t="shared" si="42"/>
        <v>94.450610432852386</v>
      </c>
      <c r="AA167" s="127">
        <f t="shared" si="43"/>
        <v>113.98446170921198</v>
      </c>
      <c r="AB167" s="127">
        <f t="shared" si="44"/>
        <v>110.65482796892341</v>
      </c>
      <c r="AC167" s="127">
        <f t="shared" si="45"/>
        <v>113.65149833518313</v>
      </c>
      <c r="AD167" s="127">
        <f t="shared" si="46"/>
        <v>115.20532741398446</v>
      </c>
      <c r="AE167" s="127">
        <f t="shared" si="46"/>
        <v>106.32630410654828</v>
      </c>
      <c r="AF167" s="127">
        <f t="shared" si="46"/>
        <v>126.85904550499446</v>
      </c>
      <c r="AG167" s="127">
        <f t="shared" si="46"/>
        <v>134.51720310765816</v>
      </c>
      <c r="AH167" s="127">
        <f t="shared" si="48"/>
        <v>155.27192008879024</v>
      </c>
      <c r="AI167" s="127">
        <f t="shared" si="34"/>
        <v>146.05993340732519</v>
      </c>
      <c r="AJ167" s="127">
        <f t="shared" si="35"/>
        <v>142.95227524972253</v>
      </c>
      <c r="AK167" s="127">
        <f t="shared" si="36"/>
        <v>144.61709211986681</v>
      </c>
      <c r="AL167" s="127">
        <f t="shared" si="37"/>
        <v>143.28523862375138</v>
      </c>
      <c r="AM167" s="127">
        <f t="shared" si="38"/>
        <v>141.3984461709212</v>
      </c>
      <c r="AN167" s="283"/>
      <c r="AO167" s="284"/>
      <c r="AP167" s="284"/>
      <c r="AQ167" s="284"/>
      <c r="AR167" s="284"/>
      <c r="AS167" s="284"/>
      <c r="AT167" s="284"/>
      <c r="AU167" s="284"/>
      <c r="AV167" s="284"/>
      <c r="AW167" s="284"/>
      <c r="AX167" s="284"/>
      <c r="AY167" s="284"/>
      <c r="AZ167" s="284"/>
      <c r="BA167" s="284"/>
      <c r="BB167" s="284"/>
      <c r="BC167" s="284"/>
      <c r="BD167" s="284"/>
      <c r="BE167" s="284"/>
    </row>
    <row r="168" spans="2:57" ht="15" customHeight="1" x14ac:dyDescent="0.25">
      <c r="B168" s="772" t="s">
        <v>44</v>
      </c>
      <c r="C168" s="1" t="s">
        <v>2</v>
      </c>
      <c r="D168" s="425">
        <v>5965</v>
      </c>
      <c r="E168" s="11">
        <v>4144</v>
      </c>
      <c r="F168" s="11">
        <v>6540</v>
      </c>
      <c r="G168" s="11">
        <v>6891</v>
      </c>
      <c r="H168" s="11">
        <v>7369</v>
      </c>
      <c r="I168" s="11">
        <v>6619</v>
      </c>
      <c r="J168" s="11">
        <v>8825</v>
      </c>
      <c r="K168" s="11">
        <v>8281</v>
      </c>
      <c r="L168" s="11">
        <v>7578</v>
      </c>
      <c r="M168" s="11">
        <v>7391</v>
      </c>
      <c r="N168" s="11">
        <v>8305</v>
      </c>
      <c r="O168" s="11">
        <v>8159</v>
      </c>
      <c r="P168" s="11">
        <v>9080</v>
      </c>
      <c r="Q168" s="11">
        <v>5582</v>
      </c>
      <c r="R168" s="11">
        <v>7586</v>
      </c>
      <c r="S168" s="11">
        <v>7472</v>
      </c>
      <c r="T168" s="11">
        <v>7384</v>
      </c>
      <c r="U168" s="11">
        <v>7285</v>
      </c>
      <c r="V168" s="74">
        <f>100</f>
        <v>100</v>
      </c>
      <c r="W168" s="127">
        <f t="shared" si="39"/>
        <v>69.471919530595144</v>
      </c>
      <c r="X168" s="127">
        <f t="shared" si="40"/>
        <v>109.639564124057</v>
      </c>
      <c r="Y168" s="127">
        <f t="shared" si="41"/>
        <v>115.52388935456831</v>
      </c>
      <c r="Z168" s="127">
        <f t="shared" si="42"/>
        <v>123.53730092204526</v>
      </c>
      <c r="AA168" s="127">
        <f t="shared" si="43"/>
        <v>110.96395641240569</v>
      </c>
      <c r="AB168" s="127">
        <f t="shared" si="44"/>
        <v>147.9463537300922</v>
      </c>
      <c r="AC168" s="127">
        <f t="shared" si="45"/>
        <v>138.82648784576696</v>
      </c>
      <c r="AD168" s="127">
        <f t="shared" si="46"/>
        <v>127.04107292539815</v>
      </c>
      <c r="AE168" s="127">
        <f t="shared" si="46"/>
        <v>123.90611902766136</v>
      </c>
      <c r="AF168" s="127">
        <f t="shared" si="46"/>
        <v>139.22883487007545</v>
      </c>
      <c r="AG168" s="127">
        <f t="shared" si="46"/>
        <v>136.78122380553228</v>
      </c>
      <c r="AH168" s="127">
        <f t="shared" si="48"/>
        <v>152.22129086336966</v>
      </c>
      <c r="AI168" s="127">
        <f t="shared" si="34"/>
        <v>93.579212070410733</v>
      </c>
      <c r="AJ168" s="127">
        <f t="shared" si="35"/>
        <v>127.17518860016764</v>
      </c>
      <c r="AK168" s="127">
        <f t="shared" si="36"/>
        <v>125.26404023470243</v>
      </c>
      <c r="AL168" s="127">
        <f t="shared" si="37"/>
        <v>123.78876781223805</v>
      </c>
      <c r="AM168" s="127">
        <f t="shared" si="38"/>
        <v>122.12908633696563</v>
      </c>
      <c r="AN168" s="280">
        <v>1</v>
      </c>
      <c r="AO168" s="281">
        <v>1</v>
      </c>
      <c r="AP168" s="281">
        <v>1</v>
      </c>
      <c r="AQ168" s="281">
        <v>1</v>
      </c>
      <c r="AR168" s="281">
        <v>1</v>
      </c>
      <c r="AS168" s="281">
        <v>1</v>
      </c>
      <c r="AT168" s="281">
        <v>1</v>
      </c>
      <c r="AU168" s="281">
        <v>1</v>
      </c>
      <c r="AV168" s="281">
        <v>1</v>
      </c>
      <c r="AW168" s="281">
        <v>1</v>
      </c>
      <c r="AX168" s="281">
        <v>1</v>
      </c>
      <c r="AY168" s="281">
        <v>1</v>
      </c>
      <c r="AZ168" s="281">
        <v>1</v>
      </c>
      <c r="BA168" s="281">
        <v>1</v>
      </c>
      <c r="BB168" s="281">
        <v>1</v>
      </c>
      <c r="BC168" s="281">
        <v>1</v>
      </c>
      <c r="BD168" s="281">
        <v>6</v>
      </c>
      <c r="BE168" s="325">
        <v>7</v>
      </c>
    </row>
    <row r="169" spans="2:57" ht="15" x14ac:dyDescent="0.25">
      <c r="B169" s="772"/>
      <c r="C169" s="1" t="s">
        <v>3</v>
      </c>
      <c r="D169" s="365">
        <v>1742</v>
      </c>
      <c r="E169" s="11">
        <v>1801</v>
      </c>
      <c r="F169" s="11">
        <v>2080</v>
      </c>
      <c r="G169" s="11">
        <v>1672</v>
      </c>
      <c r="H169" s="11">
        <v>1443</v>
      </c>
      <c r="I169" s="11">
        <v>1785</v>
      </c>
      <c r="J169" s="11">
        <v>1746</v>
      </c>
      <c r="K169" s="11">
        <v>1712</v>
      </c>
      <c r="L169" s="11">
        <v>2211</v>
      </c>
      <c r="M169" s="11">
        <v>1757</v>
      </c>
      <c r="N169" s="11">
        <v>1542</v>
      </c>
      <c r="O169" s="11">
        <v>2223</v>
      </c>
      <c r="P169" s="11">
        <v>1551</v>
      </c>
      <c r="Q169" s="11">
        <v>4412</v>
      </c>
      <c r="R169" s="11">
        <v>2382</v>
      </c>
      <c r="S169" s="11">
        <v>2349</v>
      </c>
      <c r="T169" s="11">
        <v>2341</v>
      </c>
      <c r="U169" s="11">
        <v>2312</v>
      </c>
      <c r="V169" s="74">
        <f>100</f>
        <v>100</v>
      </c>
      <c r="W169" s="127">
        <f t="shared" si="39"/>
        <v>103.38691159586682</v>
      </c>
      <c r="X169" s="127">
        <f t="shared" si="40"/>
        <v>119.40298507462687</v>
      </c>
      <c r="Y169" s="127">
        <f t="shared" si="41"/>
        <v>95.981630309988518</v>
      </c>
      <c r="Z169" s="127">
        <f t="shared" si="42"/>
        <v>82.835820895522389</v>
      </c>
      <c r="AA169" s="127">
        <f t="shared" si="43"/>
        <v>102.46842709529277</v>
      </c>
      <c r="AB169" s="127">
        <f t="shared" si="44"/>
        <v>100.22962112514351</v>
      </c>
      <c r="AC169" s="127">
        <f t="shared" si="45"/>
        <v>98.277841561423656</v>
      </c>
      <c r="AD169" s="127">
        <f t="shared" si="46"/>
        <v>126.92307692307692</v>
      </c>
      <c r="AE169" s="127">
        <f t="shared" si="46"/>
        <v>100.86107921928817</v>
      </c>
      <c r="AF169" s="127">
        <f t="shared" si="46"/>
        <v>88.518943742824334</v>
      </c>
      <c r="AG169" s="127">
        <f t="shared" si="46"/>
        <v>127.61194029850746</v>
      </c>
      <c r="AH169" s="127">
        <f t="shared" si="48"/>
        <v>89.035591274397248</v>
      </c>
      <c r="AI169" s="127">
        <f t="shared" si="34"/>
        <v>253.27210103329506</v>
      </c>
      <c r="AJ169" s="127">
        <f t="shared" si="35"/>
        <v>136.73938002296211</v>
      </c>
      <c r="AK169" s="127">
        <f t="shared" si="36"/>
        <v>134.84500574052814</v>
      </c>
      <c r="AL169" s="127">
        <f t="shared" si="37"/>
        <v>134.38576349024109</v>
      </c>
      <c r="AM169" s="127">
        <f t="shared" si="38"/>
        <v>132.72101033295064</v>
      </c>
      <c r="AN169" s="280">
        <v>1</v>
      </c>
      <c r="AO169" s="281">
        <v>1</v>
      </c>
      <c r="AP169" s="281">
        <v>1</v>
      </c>
      <c r="AQ169" s="281">
        <v>1</v>
      </c>
      <c r="AR169" s="281">
        <v>1</v>
      </c>
      <c r="AS169" s="281">
        <v>1</v>
      </c>
      <c r="AT169" s="281">
        <v>1</v>
      </c>
      <c r="AU169" s="281">
        <v>1</v>
      </c>
      <c r="AV169" s="281">
        <v>1</v>
      </c>
      <c r="AW169" s="281">
        <v>1</v>
      </c>
      <c r="AX169" s="281">
        <v>1</v>
      </c>
      <c r="AY169" s="281">
        <v>1</v>
      </c>
      <c r="AZ169" s="281">
        <v>1</v>
      </c>
      <c r="BA169" s="281">
        <v>1</v>
      </c>
      <c r="BB169" s="281">
        <v>1</v>
      </c>
      <c r="BC169" s="281">
        <v>1</v>
      </c>
      <c r="BD169" s="281">
        <v>6</v>
      </c>
      <c r="BE169" s="325">
        <v>7</v>
      </c>
    </row>
    <row r="170" spans="2:57" ht="15" x14ac:dyDescent="0.25">
      <c r="B170" s="772"/>
      <c r="C170" s="1" t="s">
        <v>4</v>
      </c>
      <c r="D170" s="365">
        <v>446</v>
      </c>
      <c r="E170" s="11">
        <v>431</v>
      </c>
      <c r="F170" s="11">
        <v>429</v>
      </c>
      <c r="G170" s="11">
        <v>426</v>
      </c>
      <c r="H170" s="11">
        <v>428</v>
      </c>
      <c r="I170" s="11">
        <v>425</v>
      </c>
      <c r="J170" s="11">
        <v>410</v>
      </c>
      <c r="K170" s="11">
        <v>409</v>
      </c>
      <c r="L170" s="11">
        <v>411</v>
      </c>
      <c r="M170" s="11">
        <v>392</v>
      </c>
      <c r="N170" s="11">
        <v>405</v>
      </c>
      <c r="O170" s="11">
        <v>366</v>
      </c>
      <c r="P170" s="11">
        <v>328</v>
      </c>
      <c r="Q170" s="11">
        <v>342</v>
      </c>
      <c r="R170" s="11">
        <v>316</v>
      </c>
      <c r="S170" s="11">
        <v>313</v>
      </c>
      <c r="T170" s="11">
        <v>310</v>
      </c>
      <c r="U170" s="11">
        <v>306</v>
      </c>
      <c r="V170" s="74">
        <f>100</f>
        <v>100</v>
      </c>
      <c r="W170" s="127">
        <f t="shared" si="39"/>
        <v>96.63677130044843</v>
      </c>
      <c r="X170" s="127">
        <f t="shared" si="40"/>
        <v>96.188340807174882</v>
      </c>
      <c r="Y170" s="127">
        <f t="shared" si="41"/>
        <v>95.515695067264573</v>
      </c>
      <c r="Z170" s="127">
        <f t="shared" si="42"/>
        <v>95.964125560538122</v>
      </c>
      <c r="AA170" s="127">
        <f t="shared" si="43"/>
        <v>95.291479820627799</v>
      </c>
      <c r="AB170" s="127">
        <f t="shared" si="44"/>
        <v>91.928251121076229</v>
      </c>
      <c r="AC170" s="127">
        <f t="shared" si="45"/>
        <v>91.704035874439455</v>
      </c>
      <c r="AD170" s="127">
        <f t="shared" si="46"/>
        <v>92.152466367713004</v>
      </c>
      <c r="AE170" s="127">
        <f t="shared" si="46"/>
        <v>87.892376681614351</v>
      </c>
      <c r="AF170" s="127">
        <f t="shared" si="46"/>
        <v>90.807174887892373</v>
      </c>
      <c r="AG170" s="127">
        <f t="shared" si="46"/>
        <v>82.062780269058294</v>
      </c>
      <c r="AH170" s="127">
        <f t="shared" si="48"/>
        <v>73.542600896860989</v>
      </c>
      <c r="AI170" s="127">
        <f t="shared" si="34"/>
        <v>76.681614349775785</v>
      </c>
      <c r="AJ170" s="127">
        <f t="shared" si="35"/>
        <v>70.852017937219728</v>
      </c>
      <c r="AK170" s="127">
        <f t="shared" si="36"/>
        <v>70.179372197309419</v>
      </c>
      <c r="AL170" s="127">
        <f t="shared" si="37"/>
        <v>69.506726457399097</v>
      </c>
      <c r="AM170" s="127">
        <f t="shared" si="38"/>
        <v>68.609865470852014</v>
      </c>
      <c r="AN170" s="280">
        <v>1</v>
      </c>
      <c r="AO170" s="281">
        <v>1</v>
      </c>
      <c r="AP170" s="281">
        <v>1</v>
      </c>
      <c r="AQ170" s="281">
        <v>1</v>
      </c>
      <c r="AR170" s="281">
        <v>1</v>
      </c>
      <c r="AS170" s="281">
        <v>1</v>
      </c>
      <c r="AT170" s="281">
        <v>1</v>
      </c>
      <c r="AU170" s="281">
        <v>1</v>
      </c>
      <c r="AV170" s="281">
        <v>1</v>
      </c>
      <c r="AW170" s="281">
        <v>1</v>
      </c>
      <c r="AX170" s="281">
        <v>1</v>
      </c>
      <c r="AY170" s="281">
        <v>1</v>
      </c>
      <c r="AZ170" s="281">
        <v>1</v>
      </c>
      <c r="BA170" s="281">
        <v>1</v>
      </c>
      <c r="BB170" s="281">
        <v>1</v>
      </c>
      <c r="BC170" s="281">
        <v>1</v>
      </c>
      <c r="BD170" s="281">
        <v>6</v>
      </c>
      <c r="BE170" s="325">
        <v>7</v>
      </c>
    </row>
    <row r="171" spans="2:57" ht="15" x14ac:dyDescent="0.25">
      <c r="B171" s="772"/>
      <c r="C171" s="1" t="s">
        <v>5</v>
      </c>
      <c r="D171" s="365">
        <v>90</v>
      </c>
      <c r="E171" s="11">
        <v>82</v>
      </c>
      <c r="F171" s="11">
        <v>78</v>
      </c>
      <c r="G171" s="11">
        <v>81</v>
      </c>
      <c r="H171" s="11">
        <v>77</v>
      </c>
      <c r="I171" s="11">
        <v>76</v>
      </c>
      <c r="J171" s="11">
        <v>72</v>
      </c>
      <c r="K171" s="11">
        <v>73</v>
      </c>
      <c r="L171" s="11">
        <v>75</v>
      </c>
      <c r="M171" s="11">
        <v>75</v>
      </c>
      <c r="N171" s="11">
        <v>74</v>
      </c>
      <c r="O171" s="11">
        <v>79</v>
      </c>
      <c r="P171" s="11">
        <v>72</v>
      </c>
      <c r="Q171" s="11">
        <v>74</v>
      </c>
      <c r="R171" s="11">
        <v>73</v>
      </c>
      <c r="S171" s="11">
        <v>68</v>
      </c>
      <c r="T171" s="11">
        <v>67</v>
      </c>
      <c r="U171" s="11">
        <v>66</v>
      </c>
      <c r="V171" s="74">
        <f>100</f>
        <v>100</v>
      </c>
      <c r="W171" s="127">
        <f t="shared" si="39"/>
        <v>91.111111111111114</v>
      </c>
      <c r="X171" s="127">
        <f t="shared" si="40"/>
        <v>86.666666666666671</v>
      </c>
      <c r="Y171" s="127">
        <f t="shared" si="41"/>
        <v>90</v>
      </c>
      <c r="Z171" s="127">
        <f t="shared" si="42"/>
        <v>85.555555555555557</v>
      </c>
      <c r="AA171" s="127">
        <f t="shared" si="43"/>
        <v>84.444444444444443</v>
      </c>
      <c r="AB171" s="127">
        <f t="shared" si="44"/>
        <v>80</v>
      </c>
      <c r="AC171" s="127">
        <f t="shared" si="45"/>
        <v>81.111111111111114</v>
      </c>
      <c r="AD171" s="127">
        <f t="shared" si="46"/>
        <v>83.333333333333329</v>
      </c>
      <c r="AE171" s="127">
        <f t="shared" si="46"/>
        <v>83.333333333333329</v>
      </c>
      <c r="AF171" s="127">
        <f t="shared" si="46"/>
        <v>82.222222222222229</v>
      </c>
      <c r="AG171" s="127">
        <f t="shared" si="46"/>
        <v>87.777777777777771</v>
      </c>
      <c r="AH171" s="127">
        <f t="shared" si="48"/>
        <v>80</v>
      </c>
      <c r="AI171" s="127">
        <f t="shared" si="34"/>
        <v>82.222222222222229</v>
      </c>
      <c r="AJ171" s="127">
        <f t="shared" si="35"/>
        <v>81.111111111111114</v>
      </c>
      <c r="AK171" s="127">
        <f t="shared" si="36"/>
        <v>75.555555555555557</v>
      </c>
      <c r="AL171" s="127">
        <f t="shared" si="37"/>
        <v>74.444444444444443</v>
      </c>
      <c r="AM171" s="127">
        <f t="shared" si="38"/>
        <v>73.333333333333329</v>
      </c>
      <c r="AN171" s="280">
        <v>1</v>
      </c>
      <c r="AO171" s="281">
        <v>1</v>
      </c>
      <c r="AP171" s="281">
        <v>1</v>
      </c>
      <c r="AQ171" s="281">
        <v>1</v>
      </c>
      <c r="AR171" s="281">
        <v>1</v>
      </c>
      <c r="AS171" s="281">
        <v>1</v>
      </c>
      <c r="AT171" s="281">
        <v>1</v>
      </c>
      <c r="AU171" s="281">
        <v>1</v>
      </c>
      <c r="AV171" s="281">
        <v>1</v>
      </c>
      <c r="AW171" s="281">
        <v>1</v>
      </c>
      <c r="AX171" s="281">
        <v>1</v>
      </c>
      <c r="AY171" s="281">
        <v>1</v>
      </c>
      <c r="AZ171" s="281">
        <v>1</v>
      </c>
      <c r="BA171" s="281">
        <v>1</v>
      </c>
      <c r="BB171" s="281">
        <v>1</v>
      </c>
      <c r="BC171" s="281">
        <v>1</v>
      </c>
      <c r="BD171" s="281">
        <v>6</v>
      </c>
      <c r="BE171" s="325">
        <v>7</v>
      </c>
    </row>
    <row r="172" spans="2:57" ht="15" x14ac:dyDescent="0.25">
      <c r="B172" s="772"/>
      <c r="C172" s="1" t="s">
        <v>6</v>
      </c>
      <c r="D172" s="365">
        <v>8243</v>
      </c>
      <c r="E172" s="11">
        <v>6458</v>
      </c>
      <c r="F172" s="11">
        <v>9127</v>
      </c>
      <c r="G172" s="11">
        <v>9070</v>
      </c>
      <c r="H172" s="11">
        <v>9317</v>
      </c>
      <c r="I172" s="11">
        <v>8905</v>
      </c>
      <c r="J172" s="11">
        <v>11053</v>
      </c>
      <c r="K172" s="11">
        <v>10475</v>
      </c>
      <c r="L172" s="11">
        <v>10275</v>
      </c>
      <c r="M172" s="11">
        <v>9615</v>
      </c>
      <c r="N172" s="11">
        <v>10326</v>
      </c>
      <c r="O172" s="11">
        <v>10827</v>
      </c>
      <c r="P172" s="11">
        <v>11031</v>
      </c>
      <c r="Q172" s="11">
        <v>10410</v>
      </c>
      <c r="R172" s="11">
        <v>10357</v>
      </c>
      <c r="S172" s="11">
        <v>10202</v>
      </c>
      <c r="T172" s="11">
        <v>10102</v>
      </c>
      <c r="U172" s="11">
        <v>9969</v>
      </c>
      <c r="V172" s="74">
        <f>100</f>
        <v>100</v>
      </c>
      <c r="W172" s="127">
        <f t="shared" si="39"/>
        <v>78.345262647094501</v>
      </c>
      <c r="X172" s="127">
        <f t="shared" si="40"/>
        <v>110.72425087953415</v>
      </c>
      <c r="Y172" s="127">
        <f t="shared" si="41"/>
        <v>110.03275506490355</v>
      </c>
      <c r="Z172" s="127">
        <f t="shared" si="42"/>
        <v>113.02923692830281</v>
      </c>
      <c r="AA172" s="127">
        <f t="shared" si="43"/>
        <v>108.03105665413078</v>
      </c>
      <c r="AB172" s="127">
        <f t="shared" si="44"/>
        <v>134.08953051073638</v>
      </c>
      <c r="AC172" s="127">
        <f t="shared" si="45"/>
        <v>127.07752032027174</v>
      </c>
      <c r="AD172" s="127">
        <f t="shared" si="46"/>
        <v>124.65121921630474</v>
      </c>
      <c r="AE172" s="127">
        <f t="shared" si="46"/>
        <v>116.64442557321364</v>
      </c>
      <c r="AF172" s="127">
        <f t="shared" si="46"/>
        <v>125.26992599781633</v>
      </c>
      <c r="AG172" s="127">
        <f t="shared" si="46"/>
        <v>131.34781026325368</v>
      </c>
      <c r="AH172" s="127">
        <f t="shared" si="48"/>
        <v>133.82263738930001</v>
      </c>
      <c r="AI172" s="127">
        <f t="shared" si="34"/>
        <v>126.28897246148247</v>
      </c>
      <c r="AJ172" s="127">
        <f t="shared" si="35"/>
        <v>125.64600266893122</v>
      </c>
      <c r="AK172" s="127">
        <f t="shared" si="36"/>
        <v>123.76561931335679</v>
      </c>
      <c r="AL172" s="127">
        <f t="shared" si="37"/>
        <v>122.55246876137329</v>
      </c>
      <c r="AM172" s="127">
        <f t="shared" si="38"/>
        <v>120.93897852723524</v>
      </c>
      <c r="AN172" s="280"/>
      <c r="AO172" s="281"/>
      <c r="AP172" s="281"/>
      <c r="AQ172" s="281"/>
      <c r="AR172" s="281"/>
      <c r="AS172" s="281"/>
      <c r="AT172" s="281"/>
      <c r="AU172" s="281"/>
      <c r="AV172" s="281"/>
      <c r="AW172" s="281"/>
      <c r="AX172" s="281"/>
      <c r="AY172" s="281"/>
      <c r="AZ172" s="281"/>
      <c r="BA172" s="281"/>
      <c r="BB172" s="281"/>
      <c r="BC172" s="281"/>
      <c r="BD172" s="281"/>
      <c r="BE172" s="325"/>
    </row>
    <row r="173" spans="2:57" ht="15" x14ac:dyDescent="0.25">
      <c r="B173" s="765"/>
      <c r="C173" s="8" t="s">
        <v>7</v>
      </c>
      <c r="D173" s="424">
        <v>8153</v>
      </c>
      <c r="E173" s="341">
        <v>6376</v>
      </c>
      <c r="F173" s="341">
        <v>9049</v>
      </c>
      <c r="G173" s="341">
        <v>8989</v>
      </c>
      <c r="H173" s="341">
        <v>9240</v>
      </c>
      <c r="I173" s="341">
        <v>8829</v>
      </c>
      <c r="J173" s="341">
        <v>10981</v>
      </c>
      <c r="K173" s="341">
        <v>10402</v>
      </c>
      <c r="L173" s="341">
        <v>10200</v>
      </c>
      <c r="M173" s="341">
        <v>9540</v>
      </c>
      <c r="N173" s="341">
        <v>10252</v>
      </c>
      <c r="O173" s="341">
        <v>10748</v>
      </c>
      <c r="P173" s="341">
        <v>10959</v>
      </c>
      <c r="Q173" s="341">
        <v>10336</v>
      </c>
      <c r="R173" s="341">
        <v>10284</v>
      </c>
      <c r="S173" s="341">
        <v>10134</v>
      </c>
      <c r="T173" s="341">
        <v>10035</v>
      </c>
      <c r="U173" s="341">
        <v>9903</v>
      </c>
      <c r="V173" s="74">
        <f>100</f>
        <v>100</v>
      </c>
      <c r="W173" s="127">
        <f t="shared" si="39"/>
        <v>78.204341960014716</v>
      </c>
      <c r="X173" s="127">
        <f t="shared" si="40"/>
        <v>110.98981969827058</v>
      </c>
      <c r="Y173" s="127">
        <f t="shared" si="41"/>
        <v>110.25389427204711</v>
      </c>
      <c r="Z173" s="127">
        <f t="shared" si="42"/>
        <v>113.3325156384153</v>
      </c>
      <c r="AA173" s="127">
        <f t="shared" si="43"/>
        <v>108.29142646878449</v>
      </c>
      <c r="AB173" s="127">
        <f t="shared" si="44"/>
        <v>134.6866184226665</v>
      </c>
      <c r="AC173" s="127">
        <f t="shared" si="45"/>
        <v>127.58493805960995</v>
      </c>
      <c r="AD173" s="127">
        <f t="shared" si="46"/>
        <v>125.10732245799092</v>
      </c>
      <c r="AE173" s="127">
        <f t="shared" si="46"/>
        <v>117.01214276953269</v>
      </c>
      <c r="AF173" s="127">
        <f t="shared" si="46"/>
        <v>125.74512449405127</v>
      </c>
      <c r="AG173" s="127">
        <f t="shared" si="46"/>
        <v>131.82877468416532</v>
      </c>
      <c r="AH173" s="127">
        <f t="shared" si="48"/>
        <v>134.4167790997179</v>
      </c>
      <c r="AI173" s="127">
        <f t="shared" si="34"/>
        <v>126.77542009076413</v>
      </c>
      <c r="AJ173" s="127">
        <f t="shared" si="35"/>
        <v>126.13761805470379</v>
      </c>
      <c r="AK173" s="127">
        <f t="shared" si="36"/>
        <v>124.29780448914509</v>
      </c>
      <c r="AL173" s="127">
        <f t="shared" si="37"/>
        <v>123.08352753587637</v>
      </c>
      <c r="AM173" s="127">
        <f t="shared" si="38"/>
        <v>121.46449159818472</v>
      </c>
      <c r="AN173" s="283"/>
      <c r="AO173" s="284"/>
      <c r="AP173" s="284"/>
      <c r="AQ173" s="284"/>
      <c r="AR173" s="284"/>
      <c r="AS173" s="284"/>
      <c r="AT173" s="284"/>
      <c r="AU173" s="284"/>
      <c r="AV173" s="284"/>
      <c r="AW173" s="284"/>
      <c r="AX173" s="284"/>
      <c r="AY173" s="284"/>
      <c r="AZ173" s="284"/>
      <c r="BA173" s="284"/>
      <c r="BB173" s="284"/>
      <c r="BC173" s="284"/>
      <c r="BD173" s="284"/>
      <c r="BE173" s="284"/>
    </row>
    <row r="174" spans="2:57" ht="15" customHeight="1" x14ac:dyDescent="0.25">
      <c r="B174" s="772" t="s">
        <v>45</v>
      </c>
      <c r="C174" s="1" t="s">
        <v>2</v>
      </c>
      <c r="D174" s="425">
        <v>13128</v>
      </c>
      <c r="E174" s="11">
        <v>10874</v>
      </c>
      <c r="F174" s="11">
        <v>13977</v>
      </c>
      <c r="G174" s="11">
        <v>13264</v>
      </c>
      <c r="H174" s="11">
        <v>13065</v>
      </c>
      <c r="I174" s="11">
        <v>13345</v>
      </c>
      <c r="J174" s="11">
        <v>14695</v>
      </c>
      <c r="K174" s="11">
        <v>15250</v>
      </c>
      <c r="L174" s="11">
        <v>14849</v>
      </c>
      <c r="M174" s="11">
        <v>14407</v>
      </c>
      <c r="N174" s="11">
        <v>14334</v>
      </c>
      <c r="O174" s="11">
        <v>15149</v>
      </c>
      <c r="P174" s="11">
        <v>16566</v>
      </c>
      <c r="Q174" s="11">
        <v>13738</v>
      </c>
      <c r="R174" s="11">
        <v>14425</v>
      </c>
      <c r="S174" s="11">
        <v>14289</v>
      </c>
      <c r="T174" s="11">
        <v>14122</v>
      </c>
      <c r="U174" s="11">
        <v>13933</v>
      </c>
      <c r="V174" s="74">
        <f>100</f>
        <v>100</v>
      </c>
      <c r="W174" s="127">
        <f t="shared" si="39"/>
        <v>82.830591102985977</v>
      </c>
      <c r="X174" s="127">
        <f t="shared" si="40"/>
        <v>106.46709323583181</v>
      </c>
      <c r="Y174" s="127">
        <f t="shared" si="41"/>
        <v>101.03595368677635</v>
      </c>
      <c r="Z174" s="127">
        <f t="shared" si="42"/>
        <v>99.520109689213896</v>
      </c>
      <c r="AA174" s="127">
        <f t="shared" si="43"/>
        <v>101.65295551492991</v>
      </c>
      <c r="AB174" s="127">
        <f t="shared" si="44"/>
        <v>111.93631931748934</v>
      </c>
      <c r="AC174" s="127">
        <f t="shared" si="45"/>
        <v>116.16392443631932</v>
      </c>
      <c r="AD174" s="127">
        <f t="shared" si="46"/>
        <v>113.10938452163315</v>
      </c>
      <c r="AE174" s="127">
        <f t="shared" si="46"/>
        <v>109.74253503960999</v>
      </c>
      <c r="AF174" s="127">
        <f t="shared" si="46"/>
        <v>109.18647166361974</v>
      </c>
      <c r="AG174" s="127">
        <f t="shared" si="46"/>
        <v>115.39457647775747</v>
      </c>
      <c r="AH174" s="127">
        <f t="shared" si="48"/>
        <v>126.18829981718464</v>
      </c>
      <c r="AI174" s="127">
        <f t="shared" si="34"/>
        <v>104.64655697745278</v>
      </c>
      <c r="AJ174" s="127">
        <f t="shared" si="35"/>
        <v>109.87964655697745</v>
      </c>
      <c r="AK174" s="127">
        <f t="shared" si="36"/>
        <v>108.8436928702011</v>
      </c>
      <c r="AL174" s="127">
        <f t="shared" si="37"/>
        <v>107.57160268129189</v>
      </c>
      <c r="AM174" s="127">
        <f t="shared" si="38"/>
        <v>106.13193174893358</v>
      </c>
      <c r="AN174" s="280">
        <v>1</v>
      </c>
      <c r="AO174" s="281">
        <v>1</v>
      </c>
      <c r="AP174" s="281">
        <v>1</v>
      </c>
      <c r="AQ174" s="281">
        <v>1</v>
      </c>
      <c r="AR174" s="281">
        <v>1</v>
      </c>
      <c r="AS174" s="281">
        <v>1</v>
      </c>
      <c r="AT174" s="281">
        <v>1</v>
      </c>
      <c r="AU174" s="281">
        <v>1</v>
      </c>
      <c r="AV174" s="281">
        <v>1</v>
      </c>
      <c r="AW174" s="281">
        <v>1</v>
      </c>
      <c r="AX174" s="281">
        <v>1</v>
      </c>
      <c r="AY174" s="281">
        <v>1</v>
      </c>
      <c r="AZ174" s="281">
        <v>1</v>
      </c>
      <c r="BA174" s="281">
        <v>1</v>
      </c>
      <c r="BB174" s="281">
        <v>1</v>
      </c>
      <c r="BC174" s="281">
        <v>1</v>
      </c>
      <c r="BD174" s="281">
        <v>6</v>
      </c>
      <c r="BE174" s="325">
        <v>7</v>
      </c>
    </row>
    <row r="175" spans="2:57" ht="15" x14ac:dyDescent="0.25">
      <c r="B175" s="772"/>
      <c r="C175" s="1" t="s">
        <v>3</v>
      </c>
      <c r="D175" s="365">
        <v>4118</v>
      </c>
      <c r="E175" s="11">
        <v>3614</v>
      </c>
      <c r="F175" s="11">
        <v>4233</v>
      </c>
      <c r="G175" s="11">
        <v>5010</v>
      </c>
      <c r="H175" s="11">
        <v>4563</v>
      </c>
      <c r="I175" s="11">
        <v>4484</v>
      </c>
      <c r="J175" s="11">
        <v>4603</v>
      </c>
      <c r="K175" s="11">
        <v>3909</v>
      </c>
      <c r="L175" s="11">
        <v>3721</v>
      </c>
      <c r="M175" s="11">
        <v>4021</v>
      </c>
      <c r="N175" s="11">
        <v>4492</v>
      </c>
      <c r="O175" s="11">
        <v>4148</v>
      </c>
      <c r="P175" s="11">
        <v>3943</v>
      </c>
      <c r="Q175" s="11">
        <v>5066</v>
      </c>
      <c r="R175" s="11">
        <v>4321</v>
      </c>
      <c r="S175" s="11">
        <v>4206</v>
      </c>
      <c r="T175" s="11">
        <v>4193</v>
      </c>
      <c r="U175" s="11">
        <v>4141</v>
      </c>
      <c r="V175" s="74">
        <f>100</f>
        <v>100</v>
      </c>
      <c r="W175" s="127">
        <f t="shared" si="39"/>
        <v>87.761049052938318</v>
      </c>
      <c r="X175" s="127">
        <f t="shared" si="40"/>
        <v>102.79261777561923</v>
      </c>
      <c r="Y175" s="127">
        <f t="shared" si="41"/>
        <v>121.66100048567266</v>
      </c>
      <c r="Z175" s="127">
        <f t="shared" si="42"/>
        <v>110.80621661000485</v>
      </c>
      <c r="AA175" s="127">
        <f t="shared" si="43"/>
        <v>108.88780961631861</v>
      </c>
      <c r="AB175" s="127">
        <f t="shared" si="44"/>
        <v>111.77756192326372</v>
      </c>
      <c r="AC175" s="127">
        <f t="shared" si="45"/>
        <v>94.924720738222433</v>
      </c>
      <c r="AD175" s="127">
        <f t="shared" si="46"/>
        <v>90.359397765905783</v>
      </c>
      <c r="AE175" s="127">
        <f t="shared" si="46"/>
        <v>97.644487615347259</v>
      </c>
      <c r="AF175" s="127">
        <f t="shared" si="46"/>
        <v>109.08207867897038</v>
      </c>
      <c r="AG175" s="127">
        <f t="shared" si="46"/>
        <v>100.72850898494414</v>
      </c>
      <c r="AH175" s="127">
        <f t="shared" si="48"/>
        <v>95.750364254492467</v>
      </c>
      <c r="AI175" s="127">
        <f t="shared" si="34"/>
        <v>123.02088392423506</v>
      </c>
      <c r="AJ175" s="127">
        <f t="shared" si="35"/>
        <v>104.92957746478874</v>
      </c>
      <c r="AK175" s="127">
        <f t="shared" si="36"/>
        <v>102.1369596891695</v>
      </c>
      <c r="AL175" s="127">
        <f t="shared" si="37"/>
        <v>101.82127246236037</v>
      </c>
      <c r="AM175" s="127">
        <f t="shared" si="38"/>
        <v>100.55852355512384</v>
      </c>
      <c r="AN175" s="280">
        <v>1</v>
      </c>
      <c r="AO175" s="281">
        <v>1</v>
      </c>
      <c r="AP175" s="281">
        <v>1</v>
      </c>
      <c r="AQ175" s="281">
        <v>1</v>
      </c>
      <c r="AR175" s="281">
        <v>1</v>
      </c>
      <c r="AS175" s="281">
        <v>1</v>
      </c>
      <c r="AT175" s="281">
        <v>1</v>
      </c>
      <c r="AU175" s="281">
        <v>1</v>
      </c>
      <c r="AV175" s="281">
        <v>1</v>
      </c>
      <c r="AW175" s="281">
        <v>1</v>
      </c>
      <c r="AX175" s="281">
        <v>1</v>
      </c>
      <c r="AY175" s="281">
        <v>1</v>
      </c>
      <c r="AZ175" s="281">
        <v>1</v>
      </c>
      <c r="BA175" s="281">
        <v>1</v>
      </c>
      <c r="BB175" s="281">
        <v>1</v>
      </c>
      <c r="BC175" s="281">
        <v>1</v>
      </c>
      <c r="BD175" s="281">
        <v>6</v>
      </c>
      <c r="BE175" s="325">
        <v>7</v>
      </c>
    </row>
    <row r="176" spans="2:57" ht="15" x14ac:dyDescent="0.25">
      <c r="B176" s="772"/>
      <c r="C176" s="1" t="s">
        <v>4</v>
      </c>
      <c r="D176" s="365">
        <v>477</v>
      </c>
      <c r="E176" s="11">
        <v>477</v>
      </c>
      <c r="F176" s="11">
        <v>479</v>
      </c>
      <c r="G176" s="11">
        <v>500</v>
      </c>
      <c r="H176" s="11">
        <v>500</v>
      </c>
      <c r="I176" s="11">
        <v>522</v>
      </c>
      <c r="J176" s="11">
        <v>520</v>
      </c>
      <c r="K176" s="11">
        <v>529</v>
      </c>
      <c r="L176" s="11">
        <v>547</v>
      </c>
      <c r="M176" s="11">
        <v>558</v>
      </c>
      <c r="N176" s="11">
        <v>576</v>
      </c>
      <c r="O176" s="11">
        <v>561</v>
      </c>
      <c r="P176" s="11">
        <v>526</v>
      </c>
      <c r="Q176" s="11">
        <v>588</v>
      </c>
      <c r="R176" s="11">
        <v>525</v>
      </c>
      <c r="S176" s="11">
        <v>517</v>
      </c>
      <c r="T176" s="11">
        <v>513</v>
      </c>
      <c r="U176" s="11">
        <v>506</v>
      </c>
      <c r="V176" s="74">
        <f>100</f>
        <v>100</v>
      </c>
      <c r="W176" s="127">
        <f t="shared" si="39"/>
        <v>100</v>
      </c>
      <c r="X176" s="127">
        <f t="shared" si="40"/>
        <v>100.41928721174004</v>
      </c>
      <c r="Y176" s="127">
        <f t="shared" si="41"/>
        <v>104.82180293501048</v>
      </c>
      <c r="Z176" s="127">
        <f t="shared" si="42"/>
        <v>104.82180293501048</v>
      </c>
      <c r="AA176" s="127">
        <f t="shared" si="43"/>
        <v>109.43396226415095</v>
      </c>
      <c r="AB176" s="127">
        <f t="shared" si="44"/>
        <v>109.01467505241091</v>
      </c>
      <c r="AC176" s="127">
        <f t="shared" si="45"/>
        <v>110.90146750524109</v>
      </c>
      <c r="AD176" s="127">
        <f t="shared" si="46"/>
        <v>114.67505241090147</v>
      </c>
      <c r="AE176" s="127">
        <f t="shared" si="46"/>
        <v>116.98113207547169</v>
      </c>
      <c r="AF176" s="127">
        <f t="shared" si="46"/>
        <v>120.75471698113208</v>
      </c>
      <c r="AG176" s="127">
        <f t="shared" si="46"/>
        <v>117.61006289308176</v>
      </c>
      <c r="AH176" s="127">
        <f t="shared" si="48"/>
        <v>110.27253668763103</v>
      </c>
      <c r="AI176" s="127">
        <f t="shared" si="34"/>
        <v>123.27044025157232</v>
      </c>
      <c r="AJ176" s="127">
        <f t="shared" si="35"/>
        <v>110.062893081761</v>
      </c>
      <c r="AK176" s="127">
        <f t="shared" si="36"/>
        <v>108.38574423480084</v>
      </c>
      <c r="AL176" s="127">
        <f t="shared" si="37"/>
        <v>107.54716981132076</v>
      </c>
      <c r="AM176" s="127">
        <f t="shared" si="38"/>
        <v>106.07966457023061</v>
      </c>
      <c r="AN176" s="280">
        <v>1</v>
      </c>
      <c r="AO176" s="281">
        <v>1</v>
      </c>
      <c r="AP176" s="281">
        <v>1</v>
      </c>
      <c r="AQ176" s="281">
        <v>1</v>
      </c>
      <c r="AR176" s="281">
        <v>1</v>
      </c>
      <c r="AS176" s="281">
        <v>1</v>
      </c>
      <c r="AT176" s="281">
        <v>1</v>
      </c>
      <c r="AU176" s="281">
        <v>1</v>
      </c>
      <c r="AV176" s="281">
        <v>1</v>
      </c>
      <c r="AW176" s="281">
        <v>1</v>
      </c>
      <c r="AX176" s="281">
        <v>1</v>
      </c>
      <c r="AY176" s="281">
        <v>1</v>
      </c>
      <c r="AZ176" s="281">
        <v>1</v>
      </c>
      <c r="BA176" s="281">
        <v>1</v>
      </c>
      <c r="BB176" s="281">
        <v>1</v>
      </c>
      <c r="BC176" s="281">
        <v>1</v>
      </c>
      <c r="BD176" s="281">
        <v>6</v>
      </c>
      <c r="BE176" s="325">
        <v>7</v>
      </c>
    </row>
    <row r="177" spans="2:57" ht="15" x14ac:dyDescent="0.25">
      <c r="B177" s="772"/>
      <c r="C177" s="1" t="s">
        <v>5</v>
      </c>
      <c r="D177" s="365">
        <v>92</v>
      </c>
      <c r="E177" s="11">
        <v>88</v>
      </c>
      <c r="F177" s="11">
        <v>88</v>
      </c>
      <c r="G177" s="11">
        <v>99</v>
      </c>
      <c r="H177" s="11">
        <v>97</v>
      </c>
      <c r="I177" s="11">
        <v>99</v>
      </c>
      <c r="J177" s="11">
        <v>105</v>
      </c>
      <c r="K177" s="11">
        <v>109</v>
      </c>
      <c r="L177" s="11">
        <v>109</v>
      </c>
      <c r="M177" s="11">
        <v>110</v>
      </c>
      <c r="N177" s="11">
        <v>119</v>
      </c>
      <c r="O177" s="11">
        <v>128</v>
      </c>
      <c r="P177" s="11">
        <v>127</v>
      </c>
      <c r="Q177" s="11">
        <v>129</v>
      </c>
      <c r="R177" s="11">
        <v>131</v>
      </c>
      <c r="S177" s="11">
        <v>130</v>
      </c>
      <c r="T177" s="11">
        <v>128</v>
      </c>
      <c r="U177" s="11">
        <v>127</v>
      </c>
      <c r="V177" s="74">
        <f>100</f>
        <v>100</v>
      </c>
      <c r="W177" s="127">
        <f t="shared" si="39"/>
        <v>95.652173913043484</v>
      </c>
      <c r="X177" s="127">
        <f t="shared" si="40"/>
        <v>95.652173913043484</v>
      </c>
      <c r="Y177" s="127">
        <f t="shared" si="41"/>
        <v>107.60869565217391</v>
      </c>
      <c r="Z177" s="127">
        <f t="shared" si="42"/>
        <v>105.43478260869566</v>
      </c>
      <c r="AA177" s="127">
        <f t="shared" si="43"/>
        <v>107.60869565217391</v>
      </c>
      <c r="AB177" s="127">
        <f t="shared" si="44"/>
        <v>114.1304347826087</v>
      </c>
      <c r="AC177" s="127">
        <f t="shared" si="45"/>
        <v>118.47826086956522</v>
      </c>
      <c r="AD177" s="127">
        <f t="shared" si="46"/>
        <v>118.47826086956522</v>
      </c>
      <c r="AE177" s="127">
        <f t="shared" si="46"/>
        <v>119.56521739130434</v>
      </c>
      <c r="AF177" s="127">
        <f t="shared" si="46"/>
        <v>129.34782608695653</v>
      </c>
      <c r="AG177" s="127">
        <f t="shared" si="46"/>
        <v>139.13043478260869</v>
      </c>
      <c r="AH177" s="127">
        <f t="shared" si="48"/>
        <v>138.04347826086956</v>
      </c>
      <c r="AI177" s="127">
        <f t="shared" si="34"/>
        <v>140.21739130434781</v>
      </c>
      <c r="AJ177" s="127">
        <f t="shared" si="35"/>
        <v>142.39130434782609</v>
      </c>
      <c r="AK177" s="127">
        <f t="shared" si="36"/>
        <v>141.30434782608697</v>
      </c>
      <c r="AL177" s="127">
        <f t="shared" si="37"/>
        <v>139.13043478260869</v>
      </c>
      <c r="AM177" s="127">
        <f t="shared" si="38"/>
        <v>138.04347826086956</v>
      </c>
      <c r="AN177" s="280">
        <v>1</v>
      </c>
      <c r="AO177" s="281">
        <v>1</v>
      </c>
      <c r="AP177" s="281">
        <v>1</v>
      </c>
      <c r="AQ177" s="281">
        <v>1</v>
      </c>
      <c r="AR177" s="281">
        <v>1</v>
      </c>
      <c r="AS177" s="281">
        <v>1</v>
      </c>
      <c r="AT177" s="281">
        <v>1</v>
      </c>
      <c r="AU177" s="281">
        <v>1</v>
      </c>
      <c r="AV177" s="281">
        <v>1</v>
      </c>
      <c r="AW177" s="281">
        <v>1</v>
      </c>
      <c r="AX177" s="281">
        <v>1</v>
      </c>
      <c r="AY177" s="281">
        <v>1</v>
      </c>
      <c r="AZ177" s="281">
        <v>1</v>
      </c>
      <c r="BA177" s="281">
        <v>1</v>
      </c>
      <c r="BB177" s="281">
        <v>1</v>
      </c>
      <c r="BC177" s="281">
        <v>1</v>
      </c>
      <c r="BD177" s="281">
        <v>6</v>
      </c>
      <c r="BE177" s="325">
        <v>7</v>
      </c>
    </row>
    <row r="178" spans="2:57" ht="15" x14ac:dyDescent="0.25">
      <c r="B178" s="772"/>
      <c r="C178" s="1" t="s">
        <v>6</v>
      </c>
      <c r="D178" s="365">
        <v>17815</v>
      </c>
      <c r="E178" s="11">
        <v>15053</v>
      </c>
      <c r="F178" s="11">
        <v>18777</v>
      </c>
      <c r="G178" s="11">
        <v>18873</v>
      </c>
      <c r="H178" s="11">
        <v>18225</v>
      </c>
      <c r="I178" s="11">
        <v>18450</v>
      </c>
      <c r="J178" s="11">
        <v>19923</v>
      </c>
      <c r="K178" s="11">
        <v>19797</v>
      </c>
      <c r="L178" s="11">
        <v>19226</v>
      </c>
      <c r="M178" s="11">
        <v>19096</v>
      </c>
      <c r="N178" s="11">
        <v>19521</v>
      </c>
      <c r="O178" s="11">
        <v>19986</v>
      </c>
      <c r="P178" s="11">
        <v>21162</v>
      </c>
      <c r="Q178" s="11">
        <v>19521</v>
      </c>
      <c r="R178" s="11">
        <v>19402</v>
      </c>
      <c r="S178" s="11">
        <v>19142</v>
      </c>
      <c r="T178" s="11">
        <v>18956</v>
      </c>
      <c r="U178" s="11">
        <v>18707</v>
      </c>
      <c r="V178" s="74">
        <f>100</f>
        <v>100</v>
      </c>
      <c r="W178" s="127">
        <f t="shared" si="39"/>
        <v>84.496211058097103</v>
      </c>
      <c r="X178" s="127">
        <f t="shared" si="40"/>
        <v>105.39994386752737</v>
      </c>
      <c r="Y178" s="127">
        <f t="shared" si="41"/>
        <v>105.9388156048274</v>
      </c>
      <c r="Z178" s="127">
        <f t="shared" si="42"/>
        <v>102.3014313780522</v>
      </c>
      <c r="AA178" s="127">
        <f t="shared" si="43"/>
        <v>103.56441201234914</v>
      </c>
      <c r="AB178" s="127">
        <f t="shared" si="44"/>
        <v>111.83272523154645</v>
      </c>
      <c r="AC178" s="127">
        <f t="shared" si="45"/>
        <v>111.12545607634016</v>
      </c>
      <c r="AD178" s="127">
        <f t="shared" si="46"/>
        <v>107.9202918888577</v>
      </c>
      <c r="AE178" s="127">
        <f t="shared" si="46"/>
        <v>107.19056974459725</v>
      </c>
      <c r="AF178" s="127">
        <f t="shared" si="46"/>
        <v>109.57619983160258</v>
      </c>
      <c r="AG178" s="127">
        <f t="shared" si="46"/>
        <v>112.18635980914959</v>
      </c>
      <c r="AH178" s="127">
        <f t="shared" si="48"/>
        <v>118.78753859107493</v>
      </c>
      <c r="AI178" s="127">
        <f t="shared" si="34"/>
        <v>109.57619983160258</v>
      </c>
      <c r="AJ178" s="127">
        <f t="shared" si="35"/>
        <v>108.9082234072411</v>
      </c>
      <c r="AK178" s="127">
        <f t="shared" si="36"/>
        <v>107.44877911872018</v>
      </c>
      <c r="AL178" s="127">
        <f t="shared" si="37"/>
        <v>106.40471512770138</v>
      </c>
      <c r="AM178" s="127">
        <f t="shared" si="38"/>
        <v>105.00701655907943</v>
      </c>
      <c r="AN178" s="280"/>
      <c r="AO178" s="281"/>
      <c r="AP178" s="281"/>
      <c r="AQ178" s="281"/>
      <c r="AR178" s="281"/>
      <c r="AS178" s="281"/>
      <c r="AT178" s="281"/>
      <c r="AU178" s="281"/>
      <c r="AV178" s="281"/>
      <c r="AW178" s="281"/>
      <c r="AX178" s="281"/>
      <c r="AY178" s="281"/>
      <c r="AZ178" s="281"/>
      <c r="BA178" s="281"/>
      <c r="BB178" s="281"/>
      <c r="BC178" s="281"/>
      <c r="BD178" s="281"/>
      <c r="BE178" s="325"/>
    </row>
    <row r="179" spans="2:57" ht="15" x14ac:dyDescent="0.25">
      <c r="B179" s="765"/>
      <c r="C179" s="8" t="s">
        <v>7</v>
      </c>
      <c r="D179" s="424">
        <v>17723</v>
      </c>
      <c r="E179" s="341">
        <v>14965</v>
      </c>
      <c r="F179" s="341">
        <v>18689</v>
      </c>
      <c r="G179" s="341">
        <v>18774</v>
      </c>
      <c r="H179" s="341">
        <v>18128</v>
      </c>
      <c r="I179" s="341">
        <v>18351</v>
      </c>
      <c r="J179" s="341">
        <v>19818</v>
      </c>
      <c r="K179" s="341">
        <v>19688</v>
      </c>
      <c r="L179" s="341">
        <v>19117</v>
      </c>
      <c r="M179" s="341">
        <v>18986</v>
      </c>
      <c r="N179" s="341">
        <v>19402</v>
      </c>
      <c r="O179" s="341">
        <v>19858</v>
      </c>
      <c r="P179" s="341">
        <v>21035</v>
      </c>
      <c r="Q179" s="341">
        <v>19392</v>
      </c>
      <c r="R179" s="341">
        <v>19271</v>
      </c>
      <c r="S179" s="341">
        <v>19012</v>
      </c>
      <c r="T179" s="341">
        <v>18828</v>
      </c>
      <c r="U179" s="341">
        <v>18580</v>
      </c>
      <c r="V179" s="74">
        <f>100</f>
        <v>100</v>
      </c>
      <c r="W179" s="127">
        <f t="shared" si="39"/>
        <v>84.438300513457094</v>
      </c>
      <c r="X179" s="127">
        <f t="shared" si="40"/>
        <v>105.45054449021046</v>
      </c>
      <c r="Y179" s="127">
        <f t="shared" si="41"/>
        <v>105.93014726626417</v>
      </c>
      <c r="Z179" s="127">
        <f t="shared" si="42"/>
        <v>102.28516616825594</v>
      </c>
      <c r="AA179" s="127">
        <f t="shared" si="43"/>
        <v>103.54341815719687</v>
      </c>
      <c r="AB179" s="127">
        <f t="shared" si="44"/>
        <v>111.82079783332392</v>
      </c>
      <c r="AC179" s="127">
        <f t="shared" si="45"/>
        <v>111.08728770524178</v>
      </c>
      <c r="AD179" s="127">
        <f t="shared" si="46"/>
        <v>107.86548552728094</v>
      </c>
      <c r="AE179" s="127">
        <f t="shared" si="46"/>
        <v>107.12633301359816</v>
      </c>
      <c r="AF179" s="127">
        <f t="shared" si="46"/>
        <v>109.47356542346104</v>
      </c>
      <c r="AG179" s="127">
        <f t="shared" si="46"/>
        <v>112.04649325734921</v>
      </c>
      <c r="AH179" s="127">
        <f t="shared" si="48"/>
        <v>118.68758110929301</v>
      </c>
      <c r="AI179" s="127">
        <f t="shared" si="34"/>
        <v>109.41714156745472</v>
      </c>
      <c r="AJ179" s="127">
        <f t="shared" si="35"/>
        <v>108.73441290977826</v>
      </c>
      <c r="AK179" s="127">
        <f t="shared" si="36"/>
        <v>107.27303503921458</v>
      </c>
      <c r="AL179" s="127">
        <f t="shared" si="37"/>
        <v>106.2348360886983</v>
      </c>
      <c r="AM179" s="127">
        <f t="shared" si="38"/>
        <v>104.83552445974158</v>
      </c>
      <c r="AN179" s="283"/>
      <c r="AO179" s="284"/>
      <c r="AP179" s="284"/>
      <c r="AQ179" s="284"/>
      <c r="AR179" s="284"/>
      <c r="AS179" s="284"/>
      <c r="AT179" s="284"/>
      <c r="AU179" s="284"/>
      <c r="AV179" s="284"/>
      <c r="AW179" s="284"/>
      <c r="AX179" s="284"/>
      <c r="AY179" s="284"/>
      <c r="AZ179" s="284"/>
      <c r="BA179" s="284"/>
      <c r="BB179" s="284"/>
      <c r="BC179" s="284"/>
      <c r="BD179" s="284"/>
      <c r="BE179" s="284"/>
    </row>
    <row r="180" spans="2:57" ht="15" customHeight="1" x14ac:dyDescent="0.25">
      <c r="B180" s="772" t="s">
        <v>46</v>
      </c>
      <c r="C180" s="1" t="s">
        <v>2</v>
      </c>
      <c r="D180" s="425">
        <v>6685</v>
      </c>
      <c r="E180" s="11">
        <v>6433</v>
      </c>
      <c r="F180" s="11">
        <v>8261</v>
      </c>
      <c r="G180" s="11">
        <v>8468</v>
      </c>
      <c r="H180" s="11">
        <v>9087</v>
      </c>
      <c r="I180" s="11">
        <v>8511</v>
      </c>
      <c r="J180" s="11">
        <v>10046</v>
      </c>
      <c r="K180" s="11">
        <v>10039</v>
      </c>
      <c r="L180" s="11">
        <v>11117</v>
      </c>
      <c r="M180" s="11">
        <v>10202</v>
      </c>
      <c r="N180" s="11">
        <v>11315</v>
      </c>
      <c r="O180" s="11">
        <v>12291</v>
      </c>
      <c r="P180" s="11">
        <v>11346</v>
      </c>
      <c r="Q180" s="11">
        <v>12818</v>
      </c>
      <c r="R180" s="11">
        <v>12899</v>
      </c>
      <c r="S180" s="11">
        <v>13066</v>
      </c>
      <c r="T180" s="11">
        <v>12913</v>
      </c>
      <c r="U180" s="11">
        <v>12740</v>
      </c>
      <c r="V180" s="74">
        <f>100</f>
        <v>100</v>
      </c>
      <c r="W180" s="127">
        <f t="shared" si="39"/>
        <v>96.230366492146601</v>
      </c>
      <c r="X180" s="127">
        <f t="shared" si="40"/>
        <v>123.57516828721018</v>
      </c>
      <c r="Y180" s="127">
        <f t="shared" si="41"/>
        <v>126.67165295437547</v>
      </c>
      <c r="Z180" s="127">
        <f t="shared" si="42"/>
        <v>135.93118922961855</v>
      </c>
      <c r="AA180" s="127">
        <f t="shared" si="43"/>
        <v>127.31488406881077</v>
      </c>
      <c r="AB180" s="127">
        <f t="shared" si="44"/>
        <v>150.27673896783844</v>
      </c>
      <c r="AC180" s="127">
        <f t="shared" si="45"/>
        <v>150.17202692595362</v>
      </c>
      <c r="AD180" s="127">
        <f t="shared" si="46"/>
        <v>166.29768137621539</v>
      </c>
      <c r="AE180" s="127">
        <f t="shared" si="46"/>
        <v>152.61032161555721</v>
      </c>
      <c r="AF180" s="127">
        <f t="shared" si="46"/>
        <v>169.25953627524308</v>
      </c>
      <c r="AG180" s="127">
        <f t="shared" si="46"/>
        <v>183.85938668661183</v>
      </c>
      <c r="AH180" s="127">
        <f t="shared" si="48"/>
        <v>169.72326103216156</v>
      </c>
      <c r="AI180" s="127">
        <f t="shared" si="34"/>
        <v>191.74270755422589</v>
      </c>
      <c r="AJ180" s="127">
        <f t="shared" si="35"/>
        <v>192.95437546746447</v>
      </c>
      <c r="AK180" s="127">
        <f t="shared" si="36"/>
        <v>195.45250560957368</v>
      </c>
      <c r="AL180" s="127">
        <f t="shared" si="37"/>
        <v>193.16379955123409</v>
      </c>
      <c r="AM180" s="127">
        <f t="shared" si="38"/>
        <v>190.57591623036649</v>
      </c>
      <c r="AN180" s="280">
        <v>1</v>
      </c>
      <c r="AO180" s="281">
        <v>1</v>
      </c>
      <c r="AP180" s="281">
        <v>1</v>
      </c>
      <c r="AQ180" s="281">
        <v>1</v>
      </c>
      <c r="AR180" s="281">
        <v>1</v>
      </c>
      <c r="AS180" s="281">
        <v>1</v>
      </c>
      <c r="AT180" s="281">
        <v>1</v>
      </c>
      <c r="AU180" s="281">
        <v>1</v>
      </c>
      <c r="AV180" s="281">
        <v>1</v>
      </c>
      <c r="AW180" s="281">
        <v>1</v>
      </c>
      <c r="AX180" s="281">
        <v>1</v>
      </c>
      <c r="AY180" s="281">
        <v>1</v>
      </c>
      <c r="AZ180" s="281">
        <v>1</v>
      </c>
      <c r="BA180" s="281">
        <v>1</v>
      </c>
      <c r="BB180" s="281">
        <v>1</v>
      </c>
      <c r="BC180" s="281">
        <v>1</v>
      </c>
      <c r="BD180" s="281">
        <v>6</v>
      </c>
      <c r="BE180" s="325">
        <v>7</v>
      </c>
    </row>
    <row r="181" spans="2:57" ht="15" x14ac:dyDescent="0.25">
      <c r="B181" s="772"/>
      <c r="C181" s="1" t="s">
        <v>3</v>
      </c>
      <c r="D181" s="365">
        <v>2551</v>
      </c>
      <c r="E181" s="11">
        <v>2644</v>
      </c>
      <c r="F181" s="11">
        <v>3021</v>
      </c>
      <c r="G181" s="11">
        <v>3167</v>
      </c>
      <c r="H181" s="11">
        <v>2690</v>
      </c>
      <c r="I181" s="11">
        <v>3167</v>
      </c>
      <c r="J181" s="11">
        <v>3482</v>
      </c>
      <c r="K181" s="11">
        <v>3059</v>
      </c>
      <c r="L181" s="11">
        <v>3101</v>
      </c>
      <c r="M181" s="11">
        <v>3173</v>
      </c>
      <c r="N181" s="11">
        <v>3257</v>
      </c>
      <c r="O181" s="11">
        <v>3242</v>
      </c>
      <c r="P181" s="11">
        <v>5181</v>
      </c>
      <c r="Q181" s="11">
        <v>3035</v>
      </c>
      <c r="R181" s="11">
        <v>3038</v>
      </c>
      <c r="S181" s="11">
        <v>3065</v>
      </c>
      <c r="T181" s="11">
        <v>3056</v>
      </c>
      <c r="U181" s="11">
        <v>3018</v>
      </c>
      <c r="V181" s="74">
        <f>100</f>
        <v>100</v>
      </c>
      <c r="W181" s="127">
        <f t="shared" si="39"/>
        <v>103.64562916503333</v>
      </c>
      <c r="X181" s="127">
        <f t="shared" si="40"/>
        <v>118.42414739317914</v>
      </c>
      <c r="Y181" s="127">
        <f t="shared" si="41"/>
        <v>124.14739317914544</v>
      </c>
      <c r="Z181" s="127">
        <f t="shared" si="42"/>
        <v>105.44884359074872</v>
      </c>
      <c r="AA181" s="127">
        <f t="shared" si="43"/>
        <v>124.14739317914544</v>
      </c>
      <c r="AB181" s="127">
        <f t="shared" si="44"/>
        <v>136.49549196393571</v>
      </c>
      <c r="AC181" s="127">
        <f t="shared" si="45"/>
        <v>119.91375931007448</v>
      </c>
      <c r="AD181" s="127">
        <f t="shared" si="46"/>
        <v>121.56017248137985</v>
      </c>
      <c r="AE181" s="127">
        <f t="shared" si="46"/>
        <v>124.38259506076048</v>
      </c>
      <c r="AF181" s="127">
        <f t="shared" si="46"/>
        <v>127.67542140337123</v>
      </c>
      <c r="AG181" s="127">
        <f t="shared" si="46"/>
        <v>127.08741669933359</v>
      </c>
      <c r="AH181" s="127">
        <f t="shared" si="48"/>
        <v>203.09682477459819</v>
      </c>
      <c r="AI181" s="127">
        <f t="shared" si="34"/>
        <v>118.97295178361426</v>
      </c>
      <c r="AJ181" s="127">
        <f t="shared" si="35"/>
        <v>119.0905527244218</v>
      </c>
      <c r="AK181" s="127">
        <f t="shared" si="36"/>
        <v>120.14896119168954</v>
      </c>
      <c r="AL181" s="127">
        <f t="shared" si="37"/>
        <v>119.79615836926695</v>
      </c>
      <c r="AM181" s="127">
        <f t="shared" si="38"/>
        <v>118.30654645237162</v>
      </c>
      <c r="AN181" s="280">
        <v>1</v>
      </c>
      <c r="AO181" s="281">
        <v>1</v>
      </c>
      <c r="AP181" s="281">
        <v>1</v>
      </c>
      <c r="AQ181" s="281">
        <v>1</v>
      </c>
      <c r="AR181" s="281">
        <v>1</v>
      </c>
      <c r="AS181" s="281">
        <v>1</v>
      </c>
      <c r="AT181" s="281">
        <v>1</v>
      </c>
      <c r="AU181" s="281">
        <v>1</v>
      </c>
      <c r="AV181" s="281">
        <v>1</v>
      </c>
      <c r="AW181" s="281">
        <v>1</v>
      </c>
      <c r="AX181" s="281">
        <v>1</v>
      </c>
      <c r="AY181" s="281">
        <v>1</v>
      </c>
      <c r="AZ181" s="281">
        <v>1</v>
      </c>
      <c r="BA181" s="281">
        <v>1</v>
      </c>
      <c r="BB181" s="281">
        <v>1</v>
      </c>
      <c r="BC181" s="281">
        <v>1</v>
      </c>
      <c r="BD181" s="281">
        <v>6</v>
      </c>
      <c r="BE181" s="325">
        <v>7</v>
      </c>
    </row>
    <row r="182" spans="2:57" ht="15" x14ac:dyDescent="0.25">
      <c r="B182" s="772"/>
      <c r="C182" s="1" t="s">
        <v>4</v>
      </c>
      <c r="D182" s="365">
        <v>443</v>
      </c>
      <c r="E182" s="11">
        <v>510</v>
      </c>
      <c r="F182" s="11">
        <v>508</v>
      </c>
      <c r="G182" s="11">
        <v>544</v>
      </c>
      <c r="H182" s="11">
        <v>558</v>
      </c>
      <c r="I182" s="11">
        <v>570</v>
      </c>
      <c r="J182" s="11">
        <v>591</v>
      </c>
      <c r="K182" s="11">
        <v>571</v>
      </c>
      <c r="L182" s="11">
        <v>601</v>
      </c>
      <c r="M182" s="11">
        <v>610</v>
      </c>
      <c r="N182" s="11">
        <v>601</v>
      </c>
      <c r="O182" s="11">
        <v>544</v>
      </c>
      <c r="P182" s="11">
        <v>552</v>
      </c>
      <c r="Q182" s="11">
        <v>557</v>
      </c>
      <c r="R182" s="11">
        <v>520</v>
      </c>
      <c r="S182" s="11">
        <v>538</v>
      </c>
      <c r="T182" s="11">
        <v>534</v>
      </c>
      <c r="U182" s="11">
        <v>527</v>
      </c>
      <c r="V182" s="74">
        <f>100</f>
        <v>100</v>
      </c>
      <c r="W182" s="127">
        <f t="shared" si="39"/>
        <v>115.12415349887134</v>
      </c>
      <c r="X182" s="127">
        <f t="shared" si="40"/>
        <v>114.6726862302483</v>
      </c>
      <c r="Y182" s="127">
        <f t="shared" si="41"/>
        <v>122.79909706546276</v>
      </c>
      <c r="Z182" s="127">
        <f t="shared" si="42"/>
        <v>125.95936794582393</v>
      </c>
      <c r="AA182" s="127">
        <f t="shared" si="43"/>
        <v>128.66817155756209</v>
      </c>
      <c r="AB182" s="127">
        <f t="shared" si="44"/>
        <v>133.40857787810384</v>
      </c>
      <c r="AC182" s="127">
        <f t="shared" si="45"/>
        <v>128.89390519187359</v>
      </c>
      <c r="AD182" s="127">
        <f t="shared" si="46"/>
        <v>135.66591422121897</v>
      </c>
      <c r="AE182" s="127">
        <f t="shared" si="46"/>
        <v>137.69751693002257</v>
      </c>
      <c r="AF182" s="127">
        <f t="shared" si="46"/>
        <v>135.66591422121897</v>
      </c>
      <c r="AG182" s="127">
        <f t="shared" si="46"/>
        <v>122.79909706546276</v>
      </c>
      <c r="AH182" s="127">
        <f t="shared" si="48"/>
        <v>124.60496613995485</v>
      </c>
      <c r="AI182" s="127">
        <f t="shared" si="34"/>
        <v>125.73363431151242</v>
      </c>
      <c r="AJ182" s="127">
        <f t="shared" si="35"/>
        <v>117.38148984198645</v>
      </c>
      <c r="AK182" s="127">
        <f t="shared" si="36"/>
        <v>121.44469525959369</v>
      </c>
      <c r="AL182" s="127">
        <f t="shared" si="37"/>
        <v>120.54176072234763</v>
      </c>
      <c r="AM182" s="127">
        <f t="shared" si="38"/>
        <v>118.96162528216705</v>
      </c>
      <c r="AN182" s="280">
        <v>1</v>
      </c>
      <c r="AO182" s="281">
        <v>1</v>
      </c>
      <c r="AP182" s="281">
        <v>1</v>
      </c>
      <c r="AQ182" s="281">
        <v>1</v>
      </c>
      <c r="AR182" s="281">
        <v>1</v>
      </c>
      <c r="AS182" s="281">
        <v>1</v>
      </c>
      <c r="AT182" s="281">
        <v>1</v>
      </c>
      <c r="AU182" s="281">
        <v>1</v>
      </c>
      <c r="AV182" s="281">
        <v>1</v>
      </c>
      <c r="AW182" s="281">
        <v>1</v>
      </c>
      <c r="AX182" s="281">
        <v>1</v>
      </c>
      <c r="AY182" s="281">
        <v>1</v>
      </c>
      <c r="AZ182" s="281">
        <v>1</v>
      </c>
      <c r="BA182" s="281">
        <v>1</v>
      </c>
      <c r="BB182" s="281">
        <v>1</v>
      </c>
      <c r="BC182" s="281">
        <v>1</v>
      </c>
      <c r="BD182" s="281">
        <v>6</v>
      </c>
      <c r="BE182" s="325">
        <v>7</v>
      </c>
    </row>
    <row r="183" spans="2:57" ht="15" x14ac:dyDescent="0.25">
      <c r="B183" s="772"/>
      <c r="C183" s="1" t="s">
        <v>5</v>
      </c>
      <c r="D183" s="365">
        <v>92</v>
      </c>
      <c r="E183" s="11">
        <v>101</v>
      </c>
      <c r="F183" s="11">
        <v>100</v>
      </c>
      <c r="G183" s="11">
        <v>95</v>
      </c>
      <c r="H183" s="11">
        <v>98</v>
      </c>
      <c r="I183" s="11">
        <v>99</v>
      </c>
      <c r="J183" s="11">
        <v>99</v>
      </c>
      <c r="K183" s="11">
        <v>100</v>
      </c>
      <c r="L183" s="11">
        <v>99</v>
      </c>
      <c r="M183" s="11">
        <v>99</v>
      </c>
      <c r="N183" s="11">
        <v>79</v>
      </c>
      <c r="O183" s="11">
        <v>87</v>
      </c>
      <c r="P183" s="11">
        <v>89</v>
      </c>
      <c r="Q183" s="11">
        <v>96</v>
      </c>
      <c r="R183" s="11">
        <v>90</v>
      </c>
      <c r="S183" s="11">
        <v>96</v>
      </c>
      <c r="T183" s="11">
        <v>95</v>
      </c>
      <c r="U183" s="11">
        <v>94</v>
      </c>
      <c r="V183" s="74">
        <f>100</f>
        <v>100</v>
      </c>
      <c r="W183" s="127">
        <f t="shared" si="39"/>
        <v>109.78260869565217</v>
      </c>
      <c r="X183" s="127">
        <f t="shared" si="40"/>
        <v>108.69565217391305</v>
      </c>
      <c r="Y183" s="127">
        <f t="shared" si="41"/>
        <v>103.26086956521739</v>
      </c>
      <c r="Z183" s="127">
        <f t="shared" si="42"/>
        <v>106.52173913043478</v>
      </c>
      <c r="AA183" s="127">
        <f t="shared" si="43"/>
        <v>107.60869565217391</v>
      </c>
      <c r="AB183" s="127">
        <f t="shared" si="44"/>
        <v>107.60869565217391</v>
      </c>
      <c r="AC183" s="127">
        <f t="shared" si="45"/>
        <v>108.69565217391305</v>
      </c>
      <c r="AD183" s="127">
        <f t="shared" si="46"/>
        <v>107.60869565217391</v>
      </c>
      <c r="AE183" s="127">
        <f t="shared" si="46"/>
        <v>107.60869565217391</v>
      </c>
      <c r="AF183" s="127">
        <f t="shared" si="46"/>
        <v>85.869565217391298</v>
      </c>
      <c r="AG183" s="127">
        <f t="shared" si="46"/>
        <v>94.565217391304344</v>
      </c>
      <c r="AH183" s="127">
        <f t="shared" si="48"/>
        <v>96.739130434782609</v>
      </c>
      <c r="AI183" s="127">
        <f t="shared" si="34"/>
        <v>104.34782608695652</v>
      </c>
      <c r="AJ183" s="127">
        <f t="shared" si="35"/>
        <v>97.826086956521735</v>
      </c>
      <c r="AK183" s="127">
        <f t="shared" si="36"/>
        <v>104.34782608695652</v>
      </c>
      <c r="AL183" s="127">
        <f t="shared" si="37"/>
        <v>103.26086956521739</v>
      </c>
      <c r="AM183" s="127">
        <f t="shared" si="38"/>
        <v>102.17391304347827</v>
      </c>
      <c r="AN183" s="280">
        <v>1</v>
      </c>
      <c r="AO183" s="281">
        <v>1</v>
      </c>
      <c r="AP183" s="281">
        <v>1</v>
      </c>
      <c r="AQ183" s="281">
        <v>1</v>
      </c>
      <c r="AR183" s="281">
        <v>1</v>
      </c>
      <c r="AS183" s="281">
        <v>1</v>
      </c>
      <c r="AT183" s="281">
        <v>1</v>
      </c>
      <c r="AU183" s="281">
        <v>1</v>
      </c>
      <c r="AV183" s="281">
        <v>1</v>
      </c>
      <c r="AW183" s="281">
        <v>1</v>
      </c>
      <c r="AX183" s="281">
        <v>1</v>
      </c>
      <c r="AY183" s="281">
        <v>1</v>
      </c>
      <c r="AZ183" s="281">
        <v>1</v>
      </c>
      <c r="BA183" s="281">
        <v>1</v>
      </c>
      <c r="BB183" s="281">
        <v>1</v>
      </c>
      <c r="BC183" s="281">
        <v>1</v>
      </c>
      <c r="BD183" s="281">
        <v>6</v>
      </c>
      <c r="BE183" s="325">
        <v>7</v>
      </c>
    </row>
    <row r="184" spans="2:57" ht="15" x14ac:dyDescent="0.25">
      <c r="B184" s="772"/>
      <c r="C184" s="1" t="s">
        <v>6</v>
      </c>
      <c r="D184" s="365">
        <v>9771</v>
      </c>
      <c r="E184" s="11">
        <v>9688</v>
      </c>
      <c r="F184" s="11">
        <v>11890</v>
      </c>
      <c r="G184" s="11">
        <v>12274</v>
      </c>
      <c r="H184" s="11">
        <v>12433</v>
      </c>
      <c r="I184" s="11">
        <v>12347</v>
      </c>
      <c r="J184" s="11">
        <v>14218</v>
      </c>
      <c r="K184" s="11">
        <v>13769</v>
      </c>
      <c r="L184" s="11">
        <v>14918</v>
      </c>
      <c r="M184" s="11">
        <v>14084</v>
      </c>
      <c r="N184" s="11">
        <v>15252</v>
      </c>
      <c r="O184" s="11">
        <v>16164</v>
      </c>
      <c r="P184" s="11">
        <v>17168</v>
      </c>
      <c r="Q184" s="11">
        <v>16506</v>
      </c>
      <c r="R184" s="11">
        <v>16547</v>
      </c>
      <c r="S184" s="11">
        <v>16765</v>
      </c>
      <c r="T184" s="11">
        <v>16598</v>
      </c>
      <c r="U184" s="11">
        <v>16379</v>
      </c>
      <c r="V184" s="74">
        <f>100</f>
        <v>100</v>
      </c>
      <c r="W184" s="127">
        <f t="shared" si="39"/>
        <v>99.15054753863474</v>
      </c>
      <c r="X184" s="127">
        <f t="shared" si="40"/>
        <v>121.68662368232525</v>
      </c>
      <c r="Y184" s="127">
        <f t="shared" si="41"/>
        <v>125.61662061201514</v>
      </c>
      <c r="Z184" s="127">
        <f t="shared" si="42"/>
        <v>127.24388496571487</v>
      </c>
      <c r="AA184" s="127">
        <f t="shared" si="43"/>
        <v>126.36372940333641</v>
      </c>
      <c r="AB184" s="127">
        <f t="shared" si="44"/>
        <v>145.51223006857026</v>
      </c>
      <c r="AC184" s="127">
        <f t="shared" si="45"/>
        <v>140.91699928359432</v>
      </c>
      <c r="AD184" s="127">
        <f t="shared" si="46"/>
        <v>152.6762869716508</v>
      </c>
      <c r="AE184" s="127">
        <f t="shared" si="46"/>
        <v>144.14082488998056</v>
      </c>
      <c r="AF184" s="127">
        <f t="shared" si="46"/>
        <v>156.09456555112067</v>
      </c>
      <c r="AG184" s="127">
        <f t="shared" si="46"/>
        <v>165.42830825913418</v>
      </c>
      <c r="AH184" s="127">
        <f t="shared" si="48"/>
        <v>175.70361273155257</v>
      </c>
      <c r="AI184" s="127">
        <f t="shared" si="34"/>
        <v>168.92846177463923</v>
      </c>
      <c r="AJ184" s="127">
        <f t="shared" si="35"/>
        <v>169.34807082181968</v>
      </c>
      <c r="AK184" s="127">
        <f t="shared" si="36"/>
        <v>171.57916282877903</v>
      </c>
      <c r="AL184" s="127">
        <f t="shared" si="37"/>
        <v>169.8700235390441</v>
      </c>
      <c r="AM184" s="127">
        <f t="shared" si="38"/>
        <v>167.62869716508035</v>
      </c>
      <c r="AN184" s="280"/>
      <c r="AO184" s="281"/>
      <c r="AP184" s="281"/>
      <c r="AQ184" s="281"/>
      <c r="AR184" s="281"/>
      <c r="AS184" s="281"/>
      <c r="AT184" s="281"/>
      <c r="AU184" s="281"/>
      <c r="AV184" s="281"/>
      <c r="AW184" s="281"/>
      <c r="AX184" s="281"/>
      <c r="AY184" s="281"/>
      <c r="AZ184" s="281"/>
      <c r="BA184" s="281"/>
      <c r="BB184" s="281"/>
      <c r="BC184" s="281"/>
      <c r="BD184" s="281"/>
      <c r="BE184" s="325"/>
    </row>
    <row r="185" spans="2:57" ht="15" x14ac:dyDescent="0.25">
      <c r="B185" s="765"/>
      <c r="C185" s="8" t="s">
        <v>7</v>
      </c>
      <c r="D185" s="424">
        <v>9679</v>
      </c>
      <c r="E185" s="341">
        <v>9587</v>
      </c>
      <c r="F185" s="341">
        <v>11790</v>
      </c>
      <c r="G185" s="341">
        <v>12179</v>
      </c>
      <c r="H185" s="341">
        <v>12335</v>
      </c>
      <c r="I185" s="341">
        <v>12248</v>
      </c>
      <c r="J185" s="341">
        <v>14119</v>
      </c>
      <c r="K185" s="341">
        <v>13669</v>
      </c>
      <c r="L185" s="341">
        <v>14819</v>
      </c>
      <c r="M185" s="341">
        <v>13985</v>
      </c>
      <c r="N185" s="341">
        <v>15173</v>
      </c>
      <c r="O185" s="341">
        <v>16077</v>
      </c>
      <c r="P185" s="341">
        <v>17079</v>
      </c>
      <c r="Q185" s="341">
        <v>16410</v>
      </c>
      <c r="R185" s="341">
        <v>16457</v>
      </c>
      <c r="S185" s="341">
        <v>16669</v>
      </c>
      <c r="T185" s="341">
        <v>16503</v>
      </c>
      <c r="U185" s="341">
        <v>16285</v>
      </c>
      <c r="V185" s="74">
        <f>100</f>
        <v>100</v>
      </c>
      <c r="W185" s="127">
        <f t="shared" si="39"/>
        <v>99.049488583531357</v>
      </c>
      <c r="X185" s="127">
        <f t="shared" si="40"/>
        <v>121.81010434962289</v>
      </c>
      <c r="Y185" s="127">
        <f t="shared" si="41"/>
        <v>125.82911457795227</v>
      </c>
      <c r="Z185" s="127">
        <f t="shared" si="42"/>
        <v>127.44085132761649</v>
      </c>
      <c r="AA185" s="127">
        <f t="shared" si="43"/>
        <v>126.54199814030375</v>
      </c>
      <c r="AB185" s="127">
        <f t="shared" si="44"/>
        <v>145.87250749044324</v>
      </c>
      <c r="AC185" s="127">
        <f t="shared" si="45"/>
        <v>141.22326686641182</v>
      </c>
      <c r="AD185" s="127">
        <f t="shared" si="46"/>
        <v>153.10465957226987</v>
      </c>
      <c r="AE185" s="127">
        <f t="shared" si="46"/>
        <v>144.48806694906497</v>
      </c>
      <c r="AF185" s="127">
        <f t="shared" si="46"/>
        <v>156.76206219650791</v>
      </c>
      <c r="AG185" s="127">
        <f t="shared" si="46"/>
        <v>166.10187002789544</v>
      </c>
      <c r="AH185" s="127">
        <f t="shared" si="48"/>
        <v>176.45417915073872</v>
      </c>
      <c r="AI185" s="127">
        <f t="shared" si="34"/>
        <v>169.5423080896787</v>
      </c>
      <c r="AJ185" s="127">
        <f t="shared" si="35"/>
        <v>170.0278954437442</v>
      </c>
      <c r="AK185" s="127">
        <f t="shared" si="36"/>
        <v>172.21820435995454</v>
      </c>
      <c r="AL185" s="127">
        <f t="shared" si="37"/>
        <v>170.5031511519785</v>
      </c>
      <c r="AM185" s="127">
        <f t="shared" si="38"/>
        <v>168.25085236078107</v>
      </c>
      <c r="AN185" s="283"/>
      <c r="AO185" s="284"/>
      <c r="AP185" s="284"/>
      <c r="AQ185" s="284"/>
      <c r="AR185" s="284"/>
      <c r="AS185" s="284"/>
      <c r="AT185" s="284"/>
      <c r="AU185" s="284"/>
      <c r="AV185" s="284"/>
      <c r="AW185" s="284"/>
      <c r="AX185" s="284"/>
      <c r="AY185" s="284"/>
      <c r="AZ185" s="284"/>
      <c r="BA185" s="284"/>
      <c r="BB185" s="284"/>
      <c r="BC185" s="284"/>
      <c r="BD185" s="284"/>
      <c r="BE185" s="284"/>
    </row>
    <row r="186" spans="2:57" ht="15" customHeight="1" x14ac:dyDescent="0.25">
      <c r="B186" s="772" t="s">
        <v>47</v>
      </c>
      <c r="C186" s="1" t="s">
        <v>2</v>
      </c>
      <c r="D186" s="425">
        <v>573</v>
      </c>
      <c r="E186" s="11">
        <v>623</v>
      </c>
      <c r="F186" s="11">
        <v>649</v>
      </c>
      <c r="G186" s="11">
        <v>701</v>
      </c>
      <c r="H186" s="11">
        <v>792</v>
      </c>
      <c r="I186" s="11">
        <v>849</v>
      </c>
      <c r="J186" s="11">
        <v>915</v>
      </c>
      <c r="K186" s="11">
        <v>885</v>
      </c>
      <c r="L186" s="11">
        <v>782</v>
      </c>
      <c r="M186" s="11">
        <v>815</v>
      </c>
      <c r="N186" s="11">
        <v>66467</v>
      </c>
      <c r="O186" s="11">
        <v>71263</v>
      </c>
      <c r="P186" s="11">
        <v>60994</v>
      </c>
      <c r="Q186" s="11">
        <v>62312</v>
      </c>
      <c r="R186" s="11">
        <v>64661</v>
      </c>
      <c r="S186" s="11">
        <v>72366</v>
      </c>
      <c r="T186" s="11">
        <v>74528</v>
      </c>
      <c r="U186" s="11">
        <v>76758</v>
      </c>
      <c r="V186" s="74">
        <f>100</f>
        <v>100</v>
      </c>
      <c r="W186" s="127">
        <f t="shared" si="39"/>
        <v>108.7260034904014</v>
      </c>
      <c r="X186" s="127">
        <f t="shared" si="40"/>
        <v>113.26352530541013</v>
      </c>
      <c r="Y186" s="127">
        <f t="shared" si="41"/>
        <v>122.33856893542757</v>
      </c>
      <c r="Z186" s="127">
        <f t="shared" si="42"/>
        <v>138.21989528795811</v>
      </c>
      <c r="AA186" s="127">
        <f t="shared" si="43"/>
        <v>148.16753926701571</v>
      </c>
      <c r="AB186" s="127">
        <f t="shared" si="44"/>
        <v>159.68586387434556</v>
      </c>
      <c r="AC186" s="127">
        <f t="shared" si="45"/>
        <v>154.45026178010471</v>
      </c>
      <c r="AD186" s="127">
        <f t="shared" si="46"/>
        <v>136.47469458987783</v>
      </c>
      <c r="AE186" s="127">
        <f t="shared" si="46"/>
        <v>142.23385689354276</v>
      </c>
      <c r="AF186" s="127">
        <f t="shared" si="46"/>
        <v>11599.825479930192</v>
      </c>
      <c r="AG186" s="127">
        <f t="shared" si="46"/>
        <v>12436.823734729494</v>
      </c>
      <c r="AH186" s="127">
        <f t="shared" si="48"/>
        <v>10644.677137870854</v>
      </c>
      <c r="AI186" s="127">
        <f t="shared" si="34"/>
        <v>10874.694589877836</v>
      </c>
      <c r="AJ186" s="127">
        <f t="shared" si="35"/>
        <v>11284.642233856894</v>
      </c>
      <c r="AK186" s="127">
        <f t="shared" si="36"/>
        <v>12629.319371727748</v>
      </c>
      <c r="AL186" s="127">
        <f t="shared" si="37"/>
        <v>13006.631762652705</v>
      </c>
      <c r="AM186" s="127">
        <f t="shared" si="38"/>
        <v>13395.811518324608</v>
      </c>
      <c r="AN186" s="280">
        <v>1</v>
      </c>
      <c r="AO186" s="281">
        <v>1</v>
      </c>
      <c r="AP186" s="281">
        <v>1</v>
      </c>
      <c r="AQ186" s="281">
        <v>1</v>
      </c>
      <c r="AR186" s="281">
        <v>1</v>
      </c>
      <c r="AS186" s="281">
        <v>1</v>
      </c>
      <c r="AT186" s="281">
        <v>1</v>
      </c>
      <c r="AU186" s="281">
        <v>1</v>
      </c>
      <c r="AV186" s="281">
        <v>1</v>
      </c>
      <c r="AW186" s="281">
        <v>1</v>
      </c>
      <c r="AX186" s="281">
        <v>1</v>
      </c>
      <c r="AY186" s="281">
        <v>1</v>
      </c>
      <c r="AZ186" s="281">
        <v>1</v>
      </c>
      <c r="BA186" s="281">
        <v>1</v>
      </c>
      <c r="BB186" s="281">
        <v>1</v>
      </c>
      <c r="BC186" s="281">
        <v>1</v>
      </c>
      <c r="BD186" s="281">
        <v>6</v>
      </c>
      <c r="BE186" s="325">
        <v>7</v>
      </c>
    </row>
    <row r="187" spans="2:57" ht="15" x14ac:dyDescent="0.25">
      <c r="B187" s="772"/>
      <c r="C187" s="1" t="s">
        <v>3</v>
      </c>
      <c r="D187" s="365">
        <v>453</v>
      </c>
      <c r="E187" s="11">
        <v>468</v>
      </c>
      <c r="F187" s="11">
        <v>476</v>
      </c>
      <c r="G187" s="11">
        <v>464</v>
      </c>
      <c r="H187" s="11">
        <v>472</v>
      </c>
      <c r="I187" s="11">
        <v>477</v>
      </c>
      <c r="J187" s="11">
        <v>486</v>
      </c>
      <c r="K187" s="11">
        <v>498</v>
      </c>
      <c r="L187" s="11">
        <v>508</v>
      </c>
      <c r="M187" s="11">
        <v>520</v>
      </c>
      <c r="N187" s="11">
        <v>887</v>
      </c>
      <c r="O187" s="11">
        <v>881</v>
      </c>
      <c r="P187" s="11">
        <v>879</v>
      </c>
      <c r="Q187" s="11">
        <v>840</v>
      </c>
      <c r="R187" s="11">
        <v>990</v>
      </c>
      <c r="S187" s="11">
        <v>1172</v>
      </c>
      <c r="T187" s="11">
        <v>1215</v>
      </c>
      <c r="U187" s="11">
        <v>1249</v>
      </c>
      <c r="V187" s="74">
        <f>100</f>
        <v>100</v>
      </c>
      <c r="W187" s="127">
        <f t="shared" si="39"/>
        <v>103.3112582781457</v>
      </c>
      <c r="X187" s="127">
        <f t="shared" si="40"/>
        <v>105.07726269315673</v>
      </c>
      <c r="Y187" s="127">
        <f t="shared" si="41"/>
        <v>102.42825607064017</v>
      </c>
      <c r="Z187" s="127">
        <f t="shared" si="42"/>
        <v>104.19426048565121</v>
      </c>
      <c r="AA187" s="127">
        <f t="shared" si="43"/>
        <v>105.29801324503312</v>
      </c>
      <c r="AB187" s="127">
        <f t="shared" si="44"/>
        <v>107.28476821192054</v>
      </c>
      <c r="AC187" s="127">
        <f t="shared" si="45"/>
        <v>109.93377483443709</v>
      </c>
      <c r="AD187" s="127">
        <f t="shared" si="46"/>
        <v>112.14128035320088</v>
      </c>
      <c r="AE187" s="127">
        <f t="shared" si="46"/>
        <v>114.79028697571744</v>
      </c>
      <c r="AF187" s="127">
        <f t="shared" si="46"/>
        <v>195.80573951434877</v>
      </c>
      <c r="AG187" s="127">
        <f t="shared" si="46"/>
        <v>194.4812362030905</v>
      </c>
      <c r="AH187" s="127">
        <f t="shared" si="48"/>
        <v>194.03973509933775</v>
      </c>
      <c r="AI187" s="127">
        <f t="shared" si="34"/>
        <v>185.43046357615893</v>
      </c>
      <c r="AJ187" s="127">
        <f t="shared" si="35"/>
        <v>218.54304635761591</v>
      </c>
      <c r="AK187" s="127">
        <f t="shared" si="36"/>
        <v>258.71964679911702</v>
      </c>
      <c r="AL187" s="127">
        <f t="shared" si="37"/>
        <v>268.21192052980132</v>
      </c>
      <c r="AM187" s="127">
        <f t="shared" si="38"/>
        <v>275.71743929359826</v>
      </c>
      <c r="AN187" s="280">
        <v>1</v>
      </c>
      <c r="AO187" s="281">
        <v>1</v>
      </c>
      <c r="AP187" s="281">
        <v>1</v>
      </c>
      <c r="AQ187" s="281">
        <v>1</v>
      </c>
      <c r="AR187" s="281">
        <v>1</v>
      </c>
      <c r="AS187" s="281">
        <v>1</v>
      </c>
      <c r="AT187" s="281">
        <v>1</v>
      </c>
      <c r="AU187" s="281">
        <v>1</v>
      </c>
      <c r="AV187" s="281">
        <v>1</v>
      </c>
      <c r="AW187" s="281">
        <v>1</v>
      </c>
      <c r="AX187" s="281">
        <v>1</v>
      </c>
      <c r="AY187" s="281">
        <v>1</v>
      </c>
      <c r="AZ187" s="281">
        <v>1</v>
      </c>
      <c r="BA187" s="281">
        <v>1</v>
      </c>
      <c r="BB187" s="281">
        <v>1</v>
      </c>
      <c r="BC187" s="281">
        <v>1</v>
      </c>
      <c r="BD187" s="281">
        <v>6</v>
      </c>
      <c r="BE187" s="325">
        <v>7</v>
      </c>
    </row>
    <row r="188" spans="2:57" ht="15" x14ac:dyDescent="0.25">
      <c r="B188" s="772"/>
      <c r="C188" s="1" t="s">
        <v>4</v>
      </c>
      <c r="D188" s="365">
        <v>401</v>
      </c>
      <c r="E188" s="11">
        <v>413</v>
      </c>
      <c r="F188" s="11">
        <v>433</v>
      </c>
      <c r="G188" s="11">
        <v>439</v>
      </c>
      <c r="H188" s="11">
        <v>455</v>
      </c>
      <c r="I188" s="11">
        <v>464</v>
      </c>
      <c r="J188" s="11">
        <v>470</v>
      </c>
      <c r="K188" s="11">
        <v>486</v>
      </c>
      <c r="L188" s="11">
        <v>493</v>
      </c>
      <c r="M188" s="11">
        <v>504</v>
      </c>
      <c r="N188" s="11">
        <v>446</v>
      </c>
      <c r="O188" s="11">
        <v>456</v>
      </c>
      <c r="P188" s="11">
        <v>453</v>
      </c>
      <c r="Q188" s="11">
        <v>455</v>
      </c>
      <c r="R188" s="11">
        <v>486</v>
      </c>
      <c r="S188" s="11">
        <v>556</v>
      </c>
      <c r="T188" s="11">
        <v>577</v>
      </c>
      <c r="U188" s="11">
        <v>595</v>
      </c>
      <c r="V188" s="74">
        <f>100</f>
        <v>100</v>
      </c>
      <c r="W188" s="127">
        <f t="shared" si="39"/>
        <v>102.9925187032419</v>
      </c>
      <c r="X188" s="127">
        <f t="shared" si="40"/>
        <v>107.98004987531172</v>
      </c>
      <c r="Y188" s="127">
        <f t="shared" si="41"/>
        <v>109.47630922693267</v>
      </c>
      <c r="Z188" s="127">
        <f t="shared" si="42"/>
        <v>113.46633416458853</v>
      </c>
      <c r="AA188" s="127">
        <f t="shared" si="43"/>
        <v>115.71072319201996</v>
      </c>
      <c r="AB188" s="127">
        <f t="shared" si="44"/>
        <v>117.2069825436409</v>
      </c>
      <c r="AC188" s="127">
        <f t="shared" si="45"/>
        <v>121.19700748129675</v>
      </c>
      <c r="AD188" s="127">
        <f t="shared" si="46"/>
        <v>122.9426433915212</v>
      </c>
      <c r="AE188" s="127">
        <f t="shared" si="46"/>
        <v>125.6857855361596</v>
      </c>
      <c r="AF188" s="127">
        <f t="shared" si="46"/>
        <v>111.22194513715711</v>
      </c>
      <c r="AG188" s="127">
        <f t="shared" si="46"/>
        <v>113.71571072319202</v>
      </c>
      <c r="AH188" s="127">
        <f t="shared" si="48"/>
        <v>112.96758104738154</v>
      </c>
      <c r="AI188" s="127">
        <f t="shared" si="34"/>
        <v>113.46633416458853</v>
      </c>
      <c r="AJ188" s="127">
        <f t="shared" si="35"/>
        <v>121.19700748129675</v>
      </c>
      <c r="AK188" s="127">
        <f t="shared" si="36"/>
        <v>138.65336658354116</v>
      </c>
      <c r="AL188" s="127">
        <f t="shared" si="37"/>
        <v>143.89027431421445</v>
      </c>
      <c r="AM188" s="127">
        <f t="shared" si="38"/>
        <v>148.3790523690773</v>
      </c>
      <c r="AN188" s="280">
        <v>1</v>
      </c>
      <c r="AO188" s="281">
        <v>1</v>
      </c>
      <c r="AP188" s="281">
        <v>1</v>
      </c>
      <c r="AQ188" s="281">
        <v>1</v>
      </c>
      <c r="AR188" s="281">
        <v>1</v>
      </c>
      <c r="AS188" s="281">
        <v>1</v>
      </c>
      <c r="AT188" s="281">
        <v>1</v>
      </c>
      <c r="AU188" s="281">
        <v>1</v>
      </c>
      <c r="AV188" s="281">
        <v>1</v>
      </c>
      <c r="AW188" s="281">
        <v>1</v>
      </c>
      <c r="AX188" s="281">
        <v>1</v>
      </c>
      <c r="AY188" s="281">
        <v>1</v>
      </c>
      <c r="AZ188" s="281">
        <v>1</v>
      </c>
      <c r="BA188" s="281">
        <v>1</v>
      </c>
      <c r="BB188" s="281">
        <v>1</v>
      </c>
      <c r="BC188" s="281">
        <v>1</v>
      </c>
      <c r="BD188" s="281">
        <v>6</v>
      </c>
      <c r="BE188" s="325">
        <v>7</v>
      </c>
    </row>
    <row r="189" spans="2:57" ht="15" x14ac:dyDescent="0.25">
      <c r="B189" s="772"/>
      <c r="C189" s="1" t="s">
        <v>5</v>
      </c>
      <c r="D189" s="365">
        <v>162</v>
      </c>
      <c r="E189" s="11">
        <v>168</v>
      </c>
      <c r="F189" s="11">
        <v>164</v>
      </c>
      <c r="G189" s="11">
        <v>173</v>
      </c>
      <c r="H189" s="11">
        <v>180</v>
      </c>
      <c r="I189" s="11">
        <v>184</v>
      </c>
      <c r="J189" s="11">
        <v>187</v>
      </c>
      <c r="K189" s="11">
        <v>190</v>
      </c>
      <c r="L189" s="11">
        <v>191</v>
      </c>
      <c r="M189" s="11">
        <v>189</v>
      </c>
      <c r="N189" s="11">
        <v>184</v>
      </c>
      <c r="O189" s="11">
        <v>197</v>
      </c>
      <c r="P189" s="11">
        <v>205</v>
      </c>
      <c r="Q189" s="11">
        <v>210</v>
      </c>
      <c r="R189" s="11">
        <v>215</v>
      </c>
      <c r="S189" s="11">
        <v>252</v>
      </c>
      <c r="T189" s="11">
        <v>257</v>
      </c>
      <c r="U189" s="11">
        <v>263</v>
      </c>
      <c r="V189" s="74">
        <f>100</f>
        <v>100</v>
      </c>
      <c r="W189" s="127">
        <f t="shared" si="39"/>
        <v>103.70370370370371</v>
      </c>
      <c r="X189" s="127">
        <f t="shared" si="40"/>
        <v>101.23456790123457</v>
      </c>
      <c r="Y189" s="127">
        <f t="shared" si="41"/>
        <v>106.79012345679013</v>
      </c>
      <c r="Z189" s="127">
        <f t="shared" si="42"/>
        <v>111.11111111111111</v>
      </c>
      <c r="AA189" s="127">
        <f t="shared" si="43"/>
        <v>113.58024691358025</v>
      </c>
      <c r="AB189" s="127">
        <f t="shared" si="44"/>
        <v>115.4320987654321</v>
      </c>
      <c r="AC189" s="127">
        <f t="shared" si="45"/>
        <v>117.28395061728395</v>
      </c>
      <c r="AD189" s="127">
        <f t="shared" si="46"/>
        <v>117.90123456790124</v>
      </c>
      <c r="AE189" s="127">
        <f t="shared" si="46"/>
        <v>116.66666666666667</v>
      </c>
      <c r="AF189" s="127">
        <f t="shared" si="46"/>
        <v>113.58024691358025</v>
      </c>
      <c r="AG189" s="127">
        <f t="shared" si="46"/>
        <v>121.60493827160494</v>
      </c>
      <c r="AH189" s="127">
        <f t="shared" si="48"/>
        <v>126.54320987654322</v>
      </c>
      <c r="AI189" s="127">
        <f t="shared" si="34"/>
        <v>129.62962962962962</v>
      </c>
      <c r="AJ189" s="127">
        <f t="shared" si="35"/>
        <v>132.71604938271605</v>
      </c>
      <c r="AK189" s="127">
        <f t="shared" si="36"/>
        <v>155.55555555555554</v>
      </c>
      <c r="AL189" s="127">
        <f t="shared" si="37"/>
        <v>158.64197530864197</v>
      </c>
      <c r="AM189" s="127">
        <f t="shared" si="38"/>
        <v>162.34567901234567</v>
      </c>
      <c r="AN189" s="280">
        <v>1</v>
      </c>
      <c r="AO189" s="281">
        <v>1</v>
      </c>
      <c r="AP189" s="281">
        <v>1</v>
      </c>
      <c r="AQ189" s="281">
        <v>1</v>
      </c>
      <c r="AR189" s="281">
        <v>1</v>
      </c>
      <c r="AS189" s="281">
        <v>1</v>
      </c>
      <c r="AT189" s="281">
        <v>1</v>
      </c>
      <c r="AU189" s="281">
        <v>1</v>
      </c>
      <c r="AV189" s="281">
        <v>1</v>
      </c>
      <c r="AW189" s="281">
        <v>1</v>
      </c>
      <c r="AX189" s="281">
        <v>1</v>
      </c>
      <c r="AY189" s="281">
        <v>1</v>
      </c>
      <c r="AZ189" s="281">
        <v>1</v>
      </c>
      <c r="BA189" s="281">
        <v>1</v>
      </c>
      <c r="BB189" s="281">
        <v>1</v>
      </c>
      <c r="BC189" s="281">
        <v>1</v>
      </c>
      <c r="BD189" s="281">
        <v>6</v>
      </c>
      <c r="BE189" s="325">
        <v>7</v>
      </c>
    </row>
    <row r="190" spans="2:57" ht="15" x14ac:dyDescent="0.25">
      <c r="B190" s="772"/>
      <c r="C190" s="1" t="s">
        <v>6</v>
      </c>
      <c r="D190" s="365">
        <v>1589</v>
      </c>
      <c r="E190" s="11">
        <v>1672</v>
      </c>
      <c r="F190" s="11">
        <v>1722</v>
      </c>
      <c r="G190" s="11">
        <v>1777</v>
      </c>
      <c r="H190" s="11">
        <v>1899</v>
      </c>
      <c r="I190" s="11">
        <v>1974</v>
      </c>
      <c r="J190" s="11">
        <v>2058</v>
      </c>
      <c r="K190" s="11">
        <v>2059</v>
      </c>
      <c r="L190" s="11">
        <v>1974</v>
      </c>
      <c r="M190" s="11">
        <v>2028</v>
      </c>
      <c r="N190" s="11">
        <v>67984</v>
      </c>
      <c r="O190" s="11">
        <v>72797</v>
      </c>
      <c r="P190" s="11">
        <v>62531</v>
      </c>
      <c r="Q190" s="11">
        <v>63817</v>
      </c>
      <c r="R190" s="11">
        <v>66352</v>
      </c>
      <c r="S190" s="11">
        <v>74346</v>
      </c>
      <c r="T190" s="11">
        <v>76577</v>
      </c>
      <c r="U190" s="11">
        <v>78865</v>
      </c>
      <c r="V190" s="74">
        <f>100</f>
        <v>100</v>
      </c>
      <c r="W190" s="127">
        <f t="shared" si="39"/>
        <v>105.2234109502832</v>
      </c>
      <c r="X190" s="127">
        <f t="shared" si="40"/>
        <v>108.37004405286343</v>
      </c>
      <c r="Y190" s="127">
        <f t="shared" si="41"/>
        <v>111.8313404657017</v>
      </c>
      <c r="Z190" s="127">
        <f t="shared" si="42"/>
        <v>119.50912523599749</v>
      </c>
      <c r="AA190" s="127">
        <f t="shared" si="43"/>
        <v>124.22907488986785</v>
      </c>
      <c r="AB190" s="127">
        <f t="shared" si="44"/>
        <v>129.51541850220264</v>
      </c>
      <c r="AC190" s="127">
        <f t="shared" si="45"/>
        <v>129.57835116425426</v>
      </c>
      <c r="AD190" s="127">
        <f t="shared" si="46"/>
        <v>124.22907488986785</v>
      </c>
      <c r="AE190" s="127">
        <f t="shared" si="46"/>
        <v>127.6274386406545</v>
      </c>
      <c r="AF190" s="127">
        <f t="shared" si="46"/>
        <v>4278.4140969163</v>
      </c>
      <c r="AG190" s="127">
        <f t="shared" si="46"/>
        <v>4581.3089993706735</v>
      </c>
      <c r="AH190" s="127">
        <f t="shared" si="48"/>
        <v>3935.2422907488985</v>
      </c>
      <c r="AI190" s="127">
        <f t="shared" si="34"/>
        <v>4016.1736941472623</v>
      </c>
      <c r="AJ190" s="127">
        <f t="shared" si="35"/>
        <v>4175.7079924480804</v>
      </c>
      <c r="AK190" s="127">
        <f t="shared" si="36"/>
        <v>4678.7916928886088</v>
      </c>
      <c r="AL190" s="127">
        <f t="shared" si="37"/>
        <v>4819.1944619257392</v>
      </c>
      <c r="AM190" s="127">
        <f t="shared" si="38"/>
        <v>4963.1843926998108</v>
      </c>
      <c r="AN190" s="280"/>
      <c r="AO190" s="281"/>
      <c r="AP190" s="281"/>
      <c r="AQ190" s="281"/>
      <c r="AR190" s="281"/>
      <c r="AS190" s="281"/>
      <c r="AT190" s="281"/>
      <c r="AU190" s="281"/>
      <c r="AV190" s="281"/>
      <c r="AW190" s="281"/>
      <c r="AX190" s="281"/>
      <c r="AY190" s="281"/>
      <c r="AZ190" s="281"/>
      <c r="BA190" s="281"/>
      <c r="BB190" s="281"/>
      <c r="BC190" s="281"/>
      <c r="BD190" s="281"/>
      <c r="BE190" s="325"/>
    </row>
    <row r="191" spans="2:57" ht="15" x14ac:dyDescent="0.25">
      <c r="B191" s="765"/>
      <c r="C191" s="8" t="s">
        <v>7</v>
      </c>
      <c r="D191" s="424">
        <v>1427</v>
      </c>
      <c r="E191" s="341">
        <v>1504</v>
      </c>
      <c r="F191" s="341">
        <v>1558</v>
      </c>
      <c r="G191" s="341">
        <v>1604</v>
      </c>
      <c r="H191" s="341">
        <v>1719</v>
      </c>
      <c r="I191" s="341">
        <v>1790</v>
      </c>
      <c r="J191" s="341">
        <v>1871</v>
      </c>
      <c r="K191" s="341">
        <v>1869</v>
      </c>
      <c r="L191" s="341">
        <v>1783</v>
      </c>
      <c r="M191" s="341">
        <v>1839</v>
      </c>
      <c r="N191" s="341">
        <v>67800</v>
      </c>
      <c r="O191" s="341">
        <v>72600</v>
      </c>
      <c r="P191" s="341">
        <v>62326</v>
      </c>
      <c r="Q191" s="341">
        <v>63607</v>
      </c>
      <c r="R191" s="341">
        <v>66137</v>
      </c>
      <c r="S191" s="341">
        <v>74094</v>
      </c>
      <c r="T191" s="341">
        <v>76320</v>
      </c>
      <c r="U191" s="341">
        <v>78602</v>
      </c>
      <c r="V191" s="74">
        <f>100</f>
        <v>100</v>
      </c>
      <c r="W191" s="127">
        <f t="shared" si="39"/>
        <v>105.395935529082</v>
      </c>
      <c r="X191" s="127">
        <f t="shared" si="40"/>
        <v>109.18009810791871</v>
      </c>
      <c r="Y191" s="127">
        <f t="shared" si="41"/>
        <v>112.40364400840924</v>
      </c>
      <c r="Z191" s="127">
        <f t="shared" si="42"/>
        <v>120.4625087596356</v>
      </c>
      <c r="AA191" s="127">
        <f t="shared" si="43"/>
        <v>125.43798177995795</v>
      </c>
      <c r="AB191" s="127">
        <f t="shared" si="44"/>
        <v>131.11422564821302</v>
      </c>
      <c r="AC191" s="127">
        <f t="shared" si="45"/>
        <v>130.97407147862648</v>
      </c>
      <c r="AD191" s="127">
        <f t="shared" si="46"/>
        <v>124.94744218640504</v>
      </c>
      <c r="AE191" s="127">
        <f t="shared" si="46"/>
        <v>128.87175893482831</v>
      </c>
      <c r="AF191" s="127">
        <f t="shared" si="46"/>
        <v>4751.2263489838824</v>
      </c>
      <c r="AG191" s="127">
        <f t="shared" si="46"/>
        <v>5087.5963559915908</v>
      </c>
      <c r="AH191" s="127">
        <f t="shared" si="48"/>
        <v>4367.6243868255078</v>
      </c>
      <c r="AI191" s="127">
        <f t="shared" si="34"/>
        <v>4457.3931324456898</v>
      </c>
      <c r="AJ191" s="127">
        <f t="shared" si="35"/>
        <v>4634.6881569726702</v>
      </c>
      <c r="AK191" s="127">
        <f t="shared" si="36"/>
        <v>5192.2915206727403</v>
      </c>
      <c r="AL191" s="127">
        <f t="shared" si="37"/>
        <v>5348.2831114225646</v>
      </c>
      <c r="AM191" s="127">
        <f t="shared" si="38"/>
        <v>5508.1990189208127</v>
      </c>
      <c r="AN191" s="283"/>
      <c r="AO191" s="284"/>
      <c r="AP191" s="284"/>
      <c r="AQ191" s="284"/>
      <c r="AR191" s="284"/>
      <c r="AS191" s="284"/>
      <c r="AT191" s="284"/>
      <c r="AU191" s="284"/>
      <c r="AV191" s="284"/>
      <c r="AW191" s="284"/>
      <c r="AX191" s="284"/>
      <c r="AY191" s="284"/>
      <c r="AZ191" s="284"/>
      <c r="BA191" s="284"/>
      <c r="BB191" s="284"/>
      <c r="BC191" s="284"/>
      <c r="BD191" s="284"/>
      <c r="BE191" s="284"/>
    </row>
    <row r="192" spans="2:57" ht="15" customHeight="1" x14ac:dyDescent="0.25">
      <c r="B192" s="772" t="s">
        <v>48</v>
      </c>
      <c r="C192" s="1" t="s">
        <v>2</v>
      </c>
      <c r="D192" s="425">
        <v>1086</v>
      </c>
      <c r="E192" s="11">
        <v>1070</v>
      </c>
      <c r="F192" s="11">
        <v>1056</v>
      </c>
      <c r="G192" s="11">
        <v>1049</v>
      </c>
      <c r="H192" s="11">
        <v>1029</v>
      </c>
      <c r="I192" s="11">
        <v>1039</v>
      </c>
      <c r="J192" s="11">
        <v>1058</v>
      </c>
      <c r="K192" s="11">
        <v>1036</v>
      </c>
      <c r="L192" s="11">
        <v>1030</v>
      </c>
      <c r="M192" s="11">
        <v>993</v>
      </c>
      <c r="N192" s="11">
        <v>1510</v>
      </c>
      <c r="O192" s="11">
        <v>1490</v>
      </c>
      <c r="P192" s="11">
        <v>1426</v>
      </c>
      <c r="Q192" s="11">
        <v>1234</v>
      </c>
      <c r="R192" s="11">
        <v>1166</v>
      </c>
      <c r="S192" s="11">
        <v>1156</v>
      </c>
      <c r="T192" s="11">
        <v>1188</v>
      </c>
      <c r="U192" s="11">
        <v>1210</v>
      </c>
      <c r="V192" s="74">
        <f>100</f>
        <v>100</v>
      </c>
      <c r="W192" s="127">
        <f t="shared" si="39"/>
        <v>98.52670349907919</v>
      </c>
      <c r="X192" s="127">
        <f t="shared" si="40"/>
        <v>97.237569060773481</v>
      </c>
      <c r="Y192" s="127">
        <f t="shared" si="41"/>
        <v>96.59300184162062</v>
      </c>
      <c r="Z192" s="127">
        <f t="shared" si="42"/>
        <v>94.751381215469607</v>
      </c>
      <c r="AA192" s="127">
        <f t="shared" si="43"/>
        <v>95.672191528545113</v>
      </c>
      <c r="AB192" s="127">
        <f t="shared" si="44"/>
        <v>97.421731123388582</v>
      </c>
      <c r="AC192" s="127">
        <f t="shared" si="45"/>
        <v>95.395948434622468</v>
      </c>
      <c r="AD192" s="127">
        <f t="shared" si="46"/>
        <v>94.843462246777165</v>
      </c>
      <c r="AE192" s="127">
        <f t="shared" si="46"/>
        <v>91.436464088397784</v>
      </c>
      <c r="AF192" s="127">
        <f t="shared" si="46"/>
        <v>139.04235727440147</v>
      </c>
      <c r="AG192" s="127">
        <f t="shared" si="46"/>
        <v>137.20073664825046</v>
      </c>
      <c r="AH192" s="127">
        <f t="shared" si="48"/>
        <v>131.30755064456721</v>
      </c>
      <c r="AI192" s="127">
        <f t="shared" si="34"/>
        <v>113.62799263351749</v>
      </c>
      <c r="AJ192" s="127">
        <f t="shared" si="35"/>
        <v>107.36648250460405</v>
      </c>
      <c r="AK192" s="127">
        <f t="shared" si="36"/>
        <v>106.44567219152854</v>
      </c>
      <c r="AL192" s="127">
        <f t="shared" si="37"/>
        <v>109.39226519337016</v>
      </c>
      <c r="AM192" s="127">
        <f t="shared" si="38"/>
        <v>111.41804788213628</v>
      </c>
      <c r="AN192" s="280">
        <v>1</v>
      </c>
      <c r="AO192" s="281">
        <v>1</v>
      </c>
      <c r="AP192" s="281">
        <v>1</v>
      </c>
      <c r="AQ192" s="281">
        <v>1</v>
      </c>
      <c r="AR192" s="281">
        <v>1</v>
      </c>
      <c r="AS192" s="281">
        <v>1</v>
      </c>
      <c r="AT192" s="281">
        <v>1</v>
      </c>
      <c r="AU192" s="281">
        <v>1</v>
      </c>
      <c r="AV192" s="281">
        <v>1</v>
      </c>
      <c r="AW192" s="281">
        <v>1</v>
      </c>
      <c r="AX192" s="281">
        <v>1</v>
      </c>
      <c r="AY192" s="281">
        <v>1</v>
      </c>
      <c r="AZ192" s="281">
        <v>1</v>
      </c>
      <c r="BA192" s="281">
        <v>1</v>
      </c>
      <c r="BB192" s="281">
        <v>1</v>
      </c>
      <c r="BC192" s="281">
        <v>1</v>
      </c>
      <c r="BD192" s="281">
        <v>6</v>
      </c>
      <c r="BE192" s="325">
        <v>7</v>
      </c>
    </row>
    <row r="193" spans="2:57" ht="15" x14ac:dyDescent="0.25">
      <c r="B193" s="772"/>
      <c r="C193" s="1" t="s">
        <v>3</v>
      </c>
      <c r="D193" s="365">
        <v>465</v>
      </c>
      <c r="E193" s="11">
        <v>442</v>
      </c>
      <c r="F193" s="11">
        <v>448</v>
      </c>
      <c r="G193" s="11">
        <v>455</v>
      </c>
      <c r="H193" s="11">
        <v>438</v>
      </c>
      <c r="I193" s="11">
        <v>442</v>
      </c>
      <c r="J193" s="11">
        <v>439</v>
      </c>
      <c r="K193" s="11">
        <v>431</v>
      </c>
      <c r="L193" s="11">
        <v>434</v>
      </c>
      <c r="M193" s="11">
        <v>441</v>
      </c>
      <c r="N193" s="11">
        <v>448</v>
      </c>
      <c r="O193" s="11">
        <v>450</v>
      </c>
      <c r="P193" s="11">
        <v>442</v>
      </c>
      <c r="Q193" s="11">
        <v>384</v>
      </c>
      <c r="R193" s="11">
        <v>387</v>
      </c>
      <c r="S193" s="11">
        <v>383</v>
      </c>
      <c r="T193" s="11">
        <v>397</v>
      </c>
      <c r="U193" s="11">
        <v>404</v>
      </c>
      <c r="V193" s="74">
        <f>100</f>
        <v>100</v>
      </c>
      <c r="W193" s="127">
        <f t="shared" si="39"/>
        <v>95.053763440860209</v>
      </c>
      <c r="X193" s="127">
        <f t="shared" si="40"/>
        <v>96.344086021505376</v>
      </c>
      <c r="Y193" s="127">
        <f t="shared" si="41"/>
        <v>97.849462365591393</v>
      </c>
      <c r="Z193" s="127">
        <f t="shared" si="42"/>
        <v>94.193548387096769</v>
      </c>
      <c r="AA193" s="127">
        <f t="shared" si="43"/>
        <v>95.053763440860209</v>
      </c>
      <c r="AB193" s="127">
        <f t="shared" si="44"/>
        <v>94.408602150537632</v>
      </c>
      <c r="AC193" s="127">
        <f t="shared" si="45"/>
        <v>92.688172043010752</v>
      </c>
      <c r="AD193" s="127">
        <f t="shared" si="46"/>
        <v>93.333333333333329</v>
      </c>
      <c r="AE193" s="127">
        <f t="shared" si="46"/>
        <v>94.838709677419359</v>
      </c>
      <c r="AF193" s="127">
        <f t="shared" si="46"/>
        <v>96.344086021505376</v>
      </c>
      <c r="AG193" s="127">
        <f t="shared" si="46"/>
        <v>96.774193548387103</v>
      </c>
      <c r="AH193" s="127">
        <f t="shared" si="48"/>
        <v>95.053763440860209</v>
      </c>
      <c r="AI193" s="127">
        <f t="shared" si="34"/>
        <v>82.58064516129032</v>
      </c>
      <c r="AJ193" s="127">
        <f t="shared" si="35"/>
        <v>83.225806451612897</v>
      </c>
      <c r="AK193" s="127">
        <f t="shared" si="36"/>
        <v>82.365591397849457</v>
      </c>
      <c r="AL193" s="127">
        <f t="shared" si="37"/>
        <v>85.376344086021504</v>
      </c>
      <c r="AM193" s="127">
        <f t="shared" si="38"/>
        <v>86.881720430107521</v>
      </c>
      <c r="AN193" s="280">
        <v>1</v>
      </c>
      <c r="AO193" s="281">
        <v>1</v>
      </c>
      <c r="AP193" s="281">
        <v>1</v>
      </c>
      <c r="AQ193" s="281">
        <v>1</v>
      </c>
      <c r="AR193" s="281">
        <v>1</v>
      </c>
      <c r="AS193" s="281">
        <v>1</v>
      </c>
      <c r="AT193" s="281">
        <v>1</v>
      </c>
      <c r="AU193" s="281">
        <v>1</v>
      </c>
      <c r="AV193" s="281">
        <v>1</v>
      </c>
      <c r="AW193" s="281">
        <v>1</v>
      </c>
      <c r="AX193" s="281">
        <v>1</v>
      </c>
      <c r="AY193" s="281">
        <v>1</v>
      </c>
      <c r="AZ193" s="281">
        <v>1</v>
      </c>
      <c r="BA193" s="281">
        <v>1</v>
      </c>
      <c r="BB193" s="281">
        <v>1</v>
      </c>
      <c r="BC193" s="281">
        <v>1</v>
      </c>
      <c r="BD193" s="281">
        <v>6</v>
      </c>
      <c r="BE193" s="325">
        <v>7</v>
      </c>
    </row>
    <row r="194" spans="2:57" ht="15" x14ac:dyDescent="0.25">
      <c r="B194" s="772"/>
      <c r="C194" s="1" t="s">
        <v>4</v>
      </c>
      <c r="D194" s="365">
        <v>139</v>
      </c>
      <c r="E194" s="11">
        <v>138</v>
      </c>
      <c r="F194" s="11">
        <v>135</v>
      </c>
      <c r="G194" s="11">
        <v>148</v>
      </c>
      <c r="H194" s="11">
        <v>144</v>
      </c>
      <c r="I194" s="11">
        <v>144</v>
      </c>
      <c r="J194" s="11">
        <v>141</v>
      </c>
      <c r="K194" s="11">
        <v>144</v>
      </c>
      <c r="L194" s="11">
        <v>146</v>
      </c>
      <c r="M194" s="11">
        <v>149</v>
      </c>
      <c r="N194" s="11">
        <v>149</v>
      </c>
      <c r="O194" s="11">
        <v>140</v>
      </c>
      <c r="P194" s="11">
        <v>144</v>
      </c>
      <c r="Q194" s="11">
        <v>138</v>
      </c>
      <c r="R194" s="11">
        <v>148</v>
      </c>
      <c r="S194" s="11">
        <v>147</v>
      </c>
      <c r="T194" s="11">
        <v>152</v>
      </c>
      <c r="U194" s="11">
        <v>155</v>
      </c>
      <c r="V194" s="74">
        <f>100</f>
        <v>100</v>
      </c>
      <c r="W194" s="127">
        <f t="shared" si="39"/>
        <v>99.280575539568346</v>
      </c>
      <c r="X194" s="127">
        <f t="shared" si="40"/>
        <v>97.122302158273385</v>
      </c>
      <c r="Y194" s="127">
        <f t="shared" si="41"/>
        <v>106.4748201438849</v>
      </c>
      <c r="Z194" s="127">
        <f t="shared" si="42"/>
        <v>103.59712230215827</v>
      </c>
      <c r="AA194" s="127">
        <f t="shared" si="43"/>
        <v>103.59712230215827</v>
      </c>
      <c r="AB194" s="127">
        <f t="shared" si="44"/>
        <v>101.43884892086331</v>
      </c>
      <c r="AC194" s="127">
        <f t="shared" si="45"/>
        <v>103.59712230215827</v>
      </c>
      <c r="AD194" s="127">
        <f t="shared" si="46"/>
        <v>105.03597122302158</v>
      </c>
      <c r="AE194" s="127">
        <f t="shared" si="46"/>
        <v>107.19424460431655</v>
      </c>
      <c r="AF194" s="127">
        <f t="shared" si="46"/>
        <v>107.19424460431655</v>
      </c>
      <c r="AG194" s="127">
        <f t="shared" si="46"/>
        <v>100.71942446043165</v>
      </c>
      <c r="AH194" s="127">
        <f t="shared" si="48"/>
        <v>103.59712230215827</v>
      </c>
      <c r="AI194" s="127">
        <f t="shared" si="34"/>
        <v>99.280575539568346</v>
      </c>
      <c r="AJ194" s="127">
        <f t="shared" si="35"/>
        <v>106.4748201438849</v>
      </c>
      <c r="AK194" s="127">
        <f t="shared" si="36"/>
        <v>105.75539568345324</v>
      </c>
      <c r="AL194" s="127">
        <f t="shared" si="37"/>
        <v>109.35251798561151</v>
      </c>
      <c r="AM194" s="127">
        <f t="shared" si="38"/>
        <v>111.51079136690647</v>
      </c>
      <c r="AN194" s="280">
        <v>1</v>
      </c>
      <c r="AO194" s="281">
        <v>1</v>
      </c>
      <c r="AP194" s="281">
        <v>1</v>
      </c>
      <c r="AQ194" s="281">
        <v>1</v>
      </c>
      <c r="AR194" s="281">
        <v>1</v>
      </c>
      <c r="AS194" s="281">
        <v>1</v>
      </c>
      <c r="AT194" s="281">
        <v>1</v>
      </c>
      <c r="AU194" s="281">
        <v>1</v>
      </c>
      <c r="AV194" s="281">
        <v>1</v>
      </c>
      <c r="AW194" s="281">
        <v>1</v>
      </c>
      <c r="AX194" s="281">
        <v>1</v>
      </c>
      <c r="AY194" s="281">
        <v>1</v>
      </c>
      <c r="AZ194" s="281">
        <v>1</v>
      </c>
      <c r="BA194" s="281">
        <v>1</v>
      </c>
      <c r="BB194" s="281">
        <v>1</v>
      </c>
      <c r="BC194" s="281">
        <v>1</v>
      </c>
      <c r="BD194" s="281">
        <v>6</v>
      </c>
      <c r="BE194" s="325">
        <v>7</v>
      </c>
    </row>
    <row r="195" spans="2:57" ht="15" x14ac:dyDescent="0.25">
      <c r="B195" s="772"/>
      <c r="C195" s="1" t="s">
        <v>5</v>
      </c>
      <c r="D195" s="365">
        <v>20</v>
      </c>
      <c r="E195" s="11">
        <v>20</v>
      </c>
      <c r="F195" s="11">
        <v>21</v>
      </c>
      <c r="G195" s="11">
        <v>20</v>
      </c>
      <c r="H195" s="11">
        <v>20</v>
      </c>
      <c r="I195" s="11">
        <v>21</v>
      </c>
      <c r="J195" s="11">
        <v>20</v>
      </c>
      <c r="K195" s="11">
        <v>19</v>
      </c>
      <c r="L195" s="11">
        <v>20</v>
      </c>
      <c r="M195" s="11">
        <v>19</v>
      </c>
      <c r="N195" s="11">
        <v>18</v>
      </c>
      <c r="O195" s="11">
        <v>19</v>
      </c>
      <c r="P195" s="11">
        <v>20</v>
      </c>
      <c r="Q195" s="11">
        <v>17</v>
      </c>
      <c r="R195" s="11">
        <v>18</v>
      </c>
      <c r="S195" s="11">
        <v>18</v>
      </c>
      <c r="T195" s="11">
        <v>19</v>
      </c>
      <c r="U195" s="11">
        <v>19</v>
      </c>
      <c r="V195" s="74">
        <f>100</f>
        <v>100</v>
      </c>
      <c r="W195" s="127">
        <f t="shared" si="39"/>
        <v>100</v>
      </c>
      <c r="X195" s="127">
        <f t="shared" si="40"/>
        <v>105</v>
      </c>
      <c r="Y195" s="127">
        <f t="shared" si="41"/>
        <v>100</v>
      </c>
      <c r="Z195" s="127">
        <f t="shared" si="42"/>
        <v>100</v>
      </c>
      <c r="AA195" s="127">
        <f t="shared" si="43"/>
        <v>105</v>
      </c>
      <c r="AB195" s="127">
        <f t="shared" si="44"/>
        <v>100</v>
      </c>
      <c r="AC195" s="127">
        <f t="shared" si="45"/>
        <v>95</v>
      </c>
      <c r="AD195" s="127">
        <f t="shared" si="46"/>
        <v>100</v>
      </c>
      <c r="AE195" s="127">
        <f t="shared" si="46"/>
        <v>95</v>
      </c>
      <c r="AF195" s="127">
        <f t="shared" si="46"/>
        <v>90</v>
      </c>
      <c r="AG195" s="127">
        <f t="shared" si="46"/>
        <v>95</v>
      </c>
      <c r="AH195" s="127">
        <f t="shared" si="48"/>
        <v>100</v>
      </c>
      <c r="AI195" s="127">
        <f t="shared" si="34"/>
        <v>85</v>
      </c>
      <c r="AJ195" s="127">
        <f t="shared" si="35"/>
        <v>90</v>
      </c>
      <c r="AK195" s="127">
        <f t="shared" si="36"/>
        <v>90</v>
      </c>
      <c r="AL195" s="127">
        <f t="shared" si="37"/>
        <v>95</v>
      </c>
      <c r="AM195" s="127">
        <f t="shared" si="38"/>
        <v>95</v>
      </c>
      <c r="AN195" s="280">
        <v>1</v>
      </c>
      <c r="AO195" s="281">
        <v>1</v>
      </c>
      <c r="AP195" s="281">
        <v>1</v>
      </c>
      <c r="AQ195" s="281">
        <v>1</v>
      </c>
      <c r="AR195" s="281">
        <v>1</v>
      </c>
      <c r="AS195" s="281">
        <v>1</v>
      </c>
      <c r="AT195" s="281">
        <v>1</v>
      </c>
      <c r="AU195" s="281">
        <v>1</v>
      </c>
      <c r="AV195" s="281">
        <v>1</v>
      </c>
      <c r="AW195" s="281">
        <v>1</v>
      </c>
      <c r="AX195" s="281">
        <v>1</v>
      </c>
      <c r="AY195" s="281">
        <v>1</v>
      </c>
      <c r="AZ195" s="281">
        <v>1</v>
      </c>
      <c r="BA195" s="281">
        <v>1</v>
      </c>
      <c r="BB195" s="281">
        <v>1</v>
      </c>
      <c r="BC195" s="281">
        <v>1</v>
      </c>
      <c r="BD195" s="281">
        <v>6</v>
      </c>
      <c r="BE195" s="325">
        <v>7</v>
      </c>
    </row>
    <row r="196" spans="2:57" ht="15" x14ac:dyDescent="0.25">
      <c r="B196" s="772"/>
      <c r="C196" s="1" t="s">
        <v>6</v>
      </c>
      <c r="D196" s="365">
        <v>1710</v>
      </c>
      <c r="E196" s="11">
        <v>1670</v>
      </c>
      <c r="F196" s="11">
        <v>1660</v>
      </c>
      <c r="G196" s="11">
        <v>1672</v>
      </c>
      <c r="H196" s="11">
        <v>1631</v>
      </c>
      <c r="I196" s="11">
        <v>1646</v>
      </c>
      <c r="J196" s="11">
        <v>1658</v>
      </c>
      <c r="K196" s="11">
        <v>1630</v>
      </c>
      <c r="L196" s="11">
        <v>1630</v>
      </c>
      <c r="M196" s="11">
        <v>1602</v>
      </c>
      <c r="N196" s="11">
        <v>2125</v>
      </c>
      <c r="O196" s="11">
        <v>2099</v>
      </c>
      <c r="P196" s="11">
        <v>2032</v>
      </c>
      <c r="Q196" s="11">
        <v>1773</v>
      </c>
      <c r="R196" s="11">
        <v>1719</v>
      </c>
      <c r="S196" s="11">
        <v>1704</v>
      </c>
      <c r="T196" s="11">
        <v>1756</v>
      </c>
      <c r="U196" s="11">
        <v>1788</v>
      </c>
      <c r="V196" s="74">
        <f>100</f>
        <v>100</v>
      </c>
      <c r="W196" s="127">
        <f t="shared" si="39"/>
        <v>97.660818713450297</v>
      </c>
      <c r="X196" s="127">
        <f t="shared" si="40"/>
        <v>97.076023391812868</v>
      </c>
      <c r="Y196" s="127">
        <f t="shared" si="41"/>
        <v>97.777777777777771</v>
      </c>
      <c r="Z196" s="127">
        <f t="shared" si="42"/>
        <v>95.380116959064324</v>
      </c>
      <c r="AA196" s="127">
        <f t="shared" si="43"/>
        <v>96.257309941520461</v>
      </c>
      <c r="AB196" s="127">
        <f t="shared" si="44"/>
        <v>96.959064327485379</v>
      </c>
      <c r="AC196" s="127">
        <f t="shared" si="45"/>
        <v>95.32163742690058</v>
      </c>
      <c r="AD196" s="127">
        <f t="shared" si="46"/>
        <v>95.32163742690058</v>
      </c>
      <c r="AE196" s="127">
        <f t="shared" si="46"/>
        <v>93.684210526315795</v>
      </c>
      <c r="AF196" s="127">
        <f t="shared" si="46"/>
        <v>124.26900584795321</v>
      </c>
      <c r="AG196" s="127">
        <f t="shared" si="46"/>
        <v>122.74853801169591</v>
      </c>
      <c r="AH196" s="127">
        <f t="shared" si="48"/>
        <v>118.83040935672514</v>
      </c>
      <c r="AI196" s="127">
        <f t="shared" si="34"/>
        <v>103.68421052631579</v>
      </c>
      <c r="AJ196" s="127">
        <f t="shared" si="35"/>
        <v>100.52631578947368</v>
      </c>
      <c r="AK196" s="127">
        <f t="shared" si="36"/>
        <v>99.649122807017548</v>
      </c>
      <c r="AL196" s="127">
        <f t="shared" si="37"/>
        <v>102.69005847953217</v>
      </c>
      <c r="AM196" s="127">
        <f t="shared" si="38"/>
        <v>104.56140350877193</v>
      </c>
      <c r="AN196" s="280"/>
      <c r="AO196" s="281"/>
      <c r="AP196" s="281"/>
      <c r="AQ196" s="281"/>
      <c r="AR196" s="281"/>
      <c r="AS196" s="281"/>
      <c r="AT196" s="281"/>
      <c r="AU196" s="281"/>
      <c r="AV196" s="281"/>
      <c r="AW196" s="281"/>
      <c r="AX196" s="281"/>
      <c r="AY196" s="281"/>
      <c r="AZ196" s="281"/>
      <c r="BA196" s="281"/>
      <c r="BB196" s="281"/>
      <c r="BC196" s="281"/>
      <c r="BD196" s="281"/>
      <c r="BE196" s="325"/>
    </row>
    <row r="197" spans="2:57" ht="15" x14ac:dyDescent="0.25">
      <c r="B197" s="765"/>
      <c r="C197" s="8" t="s">
        <v>7</v>
      </c>
      <c r="D197" s="424">
        <v>1690</v>
      </c>
      <c r="E197" s="341">
        <v>1650</v>
      </c>
      <c r="F197" s="341">
        <v>1639</v>
      </c>
      <c r="G197" s="341">
        <v>1652</v>
      </c>
      <c r="H197" s="341">
        <v>1611</v>
      </c>
      <c r="I197" s="341">
        <v>1625</v>
      </c>
      <c r="J197" s="341">
        <v>1638</v>
      </c>
      <c r="K197" s="341">
        <v>1611</v>
      </c>
      <c r="L197" s="341">
        <v>1610</v>
      </c>
      <c r="M197" s="341">
        <v>1583</v>
      </c>
      <c r="N197" s="341">
        <v>2107</v>
      </c>
      <c r="O197" s="341">
        <v>2080</v>
      </c>
      <c r="P197" s="341">
        <v>2012</v>
      </c>
      <c r="Q197" s="341">
        <v>1756</v>
      </c>
      <c r="R197" s="341">
        <v>1701</v>
      </c>
      <c r="S197" s="341">
        <v>1686</v>
      </c>
      <c r="T197" s="341">
        <v>1737</v>
      </c>
      <c r="U197" s="341">
        <v>1769</v>
      </c>
      <c r="V197" s="74">
        <f>100</f>
        <v>100</v>
      </c>
      <c r="W197" s="127">
        <f t="shared" si="39"/>
        <v>97.633136094674555</v>
      </c>
      <c r="X197" s="127">
        <f t="shared" si="40"/>
        <v>96.982248520710058</v>
      </c>
      <c r="Y197" s="127">
        <f t="shared" si="41"/>
        <v>97.751479289940832</v>
      </c>
      <c r="Z197" s="127">
        <f t="shared" si="42"/>
        <v>95.325443786982248</v>
      </c>
      <c r="AA197" s="127">
        <f t="shared" si="43"/>
        <v>96.15384615384616</v>
      </c>
      <c r="AB197" s="127">
        <f t="shared" si="44"/>
        <v>96.92307692307692</v>
      </c>
      <c r="AC197" s="127">
        <f t="shared" si="45"/>
        <v>95.325443786982248</v>
      </c>
      <c r="AD197" s="127">
        <f t="shared" si="46"/>
        <v>95.26627218934911</v>
      </c>
      <c r="AE197" s="127">
        <f t="shared" si="46"/>
        <v>93.668639053254438</v>
      </c>
      <c r="AF197" s="127">
        <f t="shared" si="46"/>
        <v>124.67455621301775</v>
      </c>
      <c r="AG197" s="127">
        <f t="shared" si="46"/>
        <v>123.07692307692308</v>
      </c>
      <c r="AH197" s="127">
        <f t="shared" si="48"/>
        <v>119.05325443786982</v>
      </c>
      <c r="AI197" s="127">
        <f t="shared" si="34"/>
        <v>103.90532544378698</v>
      </c>
      <c r="AJ197" s="127">
        <f t="shared" si="35"/>
        <v>100.6508875739645</v>
      </c>
      <c r="AK197" s="127">
        <f t="shared" si="36"/>
        <v>99.76331360946746</v>
      </c>
      <c r="AL197" s="127">
        <f t="shared" si="37"/>
        <v>102.7810650887574</v>
      </c>
      <c r="AM197" s="127">
        <f t="shared" si="38"/>
        <v>104.67455621301775</v>
      </c>
      <c r="AN197" s="283"/>
      <c r="AO197" s="284"/>
      <c r="AP197" s="284"/>
      <c r="AQ197" s="284"/>
      <c r="AR197" s="284"/>
      <c r="AS197" s="284"/>
      <c r="AT197" s="284"/>
      <c r="AU197" s="284"/>
      <c r="AV197" s="284"/>
      <c r="AW197" s="284"/>
      <c r="AX197" s="284"/>
      <c r="AY197" s="284"/>
      <c r="AZ197" s="284"/>
      <c r="BA197" s="284"/>
      <c r="BB197" s="284"/>
      <c r="BC197" s="284"/>
      <c r="BD197" s="284"/>
      <c r="BE197" s="284"/>
    </row>
    <row r="198" spans="2:57" ht="15" x14ac:dyDescent="0.25">
      <c r="B198" s="772" t="s">
        <v>49</v>
      </c>
      <c r="C198" s="1" t="s">
        <v>2</v>
      </c>
      <c r="D198" s="425">
        <v>800</v>
      </c>
      <c r="E198" s="11">
        <v>800</v>
      </c>
      <c r="F198" s="11">
        <v>789</v>
      </c>
      <c r="G198" s="11">
        <v>816</v>
      </c>
      <c r="H198" s="11">
        <v>829</v>
      </c>
      <c r="I198" s="11">
        <v>833</v>
      </c>
      <c r="J198" s="11">
        <v>818</v>
      </c>
      <c r="K198" s="11">
        <v>804</v>
      </c>
      <c r="L198" s="11">
        <v>791</v>
      </c>
      <c r="M198" s="11">
        <v>759</v>
      </c>
      <c r="N198" s="11">
        <v>1518</v>
      </c>
      <c r="O198" s="11">
        <v>1504</v>
      </c>
      <c r="P198" s="11">
        <v>1500</v>
      </c>
      <c r="Q198" s="11">
        <v>1176</v>
      </c>
      <c r="R198" s="11">
        <v>1224</v>
      </c>
      <c r="S198" s="11">
        <v>1238</v>
      </c>
      <c r="T198" s="11">
        <v>1273</v>
      </c>
      <c r="U198" s="11">
        <v>1297</v>
      </c>
      <c r="V198" s="74">
        <f>100</f>
        <v>100</v>
      </c>
      <c r="W198" s="127">
        <f t="shared" si="39"/>
        <v>100</v>
      </c>
      <c r="X198" s="127">
        <f t="shared" si="40"/>
        <v>98.625</v>
      </c>
      <c r="Y198" s="127">
        <f t="shared" si="41"/>
        <v>102</v>
      </c>
      <c r="Z198" s="127">
        <f t="shared" si="42"/>
        <v>103.625</v>
      </c>
      <c r="AA198" s="127">
        <f t="shared" si="43"/>
        <v>104.125</v>
      </c>
      <c r="AB198" s="127">
        <f t="shared" si="44"/>
        <v>102.25</v>
      </c>
      <c r="AC198" s="127">
        <f t="shared" si="45"/>
        <v>100.5</v>
      </c>
      <c r="AD198" s="127">
        <f t="shared" si="46"/>
        <v>98.875</v>
      </c>
      <c r="AE198" s="127">
        <f t="shared" si="46"/>
        <v>94.875</v>
      </c>
      <c r="AF198" s="127">
        <f t="shared" si="46"/>
        <v>189.75</v>
      </c>
      <c r="AG198" s="127">
        <f t="shared" si="46"/>
        <v>188</v>
      </c>
      <c r="AH198" s="127">
        <f t="shared" si="48"/>
        <v>187.5</v>
      </c>
      <c r="AI198" s="127">
        <f t="shared" si="34"/>
        <v>147</v>
      </c>
      <c r="AJ198" s="127">
        <f t="shared" si="35"/>
        <v>153</v>
      </c>
      <c r="AK198" s="127">
        <f t="shared" si="36"/>
        <v>154.75</v>
      </c>
      <c r="AL198" s="127">
        <f t="shared" si="37"/>
        <v>159.125</v>
      </c>
      <c r="AM198" s="127">
        <f t="shared" si="38"/>
        <v>162.125</v>
      </c>
      <c r="AN198" s="280">
        <v>1</v>
      </c>
      <c r="AO198" s="281">
        <v>1</v>
      </c>
      <c r="AP198" s="281">
        <v>1</v>
      </c>
      <c r="AQ198" s="281">
        <v>1</v>
      </c>
      <c r="AR198" s="281">
        <v>1</v>
      </c>
      <c r="AS198" s="281">
        <v>1</v>
      </c>
      <c r="AT198" s="281">
        <v>1</v>
      </c>
      <c r="AU198" s="281">
        <v>1</v>
      </c>
      <c r="AV198" s="281">
        <v>1</v>
      </c>
      <c r="AW198" s="281">
        <v>1</v>
      </c>
      <c r="AX198" s="281">
        <v>1</v>
      </c>
      <c r="AY198" s="281">
        <v>1</v>
      </c>
      <c r="AZ198" s="281">
        <v>1</v>
      </c>
      <c r="BA198" s="281">
        <v>1</v>
      </c>
      <c r="BB198" s="281">
        <v>1</v>
      </c>
      <c r="BC198" s="281">
        <v>1</v>
      </c>
      <c r="BD198" s="281">
        <v>6</v>
      </c>
      <c r="BE198" s="325">
        <v>7</v>
      </c>
    </row>
    <row r="199" spans="2:57" ht="15" x14ac:dyDescent="0.25">
      <c r="B199" s="772"/>
      <c r="C199" s="1" t="s">
        <v>3</v>
      </c>
      <c r="D199" s="365">
        <v>369</v>
      </c>
      <c r="E199" s="11">
        <v>406</v>
      </c>
      <c r="F199" s="11">
        <v>425</v>
      </c>
      <c r="G199" s="11">
        <v>446</v>
      </c>
      <c r="H199" s="11">
        <v>462</v>
      </c>
      <c r="I199" s="11">
        <v>459</v>
      </c>
      <c r="J199" s="11">
        <v>472</v>
      </c>
      <c r="K199" s="11">
        <v>485</v>
      </c>
      <c r="L199" s="11">
        <v>493</v>
      </c>
      <c r="M199" s="11">
        <v>505</v>
      </c>
      <c r="N199" s="11">
        <v>572</v>
      </c>
      <c r="O199" s="11">
        <v>599</v>
      </c>
      <c r="P199" s="11">
        <v>598</v>
      </c>
      <c r="Q199" s="11">
        <v>457</v>
      </c>
      <c r="R199" s="11">
        <v>544</v>
      </c>
      <c r="S199" s="11">
        <v>550</v>
      </c>
      <c r="T199" s="11">
        <v>569</v>
      </c>
      <c r="U199" s="11">
        <v>579</v>
      </c>
      <c r="V199" s="74">
        <f>100</f>
        <v>100</v>
      </c>
      <c r="W199" s="127">
        <f t="shared" si="39"/>
        <v>110.02710027100271</v>
      </c>
      <c r="X199" s="127">
        <f t="shared" si="40"/>
        <v>115.17615176151762</v>
      </c>
      <c r="Y199" s="127">
        <f t="shared" si="41"/>
        <v>120.86720867208672</v>
      </c>
      <c r="Z199" s="127">
        <f t="shared" si="42"/>
        <v>125.20325203252033</v>
      </c>
      <c r="AA199" s="127">
        <f t="shared" si="43"/>
        <v>124.39024390243902</v>
      </c>
      <c r="AB199" s="127">
        <f t="shared" si="44"/>
        <v>127.91327913279133</v>
      </c>
      <c r="AC199" s="127">
        <f t="shared" si="45"/>
        <v>131.43631436314362</v>
      </c>
      <c r="AD199" s="127">
        <f t="shared" si="46"/>
        <v>133.60433604336043</v>
      </c>
      <c r="AE199" s="127">
        <f t="shared" si="46"/>
        <v>136.85636856368563</v>
      </c>
      <c r="AF199" s="127">
        <f t="shared" si="46"/>
        <v>155.01355013550136</v>
      </c>
      <c r="AG199" s="127">
        <f t="shared" si="46"/>
        <v>162.33062330623306</v>
      </c>
      <c r="AH199" s="127">
        <f t="shared" si="48"/>
        <v>162.05962059620597</v>
      </c>
      <c r="AI199" s="127">
        <f t="shared" si="34"/>
        <v>123.84823848238483</v>
      </c>
      <c r="AJ199" s="127">
        <f t="shared" si="35"/>
        <v>147.42547425474254</v>
      </c>
      <c r="AK199" s="127">
        <f t="shared" si="36"/>
        <v>149.05149051490514</v>
      </c>
      <c r="AL199" s="127">
        <f t="shared" si="37"/>
        <v>154.20054200542006</v>
      </c>
      <c r="AM199" s="127">
        <f t="shared" si="38"/>
        <v>156.91056910569105</v>
      </c>
      <c r="AN199" s="280">
        <v>1</v>
      </c>
      <c r="AO199" s="281">
        <v>1</v>
      </c>
      <c r="AP199" s="281">
        <v>1</v>
      </c>
      <c r="AQ199" s="281">
        <v>1</v>
      </c>
      <c r="AR199" s="281">
        <v>1</v>
      </c>
      <c r="AS199" s="281">
        <v>1</v>
      </c>
      <c r="AT199" s="281">
        <v>1</v>
      </c>
      <c r="AU199" s="281">
        <v>1</v>
      </c>
      <c r="AV199" s="281">
        <v>1</v>
      </c>
      <c r="AW199" s="281">
        <v>1</v>
      </c>
      <c r="AX199" s="281">
        <v>1</v>
      </c>
      <c r="AY199" s="281">
        <v>1</v>
      </c>
      <c r="AZ199" s="281">
        <v>1</v>
      </c>
      <c r="BA199" s="281">
        <v>1</v>
      </c>
      <c r="BB199" s="281">
        <v>1</v>
      </c>
      <c r="BC199" s="281">
        <v>1</v>
      </c>
      <c r="BD199" s="281">
        <v>6</v>
      </c>
      <c r="BE199" s="325">
        <v>7</v>
      </c>
    </row>
    <row r="200" spans="2:57" ht="15" x14ac:dyDescent="0.25">
      <c r="B200" s="772"/>
      <c r="C200" s="1" t="s">
        <v>4</v>
      </c>
      <c r="D200" s="365">
        <v>64</v>
      </c>
      <c r="E200" s="11">
        <v>75</v>
      </c>
      <c r="F200" s="11">
        <v>73</v>
      </c>
      <c r="G200" s="11">
        <v>75</v>
      </c>
      <c r="H200" s="11">
        <v>79</v>
      </c>
      <c r="I200" s="11">
        <v>89</v>
      </c>
      <c r="J200" s="11">
        <v>95</v>
      </c>
      <c r="K200" s="11">
        <v>98</v>
      </c>
      <c r="L200" s="11">
        <v>103</v>
      </c>
      <c r="M200" s="11">
        <v>100</v>
      </c>
      <c r="N200" s="11">
        <v>108</v>
      </c>
      <c r="O200" s="11">
        <v>112</v>
      </c>
      <c r="P200" s="11">
        <v>114</v>
      </c>
      <c r="Q200" s="11">
        <v>94</v>
      </c>
      <c r="R200" s="11">
        <v>104</v>
      </c>
      <c r="S200" s="11">
        <v>105</v>
      </c>
      <c r="T200" s="11">
        <v>109</v>
      </c>
      <c r="U200" s="11">
        <v>111</v>
      </c>
      <c r="V200" s="74">
        <f>100</f>
        <v>100</v>
      </c>
      <c r="W200" s="127">
        <f t="shared" si="39"/>
        <v>117.1875</v>
      </c>
      <c r="X200" s="127">
        <f t="shared" si="40"/>
        <v>114.0625</v>
      </c>
      <c r="Y200" s="127">
        <f t="shared" si="41"/>
        <v>117.1875</v>
      </c>
      <c r="Z200" s="127">
        <f t="shared" si="42"/>
        <v>123.4375</v>
      </c>
      <c r="AA200" s="127">
        <f t="shared" si="43"/>
        <v>139.0625</v>
      </c>
      <c r="AB200" s="127">
        <f t="shared" si="44"/>
        <v>148.4375</v>
      </c>
      <c r="AC200" s="127">
        <f t="shared" si="45"/>
        <v>153.125</v>
      </c>
      <c r="AD200" s="127">
        <f t="shared" si="46"/>
        <v>160.9375</v>
      </c>
      <c r="AE200" s="127">
        <f t="shared" si="46"/>
        <v>156.25</v>
      </c>
      <c r="AF200" s="127">
        <f t="shared" si="46"/>
        <v>168.75</v>
      </c>
      <c r="AG200" s="127">
        <f t="shared" si="46"/>
        <v>175</v>
      </c>
      <c r="AH200" s="127">
        <f t="shared" si="48"/>
        <v>178.125</v>
      </c>
      <c r="AI200" s="127">
        <f t="shared" si="34"/>
        <v>146.875</v>
      </c>
      <c r="AJ200" s="127">
        <f t="shared" si="35"/>
        <v>162.5</v>
      </c>
      <c r="AK200" s="127">
        <f t="shared" si="36"/>
        <v>164.0625</v>
      </c>
      <c r="AL200" s="127">
        <f t="shared" si="37"/>
        <v>170.3125</v>
      </c>
      <c r="AM200" s="127">
        <f t="shared" si="38"/>
        <v>173.4375</v>
      </c>
      <c r="AN200" s="280">
        <v>1</v>
      </c>
      <c r="AO200" s="281">
        <v>1</v>
      </c>
      <c r="AP200" s="281">
        <v>1</v>
      </c>
      <c r="AQ200" s="281">
        <v>1</v>
      </c>
      <c r="AR200" s="281">
        <v>1</v>
      </c>
      <c r="AS200" s="281">
        <v>1</v>
      </c>
      <c r="AT200" s="281">
        <v>1</v>
      </c>
      <c r="AU200" s="281">
        <v>1</v>
      </c>
      <c r="AV200" s="281">
        <v>1</v>
      </c>
      <c r="AW200" s="281">
        <v>1</v>
      </c>
      <c r="AX200" s="281">
        <v>1</v>
      </c>
      <c r="AY200" s="281">
        <v>1</v>
      </c>
      <c r="AZ200" s="281">
        <v>1</v>
      </c>
      <c r="BA200" s="281">
        <v>1</v>
      </c>
      <c r="BB200" s="281">
        <v>1</v>
      </c>
      <c r="BC200" s="281">
        <v>1</v>
      </c>
      <c r="BD200" s="281">
        <v>6</v>
      </c>
      <c r="BE200" s="325">
        <v>7</v>
      </c>
    </row>
    <row r="201" spans="2:57" ht="15" x14ac:dyDescent="0.25">
      <c r="B201" s="772"/>
      <c r="C201" s="1" t="s">
        <v>5</v>
      </c>
      <c r="D201" s="365">
        <v>27</v>
      </c>
      <c r="E201" s="11">
        <v>30</v>
      </c>
      <c r="F201" s="11">
        <v>31</v>
      </c>
      <c r="G201" s="11">
        <v>33</v>
      </c>
      <c r="H201" s="11">
        <v>34</v>
      </c>
      <c r="I201" s="11">
        <v>34</v>
      </c>
      <c r="J201" s="11">
        <v>33</v>
      </c>
      <c r="K201" s="11">
        <v>32</v>
      </c>
      <c r="L201" s="11">
        <v>32</v>
      </c>
      <c r="M201" s="11">
        <v>34</v>
      </c>
      <c r="N201" s="11">
        <v>28</v>
      </c>
      <c r="O201" s="11">
        <v>28</v>
      </c>
      <c r="P201" s="11">
        <v>30</v>
      </c>
      <c r="Q201" s="11">
        <v>27</v>
      </c>
      <c r="R201" s="11">
        <v>31</v>
      </c>
      <c r="S201" s="11">
        <v>31</v>
      </c>
      <c r="T201" s="11">
        <v>32</v>
      </c>
      <c r="U201" s="11">
        <v>32</v>
      </c>
      <c r="V201" s="74">
        <f>100</f>
        <v>100</v>
      </c>
      <c r="W201" s="127">
        <f t="shared" si="39"/>
        <v>111.11111111111111</v>
      </c>
      <c r="X201" s="127">
        <f t="shared" si="40"/>
        <v>114.81481481481481</v>
      </c>
      <c r="Y201" s="127">
        <f t="shared" si="41"/>
        <v>122.22222222222223</v>
      </c>
      <c r="Z201" s="127">
        <f t="shared" si="42"/>
        <v>125.92592592592592</v>
      </c>
      <c r="AA201" s="127">
        <f t="shared" si="43"/>
        <v>125.92592592592592</v>
      </c>
      <c r="AB201" s="127">
        <f t="shared" si="44"/>
        <v>122.22222222222223</v>
      </c>
      <c r="AC201" s="127">
        <f t="shared" si="45"/>
        <v>118.51851851851852</v>
      </c>
      <c r="AD201" s="127">
        <f t="shared" si="46"/>
        <v>118.51851851851852</v>
      </c>
      <c r="AE201" s="127">
        <f t="shared" si="46"/>
        <v>125.92592592592592</v>
      </c>
      <c r="AF201" s="127">
        <f t="shared" si="46"/>
        <v>103.70370370370371</v>
      </c>
      <c r="AG201" s="127">
        <f t="shared" si="46"/>
        <v>103.70370370370371</v>
      </c>
      <c r="AH201" s="127">
        <f t="shared" si="48"/>
        <v>111.11111111111111</v>
      </c>
      <c r="AI201" s="127">
        <f t="shared" si="34"/>
        <v>100</v>
      </c>
      <c r="AJ201" s="127">
        <f t="shared" si="35"/>
        <v>114.81481481481481</v>
      </c>
      <c r="AK201" s="127">
        <f t="shared" si="36"/>
        <v>114.81481481481481</v>
      </c>
      <c r="AL201" s="127">
        <f t="shared" si="37"/>
        <v>118.51851851851852</v>
      </c>
      <c r="AM201" s="127">
        <f t="shared" si="38"/>
        <v>118.51851851851852</v>
      </c>
      <c r="AN201" s="280">
        <v>1</v>
      </c>
      <c r="AO201" s="281">
        <v>1</v>
      </c>
      <c r="AP201" s="281">
        <v>1</v>
      </c>
      <c r="AQ201" s="281">
        <v>1</v>
      </c>
      <c r="AR201" s="281">
        <v>1</v>
      </c>
      <c r="AS201" s="281">
        <v>1</v>
      </c>
      <c r="AT201" s="281">
        <v>1</v>
      </c>
      <c r="AU201" s="281">
        <v>1</v>
      </c>
      <c r="AV201" s="281">
        <v>1</v>
      </c>
      <c r="AW201" s="281">
        <v>1</v>
      </c>
      <c r="AX201" s="281">
        <v>1</v>
      </c>
      <c r="AY201" s="281">
        <v>1</v>
      </c>
      <c r="AZ201" s="281">
        <v>1</v>
      </c>
      <c r="BA201" s="281">
        <v>1</v>
      </c>
      <c r="BB201" s="281">
        <v>1</v>
      </c>
      <c r="BC201" s="281">
        <v>1</v>
      </c>
      <c r="BD201" s="281">
        <v>6</v>
      </c>
      <c r="BE201" s="325">
        <v>7</v>
      </c>
    </row>
    <row r="202" spans="2:57" ht="15" x14ac:dyDescent="0.25">
      <c r="B202" s="772"/>
      <c r="C202" s="1" t="s">
        <v>6</v>
      </c>
      <c r="D202" s="365">
        <v>1260</v>
      </c>
      <c r="E202" s="11">
        <v>1311</v>
      </c>
      <c r="F202" s="11">
        <v>1318</v>
      </c>
      <c r="G202" s="11">
        <v>1370</v>
      </c>
      <c r="H202" s="11">
        <v>1404</v>
      </c>
      <c r="I202" s="11">
        <v>1415</v>
      </c>
      <c r="J202" s="11">
        <v>1418</v>
      </c>
      <c r="K202" s="11">
        <v>1419</v>
      </c>
      <c r="L202" s="11">
        <v>1419</v>
      </c>
      <c r="M202" s="11">
        <v>1398</v>
      </c>
      <c r="N202" s="11">
        <v>2226</v>
      </c>
      <c r="O202" s="11">
        <v>2243</v>
      </c>
      <c r="P202" s="11">
        <v>2242</v>
      </c>
      <c r="Q202" s="11">
        <v>1754</v>
      </c>
      <c r="R202" s="11">
        <v>1903</v>
      </c>
      <c r="S202" s="11">
        <v>1924</v>
      </c>
      <c r="T202" s="11">
        <v>1983</v>
      </c>
      <c r="U202" s="11">
        <v>2019</v>
      </c>
      <c r="V202" s="74">
        <f>100</f>
        <v>100</v>
      </c>
      <c r="W202" s="127">
        <f t="shared" si="39"/>
        <v>104.04761904761905</v>
      </c>
      <c r="X202" s="127">
        <f t="shared" si="40"/>
        <v>104.60317460317461</v>
      </c>
      <c r="Y202" s="127">
        <f t="shared" si="41"/>
        <v>108.73015873015873</v>
      </c>
      <c r="Z202" s="127">
        <f t="shared" si="42"/>
        <v>111.42857142857143</v>
      </c>
      <c r="AA202" s="127">
        <f t="shared" si="43"/>
        <v>112.3015873015873</v>
      </c>
      <c r="AB202" s="127">
        <f t="shared" si="44"/>
        <v>112.53968253968254</v>
      </c>
      <c r="AC202" s="127">
        <f t="shared" si="45"/>
        <v>112.61904761904762</v>
      </c>
      <c r="AD202" s="127">
        <f t="shared" si="46"/>
        <v>112.61904761904762</v>
      </c>
      <c r="AE202" s="127">
        <f t="shared" si="46"/>
        <v>110.95238095238095</v>
      </c>
      <c r="AF202" s="127">
        <f t="shared" si="46"/>
        <v>176.66666666666666</v>
      </c>
      <c r="AG202" s="127">
        <f t="shared" si="46"/>
        <v>178.01587301587301</v>
      </c>
      <c r="AH202" s="127">
        <f t="shared" si="48"/>
        <v>177.93650793650792</v>
      </c>
      <c r="AI202" s="127">
        <f t="shared" si="34"/>
        <v>139.20634920634922</v>
      </c>
      <c r="AJ202" s="127">
        <f t="shared" si="35"/>
        <v>151.03174603174602</v>
      </c>
      <c r="AK202" s="127">
        <f t="shared" si="36"/>
        <v>152.69841269841271</v>
      </c>
      <c r="AL202" s="127">
        <f t="shared" si="37"/>
        <v>157.38095238095238</v>
      </c>
      <c r="AM202" s="127">
        <f t="shared" si="38"/>
        <v>160.23809523809524</v>
      </c>
      <c r="AN202" s="280"/>
      <c r="AO202" s="281"/>
      <c r="AP202" s="281"/>
      <c r="AQ202" s="281"/>
      <c r="AR202" s="281"/>
      <c r="AS202" s="281"/>
      <c r="AT202" s="281"/>
      <c r="AU202" s="281"/>
      <c r="AV202" s="281"/>
      <c r="AW202" s="281"/>
      <c r="AX202" s="281"/>
      <c r="AY202" s="281"/>
      <c r="AZ202" s="281"/>
      <c r="BA202" s="281"/>
      <c r="BB202" s="281"/>
      <c r="BC202" s="281"/>
      <c r="BD202" s="281"/>
      <c r="BE202" s="325"/>
    </row>
    <row r="203" spans="2:57" ht="15" x14ac:dyDescent="0.25">
      <c r="B203" s="765"/>
      <c r="C203" s="8" t="s">
        <v>7</v>
      </c>
      <c r="D203" s="424">
        <v>1233</v>
      </c>
      <c r="E203" s="341">
        <v>1281</v>
      </c>
      <c r="F203" s="341">
        <v>1287</v>
      </c>
      <c r="G203" s="341">
        <v>1337</v>
      </c>
      <c r="H203" s="341">
        <v>1370</v>
      </c>
      <c r="I203" s="341">
        <v>1381</v>
      </c>
      <c r="J203" s="341">
        <v>1385</v>
      </c>
      <c r="K203" s="341">
        <v>1387</v>
      </c>
      <c r="L203" s="341">
        <v>1387</v>
      </c>
      <c r="M203" s="341">
        <v>1364</v>
      </c>
      <c r="N203" s="341">
        <v>2198</v>
      </c>
      <c r="O203" s="341">
        <v>2215</v>
      </c>
      <c r="P203" s="341">
        <v>2212</v>
      </c>
      <c r="Q203" s="341">
        <v>1727</v>
      </c>
      <c r="R203" s="341">
        <v>1872</v>
      </c>
      <c r="S203" s="341">
        <v>1893</v>
      </c>
      <c r="T203" s="341">
        <v>1951</v>
      </c>
      <c r="U203" s="341">
        <v>1987</v>
      </c>
      <c r="V203" s="74">
        <f>100</f>
        <v>100</v>
      </c>
      <c r="W203" s="127">
        <f t="shared" si="39"/>
        <v>103.89294403892944</v>
      </c>
      <c r="X203" s="127">
        <f t="shared" si="40"/>
        <v>104.37956204379562</v>
      </c>
      <c r="Y203" s="127">
        <f t="shared" si="41"/>
        <v>108.43471208434713</v>
      </c>
      <c r="Z203" s="127">
        <f t="shared" si="42"/>
        <v>111.11111111111111</v>
      </c>
      <c r="AA203" s="127">
        <f t="shared" si="43"/>
        <v>112.00324412003243</v>
      </c>
      <c r="AB203" s="127">
        <f t="shared" si="44"/>
        <v>112.32765612327655</v>
      </c>
      <c r="AC203" s="127">
        <f t="shared" si="45"/>
        <v>112.48986212489862</v>
      </c>
      <c r="AD203" s="127">
        <f t="shared" si="46"/>
        <v>112.48986212489862</v>
      </c>
      <c r="AE203" s="127">
        <f t="shared" si="46"/>
        <v>110.62449310624493</v>
      </c>
      <c r="AF203" s="127">
        <f t="shared" si="46"/>
        <v>178.26439578264396</v>
      </c>
      <c r="AG203" s="127">
        <f t="shared" si="46"/>
        <v>179.64314679643147</v>
      </c>
      <c r="AH203" s="127">
        <f t="shared" si="48"/>
        <v>179.39983779399839</v>
      </c>
      <c r="AI203" s="127">
        <f t="shared" si="34"/>
        <v>140.06488240064883</v>
      </c>
      <c r="AJ203" s="127">
        <f t="shared" si="35"/>
        <v>151.82481751824818</v>
      </c>
      <c r="AK203" s="127">
        <f t="shared" si="36"/>
        <v>153.5279805352798</v>
      </c>
      <c r="AL203" s="127">
        <f t="shared" si="37"/>
        <v>158.23195458231956</v>
      </c>
      <c r="AM203" s="127">
        <f t="shared" si="38"/>
        <v>161.15166261151663</v>
      </c>
      <c r="AN203" s="283"/>
      <c r="AO203" s="284"/>
      <c r="AP203" s="284"/>
      <c r="AQ203" s="284"/>
      <c r="AR203" s="284"/>
      <c r="AS203" s="284"/>
      <c r="AT203" s="284"/>
      <c r="AU203" s="284"/>
      <c r="AV203" s="284"/>
      <c r="AW203" s="284"/>
      <c r="AX203" s="284"/>
      <c r="AY203" s="284"/>
      <c r="AZ203" s="284"/>
      <c r="BA203" s="284"/>
      <c r="BB203" s="284"/>
      <c r="BC203" s="284"/>
      <c r="BD203" s="284"/>
      <c r="BE203" s="284"/>
    </row>
    <row r="204" spans="2:57" ht="15" customHeight="1" x14ac:dyDescent="0.25">
      <c r="B204" s="772" t="s">
        <v>88</v>
      </c>
      <c r="C204" s="1" t="s">
        <v>2</v>
      </c>
      <c r="D204" s="425">
        <v>263</v>
      </c>
      <c r="E204" s="11">
        <v>255</v>
      </c>
      <c r="F204" s="11">
        <v>242</v>
      </c>
      <c r="G204" s="11">
        <v>287</v>
      </c>
      <c r="H204" s="11">
        <v>324</v>
      </c>
      <c r="I204" s="11">
        <v>324</v>
      </c>
      <c r="J204" s="11">
        <v>347</v>
      </c>
      <c r="K204" s="11">
        <v>354</v>
      </c>
      <c r="L204" s="11">
        <v>401</v>
      </c>
      <c r="M204" s="11">
        <v>413</v>
      </c>
      <c r="N204" s="11">
        <v>3690</v>
      </c>
      <c r="O204" s="11">
        <v>3585</v>
      </c>
      <c r="P204" s="11">
        <v>3427</v>
      </c>
      <c r="Q204" s="11">
        <v>3369</v>
      </c>
      <c r="R204" s="11">
        <v>3809</v>
      </c>
      <c r="S204" s="11">
        <v>3799</v>
      </c>
      <c r="T204" s="11">
        <v>3904</v>
      </c>
      <c r="U204" s="11">
        <v>3976</v>
      </c>
      <c r="V204" s="74">
        <f>100</f>
        <v>100</v>
      </c>
      <c r="W204" s="127">
        <f t="shared" si="39"/>
        <v>96.958174904942965</v>
      </c>
      <c r="X204" s="127">
        <f t="shared" si="40"/>
        <v>92.01520912547528</v>
      </c>
      <c r="Y204" s="127">
        <f t="shared" si="41"/>
        <v>109.12547528517111</v>
      </c>
      <c r="Z204" s="127">
        <f t="shared" si="42"/>
        <v>123.19391634980988</v>
      </c>
      <c r="AA204" s="127">
        <f t="shared" si="43"/>
        <v>123.19391634980988</v>
      </c>
      <c r="AB204" s="127">
        <f t="shared" si="44"/>
        <v>131.93916349809885</v>
      </c>
      <c r="AC204" s="127">
        <f t="shared" si="45"/>
        <v>134.60076045627378</v>
      </c>
      <c r="AD204" s="127">
        <f t="shared" si="46"/>
        <v>152.47148288973384</v>
      </c>
      <c r="AE204" s="127">
        <f t="shared" si="46"/>
        <v>157.03422053231938</v>
      </c>
      <c r="AF204" s="127">
        <f t="shared" si="46"/>
        <v>1403.041825095057</v>
      </c>
      <c r="AG204" s="127">
        <f t="shared" ref="AG204" si="49">O204*100/$D204</f>
        <v>1363.1178707224335</v>
      </c>
      <c r="AH204" s="127">
        <f t="shared" si="48"/>
        <v>1303.041825095057</v>
      </c>
      <c r="AI204" s="127">
        <f t="shared" ref="AI204:AI267" si="50">Q204*100/$D204</f>
        <v>1280.9885931558936</v>
      </c>
      <c r="AJ204" s="127">
        <f t="shared" ref="AJ204:AJ267" si="51">R204*100/$D204</f>
        <v>1448.2889733840304</v>
      </c>
      <c r="AK204" s="127">
        <f t="shared" ref="AK204:AK267" si="52">S204*100/$D204</f>
        <v>1444.4866920152092</v>
      </c>
      <c r="AL204" s="127">
        <f t="shared" ref="AL204:AL267" si="53">T204*100/$D204</f>
        <v>1484.4106463878327</v>
      </c>
      <c r="AM204" s="127">
        <f t="shared" ref="AM204:AM267" si="54">U204*100/$D204</f>
        <v>1511.7870722433461</v>
      </c>
      <c r="AN204" s="280">
        <v>1</v>
      </c>
      <c r="AO204" s="281">
        <v>1</v>
      </c>
      <c r="AP204" s="281">
        <v>1</v>
      </c>
      <c r="AQ204" s="281">
        <v>1</v>
      </c>
      <c r="AR204" s="281">
        <v>1</v>
      </c>
      <c r="AS204" s="281">
        <v>1</v>
      </c>
      <c r="AT204" s="281">
        <v>1</v>
      </c>
      <c r="AU204" s="281">
        <v>1</v>
      </c>
      <c r="AV204" s="281">
        <v>1</v>
      </c>
      <c r="AW204" s="281">
        <v>1</v>
      </c>
      <c r="AX204" s="281">
        <v>1</v>
      </c>
      <c r="AY204" s="281">
        <v>1</v>
      </c>
      <c r="AZ204" s="281">
        <v>1</v>
      </c>
      <c r="BA204" s="281">
        <v>1</v>
      </c>
      <c r="BB204" s="281">
        <v>1</v>
      </c>
      <c r="BC204" s="281">
        <v>1</v>
      </c>
      <c r="BD204" s="281">
        <v>6</v>
      </c>
      <c r="BE204" s="325">
        <v>7</v>
      </c>
    </row>
    <row r="205" spans="2:57" ht="15" x14ac:dyDescent="0.25">
      <c r="B205" s="772"/>
      <c r="C205" s="1" t="s">
        <v>3</v>
      </c>
      <c r="D205" s="365">
        <v>870</v>
      </c>
      <c r="E205" s="11">
        <v>876</v>
      </c>
      <c r="F205" s="11">
        <v>872</v>
      </c>
      <c r="G205" s="11">
        <v>981</v>
      </c>
      <c r="H205" s="11">
        <v>1061</v>
      </c>
      <c r="I205" s="11">
        <v>1039</v>
      </c>
      <c r="J205" s="11">
        <v>1262</v>
      </c>
      <c r="K205" s="11">
        <v>1262</v>
      </c>
      <c r="L205" s="11">
        <v>1322</v>
      </c>
      <c r="M205" s="11">
        <v>1362</v>
      </c>
      <c r="N205" s="11">
        <v>1408</v>
      </c>
      <c r="O205" s="11">
        <v>1323</v>
      </c>
      <c r="P205" s="11">
        <v>1338</v>
      </c>
      <c r="Q205" s="11">
        <v>1283</v>
      </c>
      <c r="R205" s="11">
        <v>1381</v>
      </c>
      <c r="S205" s="11">
        <v>1366</v>
      </c>
      <c r="T205" s="11">
        <v>1414</v>
      </c>
      <c r="U205" s="11">
        <v>1438</v>
      </c>
      <c r="V205" s="74">
        <f>100</f>
        <v>100</v>
      </c>
      <c r="W205" s="127">
        <f t="shared" ref="W205:W268" si="55">E205*100/$D205</f>
        <v>100.68965517241379</v>
      </c>
      <c r="X205" s="127">
        <f t="shared" ref="X205:X268" si="56">F205*100/$D205</f>
        <v>100.22988505747126</v>
      </c>
      <c r="Y205" s="127">
        <f t="shared" ref="Y205:Y268" si="57">G205*100/$D205</f>
        <v>112.75862068965517</v>
      </c>
      <c r="Z205" s="127">
        <f t="shared" ref="Z205:Z268" si="58">H205*100/$D205</f>
        <v>121.95402298850574</v>
      </c>
      <c r="AA205" s="127">
        <f t="shared" ref="AA205:AA268" si="59">I205*100/$D205</f>
        <v>119.42528735632185</v>
      </c>
      <c r="AB205" s="127">
        <f t="shared" ref="AB205:AB268" si="60">J205*100/$D205</f>
        <v>145.05747126436782</v>
      </c>
      <c r="AC205" s="127">
        <f t="shared" ref="AC205:AC268" si="61">K205*100/$D205</f>
        <v>145.05747126436782</v>
      </c>
      <c r="AD205" s="127">
        <f t="shared" ref="AD205:AG268" si="62">L205*100/$D205</f>
        <v>151.95402298850576</v>
      </c>
      <c r="AE205" s="127">
        <f t="shared" si="62"/>
        <v>156.55172413793105</v>
      </c>
      <c r="AF205" s="127">
        <f t="shared" si="62"/>
        <v>161.83908045977012</v>
      </c>
      <c r="AG205" s="127">
        <f t="shared" si="62"/>
        <v>152.06896551724137</v>
      </c>
      <c r="AH205" s="127">
        <f t="shared" ref="AH205:AH219" si="63">P205*100/$D205</f>
        <v>153.79310344827587</v>
      </c>
      <c r="AI205" s="127">
        <f t="shared" si="50"/>
        <v>147.4712643678161</v>
      </c>
      <c r="AJ205" s="127">
        <f t="shared" si="51"/>
        <v>158.73563218390805</v>
      </c>
      <c r="AK205" s="127">
        <f t="shared" si="52"/>
        <v>157.01149425287358</v>
      </c>
      <c r="AL205" s="127">
        <f t="shared" si="53"/>
        <v>162.5287356321839</v>
      </c>
      <c r="AM205" s="127">
        <f t="shared" si="54"/>
        <v>165.28735632183907</v>
      </c>
      <c r="AN205" s="280">
        <v>1</v>
      </c>
      <c r="AO205" s="281">
        <v>1</v>
      </c>
      <c r="AP205" s="281">
        <v>1</v>
      </c>
      <c r="AQ205" s="281">
        <v>1</v>
      </c>
      <c r="AR205" s="281">
        <v>1</v>
      </c>
      <c r="AS205" s="281">
        <v>1</v>
      </c>
      <c r="AT205" s="281">
        <v>1</v>
      </c>
      <c r="AU205" s="281">
        <v>1</v>
      </c>
      <c r="AV205" s="281">
        <v>1</v>
      </c>
      <c r="AW205" s="281">
        <v>1</v>
      </c>
      <c r="AX205" s="281">
        <v>1</v>
      </c>
      <c r="AY205" s="281">
        <v>1</v>
      </c>
      <c r="AZ205" s="281">
        <v>1</v>
      </c>
      <c r="BA205" s="281">
        <v>1</v>
      </c>
      <c r="BB205" s="281">
        <v>1</v>
      </c>
      <c r="BC205" s="281">
        <v>1</v>
      </c>
      <c r="BD205" s="281">
        <v>6</v>
      </c>
      <c r="BE205" s="325">
        <v>7</v>
      </c>
    </row>
    <row r="206" spans="2:57" ht="15" x14ac:dyDescent="0.25">
      <c r="B206" s="772"/>
      <c r="C206" s="1" t="s">
        <v>4</v>
      </c>
      <c r="D206" s="365">
        <v>381</v>
      </c>
      <c r="E206" s="11">
        <v>377</v>
      </c>
      <c r="F206" s="11">
        <v>402</v>
      </c>
      <c r="G206" s="11">
        <v>458</v>
      </c>
      <c r="H206" s="11">
        <v>465</v>
      </c>
      <c r="I206" s="11">
        <v>474</v>
      </c>
      <c r="J206" s="11">
        <v>540</v>
      </c>
      <c r="K206" s="11">
        <v>540</v>
      </c>
      <c r="L206" s="11">
        <v>553</v>
      </c>
      <c r="M206" s="11">
        <v>574</v>
      </c>
      <c r="N206" s="11">
        <v>460</v>
      </c>
      <c r="O206" s="11">
        <v>475</v>
      </c>
      <c r="P206" s="11">
        <v>468</v>
      </c>
      <c r="Q206" s="11">
        <v>466</v>
      </c>
      <c r="R206" s="11">
        <v>477</v>
      </c>
      <c r="S206" s="11">
        <v>484</v>
      </c>
      <c r="T206" s="11">
        <v>501</v>
      </c>
      <c r="U206" s="11">
        <v>511</v>
      </c>
      <c r="V206" s="74">
        <f>100</f>
        <v>100</v>
      </c>
      <c r="W206" s="127">
        <f t="shared" si="55"/>
        <v>98.950131233595798</v>
      </c>
      <c r="X206" s="127">
        <f t="shared" si="56"/>
        <v>105.51181102362204</v>
      </c>
      <c r="Y206" s="127">
        <f t="shared" si="57"/>
        <v>120.20997375328083</v>
      </c>
      <c r="Z206" s="127">
        <f t="shared" si="58"/>
        <v>122.04724409448819</v>
      </c>
      <c r="AA206" s="127">
        <f t="shared" si="59"/>
        <v>124.40944881889764</v>
      </c>
      <c r="AB206" s="127">
        <f t="shared" si="60"/>
        <v>141.73228346456693</v>
      </c>
      <c r="AC206" s="127">
        <f t="shared" si="61"/>
        <v>141.73228346456693</v>
      </c>
      <c r="AD206" s="127">
        <f t="shared" si="62"/>
        <v>145.14435695538057</v>
      </c>
      <c r="AE206" s="127">
        <f t="shared" si="62"/>
        <v>150.65616797900262</v>
      </c>
      <c r="AF206" s="127">
        <f t="shared" si="62"/>
        <v>120.73490813648294</v>
      </c>
      <c r="AG206" s="127">
        <f t="shared" si="62"/>
        <v>124.67191601049869</v>
      </c>
      <c r="AH206" s="127">
        <f t="shared" si="63"/>
        <v>122.83464566929133</v>
      </c>
      <c r="AI206" s="127">
        <f t="shared" si="50"/>
        <v>122.30971128608924</v>
      </c>
      <c r="AJ206" s="127">
        <f t="shared" si="51"/>
        <v>125.19685039370079</v>
      </c>
      <c r="AK206" s="127">
        <f t="shared" si="52"/>
        <v>127.03412073490814</v>
      </c>
      <c r="AL206" s="127">
        <f t="shared" si="53"/>
        <v>131.49606299212599</v>
      </c>
      <c r="AM206" s="127">
        <f t="shared" si="54"/>
        <v>134.12073490813648</v>
      </c>
      <c r="AN206" s="280">
        <v>4</v>
      </c>
      <c r="AO206" s="281">
        <v>4</v>
      </c>
      <c r="AP206" s="281">
        <v>4</v>
      </c>
      <c r="AQ206" s="281">
        <v>4</v>
      </c>
      <c r="AR206" s="281">
        <v>4</v>
      </c>
      <c r="AS206" s="281">
        <v>4</v>
      </c>
      <c r="AT206" s="281">
        <v>4</v>
      </c>
      <c r="AU206" s="281">
        <v>4</v>
      </c>
      <c r="AV206" s="281">
        <v>4</v>
      </c>
      <c r="AW206" s="281">
        <v>4</v>
      </c>
      <c r="AX206" s="281">
        <v>1</v>
      </c>
      <c r="AY206" s="281">
        <v>1</v>
      </c>
      <c r="AZ206" s="281">
        <v>1</v>
      </c>
      <c r="BA206" s="281">
        <v>1</v>
      </c>
      <c r="BB206" s="281">
        <v>1</v>
      </c>
      <c r="BC206" s="281">
        <v>1</v>
      </c>
      <c r="BD206" s="281">
        <v>6</v>
      </c>
      <c r="BE206" s="325">
        <v>7</v>
      </c>
    </row>
    <row r="207" spans="2:57" ht="15" x14ac:dyDescent="0.25">
      <c r="B207" s="772"/>
      <c r="C207" s="1" t="s">
        <v>5</v>
      </c>
      <c r="D207" s="365">
        <v>59</v>
      </c>
      <c r="E207" s="11">
        <v>59</v>
      </c>
      <c r="F207" s="11">
        <v>62</v>
      </c>
      <c r="G207" s="11">
        <v>71</v>
      </c>
      <c r="H207" s="11">
        <v>78</v>
      </c>
      <c r="I207" s="11">
        <v>82</v>
      </c>
      <c r="J207" s="11">
        <v>96</v>
      </c>
      <c r="K207" s="11">
        <v>101</v>
      </c>
      <c r="L207" s="11">
        <v>110</v>
      </c>
      <c r="M207" s="11">
        <v>124</v>
      </c>
      <c r="N207" s="11">
        <v>115</v>
      </c>
      <c r="O207" s="11">
        <v>111</v>
      </c>
      <c r="P207" s="11">
        <v>112</v>
      </c>
      <c r="Q207" s="11">
        <v>101</v>
      </c>
      <c r="R207" s="11">
        <v>109</v>
      </c>
      <c r="S207" s="11">
        <v>109</v>
      </c>
      <c r="T207" s="11">
        <v>112</v>
      </c>
      <c r="U207" s="11">
        <v>113</v>
      </c>
      <c r="V207" s="74">
        <f>100</f>
        <v>100</v>
      </c>
      <c r="W207" s="127">
        <f t="shared" si="55"/>
        <v>100</v>
      </c>
      <c r="X207" s="127">
        <f t="shared" si="56"/>
        <v>105.08474576271186</v>
      </c>
      <c r="Y207" s="127">
        <f t="shared" si="57"/>
        <v>120.33898305084746</v>
      </c>
      <c r="Z207" s="127">
        <f t="shared" si="58"/>
        <v>132.20338983050848</v>
      </c>
      <c r="AA207" s="127">
        <f t="shared" si="59"/>
        <v>138.98305084745763</v>
      </c>
      <c r="AB207" s="127">
        <f t="shared" si="60"/>
        <v>162.71186440677965</v>
      </c>
      <c r="AC207" s="127">
        <f t="shared" si="61"/>
        <v>171.18644067796609</v>
      </c>
      <c r="AD207" s="127">
        <f t="shared" si="62"/>
        <v>186.4406779661017</v>
      </c>
      <c r="AE207" s="127">
        <f t="shared" si="62"/>
        <v>210.16949152542372</v>
      </c>
      <c r="AF207" s="127">
        <f t="shared" si="62"/>
        <v>194.91525423728814</v>
      </c>
      <c r="AG207" s="127">
        <f t="shared" si="62"/>
        <v>188.13559322033899</v>
      </c>
      <c r="AH207" s="127">
        <f t="shared" si="63"/>
        <v>189.83050847457628</v>
      </c>
      <c r="AI207" s="127">
        <f t="shared" si="50"/>
        <v>171.18644067796609</v>
      </c>
      <c r="AJ207" s="127">
        <f t="shared" si="51"/>
        <v>184.74576271186442</v>
      </c>
      <c r="AK207" s="127">
        <f t="shared" si="52"/>
        <v>184.74576271186442</v>
      </c>
      <c r="AL207" s="127">
        <f t="shared" si="53"/>
        <v>189.83050847457628</v>
      </c>
      <c r="AM207" s="127">
        <f t="shared" si="54"/>
        <v>191.52542372881356</v>
      </c>
      <c r="AN207" s="280">
        <v>4</v>
      </c>
      <c r="AO207" s="281">
        <v>4</v>
      </c>
      <c r="AP207" s="281">
        <v>4</v>
      </c>
      <c r="AQ207" s="281">
        <v>4</v>
      </c>
      <c r="AR207" s="281">
        <v>4</v>
      </c>
      <c r="AS207" s="281">
        <v>4</v>
      </c>
      <c r="AT207" s="281">
        <v>4</v>
      </c>
      <c r="AU207" s="281">
        <v>4</v>
      </c>
      <c r="AV207" s="281">
        <v>4</v>
      </c>
      <c r="AW207" s="281">
        <v>4</v>
      </c>
      <c r="AX207" s="281">
        <v>1</v>
      </c>
      <c r="AY207" s="281">
        <v>1</v>
      </c>
      <c r="AZ207" s="281">
        <v>1</v>
      </c>
      <c r="BA207" s="281">
        <v>1</v>
      </c>
      <c r="BB207" s="281">
        <v>1</v>
      </c>
      <c r="BC207" s="281">
        <v>1</v>
      </c>
      <c r="BD207" s="281">
        <v>6</v>
      </c>
      <c r="BE207" s="325">
        <v>7</v>
      </c>
    </row>
    <row r="208" spans="2:57" ht="15" x14ac:dyDescent="0.25">
      <c r="B208" s="772"/>
      <c r="C208" s="1" t="s">
        <v>6</v>
      </c>
      <c r="D208" s="365">
        <v>1573</v>
      </c>
      <c r="E208" s="11">
        <v>1567</v>
      </c>
      <c r="F208" s="11">
        <v>1578</v>
      </c>
      <c r="G208" s="11">
        <v>1797</v>
      </c>
      <c r="H208" s="11">
        <v>1928</v>
      </c>
      <c r="I208" s="11">
        <v>1919</v>
      </c>
      <c r="J208" s="11">
        <v>2245</v>
      </c>
      <c r="K208" s="11">
        <v>2257</v>
      </c>
      <c r="L208" s="11">
        <v>2386</v>
      </c>
      <c r="M208" s="11">
        <v>2473</v>
      </c>
      <c r="N208" s="11">
        <v>5673</v>
      </c>
      <c r="O208" s="11">
        <v>5494</v>
      </c>
      <c r="P208" s="11">
        <v>5345</v>
      </c>
      <c r="Q208" s="11">
        <v>5219</v>
      </c>
      <c r="R208" s="11">
        <v>5776</v>
      </c>
      <c r="S208" s="11">
        <v>5758</v>
      </c>
      <c r="T208" s="11">
        <v>5931</v>
      </c>
      <c r="U208" s="11">
        <v>6038</v>
      </c>
      <c r="V208" s="74">
        <f>100</f>
        <v>100</v>
      </c>
      <c r="W208" s="127">
        <f t="shared" si="55"/>
        <v>99.618563254926897</v>
      </c>
      <c r="X208" s="127">
        <f t="shared" si="56"/>
        <v>100.31786395422759</v>
      </c>
      <c r="Y208" s="127">
        <f t="shared" si="57"/>
        <v>114.24030514939606</v>
      </c>
      <c r="Z208" s="127">
        <f t="shared" si="58"/>
        <v>122.56834075015894</v>
      </c>
      <c r="AA208" s="127">
        <f t="shared" si="59"/>
        <v>121.99618563254927</v>
      </c>
      <c r="AB208" s="127">
        <f t="shared" si="60"/>
        <v>142.72091544818818</v>
      </c>
      <c r="AC208" s="127">
        <f t="shared" si="61"/>
        <v>143.48378893833438</v>
      </c>
      <c r="AD208" s="127">
        <f t="shared" si="62"/>
        <v>151.68467895740622</v>
      </c>
      <c r="AE208" s="127">
        <f t="shared" si="62"/>
        <v>157.21551176096631</v>
      </c>
      <c r="AF208" s="127">
        <f t="shared" si="62"/>
        <v>360.64844246662426</v>
      </c>
      <c r="AG208" s="127">
        <f t="shared" si="62"/>
        <v>349.26891290527652</v>
      </c>
      <c r="AH208" s="127">
        <f t="shared" si="63"/>
        <v>339.79656706929433</v>
      </c>
      <c r="AI208" s="127">
        <f t="shared" si="50"/>
        <v>331.78639542275909</v>
      </c>
      <c r="AJ208" s="127">
        <f t="shared" si="51"/>
        <v>367.19643992371266</v>
      </c>
      <c r="AK208" s="127">
        <f t="shared" si="52"/>
        <v>366.05212968849332</v>
      </c>
      <c r="AL208" s="127">
        <f t="shared" si="53"/>
        <v>377.05022250476799</v>
      </c>
      <c r="AM208" s="127">
        <f t="shared" si="54"/>
        <v>383.85251112523838</v>
      </c>
      <c r="AN208" s="280"/>
      <c r="AO208" s="281"/>
      <c r="AP208" s="281"/>
      <c r="AQ208" s="281"/>
      <c r="AR208" s="281"/>
      <c r="AS208" s="281"/>
      <c r="AT208" s="281"/>
      <c r="AU208" s="281"/>
      <c r="AV208" s="281"/>
      <c r="AW208" s="281"/>
      <c r="AX208" s="281"/>
      <c r="AY208" s="281"/>
      <c r="AZ208" s="281"/>
      <c r="BA208" s="281"/>
      <c r="BB208" s="281"/>
      <c r="BC208" s="281"/>
      <c r="BD208" s="281"/>
      <c r="BE208" s="325"/>
    </row>
    <row r="209" spans="2:57" ht="15" x14ac:dyDescent="0.25">
      <c r="B209" s="765"/>
      <c r="C209" s="8" t="s">
        <v>7</v>
      </c>
      <c r="D209" s="424">
        <v>1514</v>
      </c>
      <c r="E209" s="341">
        <v>1508</v>
      </c>
      <c r="F209" s="341">
        <v>1516</v>
      </c>
      <c r="G209" s="341">
        <v>1726</v>
      </c>
      <c r="H209" s="341">
        <v>1850</v>
      </c>
      <c r="I209" s="341">
        <v>1837</v>
      </c>
      <c r="J209" s="341">
        <v>2149</v>
      </c>
      <c r="K209" s="341">
        <v>2156</v>
      </c>
      <c r="L209" s="341">
        <v>2276</v>
      </c>
      <c r="M209" s="341">
        <v>2349</v>
      </c>
      <c r="N209" s="341">
        <v>5558</v>
      </c>
      <c r="O209" s="341">
        <v>5383</v>
      </c>
      <c r="P209" s="341">
        <v>5233</v>
      </c>
      <c r="Q209" s="341">
        <v>5118</v>
      </c>
      <c r="R209" s="341">
        <v>5667</v>
      </c>
      <c r="S209" s="341">
        <v>5649</v>
      </c>
      <c r="T209" s="341">
        <v>5819</v>
      </c>
      <c r="U209" s="341">
        <v>5925</v>
      </c>
      <c r="V209" s="74">
        <f>100</f>
        <v>100</v>
      </c>
      <c r="W209" s="127">
        <f t="shared" si="55"/>
        <v>99.603698811096436</v>
      </c>
      <c r="X209" s="127">
        <f t="shared" si="56"/>
        <v>100.13210039630118</v>
      </c>
      <c r="Y209" s="127">
        <f t="shared" si="57"/>
        <v>114.00264200792603</v>
      </c>
      <c r="Z209" s="127">
        <f t="shared" si="58"/>
        <v>122.19286657859973</v>
      </c>
      <c r="AA209" s="127">
        <f t="shared" si="59"/>
        <v>121.33421400264201</v>
      </c>
      <c r="AB209" s="127">
        <f t="shared" si="60"/>
        <v>141.94187582562748</v>
      </c>
      <c r="AC209" s="127">
        <f t="shared" si="61"/>
        <v>142.40422721268163</v>
      </c>
      <c r="AD209" s="127">
        <f t="shared" si="62"/>
        <v>150.33025099075297</v>
      </c>
      <c r="AE209" s="127">
        <f t="shared" si="62"/>
        <v>155.15191545574638</v>
      </c>
      <c r="AF209" s="127">
        <f t="shared" si="62"/>
        <v>367.10700132100396</v>
      </c>
      <c r="AG209" s="127">
        <f t="shared" si="62"/>
        <v>355.54821664464993</v>
      </c>
      <c r="AH209" s="127">
        <f t="shared" si="63"/>
        <v>345.64068692206075</v>
      </c>
      <c r="AI209" s="127">
        <f t="shared" si="50"/>
        <v>338.04491413474238</v>
      </c>
      <c r="AJ209" s="127">
        <f t="shared" si="51"/>
        <v>374.30647291941875</v>
      </c>
      <c r="AK209" s="127">
        <f t="shared" si="52"/>
        <v>373.11756935270807</v>
      </c>
      <c r="AL209" s="127">
        <f t="shared" si="53"/>
        <v>384.34610303830914</v>
      </c>
      <c r="AM209" s="127">
        <f t="shared" si="54"/>
        <v>391.34742404227211</v>
      </c>
      <c r="AN209" s="283"/>
      <c r="AO209" s="284"/>
      <c r="AP209" s="284"/>
      <c r="AQ209" s="284"/>
      <c r="AR209" s="284"/>
      <c r="AS209" s="284"/>
      <c r="AT209" s="284"/>
      <c r="AU209" s="284"/>
      <c r="AV209" s="284"/>
      <c r="AW209" s="284"/>
      <c r="AX209" s="284"/>
      <c r="AY209" s="284"/>
      <c r="AZ209" s="284"/>
      <c r="BA209" s="284"/>
      <c r="BB209" s="284"/>
      <c r="BC209" s="284"/>
      <c r="BD209" s="284"/>
      <c r="BE209" s="284"/>
    </row>
    <row r="210" spans="2:57" ht="15" customHeight="1" x14ac:dyDescent="0.25">
      <c r="B210" s="772" t="s">
        <v>50</v>
      </c>
      <c r="C210" s="1" t="s">
        <v>2</v>
      </c>
      <c r="D210" s="425">
        <v>12</v>
      </c>
      <c r="E210" s="11">
        <v>9</v>
      </c>
      <c r="F210" s="11">
        <v>10</v>
      </c>
      <c r="G210" s="11">
        <v>9</v>
      </c>
      <c r="H210" s="11">
        <v>9</v>
      </c>
      <c r="I210" s="11">
        <v>10</v>
      </c>
      <c r="J210" s="11">
        <v>9</v>
      </c>
      <c r="K210" s="11">
        <v>12</v>
      </c>
      <c r="L210" s="11">
        <v>13</v>
      </c>
      <c r="M210" s="11">
        <v>17</v>
      </c>
      <c r="N210" s="11">
        <v>287</v>
      </c>
      <c r="O210" s="11">
        <v>300</v>
      </c>
      <c r="P210" s="11">
        <v>288</v>
      </c>
      <c r="Q210" s="11">
        <v>283</v>
      </c>
      <c r="R210" s="11">
        <v>314</v>
      </c>
      <c r="S210" s="11">
        <v>323</v>
      </c>
      <c r="T210" s="11">
        <v>332</v>
      </c>
      <c r="U210" s="11">
        <v>338</v>
      </c>
      <c r="V210" s="74">
        <f>100</f>
        <v>100</v>
      </c>
      <c r="W210" s="127">
        <f t="shared" si="55"/>
        <v>75</v>
      </c>
      <c r="X210" s="127">
        <f t="shared" si="56"/>
        <v>83.333333333333329</v>
      </c>
      <c r="Y210" s="127">
        <f t="shared" si="57"/>
        <v>75</v>
      </c>
      <c r="Z210" s="127">
        <f t="shared" si="58"/>
        <v>75</v>
      </c>
      <c r="AA210" s="127">
        <f t="shared" si="59"/>
        <v>83.333333333333329</v>
      </c>
      <c r="AB210" s="127">
        <f t="shared" si="60"/>
        <v>75</v>
      </c>
      <c r="AC210" s="127">
        <f t="shared" si="61"/>
        <v>100</v>
      </c>
      <c r="AD210" s="127">
        <f t="shared" si="62"/>
        <v>108.33333333333333</v>
      </c>
      <c r="AE210" s="127">
        <f t="shared" si="62"/>
        <v>141.66666666666666</v>
      </c>
      <c r="AF210" s="127">
        <f t="shared" si="62"/>
        <v>2391.6666666666665</v>
      </c>
      <c r="AG210" s="127">
        <f t="shared" si="62"/>
        <v>2500</v>
      </c>
      <c r="AH210" s="127">
        <f t="shared" si="63"/>
        <v>2400</v>
      </c>
      <c r="AI210" s="127">
        <f t="shared" si="50"/>
        <v>2358.3333333333335</v>
      </c>
      <c r="AJ210" s="127">
        <f t="shared" si="51"/>
        <v>2616.6666666666665</v>
      </c>
      <c r="AK210" s="127">
        <f t="shared" si="52"/>
        <v>2691.6666666666665</v>
      </c>
      <c r="AL210" s="127">
        <f t="shared" si="53"/>
        <v>2766.6666666666665</v>
      </c>
      <c r="AM210" s="127">
        <f t="shared" si="54"/>
        <v>2816.6666666666665</v>
      </c>
      <c r="AN210" s="280">
        <v>1</v>
      </c>
      <c r="AO210" s="281">
        <v>1</v>
      </c>
      <c r="AP210" s="281">
        <v>1</v>
      </c>
      <c r="AQ210" s="281">
        <v>1</v>
      </c>
      <c r="AR210" s="281">
        <v>1</v>
      </c>
      <c r="AS210" s="281">
        <v>1</v>
      </c>
      <c r="AT210" s="281">
        <v>1</v>
      </c>
      <c r="AU210" s="281">
        <v>1</v>
      </c>
      <c r="AV210" s="281">
        <v>1</v>
      </c>
      <c r="AW210" s="281">
        <v>1</v>
      </c>
      <c r="AX210" s="281">
        <v>1</v>
      </c>
      <c r="AY210" s="281">
        <v>1</v>
      </c>
      <c r="AZ210" s="281">
        <v>1</v>
      </c>
      <c r="BA210" s="281">
        <v>1</v>
      </c>
      <c r="BB210" s="281">
        <v>1</v>
      </c>
      <c r="BC210" s="281">
        <v>1</v>
      </c>
      <c r="BD210" s="281">
        <v>6</v>
      </c>
      <c r="BE210" s="325">
        <v>7</v>
      </c>
    </row>
    <row r="211" spans="2:57" ht="15" x14ac:dyDescent="0.25">
      <c r="B211" s="772"/>
      <c r="C211" s="1" t="s">
        <v>3</v>
      </c>
      <c r="D211" s="365">
        <v>25</v>
      </c>
      <c r="E211" s="11">
        <v>34</v>
      </c>
      <c r="F211" s="11">
        <v>37</v>
      </c>
      <c r="G211" s="11">
        <v>37</v>
      </c>
      <c r="H211" s="11">
        <v>43</v>
      </c>
      <c r="I211" s="11">
        <v>43</v>
      </c>
      <c r="J211" s="11">
        <v>47</v>
      </c>
      <c r="K211" s="11">
        <v>50</v>
      </c>
      <c r="L211" s="11">
        <v>54</v>
      </c>
      <c r="M211" s="11">
        <v>58</v>
      </c>
      <c r="N211" s="11">
        <v>64</v>
      </c>
      <c r="O211" s="11">
        <v>70</v>
      </c>
      <c r="P211" s="11">
        <v>79</v>
      </c>
      <c r="Q211" s="11">
        <v>77</v>
      </c>
      <c r="R211" s="11">
        <v>101</v>
      </c>
      <c r="S211" s="11">
        <v>104</v>
      </c>
      <c r="T211" s="11">
        <v>108</v>
      </c>
      <c r="U211" s="11">
        <v>110</v>
      </c>
      <c r="V211" s="74">
        <f>100</f>
        <v>100</v>
      </c>
      <c r="W211" s="127">
        <f t="shared" si="55"/>
        <v>136</v>
      </c>
      <c r="X211" s="127">
        <f t="shared" si="56"/>
        <v>148</v>
      </c>
      <c r="Y211" s="127">
        <f t="shared" si="57"/>
        <v>148</v>
      </c>
      <c r="Z211" s="127">
        <f t="shared" si="58"/>
        <v>172</v>
      </c>
      <c r="AA211" s="127">
        <f t="shared" si="59"/>
        <v>172</v>
      </c>
      <c r="AB211" s="127">
        <f t="shared" si="60"/>
        <v>188</v>
      </c>
      <c r="AC211" s="127">
        <f t="shared" si="61"/>
        <v>200</v>
      </c>
      <c r="AD211" s="127">
        <f t="shared" si="62"/>
        <v>216</v>
      </c>
      <c r="AE211" s="127">
        <f t="shared" si="62"/>
        <v>232</v>
      </c>
      <c r="AF211" s="127">
        <f t="shared" si="62"/>
        <v>256</v>
      </c>
      <c r="AG211" s="127">
        <f t="shared" si="62"/>
        <v>280</v>
      </c>
      <c r="AH211" s="127">
        <f t="shared" si="63"/>
        <v>316</v>
      </c>
      <c r="AI211" s="127">
        <f t="shared" si="50"/>
        <v>308</v>
      </c>
      <c r="AJ211" s="127">
        <f t="shared" si="51"/>
        <v>404</v>
      </c>
      <c r="AK211" s="127">
        <f t="shared" si="52"/>
        <v>416</v>
      </c>
      <c r="AL211" s="127">
        <f t="shared" si="53"/>
        <v>432</v>
      </c>
      <c r="AM211" s="127">
        <f t="shared" si="54"/>
        <v>440</v>
      </c>
      <c r="AN211" s="280">
        <v>1</v>
      </c>
      <c r="AO211" s="281">
        <v>1</v>
      </c>
      <c r="AP211" s="281">
        <v>1</v>
      </c>
      <c r="AQ211" s="281">
        <v>1</v>
      </c>
      <c r="AR211" s="281">
        <v>1</v>
      </c>
      <c r="AS211" s="281">
        <v>1</v>
      </c>
      <c r="AT211" s="281">
        <v>1</v>
      </c>
      <c r="AU211" s="281">
        <v>1</v>
      </c>
      <c r="AV211" s="281">
        <v>1</v>
      </c>
      <c r="AW211" s="281">
        <v>1</v>
      </c>
      <c r="AX211" s="281">
        <v>1</v>
      </c>
      <c r="AY211" s="281">
        <v>1</v>
      </c>
      <c r="AZ211" s="281">
        <v>1</v>
      </c>
      <c r="BA211" s="281">
        <v>1</v>
      </c>
      <c r="BB211" s="281">
        <v>1</v>
      </c>
      <c r="BC211" s="281">
        <v>1</v>
      </c>
      <c r="BD211" s="281">
        <v>6</v>
      </c>
      <c r="BE211" s="325">
        <v>7</v>
      </c>
    </row>
    <row r="212" spans="2:57" ht="15" x14ac:dyDescent="0.25">
      <c r="B212" s="772"/>
      <c r="C212" s="1" t="s">
        <v>4</v>
      </c>
      <c r="D212" s="365">
        <v>6</v>
      </c>
      <c r="E212" s="11">
        <v>7</v>
      </c>
      <c r="F212" s="11">
        <v>8</v>
      </c>
      <c r="G212" s="11">
        <v>9</v>
      </c>
      <c r="H212" s="11">
        <v>8</v>
      </c>
      <c r="I212" s="11">
        <v>9</v>
      </c>
      <c r="J212" s="11">
        <v>15</v>
      </c>
      <c r="K212" s="11">
        <v>15</v>
      </c>
      <c r="L212" s="11">
        <v>20</v>
      </c>
      <c r="M212" s="11">
        <v>18</v>
      </c>
      <c r="N212" s="11">
        <v>16</v>
      </c>
      <c r="O212" s="11">
        <v>19</v>
      </c>
      <c r="P212" s="11">
        <v>18</v>
      </c>
      <c r="Q212" s="11">
        <v>18</v>
      </c>
      <c r="R212" s="11">
        <v>20</v>
      </c>
      <c r="S212" s="11">
        <v>21</v>
      </c>
      <c r="T212" s="11">
        <v>22</v>
      </c>
      <c r="U212" s="11">
        <v>22</v>
      </c>
      <c r="V212" s="74">
        <f>100</f>
        <v>100</v>
      </c>
      <c r="W212" s="127">
        <f t="shared" si="55"/>
        <v>116.66666666666667</v>
      </c>
      <c r="X212" s="127">
        <f t="shared" si="56"/>
        <v>133.33333333333334</v>
      </c>
      <c r="Y212" s="127">
        <f t="shared" si="57"/>
        <v>150</v>
      </c>
      <c r="Z212" s="127">
        <f t="shared" si="58"/>
        <v>133.33333333333334</v>
      </c>
      <c r="AA212" s="127">
        <f t="shared" si="59"/>
        <v>150</v>
      </c>
      <c r="AB212" s="127">
        <f t="shared" si="60"/>
        <v>250</v>
      </c>
      <c r="AC212" s="127">
        <f t="shared" si="61"/>
        <v>250</v>
      </c>
      <c r="AD212" s="127">
        <f t="shared" si="62"/>
        <v>333.33333333333331</v>
      </c>
      <c r="AE212" s="127">
        <f t="shared" si="62"/>
        <v>300</v>
      </c>
      <c r="AF212" s="127">
        <f t="shared" si="62"/>
        <v>266.66666666666669</v>
      </c>
      <c r="AG212" s="127">
        <f t="shared" si="62"/>
        <v>316.66666666666669</v>
      </c>
      <c r="AH212" s="127">
        <f t="shared" si="63"/>
        <v>300</v>
      </c>
      <c r="AI212" s="127">
        <f t="shared" si="50"/>
        <v>300</v>
      </c>
      <c r="AJ212" s="127">
        <f t="shared" si="51"/>
        <v>333.33333333333331</v>
      </c>
      <c r="AK212" s="127">
        <f t="shared" si="52"/>
        <v>350</v>
      </c>
      <c r="AL212" s="127">
        <f t="shared" si="53"/>
        <v>366.66666666666669</v>
      </c>
      <c r="AM212" s="127">
        <f t="shared" si="54"/>
        <v>366.66666666666669</v>
      </c>
      <c r="AN212" s="280">
        <v>4</v>
      </c>
      <c r="AO212" s="281">
        <v>4</v>
      </c>
      <c r="AP212" s="281">
        <v>4</v>
      </c>
      <c r="AQ212" s="281">
        <v>4</v>
      </c>
      <c r="AR212" s="281">
        <v>4</v>
      </c>
      <c r="AS212" s="281">
        <v>4</v>
      </c>
      <c r="AT212" s="281">
        <v>4</v>
      </c>
      <c r="AU212" s="281">
        <v>4</v>
      </c>
      <c r="AV212" s="281">
        <v>4</v>
      </c>
      <c r="AW212" s="281">
        <v>4</v>
      </c>
      <c r="AX212" s="281">
        <v>1</v>
      </c>
      <c r="AY212" s="281">
        <v>1</v>
      </c>
      <c r="AZ212" s="281">
        <v>1</v>
      </c>
      <c r="BA212" s="281">
        <v>1</v>
      </c>
      <c r="BB212" s="281">
        <v>1</v>
      </c>
      <c r="BC212" s="281">
        <v>1</v>
      </c>
      <c r="BD212" s="281">
        <v>6</v>
      </c>
      <c r="BE212" s="325">
        <v>7</v>
      </c>
    </row>
    <row r="213" spans="2:57" ht="15" x14ac:dyDescent="0.25">
      <c r="B213" s="772"/>
      <c r="C213" s="1" t="s">
        <v>5</v>
      </c>
      <c r="D213" s="365">
        <v>2</v>
      </c>
      <c r="E213" s="11">
        <v>2</v>
      </c>
      <c r="F213" s="11">
        <v>2</v>
      </c>
      <c r="G213" s="11">
        <v>2</v>
      </c>
      <c r="H213" s="11">
        <v>3</v>
      </c>
      <c r="I213" s="11">
        <v>3</v>
      </c>
      <c r="J213" s="11">
        <v>4</v>
      </c>
      <c r="K213" s="11">
        <v>4</v>
      </c>
      <c r="L213" s="11">
        <v>4</v>
      </c>
      <c r="M213" s="11">
        <v>4</v>
      </c>
      <c r="N213" s="11">
        <v>4</v>
      </c>
      <c r="O213" s="11">
        <v>4</v>
      </c>
      <c r="P213" s="11">
        <v>5</v>
      </c>
      <c r="Q213" s="11">
        <v>3</v>
      </c>
      <c r="R213" s="11">
        <v>5</v>
      </c>
      <c r="S213" s="11">
        <v>5</v>
      </c>
      <c r="T213" s="11">
        <v>5</v>
      </c>
      <c r="U213" s="11">
        <v>5</v>
      </c>
      <c r="V213" s="74">
        <f>100</f>
        <v>100</v>
      </c>
      <c r="W213" s="127">
        <f t="shared" si="55"/>
        <v>100</v>
      </c>
      <c r="X213" s="127">
        <f t="shared" si="56"/>
        <v>100</v>
      </c>
      <c r="Y213" s="127">
        <f t="shared" si="57"/>
        <v>100</v>
      </c>
      <c r="Z213" s="127">
        <f t="shared" si="58"/>
        <v>150</v>
      </c>
      <c r="AA213" s="127">
        <f t="shared" si="59"/>
        <v>150</v>
      </c>
      <c r="AB213" s="127">
        <f t="shared" si="60"/>
        <v>200</v>
      </c>
      <c r="AC213" s="127">
        <f t="shared" si="61"/>
        <v>200</v>
      </c>
      <c r="AD213" s="127">
        <f t="shared" si="62"/>
        <v>200</v>
      </c>
      <c r="AE213" s="127">
        <f t="shared" si="62"/>
        <v>200</v>
      </c>
      <c r="AF213" s="127">
        <f t="shared" si="62"/>
        <v>200</v>
      </c>
      <c r="AG213" s="127">
        <f t="shared" si="62"/>
        <v>200</v>
      </c>
      <c r="AH213" s="127">
        <f t="shared" si="63"/>
        <v>250</v>
      </c>
      <c r="AI213" s="127">
        <f t="shared" si="50"/>
        <v>150</v>
      </c>
      <c r="AJ213" s="127">
        <f t="shared" si="51"/>
        <v>250</v>
      </c>
      <c r="AK213" s="127">
        <f t="shared" si="52"/>
        <v>250</v>
      </c>
      <c r="AL213" s="127">
        <f t="shared" si="53"/>
        <v>250</v>
      </c>
      <c r="AM213" s="127">
        <f t="shared" si="54"/>
        <v>250</v>
      </c>
      <c r="AN213" s="280">
        <v>4</v>
      </c>
      <c r="AO213" s="281">
        <v>4</v>
      </c>
      <c r="AP213" s="281">
        <v>4</v>
      </c>
      <c r="AQ213" s="281">
        <v>4</v>
      </c>
      <c r="AR213" s="281">
        <v>4</v>
      </c>
      <c r="AS213" s="281">
        <v>4</v>
      </c>
      <c r="AT213" s="281">
        <v>4</v>
      </c>
      <c r="AU213" s="281">
        <v>4</v>
      </c>
      <c r="AV213" s="281">
        <v>4</v>
      </c>
      <c r="AW213" s="281">
        <v>4</v>
      </c>
      <c r="AX213" s="281">
        <v>1</v>
      </c>
      <c r="AY213" s="281">
        <v>1</v>
      </c>
      <c r="AZ213" s="281">
        <v>1</v>
      </c>
      <c r="BA213" s="281">
        <v>1</v>
      </c>
      <c r="BB213" s="281">
        <v>1</v>
      </c>
      <c r="BC213" s="281">
        <v>1</v>
      </c>
      <c r="BD213" s="281">
        <v>6</v>
      </c>
      <c r="BE213" s="325">
        <v>7</v>
      </c>
    </row>
    <row r="214" spans="2:57" ht="15" x14ac:dyDescent="0.25">
      <c r="B214" s="772"/>
      <c r="C214" s="1" t="s">
        <v>6</v>
      </c>
      <c r="D214" s="365">
        <v>45</v>
      </c>
      <c r="E214" s="11">
        <v>52</v>
      </c>
      <c r="F214" s="11">
        <v>57</v>
      </c>
      <c r="G214" s="11">
        <v>57</v>
      </c>
      <c r="H214" s="11">
        <v>63</v>
      </c>
      <c r="I214" s="11">
        <v>65</v>
      </c>
      <c r="J214" s="11">
        <v>75</v>
      </c>
      <c r="K214" s="11">
        <v>81</v>
      </c>
      <c r="L214" s="11">
        <v>91</v>
      </c>
      <c r="M214" s="11">
        <v>97</v>
      </c>
      <c r="N214" s="11">
        <v>371</v>
      </c>
      <c r="O214" s="11">
        <v>393</v>
      </c>
      <c r="P214" s="11">
        <v>390</v>
      </c>
      <c r="Q214" s="11">
        <v>381</v>
      </c>
      <c r="R214" s="11">
        <v>440</v>
      </c>
      <c r="S214" s="11">
        <v>453</v>
      </c>
      <c r="T214" s="11">
        <v>467</v>
      </c>
      <c r="U214" s="11">
        <v>475</v>
      </c>
      <c r="V214" s="74">
        <f>100</f>
        <v>100</v>
      </c>
      <c r="W214" s="127">
        <f t="shared" si="55"/>
        <v>115.55555555555556</v>
      </c>
      <c r="X214" s="127">
        <f t="shared" si="56"/>
        <v>126.66666666666667</v>
      </c>
      <c r="Y214" s="127">
        <f t="shared" si="57"/>
        <v>126.66666666666667</v>
      </c>
      <c r="Z214" s="127">
        <f t="shared" si="58"/>
        <v>140</v>
      </c>
      <c r="AA214" s="127">
        <f t="shared" si="59"/>
        <v>144.44444444444446</v>
      </c>
      <c r="AB214" s="127">
        <f t="shared" si="60"/>
        <v>166.66666666666666</v>
      </c>
      <c r="AC214" s="127">
        <f t="shared" si="61"/>
        <v>180</v>
      </c>
      <c r="AD214" s="127">
        <f t="shared" si="62"/>
        <v>202.22222222222223</v>
      </c>
      <c r="AE214" s="127">
        <f t="shared" si="62"/>
        <v>215.55555555555554</v>
      </c>
      <c r="AF214" s="127">
        <f t="shared" si="62"/>
        <v>824.44444444444446</v>
      </c>
      <c r="AG214" s="127">
        <f t="shared" si="62"/>
        <v>873.33333333333337</v>
      </c>
      <c r="AH214" s="127">
        <f t="shared" si="63"/>
        <v>866.66666666666663</v>
      </c>
      <c r="AI214" s="127">
        <f t="shared" si="50"/>
        <v>846.66666666666663</v>
      </c>
      <c r="AJ214" s="127">
        <f t="shared" si="51"/>
        <v>977.77777777777783</v>
      </c>
      <c r="AK214" s="127">
        <f t="shared" si="52"/>
        <v>1006.6666666666666</v>
      </c>
      <c r="AL214" s="127">
        <f t="shared" si="53"/>
        <v>1037.7777777777778</v>
      </c>
      <c r="AM214" s="127">
        <f t="shared" si="54"/>
        <v>1055.5555555555557</v>
      </c>
      <c r="AN214" s="280"/>
      <c r="AO214" s="281"/>
      <c r="AP214" s="281"/>
      <c r="AQ214" s="281"/>
      <c r="AR214" s="281"/>
      <c r="AS214" s="281"/>
      <c r="AT214" s="281"/>
      <c r="AU214" s="281"/>
      <c r="AV214" s="281"/>
      <c r="AW214" s="281"/>
      <c r="AX214" s="281"/>
      <c r="AY214" s="281"/>
      <c r="AZ214" s="281"/>
      <c r="BA214" s="281"/>
      <c r="BB214" s="281"/>
      <c r="BC214" s="281"/>
      <c r="BD214" s="281"/>
      <c r="BE214" s="325"/>
    </row>
    <row r="215" spans="2:57" ht="15" x14ac:dyDescent="0.25">
      <c r="B215" s="765"/>
      <c r="C215" s="8" t="s">
        <v>7</v>
      </c>
      <c r="D215" s="424">
        <v>43</v>
      </c>
      <c r="E215" s="341">
        <v>50</v>
      </c>
      <c r="F215" s="341">
        <v>55</v>
      </c>
      <c r="G215" s="341">
        <v>55</v>
      </c>
      <c r="H215" s="341">
        <v>60</v>
      </c>
      <c r="I215" s="341">
        <v>62</v>
      </c>
      <c r="J215" s="341">
        <v>71</v>
      </c>
      <c r="K215" s="341">
        <v>77</v>
      </c>
      <c r="L215" s="341">
        <v>87</v>
      </c>
      <c r="M215" s="341">
        <v>93</v>
      </c>
      <c r="N215" s="341">
        <v>367</v>
      </c>
      <c r="O215" s="341">
        <v>389</v>
      </c>
      <c r="P215" s="341">
        <v>385</v>
      </c>
      <c r="Q215" s="341">
        <v>378</v>
      </c>
      <c r="R215" s="341">
        <v>435</v>
      </c>
      <c r="S215" s="341">
        <v>448</v>
      </c>
      <c r="T215" s="341">
        <v>462</v>
      </c>
      <c r="U215" s="341">
        <v>470</v>
      </c>
      <c r="V215" s="74">
        <f>100</f>
        <v>100</v>
      </c>
      <c r="W215" s="127">
        <f t="shared" si="55"/>
        <v>116.27906976744185</v>
      </c>
      <c r="X215" s="127">
        <f t="shared" si="56"/>
        <v>127.90697674418605</v>
      </c>
      <c r="Y215" s="127">
        <f t="shared" si="57"/>
        <v>127.90697674418605</v>
      </c>
      <c r="Z215" s="127">
        <f t="shared" si="58"/>
        <v>139.53488372093022</v>
      </c>
      <c r="AA215" s="127">
        <f t="shared" si="59"/>
        <v>144.18604651162789</v>
      </c>
      <c r="AB215" s="127">
        <f t="shared" si="60"/>
        <v>165.11627906976744</v>
      </c>
      <c r="AC215" s="127">
        <f t="shared" si="61"/>
        <v>179.06976744186048</v>
      </c>
      <c r="AD215" s="127">
        <f t="shared" si="62"/>
        <v>202.32558139534885</v>
      </c>
      <c r="AE215" s="127">
        <f t="shared" si="62"/>
        <v>216.27906976744185</v>
      </c>
      <c r="AF215" s="127">
        <f t="shared" si="62"/>
        <v>853.48837209302326</v>
      </c>
      <c r="AG215" s="127">
        <f t="shared" si="62"/>
        <v>904.65116279069764</v>
      </c>
      <c r="AH215" s="127">
        <f t="shared" si="63"/>
        <v>895.34883720930236</v>
      </c>
      <c r="AI215" s="127">
        <f t="shared" si="50"/>
        <v>879.06976744186045</v>
      </c>
      <c r="AJ215" s="127">
        <f t="shared" si="51"/>
        <v>1011.6279069767442</v>
      </c>
      <c r="AK215" s="127">
        <f t="shared" si="52"/>
        <v>1041.8604651162791</v>
      </c>
      <c r="AL215" s="127">
        <f t="shared" si="53"/>
        <v>1074.4186046511627</v>
      </c>
      <c r="AM215" s="127">
        <f t="shared" si="54"/>
        <v>1093.0232558139535</v>
      </c>
      <c r="AN215" s="283"/>
      <c r="AO215" s="284"/>
      <c r="AP215" s="284"/>
      <c r="AQ215" s="284"/>
      <c r="AR215" s="284"/>
      <c r="AS215" s="284"/>
      <c r="AT215" s="284"/>
      <c r="AU215" s="284"/>
      <c r="AV215" s="284"/>
      <c r="AW215" s="284"/>
      <c r="AX215" s="284"/>
      <c r="AY215" s="284"/>
      <c r="AZ215" s="284"/>
      <c r="BA215" s="284"/>
      <c r="BB215" s="284"/>
      <c r="BC215" s="284"/>
      <c r="BD215" s="284"/>
      <c r="BE215" s="284"/>
    </row>
    <row r="216" spans="2:57" ht="15" customHeight="1" x14ac:dyDescent="0.25">
      <c r="B216" s="772" t="s">
        <v>51</v>
      </c>
      <c r="C216" s="1" t="s">
        <v>2</v>
      </c>
      <c r="D216" s="425">
        <v>17229</v>
      </c>
      <c r="E216" s="11">
        <v>16830</v>
      </c>
      <c r="F216" s="11">
        <v>15317</v>
      </c>
      <c r="G216" s="11">
        <v>14795</v>
      </c>
      <c r="H216" s="11">
        <v>18233</v>
      </c>
      <c r="I216" s="11">
        <v>17043</v>
      </c>
      <c r="J216" s="11">
        <v>18907</v>
      </c>
      <c r="K216" s="11">
        <v>17707</v>
      </c>
      <c r="L216" s="11">
        <v>17322</v>
      </c>
      <c r="M216" s="11">
        <v>17229</v>
      </c>
      <c r="N216" s="11">
        <v>17460</v>
      </c>
      <c r="O216" s="11">
        <v>17879</v>
      </c>
      <c r="P216" s="11">
        <v>22354</v>
      </c>
      <c r="Q216" s="11">
        <v>21709</v>
      </c>
      <c r="R216" s="11">
        <v>20523</v>
      </c>
      <c r="S216" s="11">
        <v>19952</v>
      </c>
      <c r="T216" s="11">
        <v>19761</v>
      </c>
      <c r="U216" s="11">
        <v>20051</v>
      </c>
      <c r="V216" s="74">
        <f>100</f>
        <v>100</v>
      </c>
      <c r="W216" s="127">
        <f t="shared" si="55"/>
        <v>97.68413721051715</v>
      </c>
      <c r="X216" s="127">
        <f t="shared" si="56"/>
        <v>88.902431946137327</v>
      </c>
      <c r="Y216" s="127">
        <f t="shared" si="57"/>
        <v>85.872656567415405</v>
      </c>
      <c r="Z216" s="127">
        <f t="shared" si="58"/>
        <v>105.82738406175635</v>
      </c>
      <c r="AA216" s="127">
        <f t="shared" si="59"/>
        <v>98.920424865053107</v>
      </c>
      <c r="AB216" s="127">
        <f t="shared" si="60"/>
        <v>109.73939288409078</v>
      </c>
      <c r="AC216" s="127">
        <f t="shared" si="61"/>
        <v>102.77439201346567</v>
      </c>
      <c r="AD216" s="127">
        <f t="shared" si="62"/>
        <v>100.53978756747344</v>
      </c>
      <c r="AE216" s="127">
        <f t="shared" si="62"/>
        <v>100</v>
      </c>
      <c r="AF216" s="127">
        <f t="shared" si="62"/>
        <v>101.34076266759533</v>
      </c>
      <c r="AG216" s="127">
        <f t="shared" si="62"/>
        <v>103.77270880492193</v>
      </c>
      <c r="AH216" s="127">
        <f t="shared" si="63"/>
        <v>129.74635788496141</v>
      </c>
      <c r="AI216" s="127">
        <f t="shared" si="50"/>
        <v>126.0026699170004</v>
      </c>
      <c r="AJ216" s="127">
        <f t="shared" si="51"/>
        <v>119.11892738986592</v>
      </c>
      <c r="AK216" s="127">
        <f t="shared" si="52"/>
        <v>115.80474780892681</v>
      </c>
      <c r="AL216" s="127">
        <f t="shared" si="53"/>
        <v>114.69615183701897</v>
      </c>
      <c r="AM216" s="127">
        <f t="shared" si="54"/>
        <v>116.37936038075338</v>
      </c>
      <c r="AN216" s="280">
        <v>1</v>
      </c>
      <c r="AO216" s="281">
        <v>1</v>
      </c>
      <c r="AP216" s="281">
        <v>1</v>
      </c>
      <c r="AQ216" s="281">
        <v>1</v>
      </c>
      <c r="AR216" s="281">
        <v>1</v>
      </c>
      <c r="AS216" s="281">
        <v>1</v>
      </c>
      <c r="AT216" s="281">
        <v>1</v>
      </c>
      <c r="AU216" s="281">
        <v>1</v>
      </c>
      <c r="AV216" s="281">
        <v>1</v>
      </c>
      <c r="AW216" s="281">
        <v>1</v>
      </c>
      <c r="AX216" s="281">
        <v>1</v>
      </c>
      <c r="AY216" s="281">
        <v>1</v>
      </c>
      <c r="AZ216" s="281">
        <v>1</v>
      </c>
      <c r="BA216" s="281">
        <v>1</v>
      </c>
      <c r="BB216" s="281">
        <v>1</v>
      </c>
      <c r="BC216" s="281">
        <v>1</v>
      </c>
      <c r="BD216" s="281">
        <v>6</v>
      </c>
      <c r="BE216" s="325">
        <v>7</v>
      </c>
    </row>
    <row r="217" spans="2:57" ht="15" x14ac:dyDescent="0.25">
      <c r="B217" s="772"/>
      <c r="C217" s="1" t="s">
        <v>3</v>
      </c>
      <c r="D217" s="365">
        <v>5583</v>
      </c>
      <c r="E217" s="11">
        <v>5298</v>
      </c>
      <c r="F217" s="11">
        <v>5593</v>
      </c>
      <c r="G217" s="11">
        <v>6412</v>
      </c>
      <c r="H217" s="11">
        <v>6574</v>
      </c>
      <c r="I217" s="11">
        <v>6708</v>
      </c>
      <c r="J217" s="11">
        <v>7544</v>
      </c>
      <c r="K217" s="11">
        <v>6827</v>
      </c>
      <c r="L217" s="11">
        <v>7271</v>
      </c>
      <c r="M217" s="11">
        <v>6778</v>
      </c>
      <c r="N217" s="11">
        <v>7307</v>
      </c>
      <c r="O217" s="11">
        <v>7401</v>
      </c>
      <c r="P217" s="11">
        <v>7122</v>
      </c>
      <c r="Q217" s="11">
        <v>6814</v>
      </c>
      <c r="R217" s="11">
        <v>7363</v>
      </c>
      <c r="S217" s="11">
        <v>7279</v>
      </c>
      <c r="T217" s="11">
        <v>7271</v>
      </c>
      <c r="U217" s="11">
        <v>7370</v>
      </c>
      <c r="V217" s="74">
        <f>100</f>
        <v>100</v>
      </c>
      <c r="W217" s="127">
        <f t="shared" si="55"/>
        <v>94.895217624932826</v>
      </c>
      <c r="X217" s="127">
        <f t="shared" si="56"/>
        <v>100.17911517105499</v>
      </c>
      <c r="Y217" s="127">
        <f t="shared" si="57"/>
        <v>114.84864768045854</v>
      </c>
      <c r="Z217" s="127">
        <f t="shared" si="58"/>
        <v>117.75031345154935</v>
      </c>
      <c r="AA217" s="127">
        <f t="shared" si="59"/>
        <v>120.15045674368619</v>
      </c>
      <c r="AB217" s="127">
        <f t="shared" si="60"/>
        <v>135.12448504388323</v>
      </c>
      <c r="AC217" s="127">
        <f t="shared" si="61"/>
        <v>122.28192727924055</v>
      </c>
      <c r="AD217" s="127">
        <f t="shared" si="62"/>
        <v>130.23464087408203</v>
      </c>
      <c r="AE217" s="127">
        <f t="shared" si="62"/>
        <v>121.40426294107111</v>
      </c>
      <c r="AF217" s="127">
        <f t="shared" si="62"/>
        <v>130.87945548988</v>
      </c>
      <c r="AG217" s="127">
        <f t="shared" si="62"/>
        <v>132.56313809779689</v>
      </c>
      <c r="AH217" s="127">
        <f t="shared" si="63"/>
        <v>127.56582482536271</v>
      </c>
      <c r="AI217" s="127">
        <f t="shared" si="50"/>
        <v>122.04907755686907</v>
      </c>
      <c r="AJ217" s="127">
        <f t="shared" si="51"/>
        <v>131.88250044778792</v>
      </c>
      <c r="AK217" s="127">
        <f t="shared" si="52"/>
        <v>130.37793301092603</v>
      </c>
      <c r="AL217" s="127">
        <f t="shared" si="53"/>
        <v>130.23464087408203</v>
      </c>
      <c r="AM217" s="127">
        <f t="shared" si="54"/>
        <v>132.00788106752643</v>
      </c>
      <c r="AN217" s="280">
        <v>1</v>
      </c>
      <c r="AO217" s="281">
        <v>1</v>
      </c>
      <c r="AP217" s="281">
        <v>1</v>
      </c>
      <c r="AQ217" s="281">
        <v>1</v>
      </c>
      <c r="AR217" s="281">
        <v>1</v>
      </c>
      <c r="AS217" s="281">
        <v>1</v>
      </c>
      <c r="AT217" s="281">
        <v>1</v>
      </c>
      <c r="AU217" s="281">
        <v>1</v>
      </c>
      <c r="AV217" s="281">
        <v>1</v>
      </c>
      <c r="AW217" s="281">
        <v>1</v>
      </c>
      <c r="AX217" s="281">
        <v>1</v>
      </c>
      <c r="AY217" s="281">
        <v>1</v>
      </c>
      <c r="AZ217" s="281">
        <v>1</v>
      </c>
      <c r="BA217" s="281">
        <v>1</v>
      </c>
      <c r="BB217" s="281">
        <v>1</v>
      </c>
      <c r="BC217" s="281">
        <v>1</v>
      </c>
      <c r="BD217" s="281">
        <v>6</v>
      </c>
      <c r="BE217" s="325">
        <v>7</v>
      </c>
    </row>
    <row r="218" spans="2:57" ht="15" x14ac:dyDescent="0.25">
      <c r="B218" s="772"/>
      <c r="C218" s="1" t="s">
        <v>4</v>
      </c>
      <c r="D218" s="365">
        <v>688</v>
      </c>
      <c r="E218" s="11">
        <v>666</v>
      </c>
      <c r="F218" s="11">
        <v>680</v>
      </c>
      <c r="G218" s="11">
        <v>713</v>
      </c>
      <c r="H218" s="11">
        <v>706</v>
      </c>
      <c r="I218" s="11">
        <v>722</v>
      </c>
      <c r="J218" s="11">
        <v>721</v>
      </c>
      <c r="K218" s="11">
        <v>721</v>
      </c>
      <c r="L218" s="11">
        <v>747</v>
      </c>
      <c r="M218" s="11">
        <v>798</v>
      </c>
      <c r="N218" s="11">
        <v>782</v>
      </c>
      <c r="O218" s="11">
        <v>884</v>
      </c>
      <c r="P218" s="11">
        <v>858</v>
      </c>
      <c r="Q218" s="11">
        <v>891</v>
      </c>
      <c r="R218" s="11">
        <v>897</v>
      </c>
      <c r="S218" s="11">
        <v>793</v>
      </c>
      <c r="T218" s="11">
        <v>790</v>
      </c>
      <c r="U218" s="11">
        <v>802</v>
      </c>
      <c r="V218" s="74">
        <f>100</f>
        <v>100</v>
      </c>
      <c r="W218" s="127">
        <f t="shared" si="55"/>
        <v>96.802325581395351</v>
      </c>
      <c r="X218" s="127">
        <f t="shared" si="56"/>
        <v>98.837209302325576</v>
      </c>
      <c r="Y218" s="127">
        <f t="shared" si="57"/>
        <v>103.63372093023256</v>
      </c>
      <c r="Z218" s="127">
        <f t="shared" si="58"/>
        <v>102.61627906976744</v>
      </c>
      <c r="AA218" s="127">
        <f t="shared" si="59"/>
        <v>104.94186046511628</v>
      </c>
      <c r="AB218" s="127">
        <f t="shared" si="60"/>
        <v>104.79651162790698</v>
      </c>
      <c r="AC218" s="127">
        <f t="shared" si="61"/>
        <v>104.79651162790698</v>
      </c>
      <c r="AD218" s="127">
        <f t="shared" si="62"/>
        <v>108.57558139534883</v>
      </c>
      <c r="AE218" s="127">
        <f t="shared" si="62"/>
        <v>115.98837209302326</v>
      </c>
      <c r="AF218" s="127">
        <f t="shared" si="62"/>
        <v>113.66279069767442</v>
      </c>
      <c r="AG218" s="127">
        <f t="shared" si="62"/>
        <v>128.48837209302326</v>
      </c>
      <c r="AH218" s="127">
        <f t="shared" si="63"/>
        <v>124.70930232558139</v>
      </c>
      <c r="AI218" s="127">
        <f t="shared" si="50"/>
        <v>129.50581395348837</v>
      </c>
      <c r="AJ218" s="127">
        <f t="shared" si="51"/>
        <v>130.37790697674419</v>
      </c>
      <c r="AK218" s="127">
        <f t="shared" si="52"/>
        <v>115.26162790697674</v>
      </c>
      <c r="AL218" s="127">
        <f t="shared" si="53"/>
        <v>114.82558139534883</v>
      </c>
      <c r="AM218" s="127">
        <f t="shared" si="54"/>
        <v>116.56976744186046</v>
      </c>
      <c r="AN218" s="280">
        <v>1</v>
      </c>
      <c r="AO218" s="281">
        <v>1</v>
      </c>
      <c r="AP218" s="281">
        <v>1</v>
      </c>
      <c r="AQ218" s="281">
        <v>1</v>
      </c>
      <c r="AR218" s="281">
        <v>1</v>
      </c>
      <c r="AS218" s="281">
        <v>1</v>
      </c>
      <c r="AT218" s="281">
        <v>1</v>
      </c>
      <c r="AU218" s="281">
        <v>1</v>
      </c>
      <c r="AV218" s="281">
        <v>1</v>
      </c>
      <c r="AW218" s="281">
        <v>1</v>
      </c>
      <c r="AX218" s="281">
        <v>1</v>
      </c>
      <c r="AY218" s="281">
        <v>1</v>
      </c>
      <c r="AZ218" s="281">
        <v>1</v>
      </c>
      <c r="BA218" s="281">
        <v>1</v>
      </c>
      <c r="BB218" s="281">
        <v>1</v>
      </c>
      <c r="BC218" s="281">
        <v>1</v>
      </c>
      <c r="BD218" s="281">
        <v>6</v>
      </c>
      <c r="BE218" s="325">
        <v>7</v>
      </c>
    </row>
    <row r="219" spans="2:57" ht="15" x14ac:dyDescent="0.25">
      <c r="B219" s="772"/>
      <c r="C219" s="1" t="s">
        <v>5</v>
      </c>
      <c r="D219" s="365">
        <v>52</v>
      </c>
      <c r="E219" s="11">
        <v>48</v>
      </c>
      <c r="F219" s="11">
        <v>47</v>
      </c>
      <c r="G219" s="11">
        <v>50</v>
      </c>
      <c r="H219" s="11">
        <v>46</v>
      </c>
      <c r="I219" s="11">
        <v>56</v>
      </c>
      <c r="J219" s="11">
        <v>58</v>
      </c>
      <c r="K219" s="11">
        <v>53</v>
      </c>
      <c r="L219" s="11">
        <v>59</v>
      </c>
      <c r="M219" s="11">
        <v>65</v>
      </c>
      <c r="N219" s="11">
        <v>86</v>
      </c>
      <c r="O219" s="11">
        <v>86</v>
      </c>
      <c r="P219" s="11">
        <v>90</v>
      </c>
      <c r="Q219" s="11">
        <v>100</v>
      </c>
      <c r="R219" s="11">
        <v>102</v>
      </c>
      <c r="S219" s="11">
        <v>95</v>
      </c>
      <c r="T219" s="11">
        <v>94</v>
      </c>
      <c r="U219" s="11">
        <v>95</v>
      </c>
      <c r="V219" s="74">
        <f>100</f>
        <v>100</v>
      </c>
      <c r="W219" s="127">
        <f t="shared" si="55"/>
        <v>92.307692307692307</v>
      </c>
      <c r="X219" s="127">
        <f t="shared" si="56"/>
        <v>90.384615384615387</v>
      </c>
      <c r="Y219" s="127">
        <f t="shared" si="57"/>
        <v>96.15384615384616</v>
      </c>
      <c r="Z219" s="127">
        <f t="shared" si="58"/>
        <v>88.461538461538467</v>
      </c>
      <c r="AA219" s="127">
        <f t="shared" si="59"/>
        <v>107.69230769230769</v>
      </c>
      <c r="AB219" s="127">
        <f t="shared" si="60"/>
        <v>111.53846153846153</v>
      </c>
      <c r="AC219" s="127">
        <f t="shared" si="61"/>
        <v>101.92307692307692</v>
      </c>
      <c r="AD219" s="127">
        <f t="shared" si="62"/>
        <v>113.46153846153847</v>
      </c>
      <c r="AE219" s="127">
        <f t="shared" si="62"/>
        <v>125</v>
      </c>
      <c r="AF219" s="127">
        <f t="shared" si="62"/>
        <v>165.38461538461539</v>
      </c>
      <c r="AG219" s="127">
        <f t="shared" si="62"/>
        <v>165.38461538461539</v>
      </c>
      <c r="AH219" s="127">
        <f t="shared" si="63"/>
        <v>173.07692307692307</v>
      </c>
      <c r="AI219" s="127">
        <f t="shared" si="50"/>
        <v>192.30769230769232</v>
      </c>
      <c r="AJ219" s="127">
        <f t="shared" si="51"/>
        <v>196.15384615384616</v>
      </c>
      <c r="AK219" s="127">
        <f t="shared" si="52"/>
        <v>182.69230769230768</v>
      </c>
      <c r="AL219" s="127">
        <f t="shared" si="53"/>
        <v>180.76923076923077</v>
      </c>
      <c r="AM219" s="127">
        <f t="shared" si="54"/>
        <v>182.69230769230768</v>
      </c>
      <c r="AN219" s="280">
        <v>1</v>
      </c>
      <c r="AO219" s="281">
        <v>1</v>
      </c>
      <c r="AP219" s="281">
        <v>1</v>
      </c>
      <c r="AQ219" s="281">
        <v>1</v>
      </c>
      <c r="AR219" s="281">
        <v>1</v>
      </c>
      <c r="AS219" s="281">
        <v>1</v>
      </c>
      <c r="AT219" s="281">
        <v>1</v>
      </c>
      <c r="AU219" s="281">
        <v>1</v>
      </c>
      <c r="AV219" s="281">
        <v>1</v>
      </c>
      <c r="AW219" s="281">
        <v>1</v>
      </c>
      <c r="AX219" s="281">
        <v>1</v>
      </c>
      <c r="AY219" s="281">
        <v>1</v>
      </c>
      <c r="AZ219" s="281">
        <v>1</v>
      </c>
      <c r="BA219" s="281">
        <v>1</v>
      </c>
      <c r="BB219" s="281">
        <v>1</v>
      </c>
      <c r="BC219" s="281">
        <v>1</v>
      </c>
      <c r="BD219" s="281">
        <v>6</v>
      </c>
      <c r="BE219" s="325">
        <v>7</v>
      </c>
    </row>
    <row r="220" spans="2:57" ht="15" x14ac:dyDescent="0.25">
      <c r="B220" s="772"/>
      <c r="C220" s="1" t="s">
        <v>6</v>
      </c>
      <c r="D220" s="365">
        <v>23552</v>
      </c>
      <c r="E220" s="11">
        <v>22842</v>
      </c>
      <c r="F220" s="11">
        <v>21637</v>
      </c>
      <c r="G220" s="11">
        <v>21970</v>
      </c>
      <c r="H220" s="11">
        <v>25559</v>
      </c>
      <c r="I220" s="11">
        <v>24529</v>
      </c>
      <c r="J220" s="11">
        <v>27230</v>
      </c>
      <c r="K220" s="11">
        <v>25308</v>
      </c>
      <c r="L220" s="11">
        <v>25399</v>
      </c>
      <c r="M220" s="11">
        <v>24870</v>
      </c>
      <c r="N220" s="11">
        <v>25635</v>
      </c>
      <c r="O220" s="11">
        <v>26250</v>
      </c>
      <c r="P220" s="11">
        <v>30424</v>
      </c>
      <c r="Q220" s="11">
        <v>29514</v>
      </c>
      <c r="R220" s="11">
        <v>28885</v>
      </c>
      <c r="S220" s="11">
        <v>28119</v>
      </c>
      <c r="T220" s="11">
        <v>27916</v>
      </c>
      <c r="U220" s="11">
        <v>28318</v>
      </c>
      <c r="V220" s="74">
        <f>100</f>
        <v>100</v>
      </c>
      <c r="W220" s="127">
        <f t="shared" si="55"/>
        <v>96.985394021739125</v>
      </c>
      <c r="X220" s="127">
        <f t="shared" si="56"/>
        <v>91.869055706521735</v>
      </c>
      <c r="Y220" s="127">
        <f t="shared" si="57"/>
        <v>93.282948369565219</v>
      </c>
      <c r="Z220" s="127">
        <f t="shared" si="58"/>
        <v>108.52156929347827</v>
      </c>
      <c r="AA220" s="127">
        <f t="shared" si="59"/>
        <v>104.14826766304348</v>
      </c>
      <c r="AB220" s="127">
        <f t="shared" si="60"/>
        <v>115.61650815217391</v>
      </c>
      <c r="AC220" s="127">
        <f t="shared" si="61"/>
        <v>107.45584239130434</v>
      </c>
      <c r="AD220" s="127">
        <f t="shared" si="62"/>
        <v>107.8422214673913</v>
      </c>
      <c r="AE220" s="127">
        <f t="shared" si="62"/>
        <v>105.5961277173913</v>
      </c>
      <c r="AF220" s="127">
        <f t="shared" si="62"/>
        <v>108.84425951086956</v>
      </c>
      <c r="AG220" s="127">
        <f t="shared" si="62"/>
        <v>111.4555027173913</v>
      </c>
      <c r="AH220" s="127">
        <f t="shared" ref="AH220:AH268" si="64">P220*100/$D220</f>
        <v>129.17798913043478</v>
      </c>
      <c r="AI220" s="127">
        <f t="shared" si="50"/>
        <v>125.31419836956522</v>
      </c>
      <c r="AJ220" s="127">
        <f t="shared" si="51"/>
        <v>122.64351222826087</v>
      </c>
      <c r="AK220" s="127">
        <f t="shared" si="52"/>
        <v>119.39113451086956</v>
      </c>
      <c r="AL220" s="127">
        <f t="shared" si="53"/>
        <v>118.52921195652173</v>
      </c>
      <c r="AM220" s="127">
        <f t="shared" si="54"/>
        <v>120.23607336956522</v>
      </c>
      <c r="AN220" s="280"/>
      <c r="AO220" s="281"/>
      <c r="AP220" s="281"/>
      <c r="AQ220" s="281"/>
      <c r="AR220" s="281"/>
      <c r="AS220" s="281"/>
      <c r="AT220" s="281"/>
      <c r="AU220" s="281"/>
      <c r="AV220" s="281"/>
      <c r="AW220" s="281"/>
      <c r="AX220" s="281"/>
      <c r="AY220" s="281"/>
      <c r="AZ220" s="281"/>
      <c r="BA220" s="281"/>
      <c r="BB220" s="281"/>
      <c r="BC220" s="281"/>
      <c r="BD220" s="281"/>
      <c r="BE220" s="325"/>
    </row>
    <row r="221" spans="2:57" ht="15" x14ac:dyDescent="0.25">
      <c r="B221" s="765"/>
      <c r="C221" s="8" t="s">
        <v>7</v>
      </c>
      <c r="D221" s="424">
        <v>23500</v>
      </c>
      <c r="E221" s="341">
        <v>22794</v>
      </c>
      <c r="F221" s="341">
        <v>21590</v>
      </c>
      <c r="G221" s="341">
        <v>21920</v>
      </c>
      <c r="H221" s="341">
        <v>25513</v>
      </c>
      <c r="I221" s="341">
        <v>24473</v>
      </c>
      <c r="J221" s="341">
        <v>27172</v>
      </c>
      <c r="K221" s="341">
        <v>25255</v>
      </c>
      <c r="L221" s="341">
        <v>25340</v>
      </c>
      <c r="M221" s="341">
        <v>24805</v>
      </c>
      <c r="N221" s="341">
        <v>25549</v>
      </c>
      <c r="O221" s="341">
        <v>26164</v>
      </c>
      <c r="P221" s="341">
        <v>30334</v>
      </c>
      <c r="Q221" s="341">
        <v>29414</v>
      </c>
      <c r="R221" s="341">
        <v>28783</v>
      </c>
      <c r="S221" s="341">
        <v>28024</v>
      </c>
      <c r="T221" s="341">
        <v>27822</v>
      </c>
      <c r="U221" s="341">
        <v>28223</v>
      </c>
      <c r="V221" s="74">
        <f>100</f>
        <v>100</v>
      </c>
      <c r="W221" s="127">
        <f t="shared" si="55"/>
        <v>96.995744680851061</v>
      </c>
      <c r="X221" s="127">
        <f t="shared" si="56"/>
        <v>91.872340425531917</v>
      </c>
      <c r="Y221" s="127">
        <f t="shared" si="57"/>
        <v>93.276595744680847</v>
      </c>
      <c r="Z221" s="127">
        <f t="shared" si="58"/>
        <v>108.56595744680851</v>
      </c>
      <c r="AA221" s="127">
        <f t="shared" si="59"/>
        <v>104.1404255319149</v>
      </c>
      <c r="AB221" s="127">
        <f t="shared" si="60"/>
        <v>115.62553191489361</v>
      </c>
      <c r="AC221" s="127">
        <f t="shared" si="61"/>
        <v>107.46808510638297</v>
      </c>
      <c r="AD221" s="127">
        <f t="shared" si="62"/>
        <v>107.82978723404256</v>
      </c>
      <c r="AE221" s="127">
        <f t="shared" si="62"/>
        <v>105.55319148936171</v>
      </c>
      <c r="AF221" s="127">
        <f t="shared" si="62"/>
        <v>108.71914893617021</v>
      </c>
      <c r="AG221" s="127">
        <f t="shared" si="62"/>
        <v>111.33617021276596</v>
      </c>
      <c r="AH221" s="127">
        <f t="shared" si="64"/>
        <v>129.08085106382978</v>
      </c>
      <c r="AI221" s="127">
        <f t="shared" si="50"/>
        <v>125.16595744680851</v>
      </c>
      <c r="AJ221" s="127">
        <f t="shared" si="51"/>
        <v>122.48085106382979</v>
      </c>
      <c r="AK221" s="127">
        <f t="shared" si="52"/>
        <v>119.25106382978723</v>
      </c>
      <c r="AL221" s="127">
        <f t="shared" si="53"/>
        <v>118.39148936170213</v>
      </c>
      <c r="AM221" s="127">
        <f t="shared" si="54"/>
        <v>120.09787234042552</v>
      </c>
      <c r="AN221" s="283"/>
      <c r="AO221" s="284"/>
      <c r="AP221" s="284"/>
      <c r="AQ221" s="284"/>
      <c r="AR221" s="284"/>
      <c r="AS221" s="284"/>
      <c r="AT221" s="284"/>
      <c r="AU221" s="284"/>
      <c r="AV221" s="284"/>
      <c r="AW221" s="284"/>
      <c r="AX221" s="284"/>
      <c r="AY221" s="284"/>
      <c r="AZ221" s="284"/>
      <c r="BA221" s="284"/>
      <c r="BB221" s="284"/>
      <c r="BC221" s="284"/>
      <c r="BD221" s="284"/>
      <c r="BE221" s="284"/>
    </row>
    <row r="222" spans="2:57" ht="15" customHeight="1" x14ac:dyDescent="0.25">
      <c r="B222" s="772" t="s">
        <v>52</v>
      </c>
      <c r="C222" s="1" t="s">
        <v>2</v>
      </c>
      <c r="D222" s="425">
        <v>2350</v>
      </c>
      <c r="E222" s="11">
        <v>2625</v>
      </c>
      <c r="F222" s="11">
        <v>2719</v>
      </c>
      <c r="G222" s="11">
        <v>2714</v>
      </c>
      <c r="H222" s="11">
        <v>3609</v>
      </c>
      <c r="I222" s="11">
        <v>3509</v>
      </c>
      <c r="J222" s="11">
        <v>5493</v>
      </c>
      <c r="K222" s="11">
        <v>4001</v>
      </c>
      <c r="L222" s="11">
        <v>4462</v>
      </c>
      <c r="M222" s="11">
        <v>5448</v>
      </c>
      <c r="N222" s="11">
        <v>4472</v>
      </c>
      <c r="O222" s="11">
        <v>4511</v>
      </c>
      <c r="P222" s="11">
        <v>5231</v>
      </c>
      <c r="Q222" s="11">
        <v>7111</v>
      </c>
      <c r="R222" s="11">
        <v>7013</v>
      </c>
      <c r="S222" s="11">
        <v>7354</v>
      </c>
      <c r="T222" s="11">
        <v>7283</v>
      </c>
      <c r="U222" s="11">
        <v>7390</v>
      </c>
      <c r="V222" s="74">
        <f>100</f>
        <v>100</v>
      </c>
      <c r="W222" s="127">
        <f t="shared" si="55"/>
        <v>111.70212765957447</v>
      </c>
      <c r="X222" s="127">
        <f t="shared" si="56"/>
        <v>115.70212765957447</v>
      </c>
      <c r="Y222" s="127">
        <f t="shared" si="57"/>
        <v>115.48936170212765</v>
      </c>
      <c r="Z222" s="127">
        <f t="shared" si="58"/>
        <v>153.57446808510639</v>
      </c>
      <c r="AA222" s="127">
        <f t="shared" si="59"/>
        <v>149.31914893617022</v>
      </c>
      <c r="AB222" s="127">
        <f t="shared" si="60"/>
        <v>233.74468085106383</v>
      </c>
      <c r="AC222" s="127">
        <f t="shared" si="61"/>
        <v>170.25531914893617</v>
      </c>
      <c r="AD222" s="127">
        <f t="shared" si="62"/>
        <v>189.87234042553192</v>
      </c>
      <c r="AE222" s="127">
        <f t="shared" si="62"/>
        <v>231.82978723404256</v>
      </c>
      <c r="AF222" s="127">
        <f t="shared" si="62"/>
        <v>190.29787234042553</v>
      </c>
      <c r="AG222" s="127">
        <f t="shared" si="62"/>
        <v>191.95744680851064</v>
      </c>
      <c r="AH222" s="127">
        <f t="shared" si="64"/>
        <v>222.59574468085106</v>
      </c>
      <c r="AI222" s="127">
        <f t="shared" si="50"/>
        <v>302.59574468085106</v>
      </c>
      <c r="AJ222" s="127">
        <f t="shared" si="51"/>
        <v>298.42553191489361</v>
      </c>
      <c r="AK222" s="127">
        <f t="shared" si="52"/>
        <v>312.93617021276594</v>
      </c>
      <c r="AL222" s="127">
        <f t="shared" si="53"/>
        <v>309.91489361702128</v>
      </c>
      <c r="AM222" s="127">
        <f t="shared" si="54"/>
        <v>314.468085106383</v>
      </c>
      <c r="AN222" s="280">
        <v>1</v>
      </c>
      <c r="AO222" s="281">
        <v>1</v>
      </c>
      <c r="AP222" s="281">
        <v>1</v>
      </c>
      <c r="AQ222" s="281">
        <v>1</v>
      </c>
      <c r="AR222" s="281">
        <v>1</v>
      </c>
      <c r="AS222" s="281">
        <v>1</v>
      </c>
      <c r="AT222" s="281">
        <v>1</v>
      </c>
      <c r="AU222" s="281">
        <v>1</v>
      </c>
      <c r="AV222" s="281">
        <v>1</v>
      </c>
      <c r="AW222" s="281">
        <v>1</v>
      </c>
      <c r="AX222" s="281">
        <v>1</v>
      </c>
      <c r="AY222" s="281">
        <v>1</v>
      </c>
      <c r="AZ222" s="281">
        <v>1</v>
      </c>
      <c r="BA222" s="281">
        <v>1</v>
      </c>
      <c r="BB222" s="281">
        <v>1</v>
      </c>
      <c r="BC222" s="281">
        <v>1</v>
      </c>
      <c r="BD222" s="281">
        <v>6</v>
      </c>
      <c r="BE222" s="325">
        <v>7</v>
      </c>
    </row>
    <row r="223" spans="2:57" ht="15" x14ac:dyDescent="0.25">
      <c r="B223" s="772"/>
      <c r="C223" s="1" t="s">
        <v>3</v>
      </c>
      <c r="D223" s="365">
        <v>2330</v>
      </c>
      <c r="E223" s="11">
        <v>2489</v>
      </c>
      <c r="F223" s="11">
        <v>2644</v>
      </c>
      <c r="G223" s="11">
        <v>2725</v>
      </c>
      <c r="H223" s="11">
        <v>2970</v>
      </c>
      <c r="I223" s="11">
        <v>3050</v>
      </c>
      <c r="J223" s="11">
        <v>3251</v>
      </c>
      <c r="K223" s="11">
        <v>3095</v>
      </c>
      <c r="L223" s="11">
        <v>3347</v>
      </c>
      <c r="M223" s="11">
        <v>3364</v>
      </c>
      <c r="N223" s="11">
        <v>3364</v>
      </c>
      <c r="O223" s="11">
        <v>3505</v>
      </c>
      <c r="P223" s="11">
        <v>3604</v>
      </c>
      <c r="Q223" s="11">
        <v>3557</v>
      </c>
      <c r="R223" s="11">
        <v>3849</v>
      </c>
      <c r="S223" s="11">
        <v>3988</v>
      </c>
      <c r="T223" s="11">
        <v>3983</v>
      </c>
      <c r="U223" s="11">
        <v>4037</v>
      </c>
      <c r="V223" s="74">
        <f>100</f>
        <v>100</v>
      </c>
      <c r="W223" s="127">
        <f t="shared" si="55"/>
        <v>106.82403433476395</v>
      </c>
      <c r="X223" s="127">
        <f t="shared" si="56"/>
        <v>113.47639484978541</v>
      </c>
      <c r="Y223" s="127">
        <f t="shared" si="57"/>
        <v>116.95278969957081</v>
      </c>
      <c r="Z223" s="127">
        <f t="shared" si="58"/>
        <v>127.46781115879828</v>
      </c>
      <c r="AA223" s="127">
        <f t="shared" si="59"/>
        <v>130.90128755364807</v>
      </c>
      <c r="AB223" s="127">
        <f t="shared" si="60"/>
        <v>139.52789699570815</v>
      </c>
      <c r="AC223" s="127">
        <f t="shared" si="61"/>
        <v>132.83261802575106</v>
      </c>
      <c r="AD223" s="127">
        <f t="shared" si="62"/>
        <v>143.6480686695279</v>
      </c>
      <c r="AE223" s="127">
        <f t="shared" si="62"/>
        <v>144.37768240343348</v>
      </c>
      <c r="AF223" s="127">
        <f t="shared" si="62"/>
        <v>144.37768240343348</v>
      </c>
      <c r="AG223" s="127">
        <f t="shared" si="62"/>
        <v>150.42918454935622</v>
      </c>
      <c r="AH223" s="127">
        <f t="shared" si="64"/>
        <v>154.67811158798284</v>
      </c>
      <c r="AI223" s="127">
        <f t="shared" si="50"/>
        <v>152.66094420600859</v>
      </c>
      <c r="AJ223" s="127">
        <f t="shared" si="51"/>
        <v>165.1931330472103</v>
      </c>
      <c r="AK223" s="127">
        <f t="shared" si="52"/>
        <v>171.1587982832618</v>
      </c>
      <c r="AL223" s="127">
        <f t="shared" si="53"/>
        <v>170.94420600858368</v>
      </c>
      <c r="AM223" s="127">
        <f t="shared" si="54"/>
        <v>173.26180257510728</v>
      </c>
      <c r="AN223" s="280">
        <v>1</v>
      </c>
      <c r="AO223" s="281">
        <v>1</v>
      </c>
      <c r="AP223" s="281">
        <v>1</v>
      </c>
      <c r="AQ223" s="281">
        <v>1</v>
      </c>
      <c r="AR223" s="281">
        <v>1</v>
      </c>
      <c r="AS223" s="281">
        <v>1</v>
      </c>
      <c r="AT223" s="281">
        <v>1</v>
      </c>
      <c r="AU223" s="281">
        <v>1</v>
      </c>
      <c r="AV223" s="281">
        <v>1</v>
      </c>
      <c r="AW223" s="281">
        <v>1</v>
      </c>
      <c r="AX223" s="281">
        <v>1</v>
      </c>
      <c r="AY223" s="281">
        <v>1</v>
      </c>
      <c r="AZ223" s="281">
        <v>1</v>
      </c>
      <c r="BA223" s="281">
        <v>1</v>
      </c>
      <c r="BB223" s="281">
        <v>1</v>
      </c>
      <c r="BC223" s="281">
        <v>1</v>
      </c>
      <c r="BD223" s="281">
        <v>6</v>
      </c>
      <c r="BE223" s="325">
        <v>7</v>
      </c>
    </row>
    <row r="224" spans="2:57" ht="15" x14ac:dyDescent="0.25">
      <c r="B224" s="772"/>
      <c r="C224" s="1" t="s">
        <v>4</v>
      </c>
      <c r="D224" s="365">
        <v>699</v>
      </c>
      <c r="E224" s="11">
        <v>760</v>
      </c>
      <c r="F224" s="11">
        <v>767</v>
      </c>
      <c r="G224" s="11">
        <v>764</v>
      </c>
      <c r="H224" s="11">
        <v>785</v>
      </c>
      <c r="I224" s="11">
        <v>787</v>
      </c>
      <c r="J224" s="11">
        <v>788</v>
      </c>
      <c r="K224" s="11">
        <v>796</v>
      </c>
      <c r="L224" s="11">
        <v>829</v>
      </c>
      <c r="M224" s="11">
        <v>871</v>
      </c>
      <c r="N224" s="11">
        <v>820</v>
      </c>
      <c r="O224" s="11">
        <v>883</v>
      </c>
      <c r="P224" s="11">
        <v>893</v>
      </c>
      <c r="Q224" s="11">
        <v>904</v>
      </c>
      <c r="R224" s="11">
        <v>914</v>
      </c>
      <c r="S224" s="11">
        <v>1012</v>
      </c>
      <c r="T224" s="11">
        <v>1007</v>
      </c>
      <c r="U224" s="11">
        <v>1022</v>
      </c>
      <c r="V224" s="74">
        <f>100</f>
        <v>100</v>
      </c>
      <c r="W224" s="127">
        <f t="shared" si="55"/>
        <v>108.72675250357653</v>
      </c>
      <c r="X224" s="127">
        <f t="shared" si="56"/>
        <v>109.72818311874106</v>
      </c>
      <c r="Y224" s="127">
        <f t="shared" si="57"/>
        <v>109.29899856938484</v>
      </c>
      <c r="Z224" s="127">
        <f t="shared" si="58"/>
        <v>112.3032904148784</v>
      </c>
      <c r="AA224" s="127">
        <f t="shared" si="59"/>
        <v>112.58941344778255</v>
      </c>
      <c r="AB224" s="127">
        <f t="shared" si="60"/>
        <v>112.73247496423463</v>
      </c>
      <c r="AC224" s="127">
        <f t="shared" si="61"/>
        <v>113.87696709585121</v>
      </c>
      <c r="AD224" s="127">
        <f t="shared" si="62"/>
        <v>118.59799713876967</v>
      </c>
      <c r="AE224" s="127">
        <f t="shared" si="62"/>
        <v>124.60658082975679</v>
      </c>
      <c r="AF224" s="127">
        <f t="shared" si="62"/>
        <v>117.310443490701</v>
      </c>
      <c r="AG224" s="127">
        <f t="shared" si="62"/>
        <v>126.32331902718168</v>
      </c>
      <c r="AH224" s="127">
        <f t="shared" si="64"/>
        <v>127.75393419170243</v>
      </c>
      <c r="AI224" s="127">
        <f t="shared" si="50"/>
        <v>129.32761087267525</v>
      </c>
      <c r="AJ224" s="127">
        <f t="shared" si="51"/>
        <v>130.75822603719598</v>
      </c>
      <c r="AK224" s="127">
        <f t="shared" si="52"/>
        <v>144.77825464949927</v>
      </c>
      <c r="AL224" s="127">
        <f t="shared" si="53"/>
        <v>144.06294706723892</v>
      </c>
      <c r="AM224" s="127">
        <f t="shared" si="54"/>
        <v>146.20886981402003</v>
      </c>
      <c r="AN224" s="280">
        <v>1</v>
      </c>
      <c r="AO224" s="281">
        <v>1</v>
      </c>
      <c r="AP224" s="281">
        <v>1</v>
      </c>
      <c r="AQ224" s="281">
        <v>1</v>
      </c>
      <c r="AR224" s="281">
        <v>1</v>
      </c>
      <c r="AS224" s="281">
        <v>1</v>
      </c>
      <c r="AT224" s="281">
        <v>1</v>
      </c>
      <c r="AU224" s="281">
        <v>1</v>
      </c>
      <c r="AV224" s="281">
        <v>1</v>
      </c>
      <c r="AW224" s="281">
        <v>1</v>
      </c>
      <c r="AX224" s="281">
        <v>1</v>
      </c>
      <c r="AY224" s="281">
        <v>1</v>
      </c>
      <c r="AZ224" s="281">
        <v>1</v>
      </c>
      <c r="BA224" s="281">
        <v>1</v>
      </c>
      <c r="BB224" s="281">
        <v>1</v>
      </c>
      <c r="BC224" s="281">
        <v>1</v>
      </c>
      <c r="BD224" s="281">
        <v>6</v>
      </c>
      <c r="BE224" s="325">
        <v>7</v>
      </c>
    </row>
    <row r="225" spans="2:57" ht="15" x14ac:dyDescent="0.25">
      <c r="B225" s="772"/>
      <c r="C225" s="1" t="s">
        <v>5</v>
      </c>
      <c r="D225" s="365">
        <v>68</v>
      </c>
      <c r="E225" s="11">
        <v>67</v>
      </c>
      <c r="F225" s="11">
        <v>72</v>
      </c>
      <c r="G225" s="11">
        <v>78</v>
      </c>
      <c r="H225" s="11">
        <v>80</v>
      </c>
      <c r="I225" s="11">
        <v>78</v>
      </c>
      <c r="J225" s="11">
        <v>68</v>
      </c>
      <c r="K225" s="11">
        <v>69</v>
      </c>
      <c r="L225" s="11">
        <v>78</v>
      </c>
      <c r="M225" s="11">
        <v>82</v>
      </c>
      <c r="N225" s="11">
        <v>111</v>
      </c>
      <c r="O225" s="11">
        <v>120</v>
      </c>
      <c r="P225" s="11">
        <v>122</v>
      </c>
      <c r="Q225" s="11">
        <v>126</v>
      </c>
      <c r="R225" s="11">
        <v>149</v>
      </c>
      <c r="S225" s="11">
        <v>158</v>
      </c>
      <c r="T225" s="11">
        <v>156</v>
      </c>
      <c r="U225" s="11">
        <v>158</v>
      </c>
      <c r="V225" s="74">
        <f>100</f>
        <v>100</v>
      </c>
      <c r="W225" s="127">
        <f t="shared" si="55"/>
        <v>98.529411764705884</v>
      </c>
      <c r="X225" s="127">
        <f t="shared" si="56"/>
        <v>105.88235294117646</v>
      </c>
      <c r="Y225" s="127">
        <f t="shared" si="57"/>
        <v>114.70588235294117</v>
      </c>
      <c r="Z225" s="127">
        <f t="shared" si="58"/>
        <v>117.64705882352941</v>
      </c>
      <c r="AA225" s="127">
        <f t="shared" si="59"/>
        <v>114.70588235294117</v>
      </c>
      <c r="AB225" s="127">
        <f t="shared" si="60"/>
        <v>100</v>
      </c>
      <c r="AC225" s="127">
        <f t="shared" si="61"/>
        <v>101.47058823529412</v>
      </c>
      <c r="AD225" s="127">
        <f t="shared" si="62"/>
        <v>114.70588235294117</v>
      </c>
      <c r="AE225" s="127">
        <f t="shared" si="62"/>
        <v>120.58823529411765</v>
      </c>
      <c r="AF225" s="127">
        <f t="shared" si="62"/>
        <v>163.23529411764707</v>
      </c>
      <c r="AG225" s="127">
        <f t="shared" si="62"/>
        <v>176.47058823529412</v>
      </c>
      <c r="AH225" s="127">
        <f t="shared" si="64"/>
        <v>179.41176470588235</v>
      </c>
      <c r="AI225" s="127">
        <f t="shared" si="50"/>
        <v>185.29411764705881</v>
      </c>
      <c r="AJ225" s="127">
        <f t="shared" si="51"/>
        <v>219.11764705882354</v>
      </c>
      <c r="AK225" s="127">
        <f t="shared" si="52"/>
        <v>232.35294117647058</v>
      </c>
      <c r="AL225" s="127">
        <f t="shared" si="53"/>
        <v>229.41176470588235</v>
      </c>
      <c r="AM225" s="127">
        <f t="shared" si="54"/>
        <v>232.35294117647058</v>
      </c>
      <c r="AN225" s="280">
        <v>1</v>
      </c>
      <c r="AO225" s="281">
        <v>1</v>
      </c>
      <c r="AP225" s="281">
        <v>1</v>
      </c>
      <c r="AQ225" s="281">
        <v>1</v>
      </c>
      <c r="AR225" s="281">
        <v>1</v>
      </c>
      <c r="AS225" s="281">
        <v>1</v>
      </c>
      <c r="AT225" s="281">
        <v>1</v>
      </c>
      <c r="AU225" s="281">
        <v>1</v>
      </c>
      <c r="AV225" s="281">
        <v>1</v>
      </c>
      <c r="AW225" s="281">
        <v>1</v>
      </c>
      <c r="AX225" s="281">
        <v>1</v>
      </c>
      <c r="AY225" s="281">
        <v>1</v>
      </c>
      <c r="AZ225" s="281">
        <v>1</v>
      </c>
      <c r="BA225" s="281">
        <v>1</v>
      </c>
      <c r="BB225" s="281">
        <v>1</v>
      </c>
      <c r="BC225" s="281">
        <v>1</v>
      </c>
      <c r="BD225" s="281">
        <v>6</v>
      </c>
      <c r="BE225" s="325">
        <v>7</v>
      </c>
    </row>
    <row r="226" spans="2:57" ht="15" x14ac:dyDescent="0.25">
      <c r="B226" s="772"/>
      <c r="C226" s="1" t="s">
        <v>6</v>
      </c>
      <c r="D226" s="365">
        <v>5447</v>
      </c>
      <c r="E226" s="11">
        <v>5941</v>
      </c>
      <c r="F226" s="11">
        <v>6202</v>
      </c>
      <c r="G226" s="11">
        <v>6281</v>
      </c>
      <c r="H226" s="11">
        <v>7444</v>
      </c>
      <c r="I226" s="11">
        <v>7424</v>
      </c>
      <c r="J226" s="11">
        <v>9600</v>
      </c>
      <c r="K226" s="11">
        <v>7961</v>
      </c>
      <c r="L226" s="11">
        <v>8716</v>
      </c>
      <c r="M226" s="11">
        <v>9765</v>
      </c>
      <c r="N226" s="11">
        <v>8767</v>
      </c>
      <c r="O226" s="11">
        <v>9019</v>
      </c>
      <c r="P226" s="11">
        <v>9850</v>
      </c>
      <c r="Q226" s="11">
        <v>11698</v>
      </c>
      <c r="R226" s="11">
        <v>11925</v>
      </c>
      <c r="S226" s="11">
        <v>12512</v>
      </c>
      <c r="T226" s="11">
        <v>12429</v>
      </c>
      <c r="U226" s="11">
        <v>12607</v>
      </c>
      <c r="V226" s="74">
        <f>100</f>
        <v>100</v>
      </c>
      <c r="W226" s="127">
        <f t="shared" si="55"/>
        <v>109.06921241050119</v>
      </c>
      <c r="X226" s="127">
        <f t="shared" si="56"/>
        <v>113.86084082981458</v>
      </c>
      <c r="Y226" s="127">
        <f t="shared" si="57"/>
        <v>115.31118046631173</v>
      </c>
      <c r="Z226" s="127">
        <f t="shared" si="58"/>
        <v>136.66238296309896</v>
      </c>
      <c r="AA226" s="127">
        <f t="shared" si="59"/>
        <v>136.29520837158069</v>
      </c>
      <c r="AB226" s="127">
        <f t="shared" si="60"/>
        <v>176.24380392876813</v>
      </c>
      <c r="AC226" s="127">
        <f t="shared" si="61"/>
        <v>146.15384615384616</v>
      </c>
      <c r="AD226" s="127">
        <f t="shared" si="62"/>
        <v>160.01468698366074</v>
      </c>
      <c r="AE226" s="127">
        <f t="shared" si="62"/>
        <v>179.27299430879384</v>
      </c>
      <c r="AF226" s="127">
        <f t="shared" si="62"/>
        <v>160.95098219203231</v>
      </c>
      <c r="AG226" s="127">
        <f t="shared" si="62"/>
        <v>165.57738204516247</v>
      </c>
      <c r="AH226" s="127">
        <f t="shared" si="64"/>
        <v>180.83348632274647</v>
      </c>
      <c r="AI226" s="127">
        <f t="shared" si="50"/>
        <v>214.76041857903434</v>
      </c>
      <c r="AJ226" s="127">
        <f t="shared" si="51"/>
        <v>218.92785019276667</v>
      </c>
      <c r="AK226" s="127">
        <f t="shared" si="52"/>
        <v>229.70442445382778</v>
      </c>
      <c r="AL226" s="127">
        <f t="shared" si="53"/>
        <v>228.18064989902697</v>
      </c>
      <c r="AM226" s="127">
        <f t="shared" si="54"/>
        <v>231.44850376353958</v>
      </c>
      <c r="AN226" s="280"/>
      <c r="AO226" s="281"/>
      <c r="AP226" s="281"/>
      <c r="AQ226" s="281"/>
      <c r="AR226" s="281"/>
      <c r="AS226" s="281"/>
      <c r="AT226" s="281"/>
      <c r="AU226" s="281"/>
      <c r="AV226" s="281"/>
      <c r="AW226" s="281"/>
      <c r="AX226" s="281"/>
      <c r="AY226" s="281"/>
      <c r="AZ226" s="281"/>
      <c r="BA226" s="281"/>
      <c r="BB226" s="281"/>
      <c r="BC226" s="281"/>
      <c r="BD226" s="281"/>
      <c r="BE226" s="325"/>
    </row>
    <row r="227" spans="2:57" ht="15" x14ac:dyDescent="0.25">
      <c r="B227" s="765"/>
      <c r="C227" s="8" t="s">
        <v>7</v>
      </c>
      <c r="D227" s="424">
        <v>5379</v>
      </c>
      <c r="E227" s="341">
        <v>5874</v>
      </c>
      <c r="F227" s="341">
        <v>6130</v>
      </c>
      <c r="G227" s="341">
        <v>6203</v>
      </c>
      <c r="H227" s="341">
        <v>7364</v>
      </c>
      <c r="I227" s="341">
        <v>7346</v>
      </c>
      <c r="J227" s="341">
        <v>9532</v>
      </c>
      <c r="K227" s="341">
        <v>7892</v>
      </c>
      <c r="L227" s="341">
        <v>8638</v>
      </c>
      <c r="M227" s="341">
        <v>9683</v>
      </c>
      <c r="N227" s="341">
        <v>8656</v>
      </c>
      <c r="O227" s="341">
        <v>8899</v>
      </c>
      <c r="P227" s="341">
        <v>9728</v>
      </c>
      <c r="Q227" s="341">
        <v>11572</v>
      </c>
      <c r="R227" s="341">
        <v>11776</v>
      </c>
      <c r="S227" s="341">
        <v>12354</v>
      </c>
      <c r="T227" s="341">
        <v>12273</v>
      </c>
      <c r="U227" s="341">
        <v>12449</v>
      </c>
      <c r="V227" s="74">
        <f>100</f>
        <v>100</v>
      </c>
      <c r="W227" s="127">
        <f t="shared" si="55"/>
        <v>109.20245398773007</v>
      </c>
      <c r="X227" s="127">
        <f t="shared" si="56"/>
        <v>113.96170291875814</v>
      </c>
      <c r="Y227" s="127">
        <f t="shared" si="57"/>
        <v>115.31883249674661</v>
      </c>
      <c r="Z227" s="127">
        <f t="shared" si="58"/>
        <v>136.90277003160438</v>
      </c>
      <c r="AA227" s="127">
        <f t="shared" si="59"/>
        <v>136.56813534114147</v>
      </c>
      <c r="AB227" s="127">
        <f t="shared" si="60"/>
        <v>177.20765941624836</v>
      </c>
      <c r="AC227" s="127">
        <f t="shared" si="61"/>
        <v>146.71872095184978</v>
      </c>
      <c r="AD227" s="127">
        <f t="shared" si="62"/>
        <v>160.58746978992377</v>
      </c>
      <c r="AE227" s="127">
        <f t="shared" si="62"/>
        <v>180.01487265290947</v>
      </c>
      <c r="AF227" s="127">
        <f t="shared" si="62"/>
        <v>160.92210448038668</v>
      </c>
      <c r="AG227" s="127">
        <f t="shared" si="62"/>
        <v>165.43967280163599</v>
      </c>
      <c r="AH227" s="127">
        <f t="shared" si="64"/>
        <v>180.85145937906674</v>
      </c>
      <c r="AI227" s="127">
        <f t="shared" si="50"/>
        <v>215.13292433537833</v>
      </c>
      <c r="AJ227" s="127">
        <f t="shared" si="51"/>
        <v>218.92545082729131</v>
      </c>
      <c r="AK227" s="127">
        <f t="shared" si="52"/>
        <v>229.67094255437814</v>
      </c>
      <c r="AL227" s="127">
        <f t="shared" si="53"/>
        <v>228.16508644729504</v>
      </c>
      <c r="AM227" s="127">
        <f t="shared" si="54"/>
        <v>231.43707008737684</v>
      </c>
      <c r="AN227" s="283"/>
      <c r="AO227" s="284"/>
      <c r="AP227" s="284"/>
      <c r="AQ227" s="284"/>
      <c r="AR227" s="284"/>
      <c r="AS227" s="284"/>
      <c r="AT227" s="284"/>
      <c r="AU227" s="284"/>
      <c r="AV227" s="284"/>
      <c r="AW227" s="284"/>
      <c r="AX227" s="284"/>
      <c r="AY227" s="284"/>
      <c r="AZ227" s="284"/>
      <c r="BA227" s="284"/>
      <c r="BB227" s="284"/>
      <c r="BC227" s="284"/>
      <c r="BD227" s="284"/>
      <c r="BE227" s="284"/>
    </row>
    <row r="228" spans="2:57" ht="15" customHeight="1" x14ac:dyDescent="0.25">
      <c r="B228" s="772" t="s">
        <v>53</v>
      </c>
      <c r="C228" s="1" t="s">
        <v>2</v>
      </c>
      <c r="D228" s="425">
        <v>180572</v>
      </c>
      <c r="E228" s="11">
        <v>182782</v>
      </c>
      <c r="F228" s="11">
        <v>181804</v>
      </c>
      <c r="G228" s="11">
        <v>180369</v>
      </c>
      <c r="H228" s="11">
        <v>204136</v>
      </c>
      <c r="I228" s="11">
        <v>196330</v>
      </c>
      <c r="J228" s="11">
        <v>258170</v>
      </c>
      <c r="K228" s="11">
        <v>256707</v>
      </c>
      <c r="L228" s="11">
        <v>281901</v>
      </c>
      <c r="M228" s="11">
        <v>259587</v>
      </c>
      <c r="N228" s="11">
        <v>276577</v>
      </c>
      <c r="O228" s="11">
        <v>291136</v>
      </c>
      <c r="P228" s="11">
        <v>305531</v>
      </c>
      <c r="Q228" s="11">
        <v>292789</v>
      </c>
      <c r="R228" s="11">
        <v>289512</v>
      </c>
      <c r="S228" s="11">
        <v>290313</v>
      </c>
      <c r="T228" s="11">
        <v>287527</v>
      </c>
      <c r="U228" s="11">
        <v>291741</v>
      </c>
      <c r="V228" s="74">
        <f>100</f>
        <v>100</v>
      </c>
      <c r="W228" s="127">
        <f t="shared" si="55"/>
        <v>101.22388853199831</v>
      </c>
      <c r="X228" s="127">
        <f t="shared" si="56"/>
        <v>100.68227632191038</v>
      </c>
      <c r="Y228" s="127">
        <f t="shared" si="57"/>
        <v>99.887579469685221</v>
      </c>
      <c r="Z228" s="127">
        <f t="shared" si="58"/>
        <v>113.04964224796757</v>
      </c>
      <c r="AA228" s="127">
        <f t="shared" si="59"/>
        <v>108.72671289014909</v>
      </c>
      <c r="AB228" s="127">
        <f t="shared" si="60"/>
        <v>142.97343995746849</v>
      </c>
      <c r="AC228" s="127">
        <f t="shared" si="61"/>
        <v>142.16323682519993</v>
      </c>
      <c r="AD228" s="127">
        <f t="shared" si="62"/>
        <v>156.11556608998072</v>
      </c>
      <c r="AE228" s="127">
        <f t="shared" si="62"/>
        <v>143.75816848680859</v>
      </c>
      <c r="AF228" s="127">
        <f t="shared" si="62"/>
        <v>153.16715769886804</v>
      </c>
      <c r="AG228" s="127">
        <f t="shared" si="62"/>
        <v>161.22986952572936</v>
      </c>
      <c r="AH228" s="127">
        <f t="shared" si="64"/>
        <v>169.2017588551935</v>
      </c>
      <c r="AI228" s="127">
        <f t="shared" si="50"/>
        <v>162.14529384400683</v>
      </c>
      <c r="AJ228" s="127">
        <f t="shared" si="51"/>
        <v>160.33050528321112</v>
      </c>
      <c r="AK228" s="127">
        <f t="shared" si="52"/>
        <v>160.77409565159604</v>
      </c>
      <c r="AL228" s="127">
        <f t="shared" si="53"/>
        <v>159.23122078727599</v>
      </c>
      <c r="AM228" s="127">
        <f t="shared" si="54"/>
        <v>161.56491593381034</v>
      </c>
      <c r="AN228" s="280">
        <v>1</v>
      </c>
      <c r="AO228" s="281">
        <v>1</v>
      </c>
      <c r="AP228" s="281">
        <v>1</v>
      </c>
      <c r="AQ228" s="281">
        <v>1</v>
      </c>
      <c r="AR228" s="281">
        <v>1</v>
      </c>
      <c r="AS228" s="281">
        <v>1</v>
      </c>
      <c r="AT228" s="281">
        <v>1</v>
      </c>
      <c r="AU228" s="281">
        <v>1</v>
      </c>
      <c r="AV228" s="281">
        <v>1</v>
      </c>
      <c r="AW228" s="281">
        <v>1</v>
      </c>
      <c r="AX228" s="281">
        <v>1</v>
      </c>
      <c r="AY228" s="281">
        <v>1</v>
      </c>
      <c r="AZ228" s="281">
        <v>1</v>
      </c>
      <c r="BA228" s="281">
        <v>1</v>
      </c>
      <c r="BB228" s="281">
        <v>1</v>
      </c>
      <c r="BC228" s="281">
        <v>1</v>
      </c>
      <c r="BD228" s="281">
        <v>6</v>
      </c>
      <c r="BE228" s="325">
        <v>7</v>
      </c>
    </row>
    <row r="229" spans="2:57" ht="15" x14ac:dyDescent="0.25">
      <c r="B229" s="772"/>
      <c r="C229" s="1" t="s">
        <v>3</v>
      </c>
      <c r="D229" s="365">
        <v>25497</v>
      </c>
      <c r="E229" s="11">
        <v>27532</v>
      </c>
      <c r="F229" s="11">
        <v>27581</v>
      </c>
      <c r="G229" s="11">
        <v>32711</v>
      </c>
      <c r="H229" s="11">
        <v>34995</v>
      </c>
      <c r="I229" s="11">
        <v>37623</v>
      </c>
      <c r="J229" s="11">
        <v>41520</v>
      </c>
      <c r="K229" s="11">
        <v>40374</v>
      </c>
      <c r="L229" s="11">
        <v>40799</v>
      </c>
      <c r="M229" s="11">
        <v>41983</v>
      </c>
      <c r="N229" s="11">
        <v>43787</v>
      </c>
      <c r="O229" s="11">
        <v>47788</v>
      </c>
      <c r="P229" s="11">
        <v>45495</v>
      </c>
      <c r="Q229" s="11">
        <v>43464</v>
      </c>
      <c r="R229" s="11">
        <v>48834</v>
      </c>
      <c r="S229" s="11">
        <v>49007</v>
      </c>
      <c r="T229" s="11">
        <v>48957</v>
      </c>
      <c r="U229" s="11">
        <v>49621</v>
      </c>
      <c r="V229" s="74">
        <f>100</f>
        <v>100</v>
      </c>
      <c r="W229" s="127">
        <f t="shared" si="55"/>
        <v>107.98133113699652</v>
      </c>
      <c r="X229" s="127">
        <f t="shared" si="56"/>
        <v>108.17351060909127</v>
      </c>
      <c r="Y229" s="127">
        <f t="shared" si="57"/>
        <v>128.29352472839943</v>
      </c>
      <c r="Z229" s="127">
        <f t="shared" si="58"/>
        <v>137.25144134604071</v>
      </c>
      <c r="AA229" s="127">
        <f t="shared" si="59"/>
        <v>147.55853629838805</v>
      </c>
      <c r="AB229" s="127">
        <f t="shared" si="60"/>
        <v>162.8426873749853</v>
      </c>
      <c r="AC229" s="127">
        <f t="shared" si="61"/>
        <v>158.34804094599366</v>
      </c>
      <c r="AD229" s="127">
        <f t="shared" si="62"/>
        <v>160.01490371416244</v>
      </c>
      <c r="AE229" s="127">
        <f t="shared" si="62"/>
        <v>164.6585872847786</v>
      </c>
      <c r="AF229" s="127">
        <f t="shared" si="62"/>
        <v>171.73392948189982</v>
      </c>
      <c r="AG229" s="127">
        <f t="shared" si="62"/>
        <v>187.4259716829431</v>
      </c>
      <c r="AH229" s="127">
        <f t="shared" si="64"/>
        <v>178.43275679491705</v>
      </c>
      <c r="AI229" s="127">
        <f t="shared" si="50"/>
        <v>170.46711377809154</v>
      </c>
      <c r="AJ229" s="127">
        <f t="shared" si="51"/>
        <v>191.52841510765973</v>
      </c>
      <c r="AK229" s="127">
        <f t="shared" si="52"/>
        <v>192.2069263050555</v>
      </c>
      <c r="AL229" s="127">
        <f t="shared" si="53"/>
        <v>192.01082480291799</v>
      </c>
      <c r="AM229" s="127">
        <f t="shared" si="54"/>
        <v>194.61505275130406</v>
      </c>
      <c r="AN229" s="280">
        <v>1</v>
      </c>
      <c r="AO229" s="281">
        <v>1</v>
      </c>
      <c r="AP229" s="281">
        <v>1</v>
      </c>
      <c r="AQ229" s="281">
        <v>1</v>
      </c>
      <c r="AR229" s="281">
        <v>1</v>
      </c>
      <c r="AS229" s="281">
        <v>1</v>
      </c>
      <c r="AT229" s="281">
        <v>1</v>
      </c>
      <c r="AU229" s="281">
        <v>1</v>
      </c>
      <c r="AV229" s="281">
        <v>1</v>
      </c>
      <c r="AW229" s="281">
        <v>1</v>
      </c>
      <c r="AX229" s="281">
        <v>1</v>
      </c>
      <c r="AY229" s="281">
        <v>1</v>
      </c>
      <c r="AZ229" s="281">
        <v>1</v>
      </c>
      <c r="BA229" s="281">
        <v>1</v>
      </c>
      <c r="BB229" s="281">
        <v>1</v>
      </c>
      <c r="BC229" s="281">
        <v>1</v>
      </c>
      <c r="BD229" s="281">
        <v>6</v>
      </c>
      <c r="BE229" s="325">
        <v>7</v>
      </c>
    </row>
    <row r="230" spans="2:57" ht="15" x14ac:dyDescent="0.25">
      <c r="B230" s="772"/>
      <c r="C230" s="1" t="s">
        <v>4</v>
      </c>
      <c r="D230" s="365">
        <v>1563</v>
      </c>
      <c r="E230" s="11">
        <v>1558</v>
      </c>
      <c r="F230" s="11">
        <v>1608</v>
      </c>
      <c r="G230" s="11">
        <v>1690</v>
      </c>
      <c r="H230" s="11">
        <v>1761</v>
      </c>
      <c r="I230" s="11">
        <v>1829</v>
      </c>
      <c r="J230" s="11">
        <v>1908</v>
      </c>
      <c r="K230" s="11">
        <v>1951</v>
      </c>
      <c r="L230" s="11">
        <v>1979</v>
      </c>
      <c r="M230" s="11">
        <v>2138</v>
      </c>
      <c r="N230" s="11">
        <v>2258</v>
      </c>
      <c r="O230" s="11">
        <v>2495</v>
      </c>
      <c r="P230" s="11">
        <v>2387</v>
      </c>
      <c r="Q230" s="11">
        <v>2712</v>
      </c>
      <c r="R230" s="11">
        <v>2657</v>
      </c>
      <c r="S230" s="11">
        <v>2715</v>
      </c>
      <c r="T230" s="11">
        <v>2703</v>
      </c>
      <c r="U230" s="11">
        <v>2744</v>
      </c>
      <c r="V230" s="74">
        <f>100</f>
        <v>100</v>
      </c>
      <c r="W230" s="127">
        <f t="shared" si="55"/>
        <v>99.680102367242483</v>
      </c>
      <c r="X230" s="127">
        <f t="shared" si="56"/>
        <v>102.87907869481766</v>
      </c>
      <c r="Y230" s="127">
        <f t="shared" si="57"/>
        <v>108.12539987204094</v>
      </c>
      <c r="Z230" s="127">
        <f t="shared" si="58"/>
        <v>112.6679462571977</v>
      </c>
      <c r="AA230" s="127">
        <f t="shared" si="59"/>
        <v>117.01855406269993</v>
      </c>
      <c r="AB230" s="127">
        <f t="shared" si="60"/>
        <v>122.07293666026871</v>
      </c>
      <c r="AC230" s="127">
        <f t="shared" si="61"/>
        <v>124.82405630198336</v>
      </c>
      <c r="AD230" s="127">
        <f t="shared" si="62"/>
        <v>126.61548304542546</v>
      </c>
      <c r="AE230" s="127">
        <f t="shared" si="62"/>
        <v>136.78822776711453</v>
      </c>
      <c r="AF230" s="127">
        <f t="shared" si="62"/>
        <v>144.46577095329494</v>
      </c>
      <c r="AG230" s="127">
        <f t="shared" si="62"/>
        <v>159.62891874600129</v>
      </c>
      <c r="AH230" s="127">
        <f t="shared" si="64"/>
        <v>152.71912987843891</v>
      </c>
      <c r="AI230" s="127">
        <f t="shared" si="50"/>
        <v>173.51247600767755</v>
      </c>
      <c r="AJ230" s="127">
        <f t="shared" si="51"/>
        <v>169.99360204734484</v>
      </c>
      <c r="AK230" s="127">
        <f t="shared" si="52"/>
        <v>173.70441458733205</v>
      </c>
      <c r="AL230" s="127">
        <f t="shared" si="53"/>
        <v>172.93666026871401</v>
      </c>
      <c r="AM230" s="127">
        <f t="shared" si="54"/>
        <v>175.55982085732566</v>
      </c>
      <c r="AN230" s="280">
        <v>1</v>
      </c>
      <c r="AO230" s="281">
        <v>1</v>
      </c>
      <c r="AP230" s="281">
        <v>1</v>
      </c>
      <c r="AQ230" s="281">
        <v>1</v>
      </c>
      <c r="AR230" s="281">
        <v>1</v>
      </c>
      <c r="AS230" s="281">
        <v>1</v>
      </c>
      <c r="AT230" s="281">
        <v>1</v>
      </c>
      <c r="AU230" s="281">
        <v>1</v>
      </c>
      <c r="AV230" s="281">
        <v>1</v>
      </c>
      <c r="AW230" s="281">
        <v>1</v>
      </c>
      <c r="AX230" s="281">
        <v>1</v>
      </c>
      <c r="AY230" s="281">
        <v>1</v>
      </c>
      <c r="AZ230" s="281">
        <v>1</v>
      </c>
      <c r="BA230" s="281">
        <v>1</v>
      </c>
      <c r="BB230" s="281">
        <v>1</v>
      </c>
      <c r="BC230" s="281">
        <v>1</v>
      </c>
      <c r="BD230" s="281">
        <v>6</v>
      </c>
      <c r="BE230" s="325">
        <v>7</v>
      </c>
    </row>
    <row r="231" spans="2:57" ht="15" x14ac:dyDescent="0.25">
      <c r="B231" s="772"/>
      <c r="C231" s="1" t="s">
        <v>5</v>
      </c>
      <c r="D231" s="365">
        <v>86</v>
      </c>
      <c r="E231" s="11">
        <v>92</v>
      </c>
      <c r="F231" s="11">
        <v>92</v>
      </c>
      <c r="G231" s="11">
        <v>94</v>
      </c>
      <c r="H231" s="11">
        <v>107</v>
      </c>
      <c r="I231" s="11">
        <v>114</v>
      </c>
      <c r="J231" s="11">
        <v>107</v>
      </c>
      <c r="K231" s="11">
        <v>110</v>
      </c>
      <c r="L231" s="11">
        <v>125</v>
      </c>
      <c r="M231" s="11">
        <v>132</v>
      </c>
      <c r="N231" s="11">
        <v>163</v>
      </c>
      <c r="O231" s="11">
        <v>165</v>
      </c>
      <c r="P231" s="11">
        <v>165</v>
      </c>
      <c r="Q231" s="11">
        <v>172</v>
      </c>
      <c r="R231" s="11">
        <v>192</v>
      </c>
      <c r="S231" s="11">
        <v>195</v>
      </c>
      <c r="T231" s="11">
        <v>192</v>
      </c>
      <c r="U231" s="11">
        <v>194</v>
      </c>
      <c r="V231" s="74">
        <f>100</f>
        <v>100</v>
      </c>
      <c r="W231" s="127">
        <f t="shared" si="55"/>
        <v>106.97674418604652</v>
      </c>
      <c r="X231" s="127">
        <f t="shared" si="56"/>
        <v>106.97674418604652</v>
      </c>
      <c r="Y231" s="127">
        <f t="shared" si="57"/>
        <v>109.30232558139535</v>
      </c>
      <c r="Z231" s="127">
        <f t="shared" si="58"/>
        <v>124.41860465116279</v>
      </c>
      <c r="AA231" s="127">
        <f t="shared" si="59"/>
        <v>132.55813953488371</v>
      </c>
      <c r="AB231" s="127">
        <f t="shared" si="60"/>
        <v>124.41860465116279</v>
      </c>
      <c r="AC231" s="127">
        <f t="shared" si="61"/>
        <v>127.90697674418605</v>
      </c>
      <c r="AD231" s="127">
        <f t="shared" si="62"/>
        <v>145.34883720930233</v>
      </c>
      <c r="AE231" s="127">
        <f t="shared" si="62"/>
        <v>153.48837209302326</v>
      </c>
      <c r="AF231" s="127">
        <f t="shared" si="62"/>
        <v>189.53488372093022</v>
      </c>
      <c r="AG231" s="127">
        <f t="shared" si="62"/>
        <v>191.86046511627907</v>
      </c>
      <c r="AH231" s="127">
        <f t="shared" si="64"/>
        <v>191.86046511627907</v>
      </c>
      <c r="AI231" s="127">
        <f t="shared" si="50"/>
        <v>200</v>
      </c>
      <c r="AJ231" s="127">
        <f t="shared" si="51"/>
        <v>223.25581395348837</v>
      </c>
      <c r="AK231" s="127">
        <f t="shared" si="52"/>
        <v>226.74418604651163</v>
      </c>
      <c r="AL231" s="127">
        <f t="shared" si="53"/>
        <v>223.25581395348837</v>
      </c>
      <c r="AM231" s="127">
        <f t="shared" si="54"/>
        <v>225.58139534883722</v>
      </c>
      <c r="AN231" s="280">
        <v>1</v>
      </c>
      <c r="AO231" s="281">
        <v>1</v>
      </c>
      <c r="AP231" s="281">
        <v>1</v>
      </c>
      <c r="AQ231" s="281">
        <v>1</v>
      </c>
      <c r="AR231" s="281">
        <v>1</v>
      </c>
      <c r="AS231" s="281">
        <v>1</v>
      </c>
      <c r="AT231" s="281">
        <v>1</v>
      </c>
      <c r="AU231" s="281">
        <v>1</v>
      </c>
      <c r="AV231" s="281">
        <v>1</v>
      </c>
      <c r="AW231" s="281">
        <v>1</v>
      </c>
      <c r="AX231" s="281">
        <v>1</v>
      </c>
      <c r="AY231" s="281">
        <v>1</v>
      </c>
      <c r="AZ231" s="281">
        <v>1</v>
      </c>
      <c r="BA231" s="281">
        <v>1</v>
      </c>
      <c r="BB231" s="281">
        <v>1</v>
      </c>
      <c r="BC231" s="281">
        <v>1</v>
      </c>
      <c r="BD231" s="281">
        <v>6</v>
      </c>
      <c r="BE231" s="325">
        <v>7</v>
      </c>
    </row>
    <row r="232" spans="2:57" ht="15" x14ac:dyDescent="0.25">
      <c r="B232" s="772"/>
      <c r="C232" s="1" t="s">
        <v>6</v>
      </c>
      <c r="D232" s="365">
        <v>207718</v>
      </c>
      <c r="E232" s="11">
        <v>211964</v>
      </c>
      <c r="F232" s="11">
        <v>211085</v>
      </c>
      <c r="G232" s="11">
        <v>214864</v>
      </c>
      <c r="H232" s="11">
        <v>240999</v>
      </c>
      <c r="I232" s="11">
        <v>235896</v>
      </c>
      <c r="J232" s="11">
        <v>301705</v>
      </c>
      <c r="K232" s="11">
        <v>299142</v>
      </c>
      <c r="L232" s="11">
        <v>324804</v>
      </c>
      <c r="M232" s="11">
        <v>303840</v>
      </c>
      <c r="N232" s="11">
        <v>322785</v>
      </c>
      <c r="O232" s="11">
        <v>341584</v>
      </c>
      <c r="P232" s="11">
        <v>353578</v>
      </c>
      <c r="Q232" s="11">
        <v>339137</v>
      </c>
      <c r="R232" s="11">
        <v>341195</v>
      </c>
      <c r="S232" s="11">
        <v>342230</v>
      </c>
      <c r="T232" s="11">
        <v>339379</v>
      </c>
      <c r="U232" s="11">
        <v>344300</v>
      </c>
      <c r="V232" s="74">
        <f>100</f>
        <v>100</v>
      </c>
      <c r="W232" s="127">
        <f t="shared" si="55"/>
        <v>102.04411750546414</v>
      </c>
      <c r="X232" s="127">
        <f t="shared" si="56"/>
        <v>101.6209476309227</v>
      </c>
      <c r="Y232" s="127">
        <f t="shared" si="57"/>
        <v>103.44024109610145</v>
      </c>
      <c r="Z232" s="127">
        <f t="shared" si="58"/>
        <v>116.02220317931041</v>
      </c>
      <c r="AA232" s="127">
        <f t="shared" si="59"/>
        <v>113.56550708171656</v>
      </c>
      <c r="AB232" s="127">
        <f t="shared" si="60"/>
        <v>145.24740272869948</v>
      </c>
      <c r="AC232" s="127">
        <f t="shared" si="61"/>
        <v>144.01351832773278</v>
      </c>
      <c r="AD232" s="127">
        <f t="shared" si="62"/>
        <v>156.36776783908954</v>
      </c>
      <c r="AE232" s="127">
        <f t="shared" si="62"/>
        <v>146.27523854456524</v>
      </c>
      <c r="AF232" s="127">
        <f t="shared" si="62"/>
        <v>155.3957769668493</v>
      </c>
      <c r="AG232" s="127">
        <f t="shared" si="62"/>
        <v>164.44602778767367</v>
      </c>
      <c r="AH232" s="127">
        <f t="shared" si="64"/>
        <v>170.22020238977845</v>
      </c>
      <c r="AI232" s="127">
        <f t="shared" si="50"/>
        <v>163.26798833033246</v>
      </c>
      <c r="AJ232" s="127">
        <f t="shared" si="51"/>
        <v>164.25875465775715</v>
      </c>
      <c r="AK232" s="127">
        <f t="shared" si="52"/>
        <v>164.75702635303634</v>
      </c>
      <c r="AL232" s="127">
        <f t="shared" si="53"/>
        <v>163.38449243686151</v>
      </c>
      <c r="AM232" s="127">
        <f t="shared" si="54"/>
        <v>165.75356974359468</v>
      </c>
      <c r="AN232" s="280"/>
      <c r="AO232" s="281"/>
      <c r="AP232" s="281"/>
      <c r="AQ232" s="281"/>
      <c r="AR232" s="281"/>
      <c r="AS232" s="281"/>
      <c r="AT232" s="281"/>
      <c r="AU232" s="281"/>
      <c r="AV232" s="281"/>
      <c r="AW232" s="281"/>
      <c r="AX232" s="281"/>
      <c r="AY232" s="281"/>
      <c r="AZ232" s="281"/>
      <c r="BA232" s="281"/>
      <c r="BB232" s="281"/>
      <c r="BC232" s="281"/>
      <c r="BD232" s="281"/>
      <c r="BE232" s="325"/>
    </row>
    <row r="233" spans="2:57" ht="15" x14ac:dyDescent="0.25">
      <c r="B233" s="765"/>
      <c r="C233" s="8" t="s">
        <v>7</v>
      </c>
      <c r="D233" s="424">
        <v>207632</v>
      </c>
      <c r="E233" s="341">
        <v>211872</v>
      </c>
      <c r="F233" s="341">
        <v>210993</v>
      </c>
      <c r="G233" s="341">
        <v>214770</v>
      </c>
      <c r="H233" s="341">
        <v>240892</v>
      </c>
      <c r="I233" s="341">
        <v>235782</v>
      </c>
      <c r="J233" s="341">
        <v>301598</v>
      </c>
      <c r="K233" s="341">
        <v>299032</v>
      </c>
      <c r="L233" s="341">
        <v>324679</v>
      </c>
      <c r="M233" s="341">
        <v>303708</v>
      </c>
      <c r="N233" s="341">
        <v>322622</v>
      </c>
      <c r="O233" s="341">
        <v>341419</v>
      </c>
      <c r="P233" s="341">
        <v>353413</v>
      </c>
      <c r="Q233" s="341">
        <v>338965</v>
      </c>
      <c r="R233" s="341">
        <v>341003</v>
      </c>
      <c r="S233" s="341">
        <v>342035</v>
      </c>
      <c r="T233" s="341">
        <v>339187</v>
      </c>
      <c r="U233" s="341">
        <v>344106</v>
      </c>
      <c r="V233" s="74">
        <f>100</f>
        <v>100</v>
      </c>
      <c r="W233" s="127">
        <f t="shared" si="55"/>
        <v>102.04207443939278</v>
      </c>
      <c r="X233" s="127">
        <f t="shared" si="56"/>
        <v>101.61872929028281</v>
      </c>
      <c r="Y233" s="127">
        <f t="shared" si="57"/>
        <v>103.43781305386453</v>
      </c>
      <c r="Z233" s="127">
        <f t="shared" si="58"/>
        <v>116.01872543731217</v>
      </c>
      <c r="AA233" s="127">
        <f t="shared" si="59"/>
        <v>113.55764044077983</v>
      </c>
      <c r="AB233" s="127">
        <f t="shared" si="60"/>
        <v>145.25602989905218</v>
      </c>
      <c r="AC233" s="127">
        <f t="shared" si="61"/>
        <v>144.02018956615549</v>
      </c>
      <c r="AD233" s="127">
        <f t="shared" si="62"/>
        <v>156.37233181783154</v>
      </c>
      <c r="AE233" s="127">
        <f t="shared" si="62"/>
        <v>146.27225090544809</v>
      </c>
      <c r="AF233" s="127">
        <f t="shared" si="62"/>
        <v>155.38163674192802</v>
      </c>
      <c r="AG233" s="127">
        <f t="shared" si="62"/>
        <v>164.43467288279263</v>
      </c>
      <c r="AH233" s="127">
        <f t="shared" si="64"/>
        <v>170.21123911535796</v>
      </c>
      <c r="AI233" s="127">
        <f t="shared" si="50"/>
        <v>163.25277413886107</v>
      </c>
      <c r="AJ233" s="127">
        <f t="shared" si="51"/>
        <v>164.23431840949371</v>
      </c>
      <c r="AK233" s="127">
        <f t="shared" si="52"/>
        <v>164.73135162210065</v>
      </c>
      <c r="AL233" s="127">
        <f t="shared" si="53"/>
        <v>163.35969407413114</v>
      </c>
      <c r="AM233" s="127">
        <f t="shared" si="54"/>
        <v>165.72878939662479</v>
      </c>
      <c r="AN233" s="283"/>
      <c r="AO233" s="284"/>
      <c r="AP233" s="284"/>
      <c r="AQ233" s="284"/>
      <c r="AR233" s="284"/>
      <c r="AS233" s="284"/>
      <c r="AT233" s="284"/>
      <c r="AU233" s="284"/>
      <c r="AV233" s="284"/>
      <c r="AW233" s="284"/>
      <c r="AX233" s="284"/>
      <c r="AY233" s="284"/>
      <c r="AZ233" s="284"/>
      <c r="BA233" s="284"/>
      <c r="BB233" s="284"/>
      <c r="BC233" s="284"/>
      <c r="BD233" s="284"/>
      <c r="BE233" s="284"/>
    </row>
    <row r="234" spans="2:57" ht="15" customHeight="1" x14ac:dyDescent="0.25">
      <c r="B234" s="772" t="s">
        <v>54</v>
      </c>
      <c r="C234" s="1" t="s">
        <v>2</v>
      </c>
      <c r="D234" s="425">
        <v>67364</v>
      </c>
      <c r="E234" s="11">
        <v>84240</v>
      </c>
      <c r="F234" s="11">
        <v>81763</v>
      </c>
      <c r="G234" s="11">
        <v>82229</v>
      </c>
      <c r="H234" s="11">
        <v>84838</v>
      </c>
      <c r="I234" s="11">
        <v>82358</v>
      </c>
      <c r="J234" s="11">
        <v>90588</v>
      </c>
      <c r="K234" s="11">
        <v>93461</v>
      </c>
      <c r="L234" s="11">
        <v>93241</v>
      </c>
      <c r="M234" s="11">
        <v>94932</v>
      </c>
      <c r="N234" s="11">
        <v>95622</v>
      </c>
      <c r="O234" s="11">
        <v>94910</v>
      </c>
      <c r="P234" s="11">
        <v>91389</v>
      </c>
      <c r="Q234" s="11">
        <v>92394</v>
      </c>
      <c r="R234" s="11">
        <v>92630</v>
      </c>
      <c r="S234" s="11">
        <v>92687</v>
      </c>
      <c r="T234" s="11">
        <v>92213</v>
      </c>
      <c r="U234" s="11">
        <v>91726</v>
      </c>
      <c r="V234" s="74">
        <f>100</f>
        <v>100</v>
      </c>
      <c r="W234" s="127">
        <f t="shared" si="55"/>
        <v>125.05195653464759</v>
      </c>
      <c r="X234" s="127">
        <f t="shared" si="56"/>
        <v>121.37491835401698</v>
      </c>
      <c r="Y234" s="127">
        <f t="shared" si="57"/>
        <v>122.06668250103912</v>
      </c>
      <c r="Z234" s="127">
        <f t="shared" si="58"/>
        <v>125.93967104091206</v>
      </c>
      <c r="AA234" s="127">
        <f t="shared" si="59"/>
        <v>122.25817944302595</v>
      </c>
      <c r="AB234" s="127">
        <f t="shared" si="60"/>
        <v>134.47538744730122</v>
      </c>
      <c r="AC234" s="127">
        <f t="shared" si="61"/>
        <v>138.7402767056588</v>
      </c>
      <c r="AD234" s="127">
        <f t="shared" si="62"/>
        <v>138.41369277358828</v>
      </c>
      <c r="AE234" s="127">
        <f t="shared" si="62"/>
        <v>140.92393563327593</v>
      </c>
      <c r="AF234" s="127">
        <f t="shared" si="62"/>
        <v>141.94822160204262</v>
      </c>
      <c r="AG234" s="127">
        <f t="shared" si="62"/>
        <v>140.89127724006889</v>
      </c>
      <c r="AH234" s="127">
        <f t="shared" si="64"/>
        <v>135.66444985452171</v>
      </c>
      <c r="AI234" s="127">
        <f t="shared" si="50"/>
        <v>137.15634463511668</v>
      </c>
      <c r="AJ234" s="127">
        <f t="shared" si="51"/>
        <v>137.50668012588326</v>
      </c>
      <c r="AK234" s="127">
        <f t="shared" si="52"/>
        <v>137.59129505373789</v>
      </c>
      <c r="AL234" s="127">
        <f t="shared" si="53"/>
        <v>136.88765512736774</v>
      </c>
      <c r="AM234" s="127">
        <f t="shared" si="54"/>
        <v>136.16471705955703</v>
      </c>
      <c r="AN234" s="280">
        <v>1</v>
      </c>
      <c r="AO234" s="281">
        <v>1</v>
      </c>
      <c r="AP234" s="281">
        <v>1</v>
      </c>
      <c r="AQ234" s="281">
        <v>1</v>
      </c>
      <c r="AR234" s="281">
        <v>1</v>
      </c>
      <c r="AS234" s="281">
        <v>1</v>
      </c>
      <c r="AT234" s="281">
        <v>1</v>
      </c>
      <c r="AU234" s="281">
        <v>1</v>
      </c>
      <c r="AV234" s="281">
        <v>1</v>
      </c>
      <c r="AW234" s="281">
        <v>1</v>
      </c>
      <c r="AX234" s="281">
        <v>1</v>
      </c>
      <c r="AY234" s="281">
        <v>1</v>
      </c>
      <c r="AZ234" s="281">
        <v>1</v>
      </c>
      <c r="BA234" s="281">
        <v>1</v>
      </c>
      <c r="BB234" s="281">
        <v>1</v>
      </c>
      <c r="BC234" s="281">
        <v>1</v>
      </c>
      <c r="BD234" s="281">
        <v>6</v>
      </c>
      <c r="BE234" s="325">
        <v>7</v>
      </c>
    </row>
    <row r="235" spans="2:57" ht="15" x14ac:dyDescent="0.25">
      <c r="B235" s="772"/>
      <c r="C235" s="1" t="s">
        <v>3</v>
      </c>
      <c r="D235" s="365">
        <v>12568</v>
      </c>
      <c r="E235" s="11">
        <v>13919</v>
      </c>
      <c r="F235" s="11">
        <v>15231</v>
      </c>
      <c r="G235" s="11">
        <v>16217</v>
      </c>
      <c r="H235" s="11">
        <v>15501</v>
      </c>
      <c r="I235" s="11">
        <v>14561</v>
      </c>
      <c r="J235" s="11">
        <v>15019</v>
      </c>
      <c r="K235" s="11">
        <v>14925</v>
      </c>
      <c r="L235" s="11">
        <v>15894</v>
      </c>
      <c r="M235" s="11">
        <v>15628</v>
      </c>
      <c r="N235" s="11">
        <v>13711</v>
      </c>
      <c r="O235" s="11">
        <v>14470</v>
      </c>
      <c r="P235" s="11">
        <v>13260</v>
      </c>
      <c r="Q235" s="11">
        <v>13191</v>
      </c>
      <c r="R235" s="11">
        <v>12903</v>
      </c>
      <c r="S235" s="11">
        <v>12916</v>
      </c>
      <c r="T235" s="11">
        <v>12853</v>
      </c>
      <c r="U235" s="11">
        <v>12790</v>
      </c>
      <c r="V235" s="74">
        <f>100</f>
        <v>100</v>
      </c>
      <c r="W235" s="127">
        <f t="shared" si="55"/>
        <v>110.74952259707193</v>
      </c>
      <c r="X235" s="127">
        <f t="shared" si="56"/>
        <v>121.18873329089752</v>
      </c>
      <c r="Y235" s="127">
        <f t="shared" si="57"/>
        <v>129.03405474220241</v>
      </c>
      <c r="Z235" s="127">
        <f t="shared" si="58"/>
        <v>123.33704646721833</v>
      </c>
      <c r="AA235" s="127">
        <f t="shared" si="59"/>
        <v>115.85773392743475</v>
      </c>
      <c r="AB235" s="127">
        <f t="shared" si="60"/>
        <v>119.50190961171228</v>
      </c>
      <c r="AC235" s="127">
        <f t="shared" si="61"/>
        <v>118.75397835773393</v>
      </c>
      <c r="AD235" s="127">
        <f t="shared" si="62"/>
        <v>126.46403564608529</v>
      </c>
      <c r="AE235" s="127">
        <f t="shared" si="62"/>
        <v>124.3475493316359</v>
      </c>
      <c r="AF235" s="127">
        <f t="shared" si="62"/>
        <v>109.09452577975811</v>
      </c>
      <c r="AG235" s="127">
        <f t="shared" si="62"/>
        <v>115.13367281985997</v>
      </c>
      <c r="AH235" s="127">
        <f t="shared" si="64"/>
        <v>105.50604710375556</v>
      </c>
      <c r="AI235" s="127">
        <f t="shared" si="50"/>
        <v>104.95703373647359</v>
      </c>
      <c r="AJ235" s="127">
        <f t="shared" si="51"/>
        <v>102.66549968173138</v>
      </c>
      <c r="AK235" s="127">
        <f t="shared" si="52"/>
        <v>102.7689369828135</v>
      </c>
      <c r="AL235" s="127">
        <f t="shared" si="53"/>
        <v>102.26766390833863</v>
      </c>
      <c r="AM235" s="127">
        <f t="shared" si="54"/>
        <v>101.76639083386378</v>
      </c>
      <c r="AN235" s="280">
        <v>1</v>
      </c>
      <c r="AO235" s="281">
        <v>1</v>
      </c>
      <c r="AP235" s="281">
        <v>1</v>
      </c>
      <c r="AQ235" s="281">
        <v>1</v>
      </c>
      <c r="AR235" s="281">
        <v>1</v>
      </c>
      <c r="AS235" s="281">
        <v>1</v>
      </c>
      <c r="AT235" s="281">
        <v>1</v>
      </c>
      <c r="AU235" s="281">
        <v>1</v>
      </c>
      <c r="AV235" s="281">
        <v>1</v>
      </c>
      <c r="AW235" s="281">
        <v>1</v>
      </c>
      <c r="AX235" s="281">
        <v>1</v>
      </c>
      <c r="AY235" s="281">
        <v>1</v>
      </c>
      <c r="AZ235" s="281">
        <v>1</v>
      </c>
      <c r="BA235" s="281">
        <v>1</v>
      </c>
      <c r="BB235" s="281">
        <v>1</v>
      </c>
      <c r="BC235" s="281">
        <v>1</v>
      </c>
      <c r="BD235" s="281">
        <v>6</v>
      </c>
      <c r="BE235" s="325">
        <v>7</v>
      </c>
    </row>
    <row r="236" spans="2:57" ht="15" x14ac:dyDescent="0.25">
      <c r="B236" s="772"/>
      <c r="C236" s="1" t="s">
        <v>4</v>
      </c>
      <c r="D236" s="365">
        <v>1455</v>
      </c>
      <c r="E236" s="11">
        <v>2027</v>
      </c>
      <c r="F236" s="11">
        <v>1868</v>
      </c>
      <c r="G236" s="11">
        <v>2065</v>
      </c>
      <c r="H236" s="11">
        <v>1923</v>
      </c>
      <c r="I236" s="11">
        <v>1816</v>
      </c>
      <c r="J236" s="11">
        <v>1720</v>
      </c>
      <c r="K236" s="11">
        <v>1915</v>
      </c>
      <c r="L236" s="11">
        <v>1884</v>
      </c>
      <c r="M236" s="11">
        <v>1906</v>
      </c>
      <c r="N236" s="11">
        <v>1639</v>
      </c>
      <c r="O236" s="11">
        <v>1497</v>
      </c>
      <c r="P236" s="11">
        <v>1331</v>
      </c>
      <c r="Q236" s="11">
        <v>1451</v>
      </c>
      <c r="R236" s="11">
        <v>1335</v>
      </c>
      <c r="S236" s="11">
        <v>1336</v>
      </c>
      <c r="T236" s="11">
        <v>1328</v>
      </c>
      <c r="U236" s="11">
        <v>1321</v>
      </c>
      <c r="V236" s="74">
        <f>100</f>
        <v>100</v>
      </c>
      <c r="W236" s="127">
        <f t="shared" si="55"/>
        <v>139.3127147766323</v>
      </c>
      <c r="X236" s="127">
        <f t="shared" si="56"/>
        <v>128.38487972508591</v>
      </c>
      <c r="Y236" s="127">
        <f t="shared" si="57"/>
        <v>141.92439862542955</v>
      </c>
      <c r="Z236" s="127">
        <f t="shared" si="58"/>
        <v>132.16494845360825</v>
      </c>
      <c r="AA236" s="127">
        <f t="shared" si="59"/>
        <v>124.81099656357388</v>
      </c>
      <c r="AB236" s="127">
        <f t="shared" si="60"/>
        <v>118.21305841924399</v>
      </c>
      <c r="AC236" s="127">
        <f t="shared" si="61"/>
        <v>131.61512027491409</v>
      </c>
      <c r="AD236" s="127">
        <f t="shared" si="62"/>
        <v>129.48453608247422</v>
      </c>
      <c r="AE236" s="127">
        <f t="shared" si="62"/>
        <v>130.99656357388315</v>
      </c>
      <c r="AF236" s="127">
        <f t="shared" si="62"/>
        <v>112.64604810996563</v>
      </c>
      <c r="AG236" s="127">
        <f t="shared" si="62"/>
        <v>102.88659793814433</v>
      </c>
      <c r="AH236" s="127">
        <f t="shared" si="64"/>
        <v>91.477663230240552</v>
      </c>
      <c r="AI236" s="127">
        <f t="shared" si="50"/>
        <v>99.725085910652922</v>
      </c>
      <c r="AJ236" s="127">
        <f t="shared" si="51"/>
        <v>91.75257731958763</v>
      </c>
      <c r="AK236" s="127">
        <f t="shared" si="52"/>
        <v>91.821305841924399</v>
      </c>
      <c r="AL236" s="127">
        <f t="shared" si="53"/>
        <v>91.271477663230243</v>
      </c>
      <c r="AM236" s="127">
        <f t="shared" si="54"/>
        <v>90.790378006872857</v>
      </c>
      <c r="AN236" s="280">
        <v>1</v>
      </c>
      <c r="AO236" s="281">
        <v>1</v>
      </c>
      <c r="AP236" s="281">
        <v>1</v>
      </c>
      <c r="AQ236" s="281">
        <v>1</v>
      </c>
      <c r="AR236" s="281">
        <v>1</v>
      </c>
      <c r="AS236" s="281">
        <v>1</v>
      </c>
      <c r="AT236" s="281">
        <v>1</v>
      </c>
      <c r="AU236" s="281">
        <v>1</v>
      </c>
      <c r="AV236" s="281">
        <v>1</v>
      </c>
      <c r="AW236" s="281">
        <v>1</v>
      </c>
      <c r="AX236" s="281">
        <v>1</v>
      </c>
      <c r="AY236" s="281">
        <v>1</v>
      </c>
      <c r="AZ236" s="281">
        <v>1</v>
      </c>
      <c r="BA236" s="281">
        <v>1</v>
      </c>
      <c r="BB236" s="281">
        <v>1</v>
      </c>
      <c r="BC236" s="281">
        <v>1</v>
      </c>
      <c r="BD236" s="281">
        <v>6</v>
      </c>
      <c r="BE236" s="325">
        <v>7</v>
      </c>
    </row>
    <row r="237" spans="2:57" ht="15" x14ac:dyDescent="0.25">
      <c r="B237" s="772"/>
      <c r="C237" s="1" t="s">
        <v>5</v>
      </c>
      <c r="D237" s="365">
        <v>209</v>
      </c>
      <c r="E237" s="11">
        <v>179</v>
      </c>
      <c r="F237" s="11">
        <v>165</v>
      </c>
      <c r="G237" s="11">
        <v>192</v>
      </c>
      <c r="H237" s="11">
        <v>199</v>
      </c>
      <c r="I237" s="11">
        <v>209</v>
      </c>
      <c r="J237" s="11">
        <v>221</v>
      </c>
      <c r="K237" s="11">
        <v>236</v>
      </c>
      <c r="L237" s="11">
        <v>246</v>
      </c>
      <c r="M237" s="11">
        <v>269</v>
      </c>
      <c r="N237" s="11">
        <v>291</v>
      </c>
      <c r="O237" s="11">
        <v>300</v>
      </c>
      <c r="P237" s="11">
        <v>299</v>
      </c>
      <c r="Q237" s="11">
        <v>282</v>
      </c>
      <c r="R237" s="11">
        <v>278</v>
      </c>
      <c r="S237" s="11">
        <v>280</v>
      </c>
      <c r="T237" s="11">
        <v>279</v>
      </c>
      <c r="U237" s="11">
        <v>278</v>
      </c>
      <c r="V237" s="74">
        <f>100</f>
        <v>100</v>
      </c>
      <c r="W237" s="127">
        <f t="shared" si="55"/>
        <v>85.645933014354071</v>
      </c>
      <c r="X237" s="127">
        <f t="shared" si="56"/>
        <v>78.94736842105263</v>
      </c>
      <c r="Y237" s="127">
        <f t="shared" si="57"/>
        <v>91.866028708133967</v>
      </c>
      <c r="Z237" s="127">
        <f t="shared" si="58"/>
        <v>95.215311004784695</v>
      </c>
      <c r="AA237" s="127">
        <f t="shared" si="59"/>
        <v>100</v>
      </c>
      <c r="AB237" s="127">
        <f t="shared" si="60"/>
        <v>105.74162679425838</v>
      </c>
      <c r="AC237" s="127">
        <f t="shared" si="61"/>
        <v>112.91866028708134</v>
      </c>
      <c r="AD237" s="127">
        <f t="shared" si="62"/>
        <v>117.70334928229666</v>
      </c>
      <c r="AE237" s="127">
        <f t="shared" si="62"/>
        <v>128.70813397129186</v>
      </c>
      <c r="AF237" s="127">
        <f t="shared" si="62"/>
        <v>139.23444976076556</v>
      </c>
      <c r="AG237" s="127">
        <f t="shared" si="62"/>
        <v>143.54066985645932</v>
      </c>
      <c r="AH237" s="127">
        <f t="shared" si="64"/>
        <v>143.0622009569378</v>
      </c>
      <c r="AI237" s="127">
        <f t="shared" si="50"/>
        <v>134.92822966507177</v>
      </c>
      <c r="AJ237" s="127">
        <f t="shared" si="51"/>
        <v>133.01435406698565</v>
      </c>
      <c r="AK237" s="127">
        <f t="shared" si="52"/>
        <v>133.97129186602871</v>
      </c>
      <c r="AL237" s="127">
        <f t="shared" si="53"/>
        <v>133.49282296650719</v>
      </c>
      <c r="AM237" s="127">
        <f t="shared" si="54"/>
        <v>133.01435406698565</v>
      </c>
      <c r="AN237" s="280">
        <v>1</v>
      </c>
      <c r="AO237" s="281">
        <v>1</v>
      </c>
      <c r="AP237" s="281">
        <v>1</v>
      </c>
      <c r="AQ237" s="281">
        <v>1</v>
      </c>
      <c r="AR237" s="281">
        <v>1</v>
      </c>
      <c r="AS237" s="281">
        <v>1</v>
      </c>
      <c r="AT237" s="281">
        <v>1</v>
      </c>
      <c r="AU237" s="281">
        <v>1</v>
      </c>
      <c r="AV237" s="281">
        <v>1</v>
      </c>
      <c r="AW237" s="281">
        <v>1</v>
      </c>
      <c r="AX237" s="281">
        <v>1</v>
      </c>
      <c r="AY237" s="281">
        <v>1</v>
      </c>
      <c r="AZ237" s="281">
        <v>1</v>
      </c>
      <c r="BA237" s="281">
        <v>1</v>
      </c>
      <c r="BB237" s="281">
        <v>1</v>
      </c>
      <c r="BC237" s="281">
        <v>1</v>
      </c>
      <c r="BD237" s="281">
        <v>6</v>
      </c>
      <c r="BE237" s="325">
        <v>7</v>
      </c>
    </row>
    <row r="238" spans="2:57" ht="15" x14ac:dyDescent="0.25">
      <c r="B238" s="772"/>
      <c r="C238" s="1" t="s">
        <v>6</v>
      </c>
      <c r="D238" s="365">
        <v>81596</v>
      </c>
      <c r="E238" s="11">
        <v>100365</v>
      </c>
      <c r="F238" s="11">
        <v>99027</v>
      </c>
      <c r="G238" s="11">
        <v>100703</v>
      </c>
      <c r="H238" s="11">
        <v>102461</v>
      </c>
      <c r="I238" s="11">
        <v>98944</v>
      </c>
      <c r="J238" s="11">
        <v>107548</v>
      </c>
      <c r="K238" s="11">
        <v>110537</v>
      </c>
      <c r="L238" s="11">
        <v>111265</v>
      </c>
      <c r="M238" s="11">
        <v>112735</v>
      </c>
      <c r="N238" s="11">
        <v>111263</v>
      </c>
      <c r="O238" s="11">
        <v>111177</v>
      </c>
      <c r="P238" s="11">
        <v>106279</v>
      </c>
      <c r="Q238" s="11">
        <v>107318</v>
      </c>
      <c r="R238" s="11">
        <v>107146</v>
      </c>
      <c r="S238" s="11">
        <v>107219</v>
      </c>
      <c r="T238" s="11">
        <v>106673</v>
      </c>
      <c r="U238" s="11">
        <v>106115</v>
      </c>
      <c r="V238" s="74">
        <f>100</f>
        <v>100</v>
      </c>
      <c r="W238" s="127">
        <f t="shared" si="55"/>
        <v>123.00235305652238</v>
      </c>
      <c r="X238" s="127">
        <f t="shared" si="56"/>
        <v>121.36256679248983</v>
      </c>
      <c r="Y238" s="127">
        <f t="shared" si="57"/>
        <v>123.41658904848276</v>
      </c>
      <c r="Z238" s="127">
        <f t="shared" si="58"/>
        <v>125.57110642678563</v>
      </c>
      <c r="AA238" s="127">
        <f t="shared" si="59"/>
        <v>121.26084611990784</v>
      </c>
      <c r="AB238" s="127">
        <f t="shared" si="60"/>
        <v>131.8054806608167</v>
      </c>
      <c r="AC238" s="127">
        <f t="shared" si="61"/>
        <v>135.46865042404039</v>
      </c>
      <c r="AD238" s="127">
        <f t="shared" si="62"/>
        <v>136.36085102210893</v>
      </c>
      <c r="AE238" s="127">
        <f t="shared" si="62"/>
        <v>138.16240992205499</v>
      </c>
      <c r="AF238" s="127">
        <f t="shared" si="62"/>
        <v>136.3583999215648</v>
      </c>
      <c r="AG238" s="127">
        <f t="shared" si="62"/>
        <v>136.25300259816657</v>
      </c>
      <c r="AH238" s="127">
        <f t="shared" si="64"/>
        <v>130.25025736555713</v>
      </c>
      <c r="AI238" s="127">
        <f t="shared" si="50"/>
        <v>131.5236040982401</v>
      </c>
      <c r="AJ238" s="127">
        <f t="shared" si="51"/>
        <v>131.31280945144371</v>
      </c>
      <c r="AK238" s="127">
        <f t="shared" si="52"/>
        <v>131.40227462130497</v>
      </c>
      <c r="AL238" s="127">
        <f t="shared" si="53"/>
        <v>130.73312417275358</v>
      </c>
      <c r="AM238" s="127">
        <f t="shared" si="54"/>
        <v>130.04926712093729</v>
      </c>
      <c r="AN238" s="280"/>
      <c r="AO238" s="281"/>
      <c r="AP238" s="281"/>
      <c r="AQ238" s="281"/>
      <c r="AR238" s="281"/>
      <c r="AS238" s="281"/>
      <c r="AT238" s="281"/>
      <c r="AU238" s="281"/>
      <c r="AV238" s="281"/>
      <c r="AW238" s="281"/>
      <c r="AX238" s="281"/>
      <c r="AY238" s="281"/>
      <c r="AZ238" s="281"/>
      <c r="BA238" s="281"/>
      <c r="BB238" s="281"/>
      <c r="BC238" s="281"/>
      <c r="BD238" s="281"/>
      <c r="BE238" s="325"/>
    </row>
    <row r="239" spans="2:57" ht="15" x14ac:dyDescent="0.25">
      <c r="B239" s="765"/>
      <c r="C239" s="8" t="s">
        <v>7</v>
      </c>
      <c r="D239" s="424">
        <v>81387</v>
      </c>
      <c r="E239" s="341">
        <v>100186</v>
      </c>
      <c r="F239" s="341">
        <v>98862</v>
      </c>
      <c r="G239" s="341">
        <v>100511</v>
      </c>
      <c r="H239" s="341">
        <v>102262</v>
      </c>
      <c r="I239" s="341">
        <v>98735</v>
      </c>
      <c r="J239" s="341">
        <v>107327</v>
      </c>
      <c r="K239" s="341">
        <v>110301</v>
      </c>
      <c r="L239" s="341">
        <v>111019</v>
      </c>
      <c r="M239" s="341">
        <v>112466</v>
      </c>
      <c r="N239" s="341">
        <v>110972</v>
      </c>
      <c r="O239" s="341">
        <v>110877</v>
      </c>
      <c r="P239" s="341">
        <v>105980</v>
      </c>
      <c r="Q239" s="341">
        <v>107036</v>
      </c>
      <c r="R239" s="341">
        <v>106868</v>
      </c>
      <c r="S239" s="341">
        <v>106939</v>
      </c>
      <c r="T239" s="341">
        <v>106394</v>
      </c>
      <c r="U239" s="341">
        <v>105837</v>
      </c>
      <c r="V239" s="74">
        <f>100</f>
        <v>100</v>
      </c>
      <c r="W239" s="127">
        <f t="shared" si="55"/>
        <v>123.09828350965142</v>
      </c>
      <c r="X239" s="127">
        <f t="shared" si="56"/>
        <v>121.47148807549117</v>
      </c>
      <c r="Y239" s="127">
        <f t="shared" si="57"/>
        <v>123.49761018344454</v>
      </c>
      <c r="Z239" s="127">
        <f t="shared" si="58"/>
        <v>125.64905943209604</v>
      </c>
      <c r="AA239" s="127">
        <f t="shared" si="59"/>
        <v>121.31544349834741</v>
      </c>
      <c r="AB239" s="127">
        <f t="shared" si="60"/>
        <v>131.87241205597945</v>
      </c>
      <c r="AC239" s="127">
        <f t="shared" si="61"/>
        <v>135.5265582955509</v>
      </c>
      <c r="AD239" s="127">
        <f t="shared" si="62"/>
        <v>136.4087630702692</v>
      </c>
      <c r="AE239" s="127">
        <f t="shared" si="62"/>
        <v>138.18668829174192</v>
      </c>
      <c r="AF239" s="127">
        <f t="shared" si="62"/>
        <v>136.35101428975145</v>
      </c>
      <c r="AG239" s="127">
        <f t="shared" si="62"/>
        <v>136.23428803125807</v>
      </c>
      <c r="AH239" s="127">
        <f t="shared" si="64"/>
        <v>130.21735658028925</v>
      </c>
      <c r="AI239" s="127">
        <f t="shared" si="50"/>
        <v>131.51486109575239</v>
      </c>
      <c r="AJ239" s="127">
        <f t="shared" si="51"/>
        <v>131.30843992283781</v>
      </c>
      <c r="AK239" s="127">
        <f t="shared" si="52"/>
        <v>131.39567744234338</v>
      </c>
      <c r="AL239" s="127">
        <f t="shared" si="53"/>
        <v>130.72603732782878</v>
      </c>
      <c r="AM239" s="127">
        <f t="shared" si="54"/>
        <v>130.04165284382026</v>
      </c>
      <c r="AN239" s="283"/>
      <c r="AO239" s="284"/>
      <c r="AP239" s="284"/>
      <c r="AQ239" s="284"/>
      <c r="AR239" s="284"/>
      <c r="AS239" s="284"/>
      <c r="AT239" s="284"/>
      <c r="AU239" s="284"/>
      <c r="AV239" s="284"/>
      <c r="AW239" s="284"/>
      <c r="AX239" s="284"/>
      <c r="AY239" s="284"/>
      <c r="AZ239" s="284"/>
      <c r="BA239" s="284"/>
      <c r="BB239" s="284"/>
      <c r="BC239" s="284"/>
      <c r="BD239" s="284"/>
      <c r="BE239" s="284"/>
    </row>
    <row r="240" spans="2:57" ht="15" customHeight="1" x14ac:dyDescent="0.25">
      <c r="B240" s="772" t="s">
        <v>89</v>
      </c>
      <c r="C240" s="1" t="s">
        <v>2</v>
      </c>
      <c r="D240" s="425">
        <v>73362</v>
      </c>
      <c r="E240" s="11">
        <v>118685</v>
      </c>
      <c r="F240" s="11">
        <v>113088</v>
      </c>
      <c r="G240" s="11">
        <v>116431</v>
      </c>
      <c r="H240" s="11">
        <v>119755</v>
      </c>
      <c r="I240" s="11">
        <v>118865</v>
      </c>
      <c r="J240" s="11">
        <v>124903</v>
      </c>
      <c r="K240" s="11">
        <v>120094</v>
      </c>
      <c r="L240" s="11">
        <v>111039</v>
      </c>
      <c r="M240" s="11">
        <v>112684</v>
      </c>
      <c r="N240" s="11">
        <v>115200</v>
      </c>
      <c r="O240" s="11">
        <v>114283</v>
      </c>
      <c r="P240" s="11">
        <v>108059</v>
      </c>
      <c r="Q240" s="11">
        <v>97186</v>
      </c>
      <c r="R240" s="11">
        <v>98075</v>
      </c>
      <c r="S240" s="11">
        <v>97217</v>
      </c>
      <c r="T240" s="11">
        <v>96719</v>
      </c>
      <c r="U240" s="11">
        <v>96209</v>
      </c>
      <c r="V240" s="74">
        <f>100</f>
        <v>100</v>
      </c>
      <c r="W240" s="127">
        <f t="shared" si="55"/>
        <v>161.77994056868678</v>
      </c>
      <c r="X240" s="127">
        <f t="shared" si="56"/>
        <v>154.15065020037622</v>
      </c>
      <c r="Y240" s="127">
        <f t="shared" si="57"/>
        <v>158.70750524794852</v>
      </c>
      <c r="Z240" s="127">
        <f t="shared" si="58"/>
        <v>163.23846132875332</v>
      </c>
      <c r="AA240" s="127">
        <f t="shared" si="59"/>
        <v>162.02529920122134</v>
      </c>
      <c r="AB240" s="127">
        <f t="shared" si="60"/>
        <v>170.25571821924157</v>
      </c>
      <c r="AC240" s="127">
        <f t="shared" si="61"/>
        <v>163.70055342002672</v>
      </c>
      <c r="AD240" s="127">
        <f t="shared" si="62"/>
        <v>151.35765110002453</v>
      </c>
      <c r="AE240" s="127">
        <f t="shared" si="62"/>
        <v>153.59995638068756</v>
      </c>
      <c r="AF240" s="127">
        <f t="shared" si="62"/>
        <v>157.02952482211498</v>
      </c>
      <c r="AG240" s="127">
        <f t="shared" si="62"/>
        <v>155.77955889970283</v>
      </c>
      <c r="AH240" s="127">
        <f t="shared" si="64"/>
        <v>147.29560262806356</v>
      </c>
      <c r="AI240" s="127">
        <f t="shared" si="50"/>
        <v>132.47457811946239</v>
      </c>
      <c r="AJ240" s="127">
        <f t="shared" si="51"/>
        <v>133.68637714348029</v>
      </c>
      <c r="AK240" s="127">
        <f t="shared" si="52"/>
        <v>132.51683432839889</v>
      </c>
      <c r="AL240" s="127">
        <f t="shared" si="53"/>
        <v>131.83800877838664</v>
      </c>
      <c r="AM240" s="127">
        <f t="shared" si="54"/>
        <v>131.14282598620539</v>
      </c>
      <c r="AN240" s="280">
        <v>1</v>
      </c>
      <c r="AO240" s="281">
        <v>1</v>
      </c>
      <c r="AP240" s="281">
        <v>1</v>
      </c>
      <c r="AQ240" s="281">
        <v>1</v>
      </c>
      <c r="AR240" s="281">
        <v>1</v>
      </c>
      <c r="AS240" s="281">
        <v>1</v>
      </c>
      <c r="AT240" s="281">
        <v>1</v>
      </c>
      <c r="AU240" s="281">
        <v>1</v>
      </c>
      <c r="AV240" s="281">
        <v>1</v>
      </c>
      <c r="AW240" s="281">
        <v>1</v>
      </c>
      <c r="AX240" s="281">
        <v>1</v>
      </c>
      <c r="AY240" s="281">
        <v>1</v>
      </c>
      <c r="AZ240" s="281">
        <v>1</v>
      </c>
      <c r="BA240" s="281">
        <v>1</v>
      </c>
      <c r="BB240" s="281">
        <v>1</v>
      </c>
      <c r="BC240" s="281">
        <v>1</v>
      </c>
      <c r="BD240" s="281">
        <v>6</v>
      </c>
      <c r="BE240" s="325">
        <v>7</v>
      </c>
    </row>
    <row r="241" spans="2:57" ht="15" x14ac:dyDescent="0.25">
      <c r="B241" s="772"/>
      <c r="C241" s="1" t="s">
        <v>3</v>
      </c>
      <c r="D241" s="365">
        <v>18897</v>
      </c>
      <c r="E241" s="11">
        <v>21373</v>
      </c>
      <c r="F241" s="11">
        <v>22476</v>
      </c>
      <c r="G241" s="11">
        <v>25457</v>
      </c>
      <c r="H241" s="11">
        <v>23546</v>
      </c>
      <c r="I241" s="11">
        <v>23116</v>
      </c>
      <c r="J241" s="11">
        <v>22045</v>
      </c>
      <c r="K241" s="11">
        <v>26079</v>
      </c>
      <c r="L241" s="11">
        <v>26785</v>
      </c>
      <c r="M241" s="11">
        <v>27210</v>
      </c>
      <c r="N241" s="11">
        <v>23732</v>
      </c>
      <c r="O241" s="11">
        <v>23253</v>
      </c>
      <c r="P241" s="11">
        <v>22659</v>
      </c>
      <c r="Q241" s="11">
        <v>20330</v>
      </c>
      <c r="R241" s="11">
        <v>20386</v>
      </c>
      <c r="S241" s="11">
        <v>20136</v>
      </c>
      <c r="T241" s="11">
        <v>20039</v>
      </c>
      <c r="U241" s="11">
        <v>19941</v>
      </c>
      <c r="V241" s="74">
        <f>100</f>
        <v>100</v>
      </c>
      <c r="W241" s="127">
        <f t="shared" si="55"/>
        <v>113.10260887971636</v>
      </c>
      <c r="X241" s="127">
        <f t="shared" si="56"/>
        <v>118.93951420860454</v>
      </c>
      <c r="Y241" s="127">
        <f t="shared" si="57"/>
        <v>134.71450494787533</v>
      </c>
      <c r="Z241" s="127">
        <f t="shared" si="58"/>
        <v>124.60178864370006</v>
      </c>
      <c r="AA241" s="127">
        <f t="shared" si="59"/>
        <v>122.32629517912896</v>
      </c>
      <c r="AB241" s="127">
        <f t="shared" si="60"/>
        <v>116.658728898767</v>
      </c>
      <c r="AC241" s="127">
        <f t="shared" si="61"/>
        <v>138.00603270360375</v>
      </c>
      <c r="AD241" s="127">
        <f t="shared" si="62"/>
        <v>141.74207546171351</v>
      </c>
      <c r="AE241" s="127">
        <f t="shared" si="62"/>
        <v>143.99110969995237</v>
      </c>
      <c r="AF241" s="127">
        <f t="shared" si="62"/>
        <v>125.58607186325872</v>
      </c>
      <c r="AG241" s="127">
        <f t="shared" si="62"/>
        <v>123.05127798063185</v>
      </c>
      <c r="AH241" s="127">
        <f t="shared" si="64"/>
        <v>119.90792189236387</v>
      </c>
      <c r="AI241" s="127">
        <f t="shared" si="50"/>
        <v>107.58321426681484</v>
      </c>
      <c r="AJ241" s="127">
        <f t="shared" si="51"/>
        <v>107.87955760173573</v>
      </c>
      <c r="AK241" s="127">
        <f t="shared" si="52"/>
        <v>106.55659628512463</v>
      </c>
      <c r="AL241" s="127">
        <f t="shared" si="53"/>
        <v>106.04328729427951</v>
      </c>
      <c r="AM241" s="127">
        <f t="shared" si="54"/>
        <v>105.52468645816796</v>
      </c>
      <c r="AN241" s="280">
        <v>1</v>
      </c>
      <c r="AO241" s="281">
        <v>1</v>
      </c>
      <c r="AP241" s="281">
        <v>1</v>
      </c>
      <c r="AQ241" s="281">
        <v>1</v>
      </c>
      <c r="AR241" s="281">
        <v>1</v>
      </c>
      <c r="AS241" s="281">
        <v>1</v>
      </c>
      <c r="AT241" s="281">
        <v>1</v>
      </c>
      <c r="AU241" s="281">
        <v>1</v>
      </c>
      <c r="AV241" s="281">
        <v>1</v>
      </c>
      <c r="AW241" s="281">
        <v>1</v>
      </c>
      <c r="AX241" s="281">
        <v>1</v>
      </c>
      <c r="AY241" s="281">
        <v>1</v>
      </c>
      <c r="AZ241" s="281">
        <v>1</v>
      </c>
      <c r="BA241" s="281">
        <v>1</v>
      </c>
      <c r="BB241" s="281">
        <v>1</v>
      </c>
      <c r="BC241" s="281">
        <v>1</v>
      </c>
      <c r="BD241" s="281">
        <v>6</v>
      </c>
      <c r="BE241" s="325">
        <v>7</v>
      </c>
    </row>
    <row r="242" spans="2:57" ht="15" x14ac:dyDescent="0.25">
      <c r="B242" s="772"/>
      <c r="C242" s="1" t="s">
        <v>4</v>
      </c>
      <c r="D242" s="365">
        <v>3781</v>
      </c>
      <c r="E242" s="11">
        <v>6481</v>
      </c>
      <c r="F242" s="11">
        <v>6125</v>
      </c>
      <c r="G242" s="11">
        <v>6659</v>
      </c>
      <c r="H242" s="11">
        <v>6171</v>
      </c>
      <c r="I242" s="11">
        <v>5116</v>
      </c>
      <c r="J242" s="11">
        <v>5229</v>
      </c>
      <c r="K242" s="11">
        <v>5820</v>
      </c>
      <c r="L242" s="11">
        <v>5498</v>
      </c>
      <c r="M242" s="11">
        <v>5616</v>
      </c>
      <c r="N242" s="11">
        <v>4392</v>
      </c>
      <c r="O242" s="11">
        <v>4383</v>
      </c>
      <c r="P242" s="11">
        <v>4380</v>
      </c>
      <c r="Q242" s="11">
        <v>4682</v>
      </c>
      <c r="R242" s="11">
        <v>4442</v>
      </c>
      <c r="S242" s="11">
        <v>4438</v>
      </c>
      <c r="T242" s="11">
        <v>4414</v>
      </c>
      <c r="U242" s="11">
        <v>4390</v>
      </c>
      <c r="V242" s="74">
        <f>100</f>
        <v>100</v>
      </c>
      <c r="W242" s="127">
        <f t="shared" si="55"/>
        <v>171.40967997884158</v>
      </c>
      <c r="X242" s="127">
        <f t="shared" si="56"/>
        <v>161.99418143348319</v>
      </c>
      <c r="Y242" s="127">
        <f t="shared" si="57"/>
        <v>176.11742925152078</v>
      </c>
      <c r="Z242" s="127">
        <f t="shared" si="58"/>
        <v>163.21079079608569</v>
      </c>
      <c r="AA242" s="127">
        <f t="shared" si="59"/>
        <v>135.30811954509389</v>
      </c>
      <c r="AB242" s="127">
        <f t="shared" si="60"/>
        <v>138.29674689235651</v>
      </c>
      <c r="AC242" s="127">
        <f t="shared" si="61"/>
        <v>153.92753239883629</v>
      </c>
      <c r="AD242" s="127">
        <f t="shared" si="62"/>
        <v>145.41126686061889</v>
      </c>
      <c r="AE242" s="127">
        <f t="shared" si="62"/>
        <v>148.53213435599048</v>
      </c>
      <c r="AF242" s="127">
        <f t="shared" si="62"/>
        <v>116.15974609891563</v>
      </c>
      <c r="AG242" s="127">
        <f t="shared" si="62"/>
        <v>115.9217138323195</v>
      </c>
      <c r="AH242" s="127">
        <f t="shared" si="64"/>
        <v>115.84236974345411</v>
      </c>
      <c r="AI242" s="127">
        <f t="shared" si="50"/>
        <v>123.82967468923565</v>
      </c>
      <c r="AJ242" s="127">
        <f t="shared" si="51"/>
        <v>117.48214758000529</v>
      </c>
      <c r="AK242" s="127">
        <f t="shared" si="52"/>
        <v>117.37635546151812</v>
      </c>
      <c r="AL242" s="127">
        <f t="shared" si="53"/>
        <v>116.74160275059508</v>
      </c>
      <c r="AM242" s="127">
        <f t="shared" si="54"/>
        <v>116.10685003967204</v>
      </c>
      <c r="AN242" s="280">
        <v>1</v>
      </c>
      <c r="AO242" s="281">
        <v>1</v>
      </c>
      <c r="AP242" s="281">
        <v>1</v>
      </c>
      <c r="AQ242" s="281">
        <v>1</v>
      </c>
      <c r="AR242" s="281">
        <v>1</v>
      </c>
      <c r="AS242" s="281">
        <v>1</v>
      </c>
      <c r="AT242" s="281">
        <v>1</v>
      </c>
      <c r="AU242" s="281">
        <v>1</v>
      </c>
      <c r="AV242" s="281">
        <v>1</v>
      </c>
      <c r="AW242" s="281">
        <v>1</v>
      </c>
      <c r="AX242" s="281">
        <v>1</v>
      </c>
      <c r="AY242" s="281">
        <v>1</v>
      </c>
      <c r="AZ242" s="281">
        <v>1</v>
      </c>
      <c r="BA242" s="281">
        <v>1</v>
      </c>
      <c r="BB242" s="281">
        <v>1</v>
      </c>
      <c r="BC242" s="281">
        <v>1</v>
      </c>
      <c r="BD242" s="281">
        <v>6</v>
      </c>
      <c r="BE242" s="325">
        <v>7</v>
      </c>
    </row>
    <row r="243" spans="2:57" ht="15" x14ac:dyDescent="0.25">
      <c r="B243" s="772"/>
      <c r="C243" s="1" t="s">
        <v>5</v>
      </c>
      <c r="D243" s="365">
        <v>627</v>
      </c>
      <c r="E243" s="11">
        <v>738</v>
      </c>
      <c r="F243" s="11">
        <v>683</v>
      </c>
      <c r="G243" s="11">
        <v>738</v>
      </c>
      <c r="H243" s="11">
        <v>751</v>
      </c>
      <c r="I243" s="11">
        <v>776</v>
      </c>
      <c r="J243" s="11">
        <v>783</v>
      </c>
      <c r="K243" s="11">
        <v>845</v>
      </c>
      <c r="L243" s="11">
        <v>823</v>
      </c>
      <c r="M243" s="11">
        <v>888</v>
      </c>
      <c r="N243" s="11">
        <v>925</v>
      </c>
      <c r="O243" s="11">
        <v>904</v>
      </c>
      <c r="P243" s="11">
        <v>883</v>
      </c>
      <c r="Q243" s="11">
        <v>887</v>
      </c>
      <c r="R243" s="11">
        <v>871</v>
      </c>
      <c r="S243" s="11">
        <v>862</v>
      </c>
      <c r="T243" s="11">
        <v>858</v>
      </c>
      <c r="U243" s="11">
        <v>855</v>
      </c>
      <c r="V243" s="74">
        <f>100</f>
        <v>100</v>
      </c>
      <c r="W243" s="127">
        <f t="shared" si="55"/>
        <v>117.70334928229666</v>
      </c>
      <c r="X243" s="127">
        <f t="shared" si="56"/>
        <v>108.93141945773525</v>
      </c>
      <c r="Y243" s="127">
        <f t="shared" si="57"/>
        <v>117.70334928229666</v>
      </c>
      <c r="Z243" s="127">
        <f t="shared" si="58"/>
        <v>119.77671451355661</v>
      </c>
      <c r="AA243" s="127">
        <f t="shared" si="59"/>
        <v>123.7639553429027</v>
      </c>
      <c r="AB243" s="127">
        <f t="shared" si="60"/>
        <v>124.88038277511961</v>
      </c>
      <c r="AC243" s="127">
        <f t="shared" si="61"/>
        <v>134.76874003189792</v>
      </c>
      <c r="AD243" s="127">
        <f t="shared" si="62"/>
        <v>131.25996810207337</v>
      </c>
      <c r="AE243" s="127">
        <f t="shared" si="62"/>
        <v>141.6267942583732</v>
      </c>
      <c r="AF243" s="127">
        <f t="shared" si="62"/>
        <v>147.52791068580541</v>
      </c>
      <c r="AG243" s="127">
        <f t="shared" si="62"/>
        <v>144.17862838915471</v>
      </c>
      <c r="AH243" s="127">
        <f t="shared" si="64"/>
        <v>140.82934609250398</v>
      </c>
      <c r="AI243" s="127">
        <f t="shared" si="50"/>
        <v>141.46730462519938</v>
      </c>
      <c r="AJ243" s="127">
        <f t="shared" si="51"/>
        <v>138.91547049441786</v>
      </c>
      <c r="AK243" s="127">
        <f t="shared" si="52"/>
        <v>137.48006379585328</v>
      </c>
      <c r="AL243" s="127">
        <f t="shared" si="53"/>
        <v>136.84210526315789</v>
      </c>
      <c r="AM243" s="127">
        <f t="shared" si="54"/>
        <v>136.36363636363637</v>
      </c>
      <c r="AN243" s="280">
        <v>1</v>
      </c>
      <c r="AO243" s="281">
        <v>1</v>
      </c>
      <c r="AP243" s="281">
        <v>1</v>
      </c>
      <c r="AQ243" s="281">
        <v>1</v>
      </c>
      <c r="AR243" s="281">
        <v>1</v>
      </c>
      <c r="AS243" s="281">
        <v>1</v>
      </c>
      <c r="AT243" s="281">
        <v>1</v>
      </c>
      <c r="AU243" s="281">
        <v>1</v>
      </c>
      <c r="AV243" s="281">
        <v>1</v>
      </c>
      <c r="AW243" s="281">
        <v>1</v>
      </c>
      <c r="AX243" s="281">
        <v>1</v>
      </c>
      <c r="AY243" s="281">
        <v>1</v>
      </c>
      <c r="AZ243" s="281">
        <v>1</v>
      </c>
      <c r="BA243" s="281">
        <v>1</v>
      </c>
      <c r="BB243" s="281">
        <v>1</v>
      </c>
      <c r="BC243" s="281">
        <v>1</v>
      </c>
      <c r="BD243" s="281">
        <v>6</v>
      </c>
      <c r="BE243" s="325">
        <v>7</v>
      </c>
    </row>
    <row r="244" spans="2:57" ht="15" x14ac:dyDescent="0.25">
      <c r="B244" s="772"/>
      <c r="C244" s="1" t="s">
        <v>6</v>
      </c>
      <c r="D244" s="365">
        <v>96667</v>
      </c>
      <c r="E244" s="11">
        <v>147277</v>
      </c>
      <c r="F244" s="11">
        <v>142372</v>
      </c>
      <c r="G244" s="11">
        <v>149285</v>
      </c>
      <c r="H244" s="11">
        <v>150223</v>
      </c>
      <c r="I244" s="11">
        <v>147873</v>
      </c>
      <c r="J244" s="11">
        <v>152960</v>
      </c>
      <c r="K244" s="11">
        <v>152838</v>
      </c>
      <c r="L244" s="11">
        <v>144145</v>
      </c>
      <c r="M244" s="11">
        <v>146398</v>
      </c>
      <c r="N244" s="11">
        <v>144249</v>
      </c>
      <c r="O244" s="11">
        <v>142823</v>
      </c>
      <c r="P244" s="11">
        <v>135981</v>
      </c>
      <c r="Q244" s="11">
        <v>123085</v>
      </c>
      <c r="R244" s="11">
        <v>123774</v>
      </c>
      <c r="S244" s="11">
        <v>122653</v>
      </c>
      <c r="T244" s="11">
        <v>122030</v>
      </c>
      <c r="U244" s="11">
        <v>121395</v>
      </c>
      <c r="V244" s="74">
        <f>100</f>
        <v>100</v>
      </c>
      <c r="W244" s="127">
        <f t="shared" si="55"/>
        <v>152.35499187933834</v>
      </c>
      <c r="X244" s="127">
        <f t="shared" si="56"/>
        <v>147.28087144527089</v>
      </c>
      <c r="Y244" s="127">
        <f t="shared" si="57"/>
        <v>154.43222609577208</v>
      </c>
      <c r="Z244" s="127">
        <f t="shared" si="58"/>
        <v>155.40256757735318</v>
      </c>
      <c r="AA244" s="127">
        <f t="shared" si="59"/>
        <v>152.97154147744317</v>
      </c>
      <c r="AB244" s="127">
        <f t="shared" si="60"/>
        <v>158.23393712435475</v>
      </c>
      <c r="AC244" s="127">
        <f t="shared" si="61"/>
        <v>158.10773066299771</v>
      </c>
      <c r="AD244" s="127">
        <f t="shared" si="62"/>
        <v>149.11500305171361</v>
      </c>
      <c r="AE244" s="127">
        <f t="shared" si="62"/>
        <v>151.44568467005286</v>
      </c>
      <c r="AF244" s="127">
        <f t="shared" si="62"/>
        <v>149.22258888762454</v>
      </c>
      <c r="AG244" s="127">
        <f t="shared" si="62"/>
        <v>147.74742156061532</v>
      </c>
      <c r="AH244" s="127">
        <f t="shared" si="64"/>
        <v>140.66951493270713</v>
      </c>
      <c r="AI244" s="127">
        <f t="shared" si="50"/>
        <v>127.32887127975421</v>
      </c>
      <c r="AJ244" s="127">
        <f t="shared" si="51"/>
        <v>128.04162744266398</v>
      </c>
      <c r="AK244" s="127">
        <f t="shared" si="52"/>
        <v>126.88197626904734</v>
      </c>
      <c r="AL244" s="127">
        <f t="shared" si="53"/>
        <v>126.23749573277334</v>
      </c>
      <c r="AM244" s="127">
        <f t="shared" si="54"/>
        <v>125.58060144620191</v>
      </c>
      <c r="AN244" s="280"/>
      <c r="AO244" s="281"/>
      <c r="AP244" s="281"/>
      <c r="AQ244" s="281"/>
      <c r="AR244" s="281"/>
      <c r="AS244" s="281"/>
      <c r="AT244" s="281"/>
      <c r="AU244" s="281"/>
      <c r="AV244" s="281"/>
      <c r="AW244" s="281"/>
      <c r="AX244" s="281"/>
      <c r="AY244" s="281"/>
      <c r="AZ244" s="281"/>
      <c r="BA244" s="281"/>
      <c r="BB244" s="281"/>
      <c r="BC244" s="281"/>
      <c r="BD244" s="281"/>
      <c r="BE244" s="325"/>
    </row>
    <row r="245" spans="2:57" ht="15" x14ac:dyDescent="0.25">
      <c r="B245" s="765"/>
      <c r="C245" s="8" t="s">
        <v>7</v>
      </c>
      <c r="D245" s="424">
        <v>96040</v>
      </c>
      <c r="E245" s="341">
        <v>146539</v>
      </c>
      <c r="F245" s="341">
        <v>141689</v>
      </c>
      <c r="G245" s="341">
        <v>148547</v>
      </c>
      <c r="H245" s="341">
        <v>149472</v>
      </c>
      <c r="I245" s="341">
        <v>147097</v>
      </c>
      <c r="J245" s="341">
        <v>152177</v>
      </c>
      <c r="K245" s="341">
        <v>151993</v>
      </c>
      <c r="L245" s="341">
        <v>143322</v>
      </c>
      <c r="M245" s="341">
        <v>145510</v>
      </c>
      <c r="N245" s="341">
        <v>143324</v>
      </c>
      <c r="O245" s="341">
        <v>141919</v>
      </c>
      <c r="P245" s="341">
        <v>135098</v>
      </c>
      <c r="Q245" s="341">
        <v>122198</v>
      </c>
      <c r="R245" s="341">
        <v>122903</v>
      </c>
      <c r="S245" s="341">
        <v>121791</v>
      </c>
      <c r="T245" s="341">
        <v>121172</v>
      </c>
      <c r="U245" s="341">
        <v>120540</v>
      </c>
      <c r="V245" s="74">
        <f>100</f>
        <v>100</v>
      </c>
      <c r="W245" s="127">
        <f t="shared" si="55"/>
        <v>152.58121615993335</v>
      </c>
      <c r="X245" s="127">
        <f t="shared" si="56"/>
        <v>147.53123698458975</v>
      </c>
      <c r="Y245" s="127">
        <f t="shared" si="57"/>
        <v>154.67201166180757</v>
      </c>
      <c r="Z245" s="127">
        <f t="shared" si="58"/>
        <v>155.63515201999166</v>
      </c>
      <c r="AA245" s="127">
        <f t="shared" si="59"/>
        <v>153.16222407330278</v>
      </c>
      <c r="AB245" s="127">
        <f t="shared" si="60"/>
        <v>158.45168679716784</v>
      </c>
      <c r="AC245" s="127">
        <f t="shared" si="61"/>
        <v>158.26009995835068</v>
      </c>
      <c r="AD245" s="127">
        <f t="shared" si="62"/>
        <v>149.23157017909205</v>
      </c>
      <c r="AE245" s="127">
        <f t="shared" si="62"/>
        <v>151.50978758850479</v>
      </c>
      <c r="AF245" s="127">
        <f t="shared" si="62"/>
        <v>149.23365264473136</v>
      </c>
      <c r="AG245" s="127">
        <f t="shared" si="62"/>
        <v>147.77072053311122</v>
      </c>
      <c r="AH245" s="127">
        <f t="shared" si="64"/>
        <v>140.66847147022074</v>
      </c>
      <c r="AI245" s="127">
        <f t="shared" si="50"/>
        <v>127.2365680966264</v>
      </c>
      <c r="AJ245" s="127">
        <f t="shared" si="51"/>
        <v>127.97063723448564</v>
      </c>
      <c r="AK245" s="127">
        <f t="shared" si="52"/>
        <v>126.81278633902541</v>
      </c>
      <c r="AL245" s="127">
        <f t="shared" si="53"/>
        <v>126.16826322365681</v>
      </c>
      <c r="AM245" s="127">
        <f t="shared" si="54"/>
        <v>125.51020408163265</v>
      </c>
      <c r="AN245" s="283"/>
      <c r="AO245" s="284"/>
      <c r="AP245" s="284"/>
      <c r="AQ245" s="284"/>
      <c r="AR245" s="284"/>
      <c r="AS245" s="284"/>
      <c r="AT245" s="284"/>
      <c r="AU245" s="284"/>
      <c r="AV245" s="284"/>
      <c r="AW245" s="284"/>
      <c r="AX245" s="284"/>
      <c r="AY245" s="284"/>
      <c r="AZ245" s="284"/>
      <c r="BA245" s="284"/>
      <c r="BB245" s="284"/>
      <c r="BC245" s="284"/>
      <c r="BD245" s="284"/>
      <c r="BE245" s="284"/>
    </row>
    <row r="246" spans="2:57" ht="15" customHeight="1" x14ac:dyDescent="0.25">
      <c r="B246" s="772" t="s">
        <v>55</v>
      </c>
      <c r="C246" s="1" t="s">
        <v>2</v>
      </c>
      <c r="D246" s="425">
        <v>235964</v>
      </c>
      <c r="E246" s="11">
        <v>282401</v>
      </c>
      <c r="F246" s="11">
        <v>274738</v>
      </c>
      <c r="G246" s="11">
        <v>271878</v>
      </c>
      <c r="H246" s="11">
        <v>271534</v>
      </c>
      <c r="I246" s="11">
        <v>255051</v>
      </c>
      <c r="J246" s="11">
        <v>277300</v>
      </c>
      <c r="K246" s="11">
        <v>280602</v>
      </c>
      <c r="L246" s="11">
        <v>274518</v>
      </c>
      <c r="M246" s="11">
        <v>273424</v>
      </c>
      <c r="N246" s="11">
        <v>273559</v>
      </c>
      <c r="O246" s="11">
        <v>266378</v>
      </c>
      <c r="P246" s="11">
        <v>245751</v>
      </c>
      <c r="Q246" s="11">
        <v>260373</v>
      </c>
      <c r="R246" s="11">
        <v>256529</v>
      </c>
      <c r="S246" s="11">
        <v>255347</v>
      </c>
      <c r="T246" s="11">
        <v>254040</v>
      </c>
      <c r="U246" s="11">
        <v>252699</v>
      </c>
      <c r="V246" s="74">
        <f>100</f>
        <v>100</v>
      </c>
      <c r="W246" s="127">
        <f t="shared" si="55"/>
        <v>119.6796969029174</v>
      </c>
      <c r="X246" s="127">
        <f t="shared" si="56"/>
        <v>116.43216761878931</v>
      </c>
      <c r="Y246" s="127">
        <f t="shared" si="57"/>
        <v>115.22011832313403</v>
      </c>
      <c r="Z246" s="127">
        <f t="shared" si="58"/>
        <v>115.07433337288739</v>
      </c>
      <c r="AA246" s="127">
        <f t="shared" si="59"/>
        <v>108.08894577138885</v>
      </c>
      <c r="AB246" s="127">
        <f t="shared" si="60"/>
        <v>117.51792646335882</v>
      </c>
      <c r="AC246" s="127">
        <f t="shared" si="61"/>
        <v>118.91729246834262</v>
      </c>
      <c r="AD246" s="127">
        <f t="shared" si="62"/>
        <v>116.33893305758505</v>
      </c>
      <c r="AE246" s="127">
        <f t="shared" si="62"/>
        <v>115.87530301232391</v>
      </c>
      <c r="AF246" s="127">
        <f t="shared" si="62"/>
        <v>115.93251512942652</v>
      </c>
      <c r="AG246" s="127">
        <f t="shared" si="62"/>
        <v>112.88925429302775</v>
      </c>
      <c r="AH246" s="127">
        <f t="shared" si="64"/>
        <v>104.14766659320914</v>
      </c>
      <c r="AI246" s="127">
        <f t="shared" si="50"/>
        <v>110.3443745656117</v>
      </c>
      <c r="AJ246" s="127">
        <f t="shared" si="51"/>
        <v>108.71531250529742</v>
      </c>
      <c r="AK246" s="127">
        <f t="shared" si="52"/>
        <v>108.21438863555457</v>
      </c>
      <c r="AL246" s="127">
        <f t="shared" si="53"/>
        <v>107.66049058330931</v>
      </c>
      <c r="AM246" s="127">
        <f t="shared" si="54"/>
        <v>107.09218355342341</v>
      </c>
      <c r="AN246" s="280">
        <v>1</v>
      </c>
      <c r="AO246" s="281">
        <v>1</v>
      </c>
      <c r="AP246" s="281">
        <v>1</v>
      </c>
      <c r="AQ246" s="281">
        <v>1</v>
      </c>
      <c r="AR246" s="281">
        <v>1</v>
      </c>
      <c r="AS246" s="281">
        <v>1</v>
      </c>
      <c r="AT246" s="281">
        <v>1</v>
      </c>
      <c r="AU246" s="281">
        <v>1</v>
      </c>
      <c r="AV246" s="281">
        <v>1</v>
      </c>
      <c r="AW246" s="281">
        <v>1</v>
      </c>
      <c r="AX246" s="281">
        <v>1</v>
      </c>
      <c r="AY246" s="281">
        <v>1</v>
      </c>
      <c r="AZ246" s="281">
        <v>1</v>
      </c>
      <c r="BA246" s="281">
        <v>1</v>
      </c>
      <c r="BB246" s="281">
        <v>1</v>
      </c>
      <c r="BC246" s="281">
        <v>1</v>
      </c>
      <c r="BD246" s="281">
        <v>6</v>
      </c>
      <c r="BE246" s="325">
        <v>7</v>
      </c>
    </row>
    <row r="247" spans="2:57" ht="15" x14ac:dyDescent="0.25">
      <c r="B247" s="772"/>
      <c r="C247" s="1" t="s">
        <v>3</v>
      </c>
      <c r="D247" s="365">
        <v>35834</v>
      </c>
      <c r="E247" s="11">
        <v>41918</v>
      </c>
      <c r="F247" s="11">
        <v>44750</v>
      </c>
      <c r="G247" s="11">
        <v>49808</v>
      </c>
      <c r="H247" s="11">
        <v>47926</v>
      </c>
      <c r="I247" s="11">
        <v>46146</v>
      </c>
      <c r="J247" s="11">
        <v>50169</v>
      </c>
      <c r="K247" s="11">
        <v>52463</v>
      </c>
      <c r="L247" s="11">
        <v>52946</v>
      </c>
      <c r="M247" s="11">
        <v>52651</v>
      </c>
      <c r="N247" s="11">
        <v>47582</v>
      </c>
      <c r="O247" s="11">
        <v>48712</v>
      </c>
      <c r="P247" s="11">
        <v>48172</v>
      </c>
      <c r="Q247" s="11">
        <v>41438</v>
      </c>
      <c r="R247" s="11">
        <v>44554</v>
      </c>
      <c r="S247" s="11">
        <v>43397</v>
      </c>
      <c r="T247" s="11">
        <v>43186</v>
      </c>
      <c r="U247" s="11">
        <v>42975</v>
      </c>
      <c r="V247" s="74">
        <f>100</f>
        <v>100</v>
      </c>
      <c r="W247" s="127">
        <f t="shared" si="55"/>
        <v>116.97828877602277</v>
      </c>
      <c r="X247" s="127">
        <f t="shared" si="56"/>
        <v>124.88139755539432</v>
      </c>
      <c r="Y247" s="127">
        <f t="shared" si="57"/>
        <v>138.99648378634816</v>
      </c>
      <c r="Z247" s="127">
        <f t="shared" si="58"/>
        <v>133.74448847463302</v>
      </c>
      <c r="AA247" s="127">
        <f t="shared" si="59"/>
        <v>128.77713902997152</v>
      </c>
      <c r="AB247" s="127">
        <f t="shared" si="60"/>
        <v>140.0039069040576</v>
      </c>
      <c r="AC247" s="127">
        <f t="shared" si="61"/>
        <v>146.40564826700898</v>
      </c>
      <c r="AD247" s="127">
        <f t="shared" si="62"/>
        <v>147.75353016688061</v>
      </c>
      <c r="AE247" s="127">
        <f t="shared" si="62"/>
        <v>146.93028966902941</v>
      </c>
      <c r="AF247" s="127">
        <f t="shared" si="62"/>
        <v>132.78450633476587</v>
      </c>
      <c r="AG247" s="127">
        <f t="shared" si="62"/>
        <v>135.93793603839927</v>
      </c>
      <c r="AH247" s="127">
        <f t="shared" si="64"/>
        <v>134.43098733046827</v>
      </c>
      <c r="AI247" s="127">
        <f t="shared" si="50"/>
        <v>115.63877881341743</v>
      </c>
      <c r="AJ247" s="127">
        <f t="shared" si="51"/>
        <v>124.33443098733046</v>
      </c>
      <c r="AK247" s="127">
        <f t="shared" si="52"/>
        <v>121.10565384830049</v>
      </c>
      <c r="AL247" s="127">
        <f t="shared" si="53"/>
        <v>120.51682759390523</v>
      </c>
      <c r="AM247" s="127">
        <f t="shared" si="54"/>
        <v>119.92800133950996</v>
      </c>
      <c r="AN247" s="280">
        <v>1</v>
      </c>
      <c r="AO247" s="281">
        <v>1</v>
      </c>
      <c r="AP247" s="281">
        <v>1</v>
      </c>
      <c r="AQ247" s="281">
        <v>1</v>
      </c>
      <c r="AR247" s="281">
        <v>1</v>
      </c>
      <c r="AS247" s="281">
        <v>1</v>
      </c>
      <c r="AT247" s="281">
        <v>1</v>
      </c>
      <c r="AU247" s="281">
        <v>1</v>
      </c>
      <c r="AV247" s="281">
        <v>1</v>
      </c>
      <c r="AW247" s="281">
        <v>1</v>
      </c>
      <c r="AX247" s="281">
        <v>1</v>
      </c>
      <c r="AY247" s="281">
        <v>1</v>
      </c>
      <c r="AZ247" s="281">
        <v>1</v>
      </c>
      <c r="BA247" s="281">
        <v>1</v>
      </c>
      <c r="BB247" s="281">
        <v>1</v>
      </c>
      <c r="BC247" s="281">
        <v>1</v>
      </c>
      <c r="BD247" s="281">
        <v>6</v>
      </c>
      <c r="BE247" s="325">
        <v>7</v>
      </c>
    </row>
    <row r="248" spans="2:57" ht="15" x14ac:dyDescent="0.25">
      <c r="B248" s="772"/>
      <c r="C248" s="1" t="s">
        <v>4</v>
      </c>
      <c r="D248" s="365">
        <v>2770</v>
      </c>
      <c r="E248" s="11">
        <v>4360</v>
      </c>
      <c r="F248" s="11">
        <v>4841</v>
      </c>
      <c r="G248" s="11">
        <v>4901</v>
      </c>
      <c r="H248" s="11">
        <v>4880</v>
      </c>
      <c r="I248" s="11">
        <v>4457</v>
      </c>
      <c r="J248" s="11">
        <v>4694</v>
      </c>
      <c r="K248" s="11">
        <v>4785</v>
      </c>
      <c r="L248" s="11">
        <v>4960</v>
      </c>
      <c r="M248" s="11">
        <v>4904</v>
      </c>
      <c r="N248" s="11">
        <v>4899</v>
      </c>
      <c r="O248" s="11">
        <v>5083</v>
      </c>
      <c r="P248" s="11">
        <v>5290</v>
      </c>
      <c r="Q248" s="11">
        <v>4940</v>
      </c>
      <c r="R248" s="11">
        <v>4873</v>
      </c>
      <c r="S248" s="11">
        <v>4612</v>
      </c>
      <c r="T248" s="11">
        <v>4587</v>
      </c>
      <c r="U248" s="11">
        <v>4562</v>
      </c>
      <c r="V248" s="74">
        <f>100</f>
        <v>100</v>
      </c>
      <c r="W248" s="127">
        <f t="shared" si="55"/>
        <v>157.40072202166064</v>
      </c>
      <c r="X248" s="127">
        <f t="shared" si="56"/>
        <v>174.76534296028882</v>
      </c>
      <c r="Y248" s="127">
        <f t="shared" si="57"/>
        <v>176.93140794223828</v>
      </c>
      <c r="Z248" s="127">
        <f t="shared" si="58"/>
        <v>176.17328519855596</v>
      </c>
      <c r="AA248" s="127">
        <f t="shared" si="59"/>
        <v>160.90252707581229</v>
      </c>
      <c r="AB248" s="127">
        <f t="shared" si="60"/>
        <v>169.45848375451263</v>
      </c>
      <c r="AC248" s="127">
        <f t="shared" si="61"/>
        <v>172.74368231046932</v>
      </c>
      <c r="AD248" s="127">
        <f t="shared" si="62"/>
        <v>179.06137184115522</v>
      </c>
      <c r="AE248" s="127">
        <f t="shared" si="62"/>
        <v>177.03971119133573</v>
      </c>
      <c r="AF248" s="127">
        <f t="shared" si="62"/>
        <v>176.8592057761733</v>
      </c>
      <c r="AG248" s="127">
        <f t="shared" si="62"/>
        <v>183.50180505415162</v>
      </c>
      <c r="AH248" s="127">
        <f t="shared" si="64"/>
        <v>190.97472924187727</v>
      </c>
      <c r="AI248" s="127">
        <f t="shared" si="50"/>
        <v>178.33935018050542</v>
      </c>
      <c r="AJ248" s="127">
        <f t="shared" si="51"/>
        <v>175.92057761732852</v>
      </c>
      <c r="AK248" s="127">
        <f t="shared" si="52"/>
        <v>166.49819494584838</v>
      </c>
      <c r="AL248" s="127">
        <f t="shared" si="53"/>
        <v>165.5956678700361</v>
      </c>
      <c r="AM248" s="127">
        <f t="shared" si="54"/>
        <v>164.69314079422384</v>
      </c>
      <c r="AN248" s="280">
        <v>1</v>
      </c>
      <c r="AO248" s="281">
        <v>1</v>
      </c>
      <c r="AP248" s="281">
        <v>1</v>
      </c>
      <c r="AQ248" s="281">
        <v>1</v>
      </c>
      <c r="AR248" s="281">
        <v>1</v>
      </c>
      <c r="AS248" s="281">
        <v>1</v>
      </c>
      <c r="AT248" s="281">
        <v>1</v>
      </c>
      <c r="AU248" s="281">
        <v>1</v>
      </c>
      <c r="AV248" s="281">
        <v>1</v>
      </c>
      <c r="AW248" s="281">
        <v>1</v>
      </c>
      <c r="AX248" s="281">
        <v>1</v>
      </c>
      <c r="AY248" s="281">
        <v>1</v>
      </c>
      <c r="AZ248" s="281">
        <v>1</v>
      </c>
      <c r="BA248" s="281">
        <v>1</v>
      </c>
      <c r="BB248" s="281">
        <v>1</v>
      </c>
      <c r="BC248" s="281">
        <v>1</v>
      </c>
      <c r="BD248" s="281">
        <v>6</v>
      </c>
      <c r="BE248" s="325">
        <v>7</v>
      </c>
    </row>
    <row r="249" spans="2:57" ht="15" x14ac:dyDescent="0.25">
      <c r="B249" s="772"/>
      <c r="C249" s="1" t="s">
        <v>5</v>
      </c>
      <c r="D249" s="365">
        <v>762</v>
      </c>
      <c r="E249" s="11">
        <v>730</v>
      </c>
      <c r="F249" s="11">
        <v>755</v>
      </c>
      <c r="G249" s="11">
        <v>916</v>
      </c>
      <c r="H249" s="11">
        <v>902</v>
      </c>
      <c r="I249" s="11">
        <v>829</v>
      </c>
      <c r="J249" s="11">
        <v>837</v>
      </c>
      <c r="K249" s="11">
        <v>888</v>
      </c>
      <c r="L249" s="11">
        <v>870</v>
      </c>
      <c r="M249" s="11">
        <v>879</v>
      </c>
      <c r="N249" s="11">
        <v>646</v>
      </c>
      <c r="O249" s="11">
        <v>651</v>
      </c>
      <c r="P249" s="11">
        <v>645</v>
      </c>
      <c r="Q249" s="11">
        <v>667</v>
      </c>
      <c r="R249" s="11">
        <v>647</v>
      </c>
      <c r="S249" s="11">
        <v>621</v>
      </c>
      <c r="T249" s="11">
        <v>618</v>
      </c>
      <c r="U249" s="11">
        <v>616</v>
      </c>
      <c r="V249" s="74">
        <f>100</f>
        <v>100</v>
      </c>
      <c r="W249" s="127">
        <f t="shared" si="55"/>
        <v>95.800524934383205</v>
      </c>
      <c r="X249" s="127">
        <f t="shared" si="56"/>
        <v>99.081364829396321</v>
      </c>
      <c r="Y249" s="127">
        <f t="shared" si="57"/>
        <v>120.20997375328083</v>
      </c>
      <c r="Z249" s="127">
        <f t="shared" si="58"/>
        <v>118.37270341207349</v>
      </c>
      <c r="AA249" s="127">
        <f t="shared" si="59"/>
        <v>108.79265091863518</v>
      </c>
      <c r="AB249" s="127">
        <f t="shared" si="60"/>
        <v>109.84251968503936</v>
      </c>
      <c r="AC249" s="127">
        <f t="shared" si="61"/>
        <v>116.53543307086615</v>
      </c>
      <c r="AD249" s="127">
        <f t="shared" si="62"/>
        <v>114.1732283464567</v>
      </c>
      <c r="AE249" s="127">
        <f t="shared" si="62"/>
        <v>115.35433070866142</v>
      </c>
      <c r="AF249" s="127">
        <f t="shared" si="62"/>
        <v>84.776902887139101</v>
      </c>
      <c r="AG249" s="127">
        <f t="shared" si="62"/>
        <v>85.433070866141733</v>
      </c>
      <c r="AH249" s="127">
        <f t="shared" si="64"/>
        <v>84.645669291338578</v>
      </c>
      <c r="AI249" s="127">
        <f t="shared" si="50"/>
        <v>87.532808398950138</v>
      </c>
      <c r="AJ249" s="127">
        <f t="shared" si="51"/>
        <v>84.908136482939639</v>
      </c>
      <c r="AK249" s="127">
        <f t="shared" si="52"/>
        <v>81.496062992125985</v>
      </c>
      <c r="AL249" s="127">
        <f t="shared" si="53"/>
        <v>81.102362204724415</v>
      </c>
      <c r="AM249" s="127">
        <f t="shared" si="54"/>
        <v>80.839895013123353</v>
      </c>
      <c r="AN249" s="280">
        <v>1</v>
      </c>
      <c r="AO249" s="281">
        <v>1</v>
      </c>
      <c r="AP249" s="281">
        <v>1</v>
      </c>
      <c r="AQ249" s="281">
        <v>1</v>
      </c>
      <c r="AR249" s="281">
        <v>1</v>
      </c>
      <c r="AS249" s="281">
        <v>1</v>
      </c>
      <c r="AT249" s="281">
        <v>1</v>
      </c>
      <c r="AU249" s="281">
        <v>1</v>
      </c>
      <c r="AV249" s="281">
        <v>1</v>
      </c>
      <c r="AW249" s="281">
        <v>1</v>
      </c>
      <c r="AX249" s="281">
        <v>1</v>
      </c>
      <c r="AY249" s="281">
        <v>1</v>
      </c>
      <c r="AZ249" s="281">
        <v>1</v>
      </c>
      <c r="BA249" s="281">
        <v>1</v>
      </c>
      <c r="BB249" s="281">
        <v>1</v>
      </c>
      <c r="BC249" s="281">
        <v>1</v>
      </c>
      <c r="BD249" s="281">
        <v>6</v>
      </c>
      <c r="BE249" s="325">
        <v>7</v>
      </c>
    </row>
    <row r="250" spans="2:57" ht="15" x14ac:dyDescent="0.25">
      <c r="B250" s="772"/>
      <c r="C250" s="1" t="s">
        <v>6</v>
      </c>
      <c r="D250" s="365">
        <v>275330</v>
      </c>
      <c r="E250" s="11">
        <v>329409</v>
      </c>
      <c r="F250" s="11">
        <v>325084</v>
      </c>
      <c r="G250" s="11">
        <v>327503</v>
      </c>
      <c r="H250" s="11">
        <v>325242</v>
      </c>
      <c r="I250" s="11">
        <v>306483</v>
      </c>
      <c r="J250" s="11">
        <v>333000</v>
      </c>
      <c r="K250" s="11">
        <v>338738</v>
      </c>
      <c r="L250" s="11">
        <v>333294</v>
      </c>
      <c r="M250" s="11">
        <v>331858</v>
      </c>
      <c r="N250" s="11">
        <v>326686</v>
      </c>
      <c r="O250" s="11">
        <v>320824</v>
      </c>
      <c r="P250" s="11">
        <v>299858</v>
      </c>
      <c r="Q250" s="11">
        <v>307418</v>
      </c>
      <c r="R250" s="11">
        <v>306603</v>
      </c>
      <c r="S250" s="11">
        <v>303977</v>
      </c>
      <c r="T250" s="11">
        <v>302431</v>
      </c>
      <c r="U250" s="11">
        <v>300852</v>
      </c>
      <c r="V250" s="74">
        <f>100</f>
        <v>100</v>
      </c>
      <c r="W250" s="127">
        <f t="shared" si="55"/>
        <v>119.64152108379037</v>
      </c>
      <c r="X250" s="127">
        <f t="shared" si="56"/>
        <v>118.07067882177751</v>
      </c>
      <c r="Y250" s="127">
        <f t="shared" si="57"/>
        <v>118.94926088693568</v>
      </c>
      <c r="Z250" s="127">
        <f t="shared" si="58"/>
        <v>118.12806450441289</v>
      </c>
      <c r="AA250" s="127">
        <f t="shared" si="59"/>
        <v>111.31478589329168</v>
      </c>
      <c r="AB250" s="127">
        <f t="shared" si="60"/>
        <v>120.9457741619148</v>
      </c>
      <c r="AC250" s="127">
        <f t="shared" si="61"/>
        <v>123.02981876293902</v>
      </c>
      <c r="AD250" s="127">
        <f t="shared" si="62"/>
        <v>121.05255511567937</v>
      </c>
      <c r="AE250" s="127">
        <f t="shared" si="62"/>
        <v>120.5309991646388</v>
      </c>
      <c r="AF250" s="127">
        <f t="shared" si="62"/>
        <v>118.65252605963752</v>
      </c>
      <c r="AG250" s="127">
        <f t="shared" si="62"/>
        <v>116.52344459376022</v>
      </c>
      <c r="AH250" s="127">
        <f t="shared" si="64"/>
        <v>108.9085824283587</v>
      </c>
      <c r="AI250" s="127">
        <f t="shared" si="50"/>
        <v>111.65437838230487</v>
      </c>
      <c r="AJ250" s="127">
        <f t="shared" si="51"/>
        <v>111.35836995605274</v>
      </c>
      <c r="AK250" s="127">
        <f t="shared" si="52"/>
        <v>110.40460538263176</v>
      </c>
      <c r="AL250" s="127">
        <f t="shared" si="53"/>
        <v>109.84309737406022</v>
      </c>
      <c r="AM250" s="127">
        <f t="shared" si="54"/>
        <v>109.2696037482294</v>
      </c>
      <c r="AN250" s="280"/>
      <c r="AO250" s="281"/>
      <c r="AP250" s="281"/>
      <c r="AQ250" s="281"/>
      <c r="AR250" s="281"/>
      <c r="AS250" s="281"/>
      <c r="AT250" s="281"/>
      <c r="AU250" s="281"/>
      <c r="AV250" s="281"/>
      <c r="AW250" s="281"/>
      <c r="AX250" s="281"/>
      <c r="AY250" s="281"/>
      <c r="AZ250" s="281"/>
      <c r="BA250" s="281"/>
      <c r="BB250" s="281"/>
      <c r="BC250" s="281"/>
      <c r="BD250" s="281"/>
      <c r="BE250" s="325"/>
    </row>
    <row r="251" spans="2:57" ht="15" x14ac:dyDescent="0.25">
      <c r="B251" s="765"/>
      <c r="C251" s="8" t="s">
        <v>7</v>
      </c>
      <c r="D251" s="424">
        <v>274568</v>
      </c>
      <c r="E251" s="341">
        <v>328679</v>
      </c>
      <c r="F251" s="341">
        <v>324329</v>
      </c>
      <c r="G251" s="341">
        <v>326587</v>
      </c>
      <c r="H251" s="341">
        <v>324340</v>
      </c>
      <c r="I251" s="341">
        <v>305654</v>
      </c>
      <c r="J251" s="341">
        <v>332163</v>
      </c>
      <c r="K251" s="341">
        <v>337850</v>
      </c>
      <c r="L251" s="341">
        <v>332424</v>
      </c>
      <c r="M251" s="341">
        <v>330979</v>
      </c>
      <c r="N251" s="341">
        <v>326040</v>
      </c>
      <c r="O251" s="341">
        <v>320173</v>
      </c>
      <c r="P251" s="341">
        <v>299213</v>
      </c>
      <c r="Q251" s="341">
        <v>306751</v>
      </c>
      <c r="R251" s="341">
        <v>305956</v>
      </c>
      <c r="S251" s="341">
        <v>303356</v>
      </c>
      <c r="T251" s="341">
        <v>301813</v>
      </c>
      <c r="U251" s="341">
        <v>300236</v>
      </c>
      <c r="V251" s="74">
        <f>100</f>
        <v>100</v>
      </c>
      <c r="W251" s="127">
        <f t="shared" si="55"/>
        <v>119.70768625622796</v>
      </c>
      <c r="X251" s="127">
        <f t="shared" si="56"/>
        <v>118.12337927216574</v>
      </c>
      <c r="Y251" s="127">
        <f t="shared" si="57"/>
        <v>118.94576206986976</v>
      </c>
      <c r="Z251" s="127">
        <f t="shared" si="58"/>
        <v>118.12738556568864</v>
      </c>
      <c r="AA251" s="127">
        <f t="shared" si="59"/>
        <v>111.32178549576061</v>
      </c>
      <c r="AB251" s="127">
        <f t="shared" si="60"/>
        <v>120.97658867748609</v>
      </c>
      <c r="AC251" s="127">
        <f t="shared" si="61"/>
        <v>123.04784242883366</v>
      </c>
      <c r="AD251" s="127">
        <f t="shared" si="62"/>
        <v>121.07164709652982</v>
      </c>
      <c r="AE251" s="127">
        <f t="shared" si="62"/>
        <v>120.54536581101949</v>
      </c>
      <c r="AF251" s="127">
        <f t="shared" si="62"/>
        <v>118.74654001923021</v>
      </c>
      <c r="AG251" s="127">
        <f t="shared" si="62"/>
        <v>116.60972873750765</v>
      </c>
      <c r="AH251" s="127">
        <f t="shared" si="64"/>
        <v>108.97591853384225</v>
      </c>
      <c r="AI251" s="127">
        <f t="shared" si="50"/>
        <v>111.72132222254596</v>
      </c>
      <c r="AJ251" s="127">
        <f t="shared" si="51"/>
        <v>111.43177646338977</v>
      </c>
      <c r="AK251" s="127">
        <f t="shared" si="52"/>
        <v>110.48483435797326</v>
      </c>
      <c r="AL251" s="127">
        <f t="shared" si="53"/>
        <v>109.92286063925876</v>
      </c>
      <c r="AM251" s="127">
        <f t="shared" si="54"/>
        <v>109.34850383147344</v>
      </c>
      <c r="AN251" s="283"/>
      <c r="AO251" s="284"/>
      <c r="AP251" s="284"/>
      <c r="AQ251" s="284"/>
      <c r="AR251" s="284"/>
      <c r="AS251" s="284"/>
      <c r="AT251" s="284"/>
      <c r="AU251" s="284"/>
      <c r="AV251" s="284"/>
      <c r="AW251" s="284"/>
      <c r="AX251" s="284"/>
      <c r="AY251" s="284"/>
      <c r="AZ251" s="284"/>
      <c r="BA251" s="284"/>
      <c r="BB251" s="284"/>
      <c r="BC251" s="284"/>
      <c r="BD251" s="284"/>
      <c r="BE251" s="284"/>
    </row>
    <row r="252" spans="2:57" ht="15" customHeight="1" x14ac:dyDescent="0.25">
      <c r="B252" s="772" t="s">
        <v>56</v>
      </c>
      <c r="C252" s="1" t="s">
        <v>2</v>
      </c>
      <c r="D252" s="425">
        <v>46592</v>
      </c>
      <c r="E252" s="11">
        <v>44831</v>
      </c>
      <c r="F252" s="11">
        <v>44323</v>
      </c>
      <c r="G252" s="11">
        <v>43873</v>
      </c>
      <c r="H252" s="11">
        <v>42961</v>
      </c>
      <c r="I252" s="11">
        <v>43835</v>
      </c>
      <c r="J252" s="11">
        <v>48786</v>
      </c>
      <c r="K252" s="11">
        <v>47446</v>
      </c>
      <c r="L252" s="11">
        <v>50217</v>
      </c>
      <c r="M252" s="11">
        <v>51282</v>
      </c>
      <c r="N252" s="11">
        <v>51645</v>
      </c>
      <c r="O252" s="11">
        <v>52761</v>
      </c>
      <c r="P252" s="11">
        <v>48816</v>
      </c>
      <c r="Q252" s="11">
        <v>47269</v>
      </c>
      <c r="R252" s="11">
        <v>47985</v>
      </c>
      <c r="S252" s="11">
        <v>48161</v>
      </c>
      <c r="T252" s="11">
        <v>48247</v>
      </c>
      <c r="U252" s="11">
        <v>47895</v>
      </c>
      <c r="V252" s="74">
        <f>100</f>
        <v>100</v>
      </c>
      <c r="W252" s="127">
        <f t="shared" si="55"/>
        <v>96.220381181318686</v>
      </c>
      <c r="X252" s="127">
        <f t="shared" si="56"/>
        <v>95.130065247252745</v>
      </c>
      <c r="Y252" s="127">
        <f t="shared" si="57"/>
        <v>94.164234203296701</v>
      </c>
      <c r="Z252" s="127">
        <f t="shared" si="58"/>
        <v>92.206816620879124</v>
      </c>
      <c r="AA252" s="127">
        <f t="shared" si="59"/>
        <v>94.082675137362642</v>
      </c>
      <c r="AB252" s="127">
        <f t="shared" si="60"/>
        <v>104.70896291208791</v>
      </c>
      <c r="AC252" s="127">
        <f t="shared" si="61"/>
        <v>101.83293269230769</v>
      </c>
      <c r="AD252" s="127">
        <f t="shared" si="62"/>
        <v>107.78030563186813</v>
      </c>
      <c r="AE252" s="127">
        <f t="shared" si="62"/>
        <v>110.06610576923077</v>
      </c>
      <c r="AF252" s="127">
        <f t="shared" si="62"/>
        <v>110.84520947802197</v>
      </c>
      <c r="AG252" s="127">
        <f t="shared" si="62"/>
        <v>113.24047046703296</v>
      </c>
      <c r="AH252" s="127">
        <f t="shared" si="64"/>
        <v>104.77335164835165</v>
      </c>
      <c r="AI252" s="127">
        <f t="shared" si="50"/>
        <v>101.45303914835165</v>
      </c>
      <c r="AJ252" s="127">
        <f t="shared" si="51"/>
        <v>102.98978365384616</v>
      </c>
      <c r="AK252" s="127">
        <f t="shared" si="52"/>
        <v>103.3675309065934</v>
      </c>
      <c r="AL252" s="127">
        <f t="shared" si="53"/>
        <v>103.55211195054945</v>
      </c>
      <c r="AM252" s="127">
        <f t="shared" si="54"/>
        <v>102.79661744505495</v>
      </c>
      <c r="AN252" s="280">
        <v>1</v>
      </c>
      <c r="AO252" s="281">
        <v>1</v>
      </c>
      <c r="AP252" s="281">
        <v>1</v>
      </c>
      <c r="AQ252" s="281">
        <v>1</v>
      </c>
      <c r="AR252" s="281">
        <v>1</v>
      </c>
      <c r="AS252" s="281">
        <v>1</v>
      </c>
      <c r="AT252" s="281">
        <v>1</v>
      </c>
      <c r="AU252" s="281">
        <v>1</v>
      </c>
      <c r="AV252" s="281">
        <v>1</v>
      </c>
      <c r="AW252" s="281">
        <v>1</v>
      </c>
      <c r="AX252" s="281">
        <v>1</v>
      </c>
      <c r="AY252" s="281">
        <v>1</v>
      </c>
      <c r="AZ252" s="281">
        <v>1</v>
      </c>
      <c r="BA252" s="281">
        <v>1</v>
      </c>
      <c r="BB252" s="281">
        <v>1</v>
      </c>
      <c r="BC252" s="281">
        <v>1</v>
      </c>
      <c r="BD252" s="281">
        <v>6</v>
      </c>
      <c r="BE252" s="325">
        <v>7</v>
      </c>
    </row>
    <row r="253" spans="2:57" ht="15" x14ac:dyDescent="0.25">
      <c r="B253" s="772"/>
      <c r="C253" s="1" t="s">
        <v>3</v>
      </c>
      <c r="D253" s="365">
        <v>12859</v>
      </c>
      <c r="E253" s="11">
        <v>13242</v>
      </c>
      <c r="F253" s="11">
        <v>13618</v>
      </c>
      <c r="G253" s="11">
        <v>13915</v>
      </c>
      <c r="H253" s="11">
        <v>14052</v>
      </c>
      <c r="I253" s="11">
        <v>14556</v>
      </c>
      <c r="J253" s="11">
        <v>14556</v>
      </c>
      <c r="K253" s="11">
        <v>15038</v>
      </c>
      <c r="L253" s="11">
        <v>15027</v>
      </c>
      <c r="M253" s="11">
        <v>16047</v>
      </c>
      <c r="N253" s="11">
        <v>16517</v>
      </c>
      <c r="O253" s="11">
        <v>13440</v>
      </c>
      <c r="P253" s="11">
        <v>12217</v>
      </c>
      <c r="Q253" s="11">
        <v>13827</v>
      </c>
      <c r="R253" s="11">
        <v>14407</v>
      </c>
      <c r="S253" s="11">
        <v>14423</v>
      </c>
      <c r="T253" s="11">
        <v>14447</v>
      </c>
      <c r="U253" s="11">
        <v>14349</v>
      </c>
      <c r="V253" s="74">
        <f>100</f>
        <v>100</v>
      </c>
      <c r="W253" s="127">
        <f t="shared" si="55"/>
        <v>102.97845866708143</v>
      </c>
      <c r="X253" s="127">
        <f t="shared" si="56"/>
        <v>105.90248075278015</v>
      </c>
      <c r="Y253" s="127">
        <f t="shared" si="57"/>
        <v>108.21214713430282</v>
      </c>
      <c r="Z253" s="127">
        <f t="shared" si="58"/>
        <v>109.27754879850688</v>
      </c>
      <c r="AA253" s="127">
        <f t="shared" si="59"/>
        <v>113.19698265806051</v>
      </c>
      <c r="AB253" s="127">
        <f t="shared" si="60"/>
        <v>113.19698265806051</v>
      </c>
      <c r="AC253" s="127">
        <f t="shared" si="61"/>
        <v>116.94533011898281</v>
      </c>
      <c r="AD253" s="127">
        <f t="shared" si="62"/>
        <v>116.85978691966716</v>
      </c>
      <c r="AE253" s="127">
        <f t="shared" si="62"/>
        <v>124.79197449257329</v>
      </c>
      <c r="AF253" s="127">
        <f t="shared" si="62"/>
        <v>128.4470020996967</v>
      </c>
      <c r="AG253" s="127">
        <f t="shared" si="62"/>
        <v>104.5182362547632</v>
      </c>
      <c r="AH253" s="127">
        <f t="shared" si="64"/>
        <v>95.007387821759082</v>
      </c>
      <c r="AI253" s="127">
        <f t="shared" si="50"/>
        <v>107.52780153977758</v>
      </c>
      <c r="AJ253" s="127">
        <f t="shared" si="51"/>
        <v>112.03826114005754</v>
      </c>
      <c r="AK253" s="127">
        <f t="shared" si="52"/>
        <v>112.16268761178941</v>
      </c>
      <c r="AL253" s="127">
        <f t="shared" si="53"/>
        <v>112.3493273193872</v>
      </c>
      <c r="AM253" s="127">
        <f t="shared" si="54"/>
        <v>111.58721518002955</v>
      </c>
      <c r="AN253" s="280">
        <v>1</v>
      </c>
      <c r="AO253" s="281">
        <v>1</v>
      </c>
      <c r="AP253" s="281">
        <v>1</v>
      </c>
      <c r="AQ253" s="281">
        <v>1</v>
      </c>
      <c r="AR253" s="281">
        <v>1</v>
      </c>
      <c r="AS253" s="281">
        <v>1</v>
      </c>
      <c r="AT253" s="281">
        <v>1</v>
      </c>
      <c r="AU253" s="281">
        <v>1</v>
      </c>
      <c r="AV253" s="281">
        <v>1</v>
      </c>
      <c r="AW253" s="281">
        <v>1</v>
      </c>
      <c r="AX253" s="281">
        <v>1</v>
      </c>
      <c r="AY253" s="281">
        <v>1</v>
      </c>
      <c r="AZ253" s="281">
        <v>1</v>
      </c>
      <c r="BA253" s="281">
        <v>1</v>
      </c>
      <c r="BB253" s="281">
        <v>1</v>
      </c>
      <c r="BC253" s="281">
        <v>1</v>
      </c>
      <c r="BD253" s="281">
        <v>6</v>
      </c>
      <c r="BE253" s="325">
        <v>7</v>
      </c>
    </row>
    <row r="254" spans="2:57" ht="15" x14ac:dyDescent="0.25">
      <c r="B254" s="772"/>
      <c r="C254" s="1" t="s">
        <v>4</v>
      </c>
      <c r="D254" s="365">
        <v>1868</v>
      </c>
      <c r="E254" s="11">
        <v>1842</v>
      </c>
      <c r="F254" s="11">
        <v>1964</v>
      </c>
      <c r="G254" s="11">
        <v>2122</v>
      </c>
      <c r="H254" s="11">
        <v>2160</v>
      </c>
      <c r="I254" s="11">
        <v>2269</v>
      </c>
      <c r="J254" s="11">
        <v>2278</v>
      </c>
      <c r="K254" s="11">
        <v>2369</v>
      </c>
      <c r="L254" s="11">
        <v>2511</v>
      </c>
      <c r="M254" s="11">
        <v>2607</v>
      </c>
      <c r="N254" s="11">
        <v>2411</v>
      </c>
      <c r="O254" s="11">
        <v>2488</v>
      </c>
      <c r="P254" s="11">
        <v>1981</v>
      </c>
      <c r="Q254" s="11">
        <v>2356</v>
      </c>
      <c r="R254" s="11">
        <v>2191</v>
      </c>
      <c r="S254" s="11">
        <v>2202</v>
      </c>
      <c r="T254" s="11">
        <v>2207</v>
      </c>
      <c r="U254" s="11">
        <v>2190</v>
      </c>
      <c r="V254" s="74">
        <f>100</f>
        <v>100</v>
      </c>
      <c r="W254" s="127">
        <f t="shared" si="55"/>
        <v>98.608137044967876</v>
      </c>
      <c r="X254" s="127">
        <f t="shared" si="56"/>
        <v>105.13918629550321</v>
      </c>
      <c r="Y254" s="127">
        <f t="shared" si="57"/>
        <v>113.59743040685225</v>
      </c>
      <c r="Z254" s="127">
        <f t="shared" si="58"/>
        <v>115.63169164882227</v>
      </c>
      <c r="AA254" s="127">
        <f t="shared" si="59"/>
        <v>121.46680942184155</v>
      </c>
      <c r="AB254" s="127">
        <f t="shared" si="60"/>
        <v>121.94860813704497</v>
      </c>
      <c r="AC254" s="127">
        <f t="shared" si="61"/>
        <v>126.82012847965738</v>
      </c>
      <c r="AD254" s="127">
        <f t="shared" si="62"/>
        <v>134.4218415417559</v>
      </c>
      <c r="AE254" s="127">
        <f t="shared" si="62"/>
        <v>139.5610278372591</v>
      </c>
      <c r="AF254" s="127">
        <f t="shared" si="62"/>
        <v>129.06852248394003</v>
      </c>
      <c r="AG254" s="127">
        <f t="shared" si="62"/>
        <v>133.19057815845824</v>
      </c>
      <c r="AH254" s="127">
        <f t="shared" si="64"/>
        <v>106.04925053533191</v>
      </c>
      <c r="AI254" s="127">
        <f t="shared" si="50"/>
        <v>126.12419700214133</v>
      </c>
      <c r="AJ254" s="127">
        <f t="shared" si="51"/>
        <v>117.29122055674519</v>
      </c>
      <c r="AK254" s="127">
        <f t="shared" si="52"/>
        <v>117.88008565310493</v>
      </c>
      <c r="AL254" s="127">
        <f t="shared" si="53"/>
        <v>118.14775160599572</v>
      </c>
      <c r="AM254" s="127">
        <f t="shared" si="54"/>
        <v>117.23768736616702</v>
      </c>
      <c r="AN254" s="280">
        <v>1</v>
      </c>
      <c r="AO254" s="281">
        <v>1</v>
      </c>
      <c r="AP254" s="281">
        <v>1</v>
      </c>
      <c r="AQ254" s="281">
        <v>1</v>
      </c>
      <c r="AR254" s="281">
        <v>1</v>
      </c>
      <c r="AS254" s="281">
        <v>1</v>
      </c>
      <c r="AT254" s="281">
        <v>1</v>
      </c>
      <c r="AU254" s="281">
        <v>1</v>
      </c>
      <c r="AV254" s="281">
        <v>1</v>
      </c>
      <c r="AW254" s="281">
        <v>1</v>
      </c>
      <c r="AX254" s="281">
        <v>1</v>
      </c>
      <c r="AY254" s="281">
        <v>1</v>
      </c>
      <c r="AZ254" s="281">
        <v>1</v>
      </c>
      <c r="BA254" s="281">
        <v>1</v>
      </c>
      <c r="BB254" s="281">
        <v>1</v>
      </c>
      <c r="BC254" s="281">
        <v>1</v>
      </c>
      <c r="BD254" s="281">
        <v>6</v>
      </c>
      <c r="BE254" s="325">
        <v>7</v>
      </c>
    </row>
    <row r="255" spans="2:57" ht="15" x14ac:dyDescent="0.25">
      <c r="B255" s="772"/>
      <c r="C255" s="1" t="s">
        <v>5</v>
      </c>
      <c r="D255" s="365">
        <v>184</v>
      </c>
      <c r="E255" s="11">
        <v>192</v>
      </c>
      <c r="F255" s="11">
        <v>188</v>
      </c>
      <c r="G255" s="11">
        <v>199</v>
      </c>
      <c r="H255" s="11">
        <v>217</v>
      </c>
      <c r="I255" s="11">
        <v>226</v>
      </c>
      <c r="J255" s="11">
        <v>245</v>
      </c>
      <c r="K255" s="11">
        <v>261</v>
      </c>
      <c r="L255" s="11">
        <v>256</v>
      </c>
      <c r="M255" s="11">
        <v>280</v>
      </c>
      <c r="N255" s="11">
        <v>239</v>
      </c>
      <c r="O255" s="11">
        <v>312</v>
      </c>
      <c r="P255" s="11">
        <v>273</v>
      </c>
      <c r="Q255" s="11">
        <v>254</v>
      </c>
      <c r="R255" s="11">
        <v>257</v>
      </c>
      <c r="S255" s="11">
        <v>264</v>
      </c>
      <c r="T255" s="11">
        <v>264</v>
      </c>
      <c r="U255" s="11">
        <v>263</v>
      </c>
      <c r="V255" s="74">
        <f>100</f>
        <v>100</v>
      </c>
      <c r="W255" s="127">
        <f t="shared" si="55"/>
        <v>104.34782608695652</v>
      </c>
      <c r="X255" s="127">
        <f t="shared" si="56"/>
        <v>102.17391304347827</v>
      </c>
      <c r="Y255" s="127">
        <f t="shared" si="57"/>
        <v>108.15217391304348</v>
      </c>
      <c r="Z255" s="127">
        <f t="shared" si="58"/>
        <v>117.93478260869566</v>
      </c>
      <c r="AA255" s="127">
        <f t="shared" si="59"/>
        <v>122.82608695652173</v>
      </c>
      <c r="AB255" s="127">
        <f t="shared" si="60"/>
        <v>133.15217391304347</v>
      </c>
      <c r="AC255" s="127">
        <f t="shared" si="61"/>
        <v>141.84782608695653</v>
      </c>
      <c r="AD255" s="127">
        <f t="shared" si="62"/>
        <v>139.13043478260869</v>
      </c>
      <c r="AE255" s="127">
        <f t="shared" si="62"/>
        <v>152.17391304347825</v>
      </c>
      <c r="AF255" s="127">
        <f t="shared" si="62"/>
        <v>129.89130434782609</v>
      </c>
      <c r="AG255" s="127">
        <f t="shared" si="62"/>
        <v>169.56521739130434</v>
      </c>
      <c r="AH255" s="127">
        <f t="shared" si="64"/>
        <v>148.36956521739131</v>
      </c>
      <c r="AI255" s="127">
        <f t="shared" si="50"/>
        <v>138.04347826086956</v>
      </c>
      <c r="AJ255" s="127">
        <f t="shared" si="51"/>
        <v>139.67391304347825</v>
      </c>
      <c r="AK255" s="127">
        <f t="shared" si="52"/>
        <v>143.47826086956522</v>
      </c>
      <c r="AL255" s="127">
        <f t="shared" si="53"/>
        <v>143.47826086956522</v>
      </c>
      <c r="AM255" s="127">
        <f t="shared" si="54"/>
        <v>142.93478260869566</v>
      </c>
      <c r="AN255" s="280">
        <v>1</v>
      </c>
      <c r="AO255" s="281">
        <v>1</v>
      </c>
      <c r="AP255" s="281">
        <v>1</v>
      </c>
      <c r="AQ255" s="281">
        <v>1</v>
      </c>
      <c r="AR255" s="281">
        <v>1</v>
      </c>
      <c r="AS255" s="281">
        <v>1</v>
      </c>
      <c r="AT255" s="281">
        <v>1</v>
      </c>
      <c r="AU255" s="281">
        <v>1</v>
      </c>
      <c r="AV255" s="281">
        <v>1</v>
      </c>
      <c r="AW255" s="281">
        <v>1</v>
      </c>
      <c r="AX255" s="281">
        <v>1</v>
      </c>
      <c r="AY255" s="281">
        <v>1</v>
      </c>
      <c r="AZ255" s="281">
        <v>1</v>
      </c>
      <c r="BA255" s="281">
        <v>1</v>
      </c>
      <c r="BB255" s="281">
        <v>1</v>
      </c>
      <c r="BC255" s="281">
        <v>1</v>
      </c>
      <c r="BD255" s="281">
        <v>6</v>
      </c>
      <c r="BE255" s="325">
        <v>7</v>
      </c>
    </row>
    <row r="256" spans="2:57" ht="15" x14ac:dyDescent="0.25">
      <c r="B256" s="772"/>
      <c r="C256" s="1" t="s">
        <v>6</v>
      </c>
      <c r="D256" s="365">
        <v>61503</v>
      </c>
      <c r="E256" s="11">
        <v>60107</v>
      </c>
      <c r="F256" s="11">
        <v>60093</v>
      </c>
      <c r="G256" s="11">
        <v>60109</v>
      </c>
      <c r="H256" s="11">
        <v>59390</v>
      </c>
      <c r="I256" s="11">
        <v>60886</v>
      </c>
      <c r="J256" s="11">
        <v>65865</v>
      </c>
      <c r="K256" s="11">
        <v>65114</v>
      </c>
      <c r="L256" s="11">
        <v>68011</v>
      </c>
      <c r="M256" s="11">
        <v>70216</v>
      </c>
      <c r="N256" s="11">
        <v>70812</v>
      </c>
      <c r="O256" s="11">
        <v>69001</v>
      </c>
      <c r="P256" s="11">
        <v>63287</v>
      </c>
      <c r="Q256" s="11">
        <v>63706</v>
      </c>
      <c r="R256" s="11">
        <v>64840</v>
      </c>
      <c r="S256" s="11">
        <v>65050</v>
      </c>
      <c r="T256" s="11">
        <v>65165</v>
      </c>
      <c r="U256" s="11">
        <v>64697</v>
      </c>
      <c r="V256" s="74">
        <f>100</f>
        <v>100</v>
      </c>
      <c r="W256" s="127">
        <f t="shared" si="55"/>
        <v>97.730192023153336</v>
      </c>
      <c r="X256" s="127">
        <f t="shared" si="56"/>
        <v>97.707428905907022</v>
      </c>
      <c r="Y256" s="127">
        <f t="shared" si="57"/>
        <v>97.733443897045674</v>
      </c>
      <c r="Z256" s="127">
        <f t="shared" si="58"/>
        <v>96.564395232752872</v>
      </c>
      <c r="AA256" s="127">
        <f t="shared" si="59"/>
        <v>98.996796904216055</v>
      </c>
      <c r="AB256" s="127">
        <f t="shared" si="60"/>
        <v>107.09233695917273</v>
      </c>
      <c r="AC256" s="127">
        <f t="shared" si="61"/>
        <v>105.87125831260263</v>
      </c>
      <c r="AD256" s="127">
        <f t="shared" si="62"/>
        <v>110.5815976456433</v>
      </c>
      <c r="AE256" s="127">
        <f t="shared" si="62"/>
        <v>114.16678861193763</v>
      </c>
      <c r="AF256" s="127">
        <f t="shared" si="62"/>
        <v>115.13584703185211</v>
      </c>
      <c r="AG256" s="127">
        <f t="shared" si="62"/>
        <v>112.19127522234687</v>
      </c>
      <c r="AH256" s="127">
        <f t="shared" si="64"/>
        <v>102.90067151195876</v>
      </c>
      <c r="AI256" s="127">
        <f t="shared" si="50"/>
        <v>103.581939092402</v>
      </c>
      <c r="AJ256" s="127">
        <f t="shared" si="51"/>
        <v>105.42575158935337</v>
      </c>
      <c r="AK256" s="127">
        <f t="shared" si="52"/>
        <v>105.76719834804807</v>
      </c>
      <c r="AL256" s="127">
        <f t="shared" si="53"/>
        <v>105.95418109685707</v>
      </c>
      <c r="AM256" s="127">
        <f t="shared" si="54"/>
        <v>105.19324260605174</v>
      </c>
      <c r="AN256" s="280"/>
      <c r="AO256" s="281"/>
      <c r="AP256" s="281"/>
      <c r="AQ256" s="281"/>
      <c r="AR256" s="281"/>
      <c r="AS256" s="281"/>
      <c r="AT256" s="281"/>
      <c r="AU256" s="281"/>
      <c r="AV256" s="281"/>
      <c r="AW256" s="281"/>
      <c r="AX256" s="281"/>
      <c r="AY256" s="281"/>
      <c r="AZ256" s="281"/>
      <c r="BA256" s="281"/>
      <c r="BB256" s="281"/>
      <c r="BC256" s="281"/>
      <c r="BD256" s="281"/>
      <c r="BE256" s="325"/>
    </row>
    <row r="257" spans="2:57" ht="15" x14ac:dyDescent="0.25">
      <c r="B257" s="765"/>
      <c r="C257" s="8" t="s">
        <v>7</v>
      </c>
      <c r="D257" s="424">
        <v>61319</v>
      </c>
      <c r="E257" s="341">
        <v>59915</v>
      </c>
      <c r="F257" s="341">
        <v>59905</v>
      </c>
      <c r="G257" s="341">
        <v>59910</v>
      </c>
      <c r="H257" s="341">
        <v>59173</v>
      </c>
      <c r="I257" s="341">
        <v>60660</v>
      </c>
      <c r="J257" s="341">
        <v>65620</v>
      </c>
      <c r="K257" s="341">
        <v>64853</v>
      </c>
      <c r="L257" s="341">
        <v>67755</v>
      </c>
      <c r="M257" s="341">
        <v>69936</v>
      </c>
      <c r="N257" s="341">
        <v>70573</v>
      </c>
      <c r="O257" s="341">
        <v>68689</v>
      </c>
      <c r="P257" s="341">
        <v>63014</v>
      </c>
      <c r="Q257" s="341">
        <v>63452</v>
      </c>
      <c r="R257" s="341">
        <v>64583</v>
      </c>
      <c r="S257" s="341">
        <v>64786</v>
      </c>
      <c r="T257" s="341">
        <v>64901</v>
      </c>
      <c r="U257" s="341">
        <v>64434</v>
      </c>
      <c r="V257" s="74">
        <f>100</f>
        <v>100</v>
      </c>
      <c r="W257" s="127">
        <f t="shared" si="55"/>
        <v>97.710334480340521</v>
      </c>
      <c r="X257" s="127">
        <f t="shared" si="56"/>
        <v>97.694026321368582</v>
      </c>
      <c r="Y257" s="127">
        <f t="shared" si="57"/>
        <v>97.702180400854544</v>
      </c>
      <c r="Z257" s="127">
        <f t="shared" si="58"/>
        <v>96.500269084623042</v>
      </c>
      <c r="AA257" s="127">
        <f t="shared" si="59"/>
        <v>98.925292323749574</v>
      </c>
      <c r="AB257" s="127">
        <f t="shared" si="60"/>
        <v>107.01413917382867</v>
      </c>
      <c r="AC257" s="127">
        <f t="shared" si="61"/>
        <v>105.76330338068135</v>
      </c>
      <c r="AD257" s="127">
        <f t="shared" si="62"/>
        <v>110.4959311143365</v>
      </c>
      <c r="AE257" s="127">
        <f t="shared" si="62"/>
        <v>114.05274058611523</v>
      </c>
      <c r="AF257" s="127">
        <f t="shared" si="62"/>
        <v>115.09157031262741</v>
      </c>
      <c r="AG257" s="127">
        <f t="shared" si="62"/>
        <v>112.01911316231511</v>
      </c>
      <c r="AH257" s="127">
        <f t="shared" si="64"/>
        <v>102.76423294574276</v>
      </c>
      <c r="AI257" s="127">
        <f t="shared" si="50"/>
        <v>103.47853030871345</v>
      </c>
      <c r="AJ257" s="127">
        <f t="shared" si="51"/>
        <v>105.32298308843914</v>
      </c>
      <c r="AK257" s="127">
        <f t="shared" si="52"/>
        <v>105.6540387155694</v>
      </c>
      <c r="AL257" s="127">
        <f t="shared" si="53"/>
        <v>105.84158254374664</v>
      </c>
      <c r="AM257" s="127">
        <f t="shared" si="54"/>
        <v>105.07999151975733</v>
      </c>
      <c r="AN257" s="283"/>
      <c r="AO257" s="284"/>
      <c r="AP257" s="284"/>
      <c r="AQ257" s="284"/>
      <c r="AR257" s="284"/>
      <c r="AS257" s="284"/>
      <c r="AT257" s="284"/>
      <c r="AU257" s="284"/>
      <c r="AV257" s="284"/>
      <c r="AW257" s="284"/>
      <c r="AX257" s="284"/>
      <c r="AY257" s="284"/>
      <c r="AZ257" s="284"/>
      <c r="BA257" s="284"/>
      <c r="BB257" s="284"/>
      <c r="BC257" s="284"/>
      <c r="BD257" s="284"/>
      <c r="BE257" s="284"/>
    </row>
    <row r="258" spans="2:57" ht="15" x14ac:dyDescent="0.25">
      <c r="B258" s="772" t="s">
        <v>57</v>
      </c>
      <c r="C258" s="1" t="s">
        <v>2</v>
      </c>
      <c r="D258" s="425">
        <v>2569</v>
      </c>
      <c r="E258" s="11">
        <v>2573</v>
      </c>
      <c r="F258" s="11">
        <v>2451</v>
      </c>
      <c r="G258" s="11">
        <v>2515</v>
      </c>
      <c r="H258" s="11">
        <v>2667</v>
      </c>
      <c r="I258" s="11">
        <v>2599</v>
      </c>
      <c r="J258" s="11">
        <v>2481</v>
      </c>
      <c r="K258" s="11">
        <v>2565</v>
      </c>
      <c r="L258" s="11">
        <v>2142</v>
      </c>
      <c r="M258" s="11">
        <v>2260</v>
      </c>
      <c r="N258" s="11">
        <v>1473</v>
      </c>
      <c r="O258" s="11">
        <v>1106</v>
      </c>
      <c r="P258" s="11">
        <v>1131</v>
      </c>
      <c r="Q258" s="11">
        <v>1172</v>
      </c>
      <c r="R258" s="11">
        <v>1039</v>
      </c>
      <c r="S258" s="11">
        <v>1106</v>
      </c>
      <c r="T258" s="11">
        <v>1108</v>
      </c>
      <c r="U258" s="11">
        <v>1100</v>
      </c>
      <c r="V258" s="74">
        <f>100</f>
        <v>100</v>
      </c>
      <c r="W258" s="127">
        <f t="shared" si="55"/>
        <v>100.15570260801869</v>
      </c>
      <c r="X258" s="127">
        <f t="shared" si="56"/>
        <v>95.40677306344881</v>
      </c>
      <c r="Y258" s="127">
        <f t="shared" si="57"/>
        <v>97.898014791747755</v>
      </c>
      <c r="Z258" s="127">
        <f t="shared" si="58"/>
        <v>103.81471389645776</v>
      </c>
      <c r="AA258" s="127">
        <f t="shared" si="59"/>
        <v>101.16776956014013</v>
      </c>
      <c r="AB258" s="127">
        <f t="shared" si="60"/>
        <v>96.57454262358894</v>
      </c>
      <c r="AC258" s="127">
        <f t="shared" si="61"/>
        <v>99.844297391981314</v>
      </c>
      <c r="AD258" s="127">
        <f t="shared" si="62"/>
        <v>83.378746594005449</v>
      </c>
      <c r="AE258" s="127">
        <f t="shared" si="62"/>
        <v>87.971973530556639</v>
      </c>
      <c r="AF258" s="127">
        <f t="shared" si="62"/>
        <v>57.337485402880496</v>
      </c>
      <c r="AG258" s="127">
        <f t="shared" si="62"/>
        <v>43.051771117166211</v>
      </c>
      <c r="AH258" s="127">
        <f t="shared" si="64"/>
        <v>44.024912417282991</v>
      </c>
      <c r="AI258" s="127">
        <f t="shared" si="50"/>
        <v>45.620864149474507</v>
      </c>
      <c r="AJ258" s="127">
        <f t="shared" si="51"/>
        <v>40.443752432853252</v>
      </c>
      <c r="AK258" s="127">
        <f t="shared" si="52"/>
        <v>43.051771117166211</v>
      </c>
      <c r="AL258" s="127">
        <f t="shared" si="53"/>
        <v>43.129622421175554</v>
      </c>
      <c r="AM258" s="127">
        <f t="shared" si="54"/>
        <v>42.818217205138183</v>
      </c>
      <c r="AN258" s="280">
        <v>1</v>
      </c>
      <c r="AO258" s="281">
        <v>1</v>
      </c>
      <c r="AP258" s="281">
        <v>1</v>
      </c>
      <c r="AQ258" s="281">
        <v>1</v>
      </c>
      <c r="AR258" s="281">
        <v>1</v>
      </c>
      <c r="AS258" s="281">
        <v>4</v>
      </c>
      <c r="AT258" s="281">
        <v>1</v>
      </c>
      <c r="AU258" s="281">
        <v>1</v>
      </c>
      <c r="AV258" s="281">
        <v>1</v>
      </c>
      <c r="AW258" s="281">
        <v>1</v>
      </c>
      <c r="AX258" s="281">
        <v>1</v>
      </c>
      <c r="AY258" s="281">
        <v>1</v>
      </c>
      <c r="AZ258" s="281">
        <v>1</v>
      </c>
      <c r="BA258" s="281">
        <v>1</v>
      </c>
      <c r="BB258" s="281">
        <v>1</v>
      </c>
      <c r="BC258" s="281">
        <v>1</v>
      </c>
      <c r="BD258" s="281">
        <v>6</v>
      </c>
      <c r="BE258" s="325">
        <v>7</v>
      </c>
    </row>
    <row r="259" spans="2:57" ht="15" x14ac:dyDescent="0.25">
      <c r="B259" s="772"/>
      <c r="C259" s="1" t="s">
        <v>3</v>
      </c>
      <c r="D259" s="365">
        <v>657</v>
      </c>
      <c r="E259" s="11">
        <v>672</v>
      </c>
      <c r="F259" s="11">
        <v>650</v>
      </c>
      <c r="G259" s="11">
        <v>540</v>
      </c>
      <c r="H259" s="11">
        <v>346</v>
      </c>
      <c r="I259" s="11">
        <v>428</v>
      </c>
      <c r="J259" s="11">
        <v>386</v>
      </c>
      <c r="K259" s="11">
        <v>317</v>
      </c>
      <c r="L259" s="11">
        <v>391</v>
      </c>
      <c r="M259" s="11">
        <v>400</v>
      </c>
      <c r="N259" s="11">
        <v>344</v>
      </c>
      <c r="O259" s="11">
        <v>304</v>
      </c>
      <c r="P259" s="11">
        <v>218</v>
      </c>
      <c r="Q259" s="11">
        <v>217</v>
      </c>
      <c r="R259" s="11">
        <v>273</v>
      </c>
      <c r="S259" s="11">
        <v>287</v>
      </c>
      <c r="T259" s="11">
        <v>287</v>
      </c>
      <c r="U259" s="11">
        <v>285</v>
      </c>
      <c r="V259" s="74">
        <f>100</f>
        <v>100</v>
      </c>
      <c r="W259" s="127">
        <f t="shared" si="55"/>
        <v>102.28310502283105</v>
      </c>
      <c r="X259" s="127">
        <f t="shared" si="56"/>
        <v>98.93455098934551</v>
      </c>
      <c r="Y259" s="127">
        <f t="shared" si="57"/>
        <v>82.191780821917803</v>
      </c>
      <c r="Z259" s="127">
        <f t="shared" si="58"/>
        <v>52.663622526636225</v>
      </c>
      <c r="AA259" s="127">
        <f t="shared" si="59"/>
        <v>65.144596651445966</v>
      </c>
      <c r="AB259" s="127">
        <f t="shared" si="60"/>
        <v>58.751902587519027</v>
      </c>
      <c r="AC259" s="127">
        <f t="shared" si="61"/>
        <v>48.249619482496193</v>
      </c>
      <c r="AD259" s="127">
        <f t="shared" si="62"/>
        <v>59.512937595129372</v>
      </c>
      <c r="AE259" s="127">
        <f t="shared" si="62"/>
        <v>60.882800608828006</v>
      </c>
      <c r="AF259" s="127">
        <f t="shared" si="62"/>
        <v>52.359208523592088</v>
      </c>
      <c r="AG259" s="127">
        <f t="shared" si="62"/>
        <v>46.270928462709286</v>
      </c>
      <c r="AH259" s="127">
        <f t="shared" si="64"/>
        <v>33.181126331811264</v>
      </c>
      <c r="AI259" s="127">
        <f t="shared" si="50"/>
        <v>33.028919330289192</v>
      </c>
      <c r="AJ259" s="127">
        <f t="shared" si="51"/>
        <v>41.552511415525117</v>
      </c>
      <c r="AK259" s="127">
        <f t="shared" si="52"/>
        <v>43.683409436834097</v>
      </c>
      <c r="AL259" s="127">
        <f t="shared" si="53"/>
        <v>43.683409436834097</v>
      </c>
      <c r="AM259" s="127">
        <f t="shared" si="54"/>
        <v>43.378995433789953</v>
      </c>
      <c r="AN259" s="280">
        <v>1</v>
      </c>
      <c r="AO259" s="281">
        <v>1</v>
      </c>
      <c r="AP259" s="281">
        <v>1</v>
      </c>
      <c r="AQ259" s="281">
        <v>1</v>
      </c>
      <c r="AR259" s="281">
        <v>1</v>
      </c>
      <c r="AS259" s="281">
        <v>1</v>
      </c>
      <c r="AT259" s="281">
        <v>1</v>
      </c>
      <c r="AU259" s="281">
        <v>1</v>
      </c>
      <c r="AV259" s="281">
        <v>1</v>
      </c>
      <c r="AW259" s="281">
        <v>1</v>
      </c>
      <c r="AX259" s="281">
        <v>1</v>
      </c>
      <c r="AY259" s="281">
        <v>1</v>
      </c>
      <c r="AZ259" s="281">
        <v>1</v>
      </c>
      <c r="BA259" s="281">
        <v>1</v>
      </c>
      <c r="BB259" s="281">
        <v>1</v>
      </c>
      <c r="BC259" s="281">
        <v>1</v>
      </c>
      <c r="BD259" s="281">
        <v>6</v>
      </c>
      <c r="BE259" s="325">
        <v>7</v>
      </c>
    </row>
    <row r="260" spans="2:57" ht="15" x14ac:dyDescent="0.25">
      <c r="B260" s="772"/>
      <c r="C260" s="1" t="s">
        <v>4</v>
      </c>
      <c r="D260" s="365">
        <v>84</v>
      </c>
      <c r="E260" s="11">
        <v>78</v>
      </c>
      <c r="F260" s="11">
        <v>81</v>
      </c>
      <c r="G260" s="11">
        <v>78</v>
      </c>
      <c r="H260" s="11">
        <v>74</v>
      </c>
      <c r="I260" s="11">
        <v>75</v>
      </c>
      <c r="J260" s="11">
        <v>67</v>
      </c>
      <c r="K260" s="11">
        <v>62</v>
      </c>
      <c r="L260" s="11">
        <v>121</v>
      </c>
      <c r="M260" s="11">
        <v>85</v>
      </c>
      <c r="N260" s="11">
        <v>80</v>
      </c>
      <c r="O260" s="11">
        <v>74</v>
      </c>
      <c r="P260" s="11">
        <v>69</v>
      </c>
      <c r="Q260" s="11">
        <v>76</v>
      </c>
      <c r="R260" s="11">
        <v>61</v>
      </c>
      <c r="S260" s="11">
        <v>64</v>
      </c>
      <c r="T260" s="11">
        <v>64</v>
      </c>
      <c r="U260" s="11">
        <v>64</v>
      </c>
      <c r="V260" s="74">
        <f>100</f>
        <v>100</v>
      </c>
      <c r="W260" s="127">
        <f t="shared" si="55"/>
        <v>92.857142857142861</v>
      </c>
      <c r="X260" s="127">
        <f t="shared" si="56"/>
        <v>96.428571428571431</v>
      </c>
      <c r="Y260" s="127">
        <f t="shared" si="57"/>
        <v>92.857142857142861</v>
      </c>
      <c r="Z260" s="127">
        <f t="shared" si="58"/>
        <v>88.095238095238102</v>
      </c>
      <c r="AA260" s="127">
        <f t="shared" si="59"/>
        <v>89.285714285714292</v>
      </c>
      <c r="AB260" s="127">
        <f t="shared" si="60"/>
        <v>79.761904761904759</v>
      </c>
      <c r="AC260" s="127">
        <f t="shared" si="61"/>
        <v>73.80952380952381</v>
      </c>
      <c r="AD260" s="127">
        <f t="shared" si="62"/>
        <v>144.04761904761904</v>
      </c>
      <c r="AE260" s="127">
        <f t="shared" si="62"/>
        <v>101.19047619047619</v>
      </c>
      <c r="AF260" s="127">
        <f t="shared" si="62"/>
        <v>95.238095238095241</v>
      </c>
      <c r="AG260" s="127">
        <f t="shared" si="62"/>
        <v>88.095238095238102</v>
      </c>
      <c r="AH260" s="127">
        <f t="shared" si="64"/>
        <v>82.142857142857139</v>
      </c>
      <c r="AI260" s="127">
        <f t="shared" si="50"/>
        <v>90.476190476190482</v>
      </c>
      <c r="AJ260" s="127">
        <f t="shared" si="51"/>
        <v>72.61904761904762</v>
      </c>
      <c r="AK260" s="127">
        <f t="shared" si="52"/>
        <v>76.19047619047619</v>
      </c>
      <c r="AL260" s="127">
        <f t="shared" si="53"/>
        <v>76.19047619047619</v>
      </c>
      <c r="AM260" s="127">
        <f t="shared" si="54"/>
        <v>76.19047619047619</v>
      </c>
      <c r="AN260" s="280">
        <v>1</v>
      </c>
      <c r="AO260" s="281">
        <v>1</v>
      </c>
      <c r="AP260" s="281">
        <v>1</v>
      </c>
      <c r="AQ260" s="281">
        <v>1</v>
      </c>
      <c r="AR260" s="281">
        <v>1</v>
      </c>
      <c r="AS260" s="281">
        <v>1</v>
      </c>
      <c r="AT260" s="281">
        <v>1</v>
      </c>
      <c r="AU260" s="281">
        <v>1</v>
      </c>
      <c r="AV260" s="281">
        <v>1</v>
      </c>
      <c r="AW260" s="281">
        <v>1</v>
      </c>
      <c r="AX260" s="281">
        <v>1</v>
      </c>
      <c r="AY260" s="281">
        <v>1</v>
      </c>
      <c r="AZ260" s="281">
        <v>1</v>
      </c>
      <c r="BA260" s="281">
        <v>1</v>
      </c>
      <c r="BB260" s="281">
        <v>1</v>
      </c>
      <c r="BC260" s="281">
        <v>1</v>
      </c>
      <c r="BD260" s="281">
        <v>6</v>
      </c>
      <c r="BE260" s="325">
        <v>7</v>
      </c>
    </row>
    <row r="261" spans="2:57" ht="15" x14ac:dyDescent="0.25">
      <c r="B261" s="772"/>
      <c r="C261" s="1" t="s">
        <v>5</v>
      </c>
      <c r="D261" s="365">
        <v>11</v>
      </c>
      <c r="E261" s="11">
        <v>8</v>
      </c>
      <c r="F261" s="11">
        <v>6</v>
      </c>
      <c r="G261" s="11">
        <v>24</v>
      </c>
      <c r="H261" s="11">
        <v>8</v>
      </c>
      <c r="I261" s="11">
        <v>8</v>
      </c>
      <c r="J261" s="11">
        <v>10</v>
      </c>
      <c r="K261" s="11">
        <v>11</v>
      </c>
      <c r="L261" s="11">
        <v>12</v>
      </c>
      <c r="M261" s="11">
        <v>10</v>
      </c>
      <c r="N261" s="11">
        <v>19</v>
      </c>
      <c r="O261" s="11">
        <v>23</v>
      </c>
      <c r="P261" s="11">
        <v>19</v>
      </c>
      <c r="Q261" s="11">
        <v>11</v>
      </c>
      <c r="R261" s="11">
        <v>13</v>
      </c>
      <c r="S261" s="11">
        <v>17</v>
      </c>
      <c r="T261" s="11">
        <v>17</v>
      </c>
      <c r="U261" s="11">
        <v>17</v>
      </c>
      <c r="V261" s="74">
        <f>100</f>
        <v>100</v>
      </c>
      <c r="W261" s="127">
        <f t="shared" si="55"/>
        <v>72.727272727272734</v>
      </c>
      <c r="X261" s="127">
        <f t="shared" si="56"/>
        <v>54.545454545454547</v>
      </c>
      <c r="Y261" s="127">
        <f t="shared" si="57"/>
        <v>218.18181818181819</v>
      </c>
      <c r="Z261" s="127">
        <f t="shared" si="58"/>
        <v>72.727272727272734</v>
      </c>
      <c r="AA261" s="127">
        <f t="shared" si="59"/>
        <v>72.727272727272734</v>
      </c>
      <c r="AB261" s="127">
        <f t="shared" si="60"/>
        <v>90.909090909090907</v>
      </c>
      <c r="AC261" s="127">
        <f t="shared" si="61"/>
        <v>100</v>
      </c>
      <c r="AD261" s="127">
        <f t="shared" si="62"/>
        <v>109.09090909090909</v>
      </c>
      <c r="AE261" s="127">
        <f t="shared" si="62"/>
        <v>90.909090909090907</v>
      </c>
      <c r="AF261" s="127">
        <f t="shared" si="62"/>
        <v>172.72727272727272</v>
      </c>
      <c r="AG261" s="127">
        <f t="shared" si="62"/>
        <v>209.09090909090909</v>
      </c>
      <c r="AH261" s="127">
        <f t="shared" si="64"/>
        <v>172.72727272727272</v>
      </c>
      <c r="AI261" s="127">
        <f t="shared" si="50"/>
        <v>100</v>
      </c>
      <c r="AJ261" s="127">
        <f t="shared" si="51"/>
        <v>118.18181818181819</v>
      </c>
      <c r="AK261" s="127">
        <f t="shared" si="52"/>
        <v>154.54545454545453</v>
      </c>
      <c r="AL261" s="127">
        <f t="shared" si="53"/>
        <v>154.54545454545453</v>
      </c>
      <c r="AM261" s="127">
        <f t="shared" si="54"/>
        <v>154.54545454545453</v>
      </c>
      <c r="AN261" s="280">
        <v>1</v>
      </c>
      <c r="AO261" s="281">
        <v>1</v>
      </c>
      <c r="AP261" s="281">
        <v>1</v>
      </c>
      <c r="AQ261" s="281">
        <v>1</v>
      </c>
      <c r="AR261" s="281">
        <v>1</v>
      </c>
      <c r="AS261" s="281">
        <v>4</v>
      </c>
      <c r="AT261" s="281">
        <v>1</v>
      </c>
      <c r="AU261" s="281">
        <v>1</v>
      </c>
      <c r="AV261" s="281">
        <v>1</v>
      </c>
      <c r="AW261" s="281">
        <v>1</v>
      </c>
      <c r="AX261" s="281">
        <v>1</v>
      </c>
      <c r="AY261" s="281">
        <v>1</v>
      </c>
      <c r="AZ261" s="281">
        <v>1</v>
      </c>
      <c r="BA261" s="281">
        <v>1</v>
      </c>
      <c r="BB261" s="281">
        <v>1</v>
      </c>
      <c r="BC261" s="281">
        <v>1</v>
      </c>
      <c r="BD261" s="281">
        <v>6</v>
      </c>
      <c r="BE261" s="325">
        <v>7</v>
      </c>
    </row>
    <row r="262" spans="2:57" ht="15" x14ac:dyDescent="0.25">
      <c r="B262" s="772"/>
      <c r="C262" s="1" t="s">
        <v>6</v>
      </c>
      <c r="D262" s="365">
        <v>3321</v>
      </c>
      <c r="E262" s="11">
        <v>3331</v>
      </c>
      <c r="F262" s="11">
        <v>3188</v>
      </c>
      <c r="G262" s="11">
        <v>3157</v>
      </c>
      <c r="H262" s="11">
        <v>3095</v>
      </c>
      <c r="I262" s="11">
        <v>3110</v>
      </c>
      <c r="J262" s="11">
        <v>2944</v>
      </c>
      <c r="K262" s="11">
        <v>2955</v>
      </c>
      <c r="L262" s="11">
        <v>2666</v>
      </c>
      <c r="M262" s="11">
        <v>2755</v>
      </c>
      <c r="N262" s="11">
        <v>1916</v>
      </c>
      <c r="O262" s="11">
        <v>1507</v>
      </c>
      <c r="P262" s="11">
        <v>1437</v>
      </c>
      <c r="Q262" s="11">
        <v>1476</v>
      </c>
      <c r="R262" s="11">
        <v>1386</v>
      </c>
      <c r="S262" s="11">
        <v>1474</v>
      </c>
      <c r="T262" s="11">
        <v>1476</v>
      </c>
      <c r="U262" s="11">
        <v>1466</v>
      </c>
      <c r="V262" s="74">
        <f>100</f>
        <v>100</v>
      </c>
      <c r="W262" s="127">
        <f t="shared" si="55"/>
        <v>100.30111412225233</v>
      </c>
      <c r="X262" s="127">
        <f t="shared" si="56"/>
        <v>95.995182174043961</v>
      </c>
      <c r="Y262" s="127">
        <f t="shared" si="57"/>
        <v>95.061728395061735</v>
      </c>
      <c r="Z262" s="127">
        <f t="shared" si="58"/>
        <v>93.194820837097254</v>
      </c>
      <c r="AA262" s="127">
        <f t="shared" si="59"/>
        <v>93.646492020475762</v>
      </c>
      <c r="AB262" s="127">
        <f t="shared" si="60"/>
        <v>88.647997591087019</v>
      </c>
      <c r="AC262" s="127">
        <f t="shared" si="61"/>
        <v>88.979223125564587</v>
      </c>
      <c r="AD262" s="127">
        <f t="shared" si="62"/>
        <v>80.27702499247215</v>
      </c>
      <c r="AE262" s="127">
        <f t="shared" si="62"/>
        <v>82.956940680517917</v>
      </c>
      <c r="AF262" s="127">
        <f t="shared" si="62"/>
        <v>57.693465823547122</v>
      </c>
      <c r="AG262" s="127">
        <f t="shared" si="62"/>
        <v>45.377898223426676</v>
      </c>
      <c r="AH262" s="127">
        <f t="shared" si="64"/>
        <v>43.270099367660343</v>
      </c>
      <c r="AI262" s="127">
        <f t="shared" si="50"/>
        <v>44.444444444444443</v>
      </c>
      <c r="AJ262" s="127">
        <f t="shared" si="51"/>
        <v>41.734417344173444</v>
      </c>
      <c r="AK262" s="127">
        <f t="shared" si="52"/>
        <v>44.38422161999398</v>
      </c>
      <c r="AL262" s="127">
        <f t="shared" si="53"/>
        <v>44.444444444444443</v>
      </c>
      <c r="AM262" s="127">
        <f t="shared" si="54"/>
        <v>44.143330322192114</v>
      </c>
      <c r="AN262" s="280"/>
      <c r="AO262" s="281"/>
      <c r="AP262" s="281"/>
      <c r="AQ262" s="281"/>
      <c r="AR262" s="281"/>
      <c r="AS262" s="281"/>
      <c r="AT262" s="281"/>
      <c r="AU262" s="281"/>
      <c r="AV262" s="281"/>
      <c r="AW262" s="281"/>
      <c r="AX262" s="281"/>
      <c r="AY262" s="281"/>
      <c r="AZ262" s="281"/>
      <c r="BA262" s="281"/>
      <c r="BB262" s="281"/>
      <c r="BC262" s="281"/>
      <c r="BD262" s="281"/>
      <c r="BE262" s="325"/>
    </row>
    <row r="263" spans="2:57" ht="15" x14ac:dyDescent="0.25">
      <c r="B263" s="765"/>
      <c r="C263" s="8" t="s">
        <v>7</v>
      </c>
      <c r="D263" s="424">
        <v>3310</v>
      </c>
      <c r="E263" s="341">
        <v>3323</v>
      </c>
      <c r="F263" s="341">
        <v>3182</v>
      </c>
      <c r="G263" s="341">
        <v>3133</v>
      </c>
      <c r="H263" s="341">
        <v>3087</v>
      </c>
      <c r="I263" s="341">
        <v>3102</v>
      </c>
      <c r="J263" s="341">
        <v>2934</v>
      </c>
      <c r="K263" s="341">
        <v>2944</v>
      </c>
      <c r="L263" s="341">
        <v>2654</v>
      </c>
      <c r="M263" s="341">
        <v>2745</v>
      </c>
      <c r="N263" s="341">
        <v>1897</v>
      </c>
      <c r="O263" s="341">
        <v>1484</v>
      </c>
      <c r="P263" s="341">
        <v>1418</v>
      </c>
      <c r="Q263" s="341">
        <v>1465</v>
      </c>
      <c r="R263" s="341">
        <v>1373</v>
      </c>
      <c r="S263" s="341">
        <v>1457</v>
      </c>
      <c r="T263" s="341">
        <v>1459</v>
      </c>
      <c r="U263" s="341">
        <v>1449</v>
      </c>
      <c r="V263" s="74">
        <f>100</f>
        <v>100</v>
      </c>
      <c r="W263" s="127">
        <f t="shared" si="55"/>
        <v>100.39274924471299</v>
      </c>
      <c r="X263" s="127">
        <f t="shared" si="56"/>
        <v>96.13293051359517</v>
      </c>
      <c r="Y263" s="127">
        <f t="shared" si="57"/>
        <v>94.65256797583082</v>
      </c>
      <c r="Z263" s="127">
        <f t="shared" si="58"/>
        <v>93.262839879154072</v>
      </c>
      <c r="AA263" s="127">
        <f t="shared" si="59"/>
        <v>93.716012084592151</v>
      </c>
      <c r="AB263" s="127">
        <f t="shared" si="60"/>
        <v>88.640483383685805</v>
      </c>
      <c r="AC263" s="127">
        <f t="shared" si="61"/>
        <v>88.942598187311177</v>
      </c>
      <c r="AD263" s="127">
        <f t="shared" si="62"/>
        <v>80.181268882175232</v>
      </c>
      <c r="AE263" s="127">
        <f t="shared" si="62"/>
        <v>82.930513595166161</v>
      </c>
      <c r="AF263" s="127">
        <f t="shared" si="62"/>
        <v>57.311178247734141</v>
      </c>
      <c r="AG263" s="127">
        <f t="shared" si="62"/>
        <v>44.833836858006045</v>
      </c>
      <c r="AH263" s="127">
        <f t="shared" si="64"/>
        <v>42.839879154078552</v>
      </c>
      <c r="AI263" s="127">
        <f t="shared" si="50"/>
        <v>44.259818731117825</v>
      </c>
      <c r="AJ263" s="127">
        <f t="shared" si="51"/>
        <v>41.48036253776435</v>
      </c>
      <c r="AK263" s="127">
        <f t="shared" si="52"/>
        <v>44.018126888217523</v>
      </c>
      <c r="AL263" s="127">
        <f t="shared" si="53"/>
        <v>44.0785498489426</v>
      </c>
      <c r="AM263" s="127">
        <f t="shared" si="54"/>
        <v>43.776435045317221</v>
      </c>
      <c r="AN263" s="283"/>
      <c r="AO263" s="284"/>
      <c r="AP263" s="284"/>
      <c r="AQ263" s="284"/>
      <c r="AR263" s="284"/>
      <c r="AS263" s="284"/>
      <c r="AT263" s="284"/>
      <c r="AU263" s="284"/>
      <c r="AV263" s="284"/>
      <c r="AW263" s="284"/>
      <c r="AX263" s="284"/>
      <c r="AY263" s="284"/>
      <c r="AZ263" s="284"/>
      <c r="BA263" s="284"/>
      <c r="BB263" s="284"/>
      <c r="BC263" s="284"/>
      <c r="BD263" s="284"/>
      <c r="BE263" s="284"/>
    </row>
    <row r="264" spans="2:57" ht="15" x14ac:dyDescent="0.25">
      <c r="B264" s="772" t="s">
        <v>58</v>
      </c>
      <c r="C264" s="1" t="s">
        <v>2</v>
      </c>
      <c r="D264" s="425">
        <v>400</v>
      </c>
      <c r="E264" s="11">
        <v>381</v>
      </c>
      <c r="F264" s="11">
        <v>465</v>
      </c>
      <c r="G264" s="11">
        <v>360</v>
      </c>
      <c r="H264" s="11">
        <v>391</v>
      </c>
      <c r="I264" s="11">
        <v>429</v>
      </c>
      <c r="J264" s="11">
        <v>496</v>
      </c>
      <c r="K264" s="11">
        <v>515</v>
      </c>
      <c r="L264" s="11">
        <v>502</v>
      </c>
      <c r="M264" s="11">
        <v>458</v>
      </c>
      <c r="N264" s="11">
        <v>404</v>
      </c>
      <c r="O264" s="11">
        <v>469</v>
      </c>
      <c r="P264" s="11">
        <v>439</v>
      </c>
      <c r="Q264" s="11">
        <v>466</v>
      </c>
      <c r="R264" s="11">
        <v>496</v>
      </c>
      <c r="S264" s="11">
        <v>484</v>
      </c>
      <c r="T264" s="11">
        <v>485</v>
      </c>
      <c r="U264" s="11">
        <v>481</v>
      </c>
      <c r="V264" s="74">
        <f>100</f>
        <v>100</v>
      </c>
      <c r="W264" s="127">
        <f t="shared" si="55"/>
        <v>95.25</v>
      </c>
      <c r="X264" s="127">
        <f t="shared" si="56"/>
        <v>116.25</v>
      </c>
      <c r="Y264" s="127">
        <f t="shared" si="57"/>
        <v>90</v>
      </c>
      <c r="Z264" s="127">
        <f t="shared" si="58"/>
        <v>97.75</v>
      </c>
      <c r="AA264" s="127">
        <f t="shared" si="59"/>
        <v>107.25</v>
      </c>
      <c r="AB264" s="127">
        <f t="shared" si="60"/>
        <v>124</v>
      </c>
      <c r="AC264" s="127">
        <f t="shared" si="61"/>
        <v>128.75</v>
      </c>
      <c r="AD264" s="127">
        <f t="shared" si="62"/>
        <v>125.5</v>
      </c>
      <c r="AE264" s="127">
        <f t="shared" si="62"/>
        <v>114.5</v>
      </c>
      <c r="AF264" s="127">
        <f t="shared" si="62"/>
        <v>101</v>
      </c>
      <c r="AG264" s="127">
        <f t="shared" si="62"/>
        <v>117.25</v>
      </c>
      <c r="AH264" s="127">
        <f t="shared" si="64"/>
        <v>109.75</v>
      </c>
      <c r="AI264" s="127">
        <f t="shared" si="50"/>
        <v>116.5</v>
      </c>
      <c r="AJ264" s="127">
        <f t="shared" si="51"/>
        <v>124</v>
      </c>
      <c r="AK264" s="127">
        <f t="shared" si="52"/>
        <v>121</v>
      </c>
      <c r="AL264" s="127">
        <f t="shared" si="53"/>
        <v>121.25</v>
      </c>
      <c r="AM264" s="127">
        <f t="shared" si="54"/>
        <v>120.25</v>
      </c>
      <c r="AN264" s="280">
        <v>1</v>
      </c>
      <c r="AO264" s="281">
        <v>1</v>
      </c>
      <c r="AP264" s="281">
        <v>1</v>
      </c>
      <c r="AQ264" s="281">
        <v>1</v>
      </c>
      <c r="AR264" s="281">
        <v>1</v>
      </c>
      <c r="AS264" s="281">
        <v>4</v>
      </c>
      <c r="AT264" s="281">
        <v>1</v>
      </c>
      <c r="AU264" s="281">
        <v>1</v>
      </c>
      <c r="AV264" s="281">
        <v>1</v>
      </c>
      <c r="AW264" s="281">
        <v>1</v>
      </c>
      <c r="AX264" s="281">
        <v>1</v>
      </c>
      <c r="AY264" s="281">
        <v>1</v>
      </c>
      <c r="AZ264" s="281">
        <v>1</v>
      </c>
      <c r="BA264" s="281">
        <v>1</v>
      </c>
      <c r="BB264" s="281">
        <v>1</v>
      </c>
      <c r="BC264" s="281">
        <v>1</v>
      </c>
      <c r="BD264" s="281">
        <v>6</v>
      </c>
      <c r="BE264" s="325">
        <v>7</v>
      </c>
    </row>
    <row r="265" spans="2:57" ht="15" x14ac:dyDescent="0.25">
      <c r="B265" s="772"/>
      <c r="C265" s="1" t="s">
        <v>3</v>
      </c>
      <c r="D265" s="365">
        <v>68</v>
      </c>
      <c r="E265" s="11">
        <v>71</v>
      </c>
      <c r="F265" s="11">
        <v>79</v>
      </c>
      <c r="G265" s="11">
        <v>64</v>
      </c>
      <c r="H265" s="11">
        <v>59</v>
      </c>
      <c r="I265" s="11">
        <v>50</v>
      </c>
      <c r="J265" s="11">
        <v>73</v>
      </c>
      <c r="K265" s="11">
        <v>54</v>
      </c>
      <c r="L265" s="11">
        <v>82</v>
      </c>
      <c r="M265" s="11">
        <v>72</v>
      </c>
      <c r="N265" s="11">
        <v>90</v>
      </c>
      <c r="O265" s="11">
        <v>76</v>
      </c>
      <c r="P265" s="11">
        <v>73</v>
      </c>
      <c r="Q265" s="11">
        <v>110</v>
      </c>
      <c r="R265" s="11">
        <v>90</v>
      </c>
      <c r="S265" s="11">
        <v>89</v>
      </c>
      <c r="T265" s="11">
        <v>89</v>
      </c>
      <c r="U265" s="11">
        <v>88</v>
      </c>
      <c r="V265" s="74">
        <f>100</f>
        <v>100</v>
      </c>
      <c r="W265" s="127">
        <f t="shared" si="55"/>
        <v>104.41176470588235</v>
      </c>
      <c r="X265" s="127">
        <f t="shared" si="56"/>
        <v>116.17647058823529</v>
      </c>
      <c r="Y265" s="127">
        <f t="shared" si="57"/>
        <v>94.117647058823536</v>
      </c>
      <c r="Z265" s="127">
        <f t="shared" si="58"/>
        <v>86.764705882352942</v>
      </c>
      <c r="AA265" s="127">
        <f t="shared" si="59"/>
        <v>73.529411764705884</v>
      </c>
      <c r="AB265" s="127">
        <f t="shared" si="60"/>
        <v>107.35294117647059</v>
      </c>
      <c r="AC265" s="127">
        <f t="shared" si="61"/>
        <v>79.411764705882348</v>
      </c>
      <c r="AD265" s="127">
        <f t="shared" si="62"/>
        <v>120.58823529411765</v>
      </c>
      <c r="AE265" s="127">
        <f t="shared" si="62"/>
        <v>105.88235294117646</v>
      </c>
      <c r="AF265" s="127">
        <f t="shared" si="62"/>
        <v>132.35294117647058</v>
      </c>
      <c r="AG265" s="127">
        <f t="shared" si="62"/>
        <v>111.76470588235294</v>
      </c>
      <c r="AH265" s="127">
        <f t="shared" si="64"/>
        <v>107.35294117647059</v>
      </c>
      <c r="AI265" s="127">
        <f t="shared" si="50"/>
        <v>161.76470588235293</v>
      </c>
      <c r="AJ265" s="127">
        <f t="shared" si="51"/>
        <v>132.35294117647058</v>
      </c>
      <c r="AK265" s="127">
        <f t="shared" si="52"/>
        <v>130.88235294117646</v>
      </c>
      <c r="AL265" s="127">
        <f t="shared" si="53"/>
        <v>130.88235294117646</v>
      </c>
      <c r="AM265" s="127">
        <f t="shared" si="54"/>
        <v>129.41176470588235</v>
      </c>
      <c r="AN265" s="280">
        <v>1</v>
      </c>
      <c r="AO265" s="281">
        <v>1</v>
      </c>
      <c r="AP265" s="281">
        <v>1</v>
      </c>
      <c r="AQ265" s="281">
        <v>1</v>
      </c>
      <c r="AR265" s="281">
        <v>1</v>
      </c>
      <c r="AS265" s="281">
        <v>1</v>
      </c>
      <c r="AT265" s="281">
        <v>1</v>
      </c>
      <c r="AU265" s="281">
        <v>1</v>
      </c>
      <c r="AV265" s="281">
        <v>1</v>
      </c>
      <c r="AW265" s="281">
        <v>1</v>
      </c>
      <c r="AX265" s="281">
        <v>1</v>
      </c>
      <c r="AY265" s="281">
        <v>1</v>
      </c>
      <c r="AZ265" s="281">
        <v>1</v>
      </c>
      <c r="BA265" s="281">
        <v>1</v>
      </c>
      <c r="BB265" s="281">
        <v>1</v>
      </c>
      <c r="BC265" s="281">
        <v>1</v>
      </c>
      <c r="BD265" s="281">
        <v>6</v>
      </c>
      <c r="BE265" s="325">
        <v>7</v>
      </c>
    </row>
    <row r="266" spans="2:57" ht="15" x14ac:dyDescent="0.25">
      <c r="B266" s="772"/>
      <c r="C266" s="1" t="s">
        <v>4</v>
      </c>
      <c r="D266" s="365">
        <v>35</v>
      </c>
      <c r="E266" s="11">
        <v>32</v>
      </c>
      <c r="F266" s="11">
        <v>32</v>
      </c>
      <c r="G266" s="11">
        <v>28</v>
      </c>
      <c r="H266" s="11">
        <v>25</v>
      </c>
      <c r="I266" s="11">
        <v>23</v>
      </c>
      <c r="J266" s="11">
        <v>32</v>
      </c>
      <c r="K266" s="11">
        <v>41</v>
      </c>
      <c r="L266" s="11">
        <v>36</v>
      </c>
      <c r="M266" s="11">
        <v>44</v>
      </c>
      <c r="N266" s="11">
        <v>39</v>
      </c>
      <c r="O266" s="11">
        <v>52</v>
      </c>
      <c r="P266" s="11">
        <v>44</v>
      </c>
      <c r="Q266" s="11">
        <v>39</v>
      </c>
      <c r="R266" s="11">
        <v>32</v>
      </c>
      <c r="S266" s="11">
        <v>33</v>
      </c>
      <c r="T266" s="11">
        <v>33</v>
      </c>
      <c r="U266" s="11">
        <v>33</v>
      </c>
      <c r="V266" s="74">
        <f>100</f>
        <v>100</v>
      </c>
      <c r="W266" s="127">
        <f t="shared" si="55"/>
        <v>91.428571428571431</v>
      </c>
      <c r="X266" s="127">
        <f t="shared" si="56"/>
        <v>91.428571428571431</v>
      </c>
      <c r="Y266" s="127">
        <f t="shared" si="57"/>
        <v>80</v>
      </c>
      <c r="Z266" s="127">
        <f t="shared" si="58"/>
        <v>71.428571428571431</v>
      </c>
      <c r="AA266" s="127">
        <f t="shared" si="59"/>
        <v>65.714285714285708</v>
      </c>
      <c r="AB266" s="127">
        <f t="shared" si="60"/>
        <v>91.428571428571431</v>
      </c>
      <c r="AC266" s="127">
        <f t="shared" si="61"/>
        <v>117.14285714285714</v>
      </c>
      <c r="AD266" s="127">
        <f t="shared" si="62"/>
        <v>102.85714285714286</v>
      </c>
      <c r="AE266" s="127">
        <f t="shared" si="62"/>
        <v>125.71428571428571</v>
      </c>
      <c r="AF266" s="127">
        <f t="shared" si="62"/>
        <v>111.42857142857143</v>
      </c>
      <c r="AG266" s="127">
        <f t="shared" si="62"/>
        <v>148.57142857142858</v>
      </c>
      <c r="AH266" s="127">
        <f t="shared" si="64"/>
        <v>125.71428571428571</v>
      </c>
      <c r="AI266" s="127">
        <f t="shared" si="50"/>
        <v>111.42857142857143</v>
      </c>
      <c r="AJ266" s="127">
        <f t="shared" si="51"/>
        <v>91.428571428571431</v>
      </c>
      <c r="AK266" s="127">
        <f t="shared" si="52"/>
        <v>94.285714285714292</v>
      </c>
      <c r="AL266" s="127">
        <f t="shared" si="53"/>
        <v>94.285714285714292</v>
      </c>
      <c r="AM266" s="127">
        <f t="shared" si="54"/>
        <v>94.285714285714292</v>
      </c>
      <c r="AN266" s="280">
        <v>1</v>
      </c>
      <c r="AO266" s="281">
        <v>1</v>
      </c>
      <c r="AP266" s="281">
        <v>1</v>
      </c>
      <c r="AQ266" s="281">
        <v>1</v>
      </c>
      <c r="AR266" s="281">
        <v>1</v>
      </c>
      <c r="AS266" s="281">
        <v>1</v>
      </c>
      <c r="AT266" s="281">
        <v>1</v>
      </c>
      <c r="AU266" s="281">
        <v>1</v>
      </c>
      <c r="AV266" s="281">
        <v>1</v>
      </c>
      <c r="AW266" s="281">
        <v>1</v>
      </c>
      <c r="AX266" s="281">
        <v>1</v>
      </c>
      <c r="AY266" s="281">
        <v>1</v>
      </c>
      <c r="AZ266" s="281">
        <v>1</v>
      </c>
      <c r="BA266" s="281">
        <v>1</v>
      </c>
      <c r="BB266" s="281">
        <v>1</v>
      </c>
      <c r="BC266" s="281">
        <v>1</v>
      </c>
      <c r="BD266" s="281">
        <v>6</v>
      </c>
      <c r="BE266" s="325">
        <v>7</v>
      </c>
    </row>
    <row r="267" spans="2:57" ht="15" x14ac:dyDescent="0.25">
      <c r="B267" s="772"/>
      <c r="C267" s="1" t="s">
        <v>5</v>
      </c>
      <c r="D267" s="365">
        <v>18</v>
      </c>
      <c r="E267" s="11">
        <v>15</v>
      </c>
      <c r="F267" s="11">
        <v>19</v>
      </c>
      <c r="G267" s="11">
        <v>15</v>
      </c>
      <c r="H267" s="11">
        <v>16</v>
      </c>
      <c r="I267" s="11">
        <v>17</v>
      </c>
      <c r="J267" s="11">
        <v>19</v>
      </c>
      <c r="K267" s="11">
        <v>17</v>
      </c>
      <c r="L267" s="11">
        <v>18</v>
      </c>
      <c r="M267" s="11">
        <v>17</v>
      </c>
      <c r="N267" s="11">
        <v>10</v>
      </c>
      <c r="O267" s="11">
        <v>10</v>
      </c>
      <c r="P267" s="11">
        <v>9</v>
      </c>
      <c r="Q267" s="11">
        <v>9</v>
      </c>
      <c r="R267" s="11">
        <v>9</v>
      </c>
      <c r="S267" s="11">
        <v>10</v>
      </c>
      <c r="T267" s="11">
        <v>10</v>
      </c>
      <c r="U267" s="11">
        <v>10</v>
      </c>
      <c r="V267" s="74">
        <f>100</f>
        <v>100</v>
      </c>
      <c r="W267" s="127">
        <f t="shared" si="55"/>
        <v>83.333333333333329</v>
      </c>
      <c r="X267" s="127">
        <f t="shared" si="56"/>
        <v>105.55555555555556</v>
      </c>
      <c r="Y267" s="127">
        <f t="shared" si="57"/>
        <v>83.333333333333329</v>
      </c>
      <c r="Z267" s="127">
        <f t="shared" si="58"/>
        <v>88.888888888888886</v>
      </c>
      <c r="AA267" s="127">
        <f t="shared" si="59"/>
        <v>94.444444444444443</v>
      </c>
      <c r="AB267" s="127">
        <f t="shared" si="60"/>
        <v>105.55555555555556</v>
      </c>
      <c r="AC267" s="127">
        <f t="shared" si="61"/>
        <v>94.444444444444443</v>
      </c>
      <c r="AD267" s="127">
        <f t="shared" si="62"/>
        <v>100</v>
      </c>
      <c r="AE267" s="127">
        <f t="shared" si="62"/>
        <v>94.444444444444443</v>
      </c>
      <c r="AF267" s="127">
        <f t="shared" si="62"/>
        <v>55.555555555555557</v>
      </c>
      <c r="AG267" s="127">
        <f t="shared" si="62"/>
        <v>55.555555555555557</v>
      </c>
      <c r="AH267" s="127">
        <f t="shared" si="64"/>
        <v>50</v>
      </c>
      <c r="AI267" s="127">
        <f t="shared" si="50"/>
        <v>50</v>
      </c>
      <c r="AJ267" s="127">
        <f t="shared" si="51"/>
        <v>50</v>
      </c>
      <c r="AK267" s="127">
        <f t="shared" si="52"/>
        <v>55.555555555555557</v>
      </c>
      <c r="AL267" s="127">
        <f t="shared" si="53"/>
        <v>55.555555555555557</v>
      </c>
      <c r="AM267" s="127">
        <f t="shared" si="54"/>
        <v>55.555555555555557</v>
      </c>
      <c r="AN267" s="280">
        <v>1</v>
      </c>
      <c r="AO267" s="281">
        <v>1</v>
      </c>
      <c r="AP267" s="281">
        <v>1</v>
      </c>
      <c r="AQ267" s="281">
        <v>1</v>
      </c>
      <c r="AR267" s="281">
        <v>1</v>
      </c>
      <c r="AS267" s="281">
        <v>4</v>
      </c>
      <c r="AT267" s="281">
        <v>1</v>
      </c>
      <c r="AU267" s="281">
        <v>1</v>
      </c>
      <c r="AV267" s="281">
        <v>1</v>
      </c>
      <c r="AW267" s="281">
        <v>1</v>
      </c>
      <c r="AX267" s="281">
        <v>1</v>
      </c>
      <c r="AY267" s="281">
        <v>1</v>
      </c>
      <c r="AZ267" s="281">
        <v>1</v>
      </c>
      <c r="BA267" s="281">
        <v>1</v>
      </c>
      <c r="BB267" s="281">
        <v>1</v>
      </c>
      <c r="BC267" s="281">
        <v>1</v>
      </c>
      <c r="BD267" s="281">
        <v>6</v>
      </c>
      <c r="BE267" s="325">
        <v>7</v>
      </c>
    </row>
    <row r="268" spans="2:57" ht="15" x14ac:dyDescent="0.25">
      <c r="B268" s="772"/>
      <c r="C268" s="1" t="s">
        <v>6</v>
      </c>
      <c r="D268" s="365">
        <v>521</v>
      </c>
      <c r="E268" s="11">
        <v>499</v>
      </c>
      <c r="F268" s="11">
        <v>595</v>
      </c>
      <c r="G268" s="11">
        <v>467</v>
      </c>
      <c r="H268" s="11">
        <v>491</v>
      </c>
      <c r="I268" s="11">
        <v>519</v>
      </c>
      <c r="J268" s="11">
        <v>620</v>
      </c>
      <c r="K268" s="11">
        <v>627</v>
      </c>
      <c r="L268" s="11">
        <v>638</v>
      </c>
      <c r="M268" s="11">
        <v>591</v>
      </c>
      <c r="N268" s="11">
        <v>543</v>
      </c>
      <c r="O268" s="11">
        <v>607</v>
      </c>
      <c r="P268" s="11">
        <v>565</v>
      </c>
      <c r="Q268" s="11">
        <v>624</v>
      </c>
      <c r="R268" s="11">
        <v>627</v>
      </c>
      <c r="S268" s="11">
        <v>616</v>
      </c>
      <c r="T268" s="11">
        <v>617</v>
      </c>
      <c r="U268" s="11">
        <v>612</v>
      </c>
      <c r="V268" s="74">
        <f>100</f>
        <v>100</v>
      </c>
      <c r="W268" s="127">
        <f t="shared" si="55"/>
        <v>95.777351247600762</v>
      </c>
      <c r="X268" s="127">
        <f t="shared" si="56"/>
        <v>114.20345489443378</v>
      </c>
      <c r="Y268" s="127">
        <f t="shared" si="57"/>
        <v>89.635316698656425</v>
      </c>
      <c r="Z268" s="127">
        <f t="shared" si="58"/>
        <v>94.241842610364685</v>
      </c>
      <c r="AA268" s="127">
        <f t="shared" si="59"/>
        <v>99.616122840690977</v>
      </c>
      <c r="AB268" s="127">
        <f t="shared" si="60"/>
        <v>119.00191938579654</v>
      </c>
      <c r="AC268" s="127">
        <f t="shared" si="61"/>
        <v>120.34548944337811</v>
      </c>
      <c r="AD268" s="127">
        <f t="shared" si="62"/>
        <v>122.45681381957773</v>
      </c>
      <c r="AE268" s="127">
        <f t="shared" si="62"/>
        <v>113.43570057581574</v>
      </c>
      <c r="AF268" s="127">
        <f t="shared" si="62"/>
        <v>104.22264875239924</v>
      </c>
      <c r="AG268" s="127">
        <f t="shared" ref="AG268" si="65">O268*100/$D268</f>
        <v>116.50671785028791</v>
      </c>
      <c r="AH268" s="127">
        <f t="shared" si="64"/>
        <v>108.44529750479846</v>
      </c>
      <c r="AI268" s="127">
        <f t="shared" ref="AI268:AI329" si="66">Q268*100/$D268</f>
        <v>119.76967370441459</v>
      </c>
      <c r="AJ268" s="127">
        <f t="shared" ref="AJ268:AJ329" si="67">R268*100/$D268</f>
        <v>120.34548944337811</v>
      </c>
      <c r="AK268" s="127">
        <f t="shared" ref="AK268:AK329" si="68">S268*100/$D268</f>
        <v>118.23416506717851</v>
      </c>
      <c r="AL268" s="127">
        <f t="shared" ref="AL268:AL329" si="69">T268*100/$D268</f>
        <v>118.42610364683301</v>
      </c>
      <c r="AM268" s="127">
        <f t="shared" ref="AM268:AM329" si="70">U268*100/$D268</f>
        <v>117.46641074856046</v>
      </c>
      <c r="AN268" s="280"/>
      <c r="AO268" s="281"/>
      <c r="AP268" s="281"/>
      <c r="AQ268" s="281"/>
      <c r="AR268" s="281"/>
      <c r="AS268" s="281"/>
      <c r="AT268" s="281"/>
      <c r="AU268" s="281"/>
      <c r="AV268" s="281"/>
      <c r="AW268" s="281"/>
      <c r="AX268" s="281"/>
      <c r="AY268" s="281"/>
      <c r="AZ268" s="281"/>
      <c r="BA268" s="281"/>
      <c r="BB268" s="281"/>
      <c r="BC268" s="281"/>
      <c r="BD268" s="281"/>
      <c r="BE268" s="325"/>
    </row>
    <row r="269" spans="2:57" ht="15" x14ac:dyDescent="0.25">
      <c r="B269" s="765"/>
      <c r="C269" s="8" t="s">
        <v>7</v>
      </c>
      <c r="D269" s="424">
        <v>503</v>
      </c>
      <c r="E269" s="341">
        <v>484</v>
      </c>
      <c r="F269" s="341">
        <v>576</v>
      </c>
      <c r="G269" s="341">
        <v>452</v>
      </c>
      <c r="H269" s="341">
        <v>475</v>
      </c>
      <c r="I269" s="341">
        <v>502</v>
      </c>
      <c r="J269" s="341">
        <v>601</v>
      </c>
      <c r="K269" s="341">
        <v>610</v>
      </c>
      <c r="L269" s="341">
        <v>620</v>
      </c>
      <c r="M269" s="341">
        <v>574</v>
      </c>
      <c r="N269" s="341">
        <v>533</v>
      </c>
      <c r="O269" s="341">
        <v>597</v>
      </c>
      <c r="P269" s="341">
        <v>556</v>
      </c>
      <c r="Q269" s="341">
        <v>615</v>
      </c>
      <c r="R269" s="341">
        <v>618</v>
      </c>
      <c r="S269" s="341">
        <v>606</v>
      </c>
      <c r="T269" s="341">
        <v>607</v>
      </c>
      <c r="U269" s="341">
        <v>602</v>
      </c>
      <c r="V269" s="74">
        <f>100</f>
        <v>100</v>
      </c>
      <c r="W269" s="127">
        <f t="shared" ref="W269:W350" si="71">E269*100/$D269</f>
        <v>96.22266401590457</v>
      </c>
      <c r="X269" s="127">
        <f t="shared" ref="X269:X350" si="72">F269*100/$D269</f>
        <v>114.51292246520875</v>
      </c>
      <c r="Y269" s="127">
        <f t="shared" ref="Y269:Y350" si="73">G269*100/$D269</f>
        <v>89.860834990059644</v>
      </c>
      <c r="Z269" s="127">
        <f t="shared" ref="Z269:Z350" si="74">H269*100/$D269</f>
        <v>94.433399602385691</v>
      </c>
      <c r="AA269" s="127">
        <f t="shared" ref="AA269:AA350" si="75">I269*100/$D269</f>
        <v>99.801192842942342</v>
      </c>
      <c r="AB269" s="127">
        <f t="shared" ref="AB269:AB350" si="76">J269*100/$D269</f>
        <v>119.4831013916501</v>
      </c>
      <c r="AC269" s="127">
        <f t="shared" ref="AC269:AC350" si="77">K269*100/$D269</f>
        <v>121.27236580516899</v>
      </c>
      <c r="AD269" s="127">
        <f t="shared" ref="AD269:AG350" si="78">L269*100/$D269</f>
        <v>123.26043737574552</v>
      </c>
      <c r="AE269" s="127">
        <f t="shared" si="78"/>
        <v>114.11530815109344</v>
      </c>
      <c r="AF269" s="127">
        <f t="shared" si="78"/>
        <v>105.96421471172962</v>
      </c>
      <c r="AG269" s="127">
        <f t="shared" si="78"/>
        <v>118.68787276341948</v>
      </c>
      <c r="AH269" s="127">
        <f t="shared" ref="AH269:AH283" si="79">P269*100/$D269</f>
        <v>110.53677932405567</v>
      </c>
      <c r="AI269" s="127">
        <f t="shared" si="66"/>
        <v>122.26640159045725</v>
      </c>
      <c r="AJ269" s="127">
        <f t="shared" si="67"/>
        <v>122.86282306163022</v>
      </c>
      <c r="AK269" s="127">
        <f t="shared" si="68"/>
        <v>120.47713717693837</v>
      </c>
      <c r="AL269" s="127">
        <f t="shared" si="69"/>
        <v>120.67594433399603</v>
      </c>
      <c r="AM269" s="127">
        <f t="shared" si="70"/>
        <v>119.68190854870775</v>
      </c>
      <c r="AN269" s="283"/>
      <c r="AO269" s="284"/>
      <c r="AP269" s="284"/>
      <c r="AQ269" s="284"/>
      <c r="AR269" s="284"/>
      <c r="AS269" s="284"/>
      <c r="AT269" s="284"/>
      <c r="AU269" s="284"/>
      <c r="AV269" s="284"/>
      <c r="AW269" s="284"/>
      <c r="AX269" s="284"/>
      <c r="AY269" s="284"/>
      <c r="AZ269" s="284"/>
      <c r="BA269" s="284"/>
      <c r="BB269" s="284"/>
      <c r="BC269" s="284"/>
      <c r="BD269" s="284"/>
      <c r="BE269" s="284"/>
    </row>
    <row r="270" spans="2:57" ht="15" customHeight="1" x14ac:dyDescent="0.25">
      <c r="B270" s="772" t="s">
        <v>59</v>
      </c>
      <c r="C270" s="1" t="s">
        <v>2</v>
      </c>
      <c r="D270" s="425">
        <v>9410</v>
      </c>
      <c r="E270" s="11">
        <v>8552</v>
      </c>
      <c r="F270" s="11">
        <v>8753</v>
      </c>
      <c r="G270" s="11">
        <v>9370</v>
      </c>
      <c r="H270" s="11">
        <v>8987</v>
      </c>
      <c r="I270" s="11">
        <v>9212</v>
      </c>
      <c r="J270" s="11">
        <v>12796</v>
      </c>
      <c r="K270" s="11">
        <v>11587</v>
      </c>
      <c r="L270" s="11">
        <v>12716</v>
      </c>
      <c r="M270" s="11">
        <v>13341</v>
      </c>
      <c r="N270" s="11">
        <v>13305</v>
      </c>
      <c r="O270" s="11">
        <v>12741</v>
      </c>
      <c r="P270" s="11">
        <v>12753</v>
      </c>
      <c r="Q270" s="11">
        <v>12955</v>
      </c>
      <c r="R270" s="11">
        <v>13142</v>
      </c>
      <c r="S270" s="11">
        <v>13280</v>
      </c>
      <c r="T270" s="11">
        <v>13304</v>
      </c>
      <c r="U270" s="11">
        <v>13207</v>
      </c>
      <c r="V270" s="74">
        <f>100</f>
        <v>100</v>
      </c>
      <c r="W270" s="127">
        <f t="shared" si="71"/>
        <v>90.882040382571731</v>
      </c>
      <c r="X270" s="127">
        <f t="shared" si="72"/>
        <v>93.018065887353885</v>
      </c>
      <c r="Y270" s="127">
        <f t="shared" si="73"/>
        <v>99.574920297555792</v>
      </c>
      <c r="Z270" s="127">
        <f t="shared" si="74"/>
        <v>95.504782146652502</v>
      </c>
      <c r="AA270" s="127">
        <f t="shared" si="75"/>
        <v>97.895855472901175</v>
      </c>
      <c r="AB270" s="127">
        <f t="shared" si="76"/>
        <v>135.98299681190224</v>
      </c>
      <c r="AC270" s="127">
        <f t="shared" si="77"/>
        <v>123.13496280552603</v>
      </c>
      <c r="AD270" s="127">
        <f t="shared" si="78"/>
        <v>135.13283740701382</v>
      </c>
      <c r="AE270" s="127">
        <f t="shared" si="78"/>
        <v>141.77470775770456</v>
      </c>
      <c r="AF270" s="127">
        <f t="shared" si="78"/>
        <v>141.39213602550478</v>
      </c>
      <c r="AG270" s="127">
        <f t="shared" si="78"/>
        <v>135.39851222104144</v>
      </c>
      <c r="AH270" s="127">
        <f t="shared" si="79"/>
        <v>135.5260361317747</v>
      </c>
      <c r="AI270" s="127">
        <f t="shared" si="66"/>
        <v>137.67268862911797</v>
      </c>
      <c r="AJ270" s="127">
        <f t="shared" si="67"/>
        <v>139.65993623804462</v>
      </c>
      <c r="AK270" s="127">
        <f t="shared" si="68"/>
        <v>141.12646121147716</v>
      </c>
      <c r="AL270" s="127">
        <f t="shared" si="69"/>
        <v>141.38150903294368</v>
      </c>
      <c r="AM270" s="127">
        <f t="shared" si="70"/>
        <v>140.35069075451648</v>
      </c>
      <c r="AN270" s="280">
        <v>1</v>
      </c>
      <c r="AO270" s="281">
        <v>1</v>
      </c>
      <c r="AP270" s="281">
        <v>1</v>
      </c>
      <c r="AQ270" s="281">
        <v>1</v>
      </c>
      <c r="AR270" s="281">
        <v>1</v>
      </c>
      <c r="AS270" s="281">
        <v>1</v>
      </c>
      <c r="AT270" s="281">
        <v>1</v>
      </c>
      <c r="AU270" s="281">
        <v>1</v>
      </c>
      <c r="AV270" s="281">
        <v>1</v>
      </c>
      <c r="AW270" s="281">
        <v>1</v>
      </c>
      <c r="AX270" s="281">
        <v>1</v>
      </c>
      <c r="AY270" s="281">
        <v>1</v>
      </c>
      <c r="AZ270" s="281">
        <v>1</v>
      </c>
      <c r="BA270" s="281">
        <v>1</v>
      </c>
      <c r="BB270" s="281">
        <v>1</v>
      </c>
      <c r="BC270" s="281">
        <v>1</v>
      </c>
      <c r="BD270" s="281">
        <v>6</v>
      </c>
      <c r="BE270" s="325">
        <v>7</v>
      </c>
    </row>
    <row r="271" spans="2:57" ht="15" x14ac:dyDescent="0.25">
      <c r="B271" s="772"/>
      <c r="C271" s="1" t="s">
        <v>3</v>
      </c>
      <c r="D271" s="365">
        <v>4324</v>
      </c>
      <c r="E271" s="11">
        <v>4350</v>
      </c>
      <c r="F271" s="11">
        <v>4515</v>
      </c>
      <c r="G271" s="11">
        <v>4694</v>
      </c>
      <c r="H271" s="11">
        <v>4883</v>
      </c>
      <c r="I271" s="11">
        <v>4967</v>
      </c>
      <c r="J271" s="11">
        <v>5661</v>
      </c>
      <c r="K271" s="11">
        <v>5441</v>
      </c>
      <c r="L271" s="11">
        <v>6276</v>
      </c>
      <c r="M271" s="11">
        <v>5940</v>
      </c>
      <c r="N271" s="11">
        <v>5425</v>
      </c>
      <c r="O271" s="11">
        <v>5189</v>
      </c>
      <c r="P271" s="11">
        <v>4887</v>
      </c>
      <c r="Q271" s="11">
        <v>5154</v>
      </c>
      <c r="R271" s="11">
        <v>5053</v>
      </c>
      <c r="S271" s="11">
        <v>5094</v>
      </c>
      <c r="T271" s="11">
        <v>5102</v>
      </c>
      <c r="U271" s="11">
        <v>5068</v>
      </c>
      <c r="V271" s="74">
        <f>100</f>
        <v>100</v>
      </c>
      <c r="W271" s="127">
        <f t="shared" si="71"/>
        <v>100.60129509713228</v>
      </c>
      <c r="X271" s="127">
        <f t="shared" si="72"/>
        <v>104.41720629047178</v>
      </c>
      <c r="Y271" s="127">
        <f t="shared" si="73"/>
        <v>108.55689176688252</v>
      </c>
      <c r="Z271" s="127">
        <f t="shared" si="74"/>
        <v>112.92784458834413</v>
      </c>
      <c r="AA271" s="127">
        <f t="shared" si="75"/>
        <v>114.87049028677151</v>
      </c>
      <c r="AB271" s="127">
        <f t="shared" si="76"/>
        <v>130.92044403330249</v>
      </c>
      <c r="AC271" s="127">
        <f t="shared" si="77"/>
        <v>125.83256244218316</v>
      </c>
      <c r="AD271" s="127">
        <f t="shared" si="78"/>
        <v>145.14338575393154</v>
      </c>
      <c r="AE271" s="127">
        <f t="shared" si="78"/>
        <v>137.372802960222</v>
      </c>
      <c r="AF271" s="127">
        <f t="shared" si="78"/>
        <v>125.46253469010176</v>
      </c>
      <c r="AG271" s="127">
        <f t="shared" si="78"/>
        <v>120.00462534690102</v>
      </c>
      <c r="AH271" s="127">
        <f t="shared" si="79"/>
        <v>113.02035152636448</v>
      </c>
      <c r="AI271" s="127">
        <f t="shared" si="66"/>
        <v>119.19518963922295</v>
      </c>
      <c r="AJ271" s="127">
        <f t="shared" si="67"/>
        <v>116.85938945420907</v>
      </c>
      <c r="AK271" s="127">
        <f t="shared" si="68"/>
        <v>117.80758556891767</v>
      </c>
      <c r="AL271" s="127">
        <f t="shared" si="69"/>
        <v>117.99259944495837</v>
      </c>
      <c r="AM271" s="127">
        <f t="shared" si="70"/>
        <v>117.20629047178538</v>
      </c>
      <c r="AN271" s="280">
        <v>1</v>
      </c>
      <c r="AO271" s="281">
        <v>1</v>
      </c>
      <c r="AP271" s="281">
        <v>1</v>
      </c>
      <c r="AQ271" s="281">
        <v>1</v>
      </c>
      <c r="AR271" s="281">
        <v>1</v>
      </c>
      <c r="AS271" s="281">
        <v>1</v>
      </c>
      <c r="AT271" s="281">
        <v>1</v>
      </c>
      <c r="AU271" s="281">
        <v>1</v>
      </c>
      <c r="AV271" s="281">
        <v>1</v>
      </c>
      <c r="AW271" s="281">
        <v>1</v>
      </c>
      <c r="AX271" s="281">
        <v>1</v>
      </c>
      <c r="AY271" s="281">
        <v>1</v>
      </c>
      <c r="AZ271" s="281">
        <v>1</v>
      </c>
      <c r="BA271" s="281">
        <v>1</v>
      </c>
      <c r="BB271" s="281">
        <v>1</v>
      </c>
      <c r="BC271" s="281">
        <v>1</v>
      </c>
      <c r="BD271" s="281">
        <v>6</v>
      </c>
      <c r="BE271" s="325">
        <v>7</v>
      </c>
    </row>
    <row r="272" spans="2:57" ht="15" x14ac:dyDescent="0.25">
      <c r="B272" s="772"/>
      <c r="C272" s="1" t="s">
        <v>4</v>
      </c>
      <c r="D272" s="365">
        <v>1556</v>
      </c>
      <c r="E272" s="11">
        <v>1504</v>
      </c>
      <c r="F272" s="11">
        <v>1530</v>
      </c>
      <c r="G272" s="11">
        <v>1369</v>
      </c>
      <c r="H272" s="11">
        <v>1409</v>
      </c>
      <c r="I272" s="11">
        <v>1437</v>
      </c>
      <c r="J272" s="11">
        <v>1576</v>
      </c>
      <c r="K272" s="11">
        <v>1583</v>
      </c>
      <c r="L272" s="11">
        <v>2008</v>
      </c>
      <c r="M272" s="11">
        <v>1985</v>
      </c>
      <c r="N272" s="11">
        <v>1521</v>
      </c>
      <c r="O272" s="11">
        <v>1517</v>
      </c>
      <c r="P272" s="11">
        <v>1325</v>
      </c>
      <c r="Q272" s="11">
        <v>1412</v>
      </c>
      <c r="R272" s="11">
        <v>1365</v>
      </c>
      <c r="S272" s="11">
        <v>1394</v>
      </c>
      <c r="T272" s="11">
        <v>1397</v>
      </c>
      <c r="U272" s="11">
        <v>1386</v>
      </c>
      <c r="V272" s="74">
        <f>100</f>
        <v>100</v>
      </c>
      <c r="W272" s="127">
        <f t="shared" si="71"/>
        <v>96.658097686375328</v>
      </c>
      <c r="X272" s="127">
        <f t="shared" si="72"/>
        <v>98.329048843187664</v>
      </c>
      <c r="Y272" s="127">
        <f t="shared" si="73"/>
        <v>87.982005141388171</v>
      </c>
      <c r="Z272" s="127">
        <f t="shared" si="74"/>
        <v>90.552699228791781</v>
      </c>
      <c r="AA272" s="127">
        <f t="shared" si="75"/>
        <v>92.352185089974299</v>
      </c>
      <c r="AB272" s="127">
        <f t="shared" si="76"/>
        <v>101.2853470437018</v>
      </c>
      <c r="AC272" s="127">
        <f t="shared" si="77"/>
        <v>101.73521850899743</v>
      </c>
      <c r="AD272" s="127">
        <f t="shared" si="78"/>
        <v>129.04884318766068</v>
      </c>
      <c r="AE272" s="127">
        <f t="shared" si="78"/>
        <v>127.5706940874036</v>
      </c>
      <c r="AF272" s="127">
        <f t="shared" si="78"/>
        <v>97.750642673521853</v>
      </c>
      <c r="AG272" s="127">
        <f t="shared" si="78"/>
        <v>97.493573264781489</v>
      </c>
      <c r="AH272" s="127">
        <f t="shared" si="79"/>
        <v>85.154241645244213</v>
      </c>
      <c r="AI272" s="127">
        <f t="shared" si="66"/>
        <v>90.745501285347046</v>
      </c>
      <c r="AJ272" s="127">
        <f t="shared" si="67"/>
        <v>87.724935732647822</v>
      </c>
      <c r="AK272" s="127">
        <f t="shared" si="68"/>
        <v>89.588688946015424</v>
      </c>
      <c r="AL272" s="127">
        <f t="shared" si="69"/>
        <v>89.781491002570689</v>
      </c>
      <c r="AM272" s="127">
        <f t="shared" si="70"/>
        <v>89.07455012853471</v>
      </c>
      <c r="AN272" s="280">
        <v>1</v>
      </c>
      <c r="AO272" s="281">
        <v>1</v>
      </c>
      <c r="AP272" s="281">
        <v>1</v>
      </c>
      <c r="AQ272" s="281">
        <v>1</v>
      </c>
      <c r="AR272" s="281">
        <v>1</v>
      </c>
      <c r="AS272" s="281">
        <v>1</v>
      </c>
      <c r="AT272" s="281">
        <v>1</v>
      </c>
      <c r="AU272" s="281">
        <v>1</v>
      </c>
      <c r="AV272" s="281">
        <v>1</v>
      </c>
      <c r="AW272" s="281">
        <v>1</v>
      </c>
      <c r="AX272" s="281">
        <v>1</v>
      </c>
      <c r="AY272" s="281">
        <v>1</v>
      </c>
      <c r="AZ272" s="281">
        <v>1</v>
      </c>
      <c r="BA272" s="281">
        <v>1</v>
      </c>
      <c r="BB272" s="281">
        <v>1</v>
      </c>
      <c r="BC272" s="281">
        <v>1</v>
      </c>
      <c r="BD272" s="281">
        <v>6</v>
      </c>
      <c r="BE272" s="325">
        <v>7</v>
      </c>
    </row>
    <row r="273" spans="2:57" ht="15" x14ac:dyDescent="0.25">
      <c r="B273" s="772"/>
      <c r="C273" s="1" t="s">
        <v>5</v>
      </c>
      <c r="D273" s="365">
        <v>316</v>
      </c>
      <c r="E273" s="11">
        <v>291</v>
      </c>
      <c r="F273" s="11">
        <v>299</v>
      </c>
      <c r="G273" s="11">
        <v>298</v>
      </c>
      <c r="H273" s="11">
        <v>315</v>
      </c>
      <c r="I273" s="11">
        <v>337</v>
      </c>
      <c r="J273" s="11">
        <v>365</v>
      </c>
      <c r="K273" s="11">
        <v>373</v>
      </c>
      <c r="L273" s="11">
        <v>363</v>
      </c>
      <c r="M273" s="11">
        <v>392</v>
      </c>
      <c r="N273" s="11">
        <v>322</v>
      </c>
      <c r="O273" s="11">
        <v>316</v>
      </c>
      <c r="P273" s="11">
        <v>308</v>
      </c>
      <c r="Q273" s="11">
        <v>300</v>
      </c>
      <c r="R273" s="11">
        <v>319</v>
      </c>
      <c r="S273" s="11">
        <v>326</v>
      </c>
      <c r="T273" s="11">
        <v>327</v>
      </c>
      <c r="U273" s="11">
        <v>325</v>
      </c>
      <c r="V273" s="74">
        <f>100</f>
        <v>100</v>
      </c>
      <c r="W273" s="127">
        <f t="shared" si="71"/>
        <v>92.088607594936704</v>
      </c>
      <c r="X273" s="127">
        <f t="shared" si="72"/>
        <v>94.620253164556956</v>
      </c>
      <c r="Y273" s="127">
        <f t="shared" si="73"/>
        <v>94.303797468354432</v>
      </c>
      <c r="Z273" s="127">
        <f t="shared" si="74"/>
        <v>99.683544303797461</v>
      </c>
      <c r="AA273" s="127">
        <f t="shared" si="75"/>
        <v>106.64556962025317</v>
      </c>
      <c r="AB273" s="127">
        <f t="shared" si="76"/>
        <v>115.50632911392405</v>
      </c>
      <c r="AC273" s="127">
        <f t="shared" si="77"/>
        <v>118.03797468354431</v>
      </c>
      <c r="AD273" s="127">
        <f t="shared" si="78"/>
        <v>114.87341772151899</v>
      </c>
      <c r="AE273" s="127">
        <f t="shared" si="78"/>
        <v>124.0506329113924</v>
      </c>
      <c r="AF273" s="127">
        <f t="shared" si="78"/>
        <v>101.89873417721519</v>
      </c>
      <c r="AG273" s="127">
        <f t="shared" si="78"/>
        <v>100</v>
      </c>
      <c r="AH273" s="127">
        <f t="shared" si="79"/>
        <v>97.468354430379748</v>
      </c>
      <c r="AI273" s="127">
        <f t="shared" si="66"/>
        <v>94.936708860759495</v>
      </c>
      <c r="AJ273" s="127">
        <f t="shared" si="67"/>
        <v>100.9493670886076</v>
      </c>
      <c r="AK273" s="127">
        <f t="shared" si="68"/>
        <v>103.16455696202532</v>
      </c>
      <c r="AL273" s="127">
        <f t="shared" si="69"/>
        <v>103.48101265822785</v>
      </c>
      <c r="AM273" s="127">
        <f t="shared" si="70"/>
        <v>102.84810126582279</v>
      </c>
      <c r="AN273" s="280">
        <v>1</v>
      </c>
      <c r="AO273" s="281">
        <v>1</v>
      </c>
      <c r="AP273" s="281">
        <v>1</v>
      </c>
      <c r="AQ273" s="281">
        <v>1</v>
      </c>
      <c r="AR273" s="281">
        <v>1</v>
      </c>
      <c r="AS273" s="281">
        <v>1</v>
      </c>
      <c r="AT273" s="281">
        <v>1</v>
      </c>
      <c r="AU273" s="281">
        <v>1</v>
      </c>
      <c r="AV273" s="281">
        <v>1</v>
      </c>
      <c r="AW273" s="281">
        <v>1</v>
      </c>
      <c r="AX273" s="281">
        <v>1</v>
      </c>
      <c r="AY273" s="281">
        <v>1</v>
      </c>
      <c r="AZ273" s="281">
        <v>1</v>
      </c>
      <c r="BA273" s="281">
        <v>1</v>
      </c>
      <c r="BB273" s="281">
        <v>1</v>
      </c>
      <c r="BC273" s="281">
        <v>1</v>
      </c>
      <c r="BD273" s="281">
        <v>6</v>
      </c>
      <c r="BE273" s="325">
        <v>7</v>
      </c>
    </row>
    <row r="274" spans="2:57" ht="15" x14ac:dyDescent="0.25">
      <c r="B274" s="772"/>
      <c r="C274" s="1" t="s">
        <v>6</v>
      </c>
      <c r="D274" s="365">
        <v>15606</v>
      </c>
      <c r="E274" s="11">
        <v>14697</v>
      </c>
      <c r="F274" s="11">
        <v>15097</v>
      </c>
      <c r="G274" s="11">
        <v>15731</v>
      </c>
      <c r="H274" s="11">
        <v>15594</v>
      </c>
      <c r="I274" s="11">
        <v>15953</v>
      </c>
      <c r="J274" s="11">
        <v>20398</v>
      </c>
      <c r="K274" s="11">
        <v>18984</v>
      </c>
      <c r="L274" s="11">
        <v>21363</v>
      </c>
      <c r="M274" s="11">
        <v>21658</v>
      </c>
      <c r="N274" s="11">
        <v>20573</v>
      </c>
      <c r="O274" s="11">
        <v>19763</v>
      </c>
      <c r="P274" s="11">
        <v>19273</v>
      </c>
      <c r="Q274" s="11">
        <v>19821</v>
      </c>
      <c r="R274" s="11">
        <v>19879</v>
      </c>
      <c r="S274" s="11">
        <v>20094</v>
      </c>
      <c r="T274" s="11">
        <v>20130</v>
      </c>
      <c r="U274" s="11">
        <v>19986</v>
      </c>
      <c r="V274" s="74">
        <f>100</f>
        <v>100</v>
      </c>
      <c r="W274" s="127">
        <f t="shared" si="71"/>
        <v>94.175317185697807</v>
      </c>
      <c r="X274" s="127">
        <f t="shared" si="72"/>
        <v>96.738433935665768</v>
      </c>
      <c r="Y274" s="127">
        <f t="shared" si="73"/>
        <v>100.80097398436499</v>
      </c>
      <c r="Z274" s="127">
        <f t="shared" si="74"/>
        <v>99.923106497500967</v>
      </c>
      <c r="AA274" s="127">
        <f t="shared" si="75"/>
        <v>102.22350378059721</v>
      </c>
      <c r="AB274" s="127">
        <f t="shared" si="76"/>
        <v>130.70613866461616</v>
      </c>
      <c r="AC274" s="127">
        <f t="shared" si="77"/>
        <v>121.64552095347943</v>
      </c>
      <c r="AD274" s="127">
        <f t="shared" si="78"/>
        <v>136.88965782391389</v>
      </c>
      <c r="AE274" s="127">
        <f t="shared" si="78"/>
        <v>138.77995642701526</v>
      </c>
      <c r="AF274" s="127">
        <f t="shared" si="78"/>
        <v>131.82750224272715</v>
      </c>
      <c r="AG274" s="127">
        <f t="shared" si="78"/>
        <v>126.63719082404204</v>
      </c>
      <c r="AH274" s="127">
        <f t="shared" si="79"/>
        <v>123.49737280533128</v>
      </c>
      <c r="AI274" s="127">
        <f t="shared" si="66"/>
        <v>127.00884275278739</v>
      </c>
      <c r="AJ274" s="127">
        <f t="shared" si="67"/>
        <v>127.38049468153274</v>
      </c>
      <c r="AK274" s="127">
        <f t="shared" si="68"/>
        <v>128.75816993464053</v>
      </c>
      <c r="AL274" s="127">
        <f t="shared" si="69"/>
        <v>128.98885044213765</v>
      </c>
      <c r="AM274" s="127">
        <f t="shared" si="70"/>
        <v>128.06612841214917</v>
      </c>
      <c r="AN274" s="280"/>
      <c r="AO274" s="281"/>
      <c r="AP274" s="281"/>
      <c r="AQ274" s="281"/>
      <c r="AR274" s="281"/>
      <c r="AS274" s="281"/>
      <c r="AT274" s="281"/>
      <c r="AU274" s="281"/>
      <c r="AV274" s="281"/>
      <c r="AW274" s="281"/>
      <c r="AX274" s="281"/>
      <c r="AY274" s="281"/>
      <c r="AZ274" s="281"/>
      <c r="BA274" s="281"/>
      <c r="BB274" s="281"/>
      <c r="BC274" s="281"/>
      <c r="BD274" s="281"/>
      <c r="BE274" s="325"/>
    </row>
    <row r="275" spans="2:57" ht="15" x14ac:dyDescent="0.25">
      <c r="B275" s="765"/>
      <c r="C275" s="8" t="s">
        <v>7</v>
      </c>
      <c r="D275" s="424">
        <v>15290</v>
      </c>
      <c r="E275" s="341">
        <v>14406</v>
      </c>
      <c r="F275" s="341">
        <v>14798</v>
      </c>
      <c r="G275" s="341">
        <v>15433</v>
      </c>
      <c r="H275" s="341">
        <v>15279</v>
      </c>
      <c r="I275" s="341">
        <v>15616</v>
      </c>
      <c r="J275" s="341">
        <v>20033</v>
      </c>
      <c r="K275" s="341">
        <v>18611</v>
      </c>
      <c r="L275" s="341">
        <v>21000</v>
      </c>
      <c r="M275" s="341">
        <v>21266</v>
      </c>
      <c r="N275" s="341">
        <v>20251</v>
      </c>
      <c r="O275" s="341">
        <v>19447</v>
      </c>
      <c r="P275" s="341">
        <v>18965</v>
      </c>
      <c r="Q275" s="341">
        <v>19521</v>
      </c>
      <c r="R275" s="341">
        <v>19560</v>
      </c>
      <c r="S275" s="341">
        <v>19768</v>
      </c>
      <c r="T275" s="341">
        <v>19803</v>
      </c>
      <c r="U275" s="341">
        <v>19661</v>
      </c>
      <c r="V275" s="74">
        <f>100</f>
        <v>100</v>
      </c>
      <c r="W275" s="127">
        <f t="shared" si="71"/>
        <v>94.218443427076522</v>
      </c>
      <c r="X275" s="127">
        <f t="shared" si="72"/>
        <v>96.782210595160237</v>
      </c>
      <c r="Y275" s="127">
        <f t="shared" si="73"/>
        <v>100.93525179856115</v>
      </c>
      <c r="Z275" s="127">
        <f t="shared" si="74"/>
        <v>99.928057553956833</v>
      </c>
      <c r="AA275" s="127">
        <f t="shared" si="75"/>
        <v>102.13211249182473</v>
      </c>
      <c r="AB275" s="127">
        <f t="shared" si="76"/>
        <v>131.02027468933943</v>
      </c>
      <c r="AC275" s="127">
        <f t="shared" si="77"/>
        <v>121.72007848266841</v>
      </c>
      <c r="AD275" s="127">
        <f t="shared" si="78"/>
        <v>137.34466971877043</v>
      </c>
      <c r="AE275" s="127">
        <f t="shared" si="78"/>
        <v>139.08436886854153</v>
      </c>
      <c r="AF275" s="127">
        <f t="shared" si="78"/>
        <v>132.44604316546761</v>
      </c>
      <c r="AG275" s="127">
        <f t="shared" si="78"/>
        <v>127.18770438194899</v>
      </c>
      <c r="AH275" s="127">
        <f t="shared" si="79"/>
        <v>124.03531720078483</v>
      </c>
      <c r="AI275" s="127">
        <f t="shared" si="66"/>
        <v>127.67168083714846</v>
      </c>
      <c r="AJ275" s="127">
        <f t="shared" si="67"/>
        <v>127.92674950948333</v>
      </c>
      <c r="AK275" s="127">
        <f t="shared" si="68"/>
        <v>129.28711576193589</v>
      </c>
      <c r="AL275" s="127">
        <f t="shared" si="69"/>
        <v>129.51602354480053</v>
      </c>
      <c r="AM275" s="127">
        <f t="shared" si="70"/>
        <v>128.58731196860694</v>
      </c>
      <c r="AN275" s="283"/>
      <c r="AO275" s="284"/>
      <c r="AP275" s="284"/>
      <c r="AQ275" s="284"/>
      <c r="AR275" s="284"/>
      <c r="AS275" s="284"/>
      <c r="AT275" s="284"/>
      <c r="AU275" s="284"/>
      <c r="AV275" s="284"/>
      <c r="AW275" s="284"/>
      <c r="AX275" s="284"/>
      <c r="AY275" s="284"/>
      <c r="AZ275" s="284"/>
      <c r="BA275" s="284"/>
      <c r="BB275" s="284"/>
      <c r="BC275" s="284"/>
      <c r="BD275" s="284"/>
      <c r="BE275" s="284"/>
    </row>
    <row r="276" spans="2:57" ht="15" customHeight="1" x14ac:dyDescent="0.25">
      <c r="B276" s="772" t="s">
        <v>90</v>
      </c>
      <c r="C276" s="1" t="s">
        <v>2</v>
      </c>
      <c r="D276" s="425">
        <v>7191</v>
      </c>
      <c r="E276" s="11">
        <v>7003</v>
      </c>
      <c r="F276" s="11">
        <v>6895</v>
      </c>
      <c r="G276" s="11">
        <v>7943</v>
      </c>
      <c r="H276" s="11">
        <v>7276</v>
      </c>
      <c r="I276" s="11">
        <v>8302</v>
      </c>
      <c r="J276" s="11">
        <v>11149</v>
      </c>
      <c r="K276" s="11">
        <v>11082</v>
      </c>
      <c r="L276" s="11">
        <v>11154</v>
      </c>
      <c r="M276" s="11">
        <v>11296</v>
      </c>
      <c r="N276" s="11">
        <v>12167</v>
      </c>
      <c r="O276" s="11">
        <v>12224</v>
      </c>
      <c r="P276" s="11">
        <v>10778</v>
      </c>
      <c r="Q276" s="11">
        <v>11640</v>
      </c>
      <c r="R276" s="11">
        <v>11004</v>
      </c>
      <c r="S276" s="11">
        <v>10651</v>
      </c>
      <c r="T276" s="11">
        <v>10670</v>
      </c>
      <c r="U276" s="11">
        <v>10592</v>
      </c>
      <c r="V276" s="74">
        <f>100</f>
        <v>100</v>
      </c>
      <c r="W276" s="127">
        <f t="shared" si="71"/>
        <v>97.385620915032675</v>
      </c>
      <c r="X276" s="127">
        <f t="shared" si="72"/>
        <v>95.883743568349331</v>
      </c>
      <c r="Y276" s="127">
        <f t="shared" si="73"/>
        <v>110.45751633986929</v>
      </c>
      <c r="Z276" s="127">
        <f t="shared" si="74"/>
        <v>101.18203309692672</v>
      </c>
      <c r="AA276" s="127">
        <f t="shared" si="75"/>
        <v>115.44986789041857</v>
      </c>
      <c r="AB276" s="127">
        <f t="shared" si="76"/>
        <v>155.04102350159923</v>
      </c>
      <c r="AC276" s="127">
        <f t="shared" si="77"/>
        <v>154.10930329578639</v>
      </c>
      <c r="AD276" s="127">
        <f t="shared" si="78"/>
        <v>155.11055486024196</v>
      </c>
      <c r="AE276" s="127">
        <f t="shared" si="78"/>
        <v>157.08524544569602</v>
      </c>
      <c r="AF276" s="127">
        <f t="shared" si="78"/>
        <v>169.1976081212627</v>
      </c>
      <c r="AG276" s="127">
        <f t="shared" si="78"/>
        <v>169.99026560979001</v>
      </c>
      <c r="AH276" s="127">
        <f t="shared" si="79"/>
        <v>149.88179669030734</v>
      </c>
      <c r="AI276" s="127">
        <f t="shared" si="66"/>
        <v>161.86900292031706</v>
      </c>
      <c r="AJ276" s="127">
        <f t="shared" si="67"/>
        <v>153.02461410095952</v>
      </c>
      <c r="AK276" s="127">
        <f t="shared" si="68"/>
        <v>148.11570018078154</v>
      </c>
      <c r="AL276" s="127">
        <f t="shared" si="69"/>
        <v>148.37991934362398</v>
      </c>
      <c r="AM276" s="127">
        <f t="shared" si="70"/>
        <v>147.29523014879712</v>
      </c>
      <c r="AN276" s="280">
        <v>1</v>
      </c>
      <c r="AO276" s="281">
        <v>1</v>
      </c>
      <c r="AP276" s="281">
        <v>1</v>
      </c>
      <c r="AQ276" s="281">
        <v>1</v>
      </c>
      <c r="AR276" s="281">
        <v>1</v>
      </c>
      <c r="AS276" s="281">
        <v>1</v>
      </c>
      <c r="AT276" s="281">
        <v>1</v>
      </c>
      <c r="AU276" s="281">
        <v>1</v>
      </c>
      <c r="AV276" s="281">
        <v>1</v>
      </c>
      <c r="AW276" s="281">
        <v>1</v>
      </c>
      <c r="AX276" s="281">
        <v>1</v>
      </c>
      <c r="AY276" s="281">
        <v>1</v>
      </c>
      <c r="AZ276" s="281">
        <v>1</v>
      </c>
      <c r="BA276" s="281">
        <v>1</v>
      </c>
      <c r="BB276" s="281">
        <v>1</v>
      </c>
      <c r="BC276" s="281">
        <v>1</v>
      </c>
      <c r="BD276" s="281">
        <v>6</v>
      </c>
      <c r="BE276" s="325">
        <v>7</v>
      </c>
    </row>
    <row r="277" spans="2:57" ht="15" x14ac:dyDescent="0.25">
      <c r="B277" s="772"/>
      <c r="C277" s="1" t="s">
        <v>3</v>
      </c>
      <c r="D277" s="365">
        <v>1097</v>
      </c>
      <c r="E277" s="11">
        <v>1347</v>
      </c>
      <c r="F277" s="11">
        <v>1134</v>
      </c>
      <c r="G277" s="11">
        <v>1635</v>
      </c>
      <c r="H277" s="11">
        <v>1265</v>
      </c>
      <c r="I277" s="11">
        <v>1345</v>
      </c>
      <c r="J277" s="11">
        <v>2084</v>
      </c>
      <c r="K277" s="11">
        <v>1959</v>
      </c>
      <c r="L277" s="11">
        <v>1977</v>
      </c>
      <c r="M277" s="11">
        <v>2291</v>
      </c>
      <c r="N277" s="11">
        <v>2310</v>
      </c>
      <c r="O277" s="11">
        <v>2328</v>
      </c>
      <c r="P277" s="11">
        <v>2690</v>
      </c>
      <c r="Q277" s="11">
        <v>2680</v>
      </c>
      <c r="R277" s="11">
        <v>2655</v>
      </c>
      <c r="S277" s="11">
        <v>2574</v>
      </c>
      <c r="T277" s="11">
        <v>2579</v>
      </c>
      <c r="U277" s="11">
        <v>2562</v>
      </c>
      <c r="V277" s="74">
        <f>100</f>
        <v>100</v>
      </c>
      <c r="W277" s="127">
        <f t="shared" si="71"/>
        <v>122.7894257064722</v>
      </c>
      <c r="X277" s="127">
        <f t="shared" si="72"/>
        <v>103.37283500455788</v>
      </c>
      <c r="Y277" s="127">
        <f t="shared" si="73"/>
        <v>149.04284412032817</v>
      </c>
      <c r="Z277" s="127">
        <f t="shared" si="74"/>
        <v>115.31449407474932</v>
      </c>
      <c r="AA277" s="127">
        <f t="shared" si="75"/>
        <v>122.60711030082042</v>
      </c>
      <c r="AB277" s="127">
        <f t="shared" si="76"/>
        <v>189.97265268915223</v>
      </c>
      <c r="AC277" s="127">
        <f t="shared" si="77"/>
        <v>178.57793983591614</v>
      </c>
      <c r="AD277" s="127">
        <f t="shared" si="78"/>
        <v>180.21877848678213</v>
      </c>
      <c r="AE277" s="127">
        <f t="shared" si="78"/>
        <v>208.84229717411122</v>
      </c>
      <c r="AF277" s="127">
        <f t="shared" si="78"/>
        <v>210.57429352780309</v>
      </c>
      <c r="AG277" s="127">
        <f t="shared" si="78"/>
        <v>212.21513217866911</v>
      </c>
      <c r="AH277" s="127">
        <f t="shared" si="79"/>
        <v>245.21422060164085</v>
      </c>
      <c r="AI277" s="127">
        <f t="shared" si="66"/>
        <v>244.30264357338194</v>
      </c>
      <c r="AJ277" s="127">
        <f t="shared" si="67"/>
        <v>242.02370100273473</v>
      </c>
      <c r="AK277" s="127">
        <f t="shared" si="68"/>
        <v>234.63992707383773</v>
      </c>
      <c r="AL277" s="127">
        <f t="shared" si="69"/>
        <v>235.09571558796719</v>
      </c>
      <c r="AM277" s="127">
        <f t="shared" si="70"/>
        <v>233.54603463992709</v>
      </c>
      <c r="AN277" s="280">
        <v>1</v>
      </c>
      <c r="AO277" s="281">
        <v>1</v>
      </c>
      <c r="AP277" s="281">
        <v>1</v>
      </c>
      <c r="AQ277" s="281">
        <v>1</v>
      </c>
      <c r="AR277" s="281">
        <v>1</v>
      </c>
      <c r="AS277" s="281">
        <v>1</v>
      </c>
      <c r="AT277" s="281">
        <v>1</v>
      </c>
      <c r="AU277" s="281">
        <v>1</v>
      </c>
      <c r="AV277" s="281">
        <v>1</v>
      </c>
      <c r="AW277" s="281">
        <v>1</v>
      </c>
      <c r="AX277" s="281">
        <v>1</v>
      </c>
      <c r="AY277" s="281">
        <v>1</v>
      </c>
      <c r="AZ277" s="281">
        <v>1</v>
      </c>
      <c r="BA277" s="281">
        <v>1</v>
      </c>
      <c r="BB277" s="281">
        <v>1</v>
      </c>
      <c r="BC277" s="281">
        <v>1</v>
      </c>
      <c r="BD277" s="281">
        <v>6</v>
      </c>
      <c r="BE277" s="325">
        <v>7</v>
      </c>
    </row>
    <row r="278" spans="2:57" ht="15" x14ac:dyDescent="0.25">
      <c r="B278" s="772"/>
      <c r="C278" s="1" t="s">
        <v>4</v>
      </c>
      <c r="D278" s="365">
        <v>313</v>
      </c>
      <c r="E278" s="11">
        <v>308</v>
      </c>
      <c r="F278" s="11">
        <v>332</v>
      </c>
      <c r="G278" s="11">
        <v>426</v>
      </c>
      <c r="H278" s="11">
        <v>408</v>
      </c>
      <c r="I278" s="11">
        <v>470</v>
      </c>
      <c r="J278" s="11">
        <v>427</v>
      </c>
      <c r="K278" s="11">
        <v>458</v>
      </c>
      <c r="L278" s="11">
        <v>466</v>
      </c>
      <c r="M278" s="11">
        <v>561</v>
      </c>
      <c r="N278" s="11">
        <v>361</v>
      </c>
      <c r="O278" s="11">
        <v>340</v>
      </c>
      <c r="P278" s="11">
        <v>333</v>
      </c>
      <c r="Q278" s="11">
        <v>404</v>
      </c>
      <c r="R278" s="11">
        <v>381</v>
      </c>
      <c r="S278" s="11">
        <v>367</v>
      </c>
      <c r="T278" s="11">
        <v>368</v>
      </c>
      <c r="U278" s="11">
        <v>365</v>
      </c>
      <c r="V278" s="74">
        <f>100</f>
        <v>100</v>
      </c>
      <c r="W278" s="127">
        <f t="shared" si="71"/>
        <v>98.402555910543128</v>
      </c>
      <c r="X278" s="127">
        <f t="shared" si="72"/>
        <v>106.0702875399361</v>
      </c>
      <c r="Y278" s="127">
        <f t="shared" si="73"/>
        <v>136.10223642172525</v>
      </c>
      <c r="Z278" s="127">
        <f t="shared" si="74"/>
        <v>130.3514376996805</v>
      </c>
      <c r="AA278" s="127">
        <f t="shared" si="75"/>
        <v>150.1597444089457</v>
      </c>
      <c r="AB278" s="127">
        <f t="shared" si="76"/>
        <v>136.42172523961662</v>
      </c>
      <c r="AC278" s="127">
        <f t="shared" si="77"/>
        <v>146.32587859424919</v>
      </c>
      <c r="AD278" s="127">
        <f t="shared" si="78"/>
        <v>148.8817891373802</v>
      </c>
      <c r="AE278" s="127">
        <f t="shared" si="78"/>
        <v>179.2332268370607</v>
      </c>
      <c r="AF278" s="127">
        <f t="shared" si="78"/>
        <v>115.33546325878594</v>
      </c>
      <c r="AG278" s="127">
        <f t="shared" si="78"/>
        <v>108.6261980830671</v>
      </c>
      <c r="AH278" s="127">
        <f t="shared" si="79"/>
        <v>106.38977635782747</v>
      </c>
      <c r="AI278" s="127">
        <f t="shared" si="66"/>
        <v>129.07348242811503</v>
      </c>
      <c r="AJ278" s="127">
        <f t="shared" si="67"/>
        <v>121.72523961661342</v>
      </c>
      <c r="AK278" s="127">
        <f t="shared" si="68"/>
        <v>117.25239616613419</v>
      </c>
      <c r="AL278" s="127">
        <f t="shared" si="69"/>
        <v>117.57188498402556</v>
      </c>
      <c r="AM278" s="127">
        <f t="shared" si="70"/>
        <v>116.61341853035144</v>
      </c>
      <c r="AN278" s="280">
        <v>1</v>
      </c>
      <c r="AO278" s="281">
        <v>1</v>
      </c>
      <c r="AP278" s="281">
        <v>1</v>
      </c>
      <c r="AQ278" s="281">
        <v>1</v>
      </c>
      <c r="AR278" s="281">
        <v>1</v>
      </c>
      <c r="AS278" s="281">
        <v>1</v>
      </c>
      <c r="AT278" s="281">
        <v>1</v>
      </c>
      <c r="AU278" s="281">
        <v>1</v>
      </c>
      <c r="AV278" s="281">
        <v>1</v>
      </c>
      <c r="AW278" s="281">
        <v>1</v>
      </c>
      <c r="AX278" s="281">
        <v>1</v>
      </c>
      <c r="AY278" s="281">
        <v>1</v>
      </c>
      <c r="AZ278" s="281">
        <v>1</v>
      </c>
      <c r="BA278" s="281">
        <v>1</v>
      </c>
      <c r="BB278" s="281">
        <v>1</v>
      </c>
      <c r="BC278" s="281">
        <v>1</v>
      </c>
      <c r="BD278" s="281">
        <v>6</v>
      </c>
      <c r="BE278" s="325">
        <v>7</v>
      </c>
    </row>
    <row r="279" spans="2:57" ht="15" x14ac:dyDescent="0.25">
      <c r="B279" s="772"/>
      <c r="C279" s="1" t="s">
        <v>5</v>
      </c>
      <c r="D279" s="365">
        <v>184</v>
      </c>
      <c r="E279" s="11">
        <v>197</v>
      </c>
      <c r="F279" s="11">
        <v>200</v>
      </c>
      <c r="G279" s="11">
        <v>236</v>
      </c>
      <c r="H279" s="11">
        <v>299</v>
      </c>
      <c r="I279" s="11">
        <v>285</v>
      </c>
      <c r="J279" s="11">
        <v>239</v>
      </c>
      <c r="K279" s="11">
        <v>234</v>
      </c>
      <c r="L279" s="11">
        <v>283</v>
      </c>
      <c r="M279" s="11">
        <v>293</v>
      </c>
      <c r="N279" s="11">
        <v>150</v>
      </c>
      <c r="O279" s="11">
        <v>132</v>
      </c>
      <c r="P279" s="11">
        <v>126</v>
      </c>
      <c r="Q279" s="11">
        <v>119</v>
      </c>
      <c r="R279" s="11">
        <v>105</v>
      </c>
      <c r="S279" s="11">
        <v>100</v>
      </c>
      <c r="T279" s="11">
        <v>100</v>
      </c>
      <c r="U279" s="11">
        <v>99</v>
      </c>
      <c r="V279" s="74">
        <f>100</f>
        <v>100</v>
      </c>
      <c r="W279" s="127">
        <f t="shared" si="71"/>
        <v>107.06521739130434</v>
      </c>
      <c r="X279" s="127">
        <f t="shared" si="72"/>
        <v>108.69565217391305</v>
      </c>
      <c r="Y279" s="127">
        <f t="shared" si="73"/>
        <v>128.2608695652174</v>
      </c>
      <c r="Z279" s="127">
        <f t="shared" si="74"/>
        <v>162.5</v>
      </c>
      <c r="AA279" s="127">
        <f t="shared" si="75"/>
        <v>154.89130434782609</v>
      </c>
      <c r="AB279" s="127">
        <f t="shared" si="76"/>
        <v>129.89130434782609</v>
      </c>
      <c r="AC279" s="127">
        <f t="shared" si="77"/>
        <v>127.17391304347827</v>
      </c>
      <c r="AD279" s="127">
        <f t="shared" si="78"/>
        <v>153.80434782608697</v>
      </c>
      <c r="AE279" s="127">
        <f t="shared" si="78"/>
        <v>159.2391304347826</v>
      </c>
      <c r="AF279" s="127">
        <f t="shared" si="78"/>
        <v>81.521739130434781</v>
      </c>
      <c r="AG279" s="127">
        <f t="shared" si="78"/>
        <v>71.739130434782609</v>
      </c>
      <c r="AH279" s="127">
        <f t="shared" si="79"/>
        <v>68.478260869565219</v>
      </c>
      <c r="AI279" s="127">
        <f t="shared" si="66"/>
        <v>64.673913043478265</v>
      </c>
      <c r="AJ279" s="127">
        <f t="shared" si="67"/>
        <v>57.065217391304351</v>
      </c>
      <c r="AK279" s="127">
        <f t="shared" si="68"/>
        <v>54.347826086956523</v>
      </c>
      <c r="AL279" s="127">
        <f t="shared" si="69"/>
        <v>54.347826086956523</v>
      </c>
      <c r="AM279" s="127">
        <f t="shared" si="70"/>
        <v>53.804347826086953</v>
      </c>
      <c r="AN279" s="280">
        <v>1</v>
      </c>
      <c r="AO279" s="281">
        <v>1</v>
      </c>
      <c r="AP279" s="281">
        <v>1</v>
      </c>
      <c r="AQ279" s="281">
        <v>1</v>
      </c>
      <c r="AR279" s="281">
        <v>1</v>
      </c>
      <c r="AS279" s="281">
        <v>1</v>
      </c>
      <c r="AT279" s="281">
        <v>1</v>
      </c>
      <c r="AU279" s="281">
        <v>1</v>
      </c>
      <c r="AV279" s="281">
        <v>1</v>
      </c>
      <c r="AW279" s="281">
        <v>1</v>
      </c>
      <c r="AX279" s="281">
        <v>1</v>
      </c>
      <c r="AY279" s="281">
        <v>1</v>
      </c>
      <c r="AZ279" s="281">
        <v>1</v>
      </c>
      <c r="BA279" s="281">
        <v>1</v>
      </c>
      <c r="BB279" s="281">
        <v>1</v>
      </c>
      <c r="BC279" s="281">
        <v>1</v>
      </c>
      <c r="BD279" s="281">
        <v>6</v>
      </c>
      <c r="BE279" s="325">
        <v>7</v>
      </c>
    </row>
    <row r="280" spans="2:57" ht="15" x14ac:dyDescent="0.25">
      <c r="B280" s="772"/>
      <c r="C280" s="1" t="s">
        <v>6</v>
      </c>
      <c r="D280" s="365">
        <v>8785</v>
      </c>
      <c r="E280" s="11">
        <v>8855</v>
      </c>
      <c r="F280" s="11">
        <v>8561</v>
      </c>
      <c r="G280" s="11">
        <v>10240</v>
      </c>
      <c r="H280" s="11">
        <v>9248</v>
      </c>
      <c r="I280" s="11">
        <v>10402</v>
      </c>
      <c r="J280" s="11">
        <v>13899</v>
      </c>
      <c r="K280" s="11">
        <v>13733</v>
      </c>
      <c r="L280" s="11">
        <v>13880</v>
      </c>
      <c r="M280" s="11">
        <v>14441</v>
      </c>
      <c r="N280" s="11">
        <v>14988</v>
      </c>
      <c r="O280" s="11">
        <v>15024</v>
      </c>
      <c r="P280" s="11">
        <v>13927</v>
      </c>
      <c r="Q280" s="11">
        <v>14843</v>
      </c>
      <c r="R280" s="11">
        <v>14145</v>
      </c>
      <c r="S280" s="11">
        <v>13692</v>
      </c>
      <c r="T280" s="11">
        <v>13717</v>
      </c>
      <c r="U280" s="11">
        <v>13618</v>
      </c>
      <c r="V280" s="74">
        <f>100</f>
        <v>100</v>
      </c>
      <c r="W280" s="127">
        <f t="shared" si="71"/>
        <v>100.79681274900399</v>
      </c>
      <c r="X280" s="127">
        <f t="shared" si="72"/>
        <v>97.450199203187253</v>
      </c>
      <c r="Y280" s="127">
        <f t="shared" si="73"/>
        <v>116.56232214001139</v>
      </c>
      <c r="Z280" s="127">
        <f t="shared" si="74"/>
        <v>105.27034718269778</v>
      </c>
      <c r="AA280" s="127">
        <f t="shared" si="75"/>
        <v>118.40637450199203</v>
      </c>
      <c r="AB280" s="127">
        <f t="shared" si="76"/>
        <v>158.21286283437678</v>
      </c>
      <c r="AC280" s="127">
        <f t="shared" si="77"/>
        <v>156.32327831531018</v>
      </c>
      <c r="AD280" s="127">
        <f t="shared" si="78"/>
        <v>157.99658508821855</v>
      </c>
      <c r="AE280" s="127">
        <f t="shared" si="78"/>
        <v>164.38247011952191</v>
      </c>
      <c r="AF280" s="127">
        <f t="shared" si="78"/>
        <v>170.60899260102448</v>
      </c>
      <c r="AG280" s="127">
        <f t="shared" si="78"/>
        <v>171.01878201479795</v>
      </c>
      <c r="AH280" s="127">
        <f t="shared" si="79"/>
        <v>158.53158793397839</v>
      </c>
      <c r="AI280" s="127">
        <f t="shared" si="66"/>
        <v>168.95845190665906</v>
      </c>
      <c r="AJ280" s="127">
        <f t="shared" si="67"/>
        <v>161.0130904951622</v>
      </c>
      <c r="AK280" s="127">
        <f t="shared" si="68"/>
        <v>155.85657370517927</v>
      </c>
      <c r="AL280" s="127">
        <f t="shared" si="69"/>
        <v>156.14114968696643</v>
      </c>
      <c r="AM280" s="127">
        <f t="shared" si="70"/>
        <v>155.01422879908935</v>
      </c>
      <c r="AN280" s="280"/>
      <c r="AO280" s="281"/>
      <c r="AP280" s="281"/>
      <c r="AQ280" s="281"/>
      <c r="AR280" s="281"/>
      <c r="AS280" s="281"/>
      <c r="AT280" s="281"/>
      <c r="AU280" s="281"/>
      <c r="AV280" s="281"/>
      <c r="AW280" s="281"/>
      <c r="AX280" s="281"/>
      <c r="AY280" s="281"/>
      <c r="AZ280" s="281"/>
      <c r="BA280" s="281"/>
      <c r="BB280" s="281"/>
      <c r="BC280" s="281"/>
      <c r="BD280" s="281"/>
      <c r="BE280" s="325"/>
    </row>
    <row r="281" spans="2:57" ht="15" x14ac:dyDescent="0.25">
      <c r="B281" s="765"/>
      <c r="C281" s="8" t="s">
        <v>7</v>
      </c>
      <c r="D281" s="424">
        <v>8601</v>
      </c>
      <c r="E281" s="341">
        <v>8658</v>
      </c>
      <c r="F281" s="341">
        <v>8361</v>
      </c>
      <c r="G281" s="341">
        <v>10004</v>
      </c>
      <c r="H281" s="341">
        <v>8949</v>
      </c>
      <c r="I281" s="341">
        <v>10117</v>
      </c>
      <c r="J281" s="341">
        <v>13660</v>
      </c>
      <c r="K281" s="341">
        <v>13499</v>
      </c>
      <c r="L281" s="341">
        <v>13597</v>
      </c>
      <c r="M281" s="341">
        <v>14148</v>
      </c>
      <c r="N281" s="341">
        <v>14838</v>
      </c>
      <c r="O281" s="341">
        <v>14892</v>
      </c>
      <c r="P281" s="341">
        <v>13801</v>
      </c>
      <c r="Q281" s="341">
        <v>14724</v>
      </c>
      <c r="R281" s="341">
        <v>14040</v>
      </c>
      <c r="S281" s="341">
        <v>13592</v>
      </c>
      <c r="T281" s="341">
        <v>13617</v>
      </c>
      <c r="U281" s="341">
        <v>13519</v>
      </c>
      <c r="V281" s="74">
        <f>100</f>
        <v>100</v>
      </c>
      <c r="W281" s="127">
        <f t="shared" si="71"/>
        <v>100.66271363794908</v>
      </c>
      <c r="X281" s="127">
        <f t="shared" si="72"/>
        <v>97.209626787582835</v>
      </c>
      <c r="Y281" s="127">
        <f t="shared" si="73"/>
        <v>116.31205673758865</v>
      </c>
      <c r="Z281" s="127">
        <f t="shared" si="74"/>
        <v>104.04604115800488</v>
      </c>
      <c r="AA281" s="127">
        <f t="shared" si="75"/>
        <v>117.62585745843506</v>
      </c>
      <c r="AB281" s="127">
        <f t="shared" si="76"/>
        <v>158.81874200674341</v>
      </c>
      <c r="AC281" s="127">
        <f t="shared" si="77"/>
        <v>156.94686664341356</v>
      </c>
      <c r="AD281" s="127">
        <f t="shared" si="78"/>
        <v>158.08626903848389</v>
      </c>
      <c r="AE281" s="127">
        <f t="shared" si="78"/>
        <v>164.49250087199164</v>
      </c>
      <c r="AF281" s="127">
        <f t="shared" si="78"/>
        <v>172.51482385769097</v>
      </c>
      <c r="AG281" s="127">
        <f t="shared" si="78"/>
        <v>173.14265783048484</v>
      </c>
      <c r="AH281" s="127">
        <f t="shared" si="79"/>
        <v>160.45808626903849</v>
      </c>
      <c r="AI281" s="127">
        <f t="shared" si="66"/>
        <v>171.18939658179281</v>
      </c>
      <c r="AJ281" s="127">
        <f t="shared" si="67"/>
        <v>163.23683292640391</v>
      </c>
      <c r="AK281" s="127">
        <f t="shared" si="68"/>
        <v>158.02813626322521</v>
      </c>
      <c r="AL281" s="127">
        <f t="shared" si="69"/>
        <v>158.31880013951866</v>
      </c>
      <c r="AM281" s="127">
        <f t="shared" si="70"/>
        <v>157.17939774444832</v>
      </c>
      <c r="AN281" s="283"/>
      <c r="AO281" s="284"/>
      <c r="AP281" s="284"/>
      <c r="AQ281" s="284"/>
      <c r="AR281" s="284"/>
      <c r="AS281" s="284"/>
      <c r="AT281" s="284"/>
      <c r="AU281" s="284"/>
      <c r="AV281" s="284"/>
      <c r="AW281" s="284"/>
      <c r="AX281" s="284"/>
      <c r="AY281" s="284"/>
      <c r="AZ281" s="284"/>
      <c r="BA281" s="284"/>
      <c r="BB281" s="284"/>
      <c r="BC281" s="284"/>
      <c r="BD281" s="284"/>
      <c r="BE281" s="284"/>
    </row>
    <row r="282" spans="2:57" ht="15" x14ac:dyDescent="0.25">
      <c r="B282" s="772" t="s">
        <v>79</v>
      </c>
      <c r="C282" s="1" t="s">
        <v>2</v>
      </c>
      <c r="D282" s="425">
        <v>30214</v>
      </c>
      <c r="E282" s="11">
        <v>33446</v>
      </c>
      <c r="F282" s="11">
        <v>31536</v>
      </c>
      <c r="G282" s="11">
        <v>32472</v>
      </c>
      <c r="H282" s="11">
        <v>31395</v>
      </c>
      <c r="I282" s="11">
        <v>31628</v>
      </c>
      <c r="J282" s="11">
        <v>32057</v>
      </c>
      <c r="K282" s="11">
        <v>32266</v>
      </c>
      <c r="L282" s="11">
        <v>29754</v>
      </c>
      <c r="M282" s="11">
        <v>30564</v>
      </c>
      <c r="N282" s="11">
        <v>31927</v>
      </c>
      <c r="O282" s="11">
        <v>32022</v>
      </c>
      <c r="P282" s="11">
        <v>33266</v>
      </c>
      <c r="Q282" s="11">
        <v>32568</v>
      </c>
      <c r="R282" s="11">
        <v>34693</v>
      </c>
      <c r="S282" s="11">
        <v>35140</v>
      </c>
      <c r="T282" s="11">
        <v>35661</v>
      </c>
      <c r="U282" s="11">
        <v>35387</v>
      </c>
      <c r="V282" s="74">
        <f>100</f>
        <v>100</v>
      </c>
      <c r="W282" s="127">
        <f t="shared" si="71"/>
        <v>110.69702786787582</v>
      </c>
      <c r="X282" s="127">
        <f t="shared" si="72"/>
        <v>104.37545508704574</v>
      </c>
      <c r="Y282" s="127">
        <f t="shared" si="73"/>
        <v>107.47335672204939</v>
      </c>
      <c r="Z282" s="127">
        <f t="shared" si="74"/>
        <v>103.90878400741379</v>
      </c>
      <c r="AA282" s="127">
        <f t="shared" si="75"/>
        <v>104.67994969219568</v>
      </c>
      <c r="AB282" s="127">
        <f t="shared" si="76"/>
        <v>106.09982127490568</v>
      </c>
      <c r="AC282" s="127">
        <f t="shared" si="77"/>
        <v>106.79155358443106</v>
      </c>
      <c r="AD282" s="127">
        <f t="shared" si="78"/>
        <v>98.477526974250353</v>
      </c>
      <c r="AE282" s="127">
        <f t="shared" si="78"/>
        <v>101.15840338915734</v>
      </c>
      <c r="AF282" s="127">
        <f t="shared" si="78"/>
        <v>105.66955715893295</v>
      </c>
      <c r="AG282" s="127">
        <f t="shared" si="78"/>
        <v>105.98398093598993</v>
      </c>
      <c r="AH282" s="127">
        <f t="shared" si="79"/>
        <v>110.10127755345204</v>
      </c>
      <c r="AI282" s="127">
        <f t="shared" si="66"/>
        <v>107.7910902230754</v>
      </c>
      <c r="AJ282" s="127">
        <f t="shared" si="67"/>
        <v>114.82425365724498</v>
      </c>
      <c r="AK282" s="127">
        <f t="shared" si="68"/>
        <v>116.30370027139736</v>
      </c>
      <c r="AL282" s="127">
        <f t="shared" si="69"/>
        <v>118.0280664592573</v>
      </c>
      <c r="AM282" s="127">
        <f t="shared" si="70"/>
        <v>117.12120209174554</v>
      </c>
      <c r="AN282" s="280">
        <v>1</v>
      </c>
      <c r="AO282" s="281">
        <v>1</v>
      </c>
      <c r="AP282" s="281">
        <v>1</v>
      </c>
      <c r="AQ282" s="281">
        <v>1</v>
      </c>
      <c r="AR282" s="281">
        <v>1</v>
      </c>
      <c r="AS282" s="281">
        <v>1</v>
      </c>
      <c r="AT282" s="281">
        <v>1</v>
      </c>
      <c r="AU282" s="281">
        <v>1</v>
      </c>
      <c r="AV282" s="281">
        <v>1</v>
      </c>
      <c r="AW282" s="281">
        <v>1</v>
      </c>
      <c r="AX282" s="281">
        <v>1</v>
      </c>
      <c r="AY282" s="281">
        <v>1</v>
      </c>
      <c r="AZ282" s="281">
        <v>1</v>
      </c>
      <c r="BA282" s="281">
        <v>1</v>
      </c>
      <c r="BB282" s="281">
        <v>1</v>
      </c>
      <c r="BC282" s="281">
        <v>1</v>
      </c>
      <c r="BD282" s="281">
        <v>6</v>
      </c>
      <c r="BE282" s="325">
        <v>7</v>
      </c>
    </row>
    <row r="283" spans="2:57" ht="15" x14ac:dyDescent="0.25">
      <c r="B283" s="772"/>
      <c r="C283" s="1" t="s">
        <v>3</v>
      </c>
      <c r="D283" s="365">
        <v>10123</v>
      </c>
      <c r="E283" s="11">
        <v>11857</v>
      </c>
      <c r="F283" s="11">
        <v>11836</v>
      </c>
      <c r="G283" s="11">
        <v>13004</v>
      </c>
      <c r="H283" s="11">
        <v>12810</v>
      </c>
      <c r="I283" s="11">
        <v>11383</v>
      </c>
      <c r="J283" s="11">
        <v>13004</v>
      </c>
      <c r="K283" s="11">
        <v>13527</v>
      </c>
      <c r="L283" s="11">
        <v>14092</v>
      </c>
      <c r="M283" s="11">
        <v>14233</v>
      </c>
      <c r="N283" s="11">
        <v>12778</v>
      </c>
      <c r="O283" s="11">
        <v>12584</v>
      </c>
      <c r="P283" s="11">
        <v>8857</v>
      </c>
      <c r="Q283" s="11">
        <v>9737</v>
      </c>
      <c r="R283" s="11">
        <v>10462</v>
      </c>
      <c r="S283" s="11">
        <v>10201</v>
      </c>
      <c r="T283" s="11">
        <v>10345</v>
      </c>
      <c r="U283" s="11">
        <v>10271</v>
      </c>
      <c r="V283" s="74">
        <f>100</f>
        <v>100</v>
      </c>
      <c r="W283" s="127">
        <f t="shared" si="71"/>
        <v>117.12930949323324</v>
      </c>
      <c r="X283" s="127">
        <f t="shared" si="72"/>
        <v>116.92186110836708</v>
      </c>
      <c r="Y283" s="127">
        <f t="shared" si="73"/>
        <v>128.45994270473179</v>
      </c>
      <c r="Z283" s="127">
        <f t="shared" si="74"/>
        <v>126.5435147683493</v>
      </c>
      <c r="AA283" s="127">
        <f t="shared" si="75"/>
        <v>112.44690309196878</v>
      </c>
      <c r="AB283" s="127">
        <f t="shared" si="76"/>
        <v>128.45994270473179</v>
      </c>
      <c r="AC283" s="127">
        <f t="shared" si="77"/>
        <v>133.6263953373506</v>
      </c>
      <c r="AD283" s="127">
        <f t="shared" si="78"/>
        <v>139.20774473970167</v>
      </c>
      <c r="AE283" s="127">
        <f t="shared" si="78"/>
        <v>140.60061246666007</v>
      </c>
      <c r="AF283" s="127">
        <f t="shared" si="78"/>
        <v>126.22740294379136</v>
      </c>
      <c r="AG283" s="127">
        <f t="shared" si="78"/>
        <v>124.31097500740887</v>
      </c>
      <c r="AH283" s="127">
        <f t="shared" si="79"/>
        <v>87.493825940926598</v>
      </c>
      <c r="AI283" s="127">
        <f t="shared" si="66"/>
        <v>96.18690111626988</v>
      </c>
      <c r="AJ283" s="127">
        <f t="shared" si="67"/>
        <v>103.34880964141065</v>
      </c>
      <c r="AK283" s="127">
        <f t="shared" si="68"/>
        <v>100.77052257235997</v>
      </c>
      <c r="AL283" s="127">
        <f t="shared" si="69"/>
        <v>102.19302578287069</v>
      </c>
      <c r="AM283" s="127">
        <f t="shared" si="70"/>
        <v>101.46201718858046</v>
      </c>
      <c r="AN283" s="280">
        <v>1</v>
      </c>
      <c r="AO283" s="281">
        <v>1</v>
      </c>
      <c r="AP283" s="281">
        <v>1</v>
      </c>
      <c r="AQ283" s="281">
        <v>1</v>
      </c>
      <c r="AR283" s="281">
        <v>1</v>
      </c>
      <c r="AS283" s="281">
        <v>1</v>
      </c>
      <c r="AT283" s="281">
        <v>1</v>
      </c>
      <c r="AU283" s="281">
        <v>1</v>
      </c>
      <c r="AV283" s="281">
        <v>1</v>
      </c>
      <c r="AW283" s="281">
        <v>1</v>
      </c>
      <c r="AX283" s="281">
        <v>1</v>
      </c>
      <c r="AY283" s="281">
        <v>1</v>
      </c>
      <c r="AZ283" s="281">
        <v>1</v>
      </c>
      <c r="BA283" s="281">
        <v>1</v>
      </c>
      <c r="BB283" s="281">
        <v>1</v>
      </c>
      <c r="BC283" s="281">
        <v>1</v>
      </c>
      <c r="BD283" s="281">
        <v>6</v>
      </c>
      <c r="BE283" s="325">
        <v>7</v>
      </c>
    </row>
    <row r="284" spans="2:57" ht="15" x14ac:dyDescent="0.25">
      <c r="B284" s="772"/>
      <c r="C284" s="1" t="s">
        <v>4</v>
      </c>
      <c r="D284" s="365">
        <v>929</v>
      </c>
      <c r="E284" s="11">
        <v>1539</v>
      </c>
      <c r="F284" s="11">
        <v>1315</v>
      </c>
      <c r="G284" s="11">
        <v>1257</v>
      </c>
      <c r="H284" s="11">
        <v>1469</v>
      </c>
      <c r="I284" s="11">
        <v>1361</v>
      </c>
      <c r="J284" s="11">
        <v>1472</v>
      </c>
      <c r="K284" s="11">
        <v>1479</v>
      </c>
      <c r="L284" s="11">
        <v>1632</v>
      </c>
      <c r="M284" s="11">
        <v>1663</v>
      </c>
      <c r="N284" s="11">
        <v>1708</v>
      </c>
      <c r="O284" s="11">
        <v>1662</v>
      </c>
      <c r="P284" s="11">
        <v>1017</v>
      </c>
      <c r="Q284" s="11">
        <v>1172</v>
      </c>
      <c r="R284" s="11">
        <v>1306</v>
      </c>
      <c r="S284" s="11">
        <v>1379</v>
      </c>
      <c r="T284" s="11">
        <v>1401</v>
      </c>
      <c r="U284" s="11">
        <v>1390</v>
      </c>
      <c r="V284" s="74">
        <f>100</f>
        <v>100</v>
      </c>
      <c r="W284" s="127">
        <f t="shared" si="71"/>
        <v>165.66200215285252</v>
      </c>
      <c r="X284" s="127">
        <f t="shared" si="72"/>
        <v>141.55005382131324</v>
      </c>
      <c r="Y284" s="127">
        <f t="shared" si="73"/>
        <v>135.30678148546824</v>
      </c>
      <c r="Z284" s="127">
        <f t="shared" si="74"/>
        <v>158.12701829924652</v>
      </c>
      <c r="AA284" s="127">
        <f t="shared" si="75"/>
        <v>146.50161463939719</v>
      </c>
      <c r="AB284" s="127">
        <f t="shared" si="76"/>
        <v>158.44994617868676</v>
      </c>
      <c r="AC284" s="127">
        <f t="shared" si="77"/>
        <v>159.20344456404737</v>
      </c>
      <c r="AD284" s="127">
        <f t="shared" si="78"/>
        <v>175.67276641550055</v>
      </c>
      <c r="AE284" s="127">
        <f t="shared" si="78"/>
        <v>179.00968783638322</v>
      </c>
      <c r="AF284" s="127">
        <f t="shared" si="78"/>
        <v>183.85360602798707</v>
      </c>
      <c r="AG284" s="127">
        <f t="shared" si="78"/>
        <v>178.90204520990312</v>
      </c>
      <c r="AH284" s="127">
        <f t="shared" ref="AH284:AH350" si="80">P284*100/$D284</f>
        <v>109.47255113024758</v>
      </c>
      <c r="AI284" s="127">
        <f t="shared" si="66"/>
        <v>126.15715823466093</v>
      </c>
      <c r="AJ284" s="127">
        <f t="shared" si="67"/>
        <v>140.58127018299245</v>
      </c>
      <c r="AK284" s="127">
        <f t="shared" si="68"/>
        <v>148.43918191603876</v>
      </c>
      <c r="AL284" s="127">
        <f t="shared" si="69"/>
        <v>150.80731969860065</v>
      </c>
      <c r="AM284" s="127">
        <f t="shared" si="70"/>
        <v>149.62325080731969</v>
      </c>
      <c r="AN284" s="280">
        <v>1</v>
      </c>
      <c r="AO284" s="281">
        <v>1</v>
      </c>
      <c r="AP284" s="281">
        <v>1</v>
      </c>
      <c r="AQ284" s="281">
        <v>1</v>
      </c>
      <c r="AR284" s="281">
        <v>1</v>
      </c>
      <c r="AS284" s="281">
        <v>1</v>
      </c>
      <c r="AT284" s="281">
        <v>1</v>
      </c>
      <c r="AU284" s="281">
        <v>1</v>
      </c>
      <c r="AV284" s="281">
        <v>1</v>
      </c>
      <c r="AW284" s="281">
        <v>1</v>
      </c>
      <c r="AX284" s="281">
        <v>1</v>
      </c>
      <c r="AY284" s="281">
        <v>1</v>
      </c>
      <c r="AZ284" s="281">
        <v>1</v>
      </c>
      <c r="BA284" s="281">
        <v>1</v>
      </c>
      <c r="BB284" s="281">
        <v>1</v>
      </c>
      <c r="BC284" s="281">
        <v>1</v>
      </c>
      <c r="BD284" s="281">
        <v>6</v>
      </c>
      <c r="BE284" s="325">
        <v>7</v>
      </c>
    </row>
    <row r="285" spans="2:57" ht="15" x14ac:dyDescent="0.25">
      <c r="B285" s="772"/>
      <c r="C285" s="1" t="s">
        <v>5</v>
      </c>
      <c r="D285" s="365">
        <v>63</v>
      </c>
      <c r="E285" s="11">
        <v>73</v>
      </c>
      <c r="F285" s="11">
        <v>83</v>
      </c>
      <c r="G285" s="11">
        <v>86</v>
      </c>
      <c r="H285" s="11">
        <v>89</v>
      </c>
      <c r="I285" s="11">
        <v>91</v>
      </c>
      <c r="J285" s="11">
        <v>98</v>
      </c>
      <c r="K285" s="11">
        <v>115</v>
      </c>
      <c r="L285" s="11">
        <v>112</v>
      </c>
      <c r="M285" s="11">
        <v>103</v>
      </c>
      <c r="N285" s="11">
        <v>133</v>
      </c>
      <c r="O285" s="11">
        <v>132</v>
      </c>
      <c r="P285" s="11">
        <v>112</v>
      </c>
      <c r="Q285" s="11">
        <v>118</v>
      </c>
      <c r="R285" s="11">
        <v>126</v>
      </c>
      <c r="S285" s="11">
        <v>131</v>
      </c>
      <c r="T285" s="11">
        <v>133</v>
      </c>
      <c r="U285" s="11">
        <v>132</v>
      </c>
      <c r="V285" s="74">
        <f>100</f>
        <v>100</v>
      </c>
      <c r="W285" s="127">
        <f t="shared" si="71"/>
        <v>115.87301587301587</v>
      </c>
      <c r="X285" s="127">
        <f t="shared" si="72"/>
        <v>131.74603174603175</v>
      </c>
      <c r="Y285" s="127">
        <f t="shared" si="73"/>
        <v>136.50793650793651</v>
      </c>
      <c r="Z285" s="127">
        <f t="shared" si="74"/>
        <v>141.26984126984127</v>
      </c>
      <c r="AA285" s="127">
        <f t="shared" si="75"/>
        <v>144.44444444444446</v>
      </c>
      <c r="AB285" s="127">
        <f t="shared" si="76"/>
        <v>155.55555555555554</v>
      </c>
      <c r="AC285" s="127">
        <f t="shared" si="77"/>
        <v>182.53968253968253</v>
      </c>
      <c r="AD285" s="127">
        <f t="shared" si="78"/>
        <v>177.77777777777777</v>
      </c>
      <c r="AE285" s="127">
        <f t="shared" si="78"/>
        <v>163.49206349206349</v>
      </c>
      <c r="AF285" s="127">
        <f t="shared" si="78"/>
        <v>211.11111111111111</v>
      </c>
      <c r="AG285" s="127">
        <f t="shared" si="78"/>
        <v>209.52380952380952</v>
      </c>
      <c r="AH285" s="127">
        <f t="shared" si="80"/>
        <v>177.77777777777777</v>
      </c>
      <c r="AI285" s="127">
        <f t="shared" si="66"/>
        <v>187.30158730158729</v>
      </c>
      <c r="AJ285" s="127">
        <f t="shared" si="67"/>
        <v>200</v>
      </c>
      <c r="AK285" s="127">
        <f t="shared" si="68"/>
        <v>207.93650793650792</v>
      </c>
      <c r="AL285" s="127">
        <f t="shared" si="69"/>
        <v>211.11111111111111</v>
      </c>
      <c r="AM285" s="127">
        <f t="shared" si="70"/>
        <v>209.52380952380952</v>
      </c>
      <c r="AN285" s="280">
        <v>1</v>
      </c>
      <c r="AO285" s="281">
        <v>1</v>
      </c>
      <c r="AP285" s="281">
        <v>1</v>
      </c>
      <c r="AQ285" s="281">
        <v>1</v>
      </c>
      <c r="AR285" s="281">
        <v>1</v>
      </c>
      <c r="AS285" s="281">
        <v>1</v>
      </c>
      <c r="AT285" s="281">
        <v>1</v>
      </c>
      <c r="AU285" s="281">
        <v>1</v>
      </c>
      <c r="AV285" s="281">
        <v>1</v>
      </c>
      <c r="AW285" s="281">
        <v>1</v>
      </c>
      <c r="AX285" s="281">
        <v>1</v>
      </c>
      <c r="AY285" s="281">
        <v>1</v>
      </c>
      <c r="AZ285" s="281">
        <v>1</v>
      </c>
      <c r="BA285" s="281">
        <v>1</v>
      </c>
      <c r="BB285" s="281">
        <v>1</v>
      </c>
      <c r="BC285" s="281">
        <v>1</v>
      </c>
      <c r="BD285" s="281">
        <v>6</v>
      </c>
      <c r="BE285" s="325">
        <v>7</v>
      </c>
    </row>
    <row r="286" spans="2:57" ht="15" x14ac:dyDescent="0.25">
      <c r="B286" s="772"/>
      <c r="C286" s="1" t="s">
        <v>6</v>
      </c>
      <c r="D286" s="365">
        <v>41329</v>
      </c>
      <c r="E286" s="11">
        <v>46915</v>
      </c>
      <c r="F286" s="11">
        <v>44770</v>
      </c>
      <c r="G286" s="11">
        <v>46819</v>
      </c>
      <c r="H286" s="11">
        <v>45763</v>
      </c>
      <c r="I286" s="11">
        <v>44463</v>
      </c>
      <c r="J286" s="11">
        <v>46631</v>
      </c>
      <c r="K286" s="11">
        <v>47387</v>
      </c>
      <c r="L286" s="11">
        <v>45590</v>
      </c>
      <c r="M286" s="11">
        <v>46563</v>
      </c>
      <c r="N286" s="11">
        <v>46546</v>
      </c>
      <c r="O286" s="11">
        <v>46400</v>
      </c>
      <c r="P286" s="11">
        <v>43252</v>
      </c>
      <c r="Q286" s="11">
        <v>43595</v>
      </c>
      <c r="R286" s="11">
        <v>46587</v>
      </c>
      <c r="S286" s="11">
        <v>46851</v>
      </c>
      <c r="T286" s="11">
        <v>47540</v>
      </c>
      <c r="U286" s="11">
        <v>47180</v>
      </c>
      <c r="V286" s="74">
        <f>100</f>
        <v>100</v>
      </c>
      <c r="W286" s="127">
        <f t="shared" si="71"/>
        <v>113.51593312202085</v>
      </c>
      <c r="X286" s="127">
        <f t="shared" si="72"/>
        <v>108.32587287376903</v>
      </c>
      <c r="Y286" s="127">
        <f t="shared" si="73"/>
        <v>113.28365070531588</v>
      </c>
      <c r="Z286" s="127">
        <f t="shared" si="74"/>
        <v>110.72854412156113</v>
      </c>
      <c r="AA286" s="127">
        <f t="shared" si="75"/>
        <v>107.58305306201457</v>
      </c>
      <c r="AB286" s="127">
        <f t="shared" si="76"/>
        <v>112.82876430593529</v>
      </c>
      <c r="AC286" s="127">
        <f t="shared" si="77"/>
        <v>114.657988337487</v>
      </c>
      <c r="AD286" s="127">
        <f t="shared" si="78"/>
        <v>110.30995184979071</v>
      </c>
      <c r="AE286" s="127">
        <f t="shared" si="78"/>
        <v>112.66423092743594</v>
      </c>
      <c r="AF286" s="127">
        <f t="shared" si="78"/>
        <v>112.6230975828111</v>
      </c>
      <c r="AG286" s="127">
        <f t="shared" si="78"/>
        <v>112.26983474073894</v>
      </c>
      <c r="AH286" s="127">
        <f t="shared" si="80"/>
        <v>104.65290715962158</v>
      </c>
      <c r="AI286" s="127">
        <f t="shared" si="66"/>
        <v>105.48283287764039</v>
      </c>
      <c r="AJ286" s="127">
        <f t="shared" si="67"/>
        <v>112.72230153161219</v>
      </c>
      <c r="AK286" s="127">
        <f t="shared" si="68"/>
        <v>113.36107817755087</v>
      </c>
      <c r="AL286" s="127">
        <f t="shared" si="69"/>
        <v>115.02818843911055</v>
      </c>
      <c r="AM286" s="127">
        <f t="shared" si="70"/>
        <v>114.15712937646688</v>
      </c>
      <c r="AN286" s="280"/>
      <c r="AO286" s="281"/>
      <c r="AP286" s="281"/>
      <c r="AQ286" s="281"/>
      <c r="AR286" s="281"/>
      <c r="AS286" s="281"/>
      <c r="AT286" s="281"/>
      <c r="AU286" s="281"/>
      <c r="AV286" s="281"/>
      <c r="AW286" s="281"/>
      <c r="AX286" s="281"/>
      <c r="AY286" s="281"/>
      <c r="AZ286" s="281"/>
      <c r="BA286" s="281"/>
      <c r="BB286" s="281"/>
      <c r="BC286" s="281"/>
      <c r="BD286" s="281"/>
      <c r="BE286" s="325"/>
    </row>
    <row r="287" spans="2:57" ht="15" x14ac:dyDescent="0.25">
      <c r="B287" s="765"/>
      <c r="C287" s="8" t="s">
        <v>7</v>
      </c>
      <c r="D287" s="424">
        <v>41266</v>
      </c>
      <c r="E287" s="341">
        <v>46842</v>
      </c>
      <c r="F287" s="341">
        <v>44687</v>
      </c>
      <c r="G287" s="341">
        <v>46733</v>
      </c>
      <c r="H287" s="341">
        <v>45674</v>
      </c>
      <c r="I287" s="341">
        <v>44372</v>
      </c>
      <c r="J287" s="341">
        <v>46533</v>
      </c>
      <c r="K287" s="341">
        <v>47272</v>
      </c>
      <c r="L287" s="341">
        <v>45478</v>
      </c>
      <c r="M287" s="341">
        <v>46460</v>
      </c>
      <c r="N287" s="341">
        <v>46413</v>
      </c>
      <c r="O287" s="341">
        <v>46268</v>
      </c>
      <c r="P287" s="341">
        <v>43140</v>
      </c>
      <c r="Q287" s="341">
        <v>43477</v>
      </c>
      <c r="R287" s="341">
        <v>46461</v>
      </c>
      <c r="S287" s="341">
        <v>46720</v>
      </c>
      <c r="T287" s="341">
        <v>47407</v>
      </c>
      <c r="U287" s="341">
        <v>47048</v>
      </c>
      <c r="V287" s="74">
        <f>100</f>
        <v>100</v>
      </c>
      <c r="W287" s="127">
        <f t="shared" si="71"/>
        <v>113.51233460960597</v>
      </c>
      <c r="X287" s="127">
        <f t="shared" si="72"/>
        <v>108.29011777250037</v>
      </c>
      <c r="Y287" s="127">
        <f t="shared" si="73"/>
        <v>113.24819463965493</v>
      </c>
      <c r="Z287" s="127">
        <f t="shared" si="74"/>
        <v>110.6819173169195</v>
      </c>
      <c r="AA287" s="127">
        <f t="shared" si="75"/>
        <v>107.52677749236659</v>
      </c>
      <c r="AB287" s="127">
        <f t="shared" si="76"/>
        <v>112.7635341443319</v>
      </c>
      <c r="AC287" s="127">
        <f t="shared" si="77"/>
        <v>114.55435467455048</v>
      </c>
      <c r="AD287" s="127">
        <f t="shared" si="78"/>
        <v>110.20695003150293</v>
      </c>
      <c r="AE287" s="127">
        <f t="shared" si="78"/>
        <v>112.586633063539</v>
      </c>
      <c r="AF287" s="127">
        <f t="shared" si="78"/>
        <v>112.47273784713808</v>
      </c>
      <c r="AG287" s="127">
        <f t="shared" si="78"/>
        <v>112.12135898802889</v>
      </c>
      <c r="AH287" s="127">
        <f t="shared" si="80"/>
        <v>104.54126884117676</v>
      </c>
      <c r="AI287" s="127">
        <f t="shared" si="66"/>
        <v>105.35792177579606</v>
      </c>
      <c r="AJ287" s="127">
        <f t="shared" si="67"/>
        <v>112.58905636601561</v>
      </c>
      <c r="AK287" s="127">
        <f t="shared" si="68"/>
        <v>113.21669170745892</v>
      </c>
      <c r="AL287" s="127">
        <f t="shared" si="69"/>
        <v>114.88150050889352</v>
      </c>
      <c r="AM287" s="127">
        <f t="shared" si="70"/>
        <v>114.01153491978869</v>
      </c>
      <c r="AN287" s="283"/>
      <c r="AO287" s="284"/>
      <c r="AP287" s="284"/>
      <c r="AQ287" s="284"/>
      <c r="AR287" s="284"/>
      <c r="AS287" s="284"/>
      <c r="AT287" s="284"/>
      <c r="AU287" s="284"/>
      <c r="AV287" s="284"/>
      <c r="AW287" s="284"/>
      <c r="AX287" s="284"/>
      <c r="AY287" s="284"/>
      <c r="AZ287" s="284"/>
      <c r="BA287" s="284"/>
      <c r="BB287" s="284"/>
      <c r="BC287" s="284"/>
      <c r="BD287" s="284"/>
      <c r="BE287" s="284"/>
    </row>
    <row r="288" spans="2:57" ht="15" customHeight="1" x14ac:dyDescent="0.25">
      <c r="B288" s="772" t="s">
        <v>60</v>
      </c>
      <c r="C288" s="1" t="s">
        <v>2</v>
      </c>
      <c r="D288" s="425">
        <v>110260</v>
      </c>
      <c r="E288" s="11">
        <v>138097</v>
      </c>
      <c r="F288" s="11">
        <v>137020</v>
      </c>
      <c r="G288" s="11">
        <v>137919</v>
      </c>
      <c r="H288" s="11">
        <v>134941</v>
      </c>
      <c r="I288" s="11">
        <v>123830</v>
      </c>
      <c r="J288" s="11">
        <v>137664</v>
      </c>
      <c r="K288" s="11">
        <v>138804</v>
      </c>
      <c r="L288" s="11">
        <v>136368</v>
      </c>
      <c r="M288" s="11">
        <v>139072</v>
      </c>
      <c r="N288" s="11">
        <v>137982</v>
      </c>
      <c r="O288" s="11">
        <v>140346</v>
      </c>
      <c r="P288" s="11">
        <v>137839</v>
      </c>
      <c r="Q288" s="11">
        <v>141079</v>
      </c>
      <c r="R288" s="11">
        <v>143541</v>
      </c>
      <c r="S288" s="11">
        <v>144869</v>
      </c>
      <c r="T288" s="11">
        <v>147013</v>
      </c>
      <c r="U288" s="11">
        <v>145882</v>
      </c>
      <c r="V288" s="74">
        <f>100</f>
        <v>100</v>
      </c>
      <c r="W288" s="127">
        <f t="shared" si="71"/>
        <v>125.2466896426628</v>
      </c>
      <c r="X288" s="127">
        <f t="shared" si="72"/>
        <v>124.269907491384</v>
      </c>
      <c r="Y288" s="127">
        <f t="shared" si="73"/>
        <v>125.08525303827317</v>
      </c>
      <c r="Z288" s="127">
        <f t="shared" si="74"/>
        <v>122.38436423000181</v>
      </c>
      <c r="AA288" s="127">
        <f t="shared" si="75"/>
        <v>112.30727371666968</v>
      </c>
      <c r="AB288" s="127">
        <f t="shared" si="76"/>
        <v>124.8539814982768</v>
      </c>
      <c r="AC288" s="127">
        <f t="shared" si="77"/>
        <v>125.88790132414293</v>
      </c>
      <c r="AD288" s="127">
        <f t="shared" si="78"/>
        <v>123.67857790676582</v>
      </c>
      <c r="AE288" s="127">
        <f t="shared" si="78"/>
        <v>126.13096317794304</v>
      </c>
      <c r="AF288" s="127">
        <f t="shared" si="78"/>
        <v>125.14239071286052</v>
      </c>
      <c r="AG288" s="127">
        <f t="shared" si="78"/>
        <v>127.28641393070923</v>
      </c>
      <c r="AH288" s="127">
        <f t="shared" si="80"/>
        <v>125.01269726101941</v>
      </c>
      <c r="AI288" s="127">
        <f t="shared" si="66"/>
        <v>127.95120623979685</v>
      </c>
      <c r="AJ288" s="127">
        <f t="shared" si="67"/>
        <v>130.18411028478144</v>
      </c>
      <c r="AK288" s="127">
        <f t="shared" si="68"/>
        <v>131.38853618719389</v>
      </c>
      <c r="AL288" s="127">
        <f t="shared" si="69"/>
        <v>133.33303101759478</v>
      </c>
      <c r="AM288" s="127">
        <f t="shared" si="70"/>
        <v>132.3072737166697</v>
      </c>
      <c r="AN288" s="280">
        <v>1</v>
      </c>
      <c r="AO288" s="281">
        <v>1</v>
      </c>
      <c r="AP288" s="281">
        <v>1</v>
      </c>
      <c r="AQ288" s="281">
        <v>1</v>
      </c>
      <c r="AR288" s="281">
        <v>1</v>
      </c>
      <c r="AS288" s="281">
        <v>1</v>
      </c>
      <c r="AT288" s="281">
        <v>1</v>
      </c>
      <c r="AU288" s="281">
        <v>1</v>
      </c>
      <c r="AV288" s="281">
        <v>1</v>
      </c>
      <c r="AW288" s="281">
        <v>1</v>
      </c>
      <c r="AX288" s="281">
        <v>1</v>
      </c>
      <c r="AY288" s="281">
        <v>1</v>
      </c>
      <c r="AZ288" s="281">
        <v>1</v>
      </c>
      <c r="BA288" s="281">
        <v>1</v>
      </c>
      <c r="BB288" s="281">
        <v>1</v>
      </c>
      <c r="BC288" s="281">
        <v>1</v>
      </c>
      <c r="BD288" s="281">
        <v>6</v>
      </c>
      <c r="BE288" s="325">
        <v>7</v>
      </c>
    </row>
    <row r="289" spans="2:57" ht="15" x14ac:dyDescent="0.25">
      <c r="B289" s="772"/>
      <c r="C289" s="1" t="s">
        <v>3</v>
      </c>
      <c r="D289" s="365">
        <v>19977</v>
      </c>
      <c r="E289" s="11">
        <v>29572</v>
      </c>
      <c r="F289" s="11">
        <v>31457</v>
      </c>
      <c r="G289" s="11">
        <v>34536</v>
      </c>
      <c r="H289" s="11">
        <v>33410</v>
      </c>
      <c r="I289" s="11">
        <v>33103</v>
      </c>
      <c r="J289" s="11">
        <v>38640</v>
      </c>
      <c r="K289" s="11">
        <v>40643</v>
      </c>
      <c r="L289" s="11">
        <v>43877</v>
      </c>
      <c r="M289" s="11">
        <v>45370</v>
      </c>
      <c r="N289" s="11">
        <v>45802</v>
      </c>
      <c r="O289" s="11">
        <v>45382</v>
      </c>
      <c r="P289" s="11">
        <v>31102</v>
      </c>
      <c r="Q289" s="11">
        <v>35669</v>
      </c>
      <c r="R289" s="11">
        <v>35974</v>
      </c>
      <c r="S289" s="11">
        <v>37415</v>
      </c>
      <c r="T289" s="11">
        <v>37940</v>
      </c>
      <c r="U289" s="11">
        <v>37670</v>
      </c>
      <c r="V289" s="74">
        <f>100</f>
        <v>100</v>
      </c>
      <c r="W289" s="127">
        <f t="shared" si="71"/>
        <v>148.03023476998547</v>
      </c>
      <c r="X289" s="127">
        <f t="shared" si="72"/>
        <v>157.46608599889873</v>
      </c>
      <c r="Y289" s="127">
        <f t="shared" si="73"/>
        <v>172.87881063222707</v>
      </c>
      <c r="Z289" s="127">
        <f t="shared" si="74"/>
        <v>167.24232867797969</v>
      </c>
      <c r="AA289" s="127">
        <f t="shared" si="75"/>
        <v>165.70556139560495</v>
      </c>
      <c r="AB289" s="127">
        <f t="shared" si="76"/>
        <v>193.42243580117136</v>
      </c>
      <c r="AC289" s="127">
        <f t="shared" si="77"/>
        <v>203.44896631125795</v>
      </c>
      <c r="AD289" s="127">
        <f t="shared" si="78"/>
        <v>219.63758322070382</v>
      </c>
      <c r="AE289" s="127">
        <f t="shared" si="78"/>
        <v>227.11117785453271</v>
      </c>
      <c r="AF289" s="127">
        <f t="shared" si="78"/>
        <v>229.27366471442159</v>
      </c>
      <c r="AG289" s="127">
        <f t="shared" si="78"/>
        <v>227.17124693397406</v>
      </c>
      <c r="AH289" s="127">
        <f t="shared" si="80"/>
        <v>155.68904239875857</v>
      </c>
      <c r="AI289" s="127">
        <f t="shared" si="66"/>
        <v>178.55033288281524</v>
      </c>
      <c r="AJ289" s="127">
        <f t="shared" si="67"/>
        <v>180.07708865194974</v>
      </c>
      <c r="AK289" s="127">
        <f t="shared" si="68"/>
        <v>187.29038394153275</v>
      </c>
      <c r="AL289" s="127">
        <f t="shared" si="69"/>
        <v>189.91840616709214</v>
      </c>
      <c r="AM289" s="127">
        <f t="shared" si="70"/>
        <v>188.56685187966161</v>
      </c>
      <c r="AN289" s="280">
        <v>1</v>
      </c>
      <c r="AO289" s="281">
        <v>1</v>
      </c>
      <c r="AP289" s="281">
        <v>1</v>
      </c>
      <c r="AQ289" s="281">
        <v>1</v>
      </c>
      <c r="AR289" s="281">
        <v>1</v>
      </c>
      <c r="AS289" s="281">
        <v>1</v>
      </c>
      <c r="AT289" s="281">
        <v>1</v>
      </c>
      <c r="AU289" s="281">
        <v>1</v>
      </c>
      <c r="AV289" s="281">
        <v>1</v>
      </c>
      <c r="AW289" s="281">
        <v>1</v>
      </c>
      <c r="AX289" s="281">
        <v>1</v>
      </c>
      <c r="AY289" s="281">
        <v>1</v>
      </c>
      <c r="AZ289" s="281">
        <v>1</v>
      </c>
      <c r="BA289" s="281">
        <v>1</v>
      </c>
      <c r="BB289" s="281">
        <v>1</v>
      </c>
      <c r="BC289" s="281">
        <v>1</v>
      </c>
      <c r="BD289" s="281">
        <v>6</v>
      </c>
      <c r="BE289" s="325">
        <v>7</v>
      </c>
    </row>
    <row r="290" spans="2:57" ht="15" x14ac:dyDescent="0.25">
      <c r="B290" s="772"/>
      <c r="C290" s="1" t="s">
        <v>4</v>
      </c>
      <c r="D290" s="365">
        <v>1341</v>
      </c>
      <c r="E290" s="11">
        <v>2545</v>
      </c>
      <c r="F290" s="11">
        <v>2657</v>
      </c>
      <c r="G290" s="11">
        <v>2680</v>
      </c>
      <c r="H290" s="11">
        <v>2874</v>
      </c>
      <c r="I290" s="11">
        <v>2472</v>
      </c>
      <c r="J290" s="11">
        <v>3040</v>
      </c>
      <c r="K290" s="11">
        <v>3360</v>
      </c>
      <c r="L290" s="11">
        <v>3989</v>
      </c>
      <c r="M290" s="11">
        <v>3707</v>
      </c>
      <c r="N290" s="11">
        <v>3934</v>
      </c>
      <c r="O290" s="11">
        <v>3770</v>
      </c>
      <c r="P290" s="11">
        <v>2144</v>
      </c>
      <c r="Q290" s="11">
        <v>2214</v>
      </c>
      <c r="R290" s="11">
        <v>2310</v>
      </c>
      <c r="S290" s="11">
        <v>2625</v>
      </c>
      <c r="T290" s="11">
        <v>2666</v>
      </c>
      <c r="U290" s="11">
        <v>2645</v>
      </c>
      <c r="V290" s="74">
        <f>100</f>
        <v>100</v>
      </c>
      <c r="W290" s="127">
        <f t="shared" si="71"/>
        <v>189.78374347501864</v>
      </c>
      <c r="X290" s="127">
        <f t="shared" si="72"/>
        <v>198.13571961222968</v>
      </c>
      <c r="Y290" s="127">
        <f t="shared" si="73"/>
        <v>199.85085756897837</v>
      </c>
      <c r="Z290" s="127">
        <f t="shared" si="74"/>
        <v>214.31767337807605</v>
      </c>
      <c r="AA290" s="127">
        <f t="shared" si="75"/>
        <v>184.3400447427293</v>
      </c>
      <c r="AB290" s="127">
        <f t="shared" si="76"/>
        <v>226.69649515287099</v>
      </c>
      <c r="AC290" s="127">
        <f t="shared" si="77"/>
        <v>250.5592841163311</v>
      </c>
      <c r="AD290" s="127">
        <f t="shared" si="78"/>
        <v>297.46457867263234</v>
      </c>
      <c r="AE290" s="127">
        <f t="shared" si="78"/>
        <v>276.43549589858316</v>
      </c>
      <c r="AF290" s="127">
        <f t="shared" si="78"/>
        <v>293.36316181953765</v>
      </c>
      <c r="AG290" s="127">
        <f t="shared" si="78"/>
        <v>281.13348247576437</v>
      </c>
      <c r="AH290" s="127">
        <f t="shared" si="80"/>
        <v>159.88068605518271</v>
      </c>
      <c r="AI290" s="127">
        <f t="shared" si="66"/>
        <v>165.1006711409396</v>
      </c>
      <c r="AJ290" s="127">
        <f t="shared" si="67"/>
        <v>172.25950782997762</v>
      </c>
      <c r="AK290" s="127">
        <f t="shared" si="68"/>
        <v>195.74944071588368</v>
      </c>
      <c r="AL290" s="127">
        <f t="shared" si="69"/>
        <v>198.80686055182699</v>
      </c>
      <c r="AM290" s="127">
        <f t="shared" si="70"/>
        <v>197.24086502609993</v>
      </c>
      <c r="AN290" s="280">
        <v>1</v>
      </c>
      <c r="AO290" s="281">
        <v>1</v>
      </c>
      <c r="AP290" s="281">
        <v>1</v>
      </c>
      <c r="AQ290" s="281">
        <v>1</v>
      </c>
      <c r="AR290" s="281">
        <v>1</v>
      </c>
      <c r="AS290" s="281">
        <v>1</v>
      </c>
      <c r="AT290" s="281">
        <v>1</v>
      </c>
      <c r="AU290" s="281">
        <v>1</v>
      </c>
      <c r="AV290" s="281">
        <v>1</v>
      </c>
      <c r="AW290" s="281">
        <v>1</v>
      </c>
      <c r="AX290" s="281">
        <v>1</v>
      </c>
      <c r="AY290" s="281">
        <v>1</v>
      </c>
      <c r="AZ290" s="281">
        <v>1</v>
      </c>
      <c r="BA290" s="281">
        <v>1</v>
      </c>
      <c r="BB290" s="281">
        <v>1</v>
      </c>
      <c r="BC290" s="281">
        <v>1</v>
      </c>
      <c r="BD290" s="281">
        <v>6</v>
      </c>
      <c r="BE290" s="325">
        <v>7</v>
      </c>
    </row>
    <row r="291" spans="2:57" ht="15" x14ac:dyDescent="0.25">
      <c r="B291" s="772"/>
      <c r="C291" s="1" t="s">
        <v>5</v>
      </c>
      <c r="D291" s="365">
        <v>112</v>
      </c>
      <c r="E291" s="11">
        <v>174</v>
      </c>
      <c r="F291" s="11">
        <v>166</v>
      </c>
      <c r="G291" s="11">
        <v>267</v>
      </c>
      <c r="H291" s="11">
        <v>176</v>
      </c>
      <c r="I291" s="11">
        <v>201</v>
      </c>
      <c r="J291" s="11">
        <v>222</v>
      </c>
      <c r="K291" s="11">
        <v>219</v>
      </c>
      <c r="L291" s="11">
        <v>215</v>
      </c>
      <c r="M291" s="11">
        <v>236</v>
      </c>
      <c r="N291" s="11">
        <v>267</v>
      </c>
      <c r="O291" s="11">
        <v>286</v>
      </c>
      <c r="P291" s="11">
        <v>222</v>
      </c>
      <c r="Q291" s="11">
        <v>220</v>
      </c>
      <c r="R291" s="11">
        <v>262</v>
      </c>
      <c r="S291" s="11">
        <v>287</v>
      </c>
      <c r="T291" s="11">
        <v>291</v>
      </c>
      <c r="U291" s="11">
        <v>288</v>
      </c>
      <c r="V291" s="74">
        <f>100</f>
        <v>100</v>
      </c>
      <c r="W291" s="127">
        <f t="shared" si="71"/>
        <v>155.35714285714286</v>
      </c>
      <c r="X291" s="127">
        <f t="shared" si="72"/>
        <v>148.21428571428572</v>
      </c>
      <c r="Y291" s="127">
        <f t="shared" si="73"/>
        <v>238.39285714285714</v>
      </c>
      <c r="Z291" s="127">
        <f t="shared" si="74"/>
        <v>157.14285714285714</v>
      </c>
      <c r="AA291" s="127">
        <f t="shared" si="75"/>
        <v>179.46428571428572</v>
      </c>
      <c r="AB291" s="127">
        <f t="shared" si="76"/>
        <v>198.21428571428572</v>
      </c>
      <c r="AC291" s="127">
        <f t="shared" si="77"/>
        <v>195.53571428571428</v>
      </c>
      <c r="AD291" s="127">
        <f t="shared" si="78"/>
        <v>191.96428571428572</v>
      </c>
      <c r="AE291" s="127">
        <f t="shared" si="78"/>
        <v>210.71428571428572</v>
      </c>
      <c r="AF291" s="127">
        <f t="shared" si="78"/>
        <v>238.39285714285714</v>
      </c>
      <c r="AG291" s="127">
        <f t="shared" si="78"/>
        <v>255.35714285714286</v>
      </c>
      <c r="AH291" s="127">
        <f t="shared" si="80"/>
        <v>198.21428571428572</v>
      </c>
      <c r="AI291" s="127">
        <f t="shared" si="66"/>
        <v>196.42857142857142</v>
      </c>
      <c r="AJ291" s="127">
        <f t="shared" si="67"/>
        <v>233.92857142857142</v>
      </c>
      <c r="AK291" s="127">
        <f t="shared" si="68"/>
        <v>256.25</v>
      </c>
      <c r="AL291" s="127">
        <f t="shared" si="69"/>
        <v>259.82142857142856</v>
      </c>
      <c r="AM291" s="127">
        <f t="shared" si="70"/>
        <v>257.14285714285717</v>
      </c>
      <c r="AN291" s="280">
        <v>1</v>
      </c>
      <c r="AO291" s="281">
        <v>1</v>
      </c>
      <c r="AP291" s="281">
        <v>1</v>
      </c>
      <c r="AQ291" s="281">
        <v>1</v>
      </c>
      <c r="AR291" s="281">
        <v>1</v>
      </c>
      <c r="AS291" s="281">
        <v>1</v>
      </c>
      <c r="AT291" s="281">
        <v>1</v>
      </c>
      <c r="AU291" s="281">
        <v>1</v>
      </c>
      <c r="AV291" s="281">
        <v>1</v>
      </c>
      <c r="AW291" s="281">
        <v>1</v>
      </c>
      <c r="AX291" s="281">
        <v>1</v>
      </c>
      <c r="AY291" s="281">
        <v>1</v>
      </c>
      <c r="AZ291" s="281">
        <v>1</v>
      </c>
      <c r="BA291" s="281">
        <v>1</v>
      </c>
      <c r="BB291" s="281">
        <v>1</v>
      </c>
      <c r="BC291" s="281">
        <v>1</v>
      </c>
      <c r="BD291" s="281">
        <v>6</v>
      </c>
      <c r="BE291" s="325">
        <v>7</v>
      </c>
    </row>
    <row r="292" spans="2:57" ht="15" x14ac:dyDescent="0.25">
      <c r="B292" s="772"/>
      <c r="C292" s="1" t="s">
        <v>6</v>
      </c>
      <c r="D292" s="365">
        <v>131690</v>
      </c>
      <c r="E292" s="11">
        <v>170388</v>
      </c>
      <c r="F292" s="11">
        <v>171300</v>
      </c>
      <c r="G292" s="11">
        <v>175402</v>
      </c>
      <c r="H292" s="11">
        <v>171401</v>
      </c>
      <c r="I292" s="11">
        <v>159606</v>
      </c>
      <c r="J292" s="11">
        <v>179566</v>
      </c>
      <c r="K292" s="11">
        <v>183026</v>
      </c>
      <c r="L292" s="11">
        <v>184449</v>
      </c>
      <c r="M292" s="11">
        <v>188385</v>
      </c>
      <c r="N292" s="11">
        <v>187985</v>
      </c>
      <c r="O292" s="11">
        <v>189784</v>
      </c>
      <c r="P292" s="11">
        <v>171307</v>
      </c>
      <c r="Q292" s="11">
        <v>179182</v>
      </c>
      <c r="R292" s="11">
        <v>182087</v>
      </c>
      <c r="S292" s="11">
        <v>185196</v>
      </c>
      <c r="T292" s="11">
        <v>187910</v>
      </c>
      <c r="U292" s="11">
        <v>186485</v>
      </c>
      <c r="V292" s="74">
        <f>100</f>
        <v>100</v>
      </c>
      <c r="W292" s="127">
        <f t="shared" si="71"/>
        <v>129.38567848735667</v>
      </c>
      <c r="X292" s="127">
        <f t="shared" si="72"/>
        <v>130.07821398739463</v>
      </c>
      <c r="Y292" s="127">
        <f t="shared" si="73"/>
        <v>133.19310501936366</v>
      </c>
      <c r="Z292" s="127">
        <f t="shared" si="74"/>
        <v>130.15490925658744</v>
      </c>
      <c r="AA292" s="127">
        <f t="shared" si="75"/>
        <v>121.1982686612499</v>
      </c>
      <c r="AB292" s="127">
        <f t="shared" si="76"/>
        <v>136.35507631558966</v>
      </c>
      <c r="AC292" s="127">
        <f t="shared" si="77"/>
        <v>138.98245880476878</v>
      </c>
      <c r="AD292" s="127">
        <f t="shared" si="78"/>
        <v>140.06302680537627</v>
      </c>
      <c r="AE292" s="127">
        <f t="shared" si="78"/>
        <v>143.05186422659276</v>
      </c>
      <c r="AF292" s="127">
        <f t="shared" si="78"/>
        <v>142.74812058622521</v>
      </c>
      <c r="AG292" s="127">
        <f t="shared" si="78"/>
        <v>144.1142076087782</v>
      </c>
      <c r="AH292" s="127">
        <f t="shared" si="80"/>
        <v>130.08352950110108</v>
      </c>
      <c r="AI292" s="127">
        <f t="shared" si="66"/>
        <v>136.06348242083681</v>
      </c>
      <c r="AJ292" s="127">
        <f t="shared" si="67"/>
        <v>138.269420609006</v>
      </c>
      <c r="AK292" s="127">
        <f t="shared" si="68"/>
        <v>140.63026805376262</v>
      </c>
      <c r="AL292" s="127">
        <f t="shared" si="69"/>
        <v>142.69116865365632</v>
      </c>
      <c r="AM292" s="127">
        <f t="shared" si="70"/>
        <v>141.60908193484698</v>
      </c>
      <c r="AN292" s="280"/>
      <c r="AO292" s="281"/>
      <c r="AP292" s="281"/>
      <c r="AQ292" s="281"/>
      <c r="AR292" s="281"/>
      <c r="AS292" s="281"/>
      <c r="AT292" s="281"/>
      <c r="AU292" s="281"/>
      <c r="AV292" s="281"/>
      <c r="AW292" s="281"/>
      <c r="AX292" s="281"/>
      <c r="AY292" s="281"/>
      <c r="AZ292" s="281"/>
      <c r="BA292" s="281"/>
      <c r="BB292" s="281"/>
      <c r="BC292" s="281"/>
      <c r="BD292" s="281"/>
      <c r="BE292" s="325"/>
    </row>
    <row r="293" spans="2:57" ht="15" x14ac:dyDescent="0.25">
      <c r="B293" s="765"/>
      <c r="C293" s="8" t="s">
        <v>7</v>
      </c>
      <c r="D293" s="424">
        <v>131578</v>
      </c>
      <c r="E293" s="341">
        <v>170214</v>
      </c>
      <c r="F293" s="341">
        <v>171134</v>
      </c>
      <c r="G293" s="341">
        <v>175135</v>
      </c>
      <c r="H293" s="341">
        <v>171225</v>
      </c>
      <c r="I293" s="341">
        <v>159405</v>
      </c>
      <c r="J293" s="341">
        <v>179344</v>
      </c>
      <c r="K293" s="341">
        <v>182807</v>
      </c>
      <c r="L293" s="341">
        <v>184234</v>
      </c>
      <c r="M293" s="341">
        <v>188149</v>
      </c>
      <c r="N293" s="341">
        <v>187718</v>
      </c>
      <c r="O293" s="341">
        <v>189498</v>
      </c>
      <c r="P293" s="341">
        <v>171085</v>
      </c>
      <c r="Q293" s="341">
        <v>178962</v>
      </c>
      <c r="R293" s="341">
        <v>181825</v>
      </c>
      <c r="S293" s="341">
        <v>184909</v>
      </c>
      <c r="T293" s="341">
        <v>187619</v>
      </c>
      <c r="U293" s="341">
        <v>186197</v>
      </c>
      <c r="V293" s="74">
        <f>100</f>
        <v>100</v>
      </c>
      <c r="W293" s="127">
        <f t="shared" si="71"/>
        <v>129.36357141771421</v>
      </c>
      <c r="X293" s="127">
        <f t="shared" si="72"/>
        <v>130.06277645199046</v>
      </c>
      <c r="Y293" s="127">
        <f t="shared" si="73"/>
        <v>133.10355834562009</v>
      </c>
      <c r="Z293" s="127">
        <f t="shared" si="74"/>
        <v>130.13193694994604</v>
      </c>
      <c r="AA293" s="127">
        <f t="shared" si="75"/>
        <v>121.14867227044034</v>
      </c>
      <c r="AB293" s="127">
        <f t="shared" si="76"/>
        <v>136.30242137743392</v>
      </c>
      <c r="AC293" s="127">
        <f t="shared" si="77"/>
        <v>138.93432032710635</v>
      </c>
      <c r="AD293" s="127">
        <f t="shared" si="78"/>
        <v>140.01884813570658</v>
      </c>
      <c r="AE293" s="127">
        <f t="shared" si="78"/>
        <v>142.99426955874083</v>
      </c>
      <c r="AF293" s="127">
        <f t="shared" si="78"/>
        <v>142.66670720029185</v>
      </c>
      <c r="AG293" s="127">
        <f t="shared" si="78"/>
        <v>144.01951694052198</v>
      </c>
      <c r="AH293" s="127">
        <f t="shared" si="80"/>
        <v>130.02553618386051</v>
      </c>
      <c r="AI293" s="127">
        <f t="shared" si="66"/>
        <v>136.01209928711486</v>
      </c>
      <c r="AJ293" s="127">
        <f t="shared" si="67"/>
        <v>138.18799495356367</v>
      </c>
      <c r="AK293" s="127">
        <f t="shared" si="68"/>
        <v>140.53185182933316</v>
      </c>
      <c r="AL293" s="127">
        <f t="shared" si="69"/>
        <v>142.59146665855994</v>
      </c>
      <c r="AM293" s="127">
        <f t="shared" si="70"/>
        <v>141.51073887731991</v>
      </c>
      <c r="AN293" s="283"/>
      <c r="AO293" s="284"/>
      <c r="AP293" s="284"/>
      <c r="AQ293" s="284"/>
      <c r="AR293" s="284"/>
      <c r="AS293" s="284"/>
      <c r="AT293" s="284"/>
      <c r="AU293" s="284"/>
      <c r="AV293" s="284"/>
      <c r="AW293" s="284"/>
      <c r="AX293" s="284"/>
      <c r="AY293" s="284"/>
      <c r="AZ293" s="284"/>
      <c r="BA293" s="284"/>
      <c r="BB293" s="284"/>
      <c r="BC293" s="284"/>
      <c r="BD293" s="284"/>
      <c r="BE293" s="284"/>
    </row>
    <row r="294" spans="2:57" ht="15" customHeight="1" x14ac:dyDescent="0.25">
      <c r="B294" s="772" t="s">
        <v>61</v>
      </c>
      <c r="C294" s="1" t="s">
        <v>2</v>
      </c>
      <c r="D294" s="425">
        <v>4791</v>
      </c>
      <c r="E294" s="11">
        <v>4805</v>
      </c>
      <c r="F294" s="11">
        <v>4737</v>
      </c>
      <c r="G294" s="11">
        <v>5065</v>
      </c>
      <c r="H294" s="11">
        <v>5199</v>
      </c>
      <c r="I294" s="11">
        <v>5454</v>
      </c>
      <c r="J294" s="11">
        <v>6454</v>
      </c>
      <c r="K294" s="11">
        <v>6503</v>
      </c>
      <c r="L294" s="11">
        <v>6834</v>
      </c>
      <c r="M294" s="11">
        <v>6849</v>
      </c>
      <c r="N294" s="11">
        <v>6221</v>
      </c>
      <c r="O294" s="11">
        <v>6083</v>
      </c>
      <c r="P294" s="11">
        <v>5679</v>
      </c>
      <c r="Q294" s="11">
        <v>5702</v>
      </c>
      <c r="R294" s="11">
        <v>5430</v>
      </c>
      <c r="S294" s="11">
        <v>5316</v>
      </c>
      <c r="T294" s="11">
        <v>5345</v>
      </c>
      <c r="U294" s="11">
        <v>5401</v>
      </c>
      <c r="V294" s="74">
        <f>100</f>
        <v>100</v>
      </c>
      <c r="W294" s="127">
        <f t="shared" si="71"/>
        <v>100.29221456898351</v>
      </c>
      <c r="X294" s="127">
        <f t="shared" si="72"/>
        <v>98.872886662492178</v>
      </c>
      <c r="Y294" s="127">
        <f t="shared" si="73"/>
        <v>105.71905656439156</v>
      </c>
      <c r="Z294" s="127">
        <f t="shared" si="74"/>
        <v>108.51596743894802</v>
      </c>
      <c r="AA294" s="127">
        <f t="shared" si="75"/>
        <v>113.83844708829055</v>
      </c>
      <c r="AB294" s="127">
        <f t="shared" si="76"/>
        <v>134.71091630139844</v>
      </c>
      <c r="AC294" s="127">
        <f t="shared" si="77"/>
        <v>135.73366729284075</v>
      </c>
      <c r="AD294" s="127">
        <f t="shared" si="78"/>
        <v>142.64245460237947</v>
      </c>
      <c r="AE294" s="127">
        <f t="shared" si="78"/>
        <v>142.95554164057609</v>
      </c>
      <c r="AF294" s="127">
        <f t="shared" si="78"/>
        <v>129.84763097474431</v>
      </c>
      <c r="AG294" s="127">
        <f t="shared" si="78"/>
        <v>126.96723022333542</v>
      </c>
      <c r="AH294" s="127">
        <f t="shared" si="80"/>
        <v>118.53475266123982</v>
      </c>
      <c r="AI294" s="127">
        <f t="shared" si="66"/>
        <v>119.0148194531413</v>
      </c>
      <c r="AJ294" s="127">
        <f t="shared" si="67"/>
        <v>113.33750782717595</v>
      </c>
      <c r="AK294" s="127">
        <f t="shared" si="68"/>
        <v>110.95804633688165</v>
      </c>
      <c r="AL294" s="127">
        <f t="shared" si="69"/>
        <v>111.56334794406179</v>
      </c>
      <c r="AM294" s="127">
        <f t="shared" si="70"/>
        <v>112.73220621999583</v>
      </c>
      <c r="AN294" s="280">
        <v>1</v>
      </c>
      <c r="AO294" s="281">
        <v>1</v>
      </c>
      <c r="AP294" s="281">
        <v>1</v>
      </c>
      <c r="AQ294" s="281">
        <v>1</v>
      </c>
      <c r="AR294" s="281">
        <v>1</v>
      </c>
      <c r="AS294" s="281">
        <v>1</v>
      </c>
      <c r="AT294" s="281">
        <v>1</v>
      </c>
      <c r="AU294" s="281">
        <v>1</v>
      </c>
      <c r="AV294" s="281">
        <v>1</v>
      </c>
      <c r="AW294" s="281">
        <v>1</v>
      </c>
      <c r="AX294" s="281">
        <v>1</v>
      </c>
      <c r="AY294" s="281">
        <v>1</v>
      </c>
      <c r="AZ294" s="281">
        <v>1</v>
      </c>
      <c r="BA294" s="281">
        <v>1</v>
      </c>
      <c r="BB294" s="281">
        <v>1</v>
      </c>
      <c r="BC294" s="281">
        <v>1</v>
      </c>
      <c r="BD294" s="281">
        <v>6</v>
      </c>
      <c r="BE294" s="325">
        <v>7</v>
      </c>
    </row>
    <row r="295" spans="2:57" ht="15" x14ac:dyDescent="0.25">
      <c r="B295" s="772"/>
      <c r="C295" s="1" t="s">
        <v>3</v>
      </c>
      <c r="D295" s="365">
        <v>1302</v>
      </c>
      <c r="E295" s="11">
        <v>1301</v>
      </c>
      <c r="F295" s="11">
        <v>1411</v>
      </c>
      <c r="G295" s="11">
        <v>1379</v>
      </c>
      <c r="H295" s="11">
        <v>1354</v>
      </c>
      <c r="I295" s="11">
        <v>1440</v>
      </c>
      <c r="J295" s="11">
        <v>1490</v>
      </c>
      <c r="K295" s="11">
        <v>1452</v>
      </c>
      <c r="L295" s="11">
        <v>1552</v>
      </c>
      <c r="M295" s="11">
        <v>1592</v>
      </c>
      <c r="N295" s="11">
        <v>1222</v>
      </c>
      <c r="O295" s="11">
        <v>1150</v>
      </c>
      <c r="P295" s="11">
        <v>981</v>
      </c>
      <c r="Q295" s="11">
        <v>1046</v>
      </c>
      <c r="R295" s="11">
        <v>1049</v>
      </c>
      <c r="S295" s="11">
        <v>1045</v>
      </c>
      <c r="T295" s="11">
        <v>1051</v>
      </c>
      <c r="U295" s="11">
        <v>1061</v>
      </c>
      <c r="V295" s="74">
        <f>100</f>
        <v>100</v>
      </c>
      <c r="W295" s="127">
        <f t="shared" si="71"/>
        <v>99.923195084485414</v>
      </c>
      <c r="X295" s="127">
        <f t="shared" si="72"/>
        <v>108.37173579109063</v>
      </c>
      <c r="Y295" s="127">
        <f t="shared" si="73"/>
        <v>105.91397849462365</v>
      </c>
      <c r="Z295" s="127">
        <f t="shared" si="74"/>
        <v>103.99385560675883</v>
      </c>
      <c r="AA295" s="127">
        <f t="shared" si="75"/>
        <v>110.59907834101382</v>
      </c>
      <c r="AB295" s="127">
        <f t="shared" si="76"/>
        <v>114.43932411674348</v>
      </c>
      <c r="AC295" s="127">
        <f t="shared" si="77"/>
        <v>111.52073732718894</v>
      </c>
      <c r="AD295" s="127">
        <f t="shared" si="78"/>
        <v>119.20122887864824</v>
      </c>
      <c r="AE295" s="127">
        <f t="shared" si="78"/>
        <v>122.27342549923195</v>
      </c>
      <c r="AF295" s="127">
        <f t="shared" si="78"/>
        <v>93.855606758832565</v>
      </c>
      <c r="AG295" s="127">
        <f t="shared" si="78"/>
        <v>88.325652841781874</v>
      </c>
      <c r="AH295" s="127">
        <f t="shared" si="80"/>
        <v>75.345622119815673</v>
      </c>
      <c r="AI295" s="127">
        <f t="shared" si="66"/>
        <v>80.337941628264204</v>
      </c>
      <c r="AJ295" s="127">
        <f t="shared" si="67"/>
        <v>80.568356374807991</v>
      </c>
      <c r="AK295" s="127">
        <f t="shared" si="68"/>
        <v>80.261136712749618</v>
      </c>
      <c r="AL295" s="127">
        <f t="shared" si="69"/>
        <v>80.721966205837177</v>
      </c>
      <c r="AM295" s="127">
        <f t="shared" si="70"/>
        <v>81.490015360983108</v>
      </c>
      <c r="AN295" s="280">
        <v>1</v>
      </c>
      <c r="AO295" s="281">
        <v>1</v>
      </c>
      <c r="AP295" s="281">
        <v>1</v>
      </c>
      <c r="AQ295" s="281">
        <v>1</v>
      </c>
      <c r="AR295" s="281">
        <v>1</v>
      </c>
      <c r="AS295" s="281">
        <v>1</v>
      </c>
      <c r="AT295" s="281">
        <v>1</v>
      </c>
      <c r="AU295" s="281">
        <v>1</v>
      </c>
      <c r="AV295" s="281">
        <v>1</v>
      </c>
      <c r="AW295" s="281">
        <v>1</v>
      </c>
      <c r="AX295" s="281">
        <v>1</v>
      </c>
      <c r="AY295" s="281">
        <v>1</v>
      </c>
      <c r="AZ295" s="281">
        <v>1</v>
      </c>
      <c r="BA295" s="281">
        <v>1</v>
      </c>
      <c r="BB295" s="281">
        <v>1</v>
      </c>
      <c r="BC295" s="281">
        <v>1</v>
      </c>
      <c r="BD295" s="281">
        <v>6</v>
      </c>
      <c r="BE295" s="325">
        <v>7</v>
      </c>
    </row>
    <row r="296" spans="2:57" ht="15" x14ac:dyDescent="0.25">
      <c r="B296" s="772"/>
      <c r="C296" s="1" t="s">
        <v>4</v>
      </c>
      <c r="D296" s="365">
        <v>535</v>
      </c>
      <c r="E296" s="11">
        <v>530</v>
      </c>
      <c r="F296" s="11">
        <v>530</v>
      </c>
      <c r="G296" s="11">
        <v>547</v>
      </c>
      <c r="H296" s="11">
        <v>567</v>
      </c>
      <c r="I296" s="11">
        <v>593</v>
      </c>
      <c r="J296" s="11">
        <v>514</v>
      </c>
      <c r="K296" s="11">
        <v>527</v>
      </c>
      <c r="L296" s="11">
        <v>541</v>
      </c>
      <c r="M296" s="11">
        <v>558</v>
      </c>
      <c r="N296" s="11">
        <v>328</v>
      </c>
      <c r="O296" s="11">
        <v>309</v>
      </c>
      <c r="P296" s="11">
        <v>281</v>
      </c>
      <c r="Q296" s="11">
        <v>309</v>
      </c>
      <c r="R296" s="11">
        <v>353</v>
      </c>
      <c r="S296" s="11">
        <v>331</v>
      </c>
      <c r="T296" s="11">
        <v>333</v>
      </c>
      <c r="U296" s="11">
        <v>337</v>
      </c>
      <c r="V296" s="74">
        <f>100</f>
        <v>100</v>
      </c>
      <c r="W296" s="127">
        <f t="shared" si="71"/>
        <v>99.065420560747668</v>
      </c>
      <c r="X296" s="127">
        <f t="shared" si="72"/>
        <v>99.065420560747668</v>
      </c>
      <c r="Y296" s="127">
        <f t="shared" si="73"/>
        <v>102.24299065420561</v>
      </c>
      <c r="Z296" s="127">
        <f t="shared" si="74"/>
        <v>105.98130841121495</v>
      </c>
      <c r="AA296" s="127">
        <f t="shared" si="75"/>
        <v>110.8411214953271</v>
      </c>
      <c r="AB296" s="127">
        <f t="shared" si="76"/>
        <v>96.074766355140184</v>
      </c>
      <c r="AC296" s="127">
        <f t="shared" si="77"/>
        <v>98.504672897196258</v>
      </c>
      <c r="AD296" s="127">
        <f t="shared" si="78"/>
        <v>101.12149532710281</v>
      </c>
      <c r="AE296" s="127">
        <f t="shared" si="78"/>
        <v>104.29906542056075</v>
      </c>
      <c r="AF296" s="127">
        <f t="shared" si="78"/>
        <v>61.308411214953274</v>
      </c>
      <c r="AG296" s="127">
        <f t="shared" si="78"/>
        <v>57.757009345794394</v>
      </c>
      <c r="AH296" s="127">
        <f t="shared" si="80"/>
        <v>52.523364485981311</v>
      </c>
      <c r="AI296" s="127">
        <f t="shared" si="66"/>
        <v>57.757009345794394</v>
      </c>
      <c r="AJ296" s="127">
        <f t="shared" si="67"/>
        <v>65.981308411214954</v>
      </c>
      <c r="AK296" s="127">
        <f t="shared" si="68"/>
        <v>61.86915887850467</v>
      </c>
      <c r="AL296" s="127">
        <f t="shared" si="69"/>
        <v>62.242990654205606</v>
      </c>
      <c r="AM296" s="127">
        <f t="shared" si="70"/>
        <v>62.990654205607477</v>
      </c>
      <c r="AN296" s="280">
        <v>1</v>
      </c>
      <c r="AO296" s="281">
        <v>1</v>
      </c>
      <c r="AP296" s="281">
        <v>1</v>
      </c>
      <c r="AQ296" s="281">
        <v>1</v>
      </c>
      <c r="AR296" s="281">
        <v>1</v>
      </c>
      <c r="AS296" s="281">
        <v>1</v>
      </c>
      <c r="AT296" s="281">
        <v>1</v>
      </c>
      <c r="AU296" s="281">
        <v>1</v>
      </c>
      <c r="AV296" s="281">
        <v>1</v>
      </c>
      <c r="AW296" s="281">
        <v>1</v>
      </c>
      <c r="AX296" s="281">
        <v>1</v>
      </c>
      <c r="AY296" s="281">
        <v>1</v>
      </c>
      <c r="AZ296" s="281">
        <v>1</v>
      </c>
      <c r="BA296" s="281">
        <v>1</v>
      </c>
      <c r="BB296" s="281">
        <v>1</v>
      </c>
      <c r="BC296" s="281">
        <v>1</v>
      </c>
      <c r="BD296" s="281">
        <v>6</v>
      </c>
      <c r="BE296" s="325">
        <v>7</v>
      </c>
    </row>
    <row r="297" spans="2:57" ht="15" x14ac:dyDescent="0.25">
      <c r="B297" s="772"/>
      <c r="C297" s="1" t="s">
        <v>5</v>
      </c>
      <c r="D297" s="365">
        <v>163</v>
      </c>
      <c r="E297" s="11">
        <v>146</v>
      </c>
      <c r="F297" s="11">
        <v>155</v>
      </c>
      <c r="G297" s="11">
        <v>207</v>
      </c>
      <c r="H297" s="11">
        <v>169</v>
      </c>
      <c r="I297" s="11">
        <v>158</v>
      </c>
      <c r="J297" s="11">
        <v>138</v>
      </c>
      <c r="K297" s="11">
        <v>128</v>
      </c>
      <c r="L297" s="11">
        <v>127</v>
      </c>
      <c r="M297" s="11">
        <v>135</v>
      </c>
      <c r="N297" s="11">
        <v>154</v>
      </c>
      <c r="O297" s="11">
        <v>145</v>
      </c>
      <c r="P297" s="11">
        <v>138</v>
      </c>
      <c r="Q297" s="11">
        <v>156</v>
      </c>
      <c r="R297" s="11">
        <v>150</v>
      </c>
      <c r="S297" s="11">
        <v>144</v>
      </c>
      <c r="T297" s="11">
        <v>145</v>
      </c>
      <c r="U297" s="11">
        <v>147</v>
      </c>
      <c r="V297" s="74">
        <f>100</f>
        <v>100</v>
      </c>
      <c r="W297" s="127">
        <f t="shared" si="71"/>
        <v>89.570552147239269</v>
      </c>
      <c r="X297" s="127">
        <f t="shared" si="72"/>
        <v>95.092024539877301</v>
      </c>
      <c r="Y297" s="127">
        <f t="shared" si="73"/>
        <v>126.99386503067484</v>
      </c>
      <c r="Z297" s="127">
        <f t="shared" si="74"/>
        <v>103.68098159509202</v>
      </c>
      <c r="AA297" s="127">
        <f t="shared" si="75"/>
        <v>96.932515337423311</v>
      </c>
      <c r="AB297" s="127">
        <f t="shared" si="76"/>
        <v>84.662576687116569</v>
      </c>
      <c r="AC297" s="127">
        <f t="shared" si="77"/>
        <v>78.527607361963192</v>
      </c>
      <c r="AD297" s="127">
        <f t="shared" si="78"/>
        <v>77.914110429447859</v>
      </c>
      <c r="AE297" s="127">
        <f t="shared" si="78"/>
        <v>82.822085889570559</v>
      </c>
      <c r="AF297" s="127">
        <f t="shared" si="78"/>
        <v>94.478527607361968</v>
      </c>
      <c r="AG297" s="127">
        <f t="shared" si="78"/>
        <v>88.957055214723923</v>
      </c>
      <c r="AH297" s="127">
        <f t="shared" si="80"/>
        <v>84.662576687116569</v>
      </c>
      <c r="AI297" s="127">
        <f t="shared" si="66"/>
        <v>95.705521472392633</v>
      </c>
      <c r="AJ297" s="127">
        <f t="shared" si="67"/>
        <v>92.024539877300612</v>
      </c>
      <c r="AK297" s="127">
        <f t="shared" si="68"/>
        <v>88.343558282208591</v>
      </c>
      <c r="AL297" s="127">
        <f t="shared" si="69"/>
        <v>88.957055214723923</v>
      </c>
      <c r="AM297" s="127">
        <f t="shared" si="70"/>
        <v>90.184049079754601</v>
      </c>
      <c r="AN297" s="280">
        <v>1</v>
      </c>
      <c r="AO297" s="281">
        <v>1</v>
      </c>
      <c r="AP297" s="281">
        <v>1</v>
      </c>
      <c r="AQ297" s="281">
        <v>1</v>
      </c>
      <c r="AR297" s="281">
        <v>1</v>
      </c>
      <c r="AS297" s="281">
        <v>1</v>
      </c>
      <c r="AT297" s="281">
        <v>1</v>
      </c>
      <c r="AU297" s="281">
        <v>1</v>
      </c>
      <c r="AV297" s="281">
        <v>1</v>
      </c>
      <c r="AW297" s="281">
        <v>1</v>
      </c>
      <c r="AX297" s="281">
        <v>1</v>
      </c>
      <c r="AY297" s="281">
        <v>1</v>
      </c>
      <c r="AZ297" s="281">
        <v>1</v>
      </c>
      <c r="BA297" s="281">
        <v>1</v>
      </c>
      <c r="BB297" s="281">
        <v>1</v>
      </c>
      <c r="BC297" s="281">
        <v>1</v>
      </c>
      <c r="BD297" s="281">
        <v>6</v>
      </c>
      <c r="BE297" s="325">
        <v>7</v>
      </c>
    </row>
    <row r="298" spans="2:57" ht="15" x14ac:dyDescent="0.25">
      <c r="B298" s="772"/>
      <c r="C298" s="1" t="s">
        <v>6</v>
      </c>
      <c r="D298" s="365">
        <v>6791</v>
      </c>
      <c r="E298" s="11">
        <v>6782</v>
      </c>
      <c r="F298" s="11">
        <v>6833</v>
      </c>
      <c r="G298" s="11">
        <v>7198</v>
      </c>
      <c r="H298" s="11">
        <v>7289</v>
      </c>
      <c r="I298" s="11">
        <v>7645</v>
      </c>
      <c r="J298" s="11">
        <v>8596</v>
      </c>
      <c r="K298" s="11">
        <v>8610</v>
      </c>
      <c r="L298" s="11">
        <v>9054</v>
      </c>
      <c r="M298" s="11">
        <v>9134</v>
      </c>
      <c r="N298" s="11">
        <v>7925</v>
      </c>
      <c r="O298" s="11">
        <v>7687</v>
      </c>
      <c r="P298" s="11">
        <v>7079</v>
      </c>
      <c r="Q298" s="11">
        <v>7213</v>
      </c>
      <c r="R298" s="11">
        <v>6982</v>
      </c>
      <c r="S298" s="11">
        <v>6836</v>
      </c>
      <c r="T298" s="11">
        <v>6874</v>
      </c>
      <c r="U298" s="11">
        <v>6946</v>
      </c>
      <c r="V298" s="74">
        <f>100</f>
        <v>100</v>
      </c>
      <c r="W298" s="127">
        <f t="shared" si="71"/>
        <v>99.867471653659251</v>
      </c>
      <c r="X298" s="127">
        <f t="shared" si="72"/>
        <v>100.61846561625681</v>
      </c>
      <c r="Y298" s="127">
        <f t="shared" si="73"/>
        <v>105.99322632896481</v>
      </c>
      <c r="Z298" s="127">
        <f t="shared" si="74"/>
        <v>107.3332351641879</v>
      </c>
      <c r="AA298" s="127">
        <f t="shared" si="75"/>
        <v>112.57546753055514</v>
      </c>
      <c r="AB298" s="127">
        <f t="shared" si="76"/>
        <v>126.57929612722721</v>
      </c>
      <c r="AC298" s="127">
        <f t="shared" si="77"/>
        <v>126.78545133264615</v>
      </c>
      <c r="AD298" s="127">
        <f t="shared" si="78"/>
        <v>133.32351641878958</v>
      </c>
      <c r="AE298" s="127">
        <f t="shared" si="78"/>
        <v>134.50154616404063</v>
      </c>
      <c r="AF298" s="127">
        <f t="shared" si="78"/>
        <v>116.69857163893388</v>
      </c>
      <c r="AG298" s="127">
        <f t="shared" si="78"/>
        <v>113.19393314681196</v>
      </c>
      <c r="AH298" s="127">
        <f t="shared" si="80"/>
        <v>104.24090708290385</v>
      </c>
      <c r="AI298" s="127">
        <f t="shared" si="66"/>
        <v>106.21410690619938</v>
      </c>
      <c r="AJ298" s="127">
        <f t="shared" si="67"/>
        <v>102.81254601678692</v>
      </c>
      <c r="AK298" s="127">
        <f t="shared" si="68"/>
        <v>100.66264173170373</v>
      </c>
      <c r="AL298" s="127">
        <f t="shared" si="69"/>
        <v>101.22220586069798</v>
      </c>
      <c r="AM298" s="127">
        <f t="shared" si="70"/>
        <v>102.28243263142394</v>
      </c>
      <c r="AN298" s="280"/>
      <c r="AO298" s="281"/>
      <c r="AP298" s="281"/>
      <c r="AQ298" s="281"/>
      <c r="AR298" s="281"/>
      <c r="AS298" s="281"/>
      <c r="AT298" s="281"/>
      <c r="AU298" s="281"/>
      <c r="AV298" s="281"/>
      <c r="AW298" s="281"/>
      <c r="AX298" s="281"/>
      <c r="AY298" s="281"/>
      <c r="AZ298" s="281"/>
      <c r="BA298" s="281"/>
      <c r="BB298" s="281"/>
      <c r="BC298" s="281"/>
      <c r="BD298" s="281"/>
      <c r="BE298" s="325"/>
    </row>
    <row r="299" spans="2:57" ht="15" x14ac:dyDescent="0.25">
      <c r="B299" s="765"/>
      <c r="C299" s="8" t="s">
        <v>7</v>
      </c>
      <c r="D299" s="424">
        <v>6628</v>
      </c>
      <c r="E299" s="341">
        <v>6636</v>
      </c>
      <c r="F299" s="341">
        <v>6678</v>
      </c>
      <c r="G299" s="341">
        <v>6991</v>
      </c>
      <c r="H299" s="341">
        <v>7120</v>
      </c>
      <c r="I299" s="341">
        <v>7487</v>
      </c>
      <c r="J299" s="341">
        <v>8458</v>
      </c>
      <c r="K299" s="341">
        <v>8482</v>
      </c>
      <c r="L299" s="341">
        <v>8927</v>
      </c>
      <c r="M299" s="341">
        <v>8999</v>
      </c>
      <c r="N299" s="341">
        <v>7771</v>
      </c>
      <c r="O299" s="341">
        <v>7542</v>
      </c>
      <c r="P299" s="341">
        <v>6941</v>
      </c>
      <c r="Q299" s="341">
        <v>7057</v>
      </c>
      <c r="R299" s="341">
        <v>6832</v>
      </c>
      <c r="S299" s="341">
        <v>6692</v>
      </c>
      <c r="T299" s="341">
        <v>6729</v>
      </c>
      <c r="U299" s="341">
        <v>6799</v>
      </c>
      <c r="V299" s="74">
        <f>100</f>
        <v>100</v>
      </c>
      <c r="W299" s="127">
        <f t="shared" si="71"/>
        <v>100.12070006035003</v>
      </c>
      <c r="X299" s="127">
        <f t="shared" si="72"/>
        <v>100.75437537718769</v>
      </c>
      <c r="Y299" s="127">
        <f t="shared" si="73"/>
        <v>105.47676523838263</v>
      </c>
      <c r="Z299" s="127">
        <f t="shared" si="74"/>
        <v>107.42305371152686</v>
      </c>
      <c r="AA299" s="127">
        <f t="shared" si="75"/>
        <v>112.96016898008449</v>
      </c>
      <c r="AB299" s="127">
        <f t="shared" si="76"/>
        <v>127.6101388050694</v>
      </c>
      <c r="AC299" s="127">
        <f t="shared" si="77"/>
        <v>127.97223898611949</v>
      </c>
      <c r="AD299" s="127">
        <f t="shared" si="78"/>
        <v>134.68617984308992</v>
      </c>
      <c r="AE299" s="127">
        <f t="shared" si="78"/>
        <v>135.7724803862402</v>
      </c>
      <c r="AF299" s="127">
        <f t="shared" si="78"/>
        <v>117.24502112251056</v>
      </c>
      <c r="AG299" s="127">
        <f t="shared" si="78"/>
        <v>113.78998189499094</v>
      </c>
      <c r="AH299" s="127">
        <f t="shared" si="80"/>
        <v>104.72238986119493</v>
      </c>
      <c r="AI299" s="127">
        <f t="shared" si="66"/>
        <v>106.47254073627037</v>
      </c>
      <c r="AJ299" s="127">
        <f t="shared" si="67"/>
        <v>103.07785153892577</v>
      </c>
      <c r="AK299" s="127">
        <f t="shared" si="68"/>
        <v>100.96560048280024</v>
      </c>
      <c r="AL299" s="127">
        <f t="shared" si="69"/>
        <v>101.52383826191912</v>
      </c>
      <c r="AM299" s="127">
        <f t="shared" si="70"/>
        <v>102.57996378998189</v>
      </c>
      <c r="AN299" s="283"/>
      <c r="AO299" s="284"/>
      <c r="AP299" s="284"/>
      <c r="AQ299" s="284"/>
      <c r="AR299" s="284"/>
      <c r="AS299" s="284"/>
      <c r="AT299" s="284"/>
      <c r="AU299" s="284"/>
      <c r="AV299" s="284"/>
      <c r="AW299" s="284"/>
      <c r="AX299" s="284"/>
      <c r="AY299" s="284"/>
      <c r="AZ299" s="284"/>
      <c r="BA299" s="284"/>
      <c r="BB299" s="284"/>
      <c r="BC299" s="284"/>
      <c r="BD299" s="284"/>
      <c r="BE299" s="284"/>
    </row>
    <row r="300" spans="2:57" ht="15" customHeight="1" x14ac:dyDescent="0.25">
      <c r="B300" s="772" t="s">
        <v>62</v>
      </c>
      <c r="C300" s="1" t="s">
        <v>2</v>
      </c>
      <c r="D300" s="425">
        <v>6803</v>
      </c>
      <c r="E300" s="11">
        <v>7056</v>
      </c>
      <c r="F300" s="11">
        <v>7283</v>
      </c>
      <c r="G300" s="11">
        <v>6839</v>
      </c>
      <c r="H300" s="11">
        <v>7107</v>
      </c>
      <c r="I300" s="11">
        <v>7925</v>
      </c>
      <c r="J300" s="11">
        <v>9330</v>
      </c>
      <c r="K300" s="11">
        <v>10009</v>
      </c>
      <c r="L300" s="11">
        <v>9280</v>
      </c>
      <c r="M300" s="11">
        <v>10637</v>
      </c>
      <c r="N300" s="11">
        <v>10430</v>
      </c>
      <c r="O300" s="11">
        <v>10589</v>
      </c>
      <c r="P300" s="11">
        <v>9340</v>
      </c>
      <c r="Q300" s="11">
        <v>9913</v>
      </c>
      <c r="R300" s="11">
        <v>10466</v>
      </c>
      <c r="S300" s="11">
        <v>11298</v>
      </c>
      <c r="T300" s="11">
        <v>11360</v>
      </c>
      <c r="U300" s="11">
        <v>11479</v>
      </c>
      <c r="V300" s="74">
        <f>100</f>
        <v>100</v>
      </c>
      <c r="W300" s="127">
        <f t="shared" si="71"/>
        <v>103.71894752315156</v>
      </c>
      <c r="X300" s="127">
        <f t="shared" si="72"/>
        <v>107.05571071586066</v>
      </c>
      <c r="Y300" s="127">
        <f t="shared" si="73"/>
        <v>100.52917830368955</v>
      </c>
      <c r="Z300" s="127">
        <f t="shared" si="74"/>
        <v>104.46861678671175</v>
      </c>
      <c r="AA300" s="127">
        <f t="shared" si="75"/>
        <v>116.49272379832426</v>
      </c>
      <c r="AB300" s="127">
        <f t="shared" si="76"/>
        <v>137.14537703954139</v>
      </c>
      <c r="AC300" s="127">
        <f t="shared" si="77"/>
        <v>147.12626782301925</v>
      </c>
      <c r="AD300" s="127">
        <f t="shared" si="78"/>
        <v>136.41040717330588</v>
      </c>
      <c r="AE300" s="127">
        <f t="shared" si="78"/>
        <v>156.35748934293693</v>
      </c>
      <c r="AF300" s="127">
        <f t="shared" si="78"/>
        <v>153.31471409672204</v>
      </c>
      <c r="AG300" s="127">
        <f t="shared" si="78"/>
        <v>155.65191827135087</v>
      </c>
      <c r="AH300" s="127">
        <f t="shared" si="80"/>
        <v>137.29237101278846</v>
      </c>
      <c r="AI300" s="127">
        <f t="shared" si="66"/>
        <v>145.71512567984712</v>
      </c>
      <c r="AJ300" s="127">
        <f t="shared" si="67"/>
        <v>153.84389240041159</v>
      </c>
      <c r="AK300" s="127">
        <f t="shared" si="68"/>
        <v>166.07379097457004</v>
      </c>
      <c r="AL300" s="127">
        <f t="shared" si="69"/>
        <v>166.98515360870203</v>
      </c>
      <c r="AM300" s="127">
        <f t="shared" si="70"/>
        <v>168.73438189034249</v>
      </c>
      <c r="AN300" s="280">
        <v>1</v>
      </c>
      <c r="AO300" s="281">
        <v>1</v>
      </c>
      <c r="AP300" s="281">
        <v>1</v>
      </c>
      <c r="AQ300" s="281">
        <v>1</v>
      </c>
      <c r="AR300" s="281">
        <v>1</v>
      </c>
      <c r="AS300" s="281">
        <v>1</v>
      </c>
      <c r="AT300" s="281">
        <v>1</v>
      </c>
      <c r="AU300" s="281">
        <v>1</v>
      </c>
      <c r="AV300" s="281">
        <v>1</v>
      </c>
      <c r="AW300" s="281">
        <v>1</v>
      </c>
      <c r="AX300" s="281">
        <v>1</v>
      </c>
      <c r="AY300" s="281">
        <v>1</v>
      </c>
      <c r="AZ300" s="281">
        <v>1</v>
      </c>
      <c r="BA300" s="281">
        <v>1</v>
      </c>
      <c r="BB300" s="281">
        <v>1</v>
      </c>
      <c r="BC300" s="281">
        <v>1</v>
      </c>
      <c r="BD300" s="281">
        <v>6</v>
      </c>
      <c r="BE300" s="325">
        <v>7</v>
      </c>
    </row>
    <row r="301" spans="2:57" ht="15" x14ac:dyDescent="0.25">
      <c r="B301" s="772"/>
      <c r="C301" s="1" t="s">
        <v>3</v>
      </c>
      <c r="D301" s="365">
        <v>851</v>
      </c>
      <c r="E301" s="11">
        <v>841</v>
      </c>
      <c r="F301" s="11">
        <v>797</v>
      </c>
      <c r="G301" s="11">
        <v>846</v>
      </c>
      <c r="H301" s="11">
        <v>855</v>
      </c>
      <c r="I301" s="11">
        <v>861</v>
      </c>
      <c r="J301" s="11">
        <v>908</v>
      </c>
      <c r="K301" s="11">
        <v>986</v>
      </c>
      <c r="L301" s="11">
        <v>1094</v>
      </c>
      <c r="M301" s="11">
        <v>1186</v>
      </c>
      <c r="N301" s="11">
        <v>1016</v>
      </c>
      <c r="O301" s="11">
        <v>967</v>
      </c>
      <c r="P301" s="11">
        <v>817</v>
      </c>
      <c r="Q301" s="11">
        <v>947</v>
      </c>
      <c r="R301" s="11">
        <v>1040</v>
      </c>
      <c r="S301" s="11">
        <v>1158</v>
      </c>
      <c r="T301" s="11">
        <v>1165</v>
      </c>
      <c r="U301" s="11">
        <v>1176</v>
      </c>
      <c r="V301" s="74">
        <f>100</f>
        <v>100</v>
      </c>
      <c r="W301" s="127">
        <f t="shared" si="71"/>
        <v>98.824911868390132</v>
      </c>
      <c r="X301" s="127">
        <f t="shared" si="72"/>
        <v>93.654524089306705</v>
      </c>
      <c r="Y301" s="127">
        <f t="shared" si="73"/>
        <v>99.412455934195066</v>
      </c>
      <c r="Z301" s="127">
        <f t="shared" si="74"/>
        <v>100.47003525264395</v>
      </c>
      <c r="AA301" s="127">
        <f t="shared" si="75"/>
        <v>101.17508813160987</v>
      </c>
      <c r="AB301" s="127">
        <f t="shared" si="76"/>
        <v>106.69800235017627</v>
      </c>
      <c r="AC301" s="127">
        <f t="shared" si="77"/>
        <v>115.86368977673325</v>
      </c>
      <c r="AD301" s="127">
        <f t="shared" si="78"/>
        <v>128.55464159811987</v>
      </c>
      <c r="AE301" s="127">
        <f t="shared" si="78"/>
        <v>139.36545240893068</v>
      </c>
      <c r="AF301" s="127">
        <f t="shared" si="78"/>
        <v>119.38895417156287</v>
      </c>
      <c r="AG301" s="127">
        <f t="shared" si="78"/>
        <v>113.6310223266745</v>
      </c>
      <c r="AH301" s="127">
        <f t="shared" si="80"/>
        <v>96.004700352526442</v>
      </c>
      <c r="AI301" s="127">
        <f t="shared" si="66"/>
        <v>111.28084606345476</v>
      </c>
      <c r="AJ301" s="127">
        <f t="shared" si="67"/>
        <v>122.20916568742656</v>
      </c>
      <c r="AK301" s="127">
        <f t="shared" si="68"/>
        <v>136.07520564042304</v>
      </c>
      <c r="AL301" s="127">
        <f t="shared" si="69"/>
        <v>136.89776733254993</v>
      </c>
      <c r="AM301" s="127">
        <f t="shared" si="70"/>
        <v>138.19036427732081</v>
      </c>
      <c r="AN301" s="280">
        <v>1</v>
      </c>
      <c r="AO301" s="281">
        <v>1</v>
      </c>
      <c r="AP301" s="281">
        <v>1</v>
      </c>
      <c r="AQ301" s="281">
        <v>1</v>
      </c>
      <c r="AR301" s="281">
        <v>1</v>
      </c>
      <c r="AS301" s="281">
        <v>1</v>
      </c>
      <c r="AT301" s="281">
        <v>1</v>
      </c>
      <c r="AU301" s="281">
        <v>1</v>
      </c>
      <c r="AV301" s="281">
        <v>1</v>
      </c>
      <c r="AW301" s="281">
        <v>1</v>
      </c>
      <c r="AX301" s="281">
        <v>1</v>
      </c>
      <c r="AY301" s="281">
        <v>1</v>
      </c>
      <c r="AZ301" s="281">
        <v>1</v>
      </c>
      <c r="BA301" s="281">
        <v>1</v>
      </c>
      <c r="BB301" s="281">
        <v>1</v>
      </c>
      <c r="BC301" s="281">
        <v>1</v>
      </c>
      <c r="BD301" s="281">
        <v>6</v>
      </c>
      <c r="BE301" s="325">
        <v>7</v>
      </c>
    </row>
    <row r="302" spans="2:57" ht="15" x14ac:dyDescent="0.25">
      <c r="B302" s="772"/>
      <c r="C302" s="1" t="s">
        <v>4</v>
      </c>
      <c r="D302" s="365">
        <v>177</v>
      </c>
      <c r="E302" s="11">
        <v>212</v>
      </c>
      <c r="F302" s="11">
        <v>207</v>
      </c>
      <c r="G302" s="11">
        <v>191</v>
      </c>
      <c r="H302" s="11">
        <v>196</v>
      </c>
      <c r="I302" s="11">
        <v>186</v>
      </c>
      <c r="J302" s="11">
        <v>203</v>
      </c>
      <c r="K302" s="11">
        <v>214</v>
      </c>
      <c r="L302" s="11">
        <v>235</v>
      </c>
      <c r="M302" s="11">
        <v>227</v>
      </c>
      <c r="N302" s="11">
        <v>203</v>
      </c>
      <c r="O302" s="11">
        <v>207</v>
      </c>
      <c r="P302" s="11">
        <v>149</v>
      </c>
      <c r="Q302" s="11">
        <v>156</v>
      </c>
      <c r="R302" s="11">
        <v>135</v>
      </c>
      <c r="S302" s="11">
        <v>151</v>
      </c>
      <c r="T302" s="11">
        <v>152</v>
      </c>
      <c r="U302" s="11">
        <v>154</v>
      </c>
      <c r="V302" s="74">
        <f>100</f>
        <v>100</v>
      </c>
      <c r="W302" s="127">
        <f t="shared" si="71"/>
        <v>119.77401129943503</v>
      </c>
      <c r="X302" s="127">
        <f t="shared" si="72"/>
        <v>116.94915254237289</v>
      </c>
      <c r="Y302" s="127">
        <f t="shared" si="73"/>
        <v>107.90960451977401</v>
      </c>
      <c r="Z302" s="127">
        <f t="shared" si="74"/>
        <v>110.73446327683615</v>
      </c>
      <c r="AA302" s="127">
        <f t="shared" si="75"/>
        <v>105.08474576271186</v>
      </c>
      <c r="AB302" s="127">
        <f t="shared" si="76"/>
        <v>114.68926553672317</v>
      </c>
      <c r="AC302" s="127">
        <f t="shared" si="77"/>
        <v>120.90395480225989</v>
      </c>
      <c r="AD302" s="127">
        <f t="shared" si="78"/>
        <v>132.76836158192091</v>
      </c>
      <c r="AE302" s="127">
        <f t="shared" si="78"/>
        <v>128.24858757062148</v>
      </c>
      <c r="AF302" s="127">
        <f t="shared" si="78"/>
        <v>114.68926553672317</v>
      </c>
      <c r="AG302" s="127">
        <f t="shared" si="78"/>
        <v>116.94915254237289</v>
      </c>
      <c r="AH302" s="127">
        <f t="shared" si="80"/>
        <v>84.180790960451972</v>
      </c>
      <c r="AI302" s="127">
        <f t="shared" si="66"/>
        <v>88.13559322033899</v>
      </c>
      <c r="AJ302" s="127">
        <f t="shared" si="67"/>
        <v>76.271186440677965</v>
      </c>
      <c r="AK302" s="127">
        <f t="shared" si="68"/>
        <v>85.31073446327683</v>
      </c>
      <c r="AL302" s="127">
        <f t="shared" si="69"/>
        <v>85.875706214689259</v>
      </c>
      <c r="AM302" s="127">
        <f t="shared" si="70"/>
        <v>87.005649717514117</v>
      </c>
      <c r="AN302" s="280">
        <v>1</v>
      </c>
      <c r="AO302" s="281">
        <v>1</v>
      </c>
      <c r="AP302" s="281">
        <v>1</v>
      </c>
      <c r="AQ302" s="281">
        <v>1</v>
      </c>
      <c r="AR302" s="281">
        <v>1</v>
      </c>
      <c r="AS302" s="281">
        <v>1</v>
      </c>
      <c r="AT302" s="281">
        <v>1</v>
      </c>
      <c r="AU302" s="281">
        <v>1</v>
      </c>
      <c r="AV302" s="281">
        <v>1</v>
      </c>
      <c r="AW302" s="281">
        <v>1</v>
      </c>
      <c r="AX302" s="281">
        <v>1</v>
      </c>
      <c r="AY302" s="281">
        <v>1</v>
      </c>
      <c r="AZ302" s="281">
        <v>1</v>
      </c>
      <c r="BA302" s="281">
        <v>1</v>
      </c>
      <c r="BB302" s="281">
        <v>1</v>
      </c>
      <c r="BC302" s="281">
        <v>1</v>
      </c>
      <c r="BD302" s="281">
        <v>6</v>
      </c>
      <c r="BE302" s="325">
        <v>7</v>
      </c>
    </row>
    <row r="303" spans="2:57" ht="15" x14ac:dyDescent="0.25">
      <c r="B303" s="772"/>
      <c r="C303" s="1" t="s">
        <v>5</v>
      </c>
      <c r="D303" s="365">
        <v>13</v>
      </c>
      <c r="E303" s="11">
        <v>14</v>
      </c>
      <c r="F303" s="11">
        <v>16</v>
      </c>
      <c r="G303" s="11">
        <v>22</v>
      </c>
      <c r="H303" s="11">
        <v>20</v>
      </c>
      <c r="I303" s="11">
        <v>21</v>
      </c>
      <c r="J303" s="11">
        <v>23</v>
      </c>
      <c r="K303" s="11">
        <v>24</v>
      </c>
      <c r="L303" s="11">
        <v>21</v>
      </c>
      <c r="M303" s="11">
        <v>31</v>
      </c>
      <c r="N303" s="11">
        <v>26</v>
      </c>
      <c r="O303" s="11">
        <v>33</v>
      </c>
      <c r="P303" s="11">
        <v>26</v>
      </c>
      <c r="Q303" s="11">
        <v>30</v>
      </c>
      <c r="R303" s="11">
        <v>24</v>
      </c>
      <c r="S303" s="11">
        <v>27</v>
      </c>
      <c r="T303" s="11">
        <v>27</v>
      </c>
      <c r="U303" s="11">
        <v>27</v>
      </c>
      <c r="V303" s="74">
        <f>100</f>
        <v>100</v>
      </c>
      <c r="W303" s="127">
        <f t="shared" si="71"/>
        <v>107.69230769230769</v>
      </c>
      <c r="X303" s="127">
        <f t="shared" si="72"/>
        <v>123.07692307692308</v>
      </c>
      <c r="Y303" s="127">
        <f t="shared" si="73"/>
        <v>169.23076923076923</v>
      </c>
      <c r="Z303" s="127">
        <f t="shared" si="74"/>
        <v>153.84615384615384</v>
      </c>
      <c r="AA303" s="127">
        <f t="shared" si="75"/>
        <v>161.53846153846155</v>
      </c>
      <c r="AB303" s="127">
        <f t="shared" si="76"/>
        <v>176.92307692307693</v>
      </c>
      <c r="AC303" s="127">
        <f t="shared" si="77"/>
        <v>184.61538461538461</v>
      </c>
      <c r="AD303" s="127">
        <f t="shared" si="78"/>
        <v>161.53846153846155</v>
      </c>
      <c r="AE303" s="127">
        <f t="shared" si="78"/>
        <v>238.46153846153845</v>
      </c>
      <c r="AF303" s="127">
        <f t="shared" si="78"/>
        <v>200</v>
      </c>
      <c r="AG303" s="127">
        <f t="shared" si="78"/>
        <v>253.84615384615384</v>
      </c>
      <c r="AH303" s="127">
        <f t="shared" si="80"/>
        <v>200</v>
      </c>
      <c r="AI303" s="127">
        <f t="shared" si="66"/>
        <v>230.76923076923077</v>
      </c>
      <c r="AJ303" s="127">
        <f t="shared" si="67"/>
        <v>184.61538461538461</v>
      </c>
      <c r="AK303" s="127">
        <f t="shared" si="68"/>
        <v>207.69230769230768</v>
      </c>
      <c r="AL303" s="127">
        <f t="shared" si="69"/>
        <v>207.69230769230768</v>
      </c>
      <c r="AM303" s="127">
        <f t="shared" si="70"/>
        <v>207.69230769230768</v>
      </c>
      <c r="AN303" s="280">
        <v>1</v>
      </c>
      <c r="AO303" s="281">
        <v>1</v>
      </c>
      <c r="AP303" s="281">
        <v>1</v>
      </c>
      <c r="AQ303" s="281">
        <v>1</v>
      </c>
      <c r="AR303" s="281">
        <v>1</v>
      </c>
      <c r="AS303" s="281">
        <v>1</v>
      </c>
      <c r="AT303" s="281">
        <v>1</v>
      </c>
      <c r="AU303" s="281">
        <v>1</v>
      </c>
      <c r="AV303" s="281">
        <v>1</v>
      </c>
      <c r="AW303" s="281">
        <v>1</v>
      </c>
      <c r="AX303" s="281">
        <v>1</v>
      </c>
      <c r="AY303" s="281">
        <v>1</v>
      </c>
      <c r="AZ303" s="281">
        <v>1</v>
      </c>
      <c r="BA303" s="281">
        <v>1</v>
      </c>
      <c r="BB303" s="281">
        <v>1</v>
      </c>
      <c r="BC303" s="281">
        <v>1</v>
      </c>
      <c r="BD303" s="281">
        <v>6</v>
      </c>
      <c r="BE303" s="325">
        <v>7</v>
      </c>
    </row>
    <row r="304" spans="2:57" ht="15" x14ac:dyDescent="0.25">
      <c r="B304" s="772"/>
      <c r="C304" s="1" t="s">
        <v>6</v>
      </c>
      <c r="D304" s="365">
        <v>7844</v>
      </c>
      <c r="E304" s="11">
        <v>8123</v>
      </c>
      <c r="F304" s="11">
        <v>8303</v>
      </c>
      <c r="G304" s="11">
        <v>7898</v>
      </c>
      <c r="H304" s="11">
        <v>8178</v>
      </c>
      <c r="I304" s="11">
        <v>8993</v>
      </c>
      <c r="J304" s="11">
        <v>10464</v>
      </c>
      <c r="K304" s="11">
        <v>11233</v>
      </c>
      <c r="L304" s="11">
        <v>10630</v>
      </c>
      <c r="M304" s="11">
        <v>12081</v>
      </c>
      <c r="N304" s="11">
        <v>11675</v>
      </c>
      <c r="O304" s="11">
        <v>11796</v>
      </c>
      <c r="P304" s="11">
        <v>10332</v>
      </c>
      <c r="Q304" s="11">
        <v>11046</v>
      </c>
      <c r="R304" s="11">
        <v>11665</v>
      </c>
      <c r="S304" s="11">
        <v>12634</v>
      </c>
      <c r="T304" s="11">
        <v>12704</v>
      </c>
      <c r="U304" s="11">
        <v>12836</v>
      </c>
      <c r="V304" s="74">
        <f>100</f>
        <v>100</v>
      </c>
      <c r="W304" s="127">
        <f t="shared" si="71"/>
        <v>103.55685874553799</v>
      </c>
      <c r="X304" s="127">
        <f t="shared" si="72"/>
        <v>105.85160632330444</v>
      </c>
      <c r="Y304" s="127">
        <f t="shared" si="73"/>
        <v>100.68842427332993</v>
      </c>
      <c r="Z304" s="127">
        <f t="shared" si="74"/>
        <v>104.25803161652219</v>
      </c>
      <c r="AA304" s="127">
        <f t="shared" si="75"/>
        <v>114.64813870474248</v>
      </c>
      <c r="AB304" s="127">
        <f t="shared" si="76"/>
        <v>133.40132585415606</v>
      </c>
      <c r="AC304" s="127">
        <f t="shared" si="77"/>
        <v>143.20499745028047</v>
      </c>
      <c r="AD304" s="127">
        <f t="shared" si="78"/>
        <v>135.51759306476288</v>
      </c>
      <c r="AE304" s="127">
        <f t="shared" si="78"/>
        <v>154.01580826109128</v>
      </c>
      <c r="AF304" s="127">
        <f t="shared" si="78"/>
        <v>148.83987761346251</v>
      </c>
      <c r="AG304" s="127">
        <f t="shared" si="78"/>
        <v>150.38245792962775</v>
      </c>
      <c r="AH304" s="127">
        <f t="shared" si="80"/>
        <v>131.71851096379399</v>
      </c>
      <c r="AI304" s="127">
        <f t="shared" si="66"/>
        <v>140.82100968893423</v>
      </c>
      <c r="AJ304" s="127">
        <f t="shared" si="67"/>
        <v>148.71239163691993</v>
      </c>
      <c r="AK304" s="127">
        <f t="shared" si="68"/>
        <v>161.06578276389598</v>
      </c>
      <c r="AL304" s="127">
        <f t="shared" si="69"/>
        <v>161.95818459969402</v>
      </c>
      <c r="AM304" s="127">
        <f t="shared" si="70"/>
        <v>163.64099949005609</v>
      </c>
      <c r="AN304" s="280"/>
      <c r="AO304" s="281"/>
      <c r="AP304" s="281"/>
      <c r="AQ304" s="281"/>
      <c r="AR304" s="281"/>
      <c r="AS304" s="281"/>
      <c r="AT304" s="281"/>
      <c r="AU304" s="281"/>
      <c r="AV304" s="281"/>
      <c r="AW304" s="281"/>
      <c r="AX304" s="281"/>
      <c r="AY304" s="281"/>
      <c r="AZ304" s="281"/>
      <c r="BA304" s="281"/>
      <c r="BB304" s="281"/>
      <c r="BC304" s="281"/>
      <c r="BD304" s="281"/>
      <c r="BE304" s="325"/>
    </row>
    <row r="305" spans="2:57" ht="15" x14ac:dyDescent="0.25">
      <c r="B305" s="765"/>
      <c r="C305" s="8" t="s">
        <v>7</v>
      </c>
      <c r="D305" s="424">
        <v>7831</v>
      </c>
      <c r="E305" s="341">
        <v>8109</v>
      </c>
      <c r="F305" s="341">
        <v>8287</v>
      </c>
      <c r="G305" s="341">
        <v>7876</v>
      </c>
      <c r="H305" s="341">
        <v>8158</v>
      </c>
      <c r="I305" s="341">
        <v>8972</v>
      </c>
      <c r="J305" s="341">
        <v>10441</v>
      </c>
      <c r="K305" s="341">
        <v>11209</v>
      </c>
      <c r="L305" s="341">
        <v>10609</v>
      </c>
      <c r="M305" s="341">
        <v>12050</v>
      </c>
      <c r="N305" s="341">
        <v>11649</v>
      </c>
      <c r="O305" s="341">
        <v>11763</v>
      </c>
      <c r="P305" s="341">
        <v>10306</v>
      </c>
      <c r="Q305" s="341">
        <v>11016</v>
      </c>
      <c r="R305" s="341">
        <v>11641</v>
      </c>
      <c r="S305" s="341">
        <v>12607</v>
      </c>
      <c r="T305" s="341">
        <v>12677</v>
      </c>
      <c r="U305" s="341">
        <v>12809</v>
      </c>
      <c r="V305" s="74">
        <f>100</f>
        <v>100</v>
      </c>
      <c r="W305" s="127">
        <f t="shared" si="71"/>
        <v>103.54999361511939</v>
      </c>
      <c r="X305" s="127">
        <f t="shared" si="72"/>
        <v>105.82301110969225</v>
      </c>
      <c r="Y305" s="127">
        <f t="shared" si="73"/>
        <v>100.57463925424595</v>
      </c>
      <c r="Z305" s="127">
        <f t="shared" si="74"/>
        <v>104.1757119141872</v>
      </c>
      <c r="AA305" s="127">
        <f t="shared" si="75"/>
        <v>114.57029753543608</v>
      </c>
      <c r="AB305" s="127">
        <f t="shared" si="76"/>
        <v>133.32907674626483</v>
      </c>
      <c r="AC305" s="127">
        <f t="shared" si="77"/>
        <v>143.13625335206231</v>
      </c>
      <c r="AD305" s="127">
        <f t="shared" si="78"/>
        <v>135.47439662878304</v>
      </c>
      <c r="AE305" s="127">
        <f t="shared" si="78"/>
        <v>153.87562252585877</v>
      </c>
      <c r="AF305" s="127">
        <f t="shared" si="78"/>
        <v>148.75494828246713</v>
      </c>
      <c r="AG305" s="127">
        <f t="shared" si="78"/>
        <v>150.21070105989017</v>
      </c>
      <c r="AH305" s="127">
        <f t="shared" si="80"/>
        <v>131.60515898352702</v>
      </c>
      <c r="AI305" s="127">
        <f t="shared" si="66"/>
        <v>140.67168943940749</v>
      </c>
      <c r="AJ305" s="127">
        <f t="shared" si="67"/>
        <v>148.6527901928234</v>
      </c>
      <c r="AK305" s="127">
        <f t="shared" si="68"/>
        <v>160.98837951730303</v>
      </c>
      <c r="AL305" s="127">
        <f t="shared" si="69"/>
        <v>161.88226280168561</v>
      </c>
      <c r="AM305" s="127">
        <f t="shared" si="70"/>
        <v>163.56787128080705</v>
      </c>
      <c r="AN305" s="283"/>
      <c r="AO305" s="284"/>
      <c r="AP305" s="284"/>
      <c r="AQ305" s="284"/>
      <c r="AR305" s="284"/>
      <c r="AS305" s="284"/>
      <c r="AT305" s="284"/>
      <c r="AU305" s="284"/>
      <c r="AV305" s="284"/>
      <c r="AW305" s="284"/>
      <c r="AX305" s="284"/>
      <c r="AY305" s="284"/>
      <c r="AZ305" s="284"/>
      <c r="BA305" s="284"/>
      <c r="BB305" s="284"/>
      <c r="BC305" s="284"/>
      <c r="BD305" s="284"/>
      <c r="BE305" s="284"/>
    </row>
    <row r="306" spans="2:57" ht="15" customHeight="1" x14ac:dyDescent="0.25">
      <c r="B306" s="772" t="s">
        <v>91</v>
      </c>
      <c r="C306" s="1" t="s">
        <v>2</v>
      </c>
      <c r="D306" s="425">
        <v>225</v>
      </c>
      <c r="E306" s="11">
        <v>277</v>
      </c>
      <c r="F306" s="11">
        <v>197</v>
      </c>
      <c r="G306" s="11">
        <v>289</v>
      </c>
      <c r="H306" s="11">
        <v>143</v>
      </c>
      <c r="I306" s="11">
        <v>169</v>
      </c>
      <c r="J306" s="11">
        <v>167</v>
      </c>
      <c r="K306" s="11">
        <v>152</v>
      </c>
      <c r="L306" s="11">
        <v>224</v>
      </c>
      <c r="M306" s="11">
        <v>217</v>
      </c>
      <c r="N306" s="11">
        <v>204</v>
      </c>
      <c r="O306" s="11">
        <v>184</v>
      </c>
      <c r="P306" s="11">
        <v>235</v>
      </c>
      <c r="Q306" s="11">
        <v>204</v>
      </c>
      <c r="R306" s="11">
        <v>254</v>
      </c>
      <c r="S306" s="11">
        <v>258</v>
      </c>
      <c r="T306" s="11">
        <v>259</v>
      </c>
      <c r="U306" s="11">
        <v>262</v>
      </c>
      <c r="V306" s="74">
        <f>100</f>
        <v>100</v>
      </c>
      <c r="W306" s="127">
        <f t="shared" si="71"/>
        <v>123.11111111111111</v>
      </c>
      <c r="X306" s="127">
        <f t="shared" si="72"/>
        <v>87.555555555555557</v>
      </c>
      <c r="Y306" s="127">
        <f t="shared" si="73"/>
        <v>128.44444444444446</v>
      </c>
      <c r="Z306" s="127">
        <f t="shared" si="74"/>
        <v>63.555555555555557</v>
      </c>
      <c r="AA306" s="127">
        <f t="shared" si="75"/>
        <v>75.111111111111114</v>
      </c>
      <c r="AB306" s="127">
        <f t="shared" si="76"/>
        <v>74.222222222222229</v>
      </c>
      <c r="AC306" s="127">
        <f t="shared" si="77"/>
        <v>67.555555555555557</v>
      </c>
      <c r="AD306" s="127">
        <f t="shared" si="78"/>
        <v>99.555555555555557</v>
      </c>
      <c r="AE306" s="127">
        <f t="shared" si="78"/>
        <v>96.444444444444443</v>
      </c>
      <c r="AF306" s="127">
        <f t="shared" si="78"/>
        <v>90.666666666666671</v>
      </c>
      <c r="AG306" s="127">
        <f t="shared" si="78"/>
        <v>81.777777777777771</v>
      </c>
      <c r="AH306" s="127">
        <f t="shared" si="80"/>
        <v>104.44444444444444</v>
      </c>
      <c r="AI306" s="127">
        <f t="shared" si="66"/>
        <v>90.666666666666671</v>
      </c>
      <c r="AJ306" s="127">
        <f t="shared" si="67"/>
        <v>112.88888888888889</v>
      </c>
      <c r="AK306" s="127">
        <f t="shared" si="68"/>
        <v>114.66666666666667</v>
      </c>
      <c r="AL306" s="127">
        <f t="shared" si="69"/>
        <v>115.11111111111111</v>
      </c>
      <c r="AM306" s="127">
        <f t="shared" si="70"/>
        <v>116.44444444444444</v>
      </c>
      <c r="AN306" s="280">
        <v>1</v>
      </c>
      <c r="AO306" s="281">
        <v>1</v>
      </c>
      <c r="AP306" s="281">
        <v>1</v>
      </c>
      <c r="AQ306" s="281">
        <v>1</v>
      </c>
      <c r="AR306" s="281">
        <v>1</v>
      </c>
      <c r="AS306" s="281">
        <v>1</v>
      </c>
      <c r="AT306" s="281">
        <v>4</v>
      </c>
      <c r="AU306" s="281">
        <v>1</v>
      </c>
      <c r="AV306" s="281">
        <v>1</v>
      </c>
      <c r="AW306" s="281">
        <v>1</v>
      </c>
      <c r="AX306" s="281">
        <v>1</v>
      </c>
      <c r="AY306" s="281">
        <v>1</v>
      </c>
      <c r="AZ306" s="281">
        <v>1</v>
      </c>
      <c r="BA306" s="281">
        <v>1</v>
      </c>
      <c r="BB306" s="281">
        <v>1</v>
      </c>
      <c r="BC306" s="281">
        <v>1</v>
      </c>
      <c r="BD306" s="281">
        <v>6</v>
      </c>
      <c r="BE306" s="325">
        <v>7</v>
      </c>
    </row>
    <row r="307" spans="2:57" ht="15" x14ac:dyDescent="0.25">
      <c r="B307" s="772"/>
      <c r="C307" s="1" t="s">
        <v>3</v>
      </c>
      <c r="D307" s="365">
        <v>157</v>
      </c>
      <c r="E307" s="11">
        <v>167</v>
      </c>
      <c r="F307" s="11">
        <v>158</v>
      </c>
      <c r="G307" s="11">
        <v>176</v>
      </c>
      <c r="H307" s="11">
        <v>198</v>
      </c>
      <c r="I307" s="11">
        <v>177</v>
      </c>
      <c r="J307" s="11">
        <v>188</v>
      </c>
      <c r="K307" s="11">
        <v>159</v>
      </c>
      <c r="L307" s="11">
        <v>192</v>
      </c>
      <c r="M307" s="11">
        <v>192</v>
      </c>
      <c r="N307" s="11">
        <v>168</v>
      </c>
      <c r="O307" s="11">
        <v>146</v>
      </c>
      <c r="P307" s="11">
        <v>132</v>
      </c>
      <c r="Q307" s="11">
        <v>135</v>
      </c>
      <c r="R307" s="11">
        <v>117</v>
      </c>
      <c r="S307" s="11">
        <v>120</v>
      </c>
      <c r="T307" s="11">
        <v>121</v>
      </c>
      <c r="U307" s="11">
        <v>122</v>
      </c>
      <c r="V307" s="74">
        <f>100</f>
        <v>100</v>
      </c>
      <c r="W307" s="127">
        <f t="shared" si="71"/>
        <v>106.36942675159236</v>
      </c>
      <c r="X307" s="127">
        <f t="shared" si="72"/>
        <v>100.63694267515923</v>
      </c>
      <c r="Y307" s="127">
        <f t="shared" si="73"/>
        <v>112.10191082802548</v>
      </c>
      <c r="Z307" s="127">
        <f t="shared" si="74"/>
        <v>126.11464968152866</v>
      </c>
      <c r="AA307" s="127">
        <f t="shared" si="75"/>
        <v>112.73885350318471</v>
      </c>
      <c r="AB307" s="127">
        <f t="shared" si="76"/>
        <v>119.7452229299363</v>
      </c>
      <c r="AC307" s="127">
        <f t="shared" si="77"/>
        <v>101.27388535031847</v>
      </c>
      <c r="AD307" s="127">
        <f t="shared" si="78"/>
        <v>122.29299363057325</v>
      </c>
      <c r="AE307" s="127">
        <f t="shared" si="78"/>
        <v>122.29299363057325</v>
      </c>
      <c r="AF307" s="127">
        <f t="shared" si="78"/>
        <v>107.00636942675159</v>
      </c>
      <c r="AG307" s="127">
        <f t="shared" si="78"/>
        <v>92.99363057324841</v>
      </c>
      <c r="AH307" s="127">
        <f t="shared" si="80"/>
        <v>84.076433121019107</v>
      </c>
      <c r="AI307" s="127">
        <f t="shared" si="66"/>
        <v>85.98726114649682</v>
      </c>
      <c r="AJ307" s="127">
        <f t="shared" si="67"/>
        <v>74.522292993630572</v>
      </c>
      <c r="AK307" s="127">
        <f t="shared" si="68"/>
        <v>76.433121019108285</v>
      </c>
      <c r="AL307" s="127">
        <f t="shared" si="69"/>
        <v>77.070063694267517</v>
      </c>
      <c r="AM307" s="127">
        <f t="shared" si="70"/>
        <v>77.70700636942675</v>
      </c>
      <c r="AN307" s="280">
        <v>1</v>
      </c>
      <c r="AO307" s="281">
        <v>1</v>
      </c>
      <c r="AP307" s="281">
        <v>1</v>
      </c>
      <c r="AQ307" s="281">
        <v>1</v>
      </c>
      <c r="AR307" s="281">
        <v>1</v>
      </c>
      <c r="AS307" s="281">
        <v>1</v>
      </c>
      <c r="AT307" s="281">
        <v>1</v>
      </c>
      <c r="AU307" s="281">
        <v>1</v>
      </c>
      <c r="AV307" s="281">
        <v>1</v>
      </c>
      <c r="AW307" s="281">
        <v>1</v>
      </c>
      <c r="AX307" s="281">
        <v>1</v>
      </c>
      <c r="AY307" s="281">
        <v>1</v>
      </c>
      <c r="AZ307" s="281">
        <v>1</v>
      </c>
      <c r="BA307" s="281">
        <v>1</v>
      </c>
      <c r="BB307" s="281">
        <v>1</v>
      </c>
      <c r="BC307" s="281">
        <v>1</v>
      </c>
      <c r="BD307" s="281">
        <v>6</v>
      </c>
      <c r="BE307" s="325">
        <v>7</v>
      </c>
    </row>
    <row r="308" spans="2:57" ht="15" x14ac:dyDescent="0.25">
      <c r="B308" s="772"/>
      <c r="C308" s="1" t="s">
        <v>4</v>
      </c>
      <c r="D308" s="365">
        <v>34</v>
      </c>
      <c r="E308" s="11">
        <v>34</v>
      </c>
      <c r="F308" s="11">
        <v>30</v>
      </c>
      <c r="G308" s="11">
        <v>31</v>
      </c>
      <c r="H308" s="11">
        <v>33</v>
      </c>
      <c r="I308" s="11">
        <v>31</v>
      </c>
      <c r="J308" s="11">
        <v>33</v>
      </c>
      <c r="K308" s="11">
        <v>37</v>
      </c>
      <c r="L308" s="11">
        <v>42</v>
      </c>
      <c r="M308" s="11">
        <v>39</v>
      </c>
      <c r="N308" s="11">
        <v>42</v>
      </c>
      <c r="O308" s="11">
        <v>38</v>
      </c>
      <c r="P308" s="11">
        <v>32</v>
      </c>
      <c r="Q308" s="11">
        <v>29</v>
      </c>
      <c r="R308" s="11">
        <v>29</v>
      </c>
      <c r="S308" s="11">
        <v>30</v>
      </c>
      <c r="T308" s="11">
        <v>30</v>
      </c>
      <c r="U308" s="11">
        <v>30</v>
      </c>
      <c r="V308" s="74">
        <f>100</f>
        <v>100</v>
      </c>
      <c r="W308" s="127">
        <f t="shared" si="71"/>
        <v>100</v>
      </c>
      <c r="X308" s="127">
        <f t="shared" si="72"/>
        <v>88.235294117647058</v>
      </c>
      <c r="Y308" s="127">
        <f t="shared" si="73"/>
        <v>91.17647058823529</v>
      </c>
      <c r="Z308" s="127">
        <f t="shared" si="74"/>
        <v>97.058823529411768</v>
      </c>
      <c r="AA308" s="127">
        <f t="shared" si="75"/>
        <v>91.17647058823529</v>
      </c>
      <c r="AB308" s="127">
        <f t="shared" si="76"/>
        <v>97.058823529411768</v>
      </c>
      <c r="AC308" s="127">
        <f t="shared" si="77"/>
        <v>108.82352941176471</v>
      </c>
      <c r="AD308" s="127">
        <f t="shared" si="78"/>
        <v>123.52941176470588</v>
      </c>
      <c r="AE308" s="127">
        <f t="shared" si="78"/>
        <v>114.70588235294117</v>
      </c>
      <c r="AF308" s="127">
        <f t="shared" si="78"/>
        <v>123.52941176470588</v>
      </c>
      <c r="AG308" s="127">
        <f t="shared" si="78"/>
        <v>111.76470588235294</v>
      </c>
      <c r="AH308" s="127">
        <f t="shared" si="80"/>
        <v>94.117647058823536</v>
      </c>
      <c r="AI308" s="127">
        <f t="shared" si="66"/>
        <v>85.294117647058826</v>
      </c>
      <c r="AJ308" s="127">
        <f t="shared" si="67"/>
        <v>85.294117647058826</v>
      </c>
      <c r="AK308" s="127">
        <f t="shared" si="68"/>
        <v>88.235294117647058</v>
      </c>
      <c r="AL308" s="127">
        <f t="shared" si="69"/>
        <v>88.235294117647058</v>
      </c>
      <c r="AM308" s="127">
        <f t="shared" si="70"/>
        <v>88.235294117647058</v>
      </c>
      <c r="AN308" s="280">
        <v>1</v>
      </c>
      <c r="AO308" s="281">
        <v>1</v>
      </c>
      <c r="AP308" s="281">
        <v>1</v>
      </c>
      <c r="AQ308" s="281">
        <v>1</v>
      </c>
      <c r="AR308" s="281">
        <v>1</v>
      </c>
      <c r="AS308" s="281">
        <v>1</v>
      </c>
      <c r="AT308" s="281">
        <v>1</v>
      </c>
      <c r="AU308" s="281">
        <v>1</v>
      </c>
      <c r="AV308" s="281">
        <v>1</v>
      </c>
      <c r="AW308" s="281">
        <v>1</v>
      </c>
      <c r="AX308" s="281">
        <v>1</v>
      </c>
      <c r="AY308" s="281">
        <v>1</v>
      </c>
      <c r="AZ308" s="281">
        <v>1</v>
      </c>
      <c r="BA308" s="281">
        <v>1</v>
      </c>
      <c r="BB308" s="281">
        <v>1</v>
      </c>
      <c r="BC308" s="281">
        <v>1</v>
      </c>
      <c r="BD308" s="281">
        <v>6</v>
      </c>
      <c r="BE308" s="325">
        <v>7</v>
      </c>
    </row>
    <row r="309" spans="2:57" ht="15" x14ac:dyDescent="0.25">
      <c r="B309" s="772"/>
      <c r="C309" s="1" t="s">
        <v>5</v>
      </c>
      <c r="D309" s="365">
        <v>14</v>
      </c>
      <c r="E309" s="11">
        <v>14</v>
      </c>
      <c r="F309" s="11">
        <v>15</v>
      </c>
      <c r="G309" s="11">
        <v>12</v>
      </c>
      <c r="H309" s="11">
        <v>17</v>
      </c>
      <c r="I309" s="11">
        <v>16</v>
      </c>
      <c r="J309" s="11">
        <v>15</v>
      </c>
      <c r="K309" s="11">
        <v>14</v>
      </c>
      <c r="L309" s="11">
        <v>16</v>
      </c>
      <c r="M309" s="11">
        <v>16</v>
      </c>
      <c r="N309" s="11">
        <v>16</v>
      </c>
      <c r="O309" s="11">
        <v>18</v>
      </c>
      <c r="P309" s="11">
        <v>18</v>
      </c>
      <c r="Q309" s="11">
        <v>5</v>
      </c>
      <c r="R309" s="11">
        <v>6</v>
      </c>
      <c r="S309" s="11">
        <v>6</v>
      </c>
      <c r="T309" s="11">
        <v>6</v>
      </c>
      <c r="U309" s="11">
        <v>6</v>
      </c>
      <c r="V309" s="74">
        <f>100</f>
        <v>100</v>
      </c>
      <c r="W309" s="127">
        <f t="shared" si="71"/>
        <v>100</v>
      </c>
      <c r="X309" s="127">
        <f t="shared" si="72"/>
        <v>107.14285714285714</v>
      </c>
      <c r="Y309" s="127">
        <f t="shared" si="73"/>
        <v>85.714285714285708</v>
      </c>
      <c r="Z309" s="127">
        <f t="shared" si="74"/>
        <v>121.42857142857143</v>
      </c>
      <c r="AA309" s="127">
        <f t="shared" si="75"/>
        <v>114.28571428571429</v>
      </c>
      <c r="AB309" s="127">
        <f t="shared" si="76"/>
        <v>107.14285714285714</v>
      </c>
      <c r="AC309" s="127">
        <f t="shared" si="77"/>
        <v>100</v>
      </c>
      <c r="AD309" s="127">
        <f t="shared" si="78"/>
        <v>114.28571428571429</v>
      </c>
      <c r="AE309" s="127">
        <f t="shared" si="78"/>
        <v>114.28571428571429</v>
      </c>
      <c r="AF309" s="127">
        <f t="shared" si="78"/>
        <v>114.28571428571429</v>
      </c>
      <c r="AG309" s="127">
        <f t="shared" si="78"/>
        <v>128.57142857142858</v>
      </c>
      <c r="AH309" s="127">
        <f t="shared" si="80"/>
        <v>128.57142857142858</v>
      </c>
      <c r="AI309" s="127">
        <f t="shared" si="66"/>
        <v>35.714285714285715</v>
      </c>
      <c r="AJ309" s="127">
        <f t="shared" si="67"/>
        <v>42.857142857142854</v>
      </c>
      <c r="AK309" s="127">
        <f t="shared" si="68"/>
        <v>42.857142857142854</v>
      </c>
      <c r="AL309" s="127">
        <f t="shared" si="69"/>
        <v>42.857142857142854</v>
      </c>
      <c r="AM309" s="127">
        <f t="shared" si="70"/>
        <v>42.857142857142854</v>
      </c>
      <c r="AN309" s="280">
        <v>1</v>
      </c>
      <c r="AO309" s="281">
        <v>1</v>
      </c>
      <c r="AP309" s="281">
        <v>1</v>
      </c>
      <c r="AQ309" s="281">
        <v>1</v>
      </c>
      <c r="AR309" s="281">
        <v>1</v>
      </c>
      <c r="AS309" s="281">
        <v>1</v>
      </c>
      <c r="AT309" s="281">
        <v>1</v>
      </c>
      <c r="AU309" s="281">
        <v>1</v>
      </c>
      <c r="AV309" s="281">
        <v>1</v>
      </c>
      <c r="AW309" s="281">
        <v>1</v>
      </c>
      <c r="AX309" s="281">
        <v>1</v>
      </c>
      <c r="AY309" s="281">
        <v>1</v>
      </c>
      <c r="AZ309" s="281">
        <v>1</v>
      </c>
      <c r="BA309" s="281">
        <v>1</v>
      </c>
      <c r="BB309" s="281">
        <v>1</v>
      </c>
      <c r="BC309" s="281">
        <v>1</v>
      </c>
      <c r="BD309" s="281">
        <v>6</v>
      </c>
      <c r="BE309" s="325">
        <v>7</v>
      </c>
    </row>
    <row r="310" spans="2:57" ht="15" x14ac:dyDescent="0.25">
      <c r="B310" s="772"/>
      <c r="C310" s="1" t="s">
        <v>6</v>
      </c>
      <c r="D310" s="365">
        <v>430</v>
      </c>
      <c r="E310" s="11">
        <v>492</v>
      </c>
      <c r="F310" s="11">
        <v>400</v>
      </c>
      <c r="G310" s="11">
        <v>508</v>
      </c>
      <c r="H310" s="11">
        <v>391</v>
      </c>
      <c r="I310" s="11">
        <v>393</v>
      </c>
      <c r="J310" s="11">
        <v>403</v>
      </c>
      <c r="K310" s="11">
        <v>362</v>
      </c>
      <c r="L310" s="11">
        <v>474</v>
      </c>
      <c r="M310" s="11">
        <v>464</v>
      </c>
      <c r="N310" s="11">
        <v>430</v>
      </c>
      <c r="O310" s="11">
        <v>386</v>
      </c>
      <c r="P310" s="11">
        <v>417</v>
      </c>
      <c r="Q310" s="11">
        <v>373</v>
      </c>
      <c r="R310" s="11">
        <v>406</v>
      </c>
      <c r="S310" s="11">
        <v>414</v>
      </c>
      <c r="T310" s="11">
        <v>416</v>
      </c>
      <c r="U310" s="11">
        <v>420</v>
      </c>
      <c r="V310" s="74">
        <f>100</f>
        <v>100</v>
      </c>
      <c r="W310" s="127">
        <f t="shared" si="71"/>
        <v>114.41860465116279</v>
      </c>
      <c r="X310" s="127">
        <f t="shared" si="72"/>
        <v>93.023255813953483</v>
      </c>
      <c r="Y310" s="127">
        <f t="shared" si="73"/>
        <v>118.13953488372093</v>
      </c>
      <c r="Z310" s="127">
        <f t="shared" si="74"/>
        <v>90.930232558139537</v>
      </c>
      <c r="AA310" s="127">
        <f t="shared" si="75"/>
        <v>91.395348837209298</v>
      </c>
      <c r="AB310" s="127">
        <f t="shared" si="76"/>
        <v>93.720930232558146</v>
      </c>
      <c r="AC310" s="127">
        <f t="shared" si="77"/>
        <v>84.186046511627907</v>
      </c>
      <c r="AD310" s="127">
        <f t="shared" si="78"/>
        <v>110.23255813953489</v>
      </c>
      <c r="AE310" s="127">
        <f t="shared" si="78"/>
        <v>107.90697674418605</v>
      </c>
      <c r="AF310" s="127">
        <f t="shared" si="78"/>
        <v>100</v>
      </c>
      <c r="AG310" s="127">
        <f t="shared" si="78"/>
        <v>89.767441860465112</v>
      </c>
      <c r="AH310" s="127">
        <f t="shared" si="80"/>
        <v>96.976744186046517</v>
      </c>
      <c r="AI310" s="127">
        <f t="shared" si="66"/>
        <v>86.744186046511629</v>
      </c>
      <c r="AJ310" s="127">
        <f t="shared" si="67"/>
        <v>94.418604651162795</v>
      </c>
      <c r="AK310" s="127">
        <f t="shared" si="68"/>
        <v>96.279069767441854</v>
      </c>
      <c r="AL310" s="127">
        <f t="shared" si="69"/>
        <v>96.744186046511629</v>
      </c>
      <c r="AM310" s="127">
        <f t="shared" si="70"/>
        <v>97.674418604651166</v>
      </c>
      <c r="AN310" s="280"/>
      <c r="AO310" s="281"/>
      <c r="AP310" s="281"/>
      <c r="AQ310" s="281"/>
      <c r="AR310" s="281"/>
      <c r="AS310" s="281"/>
      <c r="AT310" s="281"/>
      <c r="AU310" s="281"/>
      <c r="AV310" s="281"/>
      <c r="AW310" s="281"/>
      <c r="AX310" s="281"/>
      <c r="AY310" s="281"/>
      <c r="AZ310" s="281"/>
      <c r="BA310" s="281"/>
      <c r="BB310" s="281"/>
      <c r="BC310" s="281"/>
      <c r="BD310" s="281"/>
      <c r="BE310" s="325"/>
    </row>
    <row r="311" spans="2:57" ht="15" x14ac:dyDescent="0.25">
      <c r="B311" s="765"/>
      <c r="C311" s="8" t="s">
        <v>7</v>
      </c>
      <c r="D311" s="424">
        <v>416</v>
      </c>
      <c r="E311" s="341">
        <v>478</v>
      </c>
      <c r="F311" s="341">
        <v>385</v>
      </c>
      <c r="G311" s="341">
        <v>496</v>
      </c>
      <c r="H311" s="341">
        <v>374</v>
      </c>
      <c r="I311" s="341">
        <v>377</v>
      </c>
      <c r="J311" s="341">
        <v>388</v>
      </c>
      <c r="K311" s="341">
        <v>348</v>
      </c>
      <c r="L311" s="341">
        <v>458</v>
      </c>
      <c r="M311" s="341">
        <v>448</v>
      </c>
      <c r="N311" s="341">
        <v>414</v>
      </c>
      <c r="O311" s="341">
        <v>368</v>
      </c>
      <c r="P311" s="341">
        <v>399</v>
      </c>
      <c r="Q311" s="341">
        <v>368</v>
      </c>
      <c r="R311" s="341">
        <v>400</v>
      </c>
      <c r="S311" s="341">
        <v>408</v>
      </c>
      <c r="T311" s="341">
        <v>410</v>
      </c>
      <c r="U311" s="341">
        <v>414</v>
      </c>
      <c r="V311" s="74">
        <f>100</f>
        <v>100</v>
      </c>
      <c r="W311" s="127">
        <f t="shared" si="71"/>
        <v>114.90384615384616</v>
      </c>
      <c r="X311" s="127">
        <f t="shared" si="72"/>
        <v>92.54807692307692</v>
      </c>
      <c r="Y311" s="127">
        <f t="shared" si="73"/>
        <v>119.23076923076923</v>
      </c>
      <c r="Z311" s="127">
        <f t="shared" si="74"/>
        <v>89.90384615384616</v>
      </c>
      <c r="AA311" s="127">
        <f t="shared" si="75"/>
        <v>90.625</v>
      </c>
      <c r="AB311" s="127">
        <f t="shared" si="76"/>
        <v>93.269230769230774</v>
      </c>
      <c r="AC311" s="127">
        <f t="shared" si="77"/>
        <v>83.65384615384616</v>
      </c>
      <c r="AD311" s="127">
        <f t="shared" si="78"/>
        <v>110.09615384615384</v>
      </c>
      <c r="AE311" s="127">
        <f t="shared" si="78"/>
        <v>107.69230769230769</v>
      </c>
      <c r="AF311" s="127">
        <f t="shared" si="78"/>
        <v>99.519230769230774</v>
      </c>
      <c r="AG311" s="127">
        <f t="shared" si="78"/>
        <v>88.461538461538467</v>
      </c>
      <c r="AH311" s="127">
        <f t="shared" si="80"/>
        <v>95.913461538461533</v>
      </c>
      <c r="AI311" s="127">
        <f t="shared" si="66"/>
        <v>88.461538461538467</v>
      </c>
      <c r="AJ311" s="127">
        <f t="shared" si="67"/>
        <v>96.15384615384616</v>
      </c>
      <c r="AK311" s="127">
        <f t="shared" si="68"/>
        <v>98.07692307692308</v>
      </c>
      <c r="AL311" s="127">
        <f t="shared" si="69"/>
        <v>98.557692307692307</v>
      </c>
      <c r="AM311" s="127">
        <f t="shared" si="70"/>
        <v>99.519230769230774</v>
      </c>
      <c r="AN311" s="283"/>
      <c r="AO311" s="284"/>
      <c r="AP311" s="284"/>
      <c r="AQ311" s="284"/>
      <c r="AR311" s="284"/>
      <c r="AS311" s="284"/>
      <c r="AT311" s="284"/>
      <c r="AU311" s="284"/>
      <c r="AV311" s="284"/>
      <c r="AW311" s="284"/>
      <c r="AX311" s="284"/>
      <c r="AY311" s="284"/>
      <c r="AZ311" s="284"/>
      <c r="BA311" s="284"/>
      <c r="BB311" s="284"/>
      <c r="BC311" s="284"/>
      <c r="BD311" s="284"/>
      <c r="BE311" s="284"/>
    </row>
    <row r="312" spans="2:57" ht="15" customHeight="1" x14ac:dyDescent="0.25">
      <c r="B312" s="772" t="s">
        <v>63</v>
      </c>
      <c r="C312" s="1" t="s">
        <v>2</v>
      </c>
      <c r="D312" s="425">
        <v>2016</v>
      </c>
      <c r="E312" s="11">
        <v>2166</v>
      </c>
      <c r="F312" s="11">
        <v>2027</v>
      </c>
      <c r="G312" s="11">
        <v>1821</v>
      </c>
      <c r="H312" s="11">
        <v>2019</v>
      </c>
      <c r="I312" s="11">
        <v>2011</v>
      </c>
      <c r="J312" s="11">
        <v>2331</v>
      </c>
      <c r="K312" s="11">
        <v>2121</v>
      </c>
      <c r="L312" s="11">
        <v>2291</v>
      </c>
      <c r="M312" s="11">
        <v>2569</v>
      </c>
      <c r="N312" s="11">
        <v>2716</v>
      </c>
      <c r="O312" s="11">
        <v>2519</v>
      </c>
      <c r="P312" s="11">
        <v>2452</v>
      </c>
      <c r="Q312" s="11">
        <v>2291</v>
      </c>
      <c r="R312" s="11">
        <v>2277</v>
      </c>
      <c r="S312" s="11">
        <v>2313</v>
      </c>
      <c r="T312" s="11">
        <v>2326</v>
      </c>
      <c r="U312" s="11">
        <v>2350</v>
      </c>
      <c r="V312" s="74">
        <f>100</f>
        <v>100</v>
      </c>
      <c r="W312" s="127">
        <f t="shared" si="71"/>
        <v>107.44047619047619</v>
      </c>
      <c r="X312" s="127">
        <f t="shared" si="72"/>
        <v>100.54563492063492</v>
      </c>
      <c r="Y312" s="127">
        <f t="shared" si="73"/>
        <v>90.327380952380949</v>
      </c>
      <c r="Z312" s="127">
        <f t="shared" si="74"/>
        <v>100.14880952380952</v>
      </c>
      <c r="AA312" s="127">
        <f t="shared" si="75"/>
        <v>99.751984126984127</v>
      </c>
      <c r="AB312" s="127">
        <f t="shared" si="76"/>
        <v>115.625</v>
      </c>
      <c r="AC312" s="127">
        <f t="shared" si="77"/>
        <v>105.20833333333333</v>
      </c>
      <c r="AD312" s="127">
        <f t="shared" si="78"/>
        <v>113.64087301587301</v>
      </c>
      <c r="AE312" s="127">
        <f t="shared" si="78"/>
        <v>127.43055555555556</v>
      </c>
      <c r="AF312" s="127">
        <f t="shared" si="78"/>
        <v>134.72222222222223</v>
      </c>
      <c r="AG312" s="127">
        <f t="shared" si="78"/>
        <v>124.95039682539682</v>
      </c>
      <c r="AH312" s="127">
        <f t="shared" si="80"/>
        <v>121.62698412698413</v>
      </c>
      <c r="AI312" s="127">
        <f t="shared" si="66"/>
        <v>113.64087301587301</v>
      </c>
      <c r="AJ312" s="127">
        <f t="shared" si="67"/>
        <v>112.94642857142857</v>
      </c>
      <c r="AK312" s="127">
        <f t="shared" si="68"/>
        <v>114.73214285714286</v>
      </c>
      <c r="AL312" s="127">
        <f t="shared" si="69"/>
        <v>115.37698412698413</v>
      </c>
      <c r="AM312" s="127">
        <f t="shared" si="70"/>
        <v>116.56746031746032</v>
      </c>
      <c r="AN312" s="280">
        <v>1</v>
      </c>
      <c r="AO312" s="281">
        <v>1</v>
      </c>
      <c r="AP312" s="281">
        <v>1</v>
      </c>
      <c r="AQ312" s="281">
        <v>1</v>
      </c>
      <c r="AR312" s="281">
        <v>1</v>
      </c>
      <c r="AS312" s="281">
        <v>1</v>
      </c>
      <c r="AT312" s="281">
        <v>4</v>
      </c>
      <c r="AU312" s="281">
        <v>1</v>
      </c>
      <c r="AV312" s="281">
        <v>1</v>
      </c>
      <c r="AW312" s="281">
        <v>1</v>
      </c>
      <c r="AX312" s="281">
        <v>1</v>
      </c>
      <c r="AY312" s="281">
        <v>1</v>
      </c>
      <c r="AZ312" s="281">
        <v>1</v>
      </c>
      <c r="BA312" s="281">
        <v>1</v>
      </c>
      <c r="BB312" s="281">
        <v>1</v>
      </c>
      <c r="BC312" s="281">
        <v>1</v>
      </c>
      <c r="BD312" s="281">
        <v>6</v>
      </c>
      <c r="BE312" s="325">
        <v>7</v>
      </c>
    </row>
    <row r="313" spans="2:57" ht="15" x14ac:dyDescent="0.25">
      <c r="B313" s="772"/>
      <c r="C313" s="1" t="s">
        <v>3</v>
      </c>
      <c r="D313" s="365">
        <v>264</v>
      </c>
      <c r="E313" s="11">
        <v>318</v>
      </c>
      <c r="F313" s="11">
        <v>343</v>
      </c>
      <c r="G313" s="11">
        <v>369</v>
      </c>
      <c r="H313" s="11">
        <v>360</v>
      </c>
      <c r="I313" s="11">
        <v>410</v>
      </c>
      <c r="J313" s="11">
        <v>378</v>
      </c>
      <c r="K313" s="11">
        <v>371</v>
      </c>
      <c r="L313" s="11">
        <v>417</v>
      </c>
      <c r="M313" s="11">
        <v>380</v>
      </c>
      <c r="N313" s="11">
        <v>373</v>
      </c>
      <c r="O313" s="11">
        <v>403</v>
      </c>
      <c r="P313" s="11">
        <v>444</v>
      </c>
      <c r="Q313" s="11">
        <v>433</v>
      </c>
      <c r="R313" s="11">
        <v>363</v>
      </c>
      <c r="S313" s="11">
        <v>367</v>
      </c>
      <c r="T313" s="11">
        <v>369</v>
      </c>
      <c r="U313" s="11">
        <v>373</v>
      </c>
      <c r="V313" s="74">
        <f>100</f>
        <v>100</v>
      </c>
      <c r="W313" s="127">
        <f t="shared" si="71"/>
        <v>120.45454545454545</v>
      </c>
      <c r="X313" s="127">
        <f t="shared" si="72"/>
        <v>129.92424242424244</v>
      </c>
      <c r="Y313" s="127">
        <f t="shared" si="73"/>
        <v>139.77272727272728</v>
      </c>
      <c r="Z313" s="127">
        <f t="shared" si="74"/>
        <v>136.36363636363637</v>
      </c>
      <c r="AA313" s="127">
        <f t="shared" si="75"/>
        <v>155.30303030303031</v>
      </c>
      <c r="AB313" s="127">
        <f t="shared" si="76"/>
        <v>143.18181818181819</v>
      </c>
      <c r="AC313" s="127">
        <f t="shared" si="77"/>
        <v>140.53030303030303</v>
      </c>
      <c r="AD313" s="127">
        <f t="shared" si="78"/>
        <v>157.95454545454547</v>
      </c>
      <c r="AE313" s="127">
        <f t="shared" si="78"/>
        <v>143.93939393939394</v>
      </c>
      <c r="AF313" s="127">
        <f t="shared" si="78"/>
        <v>141.28787878787878</v>
      </c>
      <c r="AG313" s="127">
        <f t="shared" si="78"/>
        <v>152.65151515151516</v>
      </c>
      <c r="AH313" s="127">
        <f t="shared" si="80"/>
        <v>168.18181818181819</v>
      </c>
      <c r="AI313" s="127">
        <f t="shared" si="66"/>
        <v>164.0151515151515</v>
      </c>
      <c r="AJ313" s="127">
        <f t="shared" si="67"/>
        <v>137.5</v>
      </c>
      <c r="AK313" s="127">
        <f t="shared" si="68"/>
        <v>139.0151515151515</v>
      </c>
      <c r="AL313" s="127">
        <f t="shared" si="69"/>
        <v>139.77272727272728</v>
      </c>
      <c r="AM313" s="127">
        <f t="shared" si="70"/>
        <v>141.28787878787878</v>
      </c>
      <c r="AN313" s="280">
        <v>1</v>
      </c>
      <c r="AO313" s="281">
        <v>1</v>
      </c>
      <c r="AP313" s="281">
        <v>1</v>
      </c>
      <c r="AQ313" s="281">
        <v>1</v>
      </c>
      <c r="AR313" s="281">
        <v>1</v>
      </c>
      <c r="AS313" s="281">
        <v>1</v>
      </c>
      <c r="AT313" s="281">
        <v>1</v>
      </c>
      <c r="AU313" s="281">
        <v>1</v>
      </c>
      <c r="AV313" s="281">
        <v>1</v>
      </c>
      <c r="AW313" s="281">
        <v>1</v>
      </c>
      <c r="AX313" s="281">
        <v>1</v>
      </c>
      <c r="AY313" s="281">
        <v>1</v>
      </c>
      <c r="AZ313" s="281">
        <v>1</v>
      </c>
      <c r="BA313" s="281">
        <v>1</v>
      </c>
      <c r="BB313" s="281">
        <v>1</v>
      </c>
      <c r="BC313" s="281">
        <v>1</v>
      </c>
      <c r="BD313" s="281">
        <v>6</v>
      </c>
      <c r="BE313" s="325">
        <v>7</v>
      </c>
    </row>
    <row r="314" spans="2:57" ht="15" x14ac:dyDescent="0.25">
      <c r="B314" s="772"/>
      <c r="C314" s="1" t="s">
        <v>4</v>
      </c>
      <c r="D314" s="365">
        <v>90</v>
      </c>
      <c r="E314" s="11">
        <v>82</v>
      </c>
      <c r="F314" s="11">
        <v>76</v>
      </c>
      <c r="G314" s="11">
        <v>84</v>
      </c>
      <c r="H314" s="11">
        <v>87</v>
      </c>
      <c r="I314" s="11">
        <v>96</v>
      </c>
      <c r="J314" s="11">
        <v>96</v>
      </c>
      <c r="K314" s="11">
        <v>93</v>
      </c>
      <c r="L314" s="11">
        <v>103</v>
      </c>
      <c r="M314" s="11">
        <v>126</v>
      </c>
      <c r="N314" s="11">
        <v>105</v>
      </c>
      <c r="O314" s="11">
        <v>126</v>
      </c>
      <c r="P314" s="11">
        <v>104</v>
      </c>
      <c r="Q314" s="11">
        <v>119</v>
      </c>
      <c r="R314" s="11">
        <v>116</v>
      </c>
      <c r="S314" s="11">
        <v>121</v>
      </c>
      <c r="T314" s="11">
        <v>122</v>
      </c>
      <c r="U314" s="11">
        <v>123</v>
      </c>
      <c r="V314" s="74">
        <f>100</f>
        <v>100</v>
      </c>
      <c r="W314" s="127">
        <f t="shared" si="71"/>
        <v>91.111111111111114</v>
      </c>
      <c r="X314" s="127">
        <f t="shared" si="72"/>
        <v>84.444444444444443</v>
      </c>
      <c r="Y314" s="127">
        <f t="shared" si="73"/>
        <v>93.333333333333329</v>
      </c>
      <c r="Z314" s="127">
        <f t="shared" si="74"/>
        <v>96.666666666666671</v>
      </c>
      <c r="AA314" s="127">
        <f t="shared" si="75"/>
        <v>106.66666666666667</v>
      </c>
      <c r="AB314" s="127">
        <f t="shared" si="76"/>
        <v>106.66666666666667</v>
      </c>
      <c r="AC314" s="127">
        <f t="shared" si="77"/>
        <v>103.33333333333333</v>
      </c>
      <c r="AD314" s="127">
        <f t="shared" si="78"/>
        <v>114.44444444444444</v>
      </c>
      <c r="AE314" s="127">
        <f t="shared" si="78"/>
        <v>140</v>
      </c>
      <c r="AF314" s="127">
        <f t="shared" si="78"/>
        <v>116.66666666666667</v>
      </c>
      <c r="AG314" s="127">
        <f t="shared" si="78"/>
        <v>140</v>
      </c>
      <c r="AH314" s="127">
        <f t="shared" si="80"/>
        <v>115.55555555555556</v>
      </c>
      <c r="AI314" s="127">
        <f t="shared" si="66"/>
        <v>132.22222222222223</v>
      </c>
      <c r="AJ314" s="127">
        <f t="shared" si="67"/>
        <v>128.88888888888889</v>
      </c>
      <c r="AK314" s="127">
        <f t="shared" si="68"/>
        <v>134.44444444444446</v>
      </c>
      <c r="AL314" s="127">
        <f t="shared" si="69"/>
        <v>135.55555555555554</v>
      </c>
      <c r="AM314" s="127">
        <f t="shared" si="70"/>
        <v>136.66666666666666</v>
      </c>
      <c r="AN314" s="280">
        <v>1</v>
      </c>
      <c r="AO314" s="281">
        <v>1</v>
      </c>
      <c r="AP314" s="281">
        <v>1</v>
      </c>
      <c r="AQ314" s="281">
        <v>1</v>
      </c>
      <c r="AR314" s="281">
        <v>1</v>
      </c>
      <c r="AS314" s="281">
        <v>1</v>
      </c>
      <c r="AT314" s="281">
        <v>1</v>
      </c>
      <c r="AU314" s="281">
        <v>1</v>
      </c>
      <c r="AV314" s="281">
        <v>1</v>
      </c>
      <c r="AW314" s="281">
        <v>1</v>
      </c>
      <c r="AX314" s="281">
        <v>1</v>
      </c>
      <c r="AY314" s="281">
        <v>1</v>
      </c>
      <c r="AZ314" s="281">
        <v>1</v>
      </c>
      <c r="BA314" s="281">
        <v>1</v>
      </c>
      <c r="BB314" s="281">
        <v>1</v>
      </c>
      <c r="BC314" s="281">
        <v>1</v>
      </c>
      <c r="BD314" s="281">
        <v>6</v>
      </c>
      <c r="BE314" s="325">
        <v>7</v>
      </c>
    </row>
    <row r="315" spans="2:57" ht="15" x14ac:dyDescent="0.25">
      <c r="B315" s="772"/>
      <c r="C315" s="1" t="s">
        <v>5</v>
      </c>
      <c r="D315" s="365">
        <v>38</v>
      </c>
      <c r="E315" s="11">
        <v>39</v>
      </c>
      <c r="F315" s="11">
        <v>35</v>
      </c>
      <c r="G315" s="11">
        <v>35</v>
      </c>
      <c r="H315" s="11">
        <v>33</v>
      </c>
      <c r="I315" s="11">
        <v>34</v>
      </c>
      <c r="J315" s="11">
        <v>36</v>
      </c>
      <c r="K315" s="11">
        <v>40</v>
      </c>
      <c r="L315" s="11">
        <v>46</v>
      </c>
      <c r="M315" s="11">
        <v>37</v>
      </c>
      <c r="N315" s="11">
        <v>38</v>
      </c>
      <c r="O315" s="11">
        <v>36</v>
      </c>
      <c r="P315" s="11">
        <v>34</v>
      </c>
      <c r="Q315" s="11">
        <v>35</v>
      </c>
      <c r="R315" s="11">
        <v>41</v>
      </c>
      <c r="S315" s="11">
        <v>42</v>
      </c>
      <c r="T315" s="11">
        <v>42</v>
      </c>
      <c r="U315" s="11">
        <v>42</v>
      </c>
      <c r="V315" s="74">
        <f>100</f>
        <v>100</v>
      </c>
      <c r="W315" s="127">
        <f t="shared" si="71"/>
        <v>102.63157894736842</v>
      </c>
      <c r="X315" s="127">
        <f t="shared" si="72"/>
        <v>92.10526315789474</v>
      </c>
      <c r="Y315" s="127">
        <f t="shared" si="73"/>
        <v>92.10526315789474</v>
      </c>
      <c r="Z315" s="127">
        <f t="shared" si="74"/>
        <v>86.84210526315789</v>
      </c>
      <c r="AA315" s="127">
        <f t="shared" si="75"/>
        <v>89.473684210526315</v>
      </c>
      <c r="AB315" s="127">
        <f t="shared" si="76"/>
        <v>94.736842105263165</v>
      </c>
      <c r="AC315" s="127">
        <f t="shared" si="77"/>
        <v>105.26315789473684</v>
      </c>
      <c r="AD315" s="127">
        <f t="shared" si="78"/>
        <v>121.05263157894737</v>
      </c>
      <c r="AE315" s="127">
        <f t="shared" si="78"/>
        <v>97.368421052631575</v>
      </c>
      <c r="AF315" s="127">
        <f t="shared" si="78"/>
        <v>100</v>
      </c>
      <c r="AG315" s="127">
        <f t="shared" si="78"/>
        <v>94.736842105263165</v>
      </c>
      <c r="AH315" s="127">
        <f t="shared" si="80"/>
        <v>89.473684210526315</v>
      </c>
      <c r="AI315" s="127">
        <f t="shared" si="66"/>
        <v>92.10526315789474</v>
      </c>
      <c r="AJ315" s="127">
        <f t="shared" si="67"/>
        <v>107.89473684210526</v>
      </c>
      <c r="AK315" s="127">
        <f t="shared" si="68"/>
        <v>110.52631578947368</v>
      </c>
      <c r="AL315" s="127">
        <f t="shared" si="69"/>
        <v>110.52631578947368</v>
      </c>
      <c r="AM315" s="127">
        <f t="shared" si="70"/>
        <v>110.52631578947368</v>
      </c>
      <c r="AN315" s="280">
        <v>1</v>
      </c>
      <c r="AO315" s="281">
        <v>1</v>
      </c>
      <c r="AP315" s="281">
        <v>1</v>
      </c>
      <c r="AQ315" s="281">
        <v>1</v>
      </c>
      <c r="AR315" s="281">
        <v>1</v>
      </c>
      <c r="AS315" s="281">
        <v>1</v>
      </c>
      <c r="AT315" s="281">
        <v>1</v>
      </c>
      <c r="AU315" s="281">
        <v>1</v>
      </c>
      <c r="AV315" s="281">
        <v>1</v>
      </c>
      <c r="AW315" s="281">
        <v>1</v>
      </c>
      <c r="AX315" s="281">
        <v>1</v>
      </c>
      <c r="AY315" s="281">
        <v>1</v>
      </c>
      <c r="AZ315" s="281">
        <v>1</v>
      </c>
      <c r="BA315" s="281">
        <v>1</v>
      </c>
      <c r="BB315" s="281">
        <v>1</v>
      </c>
      <c r="BC315" s="281">
        <v>1</v>
      </c>
      <c r="BD315" s="281">
        <v>6</v>
      </c>
      <c r="BE315" s="325">
        <v>7</v>
      </c>
    </row>
    <row r="316" spans="2:57" ht="15" x14ac:dyDescent="0.25">
      <c r="B316" s="772"/>
      <c r="C316" s="1" t="s">
        <v>6</v>
      </c>
      <c r="D316" s="365">
        <v>2408</v>
      </c>
      <c r="E316" s="11">
        <v>2605</v>
      </c>
      <c r="F316" s="11">
        <v>2481</v>
      </c>
      <c r="G316" s="11">
        <v>2309</v>
      </c>
      <c r="H316" s="11">
        <v>2499</v>
      </c>
      <c r="I316" s="11">
        <v>2551</v>
      </c>
      <c r="J316" s="11">
        <v>2841</v>
      </c>
      <c r="K316" s="11">
        <v>2625</v>
      </c>
      <c r="L316" s="11">
        <v>2857</v>
      </c>
      <c r="M316" s="11">
        <v>3112</v>
      </c>
      <c r="N316" s="11">
        <v>3232</v>
      </c>
      <c r="O316" s="11">
        <v>3084</v>
      </c>
      <c r="P316" s="11">
        <v>3034</v>
      </c>
      <c r="Q316" s="11">
        <v>2878</v>
      </c>
      <c r="R316" s="11">
        <v>2797</v>
      </c>
      <c r="S316" s="11">
        <v>2843</v>
      </c>
      <c r="T316" s="11">
        <v>2859</v>
      </c>
      <c r="U316" s="11">
        <v>2888</v>
      </c>
      <c r="V316" s="74">
        <f>100</f>
        <v>100</v>
      </c>
      <c r="W316" s="127">
        <f t="shared" si="71"/>
        <v>108.18106312292359</v>
      </c>
      <c r="X316" s="127">
        <f t="shared" si="72"/>
        <v>103.03156146179403</v>
      </c>
      <c r="Y316" s="127">
        <f t="shared" si="73"/>
        <v>95.888704318936874</v>
      </c>
      <c r="Z316" s="127">
        <f t="shared" si="74"/>
        <v>103.77906976744185</v>
      </c>
      <c r="AA316" s="127">
        <f t="shared" si="75"/>
        <v>105.93853820598007</v>
      </c>
      <c r="AB316" s="127">
        <f t="shared" si="76"/>
        <v>117.98172757475083</v>
      </c>
      <c r="AC316" s="127">
        <f t="shared" si="77"/>
        <v>109.01162790697674</v>
      </c>
      <c r="AD316" s="127">
        <f t="shared" si="78"/>
        <v>118.64617940199335</v>
      </c>
      <c r="AE316" s="127">
        <f t="shared" si="78"/>
        <v>129.2358803986711</v>
      </c>
      <c r="AF316" s="127">
        <f t="shared" si="78"/>
        <v>134.21926910299004</v>
      </c>
      <c r="AG316" s="127">
        <f t="shared" si="78"/>
        <v>128.07308970099669</v>
      </c>
      <c r="AH316" s="127">
        <f t="shared" si="80"/>
        <v>125.99667774086379</v>
      </c>
      <c r="AI316" s="127">
        <f t="shared" si="66"/>
        <v>119.51827242524917</v>
      </c>
      <c r="AJ316" s="127">
        <f t="shared" si="67"/>
        <v>116.15448504983388</v>
      </c>
      <c r="AK316" s="127">
        <f t="shared" si="68"/>
        <v>118.06478405315615</v>
      </c>
      <c r="AL316" s="127">
        <f t="shared" si="69"/>
        <v>118.72923588039868</v>
      </c>
      <c r="AM316" s="127">
        <f t="shared" si="70"/>
        <v>119.93355481727575</v>
      </c>
      <c r="AN316" s="280"/>
      <c r="AO316" s="281"/>
      <c r="AP316" s="281"/>
      <c r="AQ316" s="281"/>
      <c r="AR316" s="281"/>
      <c r="AS316" s="281"/>
      <c r="AT316" s="281"/>
      <c r="AU316" s="281"/>
      <c r="AV316" s="281"/>
      <c r="AW316" s="281"/>
      <c r="AX316" s="281"/>
      <c r="AY316" s="281"/>
      <c r="AZ316" s="281"/>
      <c r="BA316" s="281"/>
      <c r="BB316" s="281"/>
      <c r="BC316" s="281"/>
      <c r="BD316" s="281"/>
      <c r="BE316" s="325"/>
    </row>
    <row r="317" spans="2:57" ht="15" x14ac:dyDescent="0.25">
      <c r="B317" s="765"/>
      <c r="C317" s="8" t="s">
        <v>7</v>
      </c>
      <c r="D317" s="424">
        <v>2370</v>
      </c>
      <c r="E317" s="341">
        <v>2566</v>
      </c>
      <c r="F317" s="341">
        <v>2446</v>
      </c>
      <c r="G317" s="341">
        <v>2274</v>
      </c>
      <c r="H317" s="341">
        <v>2466</v>
      </c>
      <c r="I317" s="341">
        <v>2517</v>
      </c>
      <c r="J317" s="341">
        <v>2805</v>
      </c>
      <c r="K317" s="341">
        <v>2585</v>
      </c>
      <c r="L317" s="341">
        <v>2811</v>
      </c>
      <c r="M317" s="341">
        <v>3075</v>
      </c>
      <c r="N317" s="341">
        <v>3194</v>
      </c>
      <c r="O317" s="341">
        <v>3048</v>
      </c>
      <c r="P317" s="341">
        <v>3000</v>
      </c>
      <c r="Q317" s="341">
        <v>2843</v>
      </c>
      <c r="R317" s="341">
        <v>2756</v>
      </c>
      <c r="S317" s="341">
        <v>2801</v>
      </c>
      <c r="T317" s="341">
        <v>2817</v>
      </c>
      <c r="U317" s="341">
        <v>2846</v>
      </c>
      <c r="V317" s="74">
        <f>100</f>
        <v>100</v>
      </c>
      <c r="W317" s="127">
        <f t="shared" si="71"/>
        <v>108.27004219409282</v>
      </c>
      <c r="X317" s="127">
        <f t="shared" si="72"/>
        <v>103.20675105485232</v>
      </c>
      <c r="Y317" s="127">
        <f t="shared" si="73"/>
        <v>95.949367088607602</v>
      </c>
      <c r="Z317" s="127">
        <f t="shared" si="74"/>
        <v>104.0506329113924</v>
      </c>
      <c r="AA317" s="127">
        <f t="shared" si="75"/>
        <v>106.20253164556962</v>
      </c>
      <c r="AB317" s="127">
        <f t="shared" si="76"/>
        <v>118.35443037974683</v>
      </c>
      <c r="AC317" s="127">
        <f t="shared" si="77"/>
        <v>109.07172995780591</v>
      </c>
      <c r="AD317" s="127">
        <f t="shared" si="78"/>
        <v>118.60759493670886</v>
      </c>
      <c r="AE317" s="127">
        <f t="shared" si="78"/>
        <v>129.74683544303798</v>
      </c>
      <c r="AF317" s="127">
        <f t="shared" si="78"/>
        <v>134.76793248945148</v>
      </c>
      <c r="AG317" s="127">
        <f t="shared" si="78"/>
        <v>128.60759493670886</v>
      </c>
      <c r="AH317" s="127">
        <f t="shared" si="80"/>
        <v>126.58227848101266</v>
      </c>
      <c r="AI317" s="127">
        <f t="shared" si="66"/>
        <v>119.957805907173</v>
      </c>
      <c r="AJ317" s="127">
        <f t="shared" si="67"/>
        <v>116.28691983122363</v>
      </c>
      <c r="AK317" s="127">
        <f t="shared" si="68"/>
        <v>118.18565400843882</v>
      </c>
      <c r="AL317" s="127">
        <f t="shared" si="69"/>
        <v>118.86075949367088</v>
      </c>
      <c r="AM317" s="127">
        <f t="shared" si="70"/>
        <v>120.08438818565401</v>
      </c>
      <c r="AN317" s="283"/>
      <c r="AO317" s="284"/>
      <c r="AP317" s="284"/>
      <c r="AQ317" s="284"/>
      <c r="AR317" s="284"/>
      <c r="AS317" s="284"/>
      <c r="AT317" s="284"/>
      <c r="AU317" s="284"/>
      <c r="AV317" s="284"/>
      <c r="AW317" s="284"/>
      <c r="AX317" s="284"/>
      <c r="AY317" s="284"/>
      <c r="AZ317" s="284"/>
      <c r="BA317" s="284"/>
      <c r="BB317" s="284"/>
      <c r="BC317" s="284"/>
      <c r="BD317" s="284"/>
      <c r="BE317" s="284"/>
    </row>
    <row r="318" spans="2:57" ht="15" customHeight="1" x14ac:dyDescent="0.25">
      <c r="B318" s="772" t="s">
        <v>64</v>
      </c>
      <c r="C318" s="1" t="s">
        <v>2</v>
      </c>
      <c r="D318" s="425">
        <v>48227</v>
      </c>
      <c r="E318" s="11">
        <v>47678</v>
      </c>
      <c r="F318" s="11">
        <v>50267</v>
      </c>
      <c r="G318" s="11">
        <v>55714</v>
      </c>
      <c r="H318" s="11">
        <v>57651</v>
      </c>
      <c r="I318" s="11">
        <v>59466</v>
      </c>
      <c r="J318" s="11">
        <v>71078</v>
      </c>
      <c r="K318" s="11">
        <v>76061</v>
      </c>
      <c r="L318" s="11">
        <v>77029</v>
      </c>
      <c r="M318" s="11">
        <v>83618</v>
      </c>
      <c r="N318" s="11">
        <v>82889</v>
      </c>
      <c r="O318" s="11">
        <v>81277</v>
      </c>
      <c r="P318" s="11">
        <v>78202</v>
      </c>
      <c r="Q318" s="11">
        <v>83732</v>
      </c>
      <c r="R318" s="11">
        <v>84564</v>
      </c>
      <c r="S318" s="11">
        <v>88600</v>
      </c>
      <c r="T318" s="11">
        <v>89093</v>
      </c>
      <c r="U318" s="11">
        <v>90027</v>
      </c>
      <c r="V318" s="74">
        <f>100</f>
        <v>100</v>
      </c>
      <c r="W318" s="127">
        <f t="shared" si="71"/>
        <v>98.861633524789013</v>
      </c>
      <c r="X318" s="127">
        <f t="shared" si="72"/>
        <v>104.22999564559272</v>
      </c>
      <c r="Y318" s="127">
        <f t="shared" si="73"/>
        <v>115.52449872478073</v>
      </c>
      <c r="Z318" s="127">
        <f t="shared" si="74"/>
        <v>119.54092106081656</v>
      </c>
      <c r="AA318" s="127">
        <f t="shared" si="75"/>
        <v>123.30437306902772</v>
      </c>
      <c r="AB318" s="127">
        <f t="shared" si="76"/>
        <v>147.3821718124702</v>
      </c>
      <c r="AC318" s="127">
        <f t="shared" si="77"/>
        <v>157.71455823501358</v>
      </c>
      <c r="AD318" s="127">
        <f t="shared" si="78"/>
        <v>159.72173263939288</v>
      </c>
      <c r="AE318" s="127">
        <f t="shared" si="78"/>
        <v>173.38420386920191</v>
      </c>
      <c r="AF318" s="127">
        <f t="shared" si="78"/>
        <v>171.87260248408569</v>
      </c>
      <c r="AG318" s="127">
        <f t="shared" si="78"/>
        <v>168.53007651315653</v>
      </c>
      <c r="AH318" s="127">
        <f t="shared" si="80"/>
        <v>162.15398013560869</v>
      </c>
      <c r="AI318" s="127">
        <f t="shared" si="66"/>
        <v>173.62058597880855</v>
      </c>
      <c r="AJ318" s="127">
        <f t="shared" si="67"/>
        <v>175.34576067348166</v>
      </c>
      <c r="AK318" s="127">
        <f t="shared" si="68"/>
        <v>183.71451676446804</v>
      </c>
      <c r="AL318" s="127">
        <f t="shared" si="69"/>
        <v>184.73676571215293</v>
      </c>
      <c r="AM318" s="127">
        <f t="shared" si="70"/>
        <v>186.67344018910569</v>
      </c>
      <c r="AN318" s="280">
        <v>1</v>
      </c>
      <c r="AO318" s="281">
        <v>1</v>
      </c>
      <c r="AP318" s="281">
        <v>1</v>
      </c>
      <c r="AQ318" s="281">
        <v>1</v>
      </c>
      <c r="AR318" s="281">
        <v>1</v>
      </c>
      <c r="AS318" s="281">
        <v>1</v>
      </c>
      <c r="AT318" s="281">
        <v>1</v>
      </c>
      <c r="AU318" s="281">
        <v>1</v>
      </c>
      <c r="AV318" s="281">
        <v>1</v>
      </c>
      <c r="AW318" s="281">
        <v>1</v>
      </c>
      <c r="AX318" s="281">
        <v>1</v>
      </c>
      <c r="AY318" s="281">
        <v>1</v>
      </c>
      <c r="AZ318" s="281">
        <v>1</v>
      </c>
      <c r="BA318" s="281">
        <v>1</v>
      </c>
      <c r="BB318" s="281">
        <v>1</v>
      </c>
      <c r="BC318" s="281">
        <v>1</v>
      </c>
      <c r="BD318" s="281">
        <v>6</v>
      </c>
      <c r="BE318" s="325">
        <v>7</v>
      </c>
    </row>
    <row r="319" spans="2:57" ht="15" x14ac:dyDescent="0.25">
      <c r="B319" s="772"/>
      <c r="C319" s="1" t="s">
        <v>3</v>
      </c>
      <c r="D319" s="365">
        <v>5395</v>
      </c>
      <c r="E319" s="11">
        <v>5565</v>
      </c>
      <c r="F319" s="11">
        <v>6152</v>
      </c>
      <c r="G319" s="11">
        <v>6128</v>
      </c>
      <c r="H319" s="11">
        <v>6593</v>
      </c>
      <c r="I319" s="11">
        <v>6911</v>
      </c>
      <c r="J319" s="11">
        <v>6961</v>
      </c>
      <c r="K319" s="11">
        <v>7292</v>
      </c>
      <c r="L319" s="11">
        <v>8617</v>
      </c>
      <c r="M319" s="11">
        <v>8941</v>
      </c>
      <c r="N319" s="11">
        <v>8539</v>
      </c>
      <c r="O319" s="11">
        <v>8393</v>
      </c>
      <c r="P319" s="11">
        <v>8174</v>
      </c>
      <c r="Q319" s="11">
        <v>9799</v>
      </c>
      <c r="R319" s="11">
        <v>10528</v>
      </c>
      <c r="S319" s="11">
        <v>10889</v>
      </c>
      <c r="T319" s="11">
        <v>10948</v>
      </c>
      <c r="U319" s="11">
        <v>11053</v>
      </c>
      <c r="V319" s="74">
        <f>100</f>
        <v>100</v>
      </c>
      <c r="W319" s="127">
        <f t="shared" si="71"/>
        <v>103.15106580166821</v>
      </c>
      <c r="X319" s="127">
        <f t="shared" si="72"/>
        <v>114.03151065801669</v>
      </c>
      <c r="Y319" s="127">
        <f t="shared" si="73"/>
        <v>113.58665430954588</v>
      </c>
      <c r="Z319" s="127">
        <f t="shared" si="74"/>
        <v>122.20574606116774</v>
      </c>
      <c r="AA319" s="127">
        <f t="shared" si="75"/>
        <v>128.10009267840593</v>
      </c>
      <c r="AB319" s="127">
        <f t="shared" si="76"/>
        <v>129.0268767377201</v>
      </c>
      <c r="AC319" s="127">
        <f t="shared" si="77"/>
        <v>135.16218721037998</v>
      </c>
      <c r="AD319" s="127">
        <f t="shared" si="78"/>
        <v>159.72196478220576</v>
      </c>
      <c r="AE319" s="127">
        <f t="shared" si="78"/>
        <v>165.72752548656163</v>
      </c>
      <c r="AF319" s="127">
        <f t="shared" si="78"/>
        <v>158.27618164967564</v>
      </c>
      <c r="AG319" s="127">
        <f t="shared" si="78"/>
        <v>155.56997219647823</v>
      </c>
      <c r="AH319" s="127">
        <f t="shared" si="80"/>
        <v>151.5106580166821</v>
      </c>
      <c r="AI319" s="127">
        <f t="shared" si="66"/>
        <v>181.63113994439297</v>
      </c>
      <c r="AJ319" s="127">
        <f t="shared" si="67"/>
        <v>195.1436515291937</v>
      </c>
      <c r="AK319" s="127">
        <f t="shared" si="68"/>
        <v>201.83503243744207</v>
      </c>
      <c r="AL319" s="127">
        <f t="shared" si="69"/>
        <v>202.92863762743281</v>
      </c>
      <c r="AM319" s="127">
        <f t="shared" si="70"/>
        <v>204.87488415199257</v>
      </c>
      <c r="AN319" s="280">
        <v>1</v>
      </c>
      <c r="AO319" s="281">
        <v>1</v>
      </c>
      <c r="AP319" s="281">
        <v>1</v>
      </c>
      <c r="AQ319" s="281">
        <v>1</v>
      </c>
      <c r="AR319" s="281">
        <v>1</v>
      </c>
      <c r="AS319" s="281">
        <v>1</v>
      </c>
      <c r="AT319" s="281">
        <v>1</v>
      </c>
      <c r="AU319" s="281">
        <v>1</v>
      </c>
      <c r="AV319" s="281">
        <v>1</v>
      </c>
      <c r="AW319" s="281">
        <v>1</v>
      </c>
      <c r="AX319" s="281">
        <v>1</v>
      </c>
      <c r="AY319" s="281">
        <v>1</v>
      </c>
      <c r="AZ319" s="281">
        <v>1</v>
      </c>
      <c r="BA319" s="281">
        <v>1</v>
      </c>
      <c r="BB319" s="281">
        <v>1</v>
      </c>
      <c r="BC319" s="281">
        <v>1</v>
      </c>
      <c r="BD319" s="281">
        <v>6</v>
      </c>
      <c r="BE319" s="325">
        <v>7</v>
      </c>
    </row>
    <row r="320" spans="2:57" ht="15" x14ac:dyDescent="0.25">
      <c r="B320" s="772"/>
      <c r="C320" s="1" t="s">
        <v>4</v>
      </c>
      <c r="D320" s="365">
        <v>1102</v>
      </c>
      <c r="E320" s="11">
        <v>1109</v>
      </c>
      <c r="F320" s="11">
        <v>1147</v>
      </c>
      <c r="G320" s="11">
        <v>1162</v>
      </c>
      <c r="H320" s="11">
        <v>1261</v>
      </c>
      <c r="I320" s="11">
        <v>1402</v>
      </c>
      <c r="J320" s="11">
        <v>1606</v>
      </c>
      <c r="K320" s="11">
        <v>1661</v>
      </c>
      <c r="L320" s="11">
        <v>1592</v>
      </c>
      <c r="M320" s="11">
        <v>1799</v>
      </c>
      <c r="N320" s="11">
        <v>1564</v>
      </c>
      <c r="O320" s="11">
        <v>1722</v>
      </c>
      <c r="P320" s="11">
        <v>1998</v>
      </c>
      <c r="Q320" s="11">
        <v>1998</v>
      </c>
      <c r="R320" s="11">
        <v>2191</v>
      </c>
      <c r="S320" s="11">
        <v>2415</v>
      </c>
      <c r="T320" s="11">
        <v>2428</v>
      </c>
      <c r="U320" s="11">
        <v>2455</v>
      </c>
      <c r="V320" s="74">
        <f>100</f>
        <v>100</v>
      </c>
      <c r="W320" s="127">
        <f t="shared" si="71"/>
        <v>100.63520871143376</v>
      </c>
      <c r="X320" s="127">
        <f t="shared" si="72"/>
        <v>104.08348457350272</v>
      </c>
      <c r="Y320" s="127">
        <f t="shared" si="73"/>
        <v>105.44464609800363</v>
      </c>
      <c r="Z320" s="127">
        <f t="shared" si="74"/>
        <v>114.42831215970962</v>
      </c>
      <c r="AA320" s="127">
        <f t="shared" si="75"/>
        <v>127.22323049001815</v>
      </c>
      <c r="AB320" s="127">
        <f t="shared" si="76"/>
        <v>145.7350272232305</v>
      </c>
      <c r="AC320" s="127">
        <f t="shared" si="77"/>
        <v>150.72595281306715</v>
      </c>
      <c r="AD320" s="127">
        <f t="shared" si="78"/>
        <v>144.46460980036298</v>
      </c>
      <c r="AE320" s="127">
        <f t="shared" si="78"/>
        <v>163.2486388384755</v>
      </c>
      <c r="AF320" s="127">
        <f t="shared" si="78"/>
        <v>141.92377495462796</v>
      </c>
      <c r="AG320" s="127">
        <f t="shared" si="78"/>
        <v>156.26134301270417</v>
      </c>
      <c r="AH320" s="127">
        <f t="shared" si="80"/>
        <v>181.30671506352087</v>
      </c>
      <c r="AI320" s="127">
        <f t="shared" si="66"/>
        <v>181.30671506352087</v>
      </c>
      <c r="AJ320" s="127">
        <f t="shared" si="67"/>
        <v>198.82032667876587</v>
      </c>
      <c r="AK320" s="127">
        <f t="shared" si="68"/>
        <v>219.14700544464611</v>
      </c>
      <c r="AL320" s="127">
        <f t="shared" si="69"/>
        <v>220.32667876588022</v>
      </c>
      <c r="AM320" s="127">
        <f t="shared" si="70"/>
        <v>222.77676950998185</v>
      </c>
      <c r="AN320" s="280">
        <v>1</v>
      </c>
      <c r="AO320" s="281">
        <v>1</v>
      </c>
      <c r="AP320" s="281">
        <v>1</v>
      </c>
      <c r="AQ320" s="281">
        <v>1</v>
      </c>
      <c r="AR320" s="281">
        <v>1</v>
      </c>
      <c r="AS320" s="281">
        <v>1</v>
      </c>
      <c r="AT320" s="281">
        <v>1</v>
      </c>
      <c r="AU320" s="281">
        <v>1</v>
      </c>
      <c r="AV320" s="281">
        <v>1</v>
      </c>
      <c r="AW320" s="281">
        <v>1</v>
      </c>
      <c r="AX320" s="281">
        <v>1</v>
      </c>
      <c r="AY320" s="281">
        <v>1</v>
      </c>
      <c r="AZ320" s="281">
        <v>1</v>
      </c>
      <c r="BA320" s="281">
        <v>1</v>
      </c>
      <c r="BB320" s="281">
        <v>1</v>
      </c>
      <c r="BC320" s="281">
        <v>1</v>
      </c>
      <c r="BD320" s="281">
        <v>6</v>
      </c>
      <c r="BE320" s="325">
        <v>7</v>
      </c>
    </row>
    <row r="321" spans="2:57" ht="15" x14ac:dyDescent="0.25">
      <c r="B321" s="772"/>
      <c r="C321" s="1" t="s">
        <v>5</v>
      </c>
      <c r="D321" s="365">
        <v>166</v>
      </c>
      <c r="E321" s="11">
        <v>159</v>
      </c>
      <c r="F321" s="11">
        <v>171</v>
      </c>
      <c r="G321" s="11">
        <v>185</v>
      </c>
      <c r="H321" s="11">
        <v>203</v>
      </c>
      <c r="I321" s="11">
        <v>225</v>
      </c>
      <c r="J321" s="11">
        <v>254</v>
      </c>
      <c r="K321" s="11">
        <v>262</v>
      </c>
      <c r="L321" s="11">
        <v>297</v>
      </c>
      <c r="M321" s="11">
        <v>315</v>
      </c>
      <c r="N321" s="11">
        <v>342</v>
      </c>
      <c r="O321" s="11">
        <v>379</v>
      </c>
      <c r="P321" s="11">
        <v>377</v>
      </c>
      <c r="Q321" s="11">
        <v>392</v>
      </c>
      <c r="R321" s="11">
        <v>434</v>
      </c>
      <c r="S321" s="11">
        <v>477</v>
      </c>
      <c r="T321" s="11">
        <v>479</v>
      </c>
      <c r="U321" s="11">
        <v>484</v>
      </c>
      <c r="V321" s="74">
        <f>100</f>
        <v>100</v>
      </c>
      <c r="W321" s="127">
        <f t="shared" si="71"/>
        <v>95.783132530120483</v>
      </c>
      <c r="X321" s="127">
        <f t="shared" si="72"/>
        <v>103.01204819277109</v>
      </c>
      <c r="Y321" s="127">
        <f t="shared" si="73"/>
        <v>111.44578313253012</v>
      </c>
      <c r="Z321" s="127">
        <f t="shared" si="74"/>
        <v>122.28915662650603</v>
      </c>
      <c r="AA321" s="127">
        <f t="shared" si="75"/>
        <v>135.54216867469879</v>
      </c>
      <c r="AB321" s="127">
        <f t="shared" si="76"/>
        <v>153.01204819277109</v>
      </c>
      <c r="AC321" s="127">
        <f t="shared" si="77"/>
        <v>157.83132530120483</v>
      </c>
      <c r="AD321" s="127">
        <f t="shared" si="78"/>
        <v>178.9156626506024</v>
      </c>
      <c r="AE321" s="127">
        <f t="shared" si="78"/>
        <v>189.75903614457832</v>
      </c>
      <c r="AF321" s="127">
        <f t="shared" si="78"/>
        <v>206.02409638554218</v>
      </c>
      <c r="AG321" s="127">
        <f t="shared" si="78"/>
        <v>228.31325301204819</v>
      </c>
      <c r="AH321" s="127">
        <f t="shared" si="80"/>
        <v>227.10843373493975</v>
      </c>
      <c r="AI321" s="127">
        <f t="shared" si="66"/>
        <v>236.14457831325302</v>
      </c>
      <c r="AJ321" s="127">
        <f t="shared" si="67"/>
        <v>261.4457831325301</v>
      </c>
      <c r="AK321" s="127">
        <f t="shared" si="68"/>
        <v>287.34939759036143</v>
      </c>
      <c r="AL321" s="127">
        <f t="shared" si="69"/>
        <v>288.5542168674699</v>
      </c>
      <c r="AM321" s="127">
        <f t="shared" si="70"/>
        <v>291.56626506024094</v>
      </c>
      <c r="AN321" s="280">
        <v>1</v>
      </c>
      <c r="AO321" s="281">
        <v>1</v>
      </c>
      <c r="AP321" s="281">
        <v>1</v>
      </c>
      <c r="AQ321" s="281">
        <v>1</v>
      </c>
      <c r="AR321" s="281">
        <v>1</v>
      </c>
      <c r="AS321" s="281">
        <v>1</v>
      </c>
      <c r="AT321" s="281">
        <v>1</v>
      </c>
      <c r="AU321" s="281">
        <v>1</v>
      </c>
      <c r="AV321" s="281">
        <v>1</v>
      </c>
      <c r="AW321" s="281">
        <v>1</v>
      </c>
      <c r="AX321" s="281">
        <v>1</v>
      </c>
      <c r="AY321" s="281">
        <v>1</v>
      </c>
      <c r="AZ321" s="281">
        <v>1</v>
      </c>
      <c r="BA321" s="281">
        <v>1</v>
      </c>
      <c r="BB321" s="281">
        <v>1</v>
      </c>
      <c r="BC321" s="281">
        <v>1</v>
      </c>
      <c r="BD321" s="281">
        <v>6</v>
      </c>
      <c r="BE321" s="325">
        <v>7</v>
      </c>
    </row>
    <row r="322" spans="2:57" ht="15" x14ac:dyDescent="0.25">
      <c r="B322" s="772"/>
      <c r="C322" s="1" t="s">
        <v>6</v>
      </c>
      <c r="D322" s="365">
        <v>54890</v>
      </c>
      <c r="E322" s="11">
        <v>54511</v>
      </c>
      <c r="F322" s="11">
        <v>57737</v>
      </c>
      <c r="G322" s="11">
        <v>63189</v>
      </c>
      <c r="H322" s="11">
        <v>65708</v>
      </c>
      <c r="I322" s="11">
        <v>68004</v>
      </c>
      <c r="J322" s="11">
        <v>79899</v>
      </c>
      <c r="K322" s="11">
        <v>85276</v>
      </c>
      <c r="L322" s="11">
        <v>87535</v>
      </c>
      <c r="M322" s="11">
        <v>94673</v>
      </c>
      <c r="N322" s="11">
        <v>93334</v>
      </c>
      <c r="O322" s="11">
        <v>91771</v>
      </c>
      <c r="P322" s="11">
        <v>88751</v>
      </c>
      <c r="Q322" s="11">
        <v>95921</v>
      </c>
      <c r="R322" s="11">
        <v>97717</v>
      </c>
      <c r="S322" s="11">
        <v>102381</v>
      </c>
      <c r="T322" s="11">
        <v>102948</v>
      </c>
      <c r="U322" s="11">
        <v>104019</v>
      </c>
      <c r="V322" s="74">
        <f>100</f>
        <v>100</v>
      </c>
      <c r="W322" s="127">
        <f t="shared" si="71"/>
        <v>99.309528147203494</v>
      </c>
      <c r="X322" s="127">
        <f t="shared" si="72"/>
        <v>105.1867371105848</v>
      </c>
      <c r="Y322" s="127">
        <f t="shared" si="73"/>
        <v>115.11932956822736</v>
      </c>
      <c r="Z322" s="127">
        <f t="shared" si="74"/>
        <v>119.70850792494079</v>
      </c>
      <c r="AA322" s="127">
        <f t="shared" si="75"/>
        <v>123.89141920204044</v>
      </c>
      <c r="AB322" s="127">
        <f t="shared" si="76"/>
        <v>145.56203315722354</v>
      </c>
      <c r="AC322" s="127">
        <f t="shared" si="77"/>
        <v>155.3579887046821</v>
      </c>
      <c r="AD322" s="127">
        <f t="shared" si="78"/>
        <v>159.47349243942429</v>
      </c>
      <c r="AE322" s="127">
        <f t="shared" si="78"/>
        <v>172.47768263800327</v>
      </c>
      <c r="AF322" s="127">
        <f t="shared" si="78"/>
        <v>170.03825833485152</v>
      </c>
      <c r="AG322" s="127">
        <f t="shared" si="78"/>
        <v>167.19074512661686</v>
      </c>
      <c r="AH322" s="127">
        <f t="shared" si="80"/>
        <v>161.68883220987431</v>
      </c>
      <c r="AI322" s="127">
        <f t="shared" si="66"/>
        <v>174.75132082346511</v>
      </c>
      <c r="AJ322" s="127">
        <f t="shared" si="67"/>
        <v>178.02331936600473</v>
      </c>
      <c r="AK322" s="127">
        <f t="shared" si="68"/>
        <v>186.5203133539807</v>
      </c>
      <c r="AL322" s="127">
        <f t="shared" si="69"/>
        <v>187.55328839497176</v>
      </c>
      <c r="AM322" s="127">
        <f t="shared" si="70"/>
        <v>189.50446347239935</v>
      </c>
      <c r="AN322" s="280"/>
      <c r="AO322" s="281"/>
      <c r="AP322" s="281"/>
      <c r="AQ322" s="281"/>
      <c r="AR322" s="281"/>
      <c r="AS322" s="281"/>
      <c r="AT322" s="281"/>
      <c r="AU322" s="281"/>
      <c r="AV322" s="281"/>
      <c r="AW322" s="281"/>
      <c r="AX322" s="281"/>
      <c r="AY322" s="281"/>
      <c r="AZ322" s="281"/>
      <c r="BA322" s="281"/>
      <c r="BB322" s="281"/>
      <c r="BC322" s="281"/>
      <c r="BD322" s="281"/>
      <c r="BE322" s="325"/>
    </row>
    <row r="323" spans="2:57" ht="15" x14ac:dyDescent="0.25">
      <c r="B323" s="765"/>
      <c r="C323" s="8" t="s">
        <v>7</v>
      </c>
      <c r="D323" s="424">
        <v>54724</v>
      </c>
      <c r="E323" s="341">
        <v>54352</v>
      </c>
      <c r="F323" s="341">
        <v>57566</v>
      </c>
      <c r="G323" s="341">
        <v>63004</v>
      </c>
      <c r="H323" s="341">
        <v>65505</v>
      </c>
      <c r="I323" s="341">
        <v>67779</v>
      </c>
      <c r="J323" s="341">
        <v>79645</v>
      </c>
      <c r="K323" s="341">
        <v>85014</v>
      </c>
      <c r="L323" s="341">
        <v>87238</v>
      </c>
      <c r="M323" s="341">
        <v>94358</v>
      </c>
      <c r="N323" s="341">
        <v>92992</v>
      </c>
      <c r="O323" s="341">
        <v>91392</v>
      </c>
      <c r="P323" s="341">
        <v>88374</v>
      </c>
      <c r="Q323" s="341">
        <v>95529</v>
      </c>
      <c r="R323" s="341">
        <v>97283</v>
      </c>
      <c r="S323" s="341">
        <v>101904</v>
      </c>
      <c r="T323" s="341">
        <v>102469</v>
      </c>
      <c r="U323" s="341">
        <v>103535</v>
      </c>
      <c r="V323" s="74">
        <f>100</f>
        <v>100</v>
      </c>
      <c r="W323" s="127">
        <f t="shared" si="71"/>
        <v>99.320225129741985</v>
      </c>
      <c r="X323" s="127">
        <f t="shared" si="72"/>
        <v>105.19333382062715</v>
      </c>
      <c r="Y323" s="127">
        <f t="shared" si="73"/>
        <v>115.13047291864629</v>
      </c>
      <c r="Z323" s="127">
        <f t="shared" si="74"/>
        <v>119.70067977487025</v>
      </c>
      <c r="AA323" s="127">
        <f t="shared" si="75"/>
        <v>123.85607777209269</v>
      </c>
      <c r="AB323" s="127">
        <f t="shared" si="76"/>
        <v>145.53943425188217</v>
      </c>
      <c r="AC323" s="127">
        <f t="shared" si="77"/>
        <v>155.35048607557928</v>
      </c>
      <c r="AD323" s="127">
        <f t="shared" si="78"/>
        <v>159.41451648271325</v>
      </c>
      <c r="AE323" s="127">
        <f t="shared" si="78"/>
        <v>172.42526131130765</v>
      </c>
      <c r="AF323" s="127">
        <f t="shared" si="78"/>
        <v>169.92909875009136</v>
      </c>
      <c r="AG323" s="127">
        <f t="shared" si="78"/>
        <v>167.00533586726115</v>
      </c>
      <c r="AH323" s="127">
        <f t="shared" si="80"/>
        <v>161.4903881295227</v>
      </c>
      <c r="AI323" s="127">
        <f t="shared" si="66"/>
        <v>174.565090271179</v>
      </c>
      <c r="AJ323" s="127">
        <f t="shared" si="67"/>
        <v>177.77026533148162</v>
      </c>
      <c r="AK323" s="127">
        <f t="shared" si="68"/>
        <v>186.21445800745559</v>
      </c>
      <c r="AL323" s="127">
        <f t="shared" si="69"/>
        <v>187.246911775455</v>
      </c>
      <c r="AM323" s="127">
        <f t="shared" si="70"/>
        <v>189.19486879614064</v>
      </c>
      <c r="AN323" s="283"/>
      <c r="AO323" s="284"/>
      <c r="AP323" s="284"/>
      <c r="AQ323" s="284"/>
      <c r="AR323" s="284"/>
      <c r="AS323" s="284"/>
      <c r="AT323" s="284"/>
      <c r="AU323" s="284"/>
      <c r="AV323" s="284"/>
      <c r="AW323" s="284"/>
      <c r="AX323" s="284"/>
      <c r="AY323" s="284"/>
      <c r="AZ323" s="284"/>
      <c r="BA323" s="284"/>
      <c r="BB323" s="284"/>
      <c r="BC323" s="284"/>
      <c r="BD323" s="284"/>
      <c r="BE323" s="284"/>
    </row>
    <row r="324" spans="2:57" ht="15" customHeight="1" x14ac:dyDescent="0.25">
      <c r="B324" s="772" t="s">
        <v>65</v>
      </c>
      <c r="C324" s="1" t="s">
        <v>2</v>
      </c>
      <c r="D324" s="425">
        <v>10682</v>
      </c>
      <c r="E324" s="11">
        <v>9978</v>
      </c>
      <c r="F324" s="11">
        <v>9240</v>
      </c>
      <c r="G324" s="11">
        <v>10642</v>
      </c>
      <c r="H324" s="11">
        <v>9411</v>
      </c>
      <c r="I324" s="11">
        <v>10559</v>
      </c>
      <c r="J324" s="11">
        <v>11278</v>
      </c>
      <c r="K324" s="11">
        <v>11494</v>
      </c>
      <c r="L324" s="11">
        <v>11571</v>
      </c>
      <c r="M324" s="11">
        <v>11870</v>
      </c>
      <c r="N324" s="11">
        <v>11885</v>
      </c>
      <c r="O324" s="11">
        <v>11085</v>
      </c>
      <c r="P324" s="11">
        <v>9748</v>
      </c>
      <c r="Q324" s="11">
        <v>10404</v>
      </c>
      <c r="R324" s="11">
        <v>9692</v>
      </c>
      <c r="S324" s="11">
        <v>9511</v>
      </c>
      <c r="T324" s="11">
        <v>9564</v>
      </c>
      <c r="U324" s="11">
        <v>9664</v>
      </c>
      <c r="V324" s="74">
        <f>100</f>
        <v>100</v>
      </c>
      <c r="W324" s="127">
        <f t="shared" si="71"/>
        <v>93.409473881295639</v>
      </c>
      <c r="X324" s="127">
        <f t="shared" si="72"/>
        <v>86.500655307994762</v>
      </c>
      <c r="Y324" s="127">
        <f t="shared" si="73"/>
        <v>99.625538288709976</v>
      </c>
      <c r="Z324" s="127">
        <f t="shared" si="74"/>
        <v>88.101479123759589</v>
      </c>
      <c r="AA324" s="127">
        <f t="shared" si="75"/>
        <v>98.84853023778318</v>
      </c>
      <c r="AB324" s="127">
        <f t="shared" si="76"/>
        <v>105.5794794982213</v>
      </c>
      <c r="AC324" s="127">
        <f t="shared" si="77"/>
        <v>107.60157273918742</v>
      </c>
      <c r="AD324" s="127">
        <f t="shared" si="78"/>
        <v>108.32241153342071</v>
      </c>
      <c r="AE324" s="127">
        <f t="shared" si="78"/>
        <v>111.12151282531362</v>
      </c>
      <c r="AF324" s="127">
        <f t="shared" si="78"/>
        <v>111.26193596704736</v>
      </c>
      <c r="AG324" s="127">
        <f t="shared" si="78"/>
        <v>103.77270174124696</v>
      </c>
      <c r="AH324" s="127">
        <f t="shared" si="80"/>
        <v>91.256319041378021</v>
      </c>
      <c r="AI324" s="127">
        <f t="shared" si="66"/>
        <v>97.39749110653436</v>
      </c>
      <c r="AJ324" s="127">
        <f t="shared" si="67"/>
        <v>90.732072645571989</v>
      </c>
      <c r="AK324" s="127">
        <f t="shared" si="68"/>
        <v>89.03763340198465</v>
      </c>
      <c r="AL324" s="127">
        <f t="shared" si="69"/>
        <v>89.53379516944392</v>
      </c>
      <c r="AM324" s="127">
        <f t="shared" si="70"/>
        <v>90.469949447668981</v>
      </c>
      <c r="AN324" s="280">
        <v>1</v>
      </c>
      <c r="AO324" s="281">
        <v>1</v>
      </c>
      <c r="AP324" s="281">
        <v>1</v>
      </c>
      <c r="AQ324" s="281">
        <v>1</v>
      </c>
      <c r="AR324" s="281">
        <v>1</v>
      </c>
      <c r="AS324" s="281">
        <v>1</v>
      </c>
      <c r="AT324" s="281">
        <v>1</v>
      </c>
      <c r="AU324" s="281">
        <v>1</v>
      </c>
      <c r="AV324" s="281">
        <v>1</v>
      </c>
      <c r="AW324" s="281">
        <v>1</v>
      </c>
      <c r="AX324" s="281">
        <v>1</v>
      </c>
      <c r="AY324" s="281">
        <v>1</v>
      </c>
      <c r="AZ324" s="281">
        <v>1</v>
      </c>
      <c r="BA324" s="281">
        <v>1</v>
      </c>
      <c r="BB324" s="281">
        <v>1</v>
      </c>
      <c r="BC324" s="281">
        <v>1</v>
      </c>
      <c r="BD324" s="281">
        <v>6</v>
      </c>
      <c r="BE324" s="325">
        <v>7</v>
      </c>
    </row>
    <row r="325" spans="2:57" ht="15" x14ac:dyDescent="0.25">
      <c r="B325" s="772"/>
      <c r="C325" s="1" t="s">
        <v>3</v>
      </c>
      <c r="D325" s="365">
        <v>813</v>
      </c>
      <c r="E325" s="11">
        <v>861</v>
      </c>
      <c r="F325" s="11">
        <v>767</v>
      </c>
      <c r="G325" s="11">
        <v>814</v>
      </c>
      <c r="H325" s="11">
        <v>760</v>
      </c>
      <c r="I325" s="11">
        <v>838</v>
      </c>
      <c r="J325" s="11">
        <v>1084</v>
      </c>
      <c r="K325" s="11">
        <v>926</v>
      </c>
      <c r="L325" s="11">
        <v>1014</v>
      </c>
      <c r="M325" s="11">
        <v>1045</v>
      </c>
      <c r="N325" s="11">
        <v>1118</v>
      </c>
      <c r="O325" s="11">
        <v>1018</v>
      </c>
      <c r="P325" s="11">
        <v>786</v>
      </c>
      <c r="Q325" s="11">
        <v>944</v>
      </c>
      <c r="R325" s="11">
        <v>893</v>
      </c>
      <c r="S325" s="11">
        <v>891</v>
      </c>
      <c r="T325" s="11">
        <v>896</v>
      </c>
      <c r="U325" s="11">
        <v>905</v>
      </c>
      <c r="V325" s="74">
        <f>100</f>
        <v>100</v>
      </c>
      <c r="W325" s="127">
        <f t="shared" si="71"/>
        <v>105.90405904059041</v>
      </c>
      <c r="X325" s="127">
        <f t="shared" si="72"/>
        <v>94.341943419434187</v>
      </c>
      <c r="Y325" s="127">
        <f t="shared" si="73"/>
        <v>100.12300123001231</v>
      </c>
      <c r="Z325" s="127">
        <f t="shared" si="74"/>
        <v>93.480934809348099</v>
      </c>
      <c r="AA325" s="127">
        <f t="shared" si="75"/>
        <v>103.0750307503075</v>
      </c>
      <c r="AB325" s="127">
        <f t="shared" si="76"/>
        <v>133.33333333333334</v>
      </c>
      <c r="AC325" s="127">
        <f t="shared" si="77"/>
        <v>113.89913899138992</v>
      </c>
      <c r="AD325" s="127">
        <f t="shared" si="78"/>
        <v>124.72324723247233</v>
      </c>
      <c r="AE325" s="127">
        <f t="shared" si="78"/>
        <v>128.53628536285362</v>
      </c>
      <c r="AF325" s="127">
        <f t="shared" si="78"/>
        <v>137.51537515375153</v>
      </c>
      <c r="AG325" s="127">
        <f t="shared" si="78"/>
        <v>125.21525215252153</v>
      </c>
      <c r="AH325" s="127">
        <f t="shared" si="80"/>
        <v>96.678966789667896</v>
      </c>
      <c r="AI325" s="127">
        <f t="shared" si="66"/>
        <v>116.11316113161132</v>
      </c>
      <c r="AJ325" s="127">
        <f t="shared" si="67"/>
        <v>109.840098400984</v>
      </c>
      <c r="AK325" s="127">
        <f t="shared" si="68"/>
        <v>109.59409594095941</v>
      </c>
      <c r="AL325" s="127">
        <f t="shared" si="69"/>
        <v>110.20910209102091</v>
      </c>
      <c r="AM325" s="127">
        <f t="shared" si="70"/>
        <v>111.31611316113161</v>
      </c>
      <c r="AN325" s="280">
        <v>1</v>
      </c>
      <c r="AO325" s="281">
        <v>1</v>
      </c>
      <c r="AP325" s="281">
        <v>1</v>
      </c>
      <c r="AQ325" s="281">
        <v>1</v>
      </c>
      <c r="AR325" s="281">
        <v>1</v>
      </c>
      <c r="AS325" s="281">
        <v>1</v>
      </c>
      <c r="AT325" s="281">
        <v>1</v>
      </c>
      <c r="AU325" s="281">
        <v>1</v>
      </c>
      <c r="AV325" s="281">
        <v>1</v>
      </c>
      <c r="AW325" s="281">
        <v>1</v>
      </c>
      <c r="AX325" s="281">
        <v>1</v>
      </c>
      <c r="AY325" s="281">
        <v>1</v>
      </c>
      <c r="AZ325" s="281">
        <v>1</v>
      </c>
      <c r="BA325" s="281">
        <v>1</v>
      </c>
      <c r="BB325" s="281">
        <v>1</v>
      </c>
      <c r="BC325" s="281">
        <v>1</v>
      </c>
      <c r="BD325" s="281">
        <v>6</v>
      </c>
      <c r="BE325" s="325">
        <v>7</v>
      </c>
    </row>
    <row r="326" spans="2:57" ht="15" x14ac:dyDescent="0.25">
      <c r="B326" s="772"/>
      <c r="C326" s="1" t="s">
        <v>4</v>
      </c>
      <c r="D326" s="365">
        <v>159</v>
      </c>
      <c r="E326" s="11">
        <v>202</v>
      </c>
      <c r="F326" s="11">
        <v>190</v>
      </c>
      <c r="G326" s="11">
        <v>262</v>
      </c>
      <c r="H326" s="11">
        <v>261</v>
      </c>
      <c r="I326" s="11">
        <v>289</v>
      </c>
      <c r="J326" s="11">
        <v>256</v>
      </c>
      <c r="K326" s="11">
        <v>283</v>
      </c>
      <c r="L326" s="11">
        <v>329</v>
      </c>
      <c r="M326" s="11">
        <v>331</v>
      </c>
      <c r="N326" s="11">
        <v>351</v>
      </c>
      <c r="O326" s="11">
        <v>300</v>
      </c>
      <c r="P326" s="11">
        <v>250</v>
      </c>
      <c r="Q326" s="11">
        <v>256</v>
      </c>
      <c r="R326" s="11">
        <v>294</v>
      </c>
      <c r="S326" s="11">
        <v>297</v>
      </c>
      <c r="T326" s="11">
        <v>299</v>
      </c>
      <c r="U326" s="11">
        <v>302</v>
      </c>
      <c r="V326" s="74">
        <f>100</f>
        <v>100</v>
      </c>
      <c r="W326" s="127">
        <f t="shared" si="71"/>
        <v>127.04402515723271</v>
      </c>
      <c r="X326" s="127">
        <f t="shared" si="72"/>
        <v>119.49685534591195</v>
      </c>
      <c r="Y326" s="127">
        <f t="shared" si="73"/>
        <v>164.77987421383648</v>
      </c>
      <c r="Z326" s="127">
        <f t="shared" si="74"/>
        <v>164.15094339622641</v>
      </c>
      <c r="AA326" s="127">
        <f t="shared" si="75"/>
        <v>181.76100628930817</v>
      </c>
      <c r="AB326" s="127">
        <f t="shared" si="76"/>
        <v>161.00628930817609</v>
      </c>
      <c r="AC326" s="127">
        <f t="shared" si="77"/>
        <v>177.98742138364778</v>
      </c>
      <c r="AD326" s="127">
        <f t="shared" si="78"/>
        <v>206.9182389937107</v>
      </c>
      <c r="AE326" s="127">
        <f t="shared" si="78"/>
        <v>208.17610062893081</v>
      </c>
      <c r="AF326" s="127">
        <f t="shared" si="78"/>
        <v>220.75471698113208</v>
      </c>
      <c r="AG326" s="127">
        <f t="shared" si="78"/>
        <v>188.67924528301887</v>
      </c>
      <c r="AH326" s="127">
        <f t="shared" si="80"/>
        <v>157.23270440251574</v>
      </c>
      <c r="AI326" s="127">
        <f t="shared" si="66"/>
        <v>161.00628930817609</v>
      </c>
      <c r="AJ326" s="127">
        <f t="shared" si="67"/>
        <v>184.90566037735849</v>
      </c>
      <c r="AK326" s="127">
        <f t="shared" si="68"/>
        <v>186.79245283018867</v>
      </c>
      <c r="AL326" s="127">
        <f t="shared" si="69"/>
        <v>188.0503144654088</v>
      </c>
      <c r="AM326" s="127">
        <f t="shared" si="70"/>
        <v>189.93710691823898</v>
      </c>
      <c r="AN326" s="280">
        <v>1</v>
      </c>
      <c r="AO326" s="281">
        <v>1</v>
      </c>
      <c r="AP326" s="281">
        <v>1</v>
      </c>
      <c r="AQ326" s="281">
        <v>1</v>
      </c>
      <c r="AR326" s="281">
        <v>1</v>
      </c>
      <c r="AS326" s="281">
        <v>1</v>
      </c>
      <c r="AT326" s="281">
        <v>1</v>
      </c>
      <c r="AU326" s="281">
        <v>1</v>
      </c>
      <c r="AV326" s="281">
        <v>1</v>
      </c>
      <c r="AW326" s="281">
        <v>1</v>
      </c>
      <c r="AX326" s="281">
        <v>1</v>
      </c>
      <c r="AY326" s="281">
        <v>1</v>
      </c>
      <c r="AZ326" s="281">
        <v>1</v>
      </c>
      <c r="BA326" s="281">
        <v>1</v>
      </c>
      <c r="BB326" s="281">
        <v>1</v>
      </c>
      <c r="BC326" s="281">
        <v>1</v>
      </c>
      <c r="BD326" s="281">
        <v>6</v>
      </c>
      <c r="BE326" s="325">
        <v>7</v>
      </c>
    </row>
    <row r="327" spans="2:57" ht="15" x14ac:dyDescent="0.25">
      <c r="B327" s="772"/>
      <c r="C327" s="1" t="s">
        <v>5</v>
      </c>
      <c r="D327" s="365">
        <v>45</v>
      </c>
      <c r="E327" s="11">
        <v>39</v>
      </c>
      <c r="F327" s="11">
        <v>39</v>
      </c>
      <c r="G327" s="11">
        <v>45</v>
      </c>
      <c r="H327" s="11">
        <v>46</v>
      </c>
      <c r="I327" s="11">
        <v>43</v>
      </c>
      <c r="J327" s="11">
        <v>47</v>
      </c>
      <c r="K327" s="11">
        <v>51</v>
      </c>
      <c r="L327" s="11">
        <v>60</v>
      </c>
      <c r="M327" s="11">
        <v>60</v>
      </c>
      <c r="N327" s="11">
        <v>59</v>
      </c>
      <c r="O327" s="11">
        <v>65</v>
      </c>
      <c r="P327" s="11">
        <v>64</v>
      </c>
      <c r="Q327" s="11">
        <v>50</v>
      </c>
      <c r="R327" s="11">
        <v>66</v>
      </c>
      <c r="S327" s="11">
        <v>68</v>
      </c>
      <c r="T327" s="11">
        <v>68</v>
      </c>
      <c r="U327" s="11">
        <v>69</v>
      </c>
      <c r="V327" s="74">
        <f>100</f>
        <v>100</v>
      </c>
      <c r="W327" s="127">
        <f t="shared" si="71"/>
        <v>86.666666666666671</v>
      </c>
      <c r="X327" s="127">
        <f t="shared" si="72"/>
        <v>86.666666666666671</v>
      </c>
      <c r="Y327" s="127">
        <f t="shared" si="73"/>
        <v>100</v>
      </c>
      <c r="Z327" s="127">
        <f t="shared" si="74"/>
        <v>102.22222222222223</v>
      </c>
      <c r="AA327" s="127">
        <f t="shared" si="75"/>
        <v>95.555555555555557</v>
      </c>
      <c r="AB327" s="127">
        <f t="shared" si="76"/>
        <v>104.44444444444444</v>
      </c>
      <c r="AC327" s="127">
        <f t="shared" si="77"/>
        <v>113.33333333333333</v>
      </c>
      <c r="AD327" s="127">
        <f t="shared" si="78"/>
        <v>133.33333333333334</v>
      </c>
      <c r="AE327" s="127">
        <f t="shared" si="78"/>
        <v>133.33333333333334</v>
      </c>
      <c r="AF327" s="127">
        <f t="shared" si="78"/>
        <v>131.11111111111111</v>
      </c>
      <c r="AG327" s="127">
        <f t="shared" si="78"/>
        <v>144.44444444444446</v>
      </c>
      <c r="AH327" s="127">
        <f t="shared" si="80"/>
        <v>142.22222222222223</v>
      </c>
      <c r="AI327" s="127">
        <f t="shared" si="66"/>
        <v>111.11111111111111</v>
      </c>
      <c r="AJ327" s="127">
        <f t="shared" si="67"/>
        <v>146.66666666666666</v>
      </c>
      <c r="AK327" s="127">
        <f t="shared" si="68"/>
        <v>151.11111111111111</v>
      </c>
      <c r="AL327" s="127">
        <f t="shared" si="69"/>
        <v>151.11111111111111</v>
      </c>
      <c r="AM327" s="127">
        <f t="shared" si="70"/>
        <v>153.33333333333334</v>
      </c>
      <c r="AN327" s="280">
        <v>1</v>
      </c>
      <c r="AO327" s="281">
        <v>1</v>
      </c>
      <c r="AP327" s="281">
        <v>1</v>
      </c>
      <c r="AQ327" s="281">
        <v>1</v>
      </c>
      <c r="AR327" s="281">
        <v>1</v>
      </c>
      <c r="AS327" s="281">
        <v>1</v>
      </c>
      <c r="AT327" s="281">
        <v>1</v>
      </c>
      <c r="AU327" s="281">
        <v>1</v>
      </c>
      <c r="AV327" s="281">
        <v>1</v>
      </c>
      <c r="AW327" s="281">
        <v>1</v>
      </c>
      <c r="AX327" s="281">
        <v>1</v>
      </c>
      <c r="AY327" s="281">
        <v>1</v>
      </c>
      <c r="AZ327" s="281">
        <v>1</v>
      </c>
      <c r="BA327" s="281">
        <v>1</v>
      </c>
      <c r="BB327" s="281">
        <v>1</v>
      </c>
      <c r="BC327" s="281">
        <v>1</v>
      </c>
      <c r="BD327" s="281">
        <v>6</v>
      </c>
      <c r="BE327" s="325">
        <v>7</v>
      </c>
    </row>
    <row r="328" spans="2:57" ht="15" x14ac:dyDescent="0.25">
      <c r="B328" s="772"/>
      <c r="C328" s="1" t="s">
        <v>6</v>
      </c>
      <c r="D328" s="365">
        <v>11699</v>
      </c>
      <c r="E328" s="11">
        <v>11080</v>
      </c>
      <c r="F328" s="11">
        <v>10236</v>
      </c>
      <c r="G328" s="11">
        <v>11763</v>
      </c>
      <c r="H328" s="11">
        <v>10478</v>
      </c>
      <c r="I328" s="11">
        <v>11729</v>
      </c>
      <c r="J328" s="11">
        <v>12665</v>
      </c>
      <c r="K328" s="11">
        <v>12754</v>
      </c>
      <c r="L328" s="11">
        <v>12974</v>
      </c>
      <c r="M328" s="11">
        <v>13306</v>
      </c>
      <c r="N328" s="11">
        <v>13413</v>
      </c>
      <c r="O328" s="11">
        <v>12468</v>
      </c>
      <c r="P328" s="11">
        <v>10848</v>
      </c>
      <c r="Q328" s="11">
        <v>11654</v>
      </c>
      <c r="R328" s="11">
        <v>10945</v>
      </c>
      <c r="S328" s="11">
        <v>10767</v>
      </c>
      <c r="T328" s="11">
        <v>10827</v>
      </c>
      <c r="U328" s="11">
        <v>10940</v>
      </c>
      <c r="V328" s="74">
        <f>100</f>
        <v>100</v>
      </c>
      <c r="W328" s="127">
        <f t="shared" si="71"/>
        <v>94.708949482861783</v>
      </c>
      <c r="X328" s="127">
        <f t="shared" si="72"/>
        <v>87.49465766304813</v>
      </c>
      <c r="Y328" s="127">
        <f t="shared" si="73"/>
        <v>100.54705530387213</v>
      </c>
      <c r="Z328" s="127">
        <f t="shared" si="74"/>
        <v>89.563210530814601</v>
      </c>
      <c r="AA328" s="127">
        <f t="shared" si="75"/>
        <v>100.25643217369006</v>
      </c>
      <c r="AB328" s="127">
        <f t="shared" si="76"/>
        <v>108.25711599281991</v>
      </c>
      <c r="AC328" s="127">
        <f t="shared" si="77"/>
        <v>109.01786477476708</v>
      </c>
      <c r="AD328" s="127">
        <f t="shared" si="78"/>
        <v>110.89836738182751</v>
      </c>
      <c r="AE328" s="127">
        <f t="shared" si="78"/>
        <v>113.73621677066416</v>
      </c>
      <c r="AF328" s="127">
        <f t="shared" si="78"/>
        <v>114.65082485682537</v>
      </c>
      <c r="AG328" s="127">
        <f t="shared" si="78"/>
        <v>106.57321138558851</v>
      </c>
      <c r="AH328" s="127">
        <f t="shared" si="80"/>
        <v>92.725874006325327</v>
      </c>
      <c r="AI328" s="127">
        <f t="shared" si="66"/>
        <v>99.615351739464913</v>
      </c>
      <c r="AJ328" s="127">
        <f t="shared" si="67"/>
        <v>93.555004701256522</v>
      </c>
      <c r="AK328" s="127">
        <f t="shared" si="68"/>
        <v>92.033507137362164</v>
      </c>
      <c r="AL328" s="127">
        <f t="shared" si="69"/>
        <v>92.546371484742281</v>
      </c>
      <c r="AM328" s="127">
        <f t="shared" si="70"/>
        <v>93.512266005641507</v>
      </c>
      <c r="AN328" s="280"/>
      <c r="AO328" s="281"/>
      <c r="AP328" s="281"/>
      <c r="AQ328" s="281"/>
      <c r="AR328" s="281"/>
      <c r="AS328" s="281"/>
      <c r="AT328" s="281"/>
      <c r="AU328" s="281"/>
      <c r="AV328" s="281"/>
      <c r="AW328" s="281"/>
      <c r="AX328" s="281"/>
      <c r="AY328" s="281"/>
      <c r="AZ328" s="281"/>
      <c r="BA328" s="281"/>
      <c r="BB328" s="281"/>
      <c r="BC328" s="281"/>
      <c r="BD328" s="281"/>
      <c r="BE328" s="325"/>
    </row>
    <row r="329" spans="2:57" ht="15.75" customHeight="1" x14ac:dyDescent="0.25">
      <c r="B329" s="765"/>
      <c r="C329" s="8" t="s">
        <v>7</v>
      </c>
      <c r="D329" s="424">
        <v>11654</v>
      </c>
      <c r="E329" s="341">
        <v>11041</v>
      </c>
      <c r="F329" s="341">
        <v>10197</v>
      </c>
      <c r="G329" s="341">
        <v>11718</v>
      </c>
      <c r="H329" s="341">
        <v>10432</v>
      </c>
      <c r="I329" s="341">
        <v>11686</v>
      </c>
      <c r="J329" s="341">
        <v>12618</v>
      </c>
      <c r="K329" s="341">
        <v>12703</v>
      </c>
      <c r="L329" s="341">
        <v>12914</v>
      </c>
      <c r="M329" s="341">
        <v>13246</v>
      </c>
      <c r="N329" s="341">
        <v>13354</v>
      </c>
      <c r="O329" s="341">
        <v>12403</v>
      </c>
      <c r="P329" s="341">
        <v>10784</v>
      </c>
      <c r="Q329" s="341">
        <v>11604</v>
      </c>
      <c r="R329" s="341">
        <v>10879</v>
      </c>
      <c r="S329" s="341">
        <v>10699</v>
      </c>
      <c r="T329" s="341">
        <v>10759</v>
      </c>
      <c r="U329" s="341">
        <v>10871</v>
      </c>
      <c r="V329" s="74">
        <f>100</f>
        <v>100</v>
      </c>
      <c r="W329" s="127">
        <f t="shared" si="71"/>
        <v>94.740003432297925</v>
      </c>
      <c r="X329" s="127">
        <f t="shared" si="72"/>
        <v>87.497854813797844</v>
      </c>
      <c r="Y329" s="127">
        <f t="shared" si="73"/>
        <v>100.54916766775357</v>
      </c>
      <c r="Z329" s="127">
        <f t="shared" si="74"/>
        <v>89.514329843830438</v>
      </c>
      <c r="AA329" s="127">
        <f t="shared" si="75"/>
        <v>100.27458383387678</v>
      </c>
      <c r="AB329" s="127">
        <f t="shared" si="76"/>
        <v>108.27183799553801</v>
      </c>
      <c r="AC329" s="127">
        <f t="shared" si="77"/>
        <v>109.00120130427321</v>
      </c>
      <c r="AD329" s="127">
        <f t="shared" si="78"/>
        <v>110.81173845889823</v>
      </c>
      <c r="AE329" s="127">
        <f t="shared" si="78"/>
        <v>113.66054573536984</v>
      </c>
      <c r="AF329" s="127">
        <f t="shared" si="78"/>
        <v>114.58726617470397</v>
      </c>
      <c r="AG329" s="127">
        <f t="shared" si="78"/>
        <v>106.4269778616784</v>
      </c>
      <c r="AH329" s="127">
        <f t="shared" si="80"/>
        <v>92.534752016475025</v>
      </c>
      <c r="AI329" s="127">
        <f t="shared" si="66"/>
        <v>99.570962759567536</v>
      </c>
      <c r="AJ329" s="127">
        <f t="shared" si="67"/>
        <v>93.349922773296726</v>
      </c>
      <c r="AK329" s="127">
        <f t="shared" si="68"/>
        <v>91.805388707739837</v>
      </c>
      <c r="AL329" s="127">
        <f t="shared" si="69"/>
        <v>92.3202333962588</v>
      </c>
      <c r="AM329" s="127">
        <f t="shared" si="70"/>
        <v>93.281276814827521</v>
      </c>
      <c r="AN329" s="283"/>
      <c r="AO329" s="284"/>
      <c r="AP329" s="284"/>
      <c r="AQ329" s="284"/>
      <c r="AR329" s="284"/>
      <c r="AS329" s="284"/>
      <c r="AT329" s="284"/>
      <c r="AU329" s="284"/>
      <c r="AV329" s="284"/>
      <c r="AW329" s="284"/>
      <c r="AX329" s="284"/>
      <c r="AY329" s="284"/>
      <c r="AZ329" s="284"/>
      <c r="BA329" s="284"/>
      <c r="BB329" s="284"/>
      <c r="BC329" s="284"/>
      <c r="BD329" s="284"/>
      <c r="BE329" s="284"/>
    </row>
    <row r="330" spans="2:57" ht="15.75" customHeight="1" x14ac:dyDescent="0.25">
      <c r="B330" s="772" t="s">
        <v>278</v>
      </c>
      <c r="C330" s="1" t="s">
        <v>2</v>
      </c>
      <c r="D330" s="425"/>
      <c r="Q330" s="11">
        <v>6861</v>
      </c>
      <c r="R330" s="11">
        <v>6043</v>
      </c>
      <c r="S330" s="11">
        <v>5960</v>
      </c>
      <c r="V330" s="74">
        <f>100</f>
        <v>100</v>
      </c>
      <c r="W330" s="127" t="e">
        <f t="shared" ref="W330:W347" si="81">E330*100/$D330</f>
        <v>#DIV/0!</v>
      </c>
      <c r="X330" s="127" t="e">
        <f t="shared" ref="X330:X347" si="82">F330*100/$D330</f>
        <v>#DIV/0!</v>
      </c>
      <c r="Y330" s="127" t="e">
        <f t="shared" ref="Y330:Y347" si="83">G330*100/$D330</f>
        <v>#DIV/0!</v>
      </c>
      <c r="Z330" s="127" t="e">
        <f t="shared" ref="Z330:Z347" si="84">H330*100/$D330</f>
        <v>#DIV/0!</v>
      </c>
      <c r="AA330" s="127" t="e">
        <f t="shared" ref="AA330:AA347" si="85">I330*100/$D330</f>
        <v>#DIV/0!</v>
      </c>
      <c r="AB330" s="127" t="e">
        <f t="shared" ref="AB330:AB347" si="86">J330*100/$D330</f>
        <v>#DIV/0!</v>
      </c>
      <c r="AC330" s="127" t="e">
        <f t="shared" ref="AC330:AG347" si="87">K330*100/$D330</f>
        <v>#DIV/0!</v>
      </c>
      <c r="AD330" s="127" t="e">
        <f t="shared" si="87"/>
        <v>#DIV/0!</v>
      </c>
      <c r="AE330" s="127" t="e">
        <f t="shared" si="87"/>
        <v>#DIV/0!</v>
      </c>
      <c r="AF330" s="127" t="e">
        <f t="shared" si="87"/>
        <v>#DIV/0!</v>
      </c>
      <c r="AG330" s="127" t="e">
        <f t="shared" si="87"/>
        <v>#DIV/0!</v>
      </c>
      <c r="AH330" s="127" t="e">
        <f t="shared" ref="AH330:AH347" si="88">P330*100/$D330</f>
        <v>#DIV/0!</v>
      </c>
      <c r="AI330" s="127" t="e">
        <f t="shared" ref="AI330:AI347" si="89">Q330*100/$D330</f>
        <v>#DIV/0!</v>
      </c>
      <c r="AJ330" s="127" t="e">
        <f t="shared" ref="AJ330:AJ347" si="90">R330*100/$D330</f>
        <v>#DIV/0!</v>
      </c>
      <c r="AK330" s="127" t="e">
        <f t="shared" ref="AK330:AK347" si="91">S330*100/$D330</f>
        <v>#DIV/0!</v>
      </c>
      <c r="AL330" s="127" t="e">
        <f t="shared" ref="AL330:AL361" si="92">T330*100/$D330</f>
        <v>#DIV/0!</v>
      </c>
      <c r="AM330" s="127" t="e">
        <f t="shared" ref="AM330:AM361" si="93">U330*100/$D330</f>
        <v>#DIV/0!</v>
      </c>
      <c r="AN330" s="280"/>
      <c r="AO330" s="281"/>
      <c r="AP330" s="281"/>
      <c r="AQ330" s="281"/>
      <c r="AR330" s="281"/>
      <c r="AS330" s="281"/>
      <c r="AT330" s="281"/>
      <c r="AU330" s="281"/>
      <c r="AV330" s="281"/>
      <c r="AW330" s="281"/>
      <c r="AX330" s="281"/>
      <c r="AY330" s="281"/>
      <c r="AZ330" s="281"/>
      <c r="BA330" s="281">
        <v>1</v>
      </c>
      <c r="BB330" s="281">
        <v>1</v>
      </c>
      <c r="BC330" s="281">
        <v>1</v>
      </c>
      <c r="BD330" s="281"/>
      <c r="BE330" s="325"/>
    </row>
    <row r="331" spans="2:57" ht="15.75" customHeight="1" x14ac:dyDescent="0.25">
      <c r="B331" s="772"/>
      <c r="C331" s="1" t="s">
        <v>3</v>
      </c>
      <c r="D331" s="365"/>
      <c r="Q331" s="11">
        <v>508</v>
      </c>
      <c r="R331" s="11">
        <v>534</v>
      </c>
      <c r="S331" s="11">
        <v>518</v>
      </c>
      <c r="V331" s="74">
        <f>100</f>
        <v>100</v>
      </c>
      <c r="W331" s="127" t="e">
        <f t="shared" si="81"/>
        <v>#DIV/0!</v>
      </c>
      <c r="X331" s="127" t="e">
        <f t="shared" si="82"/>
        <v>#DIV/0!</v>
      </c>
      <c r="Y331" s="127" t="e">
        <f t="shared" si="83"/>
        <v>#DIV/0!</v>
      </c>
      <c r="Z331" s="127" t="e">
        <f t="shared" si="84"/>
        <v>#DIV/0!</v>
      </c>
      <c r="AA331" s="127" t="e">
        <f t="shared" si="85"/>
        <v>#DIV/0!</v>
      </c>
      <c r="AB331" s="127" t="e">
        <f t="shared" si="86"/>
        <v>#DIV/0!</v>
      </c>
      <c r="AC331" s="127" t="e">
        <f t="shared" si="87"/>
        <v>#DIV/0!</v>
      </c>
      <c r="AD331" s="127" t="e">
        <f t="shared" si="87"/>
        <v>#DIV/0!</v>
      </c>
      <c r="AE331" s="127" t="e">
        <f t="shared" si="87"/>
        <v>#DIV/0!</v>
      </c>
      <c r="AF331" s="127" t="e">
        <f t="shared" si="87"/>
        <v>#DIV/0!</v>
      </c>
      <c r="AG331" s="127" t="e">
        <f t="shared" si="87"/>
        <v>#DIV/0!</v>
      </c>
      <c r="AH331" s="127" t="e">
        <f t="shared" si="88"/>
        <v>#DIV/0!</v>
      </c>
      <c r="AI331" s="127" t="e">
        <f t="shared" si="89"/>
        <v>#DIV/0!</v>
      </c>
      <c r="AJ331" s="127" t="e">
        <f t="shared" si="90"/>
        <v>#DIV/0!</v>
      </c>
      <c r="AK331" s="127" t="e">
        <f t="shared" si="91"/>
        <v>#DIV/0!</v>
      </c>
      <c r="AL331" s="127" t="e">
        <f t="shared" si="92"/>
        <v>#DIV/0!</v>
      </c>
      <c r="AM331" s="127" t="e">
        <f t="shared" si="93"/>
        <v>#DIV/0!</v>
      </c>
      <c r="AN331" s="280"/>
      <c r="AO331" s="281"/>
      <c r="AP331" s="281"/>
      <c r="AQ331" s="281"/>
      <c r="AR331" s="281"/>
      <c r="AS331" s="281"/>
      <c r="AT331" s="281"/>
      <c r="AU331" s="281"/>
      <c r="AV331" s="281"/>
      <c r="AW331" s="281"/>
      <c r="AX331" s="281"/>
      <c r="AY331" s="281"/>
      <c r="AZ331" s="281"/>
      <c r="BA331" s="281">
        <v>1</v>
      </c>
      <c r="BB331" s="281">
        <v>1</v>
      </c>
      <c r="BC331" s="281">
        <v>1</v>
      </c>
      <c r="BD331" s="281"/>
      <c r="BE331" s="325"/>
    </row>
    <row r="332" spans="2:57" ht="15.75" customHeight="1" x14ac:dyDescent="0.25">
      <c r="B332" s="772"/>
      <c r="C332" s="1" t="s">
        <v>4</v>
      </c>
      <c r="D332" s="365"/>
      <c r="Q332" s="11">
        <v>617</v>
      </c>
      <c r="R332" s="11">
        <v>606</v>
      </c>
      <c r="S332" s="11">
        <v>587</v>
      </c>
      <c r="V332" s="74">
        <f>100</f>
        <v>100</v>
      </c>
      <c r="W332" s="127" t="e">
        <f t="shared" si="81"/>
        <v>#DIV/0!</v>
      </c>
      <c r="X332" s="127" t="e">
        <f t="shared" si="82"/>
        <v>#DIV/0!</v>
      </c>
      <c r="Y332" s="127" t="e">
        <f t="shared" si="83"/>
        <v>#DIV/0!</v>
      </c>
      <c r="Z332" s="127" t="e">
        <f t="shared" si="84"/>
        <v>#DIV/0!</v>
      </c>
      <c r="AA332" s="127" t="e">
        <f t="shared" si="85"/>
        <v>#DIV/0!</v>
      </c>
      <c r="AB332" s="127" t="e">
        <f t="shared" si="86"/>
        <v>#DIV/0!</v>
      </c>
      <c r="AC332" s="127" t="e">
        <f t="shared" si="87"/>
        <v>#DIV/0!</v>
      </c>
      <c r="AD332" s="127" t="e">
        <f t="shared" si="87"/>
        <v>#DIV/0!</v>
      </c>
      <c r="AE332" s="127" t="e">
        <f t="shared" si="87"/>
        <v>#DIV/0!</v>
      </c>
      <c r="AF332" s="127" t="e">
        <f t="shared" si="87"/>
        <v>#DIV/0!</v>
      </c>
      <c r="AG332" s="127" t="e">
        <f t="shared" si="87"/>
        <v>#DIV/0!</v>
      </c>
      <c r="AH332" s="127" t="e">
        <f t="shared" si="88"/>
        <v>#DIV/0!</v>
      </c>
      <c r="AI332" s="127" t="e">
        <f t="shared" si="89"/>
        <v>#DIV/0!</v>
      </c>
      <c r="AJ332" s="127" t="e">
        <f t="shared" si="90"/>
        <v>#DIV/0!</v>
      </c>
      <c r="AK332" s="127" t="e">
        <f t="shared" si="91"/>
        <v>#DIV/0!</v>
      </c>
      <c r="AL332" s="127" t="e">
        <f t="shared" si="92"/>
        <v>#DIV/0!</v>
      </c>
      <c r="AM332" s="127" t="e">
        <f t="shared" si="93"/>
        <v>#DIV/0!</v>
      </c>
      <c r="AN332" s="280"/>
      <c r="AO332" s="281"/>
      <c r="AP332" s="281"/>
      <c r="AQ332" s="281"/>
      <c r="AR332" s="281"/>
      <c r="AS332" s="281"/>
      <c r="AT332" s="281"/>
      <c r="AU332" s="281"/>
      <c r="AV332" s="281"/>
      <c r="AW332" s="281"/>
      <c r="AX332" s="281"/>
      <c r="AY332" s="281"/>
      <c r="AZ332" s="281"/>
      <c r="BA332" s="281">
        <v>1</v>
      </c>
      <c r="BB332" s="281">
        <v>1</v>
      </c>
      <c r="BC332" s="281">
        <v>1</v>
      </c>
      <c r="BD332" s="281"/>
      <c r="BE332" s="325"/>
    </row>
    <row r="333" spans="2:57" ht="15.75" customHeight="1" x14ac:dyDescent="0.25">
      <c r="B333" s="772"/>
      <c r="C333" s="1" t="s">
        <v>5</v>
      </c>
      <c r="D333" s="365"/>
      <c r="Q333" s="11">
        <v>526</v>
      </c>
      <c r="R333" s="11">
        <v>545</v>
      </c>
      <c r="S333" s="11">
        <v>527</v>
      </c>
      <c r="V333" s="74">
        <f>100</f>
        <v>100</v>
      </c>
      <c r="W333" s="127" t="e">
        <f t="shared" si="81"/>
        <v>#DIV/0!</v>
      </c>
      <c r="X333" s="127" t="e">
        <f t="shared" si="82"/>
        <v>#DIV/0!</v>
      </c>
      <c r="Y333" s="127" t="e">
        <f t="shared" si="83"/>
        <v>#DIV/0!</v>
      </c>
      <c r="Z333" s="127" t="e">
        <f t="shared" si="84"/>
        <v>#DIV/0!</v>
      </c>
      <c r="AA333" s="127" t="e">
        <f t="shared" si="85"/>
        <v>#DIV/0!</v>
      </c>
      <c r="AB333" s="127" t="e">
        <f t="shared" si="86"/>
        <v>#DIV/0!</v>
      </c>
      <c r="AC333" s="127" t="e">
        <f t="shared" si="87"/>
        <v>#DIV/0!</v>
      </c>
      <c r="AD333" s="127" t="e">
        <f t="shared" si="87"/>
        <v>#DIV/0!</v>
      </c>
      <c r="AE333" s="127" t="e">
        <f t="shared" si="87"/>
        <v>#DIV/0!</v>
      </c>
      <c r="AF333" s="127" t="e">
        <f t="shared" si="87"/>
        <v>#DIV/0!</v>
      </c>
      <c r="AG333" s="127" t="e">
        <f t="shared" si="87"/>
        <v>#DIV/0!</v>
      </c>
      <c r="AH333" s="127" t="e">
        <f t="shared" si="88"/>
        <v>#DIV/0!</v>
      </c>
      <c r="AI333" s="127" t="e">
        <f t="shared" si="89"/>
        <v>#DIV/0!</v>
      </c>
      <c r="AJ333" s="127" t="e">
        <f t="shared" si="90"/>
        <v>#DIV/0!</v>
      </c>
      <c r="AK333" s="127" t="e">
        <f t="shared" si="91"/>
        <v>#DIV/0!</v>
      </c>
      <c r="AL333" s="127" t="e">
        <f t="shared" si="92"/>
        <v>#DIV/0!</v>
      </c>
      <c r="AM333" s="127" t="e">
        <f t="shared" si="93"/>
        <v>#DIV/0!</v>
      </c>
      <c r="AN333" s="280"/>
      <c r="AO333" s="281"/>
      <c r="AP333" s="281"/>
      <c r="AQ333" s="281"/>
      <c r="AR333" s="281"/>
      <c r="AS333" s="281"/>
      <c r="AT333" s="281"/>
      <c r="AU333" s="281"/>
      <c r="AV333" s="281"/>
      <c r="AW333" s="281"/>
      <c r="AX333" s="281"/>
      <c r="AY333" s="281"/>
      <c r="AZ333" s="281"/>
      <c r="BA333" s="281">
        <v>1</v>
      </c>
      <c r="BB333" s="281">
        <v>1</v>
      </c>
      <c r="BC333" s="281">
        <v>1</v>
      </c>
      <c r="BD333" s="281"/>
      <c r="BE333" s="325"/>
    </row>
    <row r="334" spans="2:57" ht="15.75" customHeight="1" x14ac:dyDescent="0.25">
      <c r="B334" s="772"/>
      <c r="C334" s="1" t="s">
        <v>6</v>
      </c>
      <c r="D334" s="365"/>
      <c r="Q334" s="11">
        <v>8512</v>
      </c>
      <c r="R334" s="11">
        <v>7728</v>
      </c>
      <c r="S334" s="11">
        <v>7592</v>
      </c>
      <c r="V334" s="74">
        <f>100</f>
        <v>100</v>
      </c>
      <c r="W334" s="127" t="e">
        <f t="shared" si="81"/>
        <v>#DIV/0!</v>
      </c>
      <c r="X334" s="127" t="e">
        <f t="shared" si="82"/>
        <v>#DIV/0!</v>
      </c>
      <c r="Y334" s="127" t="e">
        <f t="shared" si="83"/>
        <v>#DIV/0!</v>
      </c>
      <c r="Z334" s="127" t="e">
        <f t="shared" si="84"/>
        <v>#DIV/0!</v>
      </c>
      <c r="AA334" s="127" t="e">
        <f t="shared" si="85"/>
        <v>#DIV/0!</v>
      </c>
      <c r="AB334" s="127" t="e">
        <f t="shared" si="86"/>
        <v>#DIV/0!</v>
      </c>
      <c r="AC334" s="127" t="e">
        <f t="shared" si="87"/>
        <v>#DIV/0!</v>
      </c>
      <c r="AD334" s="127" t="e">
        <f t="shared" si="87"/>
        <v>#DIV/0!</v>
      </c>
      <c r="AE334" s="127" t="e">
        <f t="shared" si="87"/>
        <v>#DIV/0!</v>
      </c>
      <c r="AF334" s="127" t="e">
        <f t="shared" si="87"/>
        <v>#DIV/0!</v>
      </c>
      <c r="AG334" s="127" t="e">
        <f t="shared" si="87"/>
        <v>#DIV/0!</v>
      </c>
      <c r="AH334" s="127" t="e">
        <f t="shared" si="88"/>
        <v>#DIV/0!</v>
      </c>
      <c r="AI334" s="127" t="e">
        <f t="shared" si="89"/>
        <v>#DIV/0!</v>
      </c>
      <c r="AJ334" s="127" t="e">
        <f t="shared" si="90"/>
        <v>#DIV/0!</v>
      </c>
      <c r="AK334" s="127" t="e">
        <f t="shared" si="91"/>
        <v>#DIV/0!</v>
      </c>
      <c r="AL334" s="127" t="e">
        <f t="shared" si="92"/>
        <v>#DIV/0!</v>
      </c>
      <c r="AM334" s="127" t="e">
        <f t="shared" si="93"/>
        <v>#DIV/0!</v>
      </c>
      <c r="AN334" s="280"/>
      <c r="AO334" s="281"/>
      <c r="AP334" s="281"/>
      <c r="AQ334" s="281"/>
      <c r="AR334" s="281"/>
      <c r="AS334" s="281"/>
      <c r="AT334" s="281"/>
      <c r="AU334" s="281"/>
      <c r="AV334" s="281"/>
      <c r="AW334" s="281"/>
      <c r="AX334" s="281"/>
      <c r="AY334" s="281"/>
      <c r="AZ334" s="281"/>
      <c r="BA334" s="281"/>
      <c r="BB334" s="281"/>
      <c r="BC334" s="281"/>
      <c r="BD334" s="281"/>
      <c r="BE334" s="325"/>
    </row>
    <row r="335" spans="2:57" ht="15.75" customHeight="1" x14ac:dyDescent="0.25">
      <c r="B335" s="765"/>
      <c r="C335" s="8" t="s">
        <v>7</v>
      </c>
      <c r="D335" s="424"/>
      <c r="E335" s="341"/>
      <c r="F335" s="341"/>
      <c r="G335" s="341"/>
      <c r="H335" s="341"/>
      <c r="I335" s="341"/>
      <c r="J335" s="341"/>
      <c r="K335" s="341"/>
      <c r="L335" s="341"/>
      <c r="M335" s="341"/>
      <c r="N335" s="341"/>
      <c r="O335" s="341"/>
      <c r="P335" s="341"/>
      <c r="Q335" s="341">
        <v>7986</v>
      </c>
      <c r="R335" s="341">
        <v>7183</v>
      </c>
      <c r="S335" s="341">
        <v>7065</v>
      </c>
      <c r="T335" s="341"/>
      <c r="U335" s="341"/>
      <c r="V335" s="74">
        <f>100</f>
        <v>100</v>
      </c>
      <c r="W335" s="127" t="e">
        <f t="shared" si="81"/>
        <v>#DIV/0!</v>
      </c>
      <c r="X335" s="127" t="e">
        <f t="shared" si="82"/>
        <v>#DIV/0!</v>
      </c>
      <c r="Y335" s="127" t="e">
        <f t="shared" si="83"/>
        <v>#DIV/0!</v>
      </c>
      <c r="Z335" s="127" t="e">
        <f t="shared" si="84"/>
        <v>#DIV/0!</v>
      </c>
      <c r="AA335" s="127" t="e">
        <f t="shared" si="85"/>
        <v>#DIV/0!</v>
      </c>
      <c r="AB335" s="127" t="e">
        <f t="shared" si="86"/>
        <v>#DIV/0!</v>
      </c>
      <c r="AC335" s="127" t="e">
        <f t="shared" si="87"/>
        <v>#DIV/0!</v>
      </c>
      <c r="AD335" s="127" t="e">
        <f t="shared" si="87"/>
        <v>#DIV/0!</v>
      </c>
      <c r="AE335" s="127" t="e">
        <f t="shared" si="87"/>
        <v>#DIV/0!</v>
      </c>
      <c r="AF335" s="127" t="e">
        <f t="shared" si="87"/>
        <v>#DIV/0!</v>
      </c>
      <c r="AG335" s="127" t="e">
        <f t="shared" si="87"/>
        <v>#DIV/0!</v>
      </c>
      <c r="AH335" s="127" t="e">
        <f t="shared" si="88"/>
        <v>#DIV/0!</v>
      </c>
      <c r="AI335" s="127" t="e">
        <f t="shared" si="89"/>
        <v>#DIV/0!</v>
      </c>
      <c r="AJ335" s="127" t="e">
        <f t="shared" si="90"/>
        <v>#DIV/0!</v>
      </c>
      <c r="AK335" s="127" t="e">
        <f t="shared" si="91"/>
        <v>#DIV/0!</v>
      </c>
      <c r="AL335" s="127" t="e">
        <f t="shared" si="92"/>
        <v>#DIV/0!</v>
      </c>
      <c r="AM335" s="127" t="e">
        <f t="shared" si="93"/>
        <v>#DIV/0!</v>
      </c>
      <c r="AN335" s="283"/>
      <c r="AO335" s="284"/>
      <c r="AP335" s="284"/>
      <c r="AQ335" s="284"/>
      <c r="AR335" s="284"/>
      <c r="AS335" s="284"/>
      <c r="AT335" s="284"/>
      <c r="AU335" s="284"/>
      <c r="AV335" s="284"/>
      <c r="AW335" s="284"/>
      <c r="AX335" s="284"/>
      <c r="AY335" s="284"/>
      <c r="AZ335" s="284"/>
      <c r="BA335" s="284"/>
      <c r="BB335" s="284"/>
      <c r="BC335" s="284"/>
      <c r="BD335" s="284"/>
      <c r="BE335" s="284"/>
    </row>
    <row r="336" spans="2:57" ht="15.75" customHeight="1" x14ac:dyDescent="0.25">
      <c r="B336" s="772" t="s">
        <v>279</v>
      </c>
      <c r="C336" s="1" t="s">
        <v>2</v>
      </c>
      <c r="D336" s="425"/>
      <c r="M336" s="11">
        <v>829</v>
      </c>
      <c r="N336" s="11">
        <v>823</v>
      </c>
      <c r="O336" s="11">
        <v>803</v>
      </c>
      <c r="P336" s="11">
        <v>758</v>
      </c>
      <c r="Q336" s="11">
        <v>502</v>
      </c>
      <c r="R336" s="11">
        <v>549</v>
      </c>
      <c r="S336" s="11">
        <v>556</v>
      </c>
      <c r="V336" s="74">
        <f>100</f>
        <v>100</v>
      </c>
      <c r="W336" s="127" t="e">
        <f t="shared" si="81"/>
        <v>#DIV/0!</v>
      </c>
      <c r="X336" s="127" t="e">
        <f t="shared" si="82"/>
        <v>#DIV/0!</v>
      </c>
      <c r="Y336" s="127" t="e">
        <f t="shared" si="83"/>
        <v>#DIV/0!</v>
      </c>
      <c r="Z336" s="127" t="e">
        <f t="shared" si="84"/>
        <v>#DIV/0!</v>
      </c>
      <c r="AA336" s="127" t="e">
        <f t="shared" si="85"/>
        <v>#DIV/0!</v>
      </c>
      <c r="AB336" s="127" t="e">
        <f t="shared" si="86"/>
        <v>#DIV/0!</v>
      </c>
      <c r="AC336" s="127" t="e">
        <f t="shared" si="87"/>
        <v>#DIV/0!</v>
      </c>
      <c r="AD336" s="127" t="e">
        <f t="shared" si="87"/>
        <v>#DIV/0!</v>
      </c>
      <c r="AE336" s="127" t="e">
        <f t="shared" si="87"/>
        <v>#DIV/0!</v>
      </c>
      <c r="AF336" s="127" t="e">
        <f t="shared" si="87"/>
        <v>#DIV/0!</v>
      </c>
      <c r="AG336" s="127" t="e">
        <f t="shared" si="87"/>
        <v>#DIV/0!</v>
      </c>
      <c r="AH336" s="127" t="e">
        <f t="shared" si="88"/>
        <v>#DIV/0!</v>
      </c>
      <c r="AI336" s="127" t="e">
        <f t="shared" si="89"/>
        <v>#DIV/0!</v>
      </c>
      <c r="AJ336" s="127" t="e">
        <f t="shared" si="90"/>
        <v>#DIV/0!</v>
      </c>
      <c r="AK336" s="127" t="e">
        <f t="shared" si="91"/>
        <v>#DIV/0!</v>
      </c>
      <c r="AL336" s="127" t="e">
        <f t="shared" si="92"/>
        <v>#DIV/0!</v>
      </c>
      <c r="AM336" s="127" t="e">
        <f t="shared" si="93"/>
        <v>#DIV/0!</v>
      </c>
      <c r="AN336" s="280"/>
      <c r="AO336" s="281"/>
      <c r="AP336" s="281"/>
      <c r="AQ336" s="281"/>
      <c r="AR336" s="281"/>
      <c r="AS336" s="281"/>
      <c r="AT336" s="281"/>
      <c r="AU336" s="281"/>
      <c r="AV336" s="281"/>
      <c r="AW336" s="281">
        <v>4</v>
      </c>
      <c r="AX336" s="281">
        <v>4</v>
      </c>
      <c r="AY336" s="281">
        <v>4</v>
      </c>
      <c r="AZ336" s="281">
        <v>4</v>
      </c>
      <c r="BA336" s="281">
        <v>1</v>
      </c>
      <c r="BB336" s="281">
        <v>1</v>
      </c>
      <c r="BC336" s="281">
        <v>1</v>
      </c>
      <c r="BD336" s="281"/>
      <c r="BE336" s="325"/>
    </row>
    <row r="337" spans="2:57" ht="15.75" customHeight="1" x14ac:dyDescent="0.25">
      <c r="B337" s="772"/>
      <c r="C337" s="1" t="s">
        <v>3</v>
      </c>
      <c r="D337" s="365"/>
      <c r="M337" s="11">
        <v>184</v>
      </c>
      <c r="N337" s="11">
        <v>183</v>
      </c>
      <c r="O337" s="11">
        <v>181</v>
      </c>
      <c r="P337" s="11">
        <v>181</v>
      </c>
      <c r="Q337" s="11">
        <v>129</v>
      </c>
      <c r="R337" s="11">
        <v>118</v>
      </c>
      <c r="S337" s="11">
        <v>119</v>
      </c>
      <c r="V337" s="74">
        <f>100</f>
        <v>100</v>
      </c>
      <c r="W337" s="127" t="e">
        <f t="shared" si="81"/>
        <v>#DIV/0!</v>
      </c>
      <c r="X337" s="127" t="e">
        <f t="shared" si="82"/>
        <v>#DIV/0!</v>
      </c>
      <c r="Y337" s="127" t="e">
        <f t="shared" si="83"/>
        <v>#DIV/0!</v>
      </c>
      <c r="Z337" s="127" t="e">
        <f t="shared" si="84"/>
        <v>#DIV/0!</v>
      </c>
      <c r="AA337" s="127" t="e">
        <f t="shared" si="85"/>
        <v>#DIV/0!</v>
      </c>
      <c r="AB337" s="127" t="e">
        <f t="shared" si="86"/>
        <v>#DIV/0!</v>
      </c>
      <c r="AC337" s="127" t="e">
        <f t="shared" si="87"/>
        <v>#DIV/0!</v>
      </c>
      <c r="AD337" s="127" t="e">
        <f t="shared" si="87"/>
        <v>#DIV/0!</v>
      </c>
      <c r="AE337" s="127" t="e">
        <f t="shared" si="87"/>
        <v>#DIV/0!</v>
      </c>
      <c r="AF337" s="127" t="e">
        <f t="shared" si="87"/>
        <v>#DIV/0!</v>
      </c>
      <c r="AG337" s="127" t="e">
        <f t="shared" si="87"/>
        <v>#DIV/0!</v>
      </c>
      <c r="AH337" s="127" t="e">
        <f t="shared" si="88"/>
        <v>#DIV/0!</v>
      </c>
      <c r="AI337" s="127" t="e">
        <f t="shared" si="89"/>
        <v>#DIV/0!</v>
      </c>
      <c r="AJ337" s="127" t="e">
        <f t="shared" si="90"/>
        <v>#DIV/0!</v>
      </c>
      <c r="AK337" s="127" t="e">
        <f t="shared" si="91"/>
        <v>#DIV/0!</v>
      </c>
      <c r="AL337" s="127" t="e">
        <f t="shared" si="92"/>
        <v>#DIV/0!</v>
      </c>
      <c r="AM337" s="127" t="e">
        <f t="shared" si="93"/>
        <v>#DIV/0!</v>
      </c>
      <c r="AN337" s="280"/>
      <c r="AO337" s="281"/>
      <c r="AP337" s="281"/>
      <c r="AQ337" s="281"/>
      <c r="AR337" s="281"/>
      <c r="AS337" s="281"/>
      <c r="AT337" s="281"/>
      <c r="AU337" s="281"/>
      <c r="AV337" s="281"/>
      <c r="AW337" s="281">
        <v>4</v>
      </c>
      <c r="AX337" s="281">
        <v>4</v>
      </c>
      <c r="AY337" s="281">
        <v>4</v>
      </c>
      <c r="AZ337" s="281">
        <v>4</v>
      </c>
      <c r="BA337" s="281">
        <v>1</v>
      </c>
      <c r="BB337" s="281">
        <v>1</v>
      </c>
      <c r="BC337" s="281">
        <v>1</v>
      </c>
      <c r="BD337" s="281"/>
      <c r="BE337" s="325"/>
    </row>
    <row r="338" spans="2:57" ht="15.75" customHeight="1" x14ac:dyDescent="0.25">
      <c r="B338" s="772"/>
      <c r="C338" s="1" t="s">
        <v>4</v>
      </c>
      <c r="D338" s="365"/>
      <c r="M338" s="11">
        <v>76</v>
      </c>
      <c r="N338" s="11">
        <v>76</v>
      </c>
      <c r="O338" s="11">
        <v>75</v>
      </c>
      <c r="P338" s="11">
        <v>75</v>
      </c>
      <c r="Q338" s="11">
        <v>54</v>
      </c>
      <c r="R338" s="11">
        <v>61</v>
      </c>
      <c r="S338" s="11">
        <v>62</v>
      </c>
      <c r="V338" s="74">
        <f>100</f>
        <v>100</v>
      </c>
      <c r="W338" s="127" t="e">
        <f t="shared" si="81"/>
        <v>#DIV/0!</v>
      </c>
      <c r="X338" s="127" t="e">
        <f t="shared" si="82"/>
        <v>#DIV/0!</v>
      </c>
      <c r="Y338" s="127" t="e">
        <f t="shared" si="83"/>
        <v>#DIV/0!</v>
      </c>
      <c r="Z338" s="127" t="e">
        <f t="shared" si="84"/>
        <v>#DIV/0!</v>
      </c>
      <c r="AA338" s="127" t="e">
        <f t="shared" si="85"/>
        <v>#DIV/0!</v>
      </c>
      <c r="AB338" s="127" t="e">
        <f t="shared" si="86"/>
        <v>#DIV/0!</v>
      </c>
      <c r="AC338" s="127" t="e">
        <f t="shared" si="87"/>
        <v>#DIV/0!</v>
      </c>
      <c r="AD338" s="127" t="e">
        <f t="shared" si="87"/>
        <v>#DIV/0!</v>
      </c>
      <c r="AE338" s="127" t="e">
        <f t="shared" si="87"/>
        <v>#DIV/0!</v>
      </c>
      <c r="AF338" s="127" t="e">
        <f t="shared" si="87"/>
        <v>#DIV/0!</v>
      </c>
      <c r="AG338" s="127" t="e">
        <f t="shared" si="87"/>
        <v>#DIV/0!</v>
      </c>
      <c r="AH338" s="127" t="e">
        <f t="shared" si="88"/>
        <v>#DIV/0!</v>
      </c>
      <c r="AI338" s="127" t="e">
        <f t="shared" si="89"/>
        <v>#DIV/0!</v>
      </c>
      <c r="AJ338" s="127" t="e">
        <f t="shared" si="90"/>
        <v>#DIV/0!</v>
      </c>
      <c r="AK338" s="127" t="e">
        <f t="shared" si="91"/>
        <v>#DIV/0!</v>
      </c>
      <c r="AL338" s="127" t="e">
        <f t="shared" si="92"/>
        <v>#DIV/0!</v>
      </c>
      <c r="AM338" s="127" t="e">
        <f t="shared" si="93"/>
        <v>#DIV/0!</v>
      </c>
      <c r="AN338" s="280"/>
      <c r="AO338" s="281"/>
      <c r="AP338" s="281"/>
      <c r="AQ338" s="281"/>
      <c r="AR338" s="281"/>
      <c r="AS338" s="281"/>
      <c r="AT338" s="281"/>
      <c r="AU338" s="281"/>
      <c r="AV338" s="281"/>
      <c r="AW338" s="281">
        <v>4</v>
      </c>
      <c r="AX338" s="281">
        <v>4</v>
      </c>
      <c r="AY338" s="281">
        <v>4</v>
      </c>
      <c r="AZ338" s="281">
        <v>4</v>
      </c>
      <c r="BA338" s="281">
        <v>1</v>
      </c>
      <c r="BB338" s="281">
        <v>1</v>
      </c>
      <c r="BC338" s="281">
        <v>1</v>
      </c>
      <c r="BD338" s="281"/>
      <c r="BE338" s="325"/>
    </row>
    <row r="339" spans="2:57" ht="15.75" customHeight="1" x14ac:dyDescent="0.25">
      <c r="B339" s="772"/>
      <c r="C339" s="1" t="s">
        <v>5</v>
      </c>
      <c r="D339" s="365"/>
      <c r="M339" s="11">
        <v>157</v>
      </c>
      <c r="N339" s="11">
        <v>156</v>
      </c>
      <c r="O339" s="11">
        <v>152</v>
      </c>
      <c r="P339" s="11">
        <v>143</v>
      </c>
      <c r="Q339" s="11">
        <v>95</v>
      </c>
      <c r="R339" s="11">
        <v>91</v>
      </c>
      <c r="S339" s="11">
        <v>93</v>
      </c>
      <c r="V339" s="74">
        <f>100</f>
        <v>100</v>
      </c>
      <c r="W339" s="127" t="e">
        <f t="shared" si="81"/>
        <v>#DIV/0!</v>
      </c>
      <c r="X339" s="127" t="e">
        <f t="shared" si="82"/>
        <v>#DIV/0!</v>
      </c>
      <c r="Y339" s="127" t="e">
        <f t="shared" si="83"/>
        <v>#DIV/0!</v>
      </c>
      <c r="Z339" s="127" t="e">
        <f t="shared" si="84"/>
        <v>#DIV/0!</v>
      </c>
      <c r="AA339" s="127" t="e">
        <f t="shared" si="85"/>
        <v>#DIV/0!</v>
      </c>
      <c r="AB339" s="127" t="e">
        <f t="shared" si="86"/>
        <v>#DIV/0!</v>
      </c>
      <c r="AC339" s="127" t="e">
        <f t="shared" si="87"/>
        <v>#DIV/0!</v>
      </c>
      <c r="AD339" s="127" t="e">
        <f t="shared" si="87"/>
        <v>#DIV/0!</v>
      </c>
      <c r="AE339" s="127" t="e">
        <f t="shared" si="87"/>
        <v>#DIV/0!</v>
      </c>
      <c r="AF339" s="127" t="e">
        <f t="shared" si="87"/>
        <v>#DIV/0!</v>
      </c>
      <c r="AG339" s="127" t="e">
        <f t="shared" si="87"/>
        <v>#DIV/0!</v>
      </c>
      <c r="AH339" s="127" t="e">
        <f t="shared" si="88"/>
        <v>#DIV/0!</v>
      </c>
      <c r="AI339" s="127" t="e">
        <f t="shared" si="89"/>
        <v>#DIV/0!</v>
      </c>
      <c r="AJ339" s="127" t="e">
        <f t="shared" si="90"/>
        <v>#DIV/0!</v>
      </c>
      <c r="AK339" s="127" t="e">
        <f t="shared" si="91"/>
        <v>#DIV/0!</v>
      </c>
      <c r="AL339" s="127" t="e">
        <f t="shared" si="92"/>
        <v>#DIV/0!</v>
      </c>
      <c r="AM339" s="127" t="e">
        <f t="shared" si="93"/>
        <v>#DIV/0!</v>
      </c>
      <c r="AN339" s="280"/>
      <c r="AO339" s="281"/>
      <c r="AP339" s="281"/>
      <c r="AQ339" s="281"/>
      <c r="AR339" s="281"/>
      <c r="AS339" s="281"/>
      <c r="AT339" s="281"/>
      <c r="AU339" s="281"/>
      <c r="AV339" s="281"/>
      <c r="AW339" s="281">
        <v>4</v>
      </c>
      <c r="AX339" s="281">
        <v>4</v>
      </c>
      <c r="AY339" s="281">
        <v>4</v>
      </c>
      <c r="AZ339" s="281">
        <v>4</v>
      </c>
      <c r="BA339" s="281">
        <v>1</v>
      </c>
      <c r="BB339" s="281">
        <v>1</v>
      </c>
      <c r="BC339" s="281">
        <v>1</v>
      </c>
      <c r="BD339" s="281"/>
      <c r="BE339" s="325"/>
    </row>
    <row r="340" spans="2:57" ht="15.75" customHeight="1" x14ac:dyDescent="0.25">
      <c r="B340" s="772"/>
      <c r="C340" s="1" t="s">
        <v>6</v>
      </c>
      <c r="D340" s="365"/>
      <c r="M340" s="11">
        <v>1246</v>
      </c>
      <c r="N340" s="11">
        <v>1238</v>
      </c>
      <c r="O340" s="11">
        <v>1211</v>
      </c>
      <c r="P340" s="11">
        <v>1157</v>
      </c>
      <c r="Q340" s="11">
        <v>780</v>
      </c>
      <c r="R340" s="11">
        <v>819</v>
      </c>
      <c r="S340" s="11">
        <v>830</v>
      </c>
      <c r="V340" s="74">
        <f>100</f>
        <v>100</v>
      </c>
      <c r="W340" s="127" t="e">
        <f t="shared" si="81"/>
        <v>#DIV/0!</v>
      </c>
      <c r="X340" s="127" t="e">
        <f t="shared" si="82"/>
        <v>#DIV/0!</v>
      </c>
      <c r="Y340" s="127" t="e">
        <f t="shared" si="83"/>
        <v>#DIV/0!</v>
      </c>
      <c r="Z340" s="127" t="e">
        <f t="shared" si="84"/>
        <v>#DIV/0!</v>
      </c>
      <c r="AA340" s="127" t="e">
        <f t="shared" si="85"/>
        <v>#DIV/0!</v>
      </c>
      <c r="AB340" s="127" t="e">
        <f t="shared" si="86"/>
        <v>#DIV/0!</v>
      </c>
      <c r="AC340" s="127" t="e">
        <f t="shared" si="87"/>
        <v>#DIV/0!</v>
      </c>
      <c r="AD340" s="127" t="e">
        <f t="shared" si="87"/>
        <v>#DIV/0!</v>
      </c>
      <c r="AE340" s="127" t="e">
        <f t="shared" si="87"/>
        <v>#DIV/0!</v>
      </c>
      <c r="AF340" s="127" t="e">
        <f t="shared" si="87"/>
        <v>#DIV/0!</v>
      </c>
      <c r="AG340" s="127" t="e">
        <f t="shared" si="87"/>
        <v>#DIV/0!</v>
      </c>
      <c r="AH340" s="127" t="e">
        <f t="shared" si="88"/>
        <v>#DIV/0!</v>
      </c>
      <c r="AI340" s="127" t="e">
        <f t="shared" si="89"/>
        <v>#DIV/0!</v>
      </c>
      <c r="AJ340" s="127" t="e">
        <f t="shared" si="90"/>
        <v>#DIV/0!</v>
      </c>
      <c r="AK340" s="127" t="e">
        <f t="shared" si="91"/>
        <v>#DIV/0!</v>
      </c>
      <c r="AL340" s="127" t="e">
        <f t="shared" si="92"/>
        <v>#DIV/0!</v>
      </c>
      <c r="AM340" s="127" t="e">
        <f t="shared" si="93"/>
        <v>#DIV/0!</v>
      </c>
      <c r="AN340" s="280"/>
      <c r="AO340" s="281"/>
      <c r="AP340" s="281"/>
      <c r="AQ340" s="281"/>
      <c r="AR340" s="281"/>
      <c r="AS340" s="281"/>
      <c r="AT340" s="281"/>
      <c r="AU340" s="281"/>
      <c r="AV340" s="281"/>
      <c r="AW340" s="281"/>
      <c r="AX340" s="281"/>
      <c r="AY340" s="281"/>
      <c r="AZ340" s="281"/>
      <c r="BA340" s="281"/>
      <c r="BB340" s="281"/>
      <c r="BC340" s="281"/>
      <c r="BD340" s="281"/>
      <c r="BE340" s="325"/>
    </row>
    <row r="341" spans="2:57" ht="15.75" customHeight="1" x14ac:dyDescent="0.25">
      <c r="B341" s="765"/>
      <c r="C341" s="8" t="s">
        <v>7</v>
      </c>
      <c r="D341" s="424"/>
      <c r="E341" s="341"/>
      <c r="F341" s="341"/>
      <c r="G341" s="341"/>
      <c r="H341" s="341"/>
      <c r="I341" s="341"/>
      <c r="J341" s="341"/>
      <c r="K341" s="341"/>
      <c r="L341" s="341"/>
      <c r="M341" s="341">
        <v>1089</v>
      </c>
      <c r="N341" s="341">
        <v>1082</v>
      </c>
      <c r="O341" s="341">
        <v>1059</v>
      </c>
      <c r="P341" s="341">
        <v>1014</v>
      </c>
      <c r="Q341" s="341">
        <v>685</v>
      </c>
      <c r="R341" s="341">
        <v>728</v>
      </c>
      <c r="S341" s="341">
        <v>737</v>
      </c>
      <c r="T341" s="341"/>
      <c r="U341" s="341"/>
      <c r="V341" s="74">
        <f>100</f>
        <v>100</v>
      </c>
      <c r="W341" s="127" t="e">
        <f t="shared" si="81"/>
        <v>#DIV/0!</v>
      </c>
      <c r="X341" s="127" t="e">
        <f t="shared" si="82"/>
        <v>#DIV/0!</v>
      </c>
      <c r="Y341" s="127" t="e">
        <f t="shared" si="83"/>
        <v>#DIV/0!</v>
      </c>
      <c r="Z341" s="127" t="e">
        <f t="shared" si="84"/>
        <v>#DIV/0!</v>
      </c>
      <c r="AA341" s="127" t="e">
        <f t="shared" si="85"/>
        <v>#DIV/0!</v>
      </c>
      <c r="AB341" s="127" t="e">
        <f t="shared" si="86"/>
        <v>#DIV/0!</v>
      </c>
      <c r="AC341" s="127" t="e">
        <f t="shared" si="87"/>
        <v>#DIV/0!</v>
      </c>
      <c r="AD341" s="127" t="e">
        <f t="shared" si="87"/>
        <v>#DIV/0!</v>
      </c>
      <c r="AE341" s="127" t="e">
        <f t="shared" si="87"/>
        <v>#DIV/0!</v>
      </c>
      <c r="AF341" s="127" t="e">
        <f t="shared" si="87"/>
        <v>#DIV/0!</v>
      </c>
      <c r="AG341" s="127" t="e">
        <f t="shared" si="87"/>
        <v>#DIV/0!</v>
      </c>
      <c r="AH341" s="127" t="e">
        <f t="shared" si="88"/>
        <v>#DIV/0!</v>
      </c>
      <c r="AI341" s="127" t="e">
        <f t="shared" si="89"/>
        <v>#DIV/0!</v>
      </c>
      <c r="AJ341" s="127" t="e">
        <f t="shared" si="90"/>
        <v>#DIV/0!</v>
      </c>
      <c r="AK341" s="127" t="e">
        <f t="shared" si="91"/>
        <v>#DIV/0!</v>
      </c>
      <c r="AL341" s="127" t="e">
        <f t="shared" si="92"/>
        <v>#DIV/0!</v>
      </c>
      <c r="AM341" s="127" t="e">
        <f t="shared" si="93"/>
        <v>#DIV/0!</v>
      </c>
      <c r="AN341" s="283"/>
      <c r="AO341" s="284"/>
      <c r="AP341" s="284"/>
      <c r="AQ341" s="284"/>
      <c r="AR341" s="284"/>
      <c r="AS341" s="284"/>
      <c r="AT341" s="284"/>
      <c r="AU341" s="284"/>
      <c r="AV341" s="284"/>
      <c r="AW341" s="284"/>
      <c r="AX341" s="284"/>
      <c r="AY341" s="284"/>
      <c r="AZ341" s="284"/>
      <c r="BA341" s="284"/>
      <c r="BB341" s="284"/>
      <c r="BC341" s="284"/>
      <c r="BD341" s="284"/>
      <c r="BE341" s="284"/>
    </row>
    <row r="342" spans="2:57" ht="15.75" customHeight="1" x14ac:dyDescent="0.25">
      <c r="B342" s="772" t="s">
        <v>280</v>
      </c>
      <c r="C342" s="1" t="s">
        <v>2</v>
      </c>
      <c r="D342" s="425"/>
      <c r="Q342" s="11">
        <v>58255</v>
      </c>
      <c r="R342" s="11">
        <v>58944</v>
      </c>
      <c r="S342" s="11">
        <v>58436</v>
      </c>
      <c r="V342" s="74">
        <f>100</f>
        <v>100</v>
      </c>
      <c r="W342" s="127" t="e">
        <f t="shared" si="81"/>
        <v>#DIV/0!</v>
      </c>
      <c r="X342" s="127" t="e">
        <f t="shared" si="82"/>
        <v>#DIV/0!</v>
      </c>
      <c r="Y342" s="127" t="e">
        <f t="shared" si="83"/>
        <v>#DIV/0!</v>
      </c>
      <c r="Z342" s="127" t="e">
        <f t="shared" si="84"/>
        <v>#DIV/0!</v>
      </c>
      <c r="AA342" s="127" t="e">
        <f t="shared" si="85"/>
        <v>#DIV/0!</v>
      </c>
      <c r="AB342" s="127" t="e">
        <f t="shared" si="86"/>
        <v>#DIV/0!</v>
      </c>
      <c r="AC342" s="127" t="e">
        <f t="shared" si="87"/>
        <v>#DIV/0!</v>
      </c>
      <c r="AD342" s="127" t="e">
        <f t="shared" si="87"/>
        <v>#DIV/0!</v>
      </c>
      <c r="AE342" s="127" t="e">
        <f t="shared" si="87"/>
        <v>#DIV/0!</v>
      </c>
      <c r="AF342" s="127" t="e">
        <f t="shared" si="87"/>
        <v>#DIV/0!</v>
      </c>
      <c r="AG342" s="127" t="e">
        <f t="shared" si="87"/>
        <v>#DIV/0!</v>
      </c>
      <c r="AH342" s="127" t="e">
        <f t="shared" si="88"/>
        <v>#DIV/0!</v>
      </c>
      <c r="AI342" s="127" t="e">
        <f t="shared" si="89"/>
        <v>#DIV/0!</v>
      </c>
      <c r="AJ342" s="127" t="e">
        <f t="shared" si="90"/>
        <v>#DIV/0!</v>
      </c>
      <c r="AK342" s="127" t="e">
        <f t="shared" si="91"/>
        <v>#DIV/0!</v>
      </c>
      <c r="AL342" s="127" t="e">
        <f t="shared" si="92"/>
        <v>#DIV/0!</v>
      </c>
      <c r="AM342" s="127" t="e">
        <f t="shared" si="93"/>
        <v>#DIV/0!</v>
      </c>
      <c r="AN342" s="280"/>
      <c r="AO342" s="281"/>
      <c r="AP342" s="281"/>
      <c r="AQ342" s="281"/>
      <c r="AR342" s="281"/>
      <c r="AS342" s="281"/>
      <c r="AT342" s="281"/>
      <c r="AU342" s="281"/>
      <c r="AV342" s="281"/>
      <c r="AW342" s="281"/>
      <c r="AX342" s="281"/>
      <c r="AY342" s="281"/>
      <c r="AZ342" s="281"/>
      <c r="BA342" s="281">
        <v>1</v>
      </c>
      <c r="BB342" s="281">
        <v>1</v>
      </c>
      <c r="BC342" s="281">
        <v>1</v>
      </c>
      <c r="BD342" s="281"/>
      <c r="BE342" s="325"/>
    </row>
    <row r="343" spans="2:57" ht="15.75" customHeight="1" x14ac:dyDescent="0.25">
      <c r="B343" s="772"/>
      <c r="C343" s="1" t="s">
        <v>3</v>
      </c>
      <c r="D343" s="365"/>
      <c r="Q343" s="11">
        <v>2097</v>
      </c>
      <c r="R343" s="11">
        <v>1959</v>
      </c>
      <c r="S343" s="11">
        <v>1942</v>
      </c>
      <c r="V343" s="74">
        <f>100</f>
        <v>100</v>
      </c>
      <c r="W343" s="127" t="e">
        <f t="shared" si="81"/>
        <v>#DIV/0!</v>
      </c>
      <c r="X343" s="127" t="e">
        <f t="shared" si="82"/>
        <v>#DIV/0!</v>
      </c>
      <c r="Y343" s="127" t="e">
        <f t="shared" si="83"/>
        <v>#DIV/0!</v>
      </c>
      <c r="Z343" s="127" t="e">
        <f t="shared" si="84"/>
        <v>#DIV/0!</v>
      </c>
      <c r="AA343" s="127" t="e">
        <f t="shared" si="85"/>
        <v>#DIV/0!</v>
      </c>
      <c r="AB343" s="127" t="e">
        <f t="shared" si="86"/>
        <v>#DIV/0!</v>
      </c>
      <c r="AC343" s="127" t="e">
        <f t="shared" si="87"/>
        <v>#DIV/0!</v>
      </c>
      <c r="AD343" s="127" t="e">
        <f t="shared" si="87"/>
        <v>#DIV/0!</v>
      </c>
      <c r="AE343" s="127" t="e">
        <f t="shared" si="87"/>
        <v>#DIV/0!</v>
      </c>
      <c r="AF343" s="127" t="e">
        <f t="shared" si="87"/>
        <v>#DIV/0!</v>
      </c>
      <c r="AG343" s="127" t="e">
        <f t="shared" si="87"/>
        <v>#DIV/0!</v>
      </c>
      <c r="AH343" s="127" t="e">
        <f t="shared" si="88"/>
        <v>#DIV/0!</v>
      </c>
      <c r="AI343" s="127" t="e">
        <f t="shared" si="89"/>
        <v>#DIV/0!</v>
      </c>
      <c r="AJ343" s="127" t="e">
        <f t="shared" si="90"/>
        <v>#DIV/0!</v>
      </c>
      <c r="AK343" s="127" t="e">
        <f t="shared" si="91"/>
        <v>#DIV/0!</v>
      </c>
      <c r="AL343" s="127" t="e">
        <f t="shared" si="92"/>
        <v>#DIV/0!</v>
      </c>
      <c r="AM343" s="127" t="e">
        <f t="shared" si="93"/>
        <v>#DIV/0!</v>
      </c>
      <c r="AN343" s="280"/>
      <c r="AO343" s="281"/>
      <c r="AP343" s="281"/>
      <c r="AQ343" s="281"/>
      <c r="AR343" s="281"/>
      <c r="AS343" s="281"/>
      <c r="AT343" s="281"/>
      <c r="AU343" s="281"/>
      <c r="AV343" s="281"/>
      <c r="AW343" s="281"/>
      <c r="AX343" s="281"/>
      <c r="AY343" s="281"/>
      <c r="AZ343" s="281"/>
      <c r="BA343" s="281">
        <v>1</v>
      </c>
      <c r="BB343" s="281">
        <v>1</v>
      </c>
      <c r="BC343" s="281">
        <v>1</v>
      </c>
      <c r="BD343" s="281"/>
      <c r="BE343" s="325"/>
    </row>
    <row r="344" spans="2:57" ht="15.75" customHeight="1" x14ac:dyDescent="0.25">
      <c r="B344" s="772"/>
      <c r="C344" s="1" t="s">
        <v>4</v>
      </c>
      <c r="D344" s="365"/>
      <c r="Q344" s="11">
        <v>211</v>
      </c>
      <c r="R344" s="11">
        <v>226</v>
      </c>
      <c r="S344" s="11">
        <v>233</v>
      </c>
      <c r="V344" s="74">
        <f>100</f>
        <v>100</v>
      </c>
      <c r="W344" s="127" t="e">
        <f t="shared" si="81"/>
        <v>#DIV/0!</v>
      </c>
      <c r="X344" s="127" t="e">
        <f t="shared" si="82"/>
        <v>#DIV/0!</v>
      </c>
      <c r="Y344" s="127" t="e">
        <f t="shared" si="83"/>
        <v>#DIV/0!</v>
      </c>
      <c r="Z344" s="127" t="e">
        <f t="shared" si="84"/>
        <v>#DIV/0!</v>
      </c>
      <c r="AA344" s="127" t="e">
        <f t="shared" si="85"/>
        <v>#DIV/0!</v>
      </c>
      <c r="AB344" s="127" t="e">
        <f t="shared" si="86"/>
        <v>#DIV/0!</v>
      </c>
      <c r="AC344" s="127" t="e">
        <f t="shared" si="87"/>
        <v>#DIV/0!</v>
      </c>
      <c r="AD344" s="127" t="e">
        <f t="shared" si="87"/>
        <v>#DIV/0!</v>
      </c>
      <c r="AE344" s="127" t="e">
        <f t="shared" si="87"/>
        <v>#DIV/0!</v>
      </c>
      <c r="AF344" s="127" t="e">
        <f t="shared" si="87"/>
        <v>#DIV/0!</v>
      </c>
      <c r="AG344" s="127" t="e">
        <f t="shared" si="87"/>
        <v>#DIV/0!</v>
      </c>
      <c r="AH344" s="127" t="e">
        <f t="shared" si="88"/>
        <v>#DIV/0!</v>
      </c>
      <c r="AI344" s="127" t="e">
        <f t="shared" si="89"/>
        <v>#DIV/0!</v>
      </c>
      <c r="AJ344" s="127" t="e">
        <f t="shared" si="90"/>
        <v>#DIV/0!</v>
      </c>
      <c r="AK344" s="127" t="e">
        <f t="shared" si="91"/>
        <v>#DIV/0!</v>
      </c>
      <c r="AL344" s="127" t="e">
        <f t="shared" si="92"/>
        <v>#DIV/0!</v>
      </c>
      <c r="AM344" s="127" t="e">
        <f t="shared" si="93"/>
        <v>#DIV/0!</v>
      </c>
      <c r="AN344" s="280"/>
      <c r="AO344" s="281"/>
      <c r="AP344" s="281"/>
      <c r="AQ344" s="281"/>
      <c r="AR344" s="281"/>
      <c r="AS344" s="281"/>
      <c r="AT344" s="281"/>
      <c r="AU344" s="281"/>
      <c r="AV344" s="281"/>
      <c r="AW344" s="281"/>
      <c r="AX344" s="281"/>
      <c r="AY344" s="281"/>
      <c r="AZ344" s="281"/>
      <c r="BA344" s="281">
        <v>1</v>
      </c>
      <c r="BB344" s="281">
        <v>1</v>
      </c>
      <c r="BC344" s="281">
        <v>1</v>
      </c>
      <c r="BD344" s="281"/>
      <c r="BE344" s="325"/>
    </row>
    <row r="345" spans="2:57" ht="15.75" customHeight="1" x14ac:dyDescent="0.25">
      <c r="B345" s="772"/>
      <c r="C345" s="1" t="s">
        <v>5</v>
      </c>
      <c r="D345" s="365"/>
      <c r="Q345" s="11">
        <v>60</v>
      </c>
      <c r="R345" s="11">
        <v>62</v>
      </c>
      <c r="S345" s="11">
        <v>63</v>
      </c>
      <c r="V345" s="74">
        <f>100</f>
        <v>100</v>
      </c>
      <c r="W345" s="127" t="e">
        <f t="shared" si="81"/>
        <v>#DIV/0!</v>
      </c>
      <c r="X345" s="127" t="e">
        <f t="shared" si="82"/>
        <v>#DIV/0!</v>
      </c>
      <c r="Y345" s="127" t="e">
        <f t="shared" si="83"/>
        <v>#DIV/0!</v>
      </c>
      <c r="Z345" s="127" t="e">
        <f t="shared" si="84"/>
        <v>#DIV/0!</v>
      </c>
      <c r="AA345" s="127" t="e">
        <f t="shared" si="85"/>
        <v>#DIV/0!</v>
      </c>
      <c r="AB345" s="127" t="e">
        <f t="shared" si="86"/>
        <v>#DIV/0!</v>
      </c>
      <c r="AC345" s="127" t="e">
        <f t="shared" si="87"/>
        <v>#DIV/0!</v>
      </c>
      <c r="AD345" s="127" t="e">
        <f t="shared" si="87"/>
        <v>#DIV/0!</v>
      </c>
      <c r="AE345" s="127" t="e">
        <f t="shared" si="87"/>
        <v>#DIV/0!</v>
      </c>
      <c r="AF345" s="127" t="e">
        <f t="shared" si="87"/>
        <v>#DIV/0!</v>
      </c>
      <c r="AG345" s="127" t="e">
        <f t="shared" si="87"/>
        <v>#DIV/0!</v>
      </c>
      <c r="AH345" s="127" t="e">
        <f t="shared" si="88"/>
        <v>#DIV/0!</v>
      </c>
      <c r="AI345" s="127" t="e">
        <f t="shared" si="89"/>
        <v>#DIV/0!</v>
      </c>
      <c r="AJ345" s="127" t="e">
        <f t="shared" si="90"/>
        <v>#DIV/0!</v>
      </c>
      <c r="AK345" s="127" t="e">
        <f t="shared" si="91"/>
        <v>#DIV/0!</v>
      </c>
      <c r="AL345" s="127" t="e">
        <f t="shared" si="92"/>
        <v>#DIV/0!</v>
      </c>
      <c r="AM345" s="127" t="e">
        <f t="shared" si="93"/>
        <v>#DIV/0!</v>
      </c>
      <c r="AN345" s="280"/>
      <c r="AO345" s="281"/>
      <c r="AP345" s="281"/>
      <c r="AQ345" s="281"/>
      <c r="AR345" s="281"/>
      <c r="AS345" s="281"/>
      <c r="AT345" s="281"/>
      <c r="AU345" s="281"/>
      <c r="AV345" s="281"/>
      <c r="AW345" s="281"/>
      <c r="AX345" s="281"/>
      <c r="AY345" s="281"/>
      <c r="AZ345" s="281"/>
      <c r="BA345" s="281">
        <v>1</v>
      </c>
      <c r="BB345" s="281">
        <v>1</v>
      </c>
      <c r="BC345" s="281">
        <v>1</v>
      </c>
      <c r="BD345" s="281"/>
      <c r="BE345" s="325"/>
    </row>
    <row r="346" spans="2:57" ht="15.75" customHeight="1" x14ac:dyDescent="0.25">
      <c r="B346" s="772"/>
      <c r="C346" s="1" t="s">
        <v>6</v>
      </c>
      <c r="D346" s="365"/>
      <c r="Q346" s="11">
        <v>60623</v>
      </c>
      <c r="R346" s="11">
        <v>61191</v>
      </c>
      <c r="S346" s="11">
        <v>60674</v>
      </c>
      <c r="V346" s="74">
        <f>100</f>
        <v>100</v>
      </c>
      <c r="W346" s="127" t="e">
        <f t="shared" si="81"/>
        <v>#DIV/0!</v>
      </c>
      <c r="X346" s="127" t="e">
        <f t="shared" si="82"/>
        <v>#DIV/0!</v>
      </c>
      <c r="Y346" s="127" t="e">
        <f t="shared" si="83"/>
        <v>#DIV/0!</v>
      </c>
      <c r="Z346" s="127" t="e">
        <f t="shared" si="84"/>
        <v>#DIV/0!</v>
      </c>
      <c r="AA346" s="127" t="e">
        <f t="shared" si="85"/>
        <v>#DIV/0!</v>
      </c>
      <c r="AB346" s="127" t="e">
        <f t="shared" si="86"/>
        <v>#DIV/0!</v>
      </c>
      <c r="AC346" s="127" t="e">
        <f t="shared" si="87"/>
        <v>#DIV/0!</v>
      </c>
      <c r="AD346" s="127" t="e">
        <f t="shared" si="87"/>
        <v>#DIV/0!</v>
      </c>
      <c r="AE346" s="127" t="e">
        <f t="shared" si="87"/>
        <v>#DIV/0!</v>
      </c>
      <c r="AF346" s="127" t="e">
        <f t="shared" si="87"/>
        <v>#DIV/0!</v>
      </c>
      <c r="AG346" s="127" t="e">
        <f t="shared" si="87"/>
        <v>#DIV/0!</v>
      </c>
      <c r="AH346" s="127" t="e">
        <f t="shared" si="88"/>
        <v>#DIV/0!</v>
      </c>
      <c r="AI346" s="127" t="e">
        <f t="shared" si="89"/>
        <v>#DIV/0!</v>
      </c>
      <c r="AJ346" s="127" t="e">
        <f t="shared" si="90"/>
        <v>#DIV/0!</v>
      </c>
      <c r="AK346" s="127" t="e">
        <f t="shared" si="91"/>
        <v>#DIV/0!</v>
      </c>
      <c r="AL346" s="127" t="e">
        <f t="shared" si="92"/>
        <v>#DIV/0!</v>
      </c>
      <c r="AM346" s="127" t="e">
        <f t="shared" si="93"/>
        <v>#DIV/0!</v>
      </c>
      <c r="AN346" s="280"/>
      <c r="AO346" s="281"/>
      <c r="AP346" s="281"/>
      <c r="AQ346" s="281"/>
      <c r="AR346" s="281"/>
      <c r="AS346" s="281"/>
      <c r="AT346" s="281"/>
      <c r="AU346" s="281"/>
      <c r="AV346" s="281"/>
      <c r="AW346" s="281"/>
      <c r="AX346" s="281"/>
      <c r="AY346" s="281"/>
      <c r="AZ346" s="281"/>
      <c r="BA346" s="281"/>
      <c r="BB346" s="281"/>
      <c r="BC346" s="281"/>
      <c r="BD346" s="281"/>
      <c r="BE346" s="325"/>
    </row>
    <row r="347" spans="2:57" ht="15.75" customHeight="1" x14ac:dyDescent="0.25">
      <c r="B347" s="765"/>
      <c r="C347" s="8" t="s">
        <v>7</v>
      </c>
      <c r="D347" s="424"/>
      <c r="E347" s="341"/>
      <c r="F347" s="341"/>
      <c r="G347" s="341"/>
      <c r="H347" s="341"/>
      <c r="I347" s="341"/>
      <c r="J347" s="341"/>
      <c r="K347" s="341"/>
      <c r="L347" s="341"/>
      <c r="M347" s="341"/>
      <c r="N347" s="341"/>
      <c r="O347" s="341"/>
      <c r="P347" s="341"/>
      <c r="Q347" s="341">
        <v>60563</v>
      </c>
      <c r="R347" s="341">
        <v>61129</v>
      </c>
      <c r="S347" s="341">
        <v>60611</v>
      </c>
      <c r="T347" s="341"/>
      <c r="U347" s="341"/>
      <c r="V347" s="74">
        <f>100</f>
        <v>100</v>
      </c>
      <c r="W347" s="127" t="e">
        <f t="shared" si="81"/>
        <v>#DIV/0!</v>
      </c>
      <c r="X347" s="127" t="e">
        <f t="shared" si="82"/>
        <v>#DIV/0!</v>
      </c>
      <c r="Y347" s="127" t="e">
        <f t="shared" si="83"/>
        <v>#DIV/0!</v>
      </c>
      <c r="Z347" s="127" t="e">
        <f t="shared" si="84"/>
        <v>#DIV/0!</v>
      </c>
      <c r="AA347" s="127" t="e">
        <f t="shared" si="85"/>
        <v>#DIV/0!</v>
      </c>
      <c r="AB347" s="127" t="e">
        <f t="shared" si="86"/>
        <v>#DIV/0!</v>
      </c>
      <c r="AC347" s="127" t="e">
        <f t="shared" si="87"/>
        <v>#DIV/0!</v>
      </c>
      <c r="AD347" s="127" t="e">
        <f t="shared" si="87"/>
        <v>#DIV/0!</v>
      </c>
      <c r="AE347" s="127" t="e">
        <f t="shared" si="87"/>
        <v>#DIV/0!</v>
      </c>
      <c r="AF347" s="127" t="e">
        <f t="shared" si="87"/>
        <v>#DIV/0!</v>
      </c>
      <c r="AG347" s="127" t="e">
        <f t="shared" si="87"/>
        <v>#DIV/0!</v>
      </c>
      <c r="AH347" s="127" t="e">
        <f t="shared" si="88"/>
        <v>#DIV/0!</v>
      </c>
      <c r="AI347" s="127" t="e">
        <f t="shared" si="89"/>
        <v>#DIV/0!</v>
      </c>
      <c r="AJ347" s="127" t="e">
        <f t="shared" si="90"/>
        <v>#DIV/0!</v>
      </c>
      <c r="AK347" s="127" t="e">
        <f t="shared" si="91"/>
        <v>#DIV/0!</v>
      </c>
      <c r="AL347" s="127" t="e">
        <f t="shared" si="92"/>
        <v>#DIV/0!</v>
      </c>
      <c r="AM347" s="127" t="e">
        <f t="shared" si="93"/>
        <v>#DIV/0!</v>
      </c>
      <c r="AN347" s="283"/>
      <c r="AO347" s="284"/>
      <c r="AP347" s="284"/>
      <c r="AQ347" s="284"/>
      <c r="AR347" s="284"/>
      <c r="AS347" s="284"/>
      <c r="AT347" s="284"/>
      <c r="AU347" s="284"/>
      <c r="AV347" s="284"/>
      <c r="AW347" s="284"/>
      <c r="AX347" s="284"/>
      <c r="AY347" s="284"/>
      <c r="AZ347" s="284"/>
      <c r="BA347" s="284"/>
      <c r="BB347" s="284"/>
      <c r="BC347" s="284"/>
      <c r="BD347" s="284"/>
      <c r="BE347" s="284"/>
    </row>
    <row r="348" spans="2:57" ht="15" customHeight="1" x14ac:dyDescent="0.25">
      <c r="B348" s="772" t="s">
        <v>66</v>
      </c>
      <c r="C348" s="1" t="s">
        <v>2</v>
      </c>
      <c r="D348" s="425">
        <v>179829</v>
      </c>
      <c r="E348" s="11">
        <v>168276</v>
      </c>
      <c r="F348" s="11">
        <v>170291</v>
      </c>
      <c r="G348" s="11">
        <v>192582</v>
      </c>
      <c r="H348" s="11">
        <v>192743</v>
      </c>
      <c r="I348" s="11">
        <v>200293</v>
      </c>
      <c r="J348" s="11">
        <v>252239</v>
      </c>
      <c r="K348" s="11">
        <v>121826</v>
      </c>
      <c r="L348" s="11">
        <v>144907</v>
      </c>
      <c r="M348" s="11">
        <v>154157</v>
      </c>
      <c r="N348" s="11">
        <v>159986</v>
      </c>
      <c r="O348" s="11">
        <v>152390</v>
      </c>
      <c r="P348" s="11">
        <v>151993</v>
      </c>
      <c r="Q348" s="11">
        <v>191744</v>
      </c>
      <c r="R348" s="11">
        <v>177463</v>
      </c>
      <c r="S348" s="11">
        <v>179313</v>
      </c>
      <c r="T348" s="11">
        <v>180507</v>
      </c>
      <c r="U348" s="11">
        <v>181803</v>
      </c>
      <c r="V348" s="74">
        <f>100</f>
        <v>100</v>
      </c>
      <c r="W348" s="127">
        <f t="shared" si="71"/>
        <v>93.57556345194601</v>
      </c>
      <c r="X348" s="127">
        <f t="shared" si="72"/>
        <v>94.696072379871993</v>
      </c>
      <c r="Y348" s="127">
        <f t="shared" si="73"/>
        <v>107.09173715029277</v>
      </c>
      <c r="Z348" s="127">
        <f t="shared" si="74"/>
        <v>107.18126664775981</v>
      </c>
      <c r="AA348" s="127">
        <f t="shared" si="75"/>
        <v>111.37969960351222</v>
      </c>
      <c r="AB348" s="127">
        <f t="shared" si="76"/>
        <v>140.26603050675919</v>
      </c>
      <c r="AC348" s="127">
        <f t="shared" si="77"/>
        <v>67.745469306952714</v>
      </c>
      <c r="AD348" s="127">
        <f t="shared" si="78"/>
        <v>80.580440307180709</v>
      </c>
      <c r="AE348" s="127">
        <f t="shared" si="78"/>
        <v>85.72421578277141</v>
      </c>
      <c r="AF348" s="127">
        <f t="shared" si="78"/>
        <v>88.965628458146355</v>
      </c>
      <c r="AG348" s="127">
        <f t="shared" si="78"/>
        <v>84.74161564597479</v>
      </c>
      <c r="AH348" s="127">
        <f t="shared" si="80"/>
        <v>84.520850363400783</v>
      </c>
      <c r="AI348" s="127">
        <f t="shared" ref="AI348:AI379" si="94">Q348*100/$D348</f>
        <v>106.62573889639602</v>
      </c>
      <c r="AJ348" s="127">
        <f t="shared" ref="AJ348:AJ379" si="95">R348*100/$D348</f>
        <v>98.684305645919181</v>
      </c>
      <c r="AK348" s="127">
        <f t="shared" ref="AK348:AK379" si="96">S348*100/$D348</f>
        <v>99.713060741037324</v>
      </c>
      <c r="AL348" s="127">
        <f t="shared" si="92"/>
        <v>100.37702484026492</v>
      </c>
      <c r="AM348" s="127">
        <f t="shared" si="93"/>
        <v>101.09770949068282</v>
      </c>
      <c r="AN348" s="280">
        <v>1</v>
      </c>
      <c r="AO348" s="281">
        <v>1</v>
      </c>
      <c r="AP348" s="281">
        <v>1</v>
      </c>
      <c r="AQ348" s="281">
        <v>1</v>
      </c>
      <c r="AR348" s="281">
        <v>1</v>
      </c>
      <c r="AS348" s="281">
        <v>1</v>
      </c>
      <c r="AT348" s="281">
        <v>1</v>
      </c>
      <c r="AU348" s="281">
        <v>1</v>
      </c>
      <c r="AV348" s="281">
        <v>1</v>
      </c>
      <c r="AW348" s="281">
        <v>1</v>
      </c>
      <c r="AX348" s="281">
        <v>1</v>
      </c>
      <c r="AY348" s="281">
        <v>1</v>
      </c>
      <c r="AZ348" s="281">
        <v>1</v>
      </c>
      <c r="BA348" s="281">
        <v>1</v>
      </c>
      <c r="BB348" s="281">
        <v>1</v>
      </c>
      <c r="BC348" s="281">
        <v>1</v>
      </c>
      <c r="BD348" s="281">
        <v>6</v>
      </c>
      <c r="BE348" s="325">
        <v>7</v>
      </c>
    </row>
    <row r="349" spans="2:57" ht="15" x14ac:dyDescent="0.25">
      <c r="B349" s="772"/>
      <c r="C349" s="1" t="s">
        <v>3</v>
      </c>
      <c r="D349" s="365">
        <v>4048</v>
      </c>
      <c r="E349" s="11">
        <v>3789</v>
      </c>
      <c r="F349" s="11">
        <v>3683</v>
      </c>
      <c r="G349" s="11">
        <v>3637</v>
      </c>
      <c r="H349" s="11">
        <v>3805</v>
      </c>
      <c r="I349" s="11">
        <v>4444</v>
      </c>
      <c r="J349" s="11">
        <v>5119</v>
      </c>
      <c r="K349" s="11">
        <v>4733</v>
      </c>
      <c r="L349" s="11">
        <v>5751</v>
      </c>
      <c r="M349" s="11">
        <v>5963</v>
      </c>
      <c r="N349" s="11">
        <v>6409</v>
      </c>
      <c r="O349" s="11">
        <v>6668</v>
      </c>
      <c r="P349" s="11">
        <v>5012</v>
      </c>
      <c r="Q349" s="11">
        <v>7527</v>
      </c>
      <c r="R349" s="11">
        <v>7374</v>
      </c>
      <c r="S349" s="11">
        <v>7429</v>
      </c>
      <c r="T349" s="11">
        <v>7476</v>
      </c>
      <c r="U349" s="11">
        <v>7526</v>
      </c>
      <c r="V349" s="74">
        <f>100</f>
        <v>100</v>
      </c>
      <c r="W349" s="127">
        <f t="shared" si="71"/>
        <v>93.601778656126484</v>
      </c>
      <c r="X349" s="127">
        <f t="shared" si="72"/>
        <v>90.983201581027672</v>
      </c>
      <c r="Y349" s="127">
        <f t="shared" si="73"/>
        <v>89.846837944664031</v>
      </c>
      <c r="Z349" s="127">
        <f t="shared" si="74"/>
        <v>93.997035573122531</v>
      </c>
      <c r="AA349" s="127">
        <f t="shared" si="75"/>
        <v>109.78260869565217</v>
      </c>
      <c r="AB349" s="127">
        <f t="shared" si="76"/>
        <v>126.45750988142292</v>
      </c>
      <c r="AC349" s="127">
        <f t="shared" si="77"/>
        <v>116.92193675889328</v>
      </c>
      <c r="AD349" s="127">
        <f t="shared" si="78"/>
        <v>142.07015810276681</v>
      </c>
      <c r="AE349" s="127">
        <f t="shared" si="78"/>
        <v>147.30731225296444</v>
      </c>
      <c r="AF349" s="127">
        <f t="shared" si="78"/>
        <v>158.32509881422925</v>
      </c>
      <c r="AG349" s="127">
        <f t="shared" si="78"/>
        <v>164.72332015810278</v>
      </c>
      <c r="AH349" s="127">
        <f t="shared" si="80"/>
        <v>123.81422924901186</v>
      </c>
      <c r="AI349" s="127">
        <f t="shared" si="94"/>
        <v>185.94367588932806</v>
      </c>
      <c r="AJ349" s="127">
        <f t="shared" si="95"/>
        <v>182.16403162055337</v>
      </c>
      <c r="AK349" s="127">
        <f t="shared" si="96"/>
        <v>183.52272727272728</v>
      </c>
      <c r="AL349" s="127">
        <f t="shared" si="92"/>
        <v>184.68379446640316</v>
      </c>
      <c r="AM349" s="127">
        <f t="shared" si="93"/>
        <v>185.91897233201581</v>
      </c>
      <c r="AN349" s="280">
        <v>1</v>
      </c>
      <c r="AO349" s="281">
        <v>1</v>
      </c>
      <c r="AP349" s="281">
        <v>1</v>
      </c>
      <c r="AQ349" s="281">
        <v>1</v>
      </c>
      <c r="AR349" s="281">
        <v>1</v>
      </c>
      <c r="AS349" s="281">
        <v>1</v>
      </c>
      <c r="AT349" s="281">
        <v>1</v>
      </c>
      <c r="AU349" s="281">
        <v>1</v>
      </c>
      <c r="AV349" s="281">
        <v>1</v>
      </c>
      <c r="AW349" s="281">
        <v>1</v>
      </c>
      <c r="AX349" s="281">
        <v>1</v>
      </c>
      <c r="AY349" s="281">
        <v>1</v>
      </c>
      <c r="AZ349" s="281">
        <v>1</v>
      </c>
      <c r="BA349" s="281">
        <v>1</v>
      </c>
      <c r="BB349" s="281">
        <v>1</v>
      </c>
      <c r="BC349" s="281">
        <v>1</v>
      </c>
      <c r="BD349" s="281">
        <v>6</v>
      </c>
      <c r="BE349" s="325">
        <v>7</v>
      </c>
    </row>
    <row r="350" spans="2:57" ht="15" x14ac:dyDescent="0.25">
      <c r="B350" s="772"/>
      <c r="C350" s="1" t="s">
        <v>4</v>
      </c>
      <c r="D350" s="365">
        <v>575</v>
      </c>
      <c r="E350" s="11">
        <v>518</v>
      </c>
      <c r="F350" s="11">
        <v>479</v>
      </c>
      <c r="G350" s="11">
        <v>554</v>
      </c>
      <c r="H350" s="11">
        <v>543</v>
      </c>
      <c r="I350" s="11">
        <v>529</v>
      </c>
      <c r="J350" s="11">
        <v>570</v>
      </c>
      <c r="K350" s="11">
        <v>533</v>
      </c>
      <c r="L350" s="11">
        <v>597</v>
      </c>
      <c r="M350" s="11">
        <v>584</v>
      </c>
      <c r="N350" s="11">
        <v>579</v>
      </c>
      <c r="O350" s="11">
        <v>691</v>
      </c>
      <c r="P350" s="11">
        <v>501</v>
      </c>
      <c r="Q350" s="11">
        <v>629</v>
      </c>
      <c r="R350" s="11">
        <v>623</v>
      </c>
      <c r="S350" s="11">
        <v>631</v>
      </c>
      <c r="T350" s="11">
        <v>636</v>
      </c>
      <c r="U350" s="11">
        <v>641</v>
      </c>
      <c r="V350" s="74">
        <f>100</f>
        <v>100</v>
      </c>
      <c r="W350" s="127">
        <f t="shared" si="71"/>
        <v>90.086956521739125</v>
      </c>
      <c r="X350" s="127">
        <f t="shared" si="72"/>
        <v>83.304347826086953</v>
      </c>
      <c r="Y350" s="127">
        <f t="shared" si="73"/>
        <v>96.347826086956516</v>
      </c>
      <c r="Z350" s="127">
        <f t="shared" si="74"/>
        <v>94.434782608695656</v>
      </c>
      <c r="AA350" s="127">
        <f t="shared" si="75"/>
        <v>92</v>
      </c>
      <c r="AB350" s="127">
        <f t="shared" si="76"/>
        <v>99.130434782608702</v>
      </c>
      <c r="AC350" s="127">
        <f t="shared" si="77"/>
        <v>92.695652173913047</v>
      </c>
      <c r="AD350" s="127">
        <f t="shared" si="78"/>
        <v>103.82608695652173</v>
      </c>
      <c r="AE350" s="127">
        <f t="shared" si="78"/>
        <v>101.56521739130434</v>
      </c>
      <c r="AF350" s="127">
        <f t="shared" si="78"/>
        <v>100.69565217391305</v>
      </c>
      <c r="AG350" s="127">
        <f t="shared" ref="AG350" si="97">O350*100/$D350</f>
        <v>120.17391304347827</v>
      </c>
      <c r="AH350" s="127">
        <f t="shared" si="80"/>
        <v>87.130434782608702</v>
      </c>
      <c r="AI350" s="127">
        <f t="shared" si="94"/>
        <v>109.39130434782609</v>
      </c>
      <c r="AJ350" s="127">
        <f t="shared" si="95"/>
        <v>108.34782608695652</v>
      </c>
      <c r="AK350" s="127">
        <f t="shared" si="96"/>
        <v>109.73913043478261</v>
      </c>
      <c r="AL350" s="127">
        <f t="shared" si="92"/>
        <v>110.60869565217391</v>
      </c>
      <c r="AM350" s="127">
        <f t="shared" si="93"/>
        <v>111.47826086956522</v>
      </c>
      <c r="AN350" s="280">
        <v>1</v>
      </c>
      <c r="AO350" s="281">
        <v>1</v>
      </c>
      <c r="AP350" s="281">
        <v>1</v>
      </c>
      <c r="AQ350" s="281">
        <v>1</v>
      </c>
      <c r="AR350" s="281">
        <v>1</v>
      </c>
      <c r="AS350" s="281">
        <v>1</v>
      </c>
      <c r="AT350" s="281">
        <v>1</v>
      </c>
      <c r="AU350" s="281">
        <v>1</v>
      </c>
      <c r="AV350" s="281">
        <v>1</v>
      </c>
      <c r="AW350" s="281">
        <v>1</v>
      </c>
      <c r="AX350" s="281">
        <v>1</v>
      </c>
      <c r="AY350" s="281">
        <v>1</v>
      </c>
      <c r="AZ350" s="281">
        <v>1</v>
      </c>
      <c r="BA350" s="281">
        <v>1</v>
      </c>
      <c r="BB350" s="281">
        <v>1</v>
      </c>
      <c r="BC350" s="281">
        <v>1</v>
      </c>
      <c r="BD350" s="281">
        <v>6</v>
      </c>
      <c r="BE350" s="325">
        <v>7</v>
      </c>
    </row>
    <row r="351" spans="2:57" ht="15" x14ac:dyDescent="0.25">
      <c r="B351" s="772"/>
      <c r="C351" s="1" t="s">
        <v>5</v>
      </c>
      <c r="D351" s="365">
        <v>77</v>
      </c>
      <c r="E351" s="11">
        <v>72</v>
      </c>
      <c r="F351" s="11">
        <v>61</v>
      </c>
      <c r="G351" s="11">
        <v>57</v>
      </c>
      <c r="H351" s="11">
        <v>55</v>
      </c>
      <c r="I351" s="11">
        <v>57</v>
      </c>
      <c r="J351" s="11">
        <v>116</v>
      </c>
      <c r="K351" s="11">
        <v>63</v>
      </c>
      <c r="L351" s="11">
        <v>67</v>
      </c>
      <c r="M351" s="11">
        <v>66</v>
      </c>
      <c r="N351" s="11">
        <v>80</v>
      </c>
      <c r="O351" s="11">
        <v>92</v>
      </c>
      <c r="P351" s="11">
        <v>87</v>
      </c>
      <c r="Q351" s="11">
        <v>92</v>
      </c>
      <c r="R351" s="11">
        <v>108</v>
      </c>
      <c r="S351" s="11">
        <v>109</v>
      </c>
      <c r="T351" s="11">
        <v>110</v>
      </c>
      <c r="U351" s="11">
        <v>111</v>
      </c>
      <c r="V351" s="74">
        <f>100</f>
        <v>100</v>
      </c>
      <c r="W351" s="127">
        <f t="shared" ref="W351:W414" si="98">E351*100/$D351</f>
        <v>93.506493506493513</v>
      </c>
      <c r="X351" s="127">
        <f t="shared" ref="X351:X414" si="99">F351*100/$D351</f>
        <v>79.220779220779221</v>
      </c>
      <c r="Y351" s="127">
        <f t="shared" ref="Y351:Y414" si="100">G351*100/$D351</f>
        <v>74.025974025974023</v>
      </c>
      <c r="Z351" s="127">
        <f t="shared" ref="Z351:Z414" si="101">H351*100/$D351</f>
        <v>71.428571428571431</v>
      </c>
      <c r="AA351" s="127">
        <f t="shared" ref="AA351:AA414" si="102">I351*100/$D351</f>
        <v>74.025974025974023</v>
      </c>
      <c r="AB351" s="127">
        <f t="shared" ref="AB351:AB414" si="103">J351*100/$D351</f>
        <v>150.64935064935065</v>
      </c>
      <c r="AC351" s="127">
        <f t="shared" ref="AC351:AC414" si="104">K351*100/$D351</f>
        <v>81.818181818181813</v>
      </c>
      <c r="AD351" s="127">
        <f t="shared" ref="AD351:AG414" si="105">L351*100/$D351</f>
        <v>87.012987012987011</v>
      </c>
      <c r="AE351" s="127">
        <f t="shared" si="105"/>
        <v>85.714285714285708</v>
      </c>
      <c r="AF351" s="127">
        <f t="shared" si="105"/>
        <v>103.8961038961039</v>
      </c>
      <c r="AG351" s="127">
        <f t="shared" si="105"/>
        <v>119.48051948051948</v>
      </c>
      <c r="AH351" s="127">
        <f t="shared" ref="AH351:AH383" si="106">P351*100/$D351</f>
        <v>112.98701298701299</v>
      </c>
      <c r="AI351" s="127">
        <f t="shared" si="94"/>
        <v>119.48051948051948</v>
      </c>
      <c r="AJ351" s="127">
        <f t="shared" si="95"/>
        <v>140.25974025974025</v>
      </c>
      <c r="AK351" s="127">
        <f t="shared" si="96"/>
        <v>141.55844155844156</v>
      </c>
      <c r="AL351" s="127">
        <f t="shared" si="92"/>
        <v>142.85714285714286</v>
      </c>
      <c r="AM351" s="127">
        <f t="shared" si="93"/>
        <v>144.15584415584416</v>
      </c>
      <c r="AN351" s="280">
        <v>1</v>
      </c>
      <c r="AO351" s="281">
        <v>1</v>
      </c>
      <c r="AP351" s="281">
        <v>1</v>
      </c>
      <c r="AQ351" s="281">
        <v>1</v>
      </c>
      <c r="AR351" s="281">
        <v>1</v>
      </c>
      <c r="AS351" s="281">
        <v>1</v>
      </c>
      <c r="AT351" s="281">
        <v>1</v>
      </c>
      <c r="AU351" s="281">
        <v>1</v>
      </c>
      <c r="AV351" s="281">
        <v>1</v>
      </c>
      <c r="AW351" s="281">
        <v>1</v>
      </c>
      <c r="AX351" s="281">
        <v>1</v>
      </c>
      <c r="AY351" s="281">
        <v>1</v>
      </c>
      <c r="AZ351" s="281">
        <v>1</v>
      </c>
      <c r="BA351" s="281">
        <v>1</v>
      </c>
      <c r="BB351" s="281">
        <v>1</v>
      </c>
      <c r="BC351" s="281">
        <v>1</v>
      </c>
      <c r="BD351" s="281">
        <v>6</v>
      </c>
      <c r="BE351" s="325">
        <v>7</v>
      </c>
    </row>
    <row r="352" spans="2:57" ht="15" x14ac:dyDescent="0.25">
      <c r="B352" s="772"/>
      <c r="C352" s="1" t="s">
        <v>6</v>
      </c>
      <c r="D352" s="365">
        <v>184529</v>
      </c>
      <c r="E352" s="11">
        <v>172655</v>
      </c>
      <c r="F352" s="11">
        <v>174514</v>
      </c>
      <c r="G352" s="11">
        <v>196830</v>
      </c>
      <c r="H352" s="11">
        <v>197146</v>
      </c>
      <c r="I352" s="11">
        <v>205323</v>
      </c>
      <c r="J352" s="11">
        <v>258044</v>
      </c>
      <c r="K352" s="11">
        <v>127155</v>
      </c>
      <c r="L352" s="11">
        <v>151322</v>
      </c>
      <c r="M352" s="11">
        <v>160770</v>
      </c>
      <c r="N352" s="11">
        <v>167054</v>
      </c>
      <c r="O352" s="11">
        <v>159841</v>
      </c>
      <c r="P352" s="11">
        <v>157593</v>
      </c>
      <c r="Q352" s="11">
        <v>199992</v>
      </c>
      <c r="R352" s="11">
        <v>185568</v>
      </c>
      <c r="S352" s="11">
        <v>187482</v>
      </c>
      <c r="T352" s="11">
        <v>188729</v>
      </c>
      <c r="U352" s="11">
        <v>190081</v>
      </c>
      <c r="V352" s="74">
        <f>100</f>
        <v>100</v>
      </c>
      <c r="W352" s="127">
        <f t="shared" si="98"/>
        <v>93.565239068113954</v>
      </c>
      <c r="X352" s="127">
        <f t="shared" si="99"/>
        <v>94.572668794606813</v>
      </c>
      <c r="Y352" s="127">
        <f t="shared" si="100"/>
        <v>106.6661608744425</v>
      </c>
      <c r="Z352" s="127">
        <f t="shared" si="101"/>
        <v>106.83740767033908</v>
      </c>
      <c r="AA352" s="127">
        <f t="shared" si="102"/>
        <v>111.26868947428318</v>
      </c>
      <c r="AB352" s="127">
        <f t="shared" si="103"/>
        <v>139.83926645676289</v>
      </c>
      <c r="AC352" s="127">
        <f t="shared" si="104"/>
        <v>68.907868139967164</v>
      </c>
      <c r="AD352" s="127">
        <f t="shared" si="105"/>
        <v>82.004454584374272</v>
      </c>
      <c r="AE352" s="127">
        <f t="shared" si="105"/>
        <v>87.124517013585944</v>
      </c>
      <c r="AF352" s="127">
        <f t="shared" si="105"/>
        <v>90.529943802871088</v>
      </c>
      <c r="AG352" s="127">
        <f t="shared" si="105"/>
        <v>86.621073110459605</v>
      </c>
      <c r="AH352" s="127">
        <f t="shared" si="106"/>
        <v>85.402836410537091</v>
      </c>
      <c r="AI352" s="127">
        <f t="shared" si="94"/>
        <v>108.37971267388866</v>
      </c>
      <c r="AJ352" s="127">
        <f t="shared" si="95"/>
        <v>100.56305512954603</v>
      </c>
      <c r="AK352" s="127">
        <f t="shared" si="96"/>
        <v>101.60029046924873</v>
      </c>
      <c r="AL352" s="127">
        <f t="shared" si="92"/>
        <v>102.27606500875201</v>
      </c>
      <c r="AM352" s="127">
        <f t="shared" si="93"/>
        <v>103.00874117347409</v>
      </c>
      <c r="AN352" s="280"/>
      <c r="AO352" s="281"/>
      <c r="AP352" s="281"/>
      <c r="AQ352" s="281"/>
      <c r="AR352" s="281"/>
      <c r="AS352" s="281"/>
      <c r="AT352" s="281"/>
      <c r="AU352" s="281"/>
      <c r="AV352" s="281"/>
      <c r="AW352" s="281"/>
      <c r="AX352" s="281"/>
      <c r="AY352" s="281"/>
      <c r="AZ352" s="281"/>
      <c r="BA352" s="281"/>
      <c r="BB352" s="281"/>
      <c r="BC352" s="281"/>
      <c r="BD352" s="281"/>
      <c r="BE352" s="325"/>
    </row>
    <row r="353" spans="2:57" ht="15" x14ac:dyDescent="0.25">
      <c r="B353" s="765"/>
      <c r="C353" s="8" t="s">
        <v>7</v>
      </c>
      <c r="D353" s="424">
        <v>184452</v>
      </c>
      <c r="E353" s="341">
        <v>172583</v>
      </c>
      <c r="F353" s="341">
        <v>174453</v>
      </c>
      <c r="G353" s="341">
        <v>196773</v>
      </c>
      <c r="H353" s="341">
        <v>197091</v>
      </c>
      <c r="I353" s="341">
        <v>205266</v>
      </c>
      <c r="J353" s="341">
        <v>257928</v>
      </c>
      <c r="K353" s="341">
        <v>127092</v>
      </c>
      <c r="L353" s="341">
        <v>151255</v>
      </c>
      <c r="M353" s="341">
        <v>160704</v>
      </c>
      <c r="N353" s="341">
        <v>166974</v>
      </c>
      <c r="O353" s="341">
        <v>159749</v>
      </c>
      <c r="P353" s="341">
        <v>157506</v>
      </c>
      <c r="Q353" s="341">
        <v>199900</v>
      </c>
      <c r="R353" s="341">
        <v>185460</v>
      </c>
      <c r="S353" s="341">
        <v>187373</v>
      </c>
      <c r="T353" s="341">
        <v>188619</v>
      </c>
      <c r="U353" s="341">
        <v>189970</v>
      </c>
      <c r="V353" s="74">
        <f>100</f>
        <v>100</v>
      </c>
      <c r="W353" s="127">
        <f t="shared" si="98"/>
        <v>93.56526359161191</v>
      </c>
      <c r="X353" s="127">
        <f t="shared" si="99"/>
        <v>94.579077483572959</v>
      </c>
      <c r="Y353" s="127">
        <f t="shared" si="100"/>
        <v>106.67978661115087</v>
      </c>
      <c r="Z353" s="127">
        <f t="shared" si="101"/>
        <v>106.85218918743088</v>
      </c>
      <c r="AA353" s="127">
        <f t="shared" si="102"/>
        <v>111.28423654934618</v>
      </c>
      <c r="AB353" s="127">
        <f t="shared" si="103"/>
        <v>139.83475375707502</v>
      </c>
      <c r="AC353" s="127">
        <f t="shared" si="104"/>
        <v>68.902478693643872</v>
      </c>
      <c r="AD353" s="127">
        <f t="shared" si="105"/>
        <v>82.00236375859302</v>
      </c>
      <c r="AE353" s="127">
        <f t="shared" si="105"/>
        <v>87.125105718560931</v>
      </c>
      <c r="AF353" s="127">
        <f t="shared" si="105"/>
        <v>90.524364062195048</v>
      </c>
      <c r="AG353" s="127">
        <f t="shared" si="105"/>
        <v>86.607355843254609</v>
      </c>
      <c r="AH353" s="127">
        <f t="shared" si="106"/>
        <v>85.391321319367634</v>
      </c>
      <c r="AI353" s="127">
        <f t="shared" si="94"/>
        <v>108.37507861123761</v>
      </c>
      <c r="AJ353" s="127">
        <f t="shared" si="95"/>
        <v>100.54648363801965</v>
      </c>
      <c r="AK353" s="127">
        <f t="shared" si="96"/>
        <v>101.58360982803114</v>
      </c>
      <c r="AL353" s="127">
        <f t="shared" si="92"/>
        <v>102.25912432502766</v>
      </c>
      <c r="AM353" s="127">
        <f t="shared" si="93"/>
        <v>102.99156420098454</v>
      </c>
      <c r="AN353" s="283"/>
      <c r="AO353" s="284"/>
      <c r="AP353" s="284"/>
      <c r="AQ353" s="284"/>
      <c r="AR353" s="284"/>
      <c r="AS353" s="284"/>
      <c r="AT353" s="284"/>
      <c r="AU353" s="284"/>
      <c r="AV353" s="284"/>
      <c r="AW353" s="284"/>
      <c r="AX353" s="284"/>
      <c r="AY353" s="284"/>
      <c r="AZ353" s="284"/>
      <c r="BA353" s="284"/>
      <c r="BB353" s="284"/>
      <c r="BC353" s="284"/>
      <c r="BD353" s="284"/>
      <c r="BE353" s="284"/>
    </row>
    <row r="354" spans="2:57" ht="15" customHeight="1" x14ac:dyDescent="0.25">
      <c r="B354" s="772" t="s">
        <v>67</v>
      </c>
      <c r="C354" s="1" t="s">
        <v>2</v>
      </c>
      <c r="D354" s="425">
        <v>77816</v>
      </c>
      <c r="E354" s="11">
        <v>81326</v>
      </c>
      <c r="F354" s="11">
        <v>82259</v>
      </c>
      <c r="G354" s="11">
        <v>86990</v>
      </c>
      <c r="H354" s="11">
        <v>88385</v>
      </c>
      <c r="I354" s="11">
        <v>89968</v>
      </c>
      <c r="J354" s="11">
        <v>100793</v>
      </c>
      <c r="K354" s="11">
        <v>103516</v>
      </c>
      <c r="L354" s="11">
        <v>104080</v>
      </c>
      <c r="M354" s="11">
        <v>108573</v>
      </c>
      <c r="N354" s="11">
        <v>106773</v>
      </c>
      <c r="O354" s="11">
        <v>104297</v>
      </c>
      <c r="P354" s="11">
        <v>101393</v>
      </c>
      <c r="Q354" s="11">
        <v>100188</v>
      </c>
      <c r="R354" s="11">
        <v>99583</v>
      </c>
      <c r="S354" s="11">
        <v>99432</v>
      </c>
      <c r="T354" s="11">
        <v>100897</v>
      </c>
      <c r="U354" s="11">
        <v>101061</v>
      </c>
      <c r="V354" s="74">
        <f>100</f>
        <v>100</v>
      </c>
      <c r="W354" s="127">
        <f t="shared" si="98"/>
        <v>104.51064048524725</v>
      </c>
      <c r="X354" s="127">
        <f t="shared" si="99"/>
        <v>105.70962269970187</v>
      </c>
      <c r="Y354" s="127">
        <f t="shared" si="100"/>
        <v>111.78934923409068</v>
      </c>
      <c r="Z354" s="127">
        <f t="shared" si="101"/>
        <v>113.5820396833556</v>
      </c>
      <c r="AA354" s="127">
        <f t="shared" si="102"/>
        <v>115.61632569137453</v>
      </c>
      <c r="AB354" s="127">
        <f t="shared" si="103"/>
        <v>129.52734656111855</v>
      </c>
      <c r="AC354" s="127">
        <f t="shared" si="104"/>
        <v>133.02662691477332</v>
      </c>
      <c r="AD354" s="127">
        <f t="shared" si="105"/>
        <v>133.75141359103526</v>
      </c>
      <c r="AE354" s="127">
        <f t="shared" si="105"/>
        <v>139.52529042870361</v>
      </c>
      <c r="AF354" s="127">
        <f t="shared" si="105"/>
        <v>137.21214146191014</v>
      </c>
      <c r="AG354" s="127">
        <f t="shared" si="105"/>
        <v>134.0302765498098</v>
      </c>
      <c r="AH354" s="127">
        <f t="shared" si="106"/>
        <v>130.29839621671636</v>
      </c>
      <c r="AI354" s="127">
        <f t="shared" si="94"/>
        <v>128.74987149172406</v>
      </c>
      <c r="AJ354" s="127">
        <f t="shared" si="95"/>
        <v>127.9723964223296</v>
      </c>
      <c r="AK354" s="127">
        <f t="shared" si="96"/>
        <v>127.77834892567081</v>
      </c>
      <c r="AL354" s="127">
        <f t="shared" si="92"/>
        <v>129.66099516808882</v>
      </c>
      <c r="AM354" s="127">
        <f t="shared" si="93"/>
        <v>129.8717487406189</v>
      </c>
      <c r="AN354" s="280">
        <v>1</v>
      </c>
      <c r="AO354" s="281">
        <v>1</v>
      </c>
      <c r="AP354" s="281">
        <v>1</v>
      </c>
      <c r="AQ354" s="281">
        <v>1</v>
      </c>
      <c r="AR354" s="281">
        <v>1</v>
      </c>
      <c r="AS354" s="281">
        <v>1</v>
      </c>
      <c r="AT354" s="281">
        <v>1</v>
      </c>
      <c r="AU354" s="281">
        <v>1</v>
      </c>
      <c r="AV354" s="281">
        <v>1</v>
      </c>
      <c r="AW354" s="281">
        <v>1</v>
      </c>
      <c r="AX354" s="281">
        <v>1</v>
      </c>
      <c r="AY354" s="281">
        <v>1</v>
      </c>
      <c r="AZ354" s="281">
        <v>1</v>
      </c>
      <c r="BA354" s="281">
        <v>1</v>
      </c>
      <c r="BB354" s="281">
        <v>1</v>
      </c>
      <c r="BC354" s="281">
        <v>1</v>
      </c>
      <c r="BD354" s="281">
        <v>6</v>
      </c>
      <c r="BE354" s="325">
        <v>7</v>
      </c>
    </row>
    <row r="355" spans="2:57" ht="15" x14ac:dyDescent="0.25">
      <c r="B355" s="772"/>
      <c r="C355" s="1" t="s">
        <v>3</v>
      </c>
      <c r="D355" s="365">
        <v>13207</v>
      </c>
      <c r="E355" s="11">
        <v>13487</v>
      </c>
      <c r="F355" s="11">
        <v>13526</v>
      </c>
      <c r="G355" s="11">
        <v>13138</v>
      </c>
      <c r="H355" s="11">
        <v>13462</v>
      </c>
      <c r="I355" s="11">
        <v>13671</v>
      </c>
      <c r="J355" s="11">
        <v>14469</v>
      </c>
      <c r="K355" s="11">
        <v>14711</v>
      </c>
      <c r="L355" s="11">
        <v>15489</v>
      </c>
      <c r="M355" s="11">
        <v>15480</v>
      </c>
      <c r="N355" s="11">
        <v>15934</v>
      </c>
      <c r="O355" s="11">
        <v>13855</v>
      </c>
      <c r="P355" s="11">
        <v>11374</v>
      </c>
      <c r="Q355" s="11">
        <v>14879</v>
      </c>
      <c r="R355" s="11">
        <v>14436</v>
      </c>
      <c r="S355" s="11">
        <v>14404</v>
      </c>
      <c r="T355" s="11">
        <v>14606</v>
      </c>
      <c r="U355" s="11">
        <v>14628</v>
      </c>
      <c r="V355" s="74">
        <f>100</f>
        <v>100</v>
      </c>
      <c r="W355" s="127">
        <f t="shared" si="98"/>
        <v>102.12008783221019</v>
      </c>
      <c r="X355" s="127">
        <f t="shared" si="99"/>
        <v>102.41538578026804</v>
      </c>
      <c r="Y355" s="127">
        <f t="shared" si="100"/>
        <v>99.477549784205351</v>
      </c>
      <c r="Z355" s="127">
        <f t="shared" si="101"/>
        <v>101.93079427576285</v>
      </c>
      <c r="AA355" s="127">
        <f t="shared" si="102"/>
        <v>103.5132884076626</v>
      </c>
      <c r="AB355" s="127">
        <f t="shared" si="103"/>
        <v>109.55553872946165</v>
      </c>
      <c r="AC355" s="127">
        <f t="shared" si="104"/>
        <v>111.38790035587189</v>
      </c>
      <c r="AD355" s="127">
        <f t="shared" si="105"/>
        <v>117.27871583251306</v>
      </c>
      <c r="AE355" s="127">
        <f t="shared" si="105"/>
        <v>117.21057015219202</v>
      </c>
      <c r="AF355" s="127">
        <f t="shared" si="105"/>
        <v>120.64814113727569</v>
      </c>
      <c r="AG355" s="127">
        <f t="shared" si="105"/>
        <v>104.90648898311501</v>
      </c>
      <c r="AH355" s="127">
        <f t="shared" si="106"/>
        <v>86.120996441281136</v>
      </c>
      <c r="AI355" s="127">
        <f t="shared" si="94"/>
        <v>112.659953055198</v>
      </c>
      <c r="AJ355" s="127">
        <f t="shared" si="95"/>
        <v>109.30567123495116</v>
      </c>
      <c r="AK355" s="127">
        <f t="shared" si="96"/>
        <v>109.06337548269858</v>
      </c>
      <c r="AL355" s="127">
        <f t="shared" si="92"/>
        <v>110.59286741879306</v>
      </c>
      <c r="AM355" s="127">
        <f t="shared" si="93"/>
        <v>110.75944574846672</v>
      </c>
      <c r="AN355" s="280">
        <v>1</v>
      </c>
      <c r="AO355" s="281">
        <v>1</v>
      </c>
      <c r="AP355" s="281">
        <v>1</v>
      </c>
      <c r="AQ355" s="281">
        <v>1</v>
      </c>
      <c r="AR355" s="281">
        <v>1</v>
      </c>
      <c r="AS355" s="281">
        <v>1</v>
      </c>
      <c r="AT355" s="281">
        <v>1</v>
      </c>
      <c r="AU355" s="281">
        <v>1</v>
      </c>
      <c r="AV355" s="281">
        <v>1</v>
      </c>
      <c r="AW355" s="281">
        <v>1</v>
      </c>
      <c r="AX355" s="281">
        <v>1</v>
      </c>
      <c r="AY355" s="281">
        <v>1</v>
      </c>
      <c r="AZ355" s="281">
        <v>1</v>
      </c>
      <c r="BA355" s="281">
        <v>1</v>
      </c>
      <c r="BB355" s="281">
        <v>1</v>
      </c>
      <c r="BC355" s="281">
        <v>1</v>
      </c>
      <c r="BD355" s="281">
        <v>6</v>
      </c>
      <c r="BE355" s="325">
        <v>7</v>
      </c>
    </row>
    <row r="356" spans="2:57" ht="15" x14ac:dyDescent="0.25">
      <c r="B356" s="772"/>
      <c r="C356" s="1" t="s">
        <v>4</v>
      </c>
      <c r="D356" s="365">
        <v>531</v>
      </c>
      <c r="E356" s="11">
        <v>525</v>
      </c>
      <c r="F356" s="11">
        <v>560</v>
      </c>
      <c r="G356" s="11">
        <v>598</v>
      </c>
      <c r="H356" s="11">
        <v>612</v>
      </c>
      <c r="I356" s="11">
        <v>647</v>
      </c>
      <c r="J356" s="11">
        <v>687</v>
      </c>
      <c r="K356" s="11">
        <v>667</v>
      </c>
      <c r="L356" s="11">
        <v>707</v>
      </c>
      <c r="M356" s="11">
        <v>745</v>
      </c>
      <c r="N356" s="11">
        <v>864</v>
      </c>
      <c r="O356" s="11">
        <v>925</v>
      </c>
      <c r="P356" s="11">
        <v>844</v>
      </c>
      <c r="Q356" s="11">
        <v>886</v>
      </c>
      <c r="R356" s="11">
        <v>771</v>
      </c>
      <c r="S356" s="11">
        <v>802</v>
      </c>
      <c r="T356" s="11">
        <v>815</v>
      </c>
      <c r="U356" s="11">
        <v>816</v>
      </c>
      <c r="V356" s="74">
        <f>100</f>
        <v>100</v>
      </c>
      <c r="W356" s="127">
        <f t="shared" si="98"/>
        <v>98.870056497175142</v>
      </c>
      <c r="X356" s="127">
        <f t="shared" si="99"/>
        <v>105.46139359698682</v>
      </c>
      <c r="Y356" s="127">
        <f t="shared" si="100"/>
        <v>112.61770244821092</v>
      </c>
      <c r="Z356" s="127">
        <f t="shared" si="101"/>
        <v>115.2542372881356</v>
      </c>
      <c r="AA356" s="127">
        <f t="shared" si="102"/>
        <v>121.84557438794727</v>
      </c>
      <c r="AB356" s="127">
        <f t="shared" si="103"/>
        <v>129.37853107344634</v>
      </c>
      <c r="AC356" s="127">
        <f t="shared" si="104"/>
        <v>125.6120527306968</v>
      </c>
      <c r="AD356" s="127">
        <f t="shared" si="105"/>
        <v>133.14500941619585</v>
      </c>
      <c r="AE356" s="127">
        <f t="shared" si="105"/>
        <v>140.30131826741996</v>
      </c>
      <c r="AF356" s="127">
        <f t="shared" si="105"/>
        <v>162.71186440677965</v>
      </c>
      <c r="AG356" s="127">
        <f t="shared" si="105"/>
        <v>174.19962335216573</v>
      </c>
      <c r="AH356" s="127">
        <f t="shared" si="106"/>
        <v>158.94538606403015</v>
      </c>
      <c r="AI356" s="127">
        <f t="shared" si="94"/>
        <v>166.85499058380415</v>
      </c>
      <c r="AJ356" s="127">
        <f t="shared" si="95"/>
        <v>145.19774011299435</v>
      </c>
      <c r="AK356" s="127">
        <f t="shared" si="96"/>
        <v>151.03578154425611</v>
      </c>
      <c r="AL356" s="127">
        <f t="shared" si="92"/>
        <v>153.48399246704332</v>
      </c>
      <c r="AM356" s="127">
        <f t="shared" si="93"/>
        <v>153.67231638418079</v>
      </c>
      <c r="AN356" s="280">
        <v>1</v>
      </c>
      <c r="AO356" s="281">
        <v>1</v>
      </c>
      <c r="AP356" s="281">
        <v>1</v>
      </c>
      <c r="AQ356" s="281">
        <v>1</v>
      </c>
      <c r="AR356" s="281">
        <v>1</v>
      </c>
      <c r="AS356" s="281">
        <v>1</v>
      </c>
      <c r="AT356" s="281">
        <v>1</v>
      </c>
      <c r="AU356" s="281">
        <v>1</v>
      </c>
      <c r="AV356" s="281">
        <v>1</v>
      </c>
      <c r="AW356" s="281">
        <v>1</v>
      </c>
      <c r="AX356" s="281">
        <v>1</v>
      </c>
      <c r="AY356" s="281">
        <v>1</v>
      </c>
      <c r="AZ356" s="281">
        <v>1</v>
      </c>
      <c r="BA356" s="281">
        <v>1</v>
      </c>
      <c r="BB356" s="281">
        <v>1</v>
      </c>
      <c r="BC356" s="281">
        <v>1</v>
      </c>
      <c r="BD356" s="281">
        <v>6</v>
      </c>
      <c r="BE356" s="325">
        <v>7</v>
      </c>
    </row>
    <row r="357" spans="2:57" ht="15" x14ac:dyDescent="0.25">
      <c r="B357" s="772"/>
      <c r="C357" s="1" t="s">
        <v>5</v>
      </c>
      <c r="D357" s="365">
        <v>67</v>
      </c>
      <c r="E357" s="11">
        <v>62</v>
      </c>
      <c r="F357" s="11">
        <v>68</v>
      </c>
      <c r="G357" s="11">
        <v>85</v>
      </c>
      <c r="H357" s="11">
        <v>82</v>
      </c>
      <c r="I357" s="11">
        <v>78</v>
      </c>
      <c r="J357" s="11">
        <v>80</v>
      </c>
      <c r="K357" s="11">
        <v>85</v>
      </c>
      <c r="L357" s="11">
        <v>95</v>
      </c>
      <c r="M357" s="11">
        <v>94</v>
      </c>
      <c r="N357" s="11">
        <v>101</v>
      </c>
      <c r="O357" s="11">
        <v>127</v>
      </c>
      <c r="P357" s="11">
        <v>120</v>
      </c>
      <c r="Q357" s="11">
        <v>104</v>
      </c>
      <c r="R357" s="11">
        <v>87</v>
      </c>
      <c r="S357" s="11">
        <v>87</v>
      </c>
      <c r="T357" s="11">
        <v>88</v>
      </c>
      <c r="U357" s="11">
        <v>88</v>
      </c>
      <c r="V357" s="74">
        <f>100</f>
        <v>100</v>
      </c>
      <c r="W357" s="127">
        <f t="shared" si="98"/>
        <v>92.537313432835816</v>
      </c>
      <c r="X357" s="127">
        <f t="shared" si="99"/>
        <v>101.49253731343283</v>
      </c>
      <c r="Y357" s="127">
        <f t="shared" si="100"/>
        <v>126.86567164179104</v>
      </c>
      <c r="Z357" s="127">
        <f t="shared" si="101"/>
        <v>122.38805970149254</v>
      </c>
      <c r="AA357" s="127">
        <f t="shared" si="102"/>
        <v>116.41791044776119</v>
      </c>
      <c r="AB357" s="127">
        <f t="shared" si="103"/>
        <v>119.40298507462687</v>
      </c>
      <c r="AC357" s="127">
        <f t="shared" si="104"/>
        <v>126.86567164179104</v>
      </c>
      <c r="AD357" s="127">
        <f t="shared" si="105"/>
        <v>141.79104477611941</v>
      </c>
      <c r="AE357" s="127">
        <f t="shared" si="105"/>
        <v>140.29850746268656</v>
      </c>
      <c r="AF357" s="127">
        <f t="shared" si="105"/>
        <v>150.74626865671641</v>
      </c>
      <c r="AG357" s="127">
        <f t="shared" si="105"/>
        <v>189.55223880597015</v>
      </c>
      <c r="AH357" s="127">
        <f t="shared" si="106"/>
        <v>179.1044776119403</v>
      </c>
      <c r="AI357" s="127">
        <f t="shared" si="94"/>
        <v>155.22388059701493</v>
      </c>
      <c r="AJ357" s="127">
        <f t="shared" si="95"/>
        <v>129.85074626865671</v>
      </c>
      <c r="AK357" s="127">
        <f t="shared" si="96"/>
        <v>129.85074626865671</v>
      </c>
      <c r="AL357" s="127">
        <f t="shared" si="92"/>
        <v>131.34328358208955</v>
      </c>
      <c r="AM357" s="127">
        <f t="shared" si="93"/>
        <v>131.34328358208955</v>
      </c>
      <c r="AN357" s="280">
        <v>1</v>
      </c>
      <c r="AO357" s="281">
        <v>1</v>
      </c>
      <c r="AP357" s="281">
        <v>1</v>
      </c>
      <c r="AQ357" s="281">
        <v>1</v>
      </c>
      <c r="AR357" s="281">
        <v>1</v>
      </c>
      <c r="AS357" s="281">
        <v>1</v>
      </c>
      <c r="AT357" s="281">
        <v>1</v>
      </c>
      <c r="AU357" s="281">
        <v>1</v>
      </c>
      <c r="AV357" s="281">
        <v>1</v>
      </c>
      <c r="AW357" s="281">
        <v>1</v>
      </c>
      <c r="AX357" s="281">
        <v>1</v>
      </c>
      <c r="AY357" s="281">
        <v>1</v>
      </c>
      <c r="AZ357" s="281">
        <v>1</v>
      </c>
      <c r="BA357" s="281">
        <v>1</v>
      </c>
      <c r="BB357" s="281">
        <v>1</v>
      </c>
      <c r="BC357" s="281">
        <v>1</v>
      </c>
      <c r="BD357" s="281">
        <v>6</v>
      </c>
      <c r="BE357" s="325">
        <v>7</v>
      </c>
    </row>
    <row r="358" spans="2:57" ht="15" x14ac:dyDescent="0.25">
      <c r="B358" s="772"/>
      <c r="C358" s="1" t="s">
        <v>6</v>
      </c>
      <c r="D358" s="365">
        <v>91621</v>
      </c>
      <c r="E358" s="11">
        <v>95400</v>
      </c>
      <c r="F358" s="11">
        <v>96413</v>
      </c>
      <c r="G358" s="11">
        <v>100811</v>
      </c>
      <c r="H358" s="11">
        <v>102541</v>
      </c>
      <c r="I358" s="11">
        <v>104364</v>
      </c>
      <c r="J358" s="11">
        <v>116029</v>
      </c>
      <c r="K358" s="11">
        <v>118979</v>
      </c>
      <c r="L358" s="11">
        <v>120371</v>
      </c>
      <c r="M358" s="11">
        <v>124892</v>
      </c>
      <c r="N358" s="11">
        <v>123672</v>
      </c>
      <c r="O358" s="11">
        <v>119204</v>
      </c>
      <c r="P358" s="11">
        <v>113731</v>
      </c>
      <c r="Q358" s="11">
        <v>116057</v>
      </c>
      <c r="R358" s="11">
        <v>114877</v>
      </c>
      <c r="S358" s="11">
        <v>114725</v>
      </c>
      <c r="T358" s="11">
        <v>116406</v>
      </c>
      <c r="U358" s="11">
        <v>116593</v>
      </c>
      <c r="V358" s="74">
        <f>100</f>
        <v>100</v>
      </c>
      <c r="W358" s="127">
        <f t="shared" si="98"/>
        <v>104.12460025539997</v>
      </c>
      <c r="X358" s="127">
        <f t="shared" si="99"/>
        <v>105.23024197509305</v>
      </c>
      <c r="Y358" s="127">
        <f t="shared" si="100"/>
        <v>110.03045153403696</v>
      </c>
      <c r="Z358" s="127">
        <f t="shared" si="101"/>
        <v>111.91866493489484</v>
      </c>
      <c r="AA358" s="127">
        <f t="shared" si="102"/>
        <v>113.90838344920924</v>
      </c>
      <c r="AB358" s="127">
        <f t="shared" si="103"/>
        <v>126.64018074458912</v>
      </c>
      <c r="AC358" s="127">
        <f t="shared" si="104"/>
        <v>129.85996660154331</v>
      </c>
      <c r="AD358" s="127">
        <f t="shared" si="105"/>
        <v>131.37926894489254</v>
      </c>
      <c r="AE358" s="127">
        <f t="shared" si="105"/>
        <v>136.31372720227895</v>
      </c>
      <c r="AF358" s="127">
        <f t="shared" si="105"/>
        <v>134.98215474618263</v>
      </c>
      <c r="AG358" s="127">
        <f t="shared" si="105"/>
        <v>130.10554348893814</v>
      </c>
      <c r="AH358" s="127">
        <f t="shared" si="106"/>
        <v>124.13202213466344</v>
      </c>
      <c r="AI358" s="127">
        <f t="shared" si="94"/>
        <v>126.67074142390936</v>
      </c>
      <c r="AJ358" s="127">
        <f t="shared" si="95"/>
        <v>125.38282708112769</v>
      </c>
      <c r="AK358" s="127">
        <f t="shared" si="96"/>
        <v>125.21692625053208</v>
      </c>
      <c r="AL358" s="127">
        <f t="shared" si="92"/>
        <v>127.05165846257954</v>
      </c>
      <c r="AM358" s="127">
        <f t="shared" si="93"/>
        <v>127.25576014232544</v>
      </c>
      <c r="AN358" s="280"/>
      <c r="AO358" s="281"/>
      <c r="AP358" s="281"/>
      <c r="AQ358" s="281"/>
      <c r="AR358" s="281"/>
      <c r="AS358" s="281"/>
      <c r="AT358" s="281"/>
      <c r="AU358" s="281"/>
      <c r="AV358" s="281"/>
      <c r="AW358" s="281"/>
      <c r="AX358" s="281"/>
      <c r="AY358" s="281"/>
      <c r="AZ358" s="281"/>
      <c r="BA358" s="281"/>
      <c r="BB358" s="281"/>
      <c r="BC358" s="281"/>
      <c r="BD358" s="281"/>
      <c r="BE358" s="325"/>
    </row>
    <row r="359" spans="2:57" ht="15" x14ac:dyDescent="0.25">
      <c r="B359" s="765"/>
      <c r="C359" s="8" t="s">
        <v>7</v>
      </c>
      <c r="D359" s="424">
        <v>91554</v>
      </c>
      <c r="E359" s="341">
        <v>95338</v>
      </c>
      <c r="F359" s="341">
        <v>96345</v>
      </c>
      <c r="G359" s="341">
        <v>100726</v>
      </c>
      <c r="H359" s="341">
        <v>102459</v>
      </c>
      <c r="I359" s="341">
        <v>104286</v>
      </c>
      <c r="J359" s="341">
        <v>115949</v>
      </c>
      <c r="K359" s="341">
        <v>118894</v>
      </c>
      <c r="L359" s="341">
        <v>120276</v>
      </c>
      <c r="M359" s="341">
        <v>124798</v>
      </c>
      <c r="N359" s="341">
        <v>123571</v>
      </c>
      <c r="O359" s="341">
        <v>119077</v>
      </c>
      <c r="P359" s="341">
        <v>113611</v>
      </c>
      <c r="Q359" s="341">
        <v>115953</v>
      </c>
      <c r="R359" s="341">
        <v>114790</v>
      </c>
      <c r="S359" s="341">
        <v>114638</v>
      </c>
      <c r="T359" s="341">
        <v>116318</v>
      </c>
      <c r="U359" s="341">
        <v>116505</v>
      </c>
      <c r="V359" s="74">
        <f>100</f>
        <v>100</v>
      </c>
      <c r="W359" s="127">
        <f t="shared" si="98"/>
        <v>104.1330799309697</v>
      </c>
      <c r="X359" s="127">
        <f t="shared" si="99"/>
        <v>105.23297725932237</v>
      </c>
      <c r="Y359" s="127">
        <f t="shared" si="100"/>
        <v>110.01813137601853</v>
      </c>
      <c r="Z359" s="127">
        <f t="shared" si="101"/>
        <v>111.9110033422898</v>
      </c>
      <c r="AA359" s="127">
        <f t="shared" si="102"/>
        <v>113.90654695589488</v>
      </c>
      <c r="AB359" s="127">
        <f t="shared" si="103"/>
        <v>126.64547698625948</v>
      </c>
      <c r="AC359" s="127">
        <f t="shared" si="104"/>
        <v>129.86215785219653</v>
      </c>
      <c r="AD359" s="127">
        <f t="shared" si="105"/>
        <v>131.37164951831707</v>
      </c>
      <c r="AE359" s="127">
        <f t="shared" si="105"/>
        <v>136.31081110601394</v>
      </c>
      <c r="AF359" s="127">
        <f t="shared" si="105"/>
        <v>134.97061843283745</v>
      </c>
      <c r="AG359" s="127">
        <f t="shared" si="105"/>
        <v>130.06203988902723</v>
      </c>
      <c r="AH359" s="127">
        <f t="shared" si="106"/>
        <v>124.09179282172271</v>
      </c>
      <c r="AI359" s="127">
        <f t="shared" si="94"/>
        <v>126.64984599252899</v>
      </c>
      <c r="AJ359" s="127">
        <f t="shared" si="95"/>
        <v>125.37955741966489</v>
      </c>
      <c r="AK359" s="127">
        <f t="shared" si="96"/>
        <v>125.21353518142298</v>
      </c>
      <c r="AL359" s="127">
        <f t="shared" si="92"/>
        <v>127.04851781462307</v>
      </c>
      <c r="AM359" s="127">
        <f t="shared" si="93"/>
        <v>127.25276885772331</v>
      </c>
      <c r="AN359" s="283"/>
      <c r="AO359" s="284"/>
      <c r="AP359" s="284"/>
      <c r="AQ359" s="284"/>
      <c r="AR359" s="284"/>
      <c r="AS359" s="284"/>
      <c r="AT359" s="284"/>
      <c r="AU359" s="284"/>
      <c r="AV359" s="284"/>
      <c r="AW359" s="284"/>
      <c r="AX359" s="284"/>
      <c r="AY359" s="284"/>
      <c r="AZ359" s="284"/>
      <c r="BA359" s="284"/>
      <c r="BB359" s="284"/>
      <c r="BC359" s="284"/>
      <c r="BD359" s="284"/>
      <c r="BE359" s="284"/>
    </row>
    <row r="360" spans="2:57" ht="15" customHeight="1" x14ac:dyDescent="0.25">
      <c r="B360" s="772" t="s">
        <v>68</v>
      </c>
      <c r="C360" s="1" t="s">
        <v>2</v>
      </c>
      <c r="D360" s="425">
        <v>55942</v>
      </c>
      <c r="E360" s="11">
        <v>54501</v>
      </c>
      <c r="F360" s="11">
        <v>58268</v>
      </c>
      <c r="G360" s="11">
        <v>67116</v>
      </c>
      <c r="H360" s="11">
        <v>69357</v>
      </c>
      <c r="I360" s="11">
        <v>76415</v>
      </c>
      <c r="J360" s="11">
        <v>98175</v>
      </c>
      <c r="K360" s="11">
        <v>101458</v>
      </c>
      <c r="L360" s="11">
        <v>104768</v>
      </c>
      <c r="M360" s="11">
        <v>110989</v>
      </c>
      <c r="N360" s="11">
        <v>102854</v>
      </c>
      <c r="O360" s="11">
        <v>101422</v>
      </c>
      <c r="P360" s="11">
        <v>95160</v>
      </c>
      <c r="Q360" s="11">
        <v>104167</v>
      </c>
      <c r="R360" s="11">
        <v>103976</v>
      </c>
      <c r="S360" s="11">
        <v>108407</v>
      </c>
      <c r="T360" s="11">
        <v>110005</v>
      </c>
      <c r="U360" s="11">
        <v>110184</v>
      </c>
      <c r="V360" s="74">
        <f>100</f>
        <v>100</v>
      </c>
      <c r="W360" s="127">
        <f t="shared" si="98"/>
        <v>97.424117836330481</v>
      </c>
      <c r="X360" s="127">
        <f t="shared" si="99"/>
        <v>104.15787780200922</v>
      </c>
      <c r="Y360" s="127">
        <f t="shared" si="100"/>
        <v>119.97425905402024</v>
      </c>
      <c r="Z360" s="127">
        <f t="shared" si="101"/>
        <v>123.98019377212113</v>
      </c>
      <c r="AA360" s="127">
        <f t="shared" si="102"/>
        <v>136.59683243359194</v>
      </c>
      <c r="AB360" s="127">
        <f t="shared" si="103"/>
        <v>175.49426191412533</v>
      </c>
      <c r="AC360" s="127">
        <f t="shared" si="104"/>
        <v>181.36284008437309</v>
      </c>
      <c r="AD360" s="127">
        <f t="shared" si="105"/>
        <v>187.27968252833293</v>
      </c>
      <c r="AE360" s="127">
        <f t="shared" si="105"/>
        <v>198.40012870472989</v>
      </c>
      <c r="AF360" s="127">
        <f t="shared" si="105"/>
        <v>183.85828179185586</v>
      </c>
      <c r="AG360" s="127">
        <f t="shared" si="105"/>
        <v>181.29848771942369</v>
      </c>
      <c r="AH360" s="127">
        <f t="shared" si="106"/>
        <v>170.10475134961209</v>
      </c>
      <c r="AI360" s="127">
        <f t="shared" si="94"/>
        <v>186.20535554681635</v>
      </c>
      <c r="AJ360" s="127">
        <f t="shared" si="95"/>
        <v>185.86393049944584</v>
      </c>
      <c r="AK360" s="127">
        <f t="shared" si="96"/>
        <v>193.78463408530263</v>
      </c>
      <c r="AL360" s="127">
        <f t="shared" si="92"/>
        <v>196.6411640627793</v>
      </c>
      <c r="AM360" s="127">
        <f t="shared" si="93"/>
        <v>196.96113832183332</v>
      </c>
      <c r="AN360" s="280">
        <v>1</v>
      </c>
      <c r="AO360" s="281">
        <v>1</v>
      </c>
      <c r="AP360" s="281">
        <v>1</v>
      </c>
      <c r="AQ360" s="281">
        <v>1</v>
      </c>
      <c r="AR360" s="281">
        <v>1</v>
      </c>
      <c r="AS360" s="281">
        <v>1</v>
      </c>
      <c r="AT360" s="281">
        <v>1</v>
      </c>
      <c r="AU360" s="281">
        <v>1</v>
      </c>
      <c r="AV360" s="281">
        <v>1</v>
      </c>
      <c r="AW360" s="281">
        <v>1</v>
      </c>
      <c r="AX360" s="281">
        <v>1</v>
      </c>
      <c r="AY360" s="281">
        <v>1</v>
      </c>
      <c r="AZ360" s="281">
        <v>1</v>
      </c>
      <c r="BA360" s="281">
        <v>1</v>
      </c>
      <c r="BB360" s="281">
        <v>1</v>
      </c>
      <c r="BC360" s="281">
        <v>1</v>
      </c>
      <c r="BD360" s="281">
        <v>6</v>
      </c>
      <c r="BE360" s="325">
        <v>7</v>
      </c>
    </row>
    <row r="361" spans="2:57" ht="15" x14ac:dyDescent="0.25">
      <c r="B361" s="772"/>
      <c r="C361" s="1" t="s">
        <v>3</v>
      </c>
      <c r="D361" s="365">
        <v>3441</v>
      </c>
      <c r="E361" s="11">
        <v>3533</v>
      </c>
      <c r="F361" s="11">
        <v>3538</v>
      </c>
      <c r="G361" s="11">
        <v>3826</v>
      </c>
      <c r="H361" s="11">
        <v>3664</v>
      </c>
      <c r="I361" s="11">
        <v>4073</v>
      </c>
      <c r="J361" s="11">
        <v>5084</v>
      </c>
      <c r="K361" s="11">
        <v>5193</v>
      </c>
      <c r="L361" s="11">
        <v>6130</v>
      </c>
      <c r="M361" s="11">
        <v>6895</v>
      </c>
      <c r="N361" s="11">
        <v>4512</v>
      </c>
      <c r="O361" s="11">
        <v>4919</v>
      </c>
      <c r="P361" s="11">
        <v>3895</v>
      </c>
      <c r="Q361" s="11">
        <v>4810</v>
      </c>
      <c r="R361" s="11">
        <v>4521</v>
      </c>
      <c r="S361" s="11">
        <v>5021</v>
      </c>
      <c r="T361" s="11">
        <v>5092</v>
      </c>
      <c r="U361" s="11">
        <v>5100</v>
      </c>
      <c r="V361" s="74">
        <f>100</f>
        <v>100</v>
      </c>
      <c r="W361" s="127">
        <f t="shared" si="98"/>
        <v>102.67364138331881</v>
      </c>
      <c r="X361" s="127">
        <f t="shared" si="99"/>
        <v>102.81894798023831</v>
      </c>
      <c r="Y361" s="127">
        <f t="shared" si="100"/>
        <v>111.18860796280151</v>
      </c>
      <c r="Z361" s="127">
        <f t="shared" si="101"/>
        <v>106.48067422260971</v>
      </c>
      <c r="AA361" s="127">
        <f t="shared" si="102"/>
        <v>118.36675385062482</v>
      </c>
      <c r="AB361" s="127">
        <f t="shared" si="103"/>
        <v>147.74774774774775</v>
      </c>
      <c r="AC361" s="127">
        <f t="shared" si="104"/>
        <v>150.91543156059285</v>
      </c>
      <c r="AD361" s="127">
        <f t="shared" si="105"/>
        <v>178.14588782330719</v>
      </c>
      <c r="AE361" s="127">
        <f t="shared" si="105"/>
        <v>200.37779715199071</v>
      </c>
      <c r="AF361" s="127">
        <f t="shared" si="105"/>
        <v>131.12467306015694</v>
      </c>
      <c r="AG361" s="127">
        <f t="shared" si="105"/>
        <v>142.95263004940423</v>
      </c>
      <c r="AH361" s="127">
        <f t="shared" si="106"/>
        <v>113.19383900029061</v>
      </c>
      <c r="AI361" s="127">
        <f t="shared" si="94"/>
        <v>139.78494623655914</v>
      </c>
      <c r="AJ361" s="127">
        <f t="shared" si="95"/>
        <v>131.38622493461204</v>
      </c>
      <c r="AK361" s="127">
        <f t="shared" si="96"/>
        <v>145.91688462656205</v>
      </c>
      <c r="AL361" s="127">
        <f t="shared" si="92"/>
        <v>147.98023830281895</v>
      </c>
      <c r="AM361" s="127">
        <f t="shared" si="93"/>
        <v>148.21272885789014</v>
      </c>
      <c r="AN361" s="280">
        <v>1</v>
      </c>
      <c r="AO361" s="281">
        <v>1</v>
      </c>
      <c r="AP361" s="281">
        <v>1</v>
      </c>
      <c r="AQ361" s="281">
        <v>1</v>
      </c>
      <c r="AR361" s="281">
        <v>1</v>
      </c>
      <c r="AS361" s="281">
        <v>1</v>
      </c>
      <c r="AT361" s="281">
        <v>1</v>
      </c>
      <c r="AU361" s="281">
        <v>1</v>
      </c>
      <c r="AV361" s="281">
        <v>1</v>
      </c>
      <c r="AW361" s="281">
        <v>1</v>
      </c>
      <c r="AX361" s="281">
        <v>1</v>
      </c>
      <c r="AY361" s="281">
        <v>1</v>
      </c>
      <c r="AZ361" s="281">
        <v>1</v>
      </c>
      <c r="BA361" s="281">
        <v>1</v>
      </c>
      <c r="BB361" s="281">
        <v>1</v>
      </c>
      <c r="BC361" s="281">
        <v>1</v>
      </c>
      <c r="BD361" s="281">
        <v>6</v>
      </c>
      <c r="BE361" s="325">
        <v>7</v>
      </c>
    </row>
    <row r="362" spans="2:57" ht="15" x14ac:dyDescent="0.25">
      <c r="B362" s="772"/>
      <c r="C362" s="1" t="s">
        <v>4</v>
      </c>
      <c r="D362" s="365">
        <v>701</v>
      </c>
      <c r="E362" s="11">
        <v>754</v>
      </c>
      <c r="F362" s="11">
        <v>674</v>
      </c>
      <c r="G362" s="11">
        <v>759</v>
      </c>
      <c r="H362" s="11">
        <v>773</v>
      </c>
      <c r="I362" s="11">
        <v>842</v>
      </c>
      <c r="J362" s="11">
        <v>1086</v>
      </c>
      <c r="K362" s="11">
        <v>1086</v>
      </c>
      <c r="L362" s="11">
        <v>1314</v>
      </c>
      <c r="M362" s="11">
        <v>1333</v>
      </c>
      <c r="N362" s="11">
        <v>772</v>
      </c>
      <c r="O362" s="11">
        <v>804</v>
      </c>
      <c r="P362" s="11">
        <v>747</v>
      </c>
      <c r="Q362" s="11">
        <v>768</v>
      </c>
      <c r="R362" s="11">
        <v>571</v>
      </c>
      <c r="S362" s="11">
        <v>664</v>
      </c>
      <c r="T362" s="11">
        <v>675</v>
      </c>
      <c r="U362" s="11">
        <v>676</v>
      </c>
      <c r="V362" s="74">
        <f>100</f>
        <v>100</v>
      </c>
      <c r="W362" s="127">
        <f t="shared" si="98"/>
        <v>107.56062767475035</v>
      </c>
      <c r="X362" s="127">
        <f t="shared" si="99"/>
        <v>96.14835948644793</v>
      </c>
      <c r="Y362" s="127">
        <f t="shared" si="100"/>
        <v>108.27389443651926</v>
      </c>
      <c r="Z362" s="127">
        <f t="shared" si="101"/>
        <v>110.27104136947219</v>
      </c>
      <c r="AA362" s="127">
        <f t="shared" si="102"/>
        <v>120.11412268188302</v>
      </c>
      <c r="AB362" s="127">
        <f t="shared" si="103"/>
        <v>154.92154065620542</v>
      </c>
      <c r="AC362" s="127">
        <f t="shared" si="104"/>
        <v>154.92154065620542</v>
      </c>
      <c r="AD362" s="127">
        <f t="shared" si="105"/>
        <v>187.44650499286735</v>
      </c>
      <c r="AE362" s="127">
        <f t="shared" si="105"/>
        <v>190.15691868758915</v>
      </c>
      <c r="AF362" s="127">
        <f t="shared" si="105"/>
        <v>110.1283880171184</v>
      </c>
      <c r="AG362" s="127">
        <f t="shared" si="105"/>
        <v>114.69329529243937</v>
      </c>
      <c r="AH362" s="127">
        <f t="shared" si="106"/>
        <v>106.56205420827389</v>
      </c>
      <c r="AI362" s="127">
        <f t="shared" si="94"/>
        <v>109.55777460770328</v>
      </c>
      <c r="AJ362" s="127">
        <f t="shared" si="95"/>
        <v>81.455064194008557</v>
      </c>
      <c r="AK362" s="127">
        <f t="shared" si="96"/>
        <v>94.721825962910131</v>
      </c>
      <c r="AL362" s="127">
        <f t="shared" ref="AL362:AL393" si="107">T362*100/$D362</f>
        <v>96.291012838801706</v>
      </c>
      <c r="AM362" s="127">
        <f t="shared" ref="AM362:AM393" si="108">U362*100/$D362</f>
        <v>96.433666191155496</v>
      </c>
      <c r="AN362" s="280">
        <v>1</v>
      </c>
      <c r="AO362" s="281">
        <v>1</v>
      </c>
      <c r="AP362" s="281">
        <v>1</v>
      </c>
      <c r="AQ362" s="281">
        <v>4</v>
      </c>
      <c r="AR362" s="281">
        <v>4</v>
      </c>
      <c r="AS362" s="281">
        <v>1</v>
      </c>
      <c r="AT362" s="281">
        <v>1</v>
      </c>
      <c r="AU362" s="281">
        <v>1</v>
      </c>
      <c r="AV362" s="281">
        <v>1</v>
      </c>
      <c r="AW362" s="281">
        <v>1</v>
      </c>
      <c r="AX362" s="281">
        <v>1</v>
      </c>
      <c r="AY362" s="281">
        <v>1</v>
      </c>
      <c r="AZ362" s="281">
        <v>1</v>
      </c>
      <c r="BA362" s="281">
        <v>1</v>
      </c>
      <c r="BB362" s="281">
        <v>1</v>
      </c>
      <c r="BC362" s="281">
        <v>1</v>
      </c>
      <c r="BD362" s="281">
        <v>6</v>
      </c>
      <c r="BE362" s="325">
        <v>7</v>
      </c>
    </row>
    <row r="363" spans="2:57" ht="15" x14ac:dyDescent="0.25">
      <c r="B363" s="772"/>
      <c r="C363" s="1" t="s">
        <v>5</v>
      </c>
      <c r="D363" s="365">
        <v>145</v>
      </c>
      <c r="E363" s="11">
        <v>125</v>
      </c>
      <c r="F363" s="11">
        <v>150</v>
      </c>
      <c r="G363" s="11">
        <v>151</v>
      </c>
      <c r="H363" s="11">
        <v>152</v>
      </c>
      <c r="I363" s="11">
        <v>165</v>
      </c>
      <c r="J363" s="11">
        <v>189</v>
      </c>
      <c r="K363" s="11">
        <v>194</v>
      </c>
      <c r="L363" s="11">
        <v>259</v>
      </c>
      <c r="M363" s="11">
        <v>244</v>
      </c>
      <c r="N363" s="11">
        <v>156</v>
      </c>
      <c r="O363" s="11">
        <v>176</v>
      </c>
      <c r="P363" s="11">
        <v>155</v>
      </c>
      <c r="Q363" s="11">
        <v>129</v>
      </c>
      <c r="R363" s="11">
        <v>123</v>
      </c>
      <c r="S363" s="11">
        <v>135</v>
      </c>
      <c r="T363" s="11">
        <v>137</v>
      </c>
      <c r="U363" s="11">
        <v>137</v>
      </c>
      <c r="V363" s="74">
        <f>100</f>
        <v>100</v>
      </c>
      <c r="W363" s="127">
        <f t="shared" si="98"/>
        <v>86.206896551724142</v>
      </c>
      <c r="X363" s="127">
        <f t="shared" si="99"/>
        <v>103.44827586206897</v>
      </c>
      <c r="Y363" s="127">
        <f t="shared" si="100"/>
        <v>104.13793103448276</v>
      </c>
      <c r="Z363" s="127">
        <f t="shared" si="101"/>
        <v>104.82758620689656</v>
      </c>
      <c r="AA363" s="127">
        <f t="shared" si="102"/>
        <v>113.79310344827586</v>
      </c>
      <c r="AB363" s="127">
        <f t="shared" si="103"/>
        <v>130.34482758620689</v>
      </c>
      <c r="AC363" s="127">
        <f t="shared" si="104"/>
        <v>133.79310344827587</v>
      </c>
      <c r="AD363" s="127">
        <f t="shared" si="105"/>
        <v>178.62068965517241</v>
      </c>
      <c r="AE363" s="127">
        <f t="shared" si="105"/>
        <v>168.27586206896552</v>
      </c>
      <c r="AF363" s="127">
        <f t="shared" si="105"/>
        <v>107.58620689655173</v>
      </c>
      <c r="AG363" s="127">
        <f t="shared" si="105"/>
        <v>121.37931034482759</v>
      </c>
      <c r="AH363" s="127">
        <f t="shared" si="106"/>
        <v>106.89655172413794</v>
      </c>
      <c r="AI363" s="127">
        <f t="shared" si="94"/>
        <v>88.965517241379317</v>
      </c>
      <c r="AJ363" s="127">
        <f t="shared" si="95"/>
        <v>84.827586206896555</v>
      </c>
      <c r="AK363" s="127">
        <f t="shared" si="96"/>
        <v>93.103448275862064</v>
      </c>
      <c r="AL363" s="127">
        <f t="shared" si="107"/>
        <v>94.482758620689651</v>
      </c>
      <c r="AM363" s="127">
        <f t="shared" si="108"/>
        <v>94.482758620689651</v>
      </c>
      <c r="AN363" s="280">
        <v>1</v>
      </c>
      <c r="AO363" s="281">
        <v>1</v>
      </c>
      <c r="AP363" s="281">
        <v>1</v>
      </c>
      <c r="AQ363" s="281">
        <v>4</v>
      </c>
      <c r="AR363" s="281">
        <v>4</v>
      </c>
      <c r="AS363" s="281">
        <v>1</v>
      </c>
      <c r="AT363" s="281">
        <v>1</v>
      </c>
      <c r="AU363" s="281">
        <v>1</v>
      </c>
      <c r="AV363" s="281">
        <v>1</v>
      </c>
      <c r="AW363" s="281">
        <v>1</v>
      </c>
      <c r="AX363" s="281">
        <v>1</v>
      </c>
      <c r="AY363" s="281">
        <v>1</v>
      </c>
      <c r="AZ363" s="281">
        <v>1</v>
      </c>
      <c r="BA363" s="281">
        <v>1</v>
      </c>
      <c r="BB363" s="281">
        <v>1</v>
      </c>
      <c r="BC363" s="281">
        <v>1</v>
      </c>
      <c r="BD363" s="281">
        <v>6</v>
      </c>
      <c r="BE363" s="325">
        <v>7</v>
      </c>
    </row>
    <row r="364" spans="2:57" ht="15" x14ac:dyDescent="0.25">
      <c r="B364" s="772"/>
      <c r="C364" s="1" t="s">
        <v>6</v>
      </c>
      <c r="D364" s="365">
        <v>60229</v>
      </c>
      <c r="E364" s="11">
        <v>58913</v>
      </c>
      <c r="F364" s="11">
        <v>62630</v>
      </c>
      <c r="G364" s="11">
        <v>71852</v>
      </c>
      <c r="H364" s="11">
        <v>73946</v>
      </c>
      <c r="I364" s="11">
        <v>81495</v>
      </c>
      <c r="J364" s="11">
        <v>104534</v>
      </c>
      <c r="K364" s="11">
        <v>107931</v>
      </c>
      <c r="L364" s="11">
        <v>112471</v>
      </c>
      <c r="M364" s="11">
        <v>119461</v>
      </c>
      <c r="N364" s="11">
        <v>108294</v>
      </c>
      <c r="O364" s="11">
        <v>107321</v>
      </c>
      <c r="P364" s="11">
        <v>99957</v>
      </c>
      <c r="Q364" s="11">
        <v>109874</v>
      </c>
      <c r="R364" s="11">
        <v>109191</v>
      </c>
      <c r="S364" s="11">
        <v>114227</v>
      </c>
      <c r="T364" s="11">
        <v>115909</v>
      </c>
      <c r="U364" s="11">
        <v>116097</v>
      </c>
      <c r="V364" s="74">
        <f>100</f>
        <v>100</v>
      </c>
      <c r="W364" s="127">
        <f t="shared" si="98"/>
        <v>97.815006060203558</v>
      </c>
      <c r="X364" s="127">
        <f t="shared" si="99"/>
        <v>103.98645170930946</v>
      </c>
      <c r="Y364" s="127">
        <f t="shared" si="100"/>
        <v>119.29801258529945</v>
      </c>
      <c r="Z364" s="127">
        <f t="shared" si="101"/>
        <v>122.77474306397251</v>
      </c>
      <c r="AA364" s="127">
        <f t="shared" si="102"/>
        <v>135.30857228245529</v>
      </c>
      <c r="AB364" s="127">
        <f t="shared" si="103"/>
        <v>173.56090919656643</v>
      </c>
      <c r="AC364" s="127">
        <f t="shared" si="104"/>
        <v>179.20104932839661</v>
      </c>
      <c r="AD364" s="127">
        <f t="shared" si="105"/>
        <v>186.73894635474605</v>
      </c>
      <c r="AE364" s="127">
        <f t="shared" si="105"/>
        <v>198.3446512477378</v>
      </c>
      <c r="AF364" s="127">
        <f t="shared" si="105"/>
        <v>179.80374902455628</v>
      </c>
      <c r="AG364" s="127">
        <f t="shared" si="105"/>
        <v>178.18824818608977</v>
      </c>
      <c r="AH364" s="127">
        <f t="shared" si="106"/>
        <v>165.96157996978201</v>
      </c>
      <c r="AI364" s="127">
        <f t="shared" si="94"/>
        <v>182.4270700161052</v>
      </c>
      <c r="AJ364" s="127">
        <f t="shared" si="95"/>
        <v>181.29306480266982</v>
      </c>
      <c r="AK364" s="127">
        <f t="shared" si="96"/>
        <v>189.65448538079661</v>
      </c>
      <c r="AL364" s="127">
        <f t="shared" si="107"/>
        <v>192.4471600059772</v>
      </c>
      <c r="AM364" s="127">
        <f t="shared" si="108"/>
        <v>192.75930199737667</v>
      </c>
      <c r="AN364" s="280"/>
      <c r="AO364" s="281"/>
      <c r="AP364" s="281"/>
      <c r="AQ364" s="281"/>
      <c r="AR364" s="281"/>
      <c r="AS364" s="281"/>
      <c r="AT364" s="281"/>
      <c r="AU364" s="281"/>
      <c r="AV364" s="281"/>
      <c r="AW364" s="281"/>
      <c r="AX364" s="281"/>
      <c r="AY364" s="281"/>
      <c r="AZ364" s="281"/>
      <c r="BA364" s="281"/>
      <c r="BB364" s="281"/>
      <c r="BC364" s="281"/>
      <c r="BD364" s="281"/>
      <c r="BE364" s="325"/>
    </row>
    <row r="365" spans="2:57" ht="15" x14ac:dyDescent="0.25">
      <c r="B365" s="765"/>
      <c r="C365" s="8" t="s">
        <v>7</v>
      </c>
      <c r="D365" s="424">
        <v>60084</v>
      </c>
      <c r="E365" s="341">
        <v>58788</v>
      </c>
      <c r="F365" s="341">
        <v>62480</v>
      </c>
      <c r="G365" s="341">
        <v>71701</v>
      </c>
      <c r="H365" s="341">
        <v>73794</v>
      </c>
      <c r="I365" s="341">
        <v>81330</v>
      </c>
      <c r="J365" s="341">
        <v>104345</v>
      </c>
      <c r="K365" s="341">
        <v>107737</v>
      </c>
      <c r="L365" s="341">
        <v>112212</v>
      </c>
      <c r="M365" s="341">
        <v>119217</v>
      </c>
      <c r="N365" s="341">
        <v>108138</v>
      </c>
      <c r="O365" s="341">
        <v>107145</v>
      </c>
      <c r="P365" s="341">
        <v>99802</v>
      </c>
      <c r="Q365" s="341">
        <v>109745</v>
      </c>
      <c r="R365" s="341">
        <v>109068</v>
      </c>
      <c r="S365" s="341">
        <v>114092</v>
      </c>
      <c r="T365" s="341">
        <v>115772</v>
      </c>
      <c r="U365" s="341">
        <v>115960</v>
      </c>
      <c r="V365" s="74">
        <f>100</f>
        <v>100</v>
      </c>
      <c r="W365" s="127">
        <f t="shared" si="98"/>
        <v>97.843019772318755</v>
      </c>
      <c r="X365" s="127">
        <f t="shared" si="99"/>
        <v>103.98775048265762</v>
      </c>
      <c r="Y365" s="127">
        <f t="shared" si="100"/>
        <v>119.33459822914587</v>
      </c>
      <c r="Z365" s="127">
        <f t="shared" si="101"/>
        <v>122.81805472338726</v>
      </c>
      <c r="AA365" s="127">
        <f t="shared" si="102"/>
        <v>135.36049530657081</v>
      </c>
      <c r="AB365" s="127">
        <f t="shared" si="103"/>
        <v>173.66520205046268</v>
      </c>
      <c r="AC365" s="127">
        <f t="shared" si="104"/>
        <v>179.31063178217164</v>
      </c>
      <c r="AD365" s="127">
        <f t="shared" si="105"/>
        <v>186.75853804673457</v>
      </c>
      <c r="AE365" s="127">
        <f t="shared" si="105"/>
        <v>198.41721589774315</v>
      </c>
      <c r="AF365" s="127">
        <f t="shared" si="105"/>
        <v>179.97803075694029</v>
      </c>
      <c r="AG365" s="127">
        <f t="shared" si="105"/>
        <v>178.32534451767526</v>
      </c>
      <c r="AH365" s="127">
        <f t="shared" si="106"/>
        <v>166.1041208974103</v>
      </c>
      <c r="AI365" s="127">
        <f t="shared" si="94"/>
        <v>182.65261966580121</v>
      </c>
      <c r="AJ365" s="127">
        <f t="shared" si="95"/>
        <v>181.52586379069302</v>
      </c>
      <c r="AK365" s="127">
        <f t="shared" si="96"/>
        <v>189.88749084614872</v>
      </c>
      <c r="AL365" s="127">
        <f t="shared" si="107"/>
        <v>192.68357632647627</v>
      </c>
      <c r="AM365" s="127">
        <f t="shared" si="108"/>
        <v>192.99647160641769</v>
      </c>
      <c r="AN365" s="283"/>
      <c r="AO365" s="284"/>
      <c r="AP365" s="284"/>
      <c r="AQ365" s="284"/>
      <c r="AR365" s="284"/>
      <c r="AS365" s="284"/>
      <c r="AT365" s="284"/>
      <c r="AU365" s="284"/>
      <c r="AV365" s="284"/>
      <c r="AW365" s="284"/>
      <c r="AX365" s="284"/>
      <c r="AY365" s="284"/>
      <c r="AZ365" s="284"/>
      <c r="BA365" s="284"/>
      <c r="BB365" s="284"/>
      <c r="BC365" s="284"/>
      <c r="BD365" s="284"/>
      <c r="BE365" s="284"/>
    </row>
    <row r="366" spans="2:57" ht="15" customHeight="1" x14ac:dyDescent="0.25">
      <c r="B366" s="772" t="s">
        <v>69</v>
      </c>
      <c r="C366" s="1" t="s">
        <v>2</v>
      </c>
      <c r="D366" s="425">
        <v>89743</v>
      </c>
      <c r="E366" s="11">
        <v>88989</v>
      </c>
      <c r="F366" s="11">
        <v>91239</v>
      </c>
      <c r="G366" s="11">
        <v>98903</v>
      </c>
      <c r="H366" s="11">
        <v>98540</v>
      </c>
      <c r="I366" s="11">
        <v>102899</v>
      </c>
      <c r="J366" s="11">
        <v>114519</v>
      </c>
      <c r="K366" s="11">
        <v>117207</v>
      </c>
      <c r="L366" s="11">
        <v>114191</v>
      </c>
      <c r="M366" s="11">
        <v>116445</v>
      </c>
      <c r="N366" s="11">
        <v>114286</v>
      </c>
      <c r="O366" s="11">
        <v>111304</v>
      </c>
      <c r="P366" s="11">
        <v>106517</v>
      </c>
      <c r="Q366" s="11">
        <v>107989</v>
      </c>
      <c r="R366" s="11">
        <v>110156</v>
      </c>
      <c r="S366" s="11">
        <v>109560</v>
      </c>
      <c r="T366" s="11">
        <v>111175</v>
      </c>
      <c r="U366" s="11">
        <v>111356</v>
      </c>
      <c r="V366" s="74">
        <f>100</f>
        <v>100</v>
      </c>
      <c r="W366" s="127">
        <f t="shared" si="98"/>
        <v>99.159823050265757</v>
      </c>
      <c r="X366" s="127">
        <f t="shared" si="99"/>
        <v>101.66698238302709</v>
      </c>
      <c r="Y366" s="127">
        <f t="shared" si="100"/>
        <v>110.20692421693057</v>
      </c>
      <c r="Z366" s="127">
        <f t="shared" si="101"/>
        <v>109.80243584457841</v>
      </c>
      <c r="AA366" s="127">
        <f t="shared" si="102"/>
        <v>114.65963919191469</v>
      </c>
      <c r="AB366" s="127">
        <f t="shared" si="103"/>
        <v>127.60772427933098</v>
      </c>
      <c r="AC366" s="127">
        <f t="shared" si="104"/>
        <v>130.60294396220317</v>
      </c>
      <c r="AD366" s="127">
        <f t="shared" si="105"/>
        <v>127.24223616326621</v>
      </c>
      <c r="AE366" s="127">
        <f t="shared" si="105"/>
        <v>129.75385266817469</v>
      </c>
      <c r="AF366" s="127">
        <f t="shared" si="105"/>
        <v>127.34809400176059</v>
      </c>
      <c r="AG366" s="127">
        <f t="shared" si="105"/>
        <v>124.02527216607423</v>
      </c>
      <c r="AH366" s="127">
        <f t="shared" si="106"/>
        <v>118.6911513989949</v>
      </c>
      <c r="AI366" s="127">
        <f t="shared" si="94"/>
        <v>120.3313907491392</v>
      </c>
      <c r="AJ366" s="127">
        <f t="shared" si="95"/>
        <v>122.74606375984756</v>
      </c>
      <c r="AK366" s="127">
        <f t="shared" si="96"/>
        <v>122.081945109925</v>
      </c>
      <c r="AL366" s="127">
        <f t="shared" si="107"/>
        <v>123.88152836432926</v>
      </c>
      <c r="AM366" s="127">
        <f t="shared" si="108"/>
        <v>124.08321540398694</v>
      </c>
      <c r="AN366" s="280">
        <v>1</v>
      </c>
      <c r="AO366" s="281">
        <v>1</v>
      </c>
      <c r="AP366" s="281">
        <v>1</v>
      </c>
      <c r="AQ366" s="281">
        <v>1</v>
      </c>
      <c r="AR366" s="281">
        <v>1</v>
      </c>
      <c r="AS366" s="281">
        <v>1</v>
      </c>
      <c r="AT366" s="281">
        <v>1</v>
      </c>
      <c r="AU366" s="281">
        <v>1</v>
      </c>
      <c r="AV366" s="281">
        <v>1</v>
      </c>
      <c r="AW366" s="281">
        <v>1</v>
      </c>
      <c r="AX366" s="281">
        <v>1</v>
      </c>
      <c r="AY366" s="281">
        <v>1</v>
      </c>
      <c r="AZ366" s="281">
        <v>1</v>
      </c>
      <c r="BA366" s="281">
        <v>1</v>
      </c>
      <c r="BB366" s="281">
        <v>1</v>
      </c>
      <c r="BC366" s="281">
        <v>1</v>
      </c>
      <c r="BD366" s="281">
        <v>6</v>
      </c>
      <c r="BE366" s="325">
        <v>7</v>
      </c>
    </row>
    <row r="367" spans="2:57" ht="15" x14ac:dyDescent="0.25">
      <c r="B367" s="772"/>
      <c r="C367" s="1" t="s">
        <v>3</v>
      </c>
      <c r="D367" s="365">
        <v>7760</v>
      </c>
      <c r="E367" s="11">
        <v>8229</v>
      </c>
      <c r="F367" s="11">
        <v>8627</v>
      </c>
      <c r="G367" s="11">
        <v>8287</v>
      </c>
      <c r="H367" s="11">
        <v>8687</v>
      </c>
      <c r="I367" s="11">
        <v>9180</v>
      </c>
      <c r="J367" s="11">
        <v>9525</v>
      </c>
      <c r="K367" s="11">
        <v>10071</v>
      </c>
      <c r="L367" s="11">
        <v>11519</v>
      </c>
      <c r="M367" s="11">
        <v>12373</v>
      </c>
      <c r="N367" s="11">
        <v>12475</v>
      </c>
      <c r="O367" s="11">
        <v>11663</v>
      </c>
      <c r="P367" s="11">
        <v>10104</v>
      </c>
      <c r="Q367" s="11">
        <v>11826</v>
      </c>
      <c r="R367" s="11">
        <v>10953</v>
      </c>
      <c r="S367" s="11">
        <v>10887</v>
      </c>
      <c r="T367" s="11">
        <v>11040</v>
      </c>
      <c r="U367" s="11">
        <v>11056</v>
      </c>
      <c r="V367" s="74">
        <f>100</f>
        <v>100</v>
      </c>
      <c r="W367" s="127">
        <f t="shared" si="98"/>
        <v>106.04381443298969</v>
      </c>
      <c r="X367" s="127">
        <f t="shared" si="99"/>
        <v>111.17268041237114</v>
      </c>
      <c r="Y367" s="127">
        <f t="shared" si="100"/>
        <v>106.79123711340206</v>
      </c>
      <c r="Z367" s="127">
        <f t="shared" si="101"/>
        <v>111.94587628865979</v>
      </c>
      <c r="AA367" s="127">
        <f t="shared" si="102"/>
        <v>118.29896907216495</v>
      </c>
      <c r="AB367" s="127">
        <f t="shared" si="103"/>
        <v>122.74484536082474</v>
      </c>
      <c r="AC367" s="127">
        <f t="shared" si="104"/>
        <v>129.78092783505156</v>
      </c>
      <c r="AD367" s="127">
        <f t="shared" si="105"/>
        <v>148.44072164948454</v>
      </c>
      <c r="AE367" s="127">
        <f t="shared" si="105"/>
        <v>159.4458762886598</v>
      </c>
      <c r="AF367" s="127">
        <f t="shared" si="105"/>
        <v>160.76030927835052</v>
      </c>
      <c r="AG367" s="127">
        <f t="shared" si="105"/>
        <v>150.29639175257731</v>
      </c>
      <c r="AH367" s="127">
        <f t="shared" si="106"/>
        <v>130.20618556701032</v>
      </c>
      <c r="AI367" s="127">
        <f t="shared" si="94"/>
        <v>152.39690721649484</v>
      </c>
      <c r="AJ367" s="127">
        <f t="shared" si="95"/>
        <v>141.14690721649484</v>
      </c>
      <c r="AK367" s="127">
        <f t="shared" si="96"/>
        <v>140.29639175257731</v>
      </c>
      <c r="AL367" s="127">
        <f t="shared" si="107"/>
        <v>142.26804123711341</v>
      </c>
      <c r="AM367" s="127">
        <f t="shared" si="108"/>
        <v>142.4742268041237</v>
      </c>
      <c r="AN367" s="280">
        <v>1</v>
      </c>
      <c r="AO367" s="281">
        <v>1</v>
      </c>
      <c r="AP367" s="281">
        <v>1</v>
      </c>
      <c r="AQ367" s="281">
        <v>1</v>
      </c>
      <c r="AR367" s="281">
        <v>1</v>
      </c>
      <c r="AS367" s="281">
        <v>1</v>
      </c>
      <c r="AT367" s="281">
        <v>1</v>
      </c>
      <c r="AU367" s="281">
        <v>1</v>
      </c>
      <c r="AV367" s="281">
        <v>1</v>
      </c>
      <c r="AW367" s="281">
        <v>1</v>
      </c>
      <c r="AX367" s="281">
        <v>1</v>
      </c>
      <c r="AY367" s="281">
        <v>1</v>
      </c>
      <c r="AZ367" s="281">
        <v>1</v>
      </c>
      <c r="BA367" s="281">
        <v>1</v>
      </c>
      <c r="BB367" s="281">
        <v>1</v>
      </c>
      <c r="BC367" s="281">
        <v>1</v>
      </c>
      <c r="BD367" s="281">
        <v>6</v>
      </c>
      <c r="BE367" s="325">
        <v>7</v>
      </c>
    </row>
    <row r="368" spans="2:57" ht="15" x14ac:dyDescent="0.25">
      <c r="B368" s="772"/>
      <c r="C368" s="1" t="s">
        <v>4</v>
      </c>
      <c r="D368" s="365">
        <v>806</v>
      </c>
      <c r="E368" s="11">
        <v>819</v>
      </c>
      <c r="F368" s="11">
        <v>841</v>
      </c>
      <c r="G368" s="11">
        <v>901</v>
      </c>
      <c r="H368" s="11">
        <v>971</v>
      </c>
      <c r="I368" s="11">
        <v>999</v>
      </c>
      <c r="J368" s="11">
        <v>1098</v>
      </c>
      <c r="K368" s="11">
        <v>1107</v>
      </c>
      <c r="L368" s="11">
        <v>1191</v>
      </c>
      <c r="M368" s="11">
        <v>1407</v>
      </c>
      <c r="N368" s="11">
        <v>1284</v>
      </c>
      <c r="O368" s="11">
        <v>1246</v>
      </c>
      <c r="P368" s="11">
        <v>1270</v>
      </c>
      <c r="Q368" s="11">
        <v>1326</v>
      </c>
      <c r="R368" s="11">
        <v>1007</v>
      </c>
      <c r="S368" s="11">
        <v>1016</v>
      </c>
      <c r="T368" s="11">
        <v>1033</v>
      </c>
      <c r="U368" s="11">
        <v>1034</v>
      </c>
      <c r="V368" s="74">
        <f>100</f>
        <v>100</v>
      </c>
      <c r="W368" s="127">
        <f t="shared" si="98"/>
        <v>101.61290322580645</v>
      </c>
      <c r="X368" s="127">
        <f t="shared" si="99"/>
        <v>104.3424317617866</v>
      </c>
      <c r="Y368" s="127">
        <f t="shared" si="100"/>
        <v>111.78660049627791</v>
      </c>
      <c r="Z368" s="127">
        <f t="shared" si="101"/>
        <v>120.47146401985111</v>
      </c>
      <c r="AA368" s="127">
        <f t="shared" si="102"/>
        <v>123.9454094292804</v>
      </c>
      <c r="AB368" s="127">
        <f t="shared" si="103"/>
        <v>136.22828784119108</v>
      </c>
      <c r="AC368" s="127">
        <f t="shared" si="104"/>
        <v>137.34491315136475</v>
      </c>
      <c r="AD368" s="127">
        <f t="shared" si="105"/>
        <v>147.76674937965259</v>
      </c>
      <c r="AE368" s="127">
        <f t="shared" si="105"/>
        <v>174.56575682382135</v>
      </c>
      <c r="AF368" s="127">
        <f t="shared" si="105"/>
        <v>159.30521091811414</v>
      </c>
      <c r="AG368" s="127">
        <f t="shared" si="105"/>
        <v>154.59057071960297</v>
      </c>
      <c r="AH368" s="127">
        <f t="shared" si="106"/>
        <v>157.5682382133995</v>
      </c>
      <c r="AI368" s="127">
        <f t="shared" si="94"/>
        <v>164.51612903225808</v>
      </c>
      <c r="AJ368" s="127">
        <f t="shared" si="95"/>
        <v>124.93796526054591</v>
      </c>
      <c r="AK368" s="127">
        <f t="shared" si="96"/>
        <v>126.0545905707196</v>
      </c>
      <c r="AL368" s="127">
        <f t="shared" si="107"/>
        <v>128.16377171215882</v>
      </c>
      <c r="AM368" s="127">
        <f t="shared" si="108"/>
        <v>128.287841191067</v>
      </c>
      <c r="AN368" s="280">
        <v>1</v>
      </c>
      <c r="AO368" s="281">
        <v>1</v>
      </c>
      <c r="AP368" s="281">
        <v>1</v>
      </c>
      <c r="AQ368" s="281">
        <v>1</v>
      </c>
      <c r="AR368" s="281">
        <v>1</v>
      </c>
      <c r="AS368" s="281">
        <v>1</v>
      </c>
      <c r="AT368" s="281">
        <v>1</v>
      </c>
      <c r="AU368" s="281">
        <v>1</v>
      </c>
      <c r="AV368" s="281">
        <v>1</v>
      </c>
      <c r="AW368" s="281">
        <v>1</v>
      </c>
      <c r="AX368" s="281">
        <v>1</v>
      </c>
      <c r="AY368" s="281">
        <v>1</v>
      </c>
      <c r="AZ368" s="281">
        <v>1</v>
      </c>
      <c r="BA368" s="281">
        <v>1</v>
      </c>
      <c r="BB368" s="281">
        <v>1</v>
      </c>
      <c r="BC368" s="281">
        <v>1</v>
      </c>
      <c r="BD368" s="281">
        <v>6</v>
      </c>
      <c r="BE368" s="325">
        <v>7</v>
      </c>
    </row>
    <row r="369" spans="2:57" ht="15" x14ac:dyDescent="0.25">
      <c r="B369" s="772"/>
      <c r="C369" s="1" t="s">
        <v>5</v>
      </c>
      <c r="D369" s="365">
        <v>109</v>
      </c>
      <c r="E369" s="11">
        <v>105</v>
      </c>
      <c r="F369" s="11">
        <v>119</v>
      </c>
      <c r="G369" s="11">
        <v>127</v>
      </c>
      <c r="H369" s="11">
        <v>135</v>
      </c>
      <c r="I369" s="11">
        <v>145</v>
      </c>
      <c r="J369" s="11">
        <v>160</v>
      </c>
      <c r="K369" s="11">
        <v>160</v>
      </c>
      <c r="L369" s="11">
        <v>171</v>
      </c>
      <c r="M369" s="11">
        <v>184</v>
      </c>
      <c r="N369" s="11">
        <v>184</v>
      </c>
      <c r="O369" s="11">
        <v>221</v>
      </c>
      <c r="P369" s="11">
        <v>209</v>
      </c>
      <c r="Q369" s="11">
        <v>208</v>
      </c>
      <c r="R369" s="11">
        <v>185</v>
      </c>
      <c r="S369" s="11">
        <v>190</v>
      </c>
      <c r="T369" s="11">
        <v>193</v>
      </c>
      <c r="U369" s="11">
        <v>193</v>
      </c>
      <c r="V369" s="74">
        <f>100</f>
        <v>100</v>
      </c>
      <c r="W369" s="127">
        <f t="shared" si="98"/>
        <v>96.330275229357795</v>
      </c>
      <c r="X369" s="127">
        <f t="shared" si="99"/>
        <v>109.1743119266055</v>
      </c>
      <c r="Y369" s="127">
        <f t="shared" si="100"/>
        <v>116.51376146788991</v>
      </c>
      <c r="Z369" s="127">
        <f t="shared" si="101"/>
        <v>123.85321100917432</v>
      </c>
      <c r="AA369" s="127">
        <f t="shared" si="102"/>
        <v>133.02752293577981</v>
      </c>
      <c r="AB369" s="127">
        <f t="shared" si="103"/>
        <v>146.78899082568807</v>
      </c>
      <c r="AC369" s="127">
        <f t="shared" si="104"/>
        <v>146.78899082568807</v>
      </c>
      <c r="AD369" s="127">
        <f t="shared" si="105"/>
        <v>156.88073394495413</v>
      </c>
      <c r="AE369" s="127">
        <f t="shared" si="105"/>
        <v>168.80733944954127</v>
      </c>
      <c r="AF369" s="127">
        <f t="shared" si="105"/>
        <v>168.80733944954127</v>
      </c>
      <c r="AG369" s="127">
        <f t="shared" si="105"/>
        <v>202.75229357798165</v>
      </c>
      <c r="AH369" s="127">
        <f t="shared" si="106"/>
        <v>191.74311926605503</v>
      </c>
      <c r="AI369" s="127">
        <f t="shared" si="94"/>
        <v>190.8256880733945</v>
      </c>
      <c r="AJ369" s="127">
        <f t="shared" si="95"/>
        <v>169.72477064220183</v>
      </c>
      <c r="AK369" s="127">
        <f t="shared" si="96"/>
        <v>174.3119266055046</v>
      </c>
      <c r="AL369" s="127">
        <f t="shared" si="107"/>
        <v>177.06422018348624</v>
      </c>
      <c r="AM369" s="127">
        <f t="shared" si="108"/>
        <v>177.06422018348624</v>
      </c>
      <c r="AN369" s="280">
        <v>1</v>
      </c>
      <c r="AO369" s="281">
        <v>1</v>
      </c>
      <c r="AP369" s="281">
        <v>1</v>
      </c>
      <c r="AQ369" s="281">
        <v>1</v>
      </c>
      <c r="AR369" s="281">
        <v>1</v>
      </c>
      <c r="AS369" s="281">
        <v>1</v>
      </c>
      <c r="AT369" s="281">
        <v>1</v>
      </c>
      <c r="AU369" s="281">
        <v>1</v>
      </c>
      <c r="AV369" s="281">
        <v>1</v>
      </c>
      <c r="AW369" s="281">
        <v>1</v>
      </c>
      <c r="AX369" s="281">
        <v>1</v>
      </c>
      <c r="AY369" s="281">
        <v>1</v>
      </c>
      <c r="AZ369" s="281">
        <v>1</v>
      </c>
      <c r="BA369" s="281">
        <v>1</v>
      </c>
      <c r="BB369" s="281">
        <v>1</v>
      </c>
      <c r="BC369" s="281">
        <v>1</v>
      </c>
      <c r="BD369" s="281">
        <v>6</v>
      </c>
      <c r="BE369" s="325">
        <v>7</v>
      </c>
    </row>
    <row r="370" spans="2:57" ht="15" x14ac:dyDescent="0.25">
      <c r="B370" s="772"/>
      <c r="C370" s="1" t="s">
        <v>6</v>
      </c>
      <c r="D370" s="365">
        <v>98418</v>
      </c>
      <c r="E370" s="11">
        <v>98142</v>
      </c>
      <c r="F370" s="11">
        <v>100826</v>
      </c>
      <c r="G370" s="11">
        <v>108218</v>
      </c>
      <c r="H370" s="11">
        <v>108333</v>
      </c>
      <c r="I370" s="11">
        <v>113223</v>
      </c>
      <c r="J370" s="11">
        <v>125302</v>
      </c>
      <c r="K370" s="11">
        <v>128545</v>
      </c>
      <c r="L370" s="11">
        <v>127072</v>
      </c>
      <c r="M370" s="11">
        <v>130409</v>
      </c>
      <c r="N370" s="11">
        <v>128229</v>
      </c>
      <c r="O370" s="11">
        <v>124434</v>
      </c>
      <c r="P370" s="11">
        <v>118100</v>
      </c>
      <c r="Q370" s="11">
        <v>121349</v>
      </c>
      <c r="R370" s="11">
        <v>122301</v>
      </c>
      <c r="S370" s="11">
        <v>121653</v>
      </c>
      <c r="T370" s="11">
        <v>123441</v>
      </c>
      <c r="U370" s="11">
        <v>123639</v>
      </c>
      <c r="V370" s="74">
        <f>100</f>
        <v>100</v>
      </c>
      <c r="W370" s="127">
        <f t="shared" si="98"/>
        <v>99.719563494482713</v>
      </c>
      <c r="X370" s="127">
        <f t="shared" si="99"/>
        <v>102.44670690320876</v>
      </c>
      <c r="Y370" s="127">
        <f t="shared" si="100"/>
        <v>109.95752809445426</v>
      </c>
      <c r="Z370" s="127">
        <f t="shared" si="101"/>
        <v>110.07437663841981</v>
      </c>
      <c r="AA370" s="127">
        <f t="shared" si="102"/>
        <v>115.04297994269341</v>
      </c>
      <c r="AB370" s="127">
        <f t="shared" si="103"/>
        <v>127.31614135625597</v>
      </c>
      <c r="AC370" s="127">
        <f t="shared" si="104"/>
        <v>130.61127029608406</v>
      </c>
      <c r="AD370" s="127">
        <f t="shared" si="105"/>
        <v>129.11459285902984</v>
      </c>
      <c r="AE370" s="127">
        <f t="shared" si="105"/>
        <v>132.50523278262108</v>
      </c>
      <c r="AF370" s="127">
        <f t="shared" si="105"/>
        <v>130.29019081875268</v>
      </c>
      <c r="AG370" s="127">
        <f t="shared" si="105"/>
        <v>126.43418886789001</v>
      </c>
      <c r="AH370" s="127">
        <f t="shared" si="106"/>
        <v>119.99837428112744</v>
      </c>
      <c r="AI370" s="127">
        <f t="shared" si="94"/>
        <v>123.29959966672763</v>
      </c>
      <c r="AJ370" s="127">
        <f t="shared" si="95"/>
        <v>124.26690239590319</v>
      </c>
      <c r="AK370" s="127">
        <f t="shared" si="96"/>
        <v>123.60848625251478</v>
      </c>
      <c r="AL370" s="127">
        <f t="shared" si="107"/>
        <v>125.42522709260501</v>
      </c>
      <c r="AM370" s="127">
        <f t="shared" si="108"/>
        <v>125.6264098030848</v>
      </c>
      <c r="AN370" s="280"/>
      <c r="AO370" s="281"/>
      <c r="AP370" s="281"/>
      <c r="AQ370" s="281"/>
      <c r="AR370" s="281"/>
      <c r="AS370" s="281"/>
      <c r="AT370" s="281"/>
      <c r="AU370" s="281"/>
      <c r="AV370" s="281"/>
      <c r="AW370" s="281"/>
      <c r="AX370" s="281"/>
      <c r="AY370" s="281"/>
      <c r="AZ370" s="281"/>
      <c r="BA370" s="281"/>
      <c r="BB370" s="281"/>
      <c r="BC370" s="281"/>
      <c r="BD370" s="281"/>
      <c r="BE370" s="325"/>
    </row>
    <row r="371" spans="2:57" ht="15" x14ac:dyDescent="0.25">
      <c r="B371" s="765"/>
      <c r="C371" s="8" t="s">
        <v>7</v>
      </c>
      <c r="D371" s="424">
        <v>98309</v>
      </c>
      <c r="E371" s="341">
        <v>98037</v>
      </c>
      <c r="F371" s="341">
        <v>100707</v>
      </c>
      <c r="G371" s="341">
        <v>108091</v>
      </c>
      <c r="H371" s="341">
        <v>108198</v>
      </c>
      <c r="I371" s="341">
        <v>113078</v>
      </c>
      <c r="J371" s="341">
        <v>125142</v>
      </c>
      <c r="K371" s="341">
        <v>128385</v>
      </c>
      <c r="L371" s="341">
        <v>126901</v>
      </c>
      <c r="M371" s="341">
        <v>130225</v>
      </c>
      <c r="N371" s="341">
        <v>128045</v>
      </c>
      <c r="O371" s="341">
        <v>124213</v>
      </c>
      <c r="P371" s="341">
        <v>117891</v>
      </c>
      <c r="Q371" s="341">
        <v>121141</v>
      </c>
      <c r="R371" s="341">
        <v>122116</v>
      </c>
      <c r="S371" s="341">
        <v>121463</v>
      </c>
      <c r="T371" s="341">
        <v>123248</v>
      </c>
      <c r="U371" s="341">
        <v>123446</v>
      </c>
      <c r="V371" s="74">
        <f>100</f>
        <v>100</v>
      </c>
      <c r="W371" s="127">
        <f t="shared" si="98"/>
        <v>99.723321364269808</v>
      </c>
      <c r="X371" s="127">
        <f t="shared" si="99"/>
        <v>102.43924767823903</v>
      </c>
      <c r="Y371" s="127">
        <f t="shared" si="100"/>
        <v>109.95025887762057</v>
      </c>
      <c r="Z371" s="127">
        <f t="shared" si="101"/>
        <v>110.05909937035267</v>
      </c>
      <c r="AA371" s="127">
        <f t="shared" si="102"/>
        <v>115.02303959962974</v>
      </c>
      <c r="AB371" s="127">
        <f t="shared" si="103"/>
        <v>127.29455085495732</v>
      </c>
      <c r="AC371" s="127">
        <f t="shared" si="104"/>
        <v>130.59333326551993</v>
      </c>
      <c r="AD371" s="127">
        <f t="shared" si="105"/>
        <v>129.08380717940372</v>
      </c>
      <c r="AE371" s="127">
        <f t="shared" si="105"/>
        <v>132.46498286016541</v>
      </c>
      <c r="AF371" s="127">
        <f t="shared" si="105"/>
        <v>130.24748497085719</v>
      </c>
      <c r="AG371" s="127">
        <f t="shared" si="105"/>
        <v>126.34957124983471</v>
      </c>
      <c r="AH371" s="127">
        <f t="shared" si="106"/>
        <v>119.91882737084092</v>
      </c>
      <c r="AI371" s="127">
        <f t="shared" si="94"/>
        <v>123.22473018747012</v>
      </c>
      <c r="AJ371" s="127">
        <f t="shared" si="95"/>
        <v>124.21650103245888</v>
      </c>
      <c r="AK371" s="127">
        <f t="shared" si="96"/>
        <v>123.55226886653307</v>
      </c>
      <c r="AL371" s="127">
        <f t="shared" si="107"/>
        <v>125.36797241351249</v>
      </c>
      <c r="AM371" s="127">
        <f t="shared" si="108"/>
        <v>125.56937818511021</v>
      </c>
      <c r="AN371" s="283"/>
      <c r="AO371" s="284"/>
      <c r="AP371" s="284"/>
      <c r="AQ371" s="284"/>
      <c r="AR371" s="284"/>
      <c r="AS371" s="284"/>
      <c r="AT371" s="284"/>
      <c r="AU371" s="284"/>
      <c r="AV371" s="284"/>
      <c r="AW371" s="284"/>
      <c r="AX371" s="284"/>
      <c r="AY371" s="284"/>
      <c r="AZ371" s="284"/>
      <c r="BA371" s="284"/>
      <c r="BB371" s="284"/>
      <c r="BC371" s="284"/>
      <c r="BD371" s="284"/>
      <c r="BE371" s="284"/>
    </row>
    <row r="372" spans="2:57" ht="15" customHeight="1" x14ac:dyDescent="0.25">
      <c r="B372" s="772" t="s">
        <v>70</v>
      </c>
      <c r="C372" s="1" t="s">
        <v>2</v>
      </c>
      <c r="D372" s="425">
        <v>3436</v>
      </c>
      <c r="E372" s="11">
        <v>3300</v>
      </c>
      <c r="F372" s="11">
        <v>3367</v>
      </c>
      <c r="G372" s="11">
        <v>3732</v>
      </c>
      <c r="H372" s="11">
        <v>4151</v>
      </c>
      <c r="I372" s="11">
        <v>4133</v>
      </c>
      <c r="J372" s="11">
        <v>4945</v>
      </c>
      <c r="K372" s="11">
        <v>5535</v>
      </c>
      <c r="L372" s="11">
        <v>5756</v>
      </c>
      <c r="M372" s="11">
        <v>5722</v>
      </c>
      <c r="N372" s="11">
        <v>5853</v>
      </c>
      <c r="O372" s="11">
        <v>6127</v>
      </c>
      <c r="P372" s="11">
        <v>5575</v>
      </c>
      <c r="Q372" s="11">
        <v>5319</v>
      </c>
      <c r="R372" s="11">
        <v>5447</v>
      </c>
      <c r="S372" s="11">
        <v>5504</v>
      </c>
      <c r="T372" s="11">
        <v>5586</v>
      </c>
      <c r="U372" s="11">
        <v>5595</v>
      </c>
      <c r="V372" s="74">
        <f>100</f>
        <v>100</v>
      </c>
      <c r="W372" s="127">
        <f t="shared" si="98"/>
        <v>96.041909196740392</v>
      </c>
      <c r="X372" s="127">
        <f t="shared" si="99"/>
        <v>97.991850989522703</v>
      </c>
      <c r="Y372" s="127">
        <f t="shared" si="100"/>
        <v>108.61466821885914</v>
      </c>
      <c r="Z372" s="127">
        <f t="shared" si="101"/>
        <v>120.80908032596042</v>
      </c>
      <c r="AA372" s="127">
        <f t="shared" si="102"/>
        <v>120.28521536670547</v>
      </c>
      <c r="AB372" s="127">
        <f t="shared" si="103"/>
        <v>143.9173457508731</v>
      </c>
      <c r="AC372" s="127">
        <f t="shared" si="104"/>
        <v>161.08847497089639</v>
      </c>
      <c r="AD372" s="127">
        <f t="shared" si="105"/>
        <v>167.52037252619326</v>
      </c>
      <c r="AE372" s="127">
        <f t="shared" si="105"/>
        <v>166.53084982537834</v>
      </c>
      <c r="AF372" s="127">
        <f t="shared" si="105"/>
        <v>170.34342258440046</v>
      </c>
      <c r="AG372" s="127">
        <f t="shared" si="105"/>
        <v>178.31781140861466</v>
      </c>
      <c r="AH372" s="127">
        <f t="shared" si="106"/>
        <v>162.25261932479629</v>
      </c>
      <c r="AI372" s="127">
        <f t="shared" si="94"/>
        <v>154.80209545983703</v>
      </c>
      <c r="AJ372" s="127">
        <f t="shared" si="95"/>
        <v>158.52735739231665</v>
      </c>
      <c r="AK372" s="127">
        <f t="shared" si="96"/>
        <v>160.18626309662397</v>
      </c>
      <c r="AL372" s="127">
        <f t="shared" si="107"/>
        <v>162.57275902211873</v>
      </c>
      <c r="AM372" s="127">
        <f t="shared" si="108"/>
        <v>162.83469150174622</v>
      </c>
      <c r="AN372" s="280">
        <v>1</v>
      </c>
      <c r="AO372" s="281">
        <v>1</v>
      </c>
      <c r="AP372" s="281">
        <v>1</v>
      </c>
      <c r="AQ372" s="281">
        <v>1</v>
      </c>
      <c r="AR372" s="281">
        <v>1</v>
      </c>
      <c r="AS372" s="281">
        <v>1</v>
      </c>
      <c r="AT372" s="281">
        <v>1</v>
      </c>
      <c r="AU372" s="281">
        <v>1</v>
      </c>
      <c r="AV372" s="281">
        <v>1</v>
      </c>
      <c r="AW372" s="281">
        <v>1</v>
      </c>
      <c r="AX372" s="281">
        <v>1</v>
      </c>
      <c r="AY372" s="281">
        <v>1</v>
      </c>
      <c r="AZ372" s="281">
        <v>1</v>
      </c>
      <c r="BA372" s="281">
        <v>1</v>
      </c>
      <c r="BB372" s="281">
        <v>1</v>
      </c>
      <c r="BC372" s="281">
        <v>1</v>
      </c>
      <c r="BD372" s="281">
        <v>6</v>
      </c>
      <c r="BE372" s="325">
        <v>7</v>
      </c>
    </row>
    <row r="373" spans="2:57" ht="15" x14ac:dyDescent="0.25">
      <c r="B373" s="772"/>
      <c r="C373" s="1" t="s">
        <v>3</v>
      </c>
      <c r="D373" s="365">
        <v>758</v>
      </c>
      <c r="E373" s="11">
        <v>741</v>
      </c>
      <c r="F373" s="11">
        <v>754</v>
      </c>
      <c r="G373" s="11">
        <v>731</v>
      </c>
      <c r="H373" s="11">
        <v>734</v>
      </c>
      <c r="I373" s="11">
        <v>726</v>
      </c>
      <c r="J373" s="11">
        <v>920</v>
      </c>
      <c r="K373" s="11">
        <v>878</v>
      </c>
      <c r="L373" s="11">
        <v>957</v>
      </c>
      <c r="M373" s="11">
        <v>1106</v>
      </c>
      <c r="N373" s="11">
        <v>1481</v>
      </c>
      <c r="O373" s="11">
        <v>1097</v>
      </c>
      <c r="P373" s="11">
        <v>1182</v>
      </c>
      <c r="Q373" s="11">
        <v>1096</v>
      </c>
      <c r="R373" s="11">
        <v>1152</v>
      </c>
      <c r="S373" s="11">
        <v>1238</v>
      </c>
      <c r="T373" s="11">
        <v>1255</v>
      </c>
      <c r="U373" s="11">
        <v>1257</v>
      </c>
      <c r="V373" s="74">
        <f>100</f>
        <v>100</v>
      </c>
      <c r="W373" s="127">
        <f t="shared" si="98"/>
        <v>97.757255936675463</v>
      </c>
      <c r="X373" s="127">
        <f t="shared" si="99"/>
        <v>99.47229551451187</v>
      </c>
      <c r="Y373" s="127">
        <f t="shared" si="100"/>
        <v>96.437994722955139</v>
      </c>
      <c r="Z373" s="127">
        <f t="shared" si="101"/>
        <v>96.833773087071236</v>
      </c>
      <c r="AA373" s="127">
        <f t="shared" si="102"/>
        <v>95.778364116094991</v>
      </c>
      <c r="AB373" s="127">
        <f t="shared" si="103"/>
        <v>121.37203166226912</v>
      </c>
      <c r="AC373" s="127">
        <f t="shared" si="104"/>
        <v>115.8311345646438</v>
      </c>
      <c r="AD373" s="127">
        <f t="shared" si="105"/>
        <v>126.25329815303429</v>
      </c>
      <c r="AE373" s="127">
        <f t="shared" si="105"/>
        <v>145.91029023746702</v>
      </c>
      <c r="AF373" s="127">
        <f t="shared" si="105"/>
        <v>195.38258575197889</v>
      </c>
      <c r="AG373" s="127">
        <f t="shared" si="105"/>
        <v>144.72295514511873</v>
      </c>
      <c r="AH373" s="127">
        <f t="shared" si="106"/>
        <v>155.93667546174143</v>
      </c>
      <c r="AI373" s="127">
        <f t="shared" si="94"/>
        <v>144.5910290237467</v>
      </c>
      <c r="AJ373" s="127">
        <f t="shared" si="95"/>
        <v>151.97889182058049</v>
      </c>
      <c r="AK373" s="127">
        <f t="shared" si="96"/>
        <v>163.32453825857519</v>
      </c>
      <c r="AL373" s="127">
        <f t="shared" si="107"/>
        <v>165.56728232189974</v>
      </c>
      <c r="AM373" s="127">
        <f t="shared" si="108"/>
        <v>165.8311345646438</v>
      </c>
      <c r="AN373" s="280">
        <v>1</v>
      </c>
      <c r="AO373" s="281">
        <v>1</v>
      </c>
      <c r="AP373" s="281">
        <v>1</v>
      </c>
      <c r="AQ373" s="281">
        <v>1</v>
      </c>
      <c r="AR373" s="281">
        <v>1</v>
      </c>
      <c r="AS373" s="281">
        <v>1</v>
      </c>
      <c r="AT373" s="281">
        <v>1</v>
      </c>
      <c r="AU373" s="281">
        <v>1</v>
      </c>
      <c r="AV373" s="281">
        <v>1</v>
      </c>
      <c r="AW373" s="281">
        <v>1</v>
      </c>
      <c r="AX373" s="281">
        <v>1</v>
      </c>
      <c r="AY373" s="281">
        <v>1</v>
      </c>
      <c r="AZ373" s="281">
        <v>1</v>
      </c>
      <c r="BA373" s="281">
        <v>1</v>
      </c>
      <c r="BB373" s="281">
        <v>1</v>
      </c>
      <c r="BC373" s="281">
        <v>1</v>
      </c>
      <c r="BD373" s="281">
        <v>6</v>
      </c>
      <c r="BE373" s="325">
        <v>7</v>
      </c>
    </row>
    <row r="374" spans="2:57" ht="15" x14ac:dyDescent="0.25">
      <c r="B374" s="772"/>
      <c r="C374" s="1" t="s">
        <v>4</v>
      </c>
      <c r="D374" s="365">
        <v>223</v>
      </c>
      <c r="E374" s="11">
        <v>255</v>
      </c>
      <c r="F374" s="11">
        <v>248</v>
      </c>
      <c r="G374" s="11">
        <v>271</v>
      </c>
      <c r="H374" s="11">
        <v>269</v>
      </c>
      <c r="I374" s="11">
        <v>291</v>
      </c>
      <c r="J374" s="11">
        <v>349</v>
      </c>
      <c r="K374" s="11">
        <v>326</v>
      </c>
      <c r="L374" s="11">
        <v>382</v>
      </c>
      <c r="M374" s="11">
        <v>357</v>
      </c>
      <c r="N374" s="11">
        <v>333</v>
      </c>
      <c r="O374" s="11">
        <v>447</v>
      </c>
      <c r="P374" s="11">
        <v>372</v>
      </c>
      <c r="Q374" s="11">
        <v>308</v>
      </c>
      <c r="R374" s="11">
        <v>331</v>
      </c>
      <c r="S374" s="11">
        <v>368</v>
      </c>
      <c r="T374" s="11">
        <v>374</v>
      </c>
      <c r="U374" s="11">
        <v>374</v>
      </c>
      <c r="V374" s="74">
        <f>100</f>
        <v>100</v>
      </c>
      <c r="W374" s="127">
        <f t="shared" si="98"/>
        <v>114.34977578475336</v>
      </c>
      <c r="X374" s="127">
        <f t="shared" si="99"/>
        <v>111.21076233183857</v>
      </c>
      <c r="Y374" s="127">
        <f t="shared" si="100"/>
        <v>121.52466367713005</v>
      </c>
      <c r="Z374" s="127">
        <f t="shared" si="101"/>
        <v>120.62780269058295</v>
      </c>
      <c r="AA374" s="127">
        <f t="shared" si="102"/>
        <v>130.49327354260089</v>
      </c>
      <c r="AB374" s="127">
        <f t="shared" si="103"/>
        <v>156.50224215246638</v>
      </c>
      <c r="AC374" s="127">
        <f t="shared" si="104"/>
        <v>146.18834080717488</v>
      </c>
      <c r="AD374" s="127">
        <f t="shared" si="105"/>
        <v>171.30044843049328</v>
      </c>
      <c r="AE374" s="127">
        <f t="shared" si="105"/>
        <v>160.08968609865471</v>
      </c>
      <c r="AF374" s="127">
        <f t="shared" si="105"/>
        <v>149.32735426008969</v>
      </c>
      <c r="AG374" s="127">
        <f t="shared" si="105"/>
        <v>200.44843049327355</v>
      </c>
      <c r="AH374" s="127">
        <f t="shared" si="106"/>
        <v>166.81614349775785</v>
      </c>
      <c r="AI374" s="127">
        <f t="shared" si="94"/>
        <v>138.11659192825113</v>
      </c>
      <c r="AJ374" s="127">
        <f t="shared" si="95"/>
        <v>148.4304932735426</v>
      </c>
      <c r="AK374" s="127">
        <f t="shared" si="96"/>
        <v>165.02242152466368</v>
      </c>
      <c r="AL374" s="127">
        <f t="shared" si="107"/>
        <v>167.71300448430495</v>
      </c>
      <c r="AM374" s="127">
        <f t="shared" si="108"/>
        <v>167.71300448430495</v>
      </c>
      <c r="AN374" s="280">
        <v>1</v>
      </c>
      <c r="AO374" s="281">
        <v>1</v>
      </c>
      <c r="AP374" s="281">
        <v>1</v>
      </c>
      <c r="AQ374" s="281">
        <v>1</v>
      </c>
      <c r="AR374" s="281">
        <v>1</v>
      </c>
      <c r="AS374" s="281">
        <v>4</v>
      </c>
      <c r="AT374" s="281">
        <v>4</v>
      </c>
      <c r="AU374" s="281">
        <v>1</v>
      </c>
      <c r="AV374" s="281">
        <v>1</v>
      </c>
      <c r="AW374" s="281">
        <v>1</v>
      </c>
      <c r="AX374" s="281">
        <v>1</v>
      </c>
      <c r="AY374" s="281">
        <v>1</v>
      </c>
      <c r="AZ374" s="281">
        <v>1</v>
      </c>
      <c r="BA374" s="281">
        <v>1</v>
      </c>
      <c r="BB374" s="281">
        <v>1</v>
      </c>
      <c r="BC374" s="281">
        <v>1</v>
      </c>
      <c r="BD374" s="281">
        <v>6</v>
      </c>
      <c r="BE374" s="325">
        <v>7</v>
      </c>
    </row>
    <row r="375" spans="2:57" ht="15" x14ac:dyDescent="0.25">
      <c r="B375" s="772"/>
      <c r="C375" s="1" t="s">
        <v>5</v>
      </c>
      <c r="D375" s="365">
        <v>57</v>
      </c>
      <c r="E375" s="11">
        <v>62</v>
      </c>
      <c r="F375" s="11">
        <v>60</v>
      </c>
      <c r="G375" s="11">
        <v>68</v>
      </c>
      <c r="H375" s="11">
        <v>70</v>
      </c>
      <c r="I375" s="11">
        <v>76</v>
      </c>
      <c r="J375" s="11">
        <v>91</v>
      </c>
      <c r="K375" s="11">
        <v>85</v>
      </c>
      <c r="L375" s="11">
        <v>90</v>
      </c>
      <c r="M375" s="11">
        <v>104</v>
      </c>
      <c r="N375" s="11">
        <v>103</v>
      </c>
      <c r="O375" s="11">
        <v>95</v>
      </c>
      <c r="P375" s="11">
        <v>95</v>
      </c>
      <c r="Q375" s="11">
        <v>60</v>
      </c>
      <c r="R375" s="11">
        <v>61</v>
      </c>
      <c r="S375" s="11">
        <v>65</v>
      </c>
      <c r="T375" s="11">
        <v>66</v>
      </c>
      <c r="U375" s="11">
        <v>66</v>
      </c>
      <c r="V375" s="74">
        <f>100</f>
        <v>100</v>
      </c>
      <c r="W375" s="127">
        <f t="shared" si="98"/>
        <v>108.7719298245614</v>
      </c>
      <c r="X375" s="127">
        <f t="shared" si="99"/>
        <v>105.26315789473684</v>
      </c>
      <c r="Y375" s="127">
        <f t="shared" si="100"/>
        <v>119.29824561403508</v>
      </c>
      <c r="Z375" s="127">
        <f t="shared" si="101"/>
        <v>122.80701754385964</v>
      </c>
      <c r="AA375" s="127">
        <f t="shared" si="102"/>
        <v>133.33333333333334</v>
      </c>
      <c r="AB375" s="127">
        <f t="shared" si="103"/>
        <v>159.64912280701753</v>
      </c>
      <c r="AC375" s="127">
        <f t="shared" si="104"/>
        <v>149.12280701754386</v>
      </c>
      <c r="AD375" s="127">
        <f t="shared" si="105"/>
        <v>157.89473684210526</v>
      </c>
      <c r="AE375" s="127">
        <f t="shared" si="105"/>
        <v>182.45614035087721</v>
      </c>
      <c r="AF375" s="127">
        <f t="shared" si="105"/>
        <v>180.7017543859649</v>
      </c>
      <c r="AG375" s="127">
        <f t="shared" si="105"/>
        <v>166.66666666666666</v>
      </c>
      <c r="AH375" s="127">
        <f t="shared" si="106"/>
        <v>166.66666666666666</v>
      </c>
      <c r="AI375" s="127">
        <f t="shared" si="94"/>
        <v>105.26315789473684</v>
      </c>
      <c r="AJ375" s="127">
        <f t="shared" si="95"/>
        <v>107.01754385964912</v>
      </c>
      <c r="AK375" s="127">
        <f t="shared" si="96"/>
        <v>114.03508771929825</v>
      </c>
      <c r="AL375" s="127">
        <f t="shared" si="107"/>
        <v>115.78947368421052</v>
      </c>
      <c r="AM375" s="127">
        <f t="shared" si="108"/>
        <v>115.78947368421052</v>
      </c>
      <c r="AN375" s="280">
        <v>1</v>
      </c>
      <c r="AO375" s="281">
        <v>1</v>
      </c>
      <c r="AP375" s="281">
        <v>1</v>
      </c>
      <c r="AQ375" s="281">
        <v>1</v>
      </c>
      <c r="AR375" s="281">
        <v>1</v>
      </c>
      <c r="AS375" s="281">
        <v>4</v>
      </c>
      <c r="AT375" s="281">
        <v>4</v>
      </c>
      <c r="AU375" s="281">
        <v>1</v>
      </c>
      <c r="AV375" s="281">
        <v>1</v>
      </c>
      <c r="AW375" s="281">
        <v>1</v>
      </c>
      <c r="AX375" s="281">
        <v>1</v>
      </c>
      <c r="AY375" s="281">
        <v>1</v>
      </c>
      <c r="AZ375" s="281">
        <v>1</v>
      </c>
      <c r="BA375" s="281">
        <v>1</v>
      </c>
      <c r="BB375" s="281">
        <v>1</v>
      </c>
      <c r="BC375" s="281">
        <v>1</v>
      </c>
      <c r="BD375" s="281">
        <v>6</v>
      </c>
      <c r="BE375" s="325">
        <v>7</v>
      </c>
    </row>
    <row r="376" spans="2:57" ht="15" x14ac:dyDescent="0.25">
      <c r="B376" s="772"/>
      <c r="C376" s="1" t="s">
        <v>6</v>
      </c>
      <c r="D376" s="365">
        <v>4474</v>
      </c>
      <c r="E376" s="11">
        <v>4358</v>
      </c>
      <c r="F376" s="11">
        <v>4429</v>
      </c>
      <c r="G376" s="11">
        <v>4802</v>
      </c>
      <c r="H376" s="11">
        <v>5224</v>
      </c>
      <c r="I376" s="11">
        <v>5226</v>
      </c>
      <c r="J376" s="11">
        <v>6305</v>
      </c>
      <c r="K376" s="11">
        <v>6824</v>
      </c>
      <c r="L376" s="11">
        <v>7185</v>
      </c>
      <c r="M376" s="11">
        <v>7289</v>
      </c>
      <c r="N376" s="11">
        <v>7770</v>
      </c>
      <c r="O376" s="11">
        <v>7766</v>
      </c>
      <c r="P376" s="11">
        <v>7224</v>
      </c>
      <c r="Q376" s="11">
        <v>6783</v>
      </c>
      <c r="R376" s="11">
        <v>6991</v>
      </c>
      <c r="S376" s="11">
        <v>7175</v>
      </c>
      <c r="T376" s="11">
        <v>7281</v>
      </c>
      <c r="U376" s="11">
        <v>7292</v>
      </c>
      <c r="V376" s="74">
        <f>100</f>
        <v>100</v>
      </c>
      <c r="W376" s="127">
        <f t="shared" si="98"/>
        <v>97.407241841752352</v>
      </c>
      <c r="X376" s="127">
        <f t="shared" si="99"/>
        <v>98.994188645507379</v>
      </c>
      <c r="Y376" s="127">
        <f t="shared" si="100"/>
        <v>107.33124720607957</v>
      </c>
      <c r="Z376" s="127">
        <f t="shared" si="101"/>
        <v>116.76352257487707</v>
      </c>
      <c r="AA376" s="127">
        <f t="shared" si="102"/>
        <v>116.80822530174341</v>
      </c>
      <c r="AB376" s="127">
        <f t="shared" si="103"/>
        <v>140.9253464461332</v>
      </c>
      <c r="AC376" s="127">
        <f t="shared" si="104"/>
        <v>152.52570406794814</v>
      </c>
      <c r="AD376" s="127">
        <f t="shared" si="105"/>
        <v>160.5945462673223</v>
      </c>
      <c r="AE376" s="127">
        <f t="shared" si="105"/>
        <v>162.91908806437192</v>
      </c>
      <c r="AF376" s="127">
        <f t="shared" si="105"/>
        <v>173.67009387572642</v>
      </c>
      <c r="AG376" s="127">
        <f t="shared" si="105"/>
        <v>173.58068842199376</v>
      </c>
      <c r="AH376" s="127">
        <f t="shared" si="106"/>
        <v>161.46624944121592</v>
      </c>
      <c r="AI376" s="127">
        <f t="shared" si="94"/>
        <v>151.6092981671882</v>
      </c>
      <c r="AJ376" s="127">
        <f t="shared" si="95"/>
        <v>156.25838176128744</v>
      </c>
      <c r="AK376" s="127">
        <f t="shared" si="96"/>
        <v>160.37103263299062</v>
      </c>
      <c r="AL376" s="127">
        <f t="shared" si="107"/>
        <v>162.74027715690656</v>
      </c>
      <c r="AM376" s="127">
        <f t="shared" si="108"/>
        <v>162.98614215467143</v>
      </c>
      <c r="AN376" s="280"/>
      <c r="AO376" s="281"/>
      <c r="AP376" s="281"/>
      <c r="AQ376" s="281"/>
      <c r="AR376" s="281"/>
      <c r="AS376" s="281"/>
      <c r="AT376" s="281"/>
      <c r="AU376" s="281"/>
      <c r="AV376" s="281"/>
      <c r="AW376" s="281"/>
      <c r="AX376" s="281"/>
      <c r="AY376" s="281"/>
      <c r="AZ376" s="281"/>
      <c r="BA376" s="281"/>
      <c r="BB376" s="281"/>
      <c r="BC376" s="281"/>
      <c r="BD376" s="281"/>
      <c r="BE376" s="325"/>
    </row>
    <row r="377" spans="2:57" ht="15" x14ac:dyDescent="0.25">
      <c r="B377" s="765"/>
      <c r="C377" s="8" t="s">
        <v>7</v>
      </c>
      <c r="D377" s="424">
        <v>4417</v>
      </c>
      <c r="E377" s="341">
        <v>4296</v>
      </c>
      <c r="F377" s="341">
        <v>4369</v>
      </c>
      <c r="G377" s="341">
        <v>4734</v>
      </c>
      <c r="H377" s="341">
        <v>5154</v>
      </c>
      <c r="I377" s="341">
        <v>5150</v>
      </c>
      <c r="J377" s="341">
        <v>6214</v>
      </c>
      <c r="K377" s="341">
        <v>6739</v>
      </c>
      <c r="L377" s="341">
        <v>7095</v>
      </c>
      <c r="M377" s="341">
        <v>7185</v>
      </c>
      <c r="N377" s="341">
        <v>7667</v>
      </c>
      <c r="O377" s="341">
        <v>7671</v>
      </c>
      <c r="P377" s="341">
        <v>7129</v>
      </c>
      <c r="Q377" s="341">
        <v>6723</v>
      </c>
      <c r="R377" s="341">
        <v>6930</v>
      </c>
      <c r="S377" s="341">
        <v>7110</v>
      </c>
      <c r="T377" s="341">
        <v>7215</v>
      </c>
      <c r="U377" s="341">
        <v>7226</v>
      </c>
      <c r="V377" s="74">
        <f>100</f>
        <v>100</v>
      </c>
      <c r="W377" s="127">
        <f t="shared" si="98"/>
        <v>97.260584106859866</v>
      </c>
      <c r="X377" s="127">
        <f t="shared" si="99"/>
        <v>98.913289563051848</v>
      </c>
      <c r="Y377" s="127">
        <f t="shared" si="100"/>
        <v>107.17681684401177</v>
      </c>
      <c r="Z377" s="127">
        <f t="shared" si="101"/>
        <v>116.68553316730812</v>
      </c>
      <c r="AA377" s="127">
        <f t="shared" si="102"/>
        <v>116.59497396422911</v>
      </c>
      <c r="AB377" s="127">
        <f t="shared" si="103"/>
        <v>140.68372198324656</v>
      </c>
      <c r="AC377" s="127">
        <f t="shared" si="104"/>
        <v>152.569617387367</v>
      </c>
      <c r="AD377" s="127">
        <f t="shared" si="105"/>
        <v>160.62938646139915</v>
      </c>
      <c r="AE377" s="127">
        <f t="shared" si="105"/>
        <v>162.66696853067694</v>
      </c>
      <c r="AF377" s="127">
        <f t="shared" si="105"/>
        <v>173.579352501698</v>
      </c>
      <c r="AG377" s="127">
        <f t="shared" si="105"/>
        <v>173.66991170477701</v>
      </c>
      <c r="AH377" s="127">
        <f t="shared" si="106"/>
        <v>161.39913968757074</v>
      </c>
      <c r="AI377" s="127">
        <f t="shared" si="94"/>
        <v>152.20738057505093</v>
      </c>
      <c r="AJ377" s="127">
        <f t="shared" si="95"/>
        <v>156.89381933438986</v>
      </c>
      <c r="AK377" s="127">
        <f t="shared" si="96"/>
        <v>160.96898347294544</v>
      </c>
      <c r="AL377" s="127">
        <f t="shared" si="107"/>
        <v>163.34616255376952</v>
      </c>
      <c r="AM377" s="127">
        <f t="shared" si="108"/>
        <v>163.59520036223682</v>
      </c>
      <c r="AN377" s="283"/>
      <c r="AO377" s="284"/>
      <c r="AP377" s="284"/>
      <c r="AQ377" s="284"/>
      <c r="AR377" s="284"/>
      <c r="AS377" s="284"/>
      <c r="AT377" s="284"/>
      <c r="AU377" s="284"/>
      <c r="AV377" s="284"/>
      <c r="AW377" s="284"/>
      <c r="AX377" s="284"/>
      <c r="AY377" s="284"/>
      <c r="AZ377" s="284"/>
      <c r="BA377" s="284"/>
      <c r="BB377" s="284"/>
      <c r="BC377" s="284"/>
      <c r="BD377" s="284"/>
      <c r="BE377" s="284"/>
    </row>
    <row r="378" spans="2:57" ht="15" customHeight="1" x14ac:dyDescent="0.25">
      <c r="B378" s="772" t="s">
        <v>71</v>
      </c>
      <c r="C378" s="1" t="s">
        <v>2</v>
      </c>
      <c r="D378" s="425">
        <v>23948</v>
      </c>
      <c r="E378" s="11">
        <v>23818</v>
      </c>
      <c r="F378" s="11">
        <v>23538</v>
      </c>
      <c r="G378" s="11">
        <v>24457</v>
      </c>
      <c r="H378" s="11">
        <v>23609</v>
      </c>
      <c r="I378" s="11">
        <v>24297</v>
      </c>
      <c r="J378" s="11">
        <v>29930</v>
      </c>
      <c r="K378" s="11">
        <v>29616</v>
      </c>
      <c r="L378" s="11">
        <v>28758</v>
      </c>
      <c r="M378" s="11">
        <v>29609</v>
      </c>
      <c r="N378" s="11">
        <v>29354</v>
      </c>
      <c r="O378" s="11">
        <v>28605</v>
      </c>
      <c r="P378" s="11">
        <v>25454</v>
      </c>
      <c r="Q378" s="11">
        <v>27023</v>
      </c>
      <c r="R378" s="11">
        <v>26259</v>
      </c>
      <c r="S378" s="11">
        <v>26278</v>
      </c>
      <c r="T378" s="11">
        <v>26666</v>
      </c>
      <c r="U378" s="11">
        <v>26710</v>
      </c>
      <c r="V378" s="74">
        <f>100</f>
        <v>100</v>
      </c>
      <c r="W378" s="127">
        <f t="shared" si="98"/>
        <v>99.457157173876737</v>
      </c>
      <c r="X378" s="127">
        <f t="shared" si="99"/>
        <v>98.287957240688158</v>
      </c>
      <c r="Y378" s="127">
        <f t="shared" si="100"/>
        <v>102.12543844997495</v>
      </c>
      <c r="Z378" s="127">
        <f t="shared" si="101"/>
        <v>98.584432938032407</v>
      </c>
      <c r="AA378" s="127">
        <f t="shared" si="102"/>
        <v>101.45732420243861</v>
      </c>
      <c r="AB378" s="127">
        <f t="shared" si="103"/>
        <v>124.97912142976449</v>
      </c>
      <c r="AC378" s="127">
        <f t="shared" si="104"/>
        <v>123.66794721897445</v>
      </c>
      <c r="AD378" s="127">
        <f t="shared" si="105"/>
        <v>120.08518456656088</v>
      </c>
      <c r="AE378" s="127">
        <f t="shared" si="105"/>
        <v>123.63871722064474</v>
      </c>
      <c r="AF378" s="127">
        <f t="shared" si="105"/>
        <v>122.57391013863371</v>
      </c>
      <c r="AG378" s="127">
        <f t="shared" si="105"/>
        <v>119.44630031735427</v>
      </c>
      <c r="AH378" s="127">
        <f t="shared" si="106"/>
        <v>106.28862535493569</v>
      </c>
      <c r="AI378" s="127">
        <f t="shared" si="94"/>
        <v>112.84032069483882</v>
      </c>
      <c r="AJ378" s="127">
        <f t="shared" si="95"/>
        <v>109.65007516285284</v>
      </c>
      <c r="AK378" s="127">
        <f t="shared" si="96"/>
        <v>109.72941372974779</v>
      </c>
      <c r="AL378" s="127">
        <f t="shared" si="107"/>
        <v>111.34959078002339</v>
      </c>
      <c r="AM378" s="127">
        <f t="shared" si="108"/>
        <v>111.53332219809587</v>
      </c>
      <c r="AN378" s="280">
        <v>1</v>
      </c>
      <c r="AO378" s="281">
        <v>1</v>
      </c>
      <c r="AP378" s="281">
        <v>1</v>
      </c>
      <c r="AQ378" s="281">
        <v>1</v>
      </c>
      <c r="AR378" s="281">
        <v>1</v>
      </c>
      <c r="AS378" s="281">
        <v>1</v>
      </c>
      <c r="AT378" s="281">
        <v>1</v>
      </c>
      <c r="AU378" s="281">
        <v>1</v>
      </c>
      <c r="AV378" s="281">
        <v>1</v>
      </c>
      <c r="AW378" s="281">
        <v>1</v>
      </c>
      <c r="AX378" s="281">
        <v>1</v>
      </c>
      <c r="AY378" s="281">
        <v>1</v>
      </c>
      <c r="AZ378" s="281">
        <v>1</v>
      </c>
      <c r="BA378" s="281">
        <v>1</v>
      </c>
      <c r="BB378" s="281">
        <v>1</v>
      </c>
      <c r="BC378" s="281">
        <v>1</v>
      </c>
      <c r="BD378" s="281">
        <v>6</v>
      </c>
      <c r="BE378" s="325">
        <v>7</v>
      </c>
    </row>
    <row r="379" spans="2:57" ht="15" x14ac:dyDescent="0.25">
      <c r="B379" s="772"/>
      <c r="C379" s="1" t="s">
        <v>3</v>
      </c>
      <c r="D379" s="365">
        <v>2902</v>
      </c>
      <c r="E379" s="11">
        <v>2945</v>
      </c>
      <c r="F379" s="11">
        <v>2890</v>
      </c>
      <c r="G379" s="11">
        <v>2982</v>
      </c>
      <c r="H379" s="11">
        <v>2973</v>
      </c>
      <c r="I379" s="11">
        <v>3070</v>
      </c>
      <c r="J379" s="11">
        <v>3061</v>
      </c>
      <c r="K379" s="11">
        <v>3264</v>
      </c>
      <c r="L379" s="11">
        <v>3426</v>
      </c>
      <c r="M379" s="11">
        <v>3531</v>
      </c>
      <c r="N379" s="11">
        <v>3190</v>
      </c>
      <c r="O379" s="11">
        <v>2766</v>
      </c>
      <c r="P379" s="11">
        <v>2239</v>
      </c>
      <c r="Q379" s="11">
        <v>2871</v>
      </c>
      <c r="R379" s="11">
        <v>3030</v>
      </c>
      <c r="S379" s="11">
        <v>3031</v>
      </c>
      <c r="T379" s="11">
        <v>3074</v>
      </c>
      <c r="U379" s="11">
        <v>3079</v>
      </c>
      <c r="V379" s="74">
        <f>100</f>
        <v>100</v>
      </c>
      <c r="W379" s="127">
        <f t="shared" si="98"/>
        <v>101.48173673328739</v>
      </c>
      <c r="X379" s="127">
        <f t="shared" si="99"/>
        <v>99.586492074431433</v>
      </c>
      <c r="Y379" s="127">
        <f t="shared" si="100"/>
        <v>102.75671950379049</v>
      </c>
      <c r="Z379" s="127">
        <f t="shared" si="101"/>
        <v>102.44658855961406</v>
      </c>
      <c r="AA379" s="127">
        <f t="shared" si="102"/>
        <v>105.78911095796003</v>
      </c>
      <c r="AB379" s="127">
        <f t="shared" si="103"/>
        <v>105.4789800137836</v>
      </c>
      <c r="AC379" s="127">
        <f t="shared" si="104"/>
        <v>112.47415575465196</v>
      </c>
      <c r="AD379" s="127">
        <f t="shared" si="105"/>
        <v>118.0565127498277</v>
      </c>
      <c r="AE379" s="127">
        <f t="shared" si="105"/>
        <v>121.67470709855272</v>
      </c>
      <c r="AF379" s="127">
        <f t="shared" si="105"/>
        <v>109.92419021364576</v>
      </c>
      <c r="AG379" s="127">
        <f t="shared" si="105"/>
        <v>95.313576843556163</v>
      </c>
      <c r="AH379" s="127">
        <f t="shared" si="106"/>
        <v>77.153687112336314</v>
      </c>
      <c r="AI379" s="127">
        <f t="shared" si="94"/>
        <v>98.93177119228119</v>
      </c>
      <c r="AJ379" s="127">
        <f t="shared" si="95"/>
        <v>104.41075120606479</v>
      </c>
      <c r="AK379" s="127">
        <f t="shared" si="96"/>
        <v>104.44521019986216</v>
      </c>
      <c r="AL379" s="127">
        <f t="shared" si="107"/>
        <v>105.92694693314955</v>
      </c>
      <c r="AM379" s="127">
        <f t="shared" si="108"/>
        <v>106.09924190213646</v>
      </c>
      <c r="AN379" s="280">
        <v>1</v>
      </c>
      <c r="AO379" s="281">
        <v>1</v>
      </c>
      <c r="AP379" s="281">
        <v>1</v>
      </c>
      <c r="AQ379" s="281">
        <v>1</v>
      </c>
      <c r="AR379" s="281">
        <v>1</v>
      </c>
      <c r="AS379" s="281">
        <v>1</v>
      </c>
      <c r="AT379" s="281">
        <v>1</v>
      </c>
      <c r="AU379" s="281">
        <v>1</v>
      </c>
      <c r="AV379" s="281">
        <v>1</v>
      </c>
      <c r="AW379" s="281">
        <v>1</v>
      </c>
      <c r="AX379" s="281">
        <v>1</v>
      </c>
      <c r="AY379" s="281">
        <v>1</v>
      </c>
      <c r="AZ379" s="281">
        <v>1</v>
      </c>
      <c r="BA379" s="281">
        <v>1</v>
      </c>
      <c r="BB379" s="281">
        <v>1</v>
      </c>
      <c r="BC379" s="281">
        <v>1</v>
      </c>
      <c r="BD379" s="281">
        <v>6</v>
      </c>
      <c r="BE379" s="325">
        <v>7</v>
      </c>
    </row>
    <row r="380" spans="2:57" ht="15" x14ac:dyDescent="0.25">
      <c r="B380" s="772"/>
      <c r="C380" s="1" t="s">
        <v>4</v>
      </c>
      <c r="D380" s="365">
        <v>338</v>
      </c>
      <c r="E380" s="11">
        <v>342</v>
      </c>
      <c r="F380" s="11">
        <v>336</v>
      </c>
      <c r="G380" s="11">
        <v>389</v>
      </c>
      <c r="H380" s="11">
        <v>412</v>
      </c>
      <c r="I380" s="11">
        <v>424</v>
      </c>
      <c r="J380" s="11">
        <v>493</v>
      </c>
      <c r="K380" s="11">
        <v>539</v>
      </c>
      <c r="L380" s="11">
        <v>491</v>
      </c>
      <c r="M380" s="11">
        <v>531</v>
      </c>
      <c r="N380" s="11">
        <v>406</v>
      </c>
      <c r="O380" s="11">
        <v>426</v>
      </c>
      <c r="P380" s="11">
        <v>334</v>
      </c>
      <c r="Q380" s="11">
        <v>344</v>
      </c>
      <c r="R380" s="11">
        <v>371</v>
      </c>
      <c r="S380" s="11">
        <v>371</v>
      </c>
      <c r="T380" s="11">
        <v>377</v>
      </c>
      <c r="U380" s="11">
        <v>377</v>
      </c>
      <c r="V380" s="74">
        <f>100</f>
        <v>100</v>
      </c>
      <c r="W380" s="127">
        <f t="shared" si="98"/>
        <v>101.18343195266272</v>
      </c>
      <c r="X380" s="127">
        <f t="shared" si="99"/>
        <v>99.408284023668642</v>
      </c>
      <c r="Y380" s="127">
        <f t="shared" si="100"/>
        <v>115.08875739644971</v>
      </c>
      <c r="Z380" s="127">
        <f t="shared" si="101"/>
        <v>121.89349112426035</v>
      </c>
      <c r="AA380" s="127">
        <f t="shared" si="102"/>
        <v>125.44378698224853</v>
      </c>
      <c r="AB380" s="127">
        <f t="shared" si="103"/>
        <v>145.85798816568047</v>
      </c>
      <c r="AC380" s="127">
        <f t="shared" si="104"/>
        <v>159.46745562130178</v>
      </c>
      <c r="AD380" s="127">
        <f t="shared" si="105"/>
        <v>145.26627218934911</v>
      </c>
      <c r="AE380" s="127">
        <f t="shared" si="105"/>
        <v>157.10059171597632</v>
      </c>
      <c r="AF380" s="127">
        <f t="shared" si="105"/>
        <v>120.11834319526628</v>
      </c>
      <c r="AG380" s="127">
        <f t="shared" si="105"/>
        <v>126.03550295857988</v>
      </c>
      <c r="AH380" s="127">
        <f t="shared" si="106"/>
        <v>98.816568047337284</v>
      </c>
      <c r="AI380" s="127">
        <f t="shared" ref="AI380:AI411" si="109">Q380*100/$D380</f>
        <v>101.77514792899409</v>
      </c>
      <c r="AJ380" s="127">
        <f t="shared" ref="AJ380:AJ411" si="110">R380*100/$D380</f>
        <v>109.76331360946746</v>
      </c>
      <c r="AK380" s="127">
        <f t="shared" ref="AK380:AK411" si="111">S380*100/$D380</f>
        <v>109.76331360946746</v>
      </c>
      <c r="AL380" s="127">
        <f t="shared" si="107"/>
        <v>111.53846153846153</v>
      </c>
      <c r="AM380" s="127">
        <f t="shared" si="108"/>
        <v>111.53846153846153</v>
      </c>
      <c r="AN380" s="280">
        <v>1</v>
      </c>
      <c r="AO380" s="281">
        <v>1</v>
      </c>
      <c r="AP380" s="281">
        <v>1</v>
      </c>
      <c r="AQ380" s="281">
        <v>1</v>
      </c>
      <c r="AR380" s="281">
        <v>1</v>
      </c>
      <c r="AS380" s="281">
        <v>1</v>
      </c>
      <c r="AT380" s="281">
        <v>1</v>
      </c>
      <c r="AU380" s="281">
        <v>1</v>
      </c>
      <c r="AV380" s="281">
        <v>1</v>
      </c>
      <c r="AW380" s="281">
        <v>1</v>
      </c>
      <c r="AX380" s="281">
        <v>1</v>
      </c>
      <c r="AY380" s="281">
        <v>1</v>
      </c>
      <c r="AZ380" s="281">
        <v>1</v>
      </c>
      <c r="BA380" s="281">
        <v>1</v>
      </c>
      <c r="BB380" s="281">
        <v>1</v>
      </c>
      <c r="BC380" s="281">
        <v>1</v>
      </c>
      <c r="BD380" s="281">
        <v>6</v>
      </c>
      <c r="BE380" s="325">
        <v>7</v>
      </c>
    </row>
    <row r="381" spans="2:57" ht="15" x14ac:dyDescent="0.25">
      <c r="B381" s="772"/>
      <c r="C381" s="1" t="s">
        <v>5</v>
      </c>
      <c r="D381" s="365">
        <v>93</v>
      </c>
      <c r="E381" s="11">
        <v>77</v>
      </c>
      <c r="F381" s="11">
        <v>99</v>
      </c>
      <c r="G381" s="11">
        <v>113</v>
      </c>
      <c r="H381" s="11">
        <v>131</v>
      </c>
      <c r="I381" s="11">
        <v>93</v>
      </c>
      <c r="J381" s="11">
        <v>80</v>
      </c>
      <c r="K381" s="11">
        <v>78</v>
      </c>
      <c r="L381" s="11">
        <v>74</v>
      </c>
      <c r="M381" s="11">
        <v>80</v>
      </c>
      <c r="N381" s="11">
        <v>79</v>
      </c>
      <c r="O381" s="11">
        <v>85</v>
      </c>
      <c r="P381" s="11">
        <v>69</v>
      </c>
      <c r="Q381" s="11">
        <v>75</v>
      </c>
      <c r="R381" s="11">
        <v>73</v>
      </c>
      <c r="S381" s="11">
        <v>73</v>
      </c>
      <c r="T381" s="11">
        <v>74</v>
      </c>
      <c r="U381" s="11">
        <v>74</v>
      </c>
      <c r="V381" s="74">
        <f>100</f>
        <v>100</v>
      </c>
      <c r="W381" s="127">
        <f t="shared" si="98"/>
        <v>82.795698924731184</v>
      </c>
      <c r="X381" s="127">
        <f t="shared" si="99"/>
        <v>106.45161290322581</v>
      </c>
      <c r="Y381" s="127">
        <f t="shared" si="100"/>
        <v>121.50537634408602</v>
      </c>
      <c r="Z381" s="127">
        <f t="shared" si="101"/>
        <v>140.86021505376345</v>
      </c>
      <c r="AA381" s="127">
        <f t="shared" si="102"/>
        <v>100</v>
      </c>
      <c r="AB381" s="127">
        <f t="shared" si="103"/>
        <v>86.021505376344081</v>
      </c>
      <c r="AC381" s="127">
        <f t="shared" si="104"/>
        <v>83.870967741935488</v>
      </c>
      <c r="AD381" s="127">
        <f t="shared" si="105"/>
        <v>79.569892473118273</v>
      </c>
      <c r="AE381" s="127">
        <f t="shared" si="105"/>
        <v>86.021505376344081</v>
      </c>
      <c r="AF381" s="127">
        <f t="shared" si="105"/>
        <v>84.946236559139791</v>
      </c>
      <c r="AG381" s="127">
        <f t="shared" si="105"/>
        <v>91.397849462365585</v>
      </c>
      <c r="AH381" s="127">
        <f t="shared" si="106"/>
        <v>74.193548387096769</v>
      </c>
      <c r="AI381" s="127">
        <f t="shared" si="109"/>
        <v>80.645161290322577</v>
      </c>
      <c r="AJ381" s="127">
        <f t="shared" si="110"/>
        <v>78.494623655913983</v>
      </c>
      <c r="AK381" s="127">
        <f t="shared" si="111"/>
        <v>78.494623655913983</v>
      </c>
      <c r="AL381" s="127">
        <f t="shared" si="107"/>
        <v>79.569892473118273</v>
      </c>
      <c r="AM381" s="127">
        <f t="shared" si="108"/>
        <v>79.569892473118273</v>
      </c>
      <c r="AN381" s="280">
        <v>1</v>
      </c>
      <c r="AO381" s="281">
        <v>1</v>
      </c>
      <c r="AP381" s="281">
        <v>1</v>
      </c>
      <c r="AQ381" s="281">
        <v>1</v>
      </c>
      <c r="AR381" s="281">
        <v>1</v>
      </c>
      <c r="AS381" s="281">
        <v>1</v>
      </c>
      <c r="AT381" s="281">
        <v>1</v>
      </c>
      <c r="AU381" s="281">
        <v>1</v>
      </c>
      <c r="AV381" s="281">
        <v>1</v>
      </c>
      <c r="AW381" s="281">
        <v>1</v>
      </c>
      <c r="AX381" s="281">
        <v>1</v>
      </c>
      <c r="AY381" s="281">
        <v>1</v>
      </c>
      <c r="AZ381" s="281">
        <v>1</v>
      </c>
      <c r="BA381" s="281">
        <v>1</v>
      </c>
      <c r="BB381" s="281">
        <v>1</v>
      </c>
      <c r="BC381" s="281">
        <v>1</v>
      </c>
      <c r="BD381" s="281">
        <v>6</v>
      </c>
      <c r="BE381" s="325">
        <v>7</v>
      </c>
    </row>
    <row r="382" spans="2:57" ht="15" x14ac:dyDescent="0.25">
      <c r="B382" s="772"/>
      <c r="C382" s="1" t="s">
        <v>6</v>
      </c>
      <c r="D382" s="365">
        <v>27281</v>
      </c>
      <c r="E382" s="11">
        <v>27182</v>
      </c>
      <c r="F382" s="11">
        <v>26863</v>
      </c>
      <c r="G382" s="11">
        <v>27941</v>
      </c>
      <c r="H382" s="11">
        <v>27125</v>
      </c>
      <c r="I382" s="11">
        <v>27884</v>
      </c>
      <c r="J382" s="11">
        <v>33564</v>
      </c>
      <c r="K382" s="11">
        <v>33497</v>
      </c>
      <c r="L382" s="11">
        <v>32749</v>
      </c>
      <c r="M382" s="11">
        <v>33751</v>
      </c>
      <c r="N382" s="11">
        <v>33029</v>
      </c>
      <c r="O382" s="11">
        <v>31882</v>
      </c>
      <c r="P382" s="11">
        <v>28096</v>
      </c>
      <c r="Q382" s="11">
        <v>30313</v>
      </c>
      <c r="R382" s="11">
        <v>29733</v>
      </c>
      <c r="S382" s="11">
        <v>29753</v>
      </c>
      <c r="T382" s="11">
        <v>30191</v>
      </c>
      <c r="U382" s="11">
        <v>30240</v>
      </c>
      <c r="V382" s="74">
        <f>100</f>
        <v>100</v>
      </c>
      <c r="W382" s="127">
        <f t="shared" si="98"/>
        <v>99.637110076610099</v>
      </c>
      <c r="X382" s="127">
        <f t="shared" si="99"/>
        <v>98.467798101242622</v>
      </c>
      <c r="Y382" s="127">
        <f t="shared" si="100"/>
        <v>102.4192661559327</v>
      </c>
      <c r="Z382" s="127">
        <f t="shared" si="101"/>
        <v>99.428173454052271</v>
      </c>
      <c r="AA382" s="127">
        <f t="shared" si="102"/>
        <v>102.21032953337487</v>
      </c>
      <c r="AB382" s="127">
        <f t="shared" si="103"/>
        <v>123.03068069352297</v>
      </c>
      <c r="AC382" s="127">
        <f t="shared" si="104"/>
        <v>122.78508852314798</v>
      </c>
      <c r="AD382" s="127">
        <f t="shared" si="105"/>
        <v>120.04325354642425</v>
      </c>
      <c r="AE382" s="127">
        <f t="shared" si="105"/>
        <v>123.7161394377039</v>
      </c>
      <c r="AF382" s="127">
        <f t="shared" si="105"/>
        <v>121.06960888530479</v>
      </c>
      <c r="AG382" s="127">
        <f t="shared" si="105"/>
        <v>116.86521755067629</v>
      </c>
      <c r="AH382" s="127">
        <f t="shared" si="106"/>
        <v>102.98742714709871</v>
      </c>
      <c r="AI382" s="127">
        <f t="shared" si="109"/>
        <v>111.11396209816355</v>
      </c>
      <c r="AJ382" s="127">
        <f t="shared" si="110"/>
        <v>108.98794032476815</v>
      </c>
      <c r="AK382" s="127">
        <f t="shared" si="111"/>
        <v>109.06125142040248</v>
      </c>
      <c r="AL382" s="127">
        <f t="shared" si="107"/>
        <v>110.66676441479417</v>
      </c>
      <c r="AM382" s="127">
        <f t="shared" si="108"/>
        <v>110.84637659909828</v>
      </c>
      <c r="AN382" s="280"/>
      <c r="AO382" s="281"/>
      <c r="AP382" s="281"/>
      <c r="AQ382" s="281"/>
      <c r="AR382" s="281"/>
      <c r="AS382" s="281"/>
      <c r="AT382" s="281"/>
      <c r="AU382" s="281"/>
      <c r="AV382" s="281"/>
      <c r="AW382" s="281"/>
      <c r="AX382" s="281"/>
      <c r="AY382" s="281"/>
      <c r="AZ382" s="281"/>
      <c r="BA382" s="281"/>
      <c r="BB382" s="281"/>
      <c r="BC382" s="281"/>
      <c r="BD382" s="281"/>
      <c r="BE382" s="325"/>
    </row>
    <row r="383" spans="2:57" ht="15" x14ac:dyDescent="0.25">
      <c r="B383" s="765"/>
      <c r="C383" s="8" t="s">
        <v>7</v>
      </c>
      <c r="D383" s="424">
        <v>27188</v>
      </c>
      <c r="E383" s="341">
        <v>27105</v>
      </c>
      <c r="F383" s="341">
        <v>26764</v>
      </c>
      <c r="G383" s="341">
        <v>27828</v>
      </c>
      <c r="H383" s="341">
        <v>26994</v>
      </c>
      <c r="I383" s="341">
        <v>27791</v>
      </c>
      <c r="J383" s="341">
        <v>33484</v>
      </c>
      <c r="K383" s="341">
        <v>33419</v>
      </c>
      <c r="L383" s="341">
        <v>32675</v>
      </c>
      <c r="M383" s="341">
        <v>33671</v>
      </c>
      <c r="N383" s="341">
        <v>32950</v>
      </c>
      <c r="O383" s="341">
        <v>31797</v>
      </c>
      <c r="P383" s="341">
        <v>28027</v>
      </c>
      <c r="Q383" s="341">
        <v>30238</v>
      </c>
      <c r="R383" s="341">
        <v>29660</v>
      </c>
      <c r="S383" s="341">
        <v>29680</v>
      </c>
      <c r="T383" s="341">
        <v>30117</v>
      </c>
      <c r="U383" s="341">
        <v>30166</v>
      </c>
      <c r="V383" s="74">
        <f>100</f>
        <v>100</v>
      </c>
      <c r="W383" s="127">
        <f t="shared" si="98"/>
        <v>99.694718258055019</v>
      </c>
      <c r="X383" s="127">
        <f t="shared" si="99"/>
        <v>98.440488450787115</v>
      </c>
      <c r="Y383" s="127">
        <f t="shared" si="100"/>
        <v>102.35397969692511</v>
      </c>
      <c r="Z383" s="127">
        <f t="shared" si="101"/>
        <v>99.286449904369576</v>
      </c>
      <c r="AA383" s="127">
        <f t="shared" si="102"/>
        <v>102.21789024569664</v>
      </c>
      <c r="AB383" s="127">
        <f t="shared" si="103"/>
        <v>123.15727526850081</v>
      </c>
      <c r="AC383" s="127">
        <f t="shared" si="104"/>
        <v>122.91819920553185</v>
      </c>
      <c r="AD383" s="127">
        <f t="shared" si="105"/>
        <v>120.18169780785641</v>
      </c>
      <c r="AE383" s="127">
        <f t="shared" si="105"/>
        <v>123.84507871119611</v>
      </c>
      <c r="AF383" s="127">
        <f t="shared" si="105"/>
        <v>121.19317345887892</v>
      </c>
      <c r="AG383" s="127">
        <f t="shared" si="105"/>
        <v>116.95233191113726</v>
      </c>
      <c r="AH383" s="127">
        <f t="shared" si="106"/>
        <v>103.08592025893776</v>
      </c>
      <c r="AI383" s="127">
        <f t="shared" si="109"/>
        <v>111.21818449315874</v>
      </c>
      <c r="AJ383" s="127">
        <f t="shared" si="110"/>
        <v>109.09224657937325</v>
      </c>
      <c r="AK383" s="127">
        <f t="shared" si="111"/>
        <v>109.16580844490217</v>
      </c>
      <c r="AL383" s="127">
        <f t="shared" si="107"/>
        <v>110.77313520670884</v>
      </c>
      <c r="AM383" s="127">
        <f t="shared" si="108"/>
        <v>110.95336177725467</v>
      </c>
      <c r="AN383" s="283"/>
      <c r="AO383" s="284"/>
      <c r="AP383" s="284"/>
      <c r="AQ383" s="284"/>
      <c r="AR383" s="284"/>
      <c r="AS383" s="284"/>
      <c r="AT383" s="284"/>
      <c r="AU383" s="284"/>
      <c r="AV383" s="284"/>
      <c r="AW383" s="284"/>
      <c r="AX383" s="284"/>
      <c r="AY383" s="284"/>
      <c r="AZ383" s="284"/>
      <c r="BA383" s="284"/>
      <c r="BB383" s="284"/>
      <c r="BC383" s="284"/>
      <c r="BD383" s="284"/>
      <c r="BE383" s="284"/>
    </row>
    <row r="384" spans="2:57" ht="15" customHeight="1" x14ac:dyDescent="0.25">
      <c r="B384" s="772" t="s">
        <v>92</v>
      </c>
      <c r="C384" s="1" t="s">
        <v>2</v>
      </c>
      <c r="D384" s="425">
        <v>41646</v>
      </c>
      <c r="E384" s="11">
        <v>43617</v>
      </c>
      <c r="F384" s="11">
        <v>46584</v>
      </c>
      <c r="G384" s="11">
        <v>48521</v>
      </c>
      <c r="H384" s="11">
        <v>52466</v>
      </c>
      <c r="I384" s="11">
        <v>56991</v>
      </c>
      <c r="J384" s="11">
        <v>62743</v>
      </c>
      <c r="K384" s="11">
        <v>71314</v>
      </c>
      <c r="L384" s="11">
        <v>73293</v>
      </c>
      <c r="M384" s="11">
        <v>84934</v>
      </c>
      <c r="N384" s="11">
        <v>86202</v>
      </c>
      <c r="O384" s="11">
        <v>82946</v>
      </c>
      <c r="P384" s="11">
        <v>71894</v>
      </c>
      <c r="Q384" s="11">
        <v>74039</v>
      </c>
      <c r="R384" s="11">
        <v>74881</v>
      </c>
      <c r="S384" s="11">
        <v>78703</v>
      </c>
      <c r="T384" s="11">
        <v>79863</v>
      </c>
      <c r="U384" s="11">
        <v>79993</v>
      </c>
      <c r="V384" s="74">
        <f>100</f>
        <v>100</v>
      </c>
      <c r="W384" s="127">
        <f t="shared" si="98"/>
        <v>104.73274744273159</v>
      </c>
      <c r="X384" s="127">
        <f t="shared" si="99"/>
        <v>111.85708111223167</v>
      </c>
      <c r="Y384" s="127">
        <f t="shared" si="100"/>
        <v>116.50818806127839</v>
      </c>
      <c r="Z384" s="127">
        <f t="shared" si="101"/>
        <v>125.98088651971378</v>
      </c>
      <c r="AA384" s="127">
        <f t="shared" si="102"/>
        <v>136.84627575277338</v>
      </c>
      <c r="AB384" s="127">
        <f t="shared" si="103"/>
        <v>150.6579263314604</v>
      </c>
      <c r="AC384" s="127">
        <f t="shared" si="104"/>
        <v>171.23853431301924</v>
      </c>
      <c r="AD384" s="127">
        <f t="shared" si="105"/>
        <v>175.9904912836767</v>
      </c>
      <c r="AE384" s="127">
        <f t="shared" si="105"/>
        <v>203.94275560678096</v>
      </c>
      <c r="AF384" s="127">
        <f t="shared" si="105"/>
        <v>206.98746578302837</v>
      </c>
      <c r="AG384" s="127">
        <f t="shared" si="105"/>
        <v>199.16918791720693</v>
      </c>
      <c r="AH384" s="127">
        <f t="shared" ref="AH384:AH430" si="112">P384*100/$D384</f>
        <v>172.63122508764346</v>
      </c>
      <c r="AI384" s="127">
        <f t="shared" si="109"/>
        <v>177.78177976276234</v>
      </c>
      <c r="AJ384" s="127">
        <f t="shared" si="110"/>
        <v>179.80358257695818</v>
      </c>
      <c r="AK384" s="127">
        <f t="shared" si="111"/>
        <v>188.98093454353358</v>
      </c>
      <c r="AL384" s="127">
        <f t="shared" si="107"/>
        <v>191.76631609278201</v>
      </c>
      <c r="AM384" s="127">
        <f t="shared" si="108"/>
        <v>192.07847092157709</v>
      </c>
      <c r="AN384" s="280">
        <v>1</v>
      </c>
      <c r="AO384" s="281">
        <v>1</v>
      </c>
      <c r="AP384" s="281">
        <v>1</v>
      </c>
      <c r="AQ384" s="281">
        <v>1</v>
      </c>
      <c r="AR384" s="281">
        <v>1</v>
      </c>
      <c r="AS384" s="281">
        <v>1</v>
      </c>
      <c r="AT384" s="281">
        <v>1</v>
      </c>
      <c r="AU384" s="281">
        <v>1</v>
      </c>
      <c r="AV384" s="281">
        <v>1</v>
      </c>
      <c r="AW384" s="281">
        <v>1</v>
      </c>
      <c r="AX384" s="281">
        <v>1</v>
      </c>
      <c r="AY384" s="281">
        <v>1</v>
      </c>
      <c r="AZ384" s="281">
        <v>1</v>
      </c>
      <c r="BA384" s="281">
        <v>1</v>
      </c>
      <c r="BB384" s="281">
        <v>1</v>
      </c>
      <c r="BC384" s="281">
        <v>1</v>
      </c>
      <c r="BD384" s="281">
        <v>6</v>
      </c>
      <c r="BE384" s="325">
        <v>7</v>
      </c>
    </row>
    <row r="385" spans="2:57" ht="15" x14ac:dyDescent="0.25">
      <c r="B385" s="772"/>
      <c r="C385" s="1" t="s">
        <v>3</v>
      </c>
      <c r="D385" s="365">
        <v>1028</v>
      </c>
      <c r="E385" s="11">
        <v>975</v>
      </c>
      <c r="F385" s="11">
        <v>1002</v>
      </c>
      <c r="G385" s="11">
        <v>1210</v>
      </c>
      <c r="H385" s="11">
        <v>1310</v>
      </c>
      <c r="I385" s="11">
        <v>1392</v>
      </c>
      <c r="J385" s="11">
        <v>1465</v>
      </c>
      <c r="K385" s="11">
        <v>1451</v>
      </c>
      <c r="L385" s="11">
        <v>1627</v>
      </c>
      <c r="M385" s="11">
        <v>1720</v>
      </c>
      <c r="N385" s="11">
        <v>1730</v>
      </c>
      <c r="O385" s="11">
        <v>1795</v>
      </c>
      <c r="P385" s="11">
        <v>1489</v>
      </c>
      <c r="Q385" s="11">
        <v>1737</v>
      </c>
      <c r="R385" s="11">
        <v>1586</v>
      </c>
      <c r="S385" s="11">
        <v>1989</v>
      </c>
      <c r="T385" s="11">
        <v>2017</v>
      </c>
      <c r="U385" s="11">
        <v>2020</v>
      </c>
      <c r="V385" s="74">
        <f>100</f>
        <v>100</v>
      </c>
      <c r="W385" s="127">
        <f t="shared" si="98"/>
        <v>94.844357976653697</v>
      </c>
      <c r="X385" s="127">
        <f t="shared" si="99"/>
        <v>97.47081712062257</v>
      </c>
      <c r="Y385" s="127">
        <f t="shared" si="100"/>
        <v>117.70428015564202</v>
      </c>
      <c r="Z385" s="127">
        <f t="shared" si="101"/>
        <v>127.43190661478599</v>
      </c>
      <c r="AA385" s="127">
        <f t="shared" si="102"/>
        <v>135.40856031128405</v>
      </c>
      <c r="AB385" s="127">
        <f t="shared" si="103"/>
        <v>142.50972762645915</v>
      </c>
      <c r="AC385" s="127">
        <f t="shared" si="104"/>
        <v>141.14785992217898</v>
      </c>
      <c r="AD385" s="127">
        <f t="shared" si="105"/>
        <v>158.26848249027236</v>
      </c>
      <c r="AE385" s="127">
        <f t="shared" si="105"/>
        <v>167.31517509727627</v>
      </c>
      <c r="AF385" s="127">
        <f t="shared" si="105"/>
        <v>168.28793774319067</v>
      </c>
      <c r="AG385" s="127">
        <f t="shared" si="105"/>
        <v>174.61089494163423</v>
      </c>
      <c r="AH385" s="127">
        <f t="shared" si="112"/>
        <v>144.8443579766537</v>
      </c>
      <c r="AI385" s="127">
        <f t="shared" si="109"/>
        <v>168.96887159533074</v>
      </c>
      <c r="AJ385" s="127">
        <f t="shared" si="110"/>
        <v>154.28015564202335</v>
      </c>
      <c r="AK385" s="127">
        <f t="shared" si="111"/>
        <v>193.48249027237355</v>
      </c>
      <c r="AL385" s="127">
        <f t="shared" si="107"/>
        <v>196.20622568093384</v>
      </c>
      <c r="AM385" s="127">
        <f t="shared" si="108"/>
        <v>196.49805447470817</v>
      </c>
      <c r="AN385" s="280">
        <v>1</v>
      </c>
      <c r="AO385" s="281">
        <v>1</v>
      </c>
      <c r="AP385" s="281">
        <v>1</v>
      </c>
      <c r="AQ385" s="281">
        <v>1</v>
      </c>
      <c r="AR385" s="281">
        <v>1</v>
      </c>
      <c r="AS385" s="281">
        <v>1</v>
      </c>
      <c r="AT385" s="281">
        <v>1</v>
      </c>
      <c r="AU385" s="281">
        <v>1</v>
      </c>
      <c r="AV385" s="281">
        <v>1</v>
      </c>
      <c r="AW385" s="281">
        <v>1</v>
      </c>
      <c r="AX385" s="281">
        <v>1</v>
      </c>
      <c r="AY385" s="281">
        <v>1</v>
      </c>
      <c r="AZ385" s="281">
        <v>1</v>
      </c>
      <c r="BA385" s="281">
        <v>1</v>
      </c>
      <c r="BB385" s="281">
        <v>1</v>
      </c>
      <c r="BC385" s="281">
        <v>1</v>
      </c>
      <c r="BD385" s="281">
        <v>6</v>
      </c>
      <c r="BE385" s="325">
        <v>7</v>
      </c>
    </row>
    <row r="386" spans="2:57" ht="15" x14ac:dyDescent="0.25">
      <c r="B386" s="772"/>
      <c r="C386" s="1" t="s">
        <v>4</v>
      </c>
      <c r="D386" s="365">
        <v>118</v>
      </c>
      <c r="E386" s="11">
        <v>96</v>
      </c>
      <c r="F386" s="11">
        <v>107</v>
      </c>
      <c r="G386" s="11">
        <v>130</v>
      </c>
      <c r="H386" s="11">
        <v>136</v>
      </c>
      <c r="I386" s="11">
        <v>161</v>
      </c>
      <c r="J386" s="11">
        <v>148</v>
      </c>
      <c r="K386" s="11">
        <v>149</v>
      </c>
      <c r="L386" s="11">
        <v>182</v>
      </c>
      <c r="M386" s="11">
        <v>222</v>
      </c>
      <c r="N386" s="11">
        <v>204</v>
      </c>
      <c r="O386" s="11">
        <v>219</v>
      </c>
      <c r="P386" s="11">
        <v>166</v>
      </c>
      <c r="Q386" s="11">
        <v>186</v>
      </c>
      <c r="R386" s="11">
        <v>147</v>
      </c>
      <c r="S386" s="11">
        <v>168</v>
      </c>
      <c r="T386" s="11">
        <v>171</v>
      </c>
      <c r="U386" s="11">
        <v>171</v>
      </c>
      <c r="V386" s="74">
        <f>100</f>
        <v>100</v>
      </c>
      <c r="W386" s="127">
        <f t="shared" si="98"/>
        <v>81.355932203389827</v>
      </c>
      <c r="X386" s="127">
        <f t="shared" si="99"/>
        <v>90.677966101694921</v>
      </c>
      <c r="Y386" s="127">
        <f t="shared" si="100"/>
        <v>110.16949152542372</v>
      </c>
      <c r="Z386" s="127">
        <f t="shared" si="101"/>
        <v>115.2542372881356</v>
      </c>
      <c r="AA386" s="127">
        <f t="shared" si="102"/>
        <v>136.4406779661017</v>
      </c>
      <c r="AB386" s="127">
        <f t="shared" si="103"/>
        <v>125.42372881355932</v>
      </c>
      <c r="AC386" s="127">
        <f t="shared" si="104"/>
        <v>126.27118644067797</v>
      </c>
      <c r="AD386" s="127">
        <f t="shared" si="105"/>
        <v>154.23728813559322</v>
      </c>
      <c r="AE386" s="127">
        <f t="shared" si="105"/>
        <v>188.13559322033899</v>
      </c>
      <c r="AF386" s="127">
        <f t="shared" si="105"/>
        <v>172.88135593220338</v>
      </c>
      <c r="AG386" s="127">
        <f t="shared" si="105"/>
        <v>185.59322033898306</v>
      </c>
      <c r="AH386" s="127">
        <f t="shared" si="112"/>
        <v>140.67796610169492</v>
      </c>
      <c r="AI386" s="127">
        <f t="shared" si="109"/>
        <v>157.62711864406779</v>
      </c>
      <c r="AJ386" s="127">
        <f t="shared" si="110"/>
        <v>124.57627118644068</v>
      </c>
      <c r="AK386" s="127">
        <f t="shared" si="111"/>
        <v>142.37288135593221</v>
      </c>
      <c r="AL386" s="127">
        <f t="shared" si="107"/>
        <v>144.91525423728814</v>
      </c>
      <c r="AM386" s="127">
        <f t="shared" si="108"/>
        <v>144.91525423728814</v>
      </c>
      <c r="AN386" s="280">
        <v>4</v>
      </c>
      <c r="AO386" s="281">
        <v>4</v>
      </c>
      <c r="AP386" s="281">
        <v>1</v>
      </c>
      <c r="AQ386" s="281">
        <v>1</v>
      </c>
      <c r="AR386" s="281">
        <v>1</v>
      </c>
      <c r="AS386" s="281">
        <v>1</v>
      </c>
      <c r="AT386" s="281">
        <v>1</v>
      </c>
      <c r="AU386" s="281">
        <v>4</v>
      </c>
      <c r="AV386" s="281">
        <v>1</v>
      </c>
      <c r="AW386" s="281">
        <v>4</v>
      </c>
      <c r="AX386" s="281">
        <v>1</v>
      </c>
      <c r="AY386" s="281">
        <v>1</v>
      </c>
      <c r="AZ386" s="281">
        <v>1</v>
      </c>
      <c r="BA386" s="281">
        <v>1</v>
      </c>
      <c r="BB386" s="281">
        <v>1</v>
      </c>
      <c r="BC386" s="281">
        <v>1</v>
      </c>
      <c r="BD386" s="281">
        <v>6</v>
      </c>
      <c r="BE386" s="325">
        <v>7</v>
      </c>
    </row>
    <row r="387" spans="2:57" ht="15" x14ac:dyDescent="0.25">
      <c r="B387" s="772"/>
      <c r="C387" s="1" t="s">
        <v>5</v>
      </c>
      <c r="D387" s="365">
        <v>13</v>
      </c>
      <c r="E387" s="11">
        <v>11</v>
      </c>
      <c r="F387" s="11">
        <v>12</v>
      </c>
      <c r="G387" s="11">
        <v>17</v>
      </c>
      <c r="H387" s="11">
        <v>18</v>
      </c>
      <c r="I387" s="11">
        <v>20</v>
      </c>
      <c r="J387" s="11">
        <v>21</v>
      </c>
      <c r="K387" s="11">
        <v>21</v>
      </c>
      <c r="L387" s="11">
        <v>26</v>
      </c>
      <c r="M387" s="11">
        <v>31</v>
      </c>
      <c r="N387" s="11">
        <v>27</v>
      </c>
      <c r="O387" s="11">
        <v>26</v>
      </c>
      <c r="P387" s="11">
        <v>25</v>
      </c>
      <c r="Q387" s="11">
        <v>22</v>
      </c>
      <c r="R387" s="11">
        <v>20</v>
      </c>
      <c r="S387" s="11">
        <v>24</v>
      </c>
      <c r="T387" s="11">
        <v>24</v>
      </c>
      <c r="U387" s="11">
        <v>24</v>
      </c>
      <c r="V387" s="74">
        <f>100</f>
        <v>100</v>
      </c>
      <c r="W387" s="127">
        <f t="shared" si="98"/>
        <v>84.615384615384613</v>
      </c>
      <c r="X387" s="127">
        <f t="shared" si="99"/>
        <v>92.307692307692307</v>
      </c>
      <c r="Y387" s="127">
        <f t="shared" si="100"/>
        <v>130.76923076923077</v>
      </c>
      <c r="Z387" s="127">
        <f t="shared" si="101"/>
        <v>138.46153846153845</v>
      </c>
      <c r="AA387" s="127">
        <f t="shared" si="102"/>
        <v>153.84615384615384</v>
      </c>
      <c r="AB387" s="127">
        <f t="shared" si="103"/>
        <v>161.53846153846155</v>
      </c>
      <c r="AC387" s="127">
        <f t="shared" si="104"/>
        <v>161.53846153846155</v>
      </c>
      <c r="AD387" s="127">
        <f t="shared" si="105"/>
        <v>200</v>
      </c>
      <c r="AE387" s="127">
        <f t="shared" si="105"/>
        <v>238.46153846153845</v>
      </c>
      <c r="AF387" s="127">
        <f t="shared" si="105"/>
        <v>207.69230769230768</v>
      </c>
      <c r="AG387" s="127">
        <f t="shared" si="105"/>
        <v>200</v>
      </c>
      <c r="AH387" s="127">
        <f t="shared" si="112"/>
        <v>192.30769230769232</v>
      </c>
      <c r="AI387" s="127">
        <f t="shared" si="109"/>
        <v>169.23076923076923</v>
      </c>
      <c r="AJ387" s="127">
        <f t="shared" si="110"/>
        <v>153.84615384615384</v>
      </c>
      <c r="AK387" s="127">
        <f t="shared" si="111"/>
        <v>184.61538461538461</v>
      </c>
      <c r="AL387" s="127">
        <f t="shared" si="107"/>
        <v>184.61538461538461</v>
      </c>
      <c r="AM387" s="127">
        <f t="shared" si="108"/>
        <v>184.61538461538461</v>
      </c>
      <c r="AN387" s="280">
        <v>4</v>
      </c>
      <c r="AO387" s="281">
        <v>4</v>
      </c>
      <c r="AP387" s="281">
        <v>1</v>
      </c>
      <c r="AQ387" s="281">
        <v>1</v>
      </c>
      <c r="AR387" s="281">
        <v>1</v>
      </c>
      <c r="AS387" s="281">
        <v>1</v>
      </c>
      <c r="AT387" s="281">
        <v>1</v>
      </c>
      <c r="AU387" s="281">
        <v>4</v>
      </c>
      <c r="AV387" s="281">
        <v>1</v>
      </c>
      <c r="AW387" s="281">
        <v>4</v>
      </c>
      <c r="AX387" s="281">
        <v>1</v>
      </c>
      <c r="AY387" s="281">
        <v>1</v>
      </c>
      <c r="AZ387" s="281">
        <v>1</v>
      </c>
      <c r="BA387" s="281">
        <v>1</v>
      </c>
      <c r="BB387" s="281">
        <v>1</v>
      </c>
      <c r="BC387" s="281">
        <v>1</v>
      </c>
      <c r="BD387" s="281">
        <v>6</v>
      </c>
      <c r="BE387" s="325">
        <v>7</v>
      </c>
    </row>
    <row r="388" spans="2:57" ht="15" x14ac:dyDescent="0.25">
      <c r="B388" s="772"/>
      <c r="C388" s="1" t="s">
        <v>6</v>
      </c>
      <c r="D388" s="365">
        <v>42805</v>
      </c>
      <c r="E388" s="11">
        <v>44699</v>
      </c>
      <c r="F388" s="11">
        <v>47705</v>
      </c>
      <c r="G388" s="11">
        <v>49878</v>
      </c>
      <c r="H388" s="11">
        <v>53930</v>
      </c>
      <c r="I388" s="11">
        <v>58564</v>
      </c>
      <c r="J388" s="11">
        <v>64377</v>
      </c>
      <c r="K388" s="11">
        <v>72935</v>
      </c>
      <c r="L388" s="11">
        <v>75128</v>
      </c>
      <c r="M388" s="11">
        <v>86907</v>
      </c>
      <c r="N388" s="11">
        <v>88163</v>
      </c>
      <c r="O388" s="11">
        <v>84986</v>
      </c>
      <c r="P388" s="11">
        <v>73574</v>
      </c>
      <c r="Q388" s="11">
        <v>75984</v>
      </c>
      <c r="R388" s="11">
        <v>76634</v>
      </c>
      <c r="S388" s="11">
        <v>80884</v>
      </c>
      <c r="T388" s="11">
        <v>82075</v>
      </c>
      <c r="U388" s="11">
        <v>82208</v>
      </c>
      <c r="V388" s="74">
        <f>100</f>
        <v>100</v>
      </c>
      <c r="W388" s="127">
        <f t="shared" si="98"/>
        <v>104.42471673869875</v>
      </c>
      <c r="X388" s="127">
        <f t="shared" si="99"/>
        <v>111.44726083401471</v>
      </c>
      <c r="Y388" s="127">
        <f t="shared" si="100"/>
        <v>116.52377058754819</v>
      </c>
      <c r="Z388" s="127">
        <f t="shared" si="101"/>
        <v>125.98995444457424</v>
      </c>
      <c r="AA388" s="127">
        <f t="shared" si="102"/>
        <v>136.81579254759959</v>
      </c>
      <c r="AB388" s="127">
        <f t="shared" si="103"/>
        <v>150.39598177782969</v>
      </c>
      <c r="AC388" s="127">
        <f t="shared" si="104"/>
        <v>170.38897325078847</v>
      </c>
      <c r="AD388" s="127">
        <f t="shared" si="105"/>
        <v>175.51220651793014</v>
      </c>
      <c r="AE388" s="127">
        <f t="shared" si="105"/>
        <v>203.03001985749327</v>
      </c>
      <c r="AF388" s="127">
        <f t="shared" si="105"/>
        <v>205.96425651208972</v>
      </c>
      <c r="AG388" s="127">
        <f t="shared" si="105"/>
        <v>198.54222637542344</v>
      </c>
      <c r="AH388" s="127">
        <f t="shared" si="112"/>
        <v>171.8817895105712</v>
      </c>
      <c r="AI388" s="127">
        <f t="shared" si="109"/>
        <v>177.51197290036211</v>
      </c>
      <c r="AJ388" s="127">
        <f t="shared" si="110"/>
        <v>179.03048709262936</v>
      </c>
      <c r="AK388" s="127">
        <f t="shared" si="111"/>
        <v>188.95923373437682</v>
      </c>
      <c r="AL388" s="127">
        <f t="shared" si="107"/>
        <v>191.74161896974653</v>
      </c>
      <c r="AM388" s="127">
        <f t="shared" si="108"/>
        <v>192.05233033524121</v>
      </c>
      <c r="AN388" s="280"/>
      <c r="AO388" s="281"/>
      <c r="AP388" s="281"/>
      <c r="AQ388" s="281"/>
      <c r="AR388" s="281"/>
      <c r="AS388" s="281"/>
      <c r="AT388" s="281"/>
      <c r="AU388" s="281"/>
      <c r="AV388" s="281"/>
      <c r="AW388" s="281"/>
      <c r="AX388" s="281"/>
      <c r="AY388" s="281"/>
      <c r="AZ388" s="281"/>
      <c r="BA388" s="281"/>
      <c r="BB388" s="281"/>
      <c r="BC388" s="281"/>
      <c r="BD388" s="281"/>
      <c r="BE388" s="325"/>
    </row>
    <row r="389" spans="2:57" ht="15" x14ac:dyDescent="0.25">
      <c r="B389" s="765"/>
      <c r="C389" s="8" t="s">
        <v>7</v>
      </c>
      <c r="D389" s="424">
        <v>42792</v>
      </c>
      <c r="E389" s="341">
        <v>44688</v>
      </c>
      <c r="F389" s="341">
        <v>47693</v>
      </c>
      <c r="G389" s="341">
        <v>49861</v>
      </c>
      <c r="H389" s="341">
        <v>53912</v>
      </c>
      <c r="I389" s="341">
        <v>58544</v>
      </c>
      <c r="J389" s="341">
        <v>64356</v>
      </c>
      <c r="K389" s="341">
        <v>72914</v>
      </c>
      <c r="L389" s="341">
        <v>75102</v>
      </c>
      <c r="M389" s="341">
        <v>86876</v>
      </c>
      <c r="N389" s="341">
        <v>88136</v>
      </c>
      <c r="O389" s="341">
        <v>84960</v>
      </c>
      <c r="P389" s="341">
        <v>73549</v>
      </c>
      <c r="Q389" s="341">
        <v>75962</v>
      </c>
      <c r="R389" s="341">
        <v>76614</v>
      </c>
      <c r="S389" s="341">
        <v>80860</v>
      </c>
      <c r="T389" s="341">
        <v>82051</v>
      </c>
      <c r="U389" s="341">
        <v>82184</v>
      </c>
      <c r="V389" s="74">
        <f>100</f>
        <v>100</v>
      </c>
      <c r="W389" s="127">
        <f t="shared" si="98"/>
        <v>104.43073471676949</v>
      </c>
      <c r="X389" s="127">
        <f t="shared" si="99"/>
        <v>111.45307534118527</v>
      </c>
      <c r="Y389" s="127">
        <f t="shared" si="100"/>
        <v>116.51944288652085</v>
      </c>
      <c r="Z389" s="127">
        <f t="shared" si="101"/>
        <v>125.98616563843709</v>
      </c>
      <c r="AA389" s="127">
        <f t="shared" si="102"/>
        <v>136.81061880725369</v>
      </c>
      <c r="AB389" s="127">
        <f t="shared" si="103"/>
        <v>150.39259674705553</v>
      </c>
      <c r="AC389" s="127">
        <f t="shared" si="104"/>
        <v>170.39166199289588</v>
      </c>
      <c r="AD389" s="127">
        <f t="shared" si="105"/>
        <v>175.50476724621424</v>
      </c>
      <c r="AE389" s="127">
        <f t="shared" si="105"/>
        <v>203.0192559356889</v>
      </c>
      <c r="AF389" s="127">
        <f t="shared" si="105"/>
        <v>205.96373153860534</v>
      </c>
      <c r="AG389" s="127">
        <f t="shared" si="105"/>
        <v>198.54178351093663</v>
      </c>
      <c r="AH389" s="127">
        <f t="shared" si="112"/>
        <v>171.87558422134978</v>
      </c>
      <c r="AI389" s="127">
        <f t="shared" si="109"/>
        <v>177.51448868947466</v>
      </c>
      <c r="AJ389" s="127">
        <f t="shared" si="110"/>
        <v>179.03813796971397</v>
      </c>
      <c r="AK389" s="127">
        <f t="shared" si="111"/>
        <v>188.96055337446251</v>
      </c>
      <c r="AL389" s="127">
        <f t="shared" si="107"/>
        <v>191.74378388483828</v>
      </c>
      <c r="AM389" s="127">
        <f t="shared" si="108"/>
        <v>192.0545896429239</v>
      </c>
      <c r="AN389" s="283"/>
      <c r="AO389" s="284"/>
      <c r="AP389" s="284"/>
      <c r="AQ389" s="284"/>
      <c r="AR389" s="284"/>
      <c r="AS389" s="284"/>
      <c r="AT389" s="284"/>
      <c r="AU389" s="284"/>
      <c r="AV389" s="284"/>
      <c r="AW389" s="284"/>
      <c r="AX389" s="284"/>
      <c r="AY389" s="284"/>
      <c r="AZ389" s="284"/>
      <c r="BA389" s="284"/>
      <c r="BB389" s="284"/>
      <c r="BC389" s="284"/>
      <c r="BD389" s="284"/>
      <c r="BE389" s="284"/>
    </row>
    <row r="390" spans="2:57" ht="15" customHeight="1" x14ac:dyDescent="0.25">
      <c r="B390" s="772" t="s">
        <v>72</v>
      </c>
      <c r="C390" s="1" t="s">
        <v>2</v>
      </c>
      <c r="D390" s="425">
        <v>8000</v>
      </c>
      <c r="E390" s="11">
        <v>8417</v>
      </c>
      <c r="F390" s="11">
        <v>8478</v>
      </c>
      <c r="G390" s="11">
        <v>8338</v>
      </c>
      <c r="H390" s="11">
        <v>8386</v>
      </c>
      <c r="I390" s="11">
        <v>8503</v>
      </c>
      <c r="J390" s="11">
        <v>9069</v>
      </c>
      <c r="K390" s="11">
        <v>9186</v>
      </c>
      <c r="L390" s="11">
        <v>9421</v>
      </c>
      <c r="M390" s="11">
        <v>9527</v>
      </c>
      <c r="N390" s="11">
        <v>9862</v>
      </c>
      <c r="O390" s="11">
        <v>9753</v>
      </c>
      <c r="P390" s="11">
        <v>9576</v>
      </c>
      <c r="Q390" s="11">
        <v>9471</v>
      </c>
      <c r="R390" s="11">
        <v>9417</v>
      </c>
      <c r="S390" s="11">
        <v>9456</v>
      </c>
      <c r="T390" s="11">
        <v>9596</v>
      </c>
      <c r="U390" s="11">
        <v>9612</v>
      </c>
      <c r="V390" s="74">
        <f>100</f>
        <v>100</v>
      </c>
      <c r="W390" s="127">
        <f t="shared" si="98"/>
        <v>105.21250000000001</v>
      </c>
      <c r="X390" s="127">
        <f t="shared" si="99"/>
        <v>105.97499999999999</v>
      </c>
      <c r="Y390" s="127">
        <f t="shared" si="100"/>
        <v>104.22499999999999</v>
      </c>
      <c r="Z390" s="127">
        <f t="shared" si="101"/>
        <v>104.825</v>
      </c>
      <c r="AA390" s="127">
        <f t="shared" si="102"/>
        <v>106.28749999999999</v>
      </c>
      <c r="AB390" s="127">
        <f t="shared" si="103"/>
        <v>113.3625</v>
      </c>
      <c r="AC390" s="127">
        <f t="shared" si="104"/>
        <v>114.825</v>
      </c>
      <c r="AD390" s="127">
        <f t="shared" si="105"/>
        <v>117.7625</v>
      </c>
      <c r="AE390" s="127">
        <f t="shared" si="105"/>
        <v>119.08750000000001</v>
      </c>
      <c r="AF390" s="127">
        <f t="shared" si="105"/>
        <v>123.27500000000001</v>
      </c>
      <c r="AG390" s="127">
        <f t="shared" si="105"/>
        <v>121.91249999999999</v>
      </c>
      <c r="AH390" s="127">
        <f t="shared" si="112"/>
        <v>119.7</v>
      </c>
      <c r="AI390" s="127">
        <f t="shared" si="109"/>
        <v>118.3875</v>
      </c>
      <c r="AJ390" s="127">
        <f t="shared" si="110"/>
        <v>117.71250000000001</v>
      </c>
      <c r="AK390" s="127">
        <f t="shared" si="111"/>
        <v>118.2</v>
      </c>
      <c r="AL390" s="127">
        <f t="shared" si="107"/>
        <v>119.95</v>
      </c>
      <c r="AM390" s="127">
        <f t="shared" si="108"/>
        <v>120.15</v>
      </c>
      <c r="AN390" s="280">
        <v>1</v>
      </c>
      <c r="AO390" s="281">
        <v>1</v>
      </c>
      <c r="AP390" s="281">
        <v>1</v>
      </c>
      <c r="AQ390" s="281">
        <v>1</v>
      </c>
      <c r="AR390" s="281">
        <v>1</v>
      </c>
      <c r="AS390" s="281">
        <v>1</v>
      </c>
      <c r="AT390" s="281">
        <v>1</v>
      </c>
      <c r="AU390" s="281">
        <v>1</v>
      </c>
      <c r="AV390" s="281">
        <v>1</v>
      </c>
      <c r="AW390" s="281">
        <v>1</v>
      </c>
      <c r="AX390" s="281">
        <v>1</v>
      </c>
      <c r="AY390" s="281">
        <v>1</v>
      </c>
      <c r="AZ390" s="281">
        <v>1</v>
      </c>
      <c r="BA390" s="281">
        <v>1</v>
      </c>
      <c r="BB390" s="281">
        <v>1</v>
      </c>
      <c r="BC390" s="281">
        <v>1</v>
      </c>
      <c r="BD390" s="281">
        <v>6</v>
      </c>
      <c r="BE390" s="325">
        <v>7</v>
      </c>
    </row>
    <row r="391" spans="2:57" ht="15" x14ac:dyDescent="0.25">
      <c r="B391" s="772"/>
      <c r="C391" s="1" t="s">
        <v>3</v>
      </c>
      <c r="D391" s="365">
        <v>604</v>
      </c>
      <c r="E391" s="11">
        <v>623</v>
      </c>
      <c r="F391" s="11">
        <v>636</v>
      </c>
      <c r="G391" s="11">
        <v>705</v>
      </c>
      <c r="H391" s="11">
        <v>752</v>
      </c>
      <c r="I391" s="11">
        <v>766</v>
      </c>
      <c r="J391" s="11">
        <v>866</v>
      </c>
      <c r="K391" s="11">
        <v>928</v>
      </c>
      <c r="L391" s="11">
        <v>1009</v>
      </c>
      <c r="M391" s="11">
        <v>1122</v>
      </c>
      <c r="N391" s="11">
        <v>1151</v>
      </c>
      <c r="O391" s="11">
        <v>1053</v>
      </c>
      <c r="P391" s="11">
        <v>1006</v>
      </c>
      <c r="Q391" s="11">
        <v>1270</v>
      </c>
      <c r="R391" s="11">
        <v>1302</v>
      </c>
      <c r="S391" s="11">
        <v>1308</v>
      </c>
      <c r="T391" s="11">
        <v>1326</v>
      </c>
      <c r="U391" s="11">
        <v>1328</v>
      </c>
      <c r="V391" s="74">
        <f>100</f>
        <v>100</v>
      </c>
      <c r="W391" s="127">
        <f t="shared" si="98"/>
        <v>103.14569536423841</v>
      </c>
      <c r="X391" s="127">
        <f t="shared" si="99"/>
        <v>105.29801324503312</v>
      </c>
      <c r="Y391" s="127">
        <f t="shared" si="100"/>
        <v>116.72185430463576</v>
      </c>
      <c r="Z391" s="127">
        <f t="shared" si="101"/>
        <v>124.50331125827815</v>
      </c>
      <c r="AA391" s="127">
        <f t="shared" si="102"/>
        <v>126.82119205298014</v>
      </c>
      <c r="AB391" s="127">
        <f t="shared" si="103"/>
        <v>143.3774834437086</v>
      </c>
      <c r="AC391" s="127">
        <f t="shared" si="104"/>
        <v>153.64238410596028</v>
      </c>
      <c r="AD391" s="127">
        <f t="shared" si="105"/>
        <v>167.05298013245033</v>
      </c>
      <c r="AE391" s="127">
        <f t="shared" si="105"/>
        <v>185.76158940397352</v>
      </c>
      <c r="AF391" s="127">
        <f t="shared" si="105"/>
        <v>190.56291390728478</v>
      </c>
      <c r="AG391" s="127">
        <f t="shared" si="105"/>
        <v>174.33774834437085</v>
      </c>
      <c r="AH391" s="127">
        <f t="shared" si="112"/>
        <v>166.55629139072849</v>
      </c>
      <c r="AI391" s="127">
        <f t="shared" si="109"/>
        <v>210.26490066225165</v>
      </c>
      <c r="AJ391" s="127">
        <f t="shared" si="110"/>
        <v>215.56291390728478</v>
      </c>
      <c r="AK391" s="127">
        <f t="shared" si="111"/>
        <v>216.55629139072849</v>
      </c>
      <c r="AL391" s="127">
        <f t="shared" si="107"/>
        <v>219.53642384105962</v>
      </c>
      <c r="AM391" s="127">
        <f t="shared" si="108"/>
        <v>219.86754966887418</v>
      </c>
      <c r="AN391" s="280">
        <v>1</v>
      </c>
      <c r="AO391" s="281">
        <v>1</v>
      </c>
      <c r="AP391" s="281">
        <v>1</v>
      </c>
      <c r="AQ391" s="281">
        <v>1</v>
      </c>
      <c r="AR391" s="281">
        <v>1</v>
      </c>
      <c r="AS391" s="281">
        <v>1</v>
      </c>
      <c r="AT391" s="281">
        <v>1</v>
      </c>
      <c r="AU391" s="281">
        <v>1</v>
      </c>
      <c r="AV391" s="281">
        <v>1</v>
      </c>
      <c r="AW391" s="281">
        <v>1</v>
      </c>
      <c r="AX391" s="281">
        <v>1</v>
      </c>
      <c r="AY391" s="281">
        <v>1</v>
      </c>
      <c r="AZ391" s="281">
        <v>1</v>
      </c>
      <c r="BA391" s="281">
        <v>1</v>
      </c>
      <c r="BB391" s="281">
        <v>1</v>
      </c>
      <c r="BC391" s="281">
        <v>1</v>
      </c>
      <c r="BD391" s="281">
        <v>6</v>
      </c>
      <c r="BE391" s="325">
        <v>7</v>
      </c>
    </row>
    <row r="392" spans="2:57" ht="15" x14ac:dyDescent="0.25">
      <c r="B392" s="772"/>
      <c r="C392" s="1" t="s">
        <v>4</v>
      </c>
      <c r="D392" s="365">
        <v>13</v>
      </c>
      <c r="E392" s="11">
        <v>17</v>
      </c>
      <c r="F392" s="11">
        <v>16</v>
      </c>
      <c r="G392" s="11">
        <v>15</v>
      </c>
      <c r="H392" s="11">
        <v>22</v>
      </c>
      <c r="I392" s="11">
        <v>22</v>
      </c>
      <c r="J392" s="11">
        <v>30</v>
      </c>
      <c r="K392" s="11">
        <v>32</v>
      </c>
      <c r="L392" s="11">
        <v>42</v>
      </c>
      <c r="M392" s="11">
        <v>55</v>
      </c>
      <c r="N392" s="11">
        <v>52</v>
      </c>
      <c r="O392" s="11">
        <v>69</v>
      </c>
      <c r="P392" s="11">
        <v>56</v>
      </c>
      <c r="Q392" s="11">
        <v>53</v>
      </c>
      <c r="R392" s="11">
        <v>28</v>
      </c>
      <c r="S392" s="11">
        <v>28</v>
      </c>
      <c r="T392" s="11">
        <v>28</v>
      </c>
      <c r="U392" s="11">
        <v>28</v>
      </c>
      <c r="V392" s="74">
        <f>100</f>
        <v>100</v>
      </c>
      <c r="W392" s="127">
        <f t="shared" si="98"/>
        <v>130.76923076923077</v>
      </c>
      <c r="X392" s="127">
        <f t="shared" si="99"/>
        <v>123.07692307692308</v>
      </c>
      <c r="Y392" s="127">
        <f t="shared" si="100"/>
        <v>115.38461538461539</v>
      </c>
      <c r="Z392" s="127">
        <f t="shared" si="101"/>
        <v>169.23076923076923</v>
      </c>
      <c r="AA392" s="127">
        <f t="shared" si="102"/>
        <v>169.23076923076923</v>
      </c>
      <c r="AB392" s="127">
        <f t="shared" si="103"/>
        <v>230.76923076923077</v>
      </c>
      <c r="AC392" s="127">
        <f t="shared" si="104"/>
        <v>246.15384615384616</v>
      </c>
      <c r="AD392" s="127">
        <f t="shared" si="105"/>
        <v>323.07692307692309</v>
      </c>
      <c r="AE392" s="127">
        <f t="shared" si="105"/>
        <v>423.07692307692309</v>
      </c>
      <c r="AF392" s="127">
        <f t="shared" si="105"/>
        <v>400</v>
      </c>
      <c r="AG392" s="127">
        <f t="shared" si="105"/>
        <v>530.76923076923072</v>
      </c>
      <c r="AH392" s="127">
        <f t="shared" si="112"/>
        <v>430.76923076923077</v>
      </c>
      <c r="AI392" s="127">
        <f t="shared" si="109"/>
        <v>407.69230769230768</v>
      </c>
      <c r="AJ392" s="127">
        <f t="shared" si="110"/>
        <v>215.38461538461539</v>
      </c>
      <c r="AK392" s="127">
        <f t="shared" si="111"/>
        <v>215.38461538461539</v>
      </c>
      <c r="AL392" s="127">
        <f t="shared" si="107"/>
        <v>215.38461538461539</v>
      </c>
      <c r="AM392" s="127">
        <f t="shared" si="108"/>
        <v>215.38461538461539</v>
      </c>
      <c r="AN392" s="280">
        <v>4</v>
      </c>
      <c r="AO392" s="281">
        <v>4</v>
      </c>
      <c r="AP392" s="281">
        <v>1</v>
      </c>
      <c r="AQ392" s="281">
        <v>4</v>
      </c>
      <c r="AR392" s="281">
        <v>4</v>
      </c>
      <c r="AS392" s="281">
        <v>4</v>
      </c>
      <c r="AT392" s="281">
        <v>4</v>
      </c>
      <c r="AU392" s="281">
        <v>4</v>
      </c>
      <c r="AV392" s="281">
        <v>1</v>
      </c>
      <c r="AW392" s="281">
        <v>4</v>
      </c>
      <c r="AX392" s="281">
        <v>1</v>
      </c>
      <c r="AY392" s="281">
        <v>1</v>
      </c>
      <c r="AZ392" s="281">
        <v>1</v>
      </c>
      <c r="BA392" s="281">
        <v>1</v>
      </c>
      <c r="BB392" s="281">
        <v>1</v>
      </c>
      <c r="BC392" s="281">
        <v>1</v>
      </c>
      <c r="BD392" s="281">
        <v>6</v>
      </c>
      <c r="BE392" s="325">
        <v>7</v>
      </c>
    </row>
    <row r="393" spans="2:57" ht="15" x14ac:dyDescent="0.25">
      <c r="B393" s="772"/>
      <c r="C393" s="1" t="s">
        <v>5</v>
      </c>
      <c r="D393" s="365">
        <v>0</v>
      </c>
      <c r="E393" s="11">
        <v>0</v>
      </c>
      <c r="F393" s="11">
        <v>0</v>
      </c>
      <c r="G393" s="11">
        <v>0</v>
      </c>
      <c r="H393" s="11">
        <v>0</v>
      </c>
      <c r="I393" s="11">
        <v>0</v>
      </c>
      <c r="J393" s="11">
        <v>0</v>
      </c>
      <c r="K393" s="11">
        <v>0</v>
      </c>
      <c r="L393" s="11">
        <v>3</v>
      </c>
      <c r="M393" s="11">
        <v>3</v>
      </c>
      <c r="N393" s="11">
        <v>5</v>
      </c>
      <c r="O393" s="11">
        <v>11</v>
      </c>
      <c r="P393" s="11">
        <v>14</v>
      </c>
      <c r="Q393" s="11">
        <v>8</v>
      </c>
      <c r="R393" s="11">
        <v>8</v>
      </c>
      <c r="S393" s="11">
        <v>8</v>
      </c>
      <c r="T393" s="11">
        <v>8</v>
      </c>
      <c r="U393" s="11">
        <v>8</v>
      </c>
      <c r="V393" s="74">
        <f>100</f>
        <v>100</v>
      </c>
      <c r="W393" s="127" t="e">
        <f t="shared" si="98"/>
        <v>#DIV/0!</v>
      </c>
      <c r="X393" s="127" t="e">
        <f t="shared" si="99"/>
        <v>#DIV/0!</v>
      </c>
      <c r="Y393" s="127" t="e">
        <f t="shared" si="100"/>
        <v>#DIV/0!</v>
      </c>
      <c r="Z393" s="127" t="e">
        <f t="shared" si="101"/>
        <v>#DIV/0!</v>
      </c>
      <c r="AA393" s="127" t="e">
        <f t="shared" si="102"/>
        <v>#DIV/0!</v>
      </c>
      <c r="AB393" s="127" t="e">
        <f t="shared" si="103"/>
        <v>#DIV/0!</v>
      </c>
      <c r="AC393" s="127" t="e">
        <f t="shared" si="104"/>
        <v>#DIV/0!</v>
      </c>
      <c r="AD393" s="127" t="e">
        <f t="shared" si="105"/>
        <v>#DIV/0!</v>
      </c>
      <c r="AE393" s="127" t="e">
        <f t="shared" si="105"/>
        <v>#DIV/0!</v>
      </c>
      <c r="AF393" s="127" t="e">
        <f t="shared" si="105"/>
        <v>#DIV/0!</v>
      </c>
      <c r="AG393" s="127" t="e">
        <f t="shared" si="105"/>
        <v>#DIV/0!</v>
      </c>
      <c r="AH393" s="127" t="e">
        <f t="shared" si="112"/>
        <v>#DIV/0!</v>
      </c>
      <c r="AI393" s="127" t="e">
        <f t="shared" si="109"/>
        <v>#DIV/0!</v>
      </c>
      <c r="AJ393" s="127" t="e">
        <f t="shared" si="110"/>
        <v>#DIV/0!</v>
      </c>
      <c r="AK393" s="127" t="e">
        <f t="shared" si="111"/>
        <v>#DIV/0!</v>
      </c>
      <c r="AL393" s="127" t="e">
        <f t="shared" si="107"/>
        <v>#DIV/0!</v>
      </c>
      <c r="AM393" s="127" t="e">
        <f t="shared" si="108"/>
        <v>#DIV/0!</v>
      </c>
      <c r="AN393" s="280">
        <v>4</v>
      </c>
      <c r="AO393" s="281">
        <v>4</v>
      </c>
      <c r="AP393" s="281">
        <v>1</v>
      </c>
      <c r="AQ393" s="281">
        <v>4</v>
      </c>
      <c r="AR393" s="281">
        <v>4</v>
      </c>
      <c r="AS393" s="281">
        <v>4</v>
      </c>
      <c r="AT393" s="281">
        <v>4</v>
      </c>
      <c r="AU393" s="281">
        <v>4</v>
      </c>
      <c r="AV393" s="281">
        <v>1</v>
      </c>
      <c r="AW393" s="281">
        <v>4</v>
      </c>
      <c r="AX393" s="281">
        <v>1</v>
      </c>
      <c r="AY393" s="281">
        <v>1</v>
      </c>
      <c r="AZ393" s="281">
        <v>1</v>
      </c>
      <c r="BA393" s="281">
        <v>1</v>
      </c>
      <c r="BB393" s="281">
        <v>1</v>
      </c>
      <c r="BC393" s="281">
        <v>1</v>
      </c>
      <c r="BD393" s="281">
        <v>6</v>
      </c>
      <c r="BE393" s="325">
        <v>7</v>
      </c>
    </row>
    <row r="394" spans="2:57" ht="15" x14ac:dyDescent="0.25">
      <c r="B394" s="772"/>
      <c r="C394" s="1" t="s">
        <v>6</v>
      </c>
      <c r="D394" s="365">
        <v>8617</v>
      </c>
      <c r="E394" s="11">
        <v>9057</v>
      </c>
      <c r="F394" s="11">
        <v>9130</v>
      </c>
      <c r="G394" s="11">
        <v>9058</v>
      </c>
      <c r="H394" s="11">
        <v>9160</v>
      </c>
      <c r="I394" s="11">
        <v>9291</v>
      </c>
      <c r="J394" s="11">
        <v>9965</v>
      </c>
      <c r="K394" s="11">
        <v>10146</v>
      </c>
      <c r="L394" s="11">
        <v>10475</v>
      </c>
      <c r="M394" s="11">
        <v>10707</v>
      </c>
      <c r="N394" s="11">
        <v>11070</v>
      </c>
      <c r="O394" s="11">
        <v>10886</v>
      </c>
      <c r="P394" s="11">
        <v>10652</v>
      </c>
      <c r="Q394" s="11">
        <v>10802</v>
      </c>
      <c r="R394" s="11">
        <v>10755</v>
      </c>
      <c r="S394" s="11">
        <v>10800</v>
      </c>
      <c r="T394" s="11">
        <v>10958</v>
      </c>
      <c r="U394" s="11">
        <v>10976</v>
      </c>
      <c r="V394" s="74">
        <f>100</f>
        <v>100</v>
      </c>
      <c r="W394" s="127">
        <f t="shared" si="98"/>
        <v>105.10618544737147</v>
      </c>
      <c r="X394" s="127">
        <f t="shared" si="99"/>
        <v>105.9533480329581</v>
      </c>
      <c r="Y394" s="127">
        <f t="shared" si="100"/>
        <v>105.11779041429732</v>
      </c>
      <c r="Z394" s="127">
        <f t="shared" si="101"/>
        <v>106.30149704073344</v>
      </c>
      <c r="AA394" s="127">
        <f t="shared" si="102"/>
        <v>107.82174770801903</v>
      </c>
      <c r="AB394" s="127">
        <f t="shared" si="103"/>
        <v>115.64349541603806</v>
      </c>
      <c r="AC394" s="127">
        <f t="shared" si="104"/>
        <v>117.74399442961588</v>
      </c>
      <c r="AD394" s="127">
        <f t="shared" si="105"/>
        <v>121.56202854821863</v>
      </c>
      <c r="AE394" s="127">
        <f t="shared" si="105"/>
        <v>124.2543808750145</v>
      </c>
      <c r="AF394" s="127">
        <f t="shared" si="105"/>
        <v>128.46698386909597</v>
      </c>
      <c r="AG394" s="127">
        <f t="shared" si="105"/>
        <v>126.33166995474063</v>
      </c>
      <c r="AH394" s="127">
        <f t="shared" si="112"/>
        <v>123.61610769409307</v>
      </c>
      <c r="AI394" s="127">
        <f t="shared" si="109"/>
        <v>125.35685273296971</v>
      </c>
      <c r="AJ394" s="127">
        <f t="shared" si="110"/>
        <v>124.81141928745502</v>
      </c>
      <c r="AK394" s="127">
        <f t="shared" si="111"/>
        <v>125.33364279911802</v>
      </c>
      <c r="AL394" s="127">
        <f t="shared" ref="AL394:AL425" si="113">T394*100/$D394</f>
        <v>127.16722757340142</v>
      </c>
      <c r="AM394" s="127">
        <f t="shared" ref="AM394:AM425" si="114">U394*100/$D394</f>
        <v>127.37611697806662</v>
      </c>
      <c r="AN394" s="280"/>
      <c r="AO394" s="281"/>
      <c r="AP394" s="281"/>
      <c r="AQ394" s="281"/>
      <c r="AR394" s="281"/>
      <c r="AS394" s="281"/>
      <c r="AT394" s="281"/>
      <c r="AU394" s="281"/>
      <c r="AV394" s="281"/>
      <c r="AW394" s="281"/>
      <c r="AX394" s="281"/>
      <c r="AY394" s="281"/>
      <c r="AZ394" s="281"/>
      <c r="BA394" s="281"/>
      <c r="BB394" s="281"/>
      <c r="BC394" s="281"/>
      <c r="BD394" s="281"/>
      <c r="BE394" s="325"/>
    </row>
    <row r="395" spans="2:57" ht="15" x14ac:dyDescent="0.25">
      <c r="B395" s="765"/>
      <c r="C395" s="8" t="s">
        <v>7</v>
      </c>
      <c r="D395" s="424">
        <v>8617</v>
      </c>
      <c r="E395" s="341">
        <v>9057</v>
      </c>
      <c r="F395" s="341">
        <v>9130</v>
      </c>
      <c r="G395" s="341">
        <v>9058</v>
      </c>
      <c r="H395" s="341">
        <v>9160</v>
      </c>
      <c r="I395" s="341">
        <v>9291</v>
      </c>
      <c r="J395" s="341">
        <v>9965</v>
      </c>
      <c r="K395" s="341">
        <v>10146</v>
      </c>
      <c r="L395" s="341">
        <v>10472</v>
      </c>
      <c r="M395" s="341">
        <v>10704</v>
      </c>
      <c r="N395" s="341">
        <v>11065</v>
      </c>
      <c r="O395" s="341">
        <v>10875</v>
      </c>
      <c r="P395" s="341">
        <v>10638</v>
      </c>
      <c r="Q395" s="341">
        <v>10794</v>
      </c>
      <c r="R395" s="341">
        <v>10747</v>
      </c>
      <c r="S395" s="341">
        <v>10792</v>
      </c>
      <c r="T395" s="341">
        <v>10950</v>
      </c>
      <c r="U395" s="341">
        <v>10968</v>
      </c>
      <c r="V395" s="74">
        <f>100</f>
        <v>100</v>
      </c>
      <c r="W395" s="127">
        <f t="shared" si="98"/>
        <v>105.10618544737147</v>
      </c>
      <c r="X395" s="127">
        <f t="shared" si="99"/>
        <v>105.9533480329581</v>
      </c>
      <c r="Y395" s="127">
        <f t="shared" si="100"/>
        <v>105.11779041429732</v>
      </c>
      <c r="Z395" s="127">
        <f t="shared" si="101"/>
        <v>106.30149704073344</v>
      </c>
      <c r="AA395" s="127">
        <f t="shared" si="102"/>
        <v>107.82174770801903</v>
      </c>
      <c r="AB395" s="127">
        <f t="shared" si="103"/>
        <v>115.64349541603806</v>
      </c>
      <c r="AC395" s="127">
        <f t="shared" si="104"/>
        <v>117.74399442961588</v>
      </c>
      <c r="AD395" s="127">
        <f t="shared" si="105"/>
        <v>121.5272136474411</v>
      </c>
      <c r="AE395" s="127">
        <f t="shared" si="105"/>
        <v>124.21956597423697</v>
      </c>
      <c r="AF395" s="127">
        <f t="shared" si="105"/>
        <v>128.40895903446676</v>
      </c>
      <c r="AG395" s="127">
        <f t="shared" si="105"/>
        <v>126.20401531855634</v>
      </c>
      <c r="AH395" s="127">
        <f t="shared" si="112"/>
        <v>123.45363815713125</v>
      </c>
      <c r="AI395" s="127">
        <f t="shared" si="109"/>
        <v>125.26401299756296</v>
      </c>
      <c r="AJ395" s="127">
        <f t="shared" si="110"/>
        <v>124.71857955204828</v>
      </c>
      <c r="AK395" s="127">
        <f t="shared" si="111"/>
        <v>125.24080306371127</v>
      </c>
      <c r="AL395" s="127">
        <f t="shared" si="113"/>
        <v>127.07438783799466</v>
      </c>
      <c r="AM395" s="127">
        <f t="shared" si="114"/>
        <v>127.28327724265986</v>
      </c>
      <c r="AN395" s="283"/>
      <c r="AO395" s="284"/>
      <c r="AP395" s="284"/>
      <c r="AQ395" s="284"/>
      <c r="AR395" s="284"/>
      <c r="AS395" s="284"/>
      <c r="AT395" s="284"/>
      <c r="AU395" s="284"/>
      <c r="AV395" s="284"/>
      <c r="AW395" s="284"/>
      <c r="AX395" s="284"/>
      <c r="AY395" s="284"/>
      <c r="AZ395" s="284"/>
      <c r="BA395" s="284"/>
      <c r="BB395" s="284"/>
      <c r="BC395" s="284"/>
      <c r="BD395" s="284"/>
      <c r="BE395" s="284"/>
    </row>
    <row r="396" spans="2:57" ht="15" customHeight="1" x14ac:dyDescent="0.25">
      <c r="B396" s="772" t="s">
        <v>73</v>
      </c>
      <c r="C396" s="1" t="s">
        <v>2</v>
      </c>
      <c r="D396" s="425">
        <v>16107</v>
      </c>
      <c r="E396" s="11">
        <v>16908</v>
      </c>
      <c r="F396" s="11">
        <v>16638</v>
      </c>
      <c r="G396" s="11">
        <v>15184</v>
      </c>
      <c r="H396" s="11">
        <v>15520</v>
      </c>
      <c r="I396" s="11">
        <v>16671</v>
      </c>
      <c r="J396" s="11">
        <v>19651</v>
      </c>
      <c r="K396" s="11">
        <v>20038</v>
      </c>
      <c r="L396" s="11">
        <v>20978</v>
      </c>
      <c r="M396" s="11">
        <v>21368</v>
      </c>
      <c r="N396" s="11">
        <v>23194</v>
      </c>
      <c r="O396" s="11">
        <v>20468</v>
      </c>
      <c r="P396" s="11">
        <v>20102</v>
      </c>
      <c r="Q396" s="11">
        <v>22673</v>
      </c>
      <c r="R396" s="11">
        <v>23022</v>
      </c>
      <c r="S396" s="11">
        <v>23422</v>
      </c>
      <c r="T396" s="11">
        <v>22953</v>
      </c>
      <c r="U396" s="11">
        <v>22853</v>
      </c>
      <c r="V396" s="74">
        <f>100</f>
        <v>100</v>
      </c>
      <c r="W396" s="127">
        <f t="shared" si="98"/>
        <v>104.97299310858632</v>
      </c>
      <c r="X396" s="127">
        <f t="shared" si="99"/>
        <v>103.2967032967033</v>
      </c>
      <c r="Y396" s="127">
        <f t="shared" si="100"/>
        <v>94.269572235673934</v>
      </c>
      <c r="Z396" s="127">
        <f t="shared" si="101"/>
        <v>96.355621779350599</v>
      </c>
      <c r="AA396" s="127">
        <f t="shared" si="102"/>
        <v>103.50158316260011</v>
      </c>
      <c r="AB396" s="127">
        <f t="shared" si="103"/>
        <v>122.00285590116098</v>
      </c>
      <c r="AC396" s="127">
        <f t="shared" si="104"/>
        <v>124.40553796486</v>
      </c>
      <c r="AD396" s="127">
        <f t="shared" si="105"/>
        <v>130.24150990252684</v>
      </c>
      <c r="AE396" s="127">
        <f t="shared" si="105"/>
        <v>132.66281740858011</v>
      </c>
      <c r="AF396" s="127">
        <f t="shared" si="105"/>
        <v>143.99950332153722</v>
      </c>
      <c r="AG396" s="127">
        <f t="shared" si="105"/>
        <v>127.07518470230335</v>
      </c>
      <c r="AH396" s="127">
        <f t="shared" si="112"/>
        <v>124.80288073508413</v>
      </c>
      <c r="AI396" s="127">
        <f t="shared" si="109"/>
        <v>140.76488483268145</v>
      </c>
      <c r="AJ396" s="127">
        <f t="shared" si="110"/>
        <v>142.93164462655989</v>
      </c>
      <c r="AK396" s="127">
        <f t="shared" si="111"/>
        <v>145.41503694046068</v>
      </c>
      <c r="AL396" s="127">
        <f t="shared" si="113"/>
        <v>142.50325945241198</v>
      </c>
      <c r="AM396" s="127">
        <f t="shared" si="114"/>
        <v>141.8824113739368</v>
      </c>
      <c r="AN396" s="280">
        <v>1</v>
      </c>
      <c r="AO396" s="281">
        <v>1</v>
      </c>
      <c r="AP396" s="281">
        <v>1</v>
      </c>
      <c r="AQ396" s="281">
        <v>1</v>
      </c>
      <c r="AR396" s="281">
        <v>1</v>
      </c>
      <c r="AS396" s="281">
        <v>1</v>
      </c>
      <c r="AT396" s="281">
        <v>1</v>
      </c>
      <c r="AU396" s="281">
        <v>1</v>
      </c>
      <c r="AV396" s="281">
        <v>1</v>
      </c>
      <c r="AW396" s="281">
        <v>1</v>
      </c>
      <c r="AX396" s="281">
        <v>1</v>
      </c>
      <c r="AY396" s="281">
        <v>1</v>
      </c>
      <c r="AZ396" s="281">
        <v>1</v>
      </c>
      <c r="BA396" s="281">
        <v>1</v>
      </c>
      <c r="BB396" s="281">
        <v>1</v>
      </c>
      <c r="BC396" s="281">
        <v>1</v>
      </c>
      <c r="BD396" s="281">
        <v>6</v>
      </c>
      <c r="BE396" s="325">
        <v>7</v>
      </c>
    </row>
    <row r="397" spans="2:57" ht="15" x14ac:dyDescent="0.25">
      <c r="B397" s="772"/>
      <c r="C397" s="1" t="s">
        <v>3</v>
      </c>
      <c r="D397" s="365">
        <v>1309</v>
      </c>
      <c r="E397" s="11">
        <v>1386</v>
      </c>
      <c r="F397" s="11">
        <v>1406</v>
      </c>
      <c r="G397" s="11">
        <v>1425</v>
      </c>
      <c r="H397" s="11">
        <v>1467</v>
      </c>
      <c r="I397" s="11">
        <v>1687</v>
      </c>
      <c r="J397" s="11">
        <v>1832</v>
      </c>
      <c r="K397" s="11">
        <v>1723</v>
      </c>
      <c r="L397" s="11">
        <v>2116</v>
      </c>
      <c r="M397" s="11">
        <v>2180</v>
      </c>
      <c r="N397" s="11">
        <v>2161</v>
      </c>
      <c r="O397" s="11">
        <v>1983</v>
      </c>
      <c r="P397" s="11">
        <v>1583</v>
      </c>
      <c r="Q397" s="11">
        <v>2084</v>
      </c>
      <c r="R397" s="11">
        <v>2026</v>
      </c>
      <c r="S397" s="11">
        <v>2245</v>
      </c>
      <c r="T397" s="11">
        <v>2202</v>
      </c>
      <c r="U397" s="11">
        <v>2193</v>
      </c>
      <c r="V397" s="74">
        <f>100</f>
        <v>100</v>
      </c>
      <c r="W397" s="127">
        <f t="shared" si="98"/>
        <v>105.88235294117646</v>
      </c>
      <c r="X397" s="127">
        <f t="shared" si="99"/>
        <v>107.41023682200152</v>
      </c>
      <c r="Y397" s="127">
        <f t="shared" si="100"/>
        <v>108.86172650878534</v>
      </c>
      <c r="Z397" s="127">
        <f t="shared" si="101"/>
        <v>112.07028265851795</v>
      </c>
      <c r="AA397" s="127">
        <f t="shared" si="102"/>
        <v>128.87700534759358</v>
      </c>
      <c r="AB397" s="127">
        <f t="shared" si="103"/>
        <v>139.95416348357526</v>
      </c>
      <c r="AC397" s="127">
        <f t="shared" si="104"/>
        <v>131.62719633307867</v>
      </c>
      <c r="AD397" s="127">
        <f t="shared" si="105"/>
        <v>161.65011459129107</v>
      </c>
      <c r="AE397" s="127">
        <f t="shared" si="105"/>
        <v>166.53934300993126</v>
      </c>
      <c r="AF397" s="127">
        <f t="shared" si="105"/>
        <v>165.08785332314744</v>
      </c>
      <c r="AG397" s="127">
        <f t="shared" si="105"/>
        <v>151.48968678380444</v>
      </c>
      <c r="AH397" s="127">
        <f t="shared" si="112"/>
        <v>120.93200916730329</v>
      </c>
      <c r="AI397" s="127">
        <f t="shared" si="109"/>
        <v>159.20550038197098</v>
      </c>
      <c r="AJ397" s="127">
        <f t="shared" si="110"/>
        <v>154.7746371275783</v>
      </c>
      <c r="AK397" s="127">
        <f t="shared" si="111"/>
        <v>171.50496562261267</v>
      </c>
      <c r="AL397" s="127">
        <f t="shared" si="113"/>
        <v>168.22001527883882</v>
      </c>
      <c r="AM397" s="127">
        <f t="shared" si="114"/>
        <v>167.53246753246754</v>
      </c>
      <c r="AN397" s="280">
        <v>1</v>
      </c>
      <c r="AO397" s="281">
        <v>1</v>
      </c>
      <c r="AP397" s="281">
        <v>1</v>
      </c>
      <c r="AQ397" s="281">
        <v>1</v>
      </c>
      <c r="AR397" s="281">
        <v>1</v>
      </c>
      <c r="AS397" s="281">
        <v>1</v>
      </c>
      <c r="AT397" s="281">
        <v>1</v>
      </c>
      <c r="AU397" s="281">
        <v>1</v>
      </c>
      <c r="AV397" s="281">
        <v>1</v>
      </c>
      <c r="AW397" s="281">
        <v>1</v>
      </c>
      <c r="AX397" s="281">
        <v>1</v>
      </c>
      <c r="AY397" s="281">
        <v>1</v>
      </c>
      <c r="AZ397" s="281">
        <v>1</v>
      </c>
      <c r="BA397" s="281">
        <v>1</v>
      </c>
      <c r="BB397" s="281">
        <v>1</v>
      </c>
      <c r="BC397" s="281">
        <v>1</v>
      </c>
      <c r="BD397" s="281">
        <v>6</v>
      </c>
      <c r="BE397" s="325">
        <v>7</v>
      </c>
    </row>
    <row r="398" spans="2:57" ht="15" x14ac:dyDescent="0.25">
      <c r="B398" s="772"/>
      <c r="C398" s="1" t="s">
        <v>4</v>
      </c>
      <c r="D398" s="365">
        <v>168</v>
      </c>
      <c r="E398" s="11">
        <v>154</v>
      </c>
      <c r="F398" s="11">
        <v>191</v>
      </c>
      <c r="G398" s="11">
        <v>181</v>
      </c>
      <c r="H398" s="11">
        <v>197</v>
      </c>
      <c r="I398" s="11">
        <v>196</v>
      </c>
      <c r="J398" s="11">
        <v>201</v>
      </c>
      <c r="K398" s="11">
        <v>202</v>
      </c>
      <c r="L398" s="11">
        <v>245</v>
      </c>
      <c r="M398" s="11">
        <v>229</v>
      </c>
      <c r="N398" s="11">
        <v>245</v>
      </c>
      <c r="O398" s="11">
        <v>269</v>
      </c>
      <c r="P398" s="11">
        <v>202</v>
      </c>
      <c r="Q398" s="11">
        <v>234</v>
      </c>
      <c r="R398" s="11">
        <v>234</v>
      </c>
      <c r="S398" s="11">
        <v>252</v>
      </c>
      <c r="T398" s="11">
        <v>246</v>
      </c>
      <c r="U398" s="11">
        <v>245</v>
      </c>
      <c r="V398" s="74">
        <f>100</f>
        <v>100</v>
      </c>
      <c r="W398" s="127">
        <f t="shared" si="98"/>
        <v>91.666666666666671</v>
      </c>
      <c r="X398" s="127">
        <f t="shared" si="99"/>
        <v>113.69047619047619</v>
      </c>
      <c r="Y398" s="127">
        <f t="shared" si="100"/>
        <v>107.73809523809524</v>
      </c>
      <c r="Z398" s="127">
        <f t="shared" si="101"/>
        <v>117.26190476190476</v>
      </c>
      <c r="AA398" s="127">
        <f t="shared" si="102"/>
        <v>116.66666666666667</v>
      </c>
      <c r="AB398" s="127">
        <f t="shared" si="103"/>
        <v>119.64285714285714</v>
      </c>
      <c r="AC398" s="127">
        <f t="shared" si="104"/>
        <v>120.23809523809524</v>
      </c>
      <c r="AD398" s="127">
        <f t="shared" si="105"/>
        <v>145.83333333333334</v>
      </c>
      <c r="AE398" s="127">
        <f t="shared" si="105"/>
        <v>136.3095238095238</v>
      </c>
      <c r="AF398" s="127">
        <f t="shared" si="105"/>
        <v>145.83333333333334</v>
      </c>
      <c r="AG398" s="127">
        <f t="shared" si="105"/>
        <v>160.11904761904762</v>
      </c>
      <c r="AH398" s="127">
        <f t="shared" si="112"/>
        <v>120.23809523809524</v>
      </c>
      <c r="AI398" s="127">
        <f t="shared" si="109"/>
        <v>139.28571428571428</v>
      </c>
      <c r="AJ398" s="127">
        <f t="shared" si="110"/>
        <v>139.28571428571428</v>
      </c>
      <c r="AK398" s="127">
        <f t="shared" si="111"/>
        <v>150</v>
      </c>
      <c r="AL398" s="127">
        <f t="shared" si="113"/>
        <v>146.42857142857142</v>
      </c>
      <c r="AM398" s="127">
        <f t="shared" si="114"/>
        <v>145.83333333333334</v>
      </c>
      <c r="AN398" s="280">
        <v>1</v>
      </c>
      <c r="AO398" s="281">
        <v>1</v>
      </c>
      <c r="AP398" s="281">
        <v>1</v>
      </c>
      <c r="AQ398" s="281">
        <v>1</v>
      </c>
      <c r="AR398" s="281">
        <v>1</v>
      </c>
      <c r="AS398" s="281">
        <v>1</v>
      </c>
      <c r="AT398" s="281">
        <v>1</v>
      </c>
      <c r="AU398" s="281">
        <v>1</v>
      </c>
      <c r="AV398" s="281">
        <v>1</v>
      </c>
      <c r="AW398" s="281">
        <v>1</v>
      </c>
      <c r="AX398" s="281">
        <v>1</v>
      </c>
      <c r="AY398" s="281">
        <v>1</v>
      </c>
      <c r="AZ398" s="281">
        <v>1</v>
      </c>
      <c r="BA398" s="281">
        <v>1</v>
      </c>
      <c r="BB398" s="281">
        <v>1</v>
      </c>
      <c r="BC398" s="281">
        <v>1</v>
      </c>
      <c r="BD398" s="281">
        <v>6</v>
      </c>
      <c r="BE398" s="325">
        <v>7</v>
      </c>
    </row>
    <row r="399" spans="2:57" ht="15" x14ac:dyDescent="0.25">
      <c r="B399" s="772"/>
      <c r="C399" s="1" t="s">
        <v>5</v>
      </c>
      <c r="D399" s="365">
        <v>39</v>
      </c>
      <c r="E399" s="11">
        <v>36</v>
      </c>
      <c r="F399" s="11">
        <v>36</v>
      </c>
      <c r="G399" s="11">
        <v>38</v>
      </c>
      <c r="H399" s="11">
        <v>38</v>
      </c>
      <c r="I399" s="11">
        <v>37</v>
      </c>
      <c r="J399" s="11">
        <v>36</v>
      </c>
      <c r="K399" s="11">
        <v>41</v>
      </c>
      <c r="L399" s="11">
        <v>40</v>
      </c>
      <c r="M399" s="11">
        <v>44</v>
      </c>
      <c r="N399" s="11">
        <v>42</v>
      </c>
      <c r="O399" s="11">
        <v>51</v>
      </c>
      <c r="P399" s="11">
        <v>46</v>
      </c>
      <c r="Q399" s="11">
        <v>47</v>
      </c>
      <c r="R399" s="11">
        <v>54</v>
      </c>
      <c r="S399" s="11">
        <v>57</v>
      </c>
      <c r="T399" s="11">
        <v>56</v>
      </c>
      <c r="U399" s="11">
        <v>56</v>
      </c>
      <c r="V399" s="74">
        <f>100</f>
        <v>100</v>
      </c>
      <c r="W399" s="127">
        <f t="shared" si="98"/>
        <v>92.307692307692307</v>
      </c>
      <c r="X399" s="127">
        <f t="shared" si="99"/>
        <v>92.307692307692307</v>
      </c>
      <c r="Y399" s="127">
        <f t="shared" si="100"/>
        <v>97.435897435897431</v>
      </c>
      <c r="Z399" s="127">
        <f t="shared" si="101"/>
        <v>97.435897435897431</v>
      </c>
      <c r="AA399" s="127">
        <f t="shared" si="102"/>
        <v>94.871794871794876</v>
      </c>
      <c r="AB399" s="127">
        <f t="shared" si="103"/>
        <v>92.307692307692307</v>
      </c>
      <c r="AC399" s="127">
        <f t="shared" si="104"/>
        <v>105.12820512820512</v>
      </c>
      <c r="AD399" s="127">
        <f t="shared" si="105"/>
        <v>102.56410256410257</v>
      </c>
      <c r="AE399" s="127">
        <f t="shared" si="105"/>
        <v>112.82051282051282</v>
      </c>
      <c r="AF399" s="127">
        <f t="shared" si="105"/>
        <v>107.69230769230769</v>
      </c>
      <c r="AG399" s="127">
        <f t="shared" si="105"/>
        <v>130.76923076923077</v>
      </c>
      <c r="AH399" s="127">
        <f t="shared" si="112"/>
        <v>117.94871794871794</v>
      </c>
      <c r="AI399" s="127">
        <f t="shared" si="109"/>
        <v>120.51282051282051</v>
      </c>
      <c r="AJ399" s="127">
        <f t="shared" si="110"/>
        <v>138.46153846153845</v>
      </c>
      <c r="AK399" s="127">
        <f t="shared" si="111"/>
        <v>146.15384615384616</v>
      </c>
      <c r="AL399" s="127">
        <f t="shared" si="113"/>
        <v>143.58974358974359</v>
      </c>
      <c r="AM399" s="127">
        <f t="shared" si="114"/>
        <v>143.58974358974359</v>
      </c>
      <c r="AN399" s="280">
        <v>1</v>
      </c>
      <c r="AO399" s="281">
        <v>1</v>
      </c>
      <c r="AP399" s="281">
        <v>1</v>
      </c>
      <c r="AQ399" s="281">
        <v>1</v>
      </c>
      <c r="AR399" s="281">
        <v>1</v>
      </c>
      <c r="AS399" s="281">
        <v>1</v>
      </c>
      <c r="AT399" s="281">
        <v>1</v>
      </c>
      <c r="AU399" s="281">
        <v>1</v>
      </c>
      <c r="AV399" s="281">
        <v>1</v>
      </c>
      <c r="AW399" s="281">
        <v>1</v>
      </c>
      <c r="AX399" s="281">
        <v>1</v>
      </c>
      <c r="AY399" s="281">
        <v>1</v>
      </c>
      <c r="AZ399" s="281">
        <v>1</v>
      </c>
      <c r="BA399" s="281">
        <v>1</v>
      </c>
      <c r="BB399" s="281">
        <v>1</v>
      </c>
      <c r="BC399" s="281">
        <v>1</v>
      </c>
      <c r="BD399" s="281">
        <v>6</v>
      </c>
      <c r="BE399" s="325">
        <v>7</v>
      </c>
    </row>
    <row r="400" spans="2:57" ht="15" x14ac:dyDescent="0.25">
      <c r="B400" s="772"/>
      <c r="C400" s="1" t="s">
        <v>6</v>
      </c>
      <c r="D400" s="365">
        <v>17623</v>
      </c>
      <c r="E400" s="11">
        <v>18484</v>
      </c>
      <c r="F400" s="11">
        <v>18271</v>
      </c>
      <c r="G400" s="11">
        <v>16828</v>
      </c>
      <c r="H400" s="11">
        <v>17222</v>
      </c>
      <c r="I400" s="11">
        <v>18591</v>
      </c>
      <c r="J400" s="11">
        <v>21720</v>
      </c>
      <c r="K400" s="11">
        <v>22004</v>
      </c>
      <c r="L400" s="11">
        <v>23379</v>
      </c>
      <c r="M400" s="11">
        <v>23821</v>
      </c>
      <c r="N400" s="11">
        <v>25642</v>
      </c>
      <c r="O400" s="11">
        <v>22771</v>
      </c>
      <c r="P400" s="11">
        <v>21933</v>
      </c>
      <c r="Q400" s="11">
        <v>25038</v>
      </c>
      <c r="R400" s="11">
        <v>25336</v>
      </c>
      <c r="S400" s="11">
        <v>25976</v>
      </c>
      <c r="T400" s="11">
        <v>25457</v>
      </c>
      <c r="U400" s="11">
        <v>25347</v>
      </c>
      <c r="V400" s="74">
        <f>100</f>
        <v>100</v>
      </c>
      <c r="W400" s="127">
        <f t="shared" si="98"/>
        <v>104.88566078420246</v>
      </c>
      <c r="X400" s="127">
        <f t="shared" si="99"/>
        <v>103.67701299438234</v>
      </c>
      <c r="Y400" s="127">
        <f t="shared" si="100"/>
        <v>95.488849798558704</v>
      </c>
      <c r="Z400" s="127">
        <f t="shared" si="101"/>
        <v>97.724564489587465</v>
      </c>
      <c r="AA400" s="127">
        <f t="shared" si="102"/>
        <v>105.49282188049708</v>
      </c>
      <c r="AB400" s="127">
        <f t="shared" si="103"/>
        <v>123.24802814503774</v>
      </c>
      <c r="AC400" s="127">
        <f t="shared" si="104"/>
        <v>124.85955853146456</v>
      </c>
      <c r="AD400" s="127">
        <f t="shared" si="105"/>
        <v>132.66186233898881</v>
      </c>
      <c r="AE400" s="127">
        <f t="shared" si="105"/>
        <v>135.1699483629348</v>
      </c>
      <c r="AF400" s="127">
        <f t="shared" si="105"/>
        <v>145.50303580548146</v>
      </c>
      <c r="AG400" s="127">
        <f t="shared" si="105"/>
        <v>129.21182545537081</v>
      </c>
      <c r="AH400" s="127">
        <f t="shared" si="112"/>
        <v>124.45667593485786</v>
      </c>
      <c r="AI400" s="127">
        <f t="shared" si="109"/>
        <v>142.0756965329399</v>
      </c>
      <c r="AJ400" s="127">
        <f t="shared" si="110"/>
        <v>143.76666855813426</v>
      </c>
      <c r="AK400" s="127">
        <f t="shared" si="111"/>
        <v>147.39828633036373</v>
      </c>
      <c r="AL400" s="127">
        <f t="shared" si="113"/>
        <v>144.45327129319639</v>
      </c>
      <c r="AM400" s="127">
        <f t="shared" si="114"/>
        <v>143.82908698859444</v>
      </c>
      <c r="AN400" s="280"/>
      <c r="AO400" s="281"/>
      <c r="AP400" s="281"/>
      <c r="AQ400" s="281"/>
      <c r="AR400" s="281"/>
      <c r="AS400" s="281"/>
      <c r="AT400" s="281"/>
      <c r="AU400" s="281"/>
      <c r="AV400" s="281"/>
      <c r="AW400" s="281"/>
      <c r="AX400" s="281"/>
      <c r="AY400" s="281"/>
      <c r="AZ400" s="281"/>
      <c r="BA400" s="281"/>
      <c r="BB400" s="281"/>
      <c r="BC400" s="281"/>
      <c r="BD400" s="281"/>
      <c r="BE400" s="325"/>
    </row>
    <row r="401" spans="2:57" ht="15" x14ac:dyDescent="0.25">
      <c r="B401" s="765"/>
      <c r="C401" s="8" t="s">
        <v>7</v>
      </c>
      <c r="D401" s="424">
        <v>17584</v>
      </c>
      <c r="E401" s="341">
        <v>18448</v>
      </c>
      <c r="F401" s="341">
        <v>18235</v>
      </c>
      <c r="G401" s="341">
        <v>16790</v>
      </c>
      <c r="H401" s="341">
        <v>17184</v>
      </c>
      <c r="I401" s="341">
        <v>18554</v>
      </c>
      <c r="J401" s="341">
        <v>21684</v>
      </c>
      <c r="K401" s="341">
        <v>21963</v>
      </c>
      <c r="L401" s="341">
        <v>23339</v>
      </c>
      <c r="M401" s="341">
        <v>23777</v>
      </c>
      <c r="N401" s="341">
        <v>25600</v>
      </c>
      <c r="O401" s="341">
        <v>22720</v>
      </c>
      <c r="P401" s="341">
        <v>21887</v>
      </c>
      <c r="Q401" s="341">
        <v>24991</v>
      </c>
      <c r="R401" s="341">
        <v>25282</v>
      </c>
      <c r="S401" s="341">
        <v>25919</v>
      </c>
      <c r="T401" s="341">
        <v>25401</v>
      </c>
      <c r="U401" s="341">
        <v>25291</v>
      </c>
      <c r="V401" s="74">
        <f>100</f>
        <v>100</v>
      </c>
      <c r="W401" s="127">
        <f t="shared" si="98"/>
        <v>104.91355777979982</v>
      </c>
      <c r="X401" s="127">
        <f t="shared" si="99"/>
        <v>103.70222929936305</v>
      </c>
      <c r="Y401" s="127">
        <f t="shared" si="100"/>
        <v>95.484531392174702</v>
      </c>
      <c r="Z401" s="127">
        <f t="shared" si="101"/>
        <v>97.725204731574152</v>
      </c>
      <c r="AA401" s="127">
        <f t="shared" si="102"/>
        <v>105.51637852593267</v>
      </c>
      <c r="AB401" s="127">
        <f t="shared" si="103"/>
        <v>123.31665150136487</v>
      </c>
      <c r="AC401" s="127">
        <f t="shared" si="104"/>
        <v>124.9033212010919</v>
      </c>
      <c r="AD401" s="127">
        <f t="shared" si="105"/>
        <v>132.7286169244768</v>
      </c>
      <c r="AE401" s="127">
        <f t="shared" si="105"/>
        <v>135.21951774340309</v>
      </c>
      <c r="AF401" s="127">
        <f t="shared" si="105"/>
        <v>145.58689717925387</v>
      </c>
      <c r="AG401" s="127">
        <f t="shared" si="105"/>
        <v>129.2083712465878</v>
      </c>
      <c r="AH401" s="127">
        <f t="shared" si="112"/>
        <v>124.471110100091</v>
      </c>
      <c r="AI401" s="127">
        <f t="shared" si="109"/>
        <v>142.12352138307551</v>
      </c>
      <c r="AJ401" s="127">
        <f t="shared" si="110"/>
        <v>143.77843494085533</v>
      </c>
      <c r="AK401" s="127">
        <f t="shared" si="111"/>
        <v>147.40104640582348</v>
      </c>
      <c r="AL401" s="127">
        <f t="shared" si="113"/>
        <v>144.45518653321201</v>
      </c>
      <c r="AM401" s="127">
        <f t="shared" si="114"/>
        <v>143.8296178343949</v>
      </c>
      <c r="AN401" s="283"/>
      <c r="AO401" s="284"/>
      <c r="AP401" s="284"/>
      <c r="AQ401" s="284"/>
      <c r="AR401" s="284"/>
      <c r="AS401" s="284"/>
      <c r="AT401" s="284"/>
      <c r="AU401" s="284"/>
      <c r="AV401" s="284"/>
      <c r="AW401" s="284"/>
      <c r="AX401" s="284"/>
      <c r="AY401" s="284"/>
      <c r="AZ401" s="284"/>
      <c r="BA401" s="284"/>
      <c r="BB401" s="284"/>
      <c r="BC401" s="284"/>
      <c r="BD401" s="284"/>
      <c r="BE401" s="284"/>
    </row>
    <row r="402" spans="2:57" ht="15" customHeight="1" x14ac:dyDescent="0.25">
      <c r="B402" s="772" t="s">
        <v>74</v>
      </c>
      <c r="C402" s="1" t="s">
        <v>2</v>
      </c>
      <c r="D402" s="425">
        <v>2122</v>
      </c>
      <c r="E402" s="11">
        <v>2313</v>
      </c>
      <c r="F402" s="11">
        <v>2608</v>
      </c>
      <c r="G402" s="11">
        <v>2542</v>
      </c>
      <c r="H402" s="11">
        <v>2694</v>
      </c>
      <c r="I402" s="11">
        <v>2766</v>
      </c>
      <c r="J402" s="11">
        <v>3709</v>
      </c>
      <c r="K402" s="11">
        <v>3964</v>
      </c>
      <c r="L402" s="11">
        <v>4565</v>
      </c>
      <c r="M402" s="11">
        <v>4561</v>
      </c>
      <c r="N402" s="11">
        <v>4165</v>
      </c>
      <c r="O402" s="11">
        <v>4721</v>
      </c>
      <c r="P402" s="11">
        <v>4425</v>
      </c>
      <c r="Q402" s="11">
        <v>5218</v>
      </c>
      <c r="R402" s="11">
        <v>5225</v>
      </c>
      <c r="S402" s="11">
        <v>5488</v>
      </c>
      <c r="T402" s="11">
        <v>5379</v>
      </c>
      <c r="U402" s="11">
        <v>5356</v>
      </c>
      <c r="V402" s="74">
        <f>100</f>
        <v>100</v>
      </c>
      <c r="W402" s="127">
        <f t="shared" si="98"/>
        <v>109.0009425070688</v>
      </c>
      <c r="X402" s="127">
        <f t="shared" si="99"/>
        <v>122.90292177191328</v>
      </c>
      <c r="Y402" s="127">
        <f t="shared" si="100"/>
        <v>119.79264844486333</v>
      </c>
      <c r="Z402" s="127">
        <f t="shared" si="101"/>
        <v>126.95570216776626</v>
      </c>
      <c r="AA402" s="127">
        <f t="shared" si="102"/>
        <v>130.34872761545711</v>
      </c>
      <c r="AB402" s="127">
        <f t="shared" si="103"/>
        <v>174.78793590951932</v>
      </c>
      <c r="AC402" s="127">
        <f t="shared" si="104"/>
        <v>186.80490103675777</v>
      </c>
      <c r="AD402" s="127">
        <f t="shared" si="105"/>
        <v>215.1272384542884</v>
      </c>
      <c r="AE402" s="127">
        <f t="shared" si="105"/>
        <v>214.9387370405278</v>
      </c>
      <c r="AF402" s="127">
        <f t="shared" si="105"/>
        <v>196.27709707822808</v>
      </c>
      <c r="AG402" s="127">
        <f t="shared" si="105"/>
        <v>222.47879359095194</v>
      </c>
      <c r="AH402" s="127">
        <f t="shared" si="112"/>
        <v>208.52968897266729</v>
      </c>
      <c r="AI402" s="127">
        <f t="shared" si="109"/>
        <v>245.90009425070687</v>
      </c>
      <c r="AJ402" s="127">
        <f t="shared" si="110"/>
        <v>246.22997172478793</v>
      </c>
      <c r="AK402" s="127">
        <f t="shared" si="111"/>
        <v>258.62393967954762</v>
      </c>
      <c r="AL402" s="127">
        <f t="shared" si="113"/>
        <v>253.48727615457116</v>
      </c>
      <c r="AM402" s="127">
        <f t="shared" si="114"/>
        <v>252.40339302544768</v>
      </c>
      <c r="AN402" s="280">
        <v>1</v>
      </c>
      <c r="AO402" s="281">
        <v>1</v>
      </c>
      <c r="AP402" s="281">
        <v>1</v>
      </c>
      <c r="AQ402" s="281">
        <v>1</v>
      </c>
      <c r="AR402" s="281">
        <v>1</v>
      </c>
      <c r="AS402" s="281">
        <v>1</v>
      </c>
      <c r="AT402" s="281">
        <v>1</v>
      </c>
      <c r="AU402" s="281">
        <v>1</v>
      </c>
      <c r="AV402" s="281">
        <v>1</v>
      </c>
      <c r="AW402" s="281">
        <v>1</v>
      </c>
      <c r="AX402" s="281">
        <v>1</v>
      </c>
      <c r="AY402" s="281">
        <v>1</v>
      </c>
      <c r="AZ402" s="281">
        <v>1</v>
      </c>
      <c r="BA402" s="281">
        <v>1</v>
      </c>
      <c r="BB402" s="281">
        <v>1</v>
      </c>
      <c r="BC402" s="281">
        <v>1</v>
      </c>
      <c r="BD402" s="281">
        <v>6</v>
      </c>
      <c r="BE402" s="325">
        <v>7</v>
      </c>
    </row>
    <row r="403" spans="2:57" ht="15" x14ac:dyDescent="0.25">
      <c r="B403" s="772"/>
      <c r="C403" s="1" t="s">
        <v>3</v>
      </c>
      <c r="D403" s="365">
        <v>1519</v>
      </c>
      <c r="E403" s="11">
        <v>2081</v>
      </c>
      <c r="F403" s="11">
        <v>1881</v>
      </c>
      <c r="G403" s="11">
        <v>2018</v>
      </c>
      <c r="H403" s="11">
        <v>1967</v>
      </c>
      <c r="I403" s="11">
        <v>2180</v>
      </c>
      <c r="J403" s="11">
        <v>2487</v>
      </c>
      <c r="K403" s="11">
        <v>2557</v>
      </c>
      <c r="L403" s="11">
        <v>2518</v>
      </c>
      <c r="M403" s="11">
        <v>2638</v>
      </c>
      <c r="N403" s="11">
        <v>2631</v>
      </c>
      <c r="O403" s="11">
        <v>2601</v>
      </c>
      <c r="P403" s="11">
        <v>2686</v>
      </c>
      <c r="Q403" s="11">
        <v>2440</v>
      </c>
      <c r="R403" s="11">
        <v>2803</v>
      </c>
      <c r="S403" s="11">
        <v>2959</v>
      </c>
      <c r="T403" s="11">
        <v>2903</v>
      </c>
      <c r="U403" s="11">
        <v>2891</v>
      </c>
      <c r="V403" s="74">
        <f>100</f>
        <v>100</v>
      </c>
      <c r="W403" s="127">
        <f t="shared" si="98"/>
        <v>136.9980250164582</v>
      </c>
      <c r="X403" s="127">
        <f t="shared" si="99"/>
        <v>123.83146807109941</v>
      </c>
      <c r="Y403" s="127">
        <f t="shared" si="100"/>
        <v>132.85055957867019</v>
      </c>
      <c r="Z403" s="127">
        <f t="shared" si="101"/>
        <v>129.49308755760367</v>
      </c>
      <c r="AA403" s="127">
        <f t="shared" si="102"/>
        <v>143.5154707044108</v>
      </c>
      <c r="AB403" s="127">
        <f t="shared" si="103"/>
        <v>163.72613561553655</v>
      </c>
      <c r="AC403" s="127">
        <f t="shared" si="104"/>
        <v>168.33443054641211</v>
      </c>
      <c r="AD403" s="127">
        <f t="shared" si="105"/>
        <v>165.76695194206715</v>
      </c>
      <c r="AE403" s="127">
        <f t="shared" si="105"/>
        <v>173.66688610928242</v>
      </c>
      <c r="AF403" s="127">
        <f t="shared" si="105"/>
        <v>173.20605661619487</v>
      </c>
      <c r="AG403" s="127">
        <f t="shared" si="105"/>
        <v>171.23107307439105</v>
      </c>
      <c r="AH403" s="127">
        <f t="shared" si="112"/>
        <v>176.82685977616853</v>
      </c>
      <c r="AI403" s="127">
        <f t="shared" si="109"/>
        <v>160.63199473337721</v>
      </c>
      <c r="AJ403" s="127">
        <f t="shared" si="110"/>
        <v>184.52929558920343</v>
      </c>
      <c r="AK403" s="127">
        <f t="shared" si="111"/>
        <v>194.79921000658328</v>
      </c>
      <c r="AL403" s="127">
        <f t="shared" si="113"/>
        <v>191.11257406188281</v>
      </c>
      <c r="AM403" s="127">
        <f t="shared" si="114"/>
        <v>190.32258064516128</v>
      </c>
      <c r="AN403" s="280">
        <v>1</v>
      </c>
      <c r="AO403" s="281">
        <v>1</v>
      </c>
      <c r="AP403" s="281">
        <v>1</v>
      </c>
      <c r="AQ403" s="281">
        <v>1</v>
      </c>
      <c r="AR403" s="281">
        <v>1</v>
      </c>
      <c r="AS403" s="281">
        <v>1</v>
      </c>
      <c r="AT403" s="281">
        <v>1</v>
      </c>
      <c r="AU403" s="281">
        <v>1</v>
      </c>
      <c r="AV403" s="281">
        <v>1</v>
      </c>
      <c r="AW403" s="281">
        <v>1</v>
      </c>
      <c r="AX403" s="281">
        <v>1</v>
      </c>
      <c r="AY403" s="281">
        <v>1</v>
      </c>
      <c r="AZ403" s="281">
        <v>1</v>
      </c>
      <c r="BA403" s="281">
        <v>1</v>
      </c>
      <c r="BB403" s="281">
        <v>1</v>
      </c>
      <c r="BC403" s="281">
        <v>1</v>
      </c>
      <c r="BD403" s="281">
        <v>6</v>
      </c>
      <c r="BE403" s="325">
        <v>7</v>
      </c>
    </row>
    <row r="404" spans="2:57" ht="15" x14ac:dyDescent="0.25">
      <c r="B404" s="772"/>
      <c r="C404" s="1" t="s">
        <v>4</v>
      </c>
      <c r="D404" s="365">
        <v>1976</v>
      </c>
      <c r="E404" s="11">
        <v>1845</v>
      </c>
      <c r="F404" s="11">
        <v>2289</v>
      </c>
      <c r="G404" s="11">
        <v>2497</v>
      </c>
      <c r="H404" s="11">
        <v>2373</v>
      </c>
      <c r="I404" s="11">
        <v>2458</v>
      </c>
      <c r="J404" s="11">
        <v>2525</v>
      </c>
      <c r="K404" s="11">
        <v>2450</v>
      </c>
      <c r="L404" s="11">
        <v>2537</v>
      </c>
      <c r="M404" s="11">
        <v>2500</v>
      </c>
      <c r="N404" s="11">
        <v>1942</v>
      </c>
      <c r="O404" s="11">
        <v>1953</v>
      </c>
      <c r="P404" s="11">
        <v>1905</v>
      </c>
      <c r="Q404" s="11">
        <v>1789</v>
      </c>
      <c r="R404" s="11">
        <v>1979</v>
      </c>
      <c r="S404" s="11">
        <v>1976</v>
      </c>
      <c r="T404" s="11">
        <v>1934</v>
      </c>
      <c r="U404" s="11">
        <v>1925</v>
      </c>
      <c r="V404" s="74">
        <f>100</f>
        <v>100</v>
      </c>
      <c r="W404" s="127">
        <f t="shared" si="98"/>
        <v>93.37044534412955</v>
      </c>
      <c r="X404" s="127">
        <f t="shared" si="99"/>
        <v>115.84008097165992</v>
      </c>
      <c r="Y404" s="127">
        <f t="shared" si="100"/>
        <v>126.3663967611336</v>
      </c>
      <c r="Z404" s="127">
        <f t="shared" si="101"/>
        <v>120.0910931174089</v>
      </c>
      <c r="AA404" s="127">
        <f t="shared" si="102"/>
        <v>124.39271255060729</v>
      </c>
      <c r="AB404" s="127">
        <f t="shared" si="103"/>
        <v>127.7834008097166</v>
      </c>
      <c r="AC404" s="127">
        <f t="shared" si="104"/>
        <v>123.98785425101215</v>
      </c>
      <c r="AD404" s="127">
        <f t="shared" si="105"/>
        <v>128.39068825910931</v>
      </c>
      <c r="AE404" s="127">
        <f t="shared" si="105"/>
        <v>126.51821862348179</v>
      </c>
      <c r="AF404" s="127">
        <f t="shared" si="105"/>
        <v>98.279352226720647</v>
      </c>
      <c r="AG404" s="127">
        <f t="shared" si="105"/>
        <v>98.836032388663966</v>
      </c>
      <c r="AH404" s="127">
        <f t="shared" si="112"/>
        <v>96.406882591093122</v>
      </c>
      <c r="AI404" s="127">
        <f t="shared" si="109"/>
        <v>90.536437246963558</v>
      </c>
      <c r="AJ404" s="127">
        <f t="shared" si="110"/>
        <v>100.15182186234817</v>
      </c>
      <c r="AK404" s="127">
        <f t="shared" si="111"/>
        <v>100</v>
      </c>
      <c r="AL404" s="127">
        <f t="shared" si="113"/>
        <v>97.874493927125499</v>
      </c>
      <c r="AM404" s="127">
        <f t="shared" si="114"/>
        <v>97.41902834008097</v>
      </c>
      <c r="AN404" s="280">
        <v>1</v>
      </c>
      <c r="AO404" s="281">
        <v>1</v>
      </c>
      <c r="AP404" s="281">
        <v>1</v>
      </c>
      <c r="AQ404" s="281">
        <v>1</v>
      </c>
      <c r="AR404" s="281">
        <v>1</v>
      </c>
      <c r="AS404" s="281">
        <v>1</v>
      </c>
      <c r="AT404" s="281">
        <v>1</v>
      </c>
      <c r="AU404" s="281">
        <v>1</v>
      </c>
      <c r="AV404" s="281">
        <v>1</v>
      </c>
      <c r="AW404" s="281">
        <v>1</v>
      </c>
      <c r="AX404" s="281">
        <v>1</v>
      </c>
      <c r="AY404" s="281">
        <v>1</v>
      </c>
      <c r="AZ404" s="281">
        <v>1</v>
      </c>
      <c r="BA404" s="281">
        <v>1</v>
      </c>
      <c r="BB404" s="281">
        <v>1</v>
      </c>
      <c r="BC404" s="281">
        <v>1</v>
      </c>
      <c r="BD404" s="281">
        <v>6</v>
      </c>
      <c r="BE404" s="325">
        <v>7</v>
      </c>
    </row>
    <row r="405" spans="2:57" ht="15" x14ac:dyDescent="0.25">
      <c r="B405" s="772"/>
      <c r="C405" s="1" t="s">
        <v>5</v>
      </c>
      <c r="D405" s="365">
        <v>521</v>
      </c>
      <c r="E405" s="11">
        <v>438</v>
      </c>
      <c r="F405" s="11">
        <v>571</v>
      </c>
      <c r="G405" s="11">
        <v>613</v>
      </c>
      <c r="H405" s="11">
        <v>604</v>
      </c>
      <c r="I405" s="11">
        <v>567</v>
      </c>
      <c r="J405" s="11">
        <v>645</v>
      </c>
      <c r="K405" s="11">
        <v>656</v>
      </c>
      <c r="L405" s="11">
        <v>741</v>
      </c>
      <c r="M405" s="11">
        <v>775</v>
      </c>
      <c r="N405" s="11">
        <v>607</v>
      </c>
      <c r="O405" s="11">
        <v>619</v>
      </c>
      <c r="P405" s="11">
        <v>400</v>
      </c>
      <c r="Q405" s="11">
        <v>496</v>
      </c>
      <c r="R405" s="11">
        <v>467</v>
      </c>
      <c r="S405" s="11">
        <v>434</v>
      </c>
      <c r="T405" s="11">
        <v>426</v>
      </c>
      <c r="U405" s="11">
        <v>425</v>
      </c>
      <c r="V405" s="74">
        <f>100</f>
        <v>100</v>
      </c>
      <c r="W405" s="127">
        <f t="shared" si="98"/>
        <v>84.069097888675628</v>
      </c>
      <c r="X405" s="127">
        <f t="shared" si="99"/>
        <v>109.59692898272553</v>
      </c>
      <c r="Y405" s="127">
        <f t="shared" si="100"/>
        <v>117.65834932821497</v>
      </c>
      <c r="Z405" s="127">
        <f t="shared" si="101"/>
        <v>115.93090211132437</v>
      </c>
      <c r="AA405" s="127">
        <f t="shared" si="102"/>
        <v>108.82917466410748</v>
      </c>
      <c r="AB405" s="127">
        <f t="shared" si="103"/>
        <v>123.80038387715931</v>
      </c>
      <c r="AC405" s="127">
        <f t="shared" si="104"/>
        <v>125.91170825335892</v>
      </c>
      <c r="AD405" s="127">
        <f t="shared" si="105"/>
        <v>142.22648752399232</v>
      </c>
      <c r="AE405" s="127">
        <f t="shared" si="105"/>
        <v>148.75239923224569</v>
      </c>
      <c r="AF405" s="127">
        <f t="shared" si="105"/>
        <v>116.50671785028791</v>
      </c>
      <c r="AG405" s="127">
        <f t="shared" si="105"/>
        <v>118.80998080614204</v>
      </c>
      <c r="AH405" s="127">
        <f t="shared" si="112"/>
        <v>76.775431861804222</v>
      </c>
      <c r="AI405" s="127">
        <f t="shared" si="109"/>
        <v>95.201535508637235</v>
      </c>
      <c r="AJ405" s="127">
        <f t="shared" si="110"/>
        <v>89.635316698656425</v>
      </c>
      <c r="AK405" s="127">
        <f t="shared" si="111"/>
        <v>83.301343570057583</v>
      </c>
      <c r="AL405" s="127">
        <f t="shared" si="113"/>
        <v>81.765834932821491</v>
      </c>
      <c r="AM405" s="127">
        <f t="shared" si="114"/>
        <v>81.573896353166987</v>
      </c>
      <c r="AN405" s="280">
        <v>1</v>
      </c>
      <c r="AO405" s="281">
        <v>1</v>
      </c>
      <c r="AP405" s="281">
        <v>1</v>
      </c>
      <c r="AQ405" s="281">
        <v>1</v>
      </c>
      <c r="AR405" s="281">
        <v>1</v>
      </c>
      <c r="AS405" s="281">
        <v>1</v>
      </c>
      <c r="AT405" s="281">
        <v>1</v>
      </c>
      <c r="AU405" s="281">
        <v>1</v>
      </c>
      <c r="AV405" s="281">
        <v>1</v>
      </c>
      <c r="AW405" s="281">
        <v>1</v>
      </c>
      <c r="AX405" s="281">
        <v>1</v>
      </c>
      <c r="AY405" s="281">
        <v>1</v>
      </c>
      <c r="AZ405" s="281">
        <v>1</v>
      </c>
      <c r="BA405" s="281">
        <v>1</v>
      </c>
      <c r="BB405" s="281">
        <v>1</v>
      </c>
      <c r="BC405" s="281">
        <v>1</v>
      </c>
      <c r="BD405" s="281">
        <v>6</v>
      </c>
      <c r="BE405" s="325">
        <v>7</v>
      </c>
    </row>
    <row r="406" spans="2:57" ht="15" x14ac:dyDescent="0.25">
      <c r="B406" s="772"/>
      <c r="C406" s="1" t="s">
        <v>6</v>
      </c>
      <c r="D406" s="365">
        <v>6138</v>
      </c>
      <c r="E406" s="11">
        <v>6677</v>
      </c>
      <c r="F406" s="11">
        <v>7349</v>
      </c>
      <c r="G406" s="11">
        <v>7670</v>
      </c>
      <c r="H406" s="11">
        <v>7638</v>
      </c>
      <c r="I406" s="11">
        <v>7971</v>
      </c>
      <c r="J406" s="11">
        <v>9366</v>
      </c>
      <c r="K406" s="11">
        <v>9627</v>
      </c>
      <c r="L406" s="11">
        <v>10361</v>
      </c>
      <c r="M406" s="11">
        <v>10474</v>
      </c>
      <c r="N406" s="11">
        <v>9345</v>
      </c>
      <c r="O406" s="11">
        <v>9894</v>
      </c>
      <c r="P406" s="11">
        <v>9416</v>
      </c>
      <c r="Q406" s="11">
        <v>9943</v>
      </c>
      <c r="R406" s="11">
        <v>10474</v>
      </c>
      <c r="S406" s="11">
        <v>10857</v>
      </c>
      <c r="T406" s="11">
        <v>10642</v>
      </c>
      <c r="U406" s="11">
        <v>10597</v>
      </c>
      <c r="V406" s="74">
        <f>100</f>
        <v>100</v>
      </c>
      <c r="W406" s="127">
        <f t="shared" si="98"/>
        <v>108.78136200716845</v>
      </c>
      <c r="X406" s="127">
        <f t="shared" si="99"/>
        <v>119.72955360052134</v>
      </c>
      <c r="Y406" s="127">
        <f t="shared" si="100"/>
        <v>124.95927012056045</v>
      </c>
      <c r="Z406" s="127">
        <f t="shared" si="101"/>
        <v>124.43792766373411</v>
      </c>
      <c r="AA406" s="127">
        <f t="shared" si="102"/>
        <v>129.8631476050831</v>
      </c>
      <c r="AB406" s="127">
        <f t="shared" si="103"/>
        <v>152.59042033235582</v>
      </c>
      <c r="AC406" s="127">
        <f t="shared" si="104"/>
        <v>156.84261974584555</v>
      </c>
      <c r="AD406" s="127">
        <f t="shared" si="105"/>
        <v>168.80091234929944</v>
      </c>
      <c r="AE406" s="127">
        <f t="shared" si="105"/>
        <v>170.64190289996742</v>
      </c>
      <c r="AF406" s="127">
        <f t="shared" si="105"/>
        <v>152.24828934506354</v>
      </c>
      <c r="AG406" s="127">
        <f t="shared" si="105"/>
        <v>161.19257086999022</v>
      </c>
      <c r="AH406" s="127">
        <f t="shared" si="112"/>
        <v>153.40501792114696</v>
      </c>
      <c r="AI406" s="127">
        <f t="shared" si="109"/>
        <v>161.99087650700554</v>
      </c>
      <c r="AJ406" s="127">
        <f t="shared" si="110"/>
        <v>170.64190289996742</v>
      </c>
      <c r="AK406" s="127">
        <f t="shared" si="111"/>
        <v>176.88172043010752</v>
      </c>
      <c r="AL406" s="127">
        <f t="shared" si="113"/>
        <v>173.37895079830562</v>
      </c>
      <c r="AM406" s="127">
        <f t="shared" si="114"/>
        <v>172.64581296839361</v>
      </c>
      <c r="AN406" s="280"/>
      <c r="AO406" s="281"/>
      <c r="AP406" s="281"/>
      <c r="AQ406" s="281"/>
      <c r="AR406" s="281"/>
      <c r="AS406" s="281"/>
      <c r="AT406" s="281"/>
      <c r="AU406" s="281"/>
      <c r="AV406" s="281"/>
      <c r="AW406" s="281"/>
      <c r="AX406" s="281"/>
      <c r="AY406" s="281"/>
      <c r="AZ406" s="281"/>
      <c r="BA406" s="281"/>
      <c r="BB406" s="281"/>
      <c r="BC406" s="281"/>
      <c r="BD406" s="281"/>
      <c r="BE406" s="325"/>
    </row>
    <row r="407" spans="2:57" ht="15" x14ac:dyDescent="0.25">
      <c r="B407" s="765"/>
      <c r="C407" s="8" t="s">
        <v>7</v>
      </c>
      <c r="D407" s="424">
        <v>5617</v>
      </c>
      <c r="E407" s="341">
        <v>6239</v>
      </c>
      <c r="F407" s="341">
        <v>6778</v>
      </c>
      <c r="G407" s="341">
        <v>7057</v>
      </c>
      <c r="H407" s="341">
        <v>7034</v>
      </c>
      <c r="I407" s="341">
        <v>7404</v>
      </c>
      <c r="J407" s="341">
        <v>8721</v>
      </c>
      <c r="K407" s="341">
        <v>8971</v>
      </c>
      <c r="L407" s="341">
        <v>9620</v>
      </c>
      <c r="M407" s="341">
        <v>9699</v>
      </c>
      <c r="N407" s="341">
        <v>8738</v>
      </c>
      <c r="O407" s="341">
        <v>9275</v>
      </c>
      <c r="P407" s="341">
        <v>9016</v>
      </c>
      <c r="Q407" s="341">
        <v>9447</v>
      </c>
      <c r="R407" s="341">
        <v>10007</v>
      </c>
      <c r="S407" s="341">
        <v>10423</v>
      </c>
      <c r="T407" s="341">
        <v>10216</v>
      </c>
      <c r="U407" s="341">
        <v>10172</v>
      </c>
      <c r="V407" s="74">
        <f>100</f>
        <v>100</v>
      </c>
      <c r="W407" s="127">
        <f t="shared" si="98"/>
        <v>111.0735267936621</v>
      </c>
      <c r="X407" s="127">
        <f t="shared" si="99"/>
        <v>120.66939647498664</v>
      </c>
      <c r="Y407" s="127">
        <f t="shared" si="100"/>
        <v>125.63646074416948</v>
      </c>
      <c r="Z407" s="127">
        <f t="shared" si="101"/>
        <v>125.22698949617234</v>
      </c>
      <c r="AA407" s="127">
        <f t="shared" si="102"/>
        <v>131.81413565960477</v>
      </c>
      <c r="AB407" s="127">
        <f t="shared" si="103"/>
        <v>155.26081538187645</v>
      </c>
      <c r="AC407" s="127">
        <f t="shared" si="104"/>
        <v>159.71158981662811</v>
      </c>
      <c r="AD407" s="127">
        <f t="shared" si="105"/>
        <v>171.26580024924337</v>
      </c>
      <c r="AE407" s="127">
        <f t="shared" si="105"/>
        <v>172.67224497062489</v>
      </c>
      <c r="AF407" s="127">
        <f t="shared" si="105"/>
        <v>155.56346804343957</v>
      </c>
      <c r="AG407" s="127">
        <f t="shared" si="105"/>
        <v>165.12373152928609</v>
      </c>
      <c r="AH407" s="127">
        <f t="shared" si="112"/>
        <v>160.51272921488339</v>
      </c>
      <c r="AI407" s="127">
        <f t="shared" si="109"/>
        <v>168.18586434039523</v>
      </c>
      <c r="AJ407" s="127">
        <f t="shared" si="110"/>
        <v>178.15559907423892</v>
      </c>
      <c r="AK407" s="127">
        <f t="shared" si="111"/>
        <v>185.56168773366565</v>
      </c>
      <c r="AL407" s="127">
        <f t="shared" si="113"/>
        <v>181.87644650169131</v>
      </c>
      <c r="AM407" s="127">
        <f t="shared" si="114"/>
        <v>181.09311020117499</v>
      </c>
      <c r="AN407" s="283"/>
      <c r="AO407" s="284"/>
      <c r="AP407" s="284"/>
      <c r="AQ407" s="284"/>
      <c r="AR407" s="284"/>
      <c r="AS407" s="284"/>
      <c r="AT407" s="284"/>
      <c r="AU407" s="284"/>
      <c r="AV407" s="284"/>
      <c r="AW407" s="284"/>
      <c r="AX407" s="284"/>
      <c r="AY407" s="284"/>
      <c r="AZ407" s="284"/>
      <c r="BA407" s="284"/>
      <c r="BB407" s="284"/>
      <c r="BC407" s="284"/>
      <c r="BD407" s="284"/>
      <c r="BE407" s="284"/>
    </row>
    <row r="408" spans="2:57" ht="15" customHeight="1" x14ac:dyDescent="0.25">
      <c r="B408" s="772" t="s">
        <v>75</v>
      </c>
      <c r="C408" s="1" t="s">
        <v>2</v>
      </c>
      <c r="D408" s="425">
        <v>8383</v>
      </c>
      <c r="E408" s="11">
        <v>8751</v>
      </c>
      <c r="F408" s="11">
        <v>9208</v>
      </c>
      <c r="G408" s="11">
        <v>8713</v>
      </c>
      <c r="H408" s="11">
        <v>8514</v>
      </c>
      <c r="I408" s="11">
        <v>9015</v>
      </c>
      <c r="J408" s="11">
        <v>10423</v>
      </c>
      <c r="K408" s="11">
        <v>10536</v>
      </c>
      <c r="L408" s="11">
        <v>10847</v>
      </c>
      <c r="M408" s="11">
        <v>11418</v>
      </c>
      <c r="N408" s="11">
        <v>11723</v>
      </c>
      <c r="O408" s="11">
        <v>10998</v>
      </c>
      <c r="P408" s="11">
        <v>8567</v>
      </c>
      <c r="Q408" s="11">
        <v>9189</v>
      </c>
      <c r="R408" s="11">
        <v>9413</v>
      </c>
      <c r="S408" s="11">
        <v>9624</v>
      </c>
      <c r="T408" s="11">
        <v>9432</v>
      </c>
      <c r="U408" s="11">
        <v>9391</v>
      </c>
      <c r="V408" s="74">
        <f>100</f>
        <v>100</v>
      </c>
      <c r="W408" s="127">
        <f t="shared" si="98"/>
        <v>104.38983657401884</v>
      </c>
      <c r="X408" s="127">
        <f t="shared" si="99"/>
        <v>109.84134558034117</v>
      </c>
      <c r="Y408" s="127">
        <f t="shared" si="100"/>
        <v>103.93653823213647</v>
      </c>
      <c r="Z408" s="127">
        <f t="shared" si="101"/>
        <v>101.56268638912084</v>
      </c>
      <c r="AA408" s="127">
        <f t="shared" si="102"/>
        <v>107.53906715972802</v>
      </c>
      <c r="AB408" s="127">
        <f t="shared" si="103"/>
        <v>124.33496361684361</v>
      </c>
      <c r="AC408" s="127">
        <f t="shared" si="104"/>
        <v>125.68292973875701</v>
      </c>
      <c r="AD408" s="127">
        <f t="shared" si="105"/>
        <v>129.39281879995229</v>
      </c>
      <c r="AE408" s="127">
        <f t="shared" si="105"/>
        <v>136.20422283192175</v>
      </c>
      <c r="AF408" s="127">
        <f t="shared" si="105"/>
        <v>139.84253847071454</v>
      </c>
      <c r="AG408" s="127">
        <f t="shared" si="105"/>
        <v>131.19408326374807</v>
      </c>
      <c r="AH408" s="127">
        <f t="shared" si="112"/>
        <v>102.19491828700943</v>
      </c>
      <c r="AI408" s="127">
        <f t="shared" si="109"/>
        <v>109.61469640939998</v>
      </c>
      <c r="AJ408" s="127">
        <f t="shared" si="110"/>
        <v>112.28677084575928</v>
      </c>
      <c r="AK408" s="127">
        <f t="shared" si="111"/>
        <v>114.80376953357987</v>
      </c>
      <c r="AL408" s="127">
        <f t="shared" si="113"/>
        <v>112.51342001670046</v>
      </c>
      <c r="AM408" s="127">
        <f t="shared" si="114"/>
        <v>112.02433496361684</v>
      </c>
      <c r="AN408" s="280">
        <v>1</v>
      </c>
      <c r="AO408" s="281">
        <v>1</v>
      </c>
      <c r="AP408" s="281">
        <v>1</v>
      </c>
      <c r="AQ408" s="281">
        <v>1</v>
      </c>
      <c r="AR408" s="281">
        <v>1</v>
      </c>
      <c r="AS408" s="281">
        <v>1</v>
      </c>
      <c r="AT408" s="281">
        <v>1</v>
      </c>
      <c r="AU408" s="281">
        <v>1</v>
      </c>
      <c r="AV408" s="281">
        <v>1</v>
      </c>
      <c r="AW408" s="281">
        <v>1</v>
      </c>
      <c r="AX408" s="281">
        <v>1</v>
      </c>
      <c r="AY408" s="281">
        <v>1</v>
      </c>
      <c r="AZ408" s="281">
        <v>1</v>
      </c>
      <c r="BA408" s="281">
        <v>1</v>
      </c>
      <c r="BB408" s="281">
        <v>1</v>
      </c>
      <c r="BC408" s="281">
        <v>1</v>
      </c>
      <c r="BD408" s="281">
        <v>6</v>
      </c>
      <c r="BE408" s="325">
        <v>7</v>
      </c>
    </row>
    <row r="409" spans="2:57" ht="15" x14ac:dyDescent="0.25">
      <c r="B409" s="772"/>
      <c r="C409" s="1" t="s">
        <v>3</v>
      </c>
      <c r="D409" s="365">
        <v>1108</v>
      </c>
      <c r="E409" s="11">
        <v>1055</v>
      </c>
      <c r="F409" s="11">
        <v>1102</v>
      </c>
      <c r="G409" s="11">
        <v>1033</v>
      </c>
      <c r="H409" s="11">
        <v>1084</v>
      </c>
      <c r="I409" s="11">
        <v>1265</v>
      </c>
      <c r="J409" s="11">
        <v>1214</v>
      </c>
      <c r="K409" s="11">
        <v>1236</v>
      </c>
      <c r="L409" s="11">
        <v>1259</v>
      </c>
      <c r="M409" s="11">
        <v>1168</v>
      </c>
      <c r="N409" s="11">
        <v>1201</v>
      </c>
      <c r="O409" s="11">
        <v>1371</v>
      </c>
      <c r="P409" s="11">
        <v>972</v>
      </c>
      <c r="Q409" s="11">
        <v>836</v>
      </c>
      <c r="R409" s="11">
        <v>1242</v>
      </c>
      <c r="S409" s="11">
        <v>1275</v>
      </c>
      <c r="T409" s="11">
        <v>1250</v>
      </c>
      <c r="U409" s="11">
        <v>1245</v>
      </c>
      <c r="V409" s="74">
        <f>100</f>
        <v>100</v>
      </c>
      <c r="W409" s="127">
        <f t="shared" si="98"/>
        <v>95.216606498194949</v>
      </c>
      <c r="X409" s="127">
        <f t="shared" si="99"/>
        <v>99.458483754512642</v>
      </c>
      <c r="Y409" s="127">
        <f t="shared" si="100"/>
        <v>93.231046931407946</v>
      </c>
      <c r="Z409" s="127">
        <f t="shared" si="101"/>
        <v>97.833935018050539</v>
      </c>
      <c r="AA409" s="127">
        <f t="shared" si="102"/>
        <v>114.16967509025271</v>
      </c>
      <c r="AB409" s="127">
        <f t="shared" si="103"/>
        <v>109.5667870036101</v>
      </c>
      <c r="AC409" s="127">
        <f t="shared" si="104"/>
        <v>111.55234657039711</v>
      </c>
      <c r="AD409" s="127">
        <f t="shared" si="105"/>
        <v>113.62815884476534</v>
      </c>
      <c r="AE409" s="127">
        <f t="shared" si="105"/>
        <v>105.41516245487365</v>
      </c>
      <c r="AF409" s="127">
        <f t="shared" si="105"/>
        <v>108.39350180505416</v>
      </c>
      <c r="AG409" s="127">
        <f t="shared" si="105"/>
        <v>123.73646209386281</v>
      </c>
      <c r="AH409" s="127">
        <f t="shared" si="112"/>
        <v>87.725631768953065</v>
      </c>
      <c r="AI409" s="127">
        <f t="shared" si="109"/>
        <v>75.451263537906144</v>
      </c>
      <c r="AJ409" s="127">
        <f t="shared" si="110"/>
        <v>112.09386281588448</v>
      </c>
      <c r="AK409" s="127">
        <f t="shared" si="111"/>
        <v>115.07220216606498</v>
      </c>
      <c r="AL409" s="127">
        <f t="shared" si="113"/>
        <v>112.81588447653429</v>
      </c>
      <c r="AM409" s="127">
        <f t="shared" si="114"/>
        <v>112.36462093862816</v>
      </c>
      <c r="AN409" s="280">
        <v>1</v>
      </c>
      <c r="AO409" s="281">
        <v>1</v>
      </c>
      <c r="AP409" s="281">
        <v>1</v>
      </c>
      <c r="AQ409" s="281">
        <v>1</v>
      </c>
      <c r="AR409" s="281">
        <v>1</v>
      </c>
      <c r="AS409" s="281">
        <v>1</v>
      </c>
      <c r="AT409" s="281">
        <v>1</v>
      </c>
      <c r="AU409" s="281">
        <v>1</v>
      </c>
      <c r="AV409" s="281">
        <v>1</v>
      </c>
      <c r="AW409" s="281">
        <v>1</v>
      </c>
      <c r="AX409" s="281">
        <v>1</v>
      </c>
      <c r="AY409" s="281">
        <v>1</v>
      </c>
      <c r="AZ409" s="281">
        <v>1</v>
      </c>
      <c r="BA409" s="281">
        <v>1</v>
      </c>
      <c r="BB409" s="281">
        <v>1</v>
      </c>
      <c r="BC409" s="281">
        <v>1</v>
      </c>
      <c r="BD409" s="281">
        <v>6</v>
      </c>
      <c r="BE409" s="325">
        <v>7</v>
      </c>
    </row>
    <row r="410" spans="2:57" ht="15" x14ac:dyDescent="0.25">
      <c r="B410" s="772"/>
      <c r="C410" s="1" t="s">
        <v>4</v>
      </c>
      <c r="D410" s="365">
        <v>124</v>
      </c>
      <c r="E410" s="11">
        <v>118</v>
      </c>
      <c r="F410" s="11">
        <v>115</v>
      </c>
      <c r="G410" s="11">
        <v>127</v>
      </c>
      <c r="H410" s="11">
        <v>153</v>
      </c>
      <c r="I410" s="11">
        <v>157</v>
      </c>
      <c r="J410" s="11">
        <v>161</v>
      </c>
      <c r="K410" s="11">
        <v>167</v>
      </c>
      <c r="L410" s="11">
        <v>200</v>
      </c>
      <c r="M410" s="11">
        <v>197</v>
      </c>
      <c r="N410" s="11">
        <v>190</v>
      </c>
      <c r="O410" s="11">
        <v>183</v>
      </c>
      <c r="P410" s="11">
        <v>133</v>
      </c>
      <c r="Q410" s="11">
        <v>134</v>
      </c>
      <c r="R410" s="11">
        <v>124</v>
      </c>
      <c r="S410" s="11">
        <v>138</v>
      </c>
      <c r="T410" s="11">
        <v>135</v>
      </c>
      <c r="U410" s="11">
        <v>134</v>
      </c>
      <c r="V410" s="74">
        <f>100</f>
        <v>100</v>
      </c>
      <c r="W410" s="127">
        <f t="shared" si="98"/>
        <v>95.161290322580641</v>
      </c>
      <c r="X410" s="127">
        <f t="shared" si="99"/>
        <v>92.741935483870961</v>
      </c>
      <c r="Y410" s="127">
        <f t="shared" si="100"/>
        <v>102.41935483870968</v>
      </c>
      <c r="Z410" s="127">
        <f t="shared" si="101"/>
        <v>123.38709677419355</v>
      </c>
      <c r="AA410" s="127">
        <f t="shared" si="102"/>
        <v>126.61290322580645</v>
      </c>
      <c r="AB410" s="127">
        <f t="shared" si="103"/>
        <v>129.83870967741936</v>
      </c>
      <c r="AC410" s="127">
        <f t="shared" si="104"/>
        <v>134.67741935483872</v>
      </c>
      <c r="AD410" s="127">
        <f t="shared" si="105"/>
        <v>161.29032258064515</v>
      </c>
      <c r="AE410" s="127">
        <f t="shared" si="105"/>
        <v>158.87096774193549</v>
      </c>
      <c r="AF410" s="127">
        <f t="shared" si="105"/>
        <v>153.2258064516129</v>
      </c>
      <c r="AG410" s="127">
        <f t="shared" si="105"/>
        <v>147.58064516129033</v>
      </c>
      <c r="AH410" s="127">
        <f t="shared" si="112"/>
        <v>107.25806451612904</v>
      </c>
      <c r="AI410" s="127">
        <f t="shared" si="109"/>
        <v>108.06451612903226</v>
      </c>
      <c r="AJ410" s="127">
        <f t="shared" si="110"/>
        <v>100</v>
      </c>
      <c r="AK410" s="127">
        <f t="shared" si="111"/>
        <v>111.29032258064517</v>
      </c>
      <c r="AL410" s="127">
        <f t="shared" si="113"/>
        <v>108.87096774193549</v>
      </c>
      <c r="AM410" s="127">
        <f t="shared" si="114"/>
        <v>108.06451612903226</v>
      </c>
      <c r="AN410" s="280">
        <v>1</v>
      </c>
      <c r="AO410" s="281">
        <v>1</v>
      </c>
      <c r="AP410" s="281">
        <v>1</v>
      </c>
      <c r="AQ410" s="281">
        <v>1</v>
      </c>
      <c r="AR410" s="281">
        <v>1</v>
      </c>
      <c r="AS410" s="281">
        <v>1</v>
      </c>
      <c r="AT410" s="281">
        <v>1</v>
      </c>
      <c r="AU410" s="281">
        <v>1</v>
      </c>
      <c r="AV410" s="281">
        <v>1</v>
      </c>
      <c r="AW410" s="281">
        <v>1</v>
      </c>
      <c r="AX410" s="281">
        <v>1</v>
      </c>
      <c r="AY410" s="281">
        <v>1</v>
      </c>
      <c r="AZ410" s="281">
        <v>1</v>
      </c>
      <c r="BA410" s="281">
        <v>1</v>
      </c>
      <c r="BB410" s="281">
        <v>1</v>
      </c>
      <c r="BC410" s="281">
        <v>1</v>
      </c>
      <c r="BD410" s="281">
        <v>6</v>
      </c>
      <c r="BE410" s="325">
        <v>7</v>
      </c>
    </row>
    <row r="411" spans="2:57" ht="15" x14ac:dyDescent="0.25">
      <c r="B411" s="772"/>
      <c r="C411" s="1" t="s">
        <v>5</v>
      </c>
      <c r="D411" s="365">
        <v>26</v>
      </c>
      <c r="E411" s="11">
        <v>25</v>
      </c>
      <c r="F411" s="11">
        <v>25</v>
      </c>
      <c r="G411" s="11">
        <v>33</v>
      </c>
      <c r="H411" s="11">
        <v>34</v>
      </c>
      <c r="I411" s="11">
        <v>37</v>
      </c>
      <c r="J411" s="11">
        <v>31</v>
      </c>
      <c r="K411" s="11">
        <v>32</v>
      </c>
      <c r="L411" s="11">
        <v>32</v>
      </c>
      <c r="M411" s="11">
        <v>31</v>
      </c>
      <c r="N411" s="11">
        <v>31</v>
      </c>
      <c r="O411" s="11">
        <v>39</v>
      </c>
      <c r="P411" s="11">
        <v>25</v>
      </c>
      <c r="Q411" s="11">
        <v>21</v>
      </c>
      <c r="R411" s="11">
        <v>28</v>
      </c>
      <c r="S411" s="11">
        <v>29</v>
      </c>
      <c r="T411" s="11">
        <v>28</v>
      </c>
      <c r="U411" s="11">
        <v>28</v>
      </c>
      <c r="V411" s="74">
        <f>100</f>
        <v>100</v>
      </c>
      <c r="W411" s="127">
        <f t="shared" si="98"/>
        <v>96.15384615384616</v>
      </c>
      <c r="X411" s="127">
        <f t="shared" si="99"/>
        <v>96.15384615384616</v>
      </c>
      <c r="Y411" s="127">
        <f t="shared" si="100"/>
        <v>126.92307692307692</v>
      </c>
      <c r="Z411" s="127">
        <f t="shared" si="101"/>
        <v>130.76923076923077</v>
      </c>
      <c r="AA411" s="127">
        <f t="shared" si="102"/>
        <v>142.30769230769232</v>
      </c>
      <c r="AB411" s="127">
        <f t="shared" si="103"/>
        <v>119.23076923076923</v>
      </c>
      <c r="AC411" s="127">
        <f t="shared" si="104"/>
        <v>123.07692307692308</v>
      </c>
      <c r="AD411" s="127">
        <f t="shared" si="105"/>
        <v>123.07692307692308</v>
      </c>
      <c r="AE411" s="127">
        <f t="shared" si="105"/>
        <v>119.23076923076923</v>
      </c>
      <c r="AF411" s="127">
        <f t="shared" si="105"/>
        <v>119.23076923076923</v>
      </c>
      <c r="AG411" s="127">
        <f t="shared" si="105"/>
        <v>150</v>
      </c>
      <c r="AH411" s="127">
        <f t="shared" si="112"/>
        <v>96.15384615384616</v>
      </c>
      <c r="AI411" s="127">
        <f t="shared" si="109"/>
        <v>80.769230769230774</v>
      </c>
      <c r="AJ411" s="127">
        <f t="shared" si="110"/>
        <v>107.69230769230769</v>
      </c>
      <c r="AK411" s="127">
        <f t="shared" si="111"/>
        <v>111.53846153846153</v>
      </c>
      <c r="AL411" s="127">
        <f t="shared" si="113"/>
        <v>107.69230769230769</v>
      </c>
      <c r="AM411" s="127">
        <f t="shared" si="114"/>
        <v>107.69230769230769</v>
      </c>
      <c r="AN411" s="280">
        <v>1</v>
      </c>
      <c r="AO411" s="281">
        <v>1</v>
      </c>
      <c r="AP411" s="281">
        <v>1</v>
      </c>
      <c r="AQ411" s="281">
        <v>1</v>
      </c>
      <c r="AR411" s="281">
        <v>1</v>
      </c>
      <c r="AS411" s="281">
        <v>1</v>
      </c>
      <c r="AT411" s="281">
        <v>1</v>
      </c>
      <c r="AU411" s="281">
        <v>1</v>
      </c>
      <c r="AV411" s="281">
        <v>1</v>
      </c>
      <c r="AW411" s="281">
        <v>1</v>
      </c>
      <c r="AX411" s="281">
        <v>1</v>
      </c>
      <c r="AY411" s="281">
        <v>1</v>
      </c>
      <c r="AZ411" s="281">
        <v>1</v>
      </c>
      <c r="BA411" s="281">
        <v>1</v>
      </c>
      <c r="BB411" s="281">
        <v>1</v>
      </c>
      <c r="BC411" s="281">
        <v>1</v>
      </c>
      <c r="BD411" s="281">
        <v>6</v>
      </c>
      <c r="BE411" s="325">
        <v>7</v>
      </c>
    </row>
    <row r="412" spans="2:57" ht="15" x14ac:dyDescent="0.25">
      <c r="B412" s="772"/>
      <c r="C412" s="1" t="s">
        <v>6</v>
      </c>
      <c r="D412" s="365">
        <v>9641</v>
      </c>
      <c r="E412" s="11">
        <v>9949</v>
      </c>
      <c r="F412" s="11">
        <v>10450</v>
      </c>
      <c r="G412" s="11">
        <v>9906</v>
      </c>
      <c r="H412" s="11">
        <v>9785</v>
      </c>
      <c r="I412" s="11">
        <v>10474</v>
      </c>
      <c r="J412" s="11">
        <v>11829</v>
      </c>
      <c r="K412" s="11">
        <v>11971</v>
      </c>
      <c r="L412" s="11">
        <v>12338</v>
      </c>
      <c r="M412" s="11">
        <v>12814</v>
      </c>
      <c r="N412" s="11">
        <v>13145</v>
      </c>
      <c r="O412" s="11">
        <v>12591</v>
      </c>
      <c r="P412" s="11">
        <v>9697</v>
      </c>
      <c r="Q412" s="11">
        <v>10180</v>
      </c>
      <c r="R412" s="11">
        <v>10807</v>
      </c>
      <c r="S412" s="11">
        <v>11066</v>
      </c>
      <c r="T412" s="11">
        <v>10845</v>
      </c>
      <c r="U412" s="11">
        <v>10798</v>
      </c>
      <c r="V412" s="74">
        <f>100</f>
        <v>100</v>
      </c>
      <c r="W412" s="127">
        <f t="shared" si="98"/>
        <v>103.19468934757805</v>
      </c>
      <c r="X412" s="127">
        <f t="shared" si="99"/>
        <v>108.39124572139819</v>
      </c>
      <c r="Y412" s="127">
        <f t="shared" si="100"/>
        <v>102.74867752307851</v>
      </c>
      <c r="Z412" s="127">
        <f t="shared" si="101"/>
        <v>101.49362099367285</v>
      </c>
      <c r="AA412" s="127">
        <f t="shared" si="102"/>
        <v>108.64018255367701</v>
      </c>
      <c r="AB412" s="127">
        <f t="shared" si="103"/>
        <v>122.69474120941811</v>
      </c>
      <c r="AC412" s="127">
        <f t="shared" si="104"/>
        <v>124.16761746706773</v>
      </c>
      <c r="AD412" s="127">
        <f t="shared" si="105"/>
        <v>127.97427652733118</v>
      </c>
      <c r="AE412" s="127">
        <f t="shared" si="105"/>
        <v>132.9115237008609</v>
      </c>
      <c r="AF412" s="127">
        <f t="shared" si="105"/>
        <v>136.34477751270614</v>
      </c>
      <c r="AG412" s="127">
        <f t="shared" si="105"/>
        <v>130.5984856342703</v>
      </c>
      <c r="AH412" s="127">
        <f t="shared" si="112"/>
        <v>100.58085260865056</v>
      </c>
      <c r="AI412" s="127">
        <f t="shared" ref="AI412:AI430" si="115">Q412*100/$D412</f>
        <v>105.59070635826158</v>
      </c>
      <c r="AJ412" s="127">
        <f t="shared" ref="AJ412:AJ430" si="116">R412*100/$D412</f>
        <v>112.09418110154549</v>
      </c>
      <c r="AK412" s="127">
        <f t="shared" ref="AK412:AK430" si="117">S412*100/$D412</f>
        <v>114.7806244165543</v>
      </c>
      <c r="AL412" s="127">
        <f t="shared" si="113"/>
        <v>112.48833108598693</v>
      </c>
      <c r="AM412" s="127">
        <f t="shared" si="114"/>
        <v>112.00082978944093</v>
      </c>
      <c r="AN412" s="280"/>
      <c r="AO412" s="281"/>
      <c r="AP412" s="281"/>
      <c r="AQ412" s="281"/>
      <c r="AR412" s="281"/>
      <c r="AS412" s="281"/>
      <c r="AT412" s="281"/>
      <c r="AU412" s="281"/>
      <c r="AV412" s="281"/>
      <c r="AW412" s="281"/>
      <c r="AX412" s="281"/>
      <c r="AY412" s="281"/>
      <c r="AZ412" s="281"/>
      <c r="BA412" s="281"/>
      <c r="BB412" s="281"/>
      <c r="BC412" s="281"/>
      <c r="BD412" s="281"/>
      <c r="BE412" s="325"/>
    </row>
    <row r="413" spans="2:57" ht="15" x14ac:dyDescent="0.25">
      <c r="B413" s="765"/>
      <c r="C413" s="8" t="s">
        <v>7</v>
      </c>
      <c r="D413" s="424">
        <v>9615</v>
      </c>
      <c r="E413" s="341">
        <v>9924</v>
      </c>
      <c r="F413" s="341">
        <v>10425</v>
      </c>
      <c r="G413" s="341">
        <v>9873</v>
      </c>
      <c r="H413" s="341">
        <v>9751</v>
      </c>
      <c r="I413" s="341">
        <v>10437</v>
      </c>
      <c r="J413" s="341">
        <v>11798</v>
      </c>
      <c r="K413" s="341">
        <v>11939</v>
      </c>
      <c r="L413" s="341">
        <v>12306</v>
      </c>
      <c r="M413" s="341">
        <v>12783</v>
      </c>
      <c r="N413" s="341">
        <v>13114</v>
      </c>
      <c r="O413" s="341">
        <v>12552</v>
      </c>
      <c r="P413" s="341">
        <v>9672</v>
      </c>
      <c r="Q413" s="341">
        <v>10159</v>
      </c>
      <c r="R413" s="341">
        <v>10779</v>
      </c>
      <c r="S413" s="341">
        <v>11037</v>
      </c>
      <c r="T413" s="341">
        <v>10817</v>
      </c>
      <c r="U413" s="341">
        <v>10770</v>
      </c>
      <c r="V413" s="74">
        <f>100</f>
        <v>100</v>
      </c>
      <c r="W413" s="127">
        <f t="shared" si="98"/>
        <v>103.21372854914196</v>
      </c>
      <c r="X413" s="127">
        <f t="shared" si="99"/>
        <v>108.42433697347894</v>
      </c>
      <c r="Y413" s="127">
        <f t="shared" si="100"/>
        <v>102.6833073322933</v>
      </c>
      <c r="Z413" s="127">
        <f t="shared" si="101"/>
        <v>101.41445657826313</v>
      </c>
      <c r="AA413" s="127">
        <f t="shared" si="102"/>
        <v>108.54914196567863</v>
      </c>
      <c r="AB413" s="127">
        <f t="shared" si="103"/>
        <v>122.70410816432657</v>
      </c>
      <c r="AC413" s="127">
        <f t="shared" si="104"/>
        <v>124.17056682267291</v>
      </c>
      <c r="AD413" s="127">
        <f t="shared" si="105"/>
        <v>127.98751950078002</v>
      </c>
      <c r="AE413" s="127">
        <f t="shared" si="105"/>
        <v>132.94851794071764</v>
      </c>
      <c r="AF413" s="127">
        <f t="shared" si="105"/>
        <v>136.39105564222569</v>
      </c>
      <c r="AG413" s="127">
        <f t="shared" si="105"/>
        <v>130.54602184087364</v>
      </c>
      <c r="AH413" s="127">
        <f t="shared" si="112"/>
        <v>100.59282371294852</v>
      </c>
      <c r="AI413" s="127">
        <f t="shared" si="115"/>
        <v>105.65782631305252</v>
      </c>
      <c r="AJ413" s="127">
        <f t="shared" si="116"/>
        <v>112.10608424336974</v>
      </c>
      <c r="AK413" s="127">
        <f t="shared" si="117"/>
        <v>114.78939157566303</v>
      </c>
      <c r="AL413" s="127">
        <f t="shared" si="113"/>
        <v>112.50130005200208</v>
      </c>
      <c r="AM413" s="127">
        <f t="shared" si="114"/>
        <v>112.01248049921998</v>
      </c>
      <c r="AN413" s="283"/>
      <c r="AO413" s="284"/>
      <c r="AP413" s="284"/>
      <c r="AQ413" s="284"/>
      <c r="AR413" s="284"/>
      <c r="AS413" s="284"/>
      <c r="AT413" s="284"/>
      <c r="AU413" s="284"/>
      <c r="AV413" s="284"/>
      <c r="AW413" s="284"/>
      <c r="AX413" s="284"/>
      <c r="AY413" s="284"/>
      <c r="AZ413" s="284"/>
      <c r="BA413" s="284"/>
      <c r="BB413" s="284"/>
      <c r="BC413" s="284"/>
      <c r="BD413" s="284"/>
      <c r="BE413" s="284"/>
    </row>
    <row r="414" spans="2:57" ht="15" customHeight="1" x14ac:dyDescent="0.25">
      <c r="B414" s="772" t="s">
        <v>76</v>
      </c>
      <c r="C414" s="1" t="s">
        <v>2</v>
      </c>
      <c r="D414" s="425">
        <v>2333</v>
      </c>
      <c r="E414" s="11">
        <v>2493</v>
      </c>
      <c r="F414" s="11">
        <v>2435</v>
      </c>
      <c r="G414" s="11">
        <v>2357</v>
      </c>
      <c r="H414" s="11">
        <v>2380</v>
      </c>
      <c r="I414" s="11">
        <v>2376</v>
      </c>
      <c r="J414" s="11">
        <v>3311</v>
      </c>
      <c r="K414" s="11">
        <v>3161</v>
      </c>
      <c r="L414" s="11">
        <v>3235</v>
      </c>
      <c r="M414" s="11">
        <v>3557</v>
      </c>
      <c r="N414" s="11">
        <v>3565</v>
      </c>
      <c r="O414" s="11">
        <v>3725</v>
      </c>
      <c r="P414" s="11">
        <v>3681</v>
      </c>
      <c r="Q414" s="11">
        <v>3687</v>
      </c>
      <c r="R414" s="11">
        <v>3773</v>
      </c>
      <c r="S414" s="11">
        <v>3868</v>
      </c>
      <c r="T414" s="11">
        <v>3791</v>
      </c>
      <c r="U414" s="11">
        <v>3774</v>
      </c>
      <c r="V414" s="74">
        <f>100</f>
        <v>100</v>
      </c>
      <c r="W414" s="127">
        <f t="shared" si="98"/>
        <v>106.85812258894127</v>
      </c>
      <c r="X414" s="127">
        <f t="shared" si="99"/>
        <v>104.37205315045007</v>
      </c>
      <c r="Y414" s="127">
        <f t="shared" si="100"/>
        <v>101.02871838834119</v>
      </c>
      <c r="Z414" s="127">
        <f t="shared" si="101"/>
        <v>102.01457351050151</v>
      </c>
      <c r="AA414" s="127">
        <f t="shared" si="102"/>
        <v>101.84312044577797</v>
      </c>
      <c r="AB414" s="127">
        <f t="shared" si="103"/>
        <v>141.92027432490354</v>
      </c>
      <c r="AC414" s="127">
        <f t="shared" si="104"/>
        <v>135.49078439777111</v>
      </c>
      <c r="AD414" s="127">
        <f t="shared" si="105"/>
        <v>138.66266609515645</v>
      </c>
      <c r="AE414" s="127">
        <f t="shared" si="105"/>
        <v>152.46463780540077</v>
      </c>
      <c r="AF414" s="127">
        <f t="shared" si="105"/>
        <v>152.80754393484784</v>
      </c>
      <c r="AG414" s="127">
        <f t="shared" ref="AG414" si="118">O414*100/$D414</f>
        <v>159.6656665237891</v>
      </c>
      <c r="AH414" s="127">
        <f t="shared" si="112"/>
        <v>157.77968281183027</v>
      </c>
      <c r="AI414" s="127">
        <f t="shared" si="115"/>
        <v>158.03686240891557</v>
      </c>
      <c r="AJ414" s="127">
        <f t="shared" si="116"/>
        <v>161.72310330047151</v>
      </c>
      <c r="AK414" s="127">
        <f t="shared" si="117"/>
        <v>165.79511358765538</v>
      </c>
      <c r="AL414" s="127">
        <f t="shared" si="113"/>
        <v>162.4946420917274</v>
      </c>
      <c r="AM414" s="127">
        <f t="shared" si="114"/>
        <v>161.76596656665237</v>
      </c>
      <c r="AN414" s="280">
        <v>1</v>
      </c>
      <c r="AO414" s="281">
        <v>1</v>
      </c>
      <c r="AP414" s="281">
        <v>1</v>
      </c>
      <c r="AQ414" s="281">
        <v>1</v>
      </c>
      <c r="AR414" s="281">
        <v>1</v>
      </c>
      <c r="AS414" s="281">
        <v>1</v>
      </c>
      <c r="AT414" s="281">
        <v>1</v>
      </c>
      <c r="AU414" s="281">
        <v>1</v>
      </c>
      <c r="AV414" s="281">
        <v>1</v>
      </c>
      <c r="AW414" s="281">
        <v>1</v>
      </c>
      <c r="AX414" s="281">
        <v>1</v>
      </c>
      <c r="AY414" s="281">
        <v>1</v>
      </c>
      <c r="AZ414" s="281">
        <v>1</v>
      </c>
      <c r="BA414" s="281">
        <v>1</v>
      </c>
      <c r="BB414" s="281">
        <v>1</v>
      </c>
      <c r="BC414" s="281">
        <v>1</v>
      </c>
      <c r="BD414" s="281">
        <v>6</v>
      </c>
      <c r="BE414" s="325">
        <v>7</v>
      </c>
    </row>
    <row r="415" spans="2:57" ht="15" x14ac:dyDescent="0.25">
      <c r="B415" s="772"/>
      <c r="C415" s="1" t="s">
        <v>3</v>
      </c>
      <c r="D415" s="365">
        <v>919</v>
      </c>
      <c r="E415" s="11">
        <v>923</v>
      </c>
      <c r="F415" s="11">
        <v>1023</v>
      </c>
      <c r="G415" s="11">
        <v>882</v>
      </c>
      <c r="H415" s="11">
        <v>980</v>
      </c>
      <c r="I415" s="11">
        <v>1205</v>
      </c>
      <c r="J415" s="11">
        <v>1459</v>
      </c>
      <c r="K415" s="11">
        <v>1599</v>
      </c>
      <c r="L415" s="11">
        <v>1877</v>
      </c>
      <c r="M415" s="11">
        <v>1589</v>
      </c>
      <c r="N415" s="11">
        <v>1954</v>
      </c>
      <c r="O415" s="11">
        <v>1783</v>
      </c>
      <c r="P415" s="11">
        <v>1355</v>
      </c>
      <c r="Q415" s="11">
        <v>1835</v>
      </c>
      <c r="R415" s="11">
        <v>1945</v>
      </c>
      <c r="S415" s="11">
        <v>1974</v>
      </c>
      <c r="T415" s="11">
        <v>1936</v>
      </c>
      <c r="U415" s="11">
        <v>1928</v>
      </c>
      <c r="V415" s="74">
        <f>100</f>
        <v>100</v>
      </c>
      <c r="W415" s="127">
        <f t="shared" ref="W415:W430" si="119">E415*100/$D415</f>
        <v>100.43525571273123</v>
      </c>
      <c r="X415" s="127">
        <f t="shared" ref="X415:X430" si="120">F415*100/$D415</f>
        <v>111.31664853101196</v>
      </c>
      <c r="Y415" s="127">
        <f t="shared" ref="Y415:Y430" si="121">G415*100/$D415</f>
        <v>95.973884657236127</v>
      </c>
      <c r="Z415" s="127">
        <f t="shared" ref="Z415:Z430" si="122">H415*100/$D415</f>
        <v>106.63764961915125</v>
      </c>
      <c r="AA415" s="127">
        <f t="shared" ref="AA415:AA430" si="123">I415*100/$D415</f>
        <v>131.12078346028292</v>
      </c>
      <c r="AB415" s="127">
        <f t="shared" ref="AB415:AB430" si="124">J415*100/$D415</f>
        <v>158.759521218716</v>
      </c>
      <c r="AC415" s="127">
        <f t="shared" ref="AC415:AC430" si="125">K415*100/$D415</f>
        <v>173.99347116430903</v>
      </c>
      <c r="AD415" s="127">
        <f t="shared" ref="AD415:AG430" si="126">L415*100/$D415</f>
        <v>204.24374319912948</v>
      </c>
      <c r="AE415" s="127">
        <f t="shared" si="126"/>
        <v>172.90533188248097</v>
      </c>
      <c r="AF415" s="127">
        <f t="shared" si="126"/>
        <v>212.62241566920565</v>
      </c>
      <c r="AG415" s="127">
        <f t="shared" si="126"/>
        <v>194.01523394994558</v>
      </c>
      <c r="AH415" s="127">
        <f t="shared" si="112"/>
        <v>147.44287268770404</v>
      </c>
      <c r="AI415" s="127">
        <f t="shared" si="115"/>
        <v>199.67355821545158</v>
      </c>
      <c r="AJ415" s="127">
        <f t="shared" si="116"/>
        <v>211.64309031556039</v>
      </c>
      <c r="AK415" s="127">
        <f t="shared" si="117"/>
        <v>214.79869423286181</v>
      </c>
      <c r="AL415" s="127">
        <f t="shared" si="113"/>
        <v>210.66376496191512</v>
      </c>
      <c r="AM415" s="127">
        <f t="shared" si="114"/>
        <v>209.79325353645265</v>
      </c>
      <c r="AN415" s="280">
        <v>1</v>
      </c>
      <c r="AO415" s="281">
        <v>1</v>
      </c>
      <c r="AP415" s="281">
        <v>1</v>
      </c>
      <c r="AQ415" s="281">
        <v>1</v>
      </c>
      <c r="AR415" s="281">
        <v>1</v>
      </c>
      <c r="AS415" s="281">
        <v>1</v>
      </c>
      <c r="AT415" s="281">
        <v>1</v>
      </c>
      <c r="AU415" s="281">
        <v>1</v>
      </c>
      <c r="AV415" s="281">
        <v>1</v>
      </c>
      <c r="AW415" s="281">
        <v>1</v>
      </c>
      <c r="AX415" s="281">
        <v>1</v>
      </c>
      <c r="AY415" s="281">
        <v>1</v>
      </c>
      <c r="AZ415" s="281">
        <v>1</v>
      </c>
      <c r="BA415" s="281">
        <v>1</v>
      </c>
      <c r="BB415" s="281">
        <v>1</v>
      </c>
      <c r="BC415" s="281">
        <v>1</v>
      </c>
      <c r="BD415" s="281">
        <v>6</v>
      </c>
      <c r="BE415" s="325">
        <v>7</v>
      </c>
    </row>
    <row r="416" spans="2:57" ht="15" x14ac:dyDescent="0.25">
      <c r="B416" s="772"/>
      <c r="C416" s="1" t="s">
        <v>4</v>
      </c>
      <c r="D416" s="365">
        <v>373</v>
      </c>
      <c r="E416" s="11">
        <v>419</v>
      </c>
      <c r="F416" s="11">
        <v>415</v>
      </c>
      <c r="G416" s="11">
        <v>466</v>
      </c>
      <c r="H416" s="11">
        <v>539</v>
      </c>
      <c r="I416" s="11">
        <v>528</v>
      </c>
      <c r="J416" s="11">
        <v>513</v>
      </c>
      <c r="K416" s="11">
        <v>572</v>
      </c>
      <c r="L416" s="11">
        <v>644</v>
      </c>
      <c r="M416" s="11">
        <v>714</v>
      </c>
      <c r="N416" s="11">
        <v>575</v>
      </c>
      <c r="O416" s="11">
        <v>617</v>
      </c>
      <c r="P416" s="11">
        <v>690</v>
      </c>
      <c r="Q416" s="11">
        <v>587</v>
      </c>
      <c r="R416" s="11">
        <v>599</v>
      </c>
      <c r="S416" s="11">
        <v>647</v>
      </c>
      <c r="T416" s="11">
        <v>634</v>
      </c>
      <c r="U416" s="11">
        <v>631</v>
      </c>
      <c r="V416" s="74">
        <f>100</f>
        <v>100</v>
      </c>
      <c r="W416" s="127">
        <f t="shared" si="119"/>
        <v>112.33243967828419</v>
      </c>
      <c r="X416" s="127">
        <f t="shared" si="120"/>
        <v>111.26005361930295</v>
      </c>
      <c r="Y416" s="127">
        <f t="shared" si="121"/>
        <v>124.93297587131367</v>
      </c>
      <c r="Z416" s="127">
        <f t="shared" si="122"/>
        <v>144.50402144772119</v>
      </c>
      <c r="AA416" s="127">
        <f t="shared" si="123"/>
        <v>141.55495978552278</v>
      </c>
      <c r="AB416" s="127">
        <f t="shared" si="124"/>
        <v>137.53351206434317</v>
      </c>
      <c r="AC416" s="127">
        <f t="shared" si="125"/>
        <v>153.35120643431637</v>
      </c>
      <c r="AD416" s="127">
        <f t="shared" si="126"/>
        <v>172.65415549597856</v>
      </c>
      <c r="AE416" s="127">
        <f t="shared" si="126"/>
        <v>191.42091152815013</v>
      </c>
      <c r="AF416" s="127">
        <f t="shared" si="126"/>
        <v>154.15549597855227</v>
      </c>
      <c r="AG416" s="127">
        <f t="shared" si="126"/>
        <v>165.41554959785523</v>
      </c>
      <c r="AH416" s="127">
        <f t="shared" si="112"/>
        <v>184.98659517426273</v>
      </c>
      <c r="AI416" s="127">
        <f t="shared" si="115"/>
        <v>157.37265415549598</v>
      </c>
      <c r="AJ416" s="127">
        <f t="shared" si="116"/>
        <v>160.58981233243969</v>
      </c>
      <c r="AK416" s="127">
        <f t="shared" si="117"/>
        <v>173.45844504021449</v>
      </c>
      <c r="AL416" s="127">
        <f t="shared" si="113"/>
        <v>169.97319034852546</v>
      </c>
      <c r="AM416" s="127">
        <f t="shared" si="114"/>
        <v>169.16890080428954</v>
      </c>
      <c r="AN416" s="280">
        <v>1</v>
      </c>
      <c r="AO416" s="281">
        <v>1</v>
      </c>
      <c r="AP416" s="281">
        <v>1</v>
      </c>
      <c r="AQ416" s="281">
        <v>1</v>
      </c>
      <c r="AR416" s="281">
        <v>1</v>
      </c>
      <c r="AS416" s="281">
        <v>1</v>
      </c>
      <c r="AT416" s="281">
        <v>1</v>
      </c>
      <c r="AU416" s="281">
        <v>1</v>
      </c>
      <c r="AV416" s="281">
        <v>1</v>
      </c>
      <c r="AW416" s="281">
        <v>1</v>
      </c>
      <c r="AX416" s="281">
        <v>1</v>
      </c>
      <c r="AY416" s="281">
        <v>1</v>
      </c>
      <c r="AZ416" s="281">
        <v>1</v>
      </c>
      <c r="BA416" s="281">
        <v>1</v>
      </c>
      <c r="BB416" s="281">
        <v>1</v>
      </c>
      <c r="BC416" s="281">
        <v>1</v>
      </c>
      <c r="BD416" s="281">
        <v>6</v>
      </c>
      <c r="BE416" s="325">
        <v>7</v>
      </c>
    </row>
    <row r="417" spans="2:57" ht="15" x14ac:dyDescent="0.25">
      <c r="B417" s="772"/>
      <c r="C417" s="1" t="s">
        <v>5</v>
      </c>
      <c r="D417" s="365">
        <v>136</v>
      </c>
      <c r="E417" s="11">
        <v>129</v>
      </c>
      <c r="F417" s="11">
        <v>131</v>
      </c>
      <c r="G417" s="11">
        <v>140</v>
      </c>
      <c r="H417" s="11">
        <v>145</v>
      </c>
      <c r="I417" s="11">
        <v>147</v>
      </c>
      <c r="J417" s="11">
        <v>154</v>
      </c>
      <c r="K417" s="11">
        <v>185</v>
      </c>
      <c r="L417" s="11">
        <v>189</v>
      </c>
      <c r="M417" s="11">
        <v>185</v>
      </c>
      <c r="N417" s="11">
        <v>142</v>
      </c>
      <c r="O417" s="11">
        <v>142</v>
      </c>
      <c r="P417" s="11">
        <v>115</v>
      </c>
      <c r="Q417" s="11">
        <v>132</v>
      </c>
      <c r="R417" s="11">
        <v>123</v>
      </c>
      <c r="S417" s="11">
        <v>131</v>
      </c>
      <c r="T417" s="11">
        <v>129</v>
      </c>
      <c r="U417" s="11">
        <v>129</v>
      </c>
      <c r="V417" s="74">
        <f>100</f>
        <v>100</v>
      </c>
      <c r="W417" s="127">
        <f t="shared" si="119"/>
        <v>94.852941176470594</v>
      </c>
      <c r="X417" s="127">
        <f t="shared" si="120"/>
        <v>96.32352941176471</v>
      </c>
      <c r="Y417" s="127">
        <f t="shared" si="121"/>
        <v>102.94117647058823</v>
      </c>
      <c r="Z417" s="127">
        <f t="shared" si="122"/>
        <v>106.61764705882354</v>
      </c>
      <c r="AA417" s="127">
        <f t="shared" si="123"/>
        <v>108.08823529411765</v>
      </c>
      <c r="AB417" s="127">
        <f t="shared" si="124"/>
        <v>113.23529411764706</v>
      </c>
      <c r="AC417" s="127">
        <f t="shared" si="125"/>
        <v>136.02941176470588</v>
      </c>
      <c r="AD417" s="127">
        <f t="shared" si="126"/>
        <v>138.97058823529412</v>
      </c>
      <c r="AE417" s="127">
        <f t="shared" si="126"/>
        <v>136.02941176470588</v>
      </c>
      <c r="AF417" s="127">
        <f t="shared" si="126"/>
        <v>104.41176470588235</v>
      </c>
      <c r="AG417" s="127">
        <f t="shared" si="126"/>
        <v>104.41176470588235</v>
      </c>
      <c r="AH417" s="127">
        <f t="shared" si="112"/>
        <v>84.558823529411768</v>
      </c>
      <c r="AI417" s="127">
        <f t="shared" si="115"/>
        <v>97.058823529411768</v>
      </c>
      <c r="AJ417" s="127">
        <f t="shared" si="116"/>
        <v>90.441176470588232</v>
      </c>
      <c r="AK417" s="127">
        <f t="shared" si="117"/>
        <v>96.32352941176471</v>
      </c>
      <c r="AL417" s="127">
        <f t="shared" si="113"/>
        <v>94.852941176470594</v>
      </c>
      <c r="AM417" s="127">
        <f t="shared" si="114"/>
        <v>94.852941176470594</v>
      </c>
      <c r="AN417" s="280">
        <v>1</v>
      </c>
      <c r="AO417" s="281">
        <v>1</v>
      </c>
      <c r="AP417" s="281">
        <v>1</v>
      </c>
      <c r="AQ417" s="281">
        <v>1</v>
      </c>
      <c r="AR417" s="281">
        <v>1</v>
      </c>
      <c r="AS417" s="281">
        <v>1</v>
      </c>
      <c r="AT417" s="281">
        <v>1</v>
      </c>
      <c r="AU417" s="281">
        <v>1</v>
      </c>
      <c r="AV417" s="281">
        <v>1</v>
      </c>
      <c r="AW417" s="281">
        <v>1</v>
      </c>
      <c r="AX417" s="281">
        <v>1</v>
      </c>
      <c r="AY417" s="281">
        <v>1</v>
      </c>
      <c r="AZ417" s="281">
        <v>1</v>
      </c>
      <c r="BA417" s="281">
        <v>1</v>
      </c>
      <c r="BB417" s="281">
        <v>1</v>
      </c>
      <c r="BC417" s="281">
        <v>1</v>
      </c>
      <c r="BD417" s="281">
        <v>6</v>
      </c>
      <c r="BE417" s="325">
        <v>7</v>
      </c>
    </row>
    <row r="418" spans="2:57" ht="15" x14ac:dyDescent="0.25">
      <c r="B418" s="772"/>
      <c r="C418" s="1" t="s">
        <v>6</v>
      </c>
      <c r="D418" s="365">
        <v>3761</v>
      </c>
      <c r="E418" s="11">
        <v>3964</v>
      </c>
      <c r="F418" s="11">
        <v>4004</v>
      </c>
      <c r="G418" s="11">
        <v>3845</v>
      </c>
      <c r="H418" s="11">
        <v>4044</v>
      </c>
      <c r="I418" s="11">
        <v>4256</v>
      </c>
      <c r="J418" s="11">
        <v>5437</v>
      </c>
      <c r="K418" s="11">
        <v>5517</v>
      </c>
      <c r="L418" s="11">
        <v>5945</v>
      </c>
      <c r="M418" s="11">
        <v>6045</v>
      </c>
      <c r="N418" s="11">
        <v>6236</v>
      </c>
      <c r="O418" s="11">
        <v>6267</v>
      </c>
      <c r="P418" s="11">
        <v>5841</v>
      </c>
      <c r="Q418" s="11">
        <v>6241</v>
      </c>
      <c r="R418" s="11">
        <v>6440</v>
      </c>
      <c r="S418" s="11">
        <v>6620</v>
      </c>
      <c r="T418" s="11">
        <v>6490</v>
      </c>
      <c r="U418" s="11">
        <v>6462</v>
      </c>
      <c r="V418" s="74">
        <f>100</f>
        <v>100</v>
      </c>
      <c r="W418" s="127">
        <f t="shared" si="119"/>
        <v>105.39750066471683</v>
      </c>
      <c r="X418" s="127">
        <f t="shared" si="120"/>
        <v>106.46104759372507</v>
      </c>
      <c r="Y418" s="127">
        <f t="shared" si="121"/>
        <v>102.23344855091732</v>
      </c>
      <c r="Z418" s="127">
        <f t="shared" si="122"/>
        <v>107.52459452273331</v>
      </c>
      <c r="AA418" s="127">
        <f t="shared" si="123"/>
        <v>113.161393246477</v>
      </c>
      <c r="AB418" s="127">
        <f t="shared" si="124"/>
        <v>144.56261632544536</v>
      </c>
      <c r="AC418" s="127">
        <f t="shared" si="125"/>
        <v>146.68971018346184</v>
      </c>
      <c r="AD418" s="127">
        <f t="shared" si="126"/>
        <v>158.06966232385005</v>
      </c>
      <c r="AE418" s="127">
        <f t="shared" si="126"/>
        <v>160.72852964637065</v>
      </c>
      <c r="AF418" s="127">
        <f t="shared" si="126"/>
        <v>165.80696623238501</v>
      </c>
      <c r="AG418" s="127">
        <f t="shared" si="126"/>
        <v>166.63121510236638</v>
      </c>
      <c r="AH418" s="127">
        <f t="shared" si="112"/>
        <v>155.30444030842861</v>
      </c>
      <c r="AI418" s="127">
        <f t="shared" si="115"/>
        <v>165.93990959851104</v>
      </c>
      <c r="AJ418" s="127">
        <f t="shared" si="116"/>
        <v>171.23105557032704</v>
      </c>
      <c r="AK418" s="127">
        <f t="shared" si="117"/>
        <v>176.01701675086414</v>
      </c>
      <c r="AL418" s="127">
        <f t="shared" si="113"/>
        <v>172.56048923158735</v>
      </c>
      <c r="AM418" s="127">
        <f t="shared" si="114"/>
        <v>171.81600638128157</v>
      </c>
      <c r="AN418" s="280"/>
      <c r="AO418" s="281"/>
      <c r="AP418" s="281"/>
      <c r="AQ418" s="281"/>
      <c r="AR418" s="281"/>
      <c r="AS418" s="281"/>
      <c r="AT418" s="281"/>
      <c r="AU418" s="281"/>
      <c r="AV418" s="281"/>
      <c r="AW418" s="281"/>
      <c r="AX418" s="281"/>
      <c r="AY418" s="281"/>
      <c r="AZ418" s="281"/>
      <c r="BA418" s="281"/>
      <c r="BB418" s="281"/>
      <c r="BC418" s="281"/>
      <c r="BD418" s="281"/>
      <c r="BE418" s="325"/>
    </row>
    <row r="419" spans="2:57" ht="15" x14ac:dyDescent="0.25">
      <c r="B419" s="765"/>
      <c r="C419" s="8" t="s">
        <v>7</v>
      </c>
      <c r="D419" s="424">
        <v>3625</v>
      </c>
      <c r="E419" s="341">
        <v>3835</v>
      </c>
      <c r="F419" s="341">
        <v>3873</v>
      </c>
      <c r="G419" s="341">
        <v>3705</v>
      </c>
      <c r="H419" s="341">
        <v>3899</v>
      </c>
      <c r="I419" s="341">
        <v>4109</v>
      </c>
      <c r="J419" s="341">
        <v>5283</v>
      </c>
      <c r="K419" s="341">
        <v>5332</v>
      </c>
      <c r="L419" s="341">
        <v>5756</v>
      </c>
      <c r="M419" s="341">
        <v>5860</v>
      </c>
      <c r="N419" s="341">
        <v>6094</v>
      </c>
      <c r="O419" s="341">
        <v>6125</v>
      </c>
      <c r="P419" s="341">
        <v>5726</v>
      </c>
      <c r="Q419" s="341">
        <v>6109</v>
      </c>
      <c r="R419" s="341">
        <v>6317</v>
      </c>
      <c r="S419" s="341">
        <v>6489</v>
      </c>
      <c r="T419" s="341">
        <v>6361</v>
      </c>
      <c r="U419" s="341">
        <v>6333</v>
      </c>
      <c r="V419" s="74">
        <f>100</f>
        <v>100</v>
      </c>
      <c r="W419" s="127">
        <f t="shared" si="119"/>
        <v>105.79310344827586</v>
      </c>
      <c r="X419" s="127">
        <f t="shared" si="120"/>
        <v>106.84137931034483</v>
      </c>
      <c r="Y419" s="127">
        <f t="shared" si="121"/>
        <v>102.20689655172414</v>
      </c>
      <c r="Z419" s="127">
        <f t="shared" si="122"/>
        <v>107.55862068965517</v>
      </c>
      <c r="AA419" s="127">
        <f t="shared" si="123"/>
        <v>113.35172413793103</v>
      </c>
      <c r="AB419" s="127">
        <f t="shared" si="124"/>
        <v>145.73793103448276</v>
      </c>
      <c r="AC419" s="127">
        <f t="shared" si="125"/>
        <v>147.08965517241379</v>
      </c>
      <c r="AD419" s="127">
        <f t="shared" si="126"/>
        <v>158.78620689655173</v>
      </c>
      <c r="AE419" s="127">
        <f t="shared" si="126"/>
        <v>161.65517241379311</v>
      </c>
      <c r="AF419" s="127">
        <f t="shared" si="126"/>
        <v>168.1103448275862</v>
      </c>
      <c r="AG419" s="127">
        <f t="shared" si="126"/>
        <v>168.9655172413793</v>
      </c>
      <c r="AH419" s="127">
        <f t="shared" si="112"/>
        <v>157.95862068965516</v>
      </c>
      <c r="AI419" s="127">
        <f t="shared" si="115"/>
        <v>168.52413793103449</v>
      </c>
      <c r="AJ419" s="127">
        <f t="shared" si="116"/>
        <v>174.26206896551724</v>
      </c>
      <c r="AK419" s="127">
        <f t="shared" si="117"/>
        <v>179.00689655172414</v>
      </c>
      <c r="AL419" s="127">
        <f t="shared" si="113"/>
        <v>175.47586206896551</v>
      </c>
      <c r="AM419" s="127">
        <f t="shared" si="114"/>
        <v>174.70344827586206</v>
      </c>
      <c r="AN419" s="283"/>
      <c r="AO419" s="284"/>
      <c r="AP419" s="284"/>
      <c r="AQ419" s="284"/>
      <c r="AR419" s="284"/>
      <c r="AS419" s="284"/>
      <c r="AT419" s="284"/>
      <c r="AU419" s="284"/>
      <c r="AV419" s="284"/>
      <c r="AW419" s="284"/>
      <c r="AX419" s="284"/>
      <c r="AY419" s="284"/>
      <c r="AZ419" s="284"/>
      <c r="BA419" s="284"/>
      <c r="BB419" s="284"/>
      <c r="BC419" s="284"/>
      <c r="BD419" s="284"/>
      <c r="BE419" s="284"/>
    </row>
    <row r="420" spans="2:57" ht="15" customHeight="1" x14ac:dyDescent="0.25">
      <c r="B420" s="772" t="s">
        <v>77</v>
      </c>
      <c r="C420" s="1" t="s">
        <v>2</v>
      </c>
      <c r="D420" s="425">
        <v>41847</v>
      </c>
      <c r="E420" s="11">
        <v>44917</v>
      </c>
      <c r="F420" s="11">
        <v>47383</v>
      </c>
      <c r="G420" s="11">
        <v>50142</v>
      </c>
      <c r="H420" s="11">
        <v>52836</v>
      </c>
      <c r="I420" s="11">
        <v>58179</v>
      </c>
      <c r="J420" s="11">
        <v>70794</v>
      </c>
      <c r="K420" s="11">
        <v>74179</v>
      </c>
      <c r="L420" s="11">
        <v>78586</v>
      </c>
      <c r="M420" s="11">
        <v>84437</v>
      </c>
      <c r="N420" s="11">
        <v>90687</v>
      </c>
      <c r="O420" s="11">
        <v>93035</v>
      </c>
      <c r="P420" s="11">
        <v>94285</v>
      </c>
      <c r="Q420" s="11">
        <v>100449</v>
      </c>
      <c r="R420" s="11">
        <v>104974</v>
      </c>
      <c r="S420" s="11">
        <v>108401</v>
      </c>
      <c r="T420" s="11">
        <v>106234</v>
      </c>
      <c r="U420" s="11">
        <v>105771</v>
      </c>
      <c r="V420" s="74">
        <f>100</f>
        <v>100</v>
      </c>
      <c r="W420" s="127">
        <f t="shared" si="119"/>
        <v>107.33624871555907</v>
      </c>
      <c r="X420" s="127">
        <f t="shared" si="120"/>
        <v>113.22914426362702</v>
      </c>
      <c r="Y420" s="127">
        <f t="shared" si="121"/>
        <v>119.82220947738189</v>
      </c>
      <c r="Z420" s="127">
        <f t="shared" si="122"/>
        <v>126.25994694960212</v>
      </c>
      <c r="AA420" s="127">
        <f t="shared" si="123"/>
        <v>139.02788730374937</v>
      </c>
      <c r="AB420" s="127">
        <f t="shared" si="124"/>
        <v>169.17341744927953</v>
      </c>
      <c r="AC420" s="127">
        <f t="shared" si="125"/>
        <v>177.26240829689107</v>
      </c>
      <c r="AD420" s="127">
        <f t="shared" si="126"/>
        <v>187.79362917293952</v>
      </c>
      <c r="AE420" s="127">
        <f t="shared" si="126"/>
        <v>201.77551556861903</v>
      </c>
      <c r="AF420" s="127">
        <f t="shared" si="126"/>
        <v>216.71087533156498</v>
      </c>
      <c r="AG420" s="127">
        <f t="shared" si="126"/>
        <v>222.32179128730854</v>
      </c>
      <c r="AH420" s="127">
        <f t="shared" si="112"/>
        <v>225.30886323989773</v>
      </c>
      <c r="AI420" s="127">
        <f t="shared" si="115"/>
        <v>240.03871245250556</v>
      </c>
      <c r="AJ420" s="127">
        <f t="shared" si="116"/>
        <v>250.85191292087845</v>
      </c>
      <c r="AK420" s="127">
        <f t="shared" si="117"/>
        <v>259.04126938609699</v>
      </c>
      <c r="AL420" s="127">
        <f t="shared" si="113"/>
        <v>253.86288144908835</v>
      </c>
      <c r="AM420" s="127">
        <f t="shared" si="114"/>
        <v>252.75646999784931</v>
      </c>
      <c r="AN420" s="280">
        <v>1</v>
      </c>
      <c r="AO420" s="281">
        <v>1</v>
      </c>
      <c r="AP420" s="281">
        <v>1</v>
      </c>
      <c r="AQ420" s="281">
        <v>1</v>
      </c>
      <c r="AR420" s="281">
        <v>1</v>
      </c>
      <c r="AS420" s="281">
        <v>1</v>
      </c>
      <c r="AT420" s="281">
        <v>1</v>
      </c>
      <c r="AU420" s="281">
        <v>1</v>
      </c>
      <c r="AV420" s="281">
        <v>1</v>
      </c>
      <c r="AW420" s="281">
        <v>1</v>
      </c>
      <c r="AX420" s="281">
        <v>1</v>
      </c>
      <c r="AY420" s="281">
        <v>1</v>
      </c>
      <c r="AZ420" s="281">
        <v>1</v>
      </c>
      <c r="BA420" s="281">
        <v>1</v>
      </c>
      <c r="BB420" s="281">
        <v>1</v>
      </c>
      <c r="BC420" s="281">
        <v>1</v>
      </c>
      <c r="BD420" s="281">
        <v>6</v>
      </c>
      <c r="BE420" s="325">
        <v>7</v>
      </c>
    </row>
    <row r="421" spans="2:57" ht="15" x14ac:dyDescent="0.25">
      <c r="B421" s="772"/>
      <c r="C421" s="1" t="s">
        <v>3</v>
      </c>
      <c r="D421" s="365">
        <v>7780</v>
      </c>
      <c r="E421" s="11">
        <v>8214</v>
      </c>
      <c r="F421" s="11">
        <v>8470</v>
      </c>
      <c r="G421" s="11">
        <v>8590</v>
      </c>
      <c r="H421" s="11">
        <v>8651</v>
      </c>
      <c r="I421" s="11">
        <v>9759</v>
      </c>
      <c r="J421" s="11">
        <v>11424</v>
      </c>
      <c r="K421" s="11">
        <v>12327</v>
      </c>
      <c r="L421" s="11">
        <v>13220</v>
      </c>
      <c r="M421" s="11">
        <v>14122</v>
      </c>
      <c r="N421" s="11">
        <v>15410</v>
      </c>
      <c r="O421" s="11">
        <v>13887</v>
      </c>
      <c r="P421" s="11">
        <v>11012</v>
      </c>
      <c r="Q421" s="11">
        <v>15853</v>
      </c>
      <c r="R421" s="11">
        <v>15119</v>
      </c>
      <c r="S421" s="11">
        <v>15615</v>
      </c>
      <c r="T421" s="11">
        <v>15317</v>
      </c>
      <c r="U421" s="11">
        <v>15256</v>
      </c>
      <c r="V421" s="74">
        <f>100</f>
        <v>100</v>
      </c>
      <c r="W421" s="127">
        <f t="shared" si="119"/>
        <v>105.57840616966581</v>
      </c>
      <c r="X421" s="127">
        <f t="shared" si="120"/>
        <v>108.86889460154242</v>
      </c>
      <c r="Y421" s="127">
        <f t="shared" si="121"/>
        <v>110.41131105398458</v>
      </c>
      <c r="Z421" s="127">
        <f t="shared" si="122"/>
        <v>111.19537275064268</v>
      </c>
      <c r="AA421" s="127">
        <f t="shared" si="123"/>
        <v>125.43701799485861</v>
      </c>
      <c r="AB421" s="127">
        <f t="shared" si="124"/>
        <v>146.83804627249359</v>
      </c>
      <c r="AC421" s="127">
        <f t="shared" si="125"/>
        <v>158.44473007712082</v>
      </c>
      <c r="AD421" s="127">
        <f t="shared" si="126"/>
        <v>169.92287917737789</v>
      </c>
      <c r="AE421" s="127">
        <f t="shared" si="126"/>
        <v>181.51670951156811</v>
      </c>
      <c r="AF421" s="127">
        <f t="shared" si="126"/>
        <v>198.07197943444731</v>
      </c>
      <c r="AG421" s="127">
        <f t="shared" si="126"/>
        <v>178.49614395886888</v>
      </c>
      <c r="AH421" s="127">
        <f t="shared" si="112"/>
        <v>141.54241645244215</v>
      </c>
      <c r="AI421" s="127">
        <f t="shared" si="115"/>
        <v>203.76606683804627</v>
      </c>
      <c r="AJ421" s="127">
        <f t="shared" si="116"/>
        <v>194.33161953727506</v>
      </c>
      <c r="AK421" s="127">
        <f t="shared" si="117"/>
        <v>200.70694087403598</v>
      </c>
      <c r="AL421" s="127">
        <f t="shared" si="113"/>
        <v>196.87660668380462</v>
      </c>
      <c r="AM421" s="127">
        <f t="shared" si="114"/>
        <v>196.09254498714654</v>
      </c>
      <c r="AN421" s="280">
        <v>1</v>
      </c>
      <c r="AO421" s="281">
        <v>1</v>
      </c>
      <c r="AP421" s="281">
        <v>1</v>
      </c>
      <c r="AQ421" s="281">
        <v>1</v>
      </c>
      <c r="AR421" s="281">
        <v>1</v>
      </c>
      <c r="AS421" s="281">
        <v>1</v>
      </c>
      <c r="AT421" s="281">
        <v>1</v>
      </c>
      <c r="AU421" s="281">
        <v>1</v>
      </c>
      <c r="AV421" s="281">
        <v>1</v>
      </c>
      <c r="AW421" s="281">
        <v>1</v>
      </c>
      <c r="AX421" s="281">
        <v>1</v>
      </c>
      <c r="AY421" s="281">
        <v>1</v>
      </c>
      <c r="AZ421" s="281">
        <v>1</v>
      </c>
      <c r="BA421" s="281">
        <v>1</v>
      </c>
      <c r="BB421" s="281">
        <v>1</v>
      </c>
      <c r="BC421" s="281">
        <v>1</v>
      </c>
      <c r="BD421" s="281">
        <v>6</v>
      </c>
      <c r="BE421" s="325">
        <v>7</v>
      </c>
    </row>
    <row r="422" spans="2:57" ht="15" x14ac:dyDescent="0.25">
      <c r="B422" s="772"/>
      <c r="C422" s="1" t="s">
        <v>4</v>
      </c>
      <c r="D422" s="365">
        <v>2082</v>
      </c>
      <c r="E422" s="11">
        <v>2166</v>
      </c>
      <c r="F422" s="11">
        <v>2301</v>
      </c>
      <c r="G422" s="11">
        <v>2386</v>
      </c>
      <c r="H422" s="11">
        <v>2438</v>
      </c>
      <c r="I422" s="11">
        <v>2490</v>
      </c>
      <c r="J422" s="11">
        <v>2484</v>
      </c>
      <c r="K422" s="11">
        <v>2540</v>
      </c>
      <c r="L422" s="11">
        <v>2925</v>
      </c>
      <c r="M422" s="11">
        <v>3043</v>
      </c>
      <c r="N422" s="11">
        <v>2908</v>
      </c>
      <c r="O422" s="11">
        <v>2650</v>
      </c>
      <c r="P422" s="11">
        <v>2037</v>
      </c>
      <c r="Q422" s="11">
        <v>2568</v>
      </c>
      <c r="R422" s="11">
        <v>2280</v>
      </c>
      <c r="S422" s="11">
        <v>2382</v>
      </c>
      <c r="T422" s="11">
        <v>2331</v>
      </c>
      <c r="U422" s="11">
        <v>2321</v>
      </c>
      <c r="V422" s="74">
        <f>100</f>
        <v>100</v>
      </c>
      <c r="W422" s="127">
        <f t="shared" si="119"/>
        <v>104.03458213256484</v>
      </c>
      <c r="X422" s="127">
        <f t="shared" si="120"/>
        <v>110.51873198847262</v>
      </c>
      <c r="Y422" s="127">
        <f t="shared" si="121"/>
        <v>114.60134486071085</v>
      </c>
      <c r="Z422" s="127">
        <f t="shared" si="122"/>
        <v>117.09894332372718</v>
      </c>
      <c r="AA422" s="127">
        <f t="shared" si="123"/>
        <v>119.59654178674351</v>
      </c>
      <c r="AB422" s="127">
        <f t="shared" si="124"/>
        <v>119.30835734870317</v>
      </c>
      <c r="AC422" s="127">
        <f t="shared" si="125"/>
        <v>121.99807877041306</v>
      </c>
      <c r="AD422" s="127">
        <f t="shared" si="126"/>
        <v>140.48991354466858</v>
      </c>
      <c r="AE422" s="127">
        <f t="shared" si="126"/>
        <v>146.15754082612872</v>
      </c>
      <c r="AF422" s="127">
        <f t="shared" si="126"/>
        <v>139.67339097022094</v>
      </c>
      <c r="AG422" s="127">
        <f t="shared" si="126"/>
        <v>127.28146013448607</v>
      </c>
      <c r="AH422" s="127">
        <f t="shared" si="112"/>
        <v>97.838616714697409</v>
      </c>
      <c r="AI422" s="127">
        <f t="shared" si="115"/>
        <v>123.342939481268</v>
      </c>
      <c r="AJ422" s="127">
        <f t="shared" si="116"/>
        <v>109.51008645533142</v>
      </c>
      <c r="AK422" s="127">
        <f t="shared" si="117"/>
        <v>114.40922190201729</v>
      </c>
      <c r="AL422" s="127">
        <f t="shared" si="113"/>
        <v>111.95965417867436</v>
      </c>
      <c r="AM422" s="127">
        <f t="shared" si="114"/>
        <v>111.47934678194044</v>
      </c>
      <c r="AN422" s="280">
        <v>1</v>
      </c>
      <c r="AO422" s="281">
        <v>1</v>
      </c>
      <c r="AP422" s="281">
        <v>1</v>
      </c>
      <c r="AQ422" s="281">
        <v>1</v>
      </c>
      <c r="AR422" s="281">
        <v>1</v>
      </c>
      <c r="AS422" s="281">
        <v>1</v>
      </c>
      <c r="AT422" s="281">
        <v>1</v>
      </c>
      <c r="AU422" s="281">
        <v>1</v>
      </c>
      <c r="AV422" s="281">
        <v>1</v>
      </c>
      <c r="AW422" s="281">
        <v>1</v>
      </c>
      <c r="AX422" s="281">
        <v>1</v>
      </c>
      <c r="AY422" s="281">
        <v>1</v>
      </c>
      <c r="AZ422" s="281">
        <v>1</v>
      </c>
      <c r="BA422" s="281">
        <v>1</v>
      </c>
      <c r="BB422" s="281">
        <v>1</v>
      </c>
      <c r="BC422" s="281">
        <v>1</v>
      </c>
      <c r="BD422" s="281">
        <v>6</v>
      </c>
      <c r="BE422" s="325">
        <v>7</v>
      </c>
    </row>
    <row r="423" spans="2:57" ht="15" x14ac:dyDescent="0.25">
      <c r="B423" s="772"/>
      <c r="C423" s="1" t="s">
        <v>5</v>
      </c>
      <c r="D423" s="365">
        <v>621</v>
      </c>
      <c r="E423" s="11">
        <v>641</v>
      </c>
      <c r="F423" s="11">
        <v>646</v>
      </c>
      <c r="G423" s="11">
        <v>691</v>
      </c>
      <c r="H423" s="11">
        <v>688</v>
      </c>
      <c r="I423" s="11">
        <v>707</v>
      </c>
      <c r="J423" s="11">
        <v>746</v>
      </c>
      <c r="K423" s="11">
        <v>763</v>
      </c>
      <c r="L423" s="11">
        <v>793</v>
      </c>
      <c r="M423" s="11">
        <v>777</v>
      </c>
      <c r="N423" s="11">
        <v>698</v>
      </c>
      <c r="O423" s="11">
        <v>832</v>
      </c>
      <c r="P423" s="11">
        <v>628</v>
      </c>
      <c r="Q423" s="11">
        <v>560</v>
      </c>
      <c r="R423" s="11">
        <v>432</v>
      </c>
      <c r="S423" s="11">
        <v>450</v>
      </c>
      <c r="T423" s="11">
        <v>442</v>
      </c>
      <c r="U423" s="11">
        <v>441</v>
      </c>
      <c r="V423" s="74">
        <f>100</f>
        <v>100</v>
      </c>
      <c r="W423" s="127">
        <f t="shared" si="119"/>
        <v>103.22061191626409</v>
      </c>
      <c r="X423" s="127">
        <f t="shared" si="120"/>
        <v>104.02576489533011</v>
      </c>
      <c r="Y423" s="127">
        <f t="shared" si="121"/>
        <v>111.27214170692432</v>
      </c>
      <c r="Z423" s="127">
        <f t="shared" si="122"/>
        <v>110.7890499194847</v>
      </c>
      <c r="AA423" s="127">
        <f t="shared" si="123"/>
        <v>113.84863123993559</v>
      </c>
      <c r="AB423" s="127">
        <f t="shared" si="124"/>
        <v>120.12882447665056</v>
      </c>
      <c r="AC423" s="127">
        <f t="shared" si="125"/>
        <v>122.86634460547504</v>
      </c>
      <c r="AD423" s="127">
        <f t="shared" si="126"/>
        <v>127.69726247987117</v>
      </c>
      <c r="AE423" s="127">
        <f t="shared" si="126"/>
        <v>125.1207729468599</v>
      </c>
      <c r="AF423" s="127">
        <f t="shared" si="126"/>
        <v>112.39935587761674</v>
      </c>
      <c r="AG423" s="127">
        <f t="shared" si="126"/>
        <v>133.97745571658615</v>
      </c>
      <c r="AH423" s="127">
        <f t="shared" si="112"/>
        <v>101.12721417069243</v>
      </c>
      <c r="AI423" s="127">
        <f t="shared" si="115"/>
        <v>90.177133655394528</v>
      </c>
      <c r="AJ423" s="127">
        <f t="shared" si="116"/>
        <v>69.565217391304344</v>
      </c>
      <c r="AK423" s="127">
        <f t="shared" si="117"/>
        <v>72.463768115942031</v>
      </c>
      <c r="AL423" s="127">
        <f t="shared" si="113"/>
        <v>71.175523349436389</v>
      </c>
      <c r="AM423" s="127">
        <f t="shared" si="114"/>
        <v>71.014492753623188</v>
      </c>
      <c r="AN423" s="280">
        <v>1</v>
      </c>
      <c r="AO423" s="281">
        <v>1</v>
      </c>
      <c r="AP423" s="281">
        <v>1</v>
      </c>
      <c r="AQ423" s="281">
        <v>1</v>
      </c>
      <c r="AR423" s="281">
        <v>1</v>
      </c>
      <c r="AS423" s="281">
        <v>1</v>
      </c>
      <c r="AT423" s="281">
        <v>1</v>
      </c>
      <c r="AU423" s="281">
        <v>1</v>
      </c>
      <c r="AV423" s="281">
        <v>1</v>
      </c>
      <c r="AW423" s="281">
        <v>1</v>
      </c>
      <c r="AX423" s="281">
        <v>1</v>
      </c>
      <c r="AY423" s="281">
        <v>1</v>
      </c>
      <c r="AZ423" s="281">
        <v>1</v>
      </c>
      <c r="BA423" s="281">
        <v>1</v>
      </c>
      <c r="BB423" s="281">
        <v>1</v>
      </c>
      <c r="BC423" s="281">
        <v>1</v>
      </c>
      <c r="BD423" s="281">
        <v>6</v>
      </c>
      <c r="BE423" s="325">
        <v>7</v>
      </c>
    </row>
    <row r="424" spans="2:57" ht="15" x14ac:dyDescent="0.25">
      <c r="B424" s="772"/>
      <c r="C424" s="1" t="s">
        <v>6</v>
      </c>
      <c r="D424" s="365">
        <v>52330</v>
      </c>
      <c r="E424" s="11">
        <v>55938</v>
      </c>
      <c r="F424" s="11">
        <v>58800</v>
      </c>
      <c r="G424" s="11">
        <v>61809</v>
      </c>
      <c r="H424" s="11">
        <v>64613</v>
      </c>
      <c r="I424" s="11">
        <v>71135</v>
      </c>
      <c r="J424" s="11">
        <v>85448</v>
      </c>
      <c r="K424" s="11">
        <v>89809</v>
      </c>
      <c r="L424" s="11">
        <v>95524</v>
      </c>
      <c r="M424" s="11">
        <v>102379</v>
      </c>
      <c r="N424" s="11">
        <v>109703</v>
      </c>
      <c r="O424" s="11">
        <v>110404</v>
      </c>
      <c r="P424" s="11">
        <v>107962</v>
      </c>
      <c r="Q424" s="11">
        <v>119430</v>
      </c>
      <c r="R424" s="11">
        <v>122805</v>
      </c>
      <c r="S424" s="11">
        <v>126848</v>
      </c>
      <c r="T424" s="11">
        <v>124324</v>
      </c>
      <c r="U424" s="11">
        <v>123789</v>
      </c>
      <c r="V424" s="74">
        <f>100</f>
        <v>100</v>
      </c>
      <c r="W424" s="127">
        <f t="shared" si="119"/>
        <v>106.8947066692146</v>
      </c>
      <c r="X424" s="127">
        <f t="shared" si="120"/>
        <v>112.36384483088095</v>
      </c>
      <c r="Y424" s="127">
        <f t="shared" si="121"/>
        <v>118.1138926046245</v>
      </c>
      <c r="Z424" s="127">
        <f t="shared" si="122"/>
        <v>123.47219568125358</v>
      </c>
      <c r="AA424" s="127">
        <f t="shared" si="123"/>
        <v>135.93540989871966</v>
      </c>
      <c r="AB424" s="127">
        <f t="shared" si="124"/>
        <v>163.28683355627746</v>
      </c>
      <c r="AC424" s="127">
        <f t="shared" si="125"/>
        <v>171.62048538123446</v>
      </c>
      <c r="AD424" s="127">
        <f t="shared" si="126"/>
        <v>182.54156315688897</v>
      </c>
      <c r="AE424" s="127">
        <f t="shared" si="126"/>
        <v>195.64112363844831</v>
      </c>
      <c r="AF424" s="127">
        <f t="shared" si="126"/>
        <v>209.63691954901586</v>
      </c>
      <c r="AG424" s="127">
        <f t="shared" si="126"/>
        <v>210.97649531817314</v>
      </c>
      <c r="AH424" s="127">
        <f t="shared" si="112"/>
        <v>206.30995604815593</v>
      </c>
      <c r="AI424" s="127">
        <f t="shared" si="115"/>
        <v>228.22472768966176</v>
      </c>
      <c r="AJ424" s="127">
        <f t="shared" si="116"/>
        <v>234.67418306898529</v>
      </c>
      <c r="AK424" s="127">
        <f t="shared" si="117"/>
        <v>242.40015287597936</v>
      </c>
      <c r="AL424" s="127">
        <f t="shared" si="113"/>
        <v>237.57691572711639</v>
      </c>
      <c r="AM424" s="127">
        <f t="shared" si="114"/>
        <v>236.55455761513471</v>
      </c>
      <c r="AN424" s="280"/>
      <c r="AO424" s="281"/>
      <c r="AP424" s="281"/>
      <c r="AQ424" s="281"/>
      <c r="AR424" s="281"/>
      <c r="AS424" s="281"/>
      <c r="AT424" s="281"/>
      <c r="AU424" s="281"/>
      <c r="AV424" s="281"/>
      <c r="AW424" s="281"/>
      <c r="AX424" s="281"/>
      <c r="AY424" s="281"/>
      <c r="AZ424" s="281"/>
      <c r="BA424" s="281"/>
      <c r="BB424" s="281"/>
      <c r="BC424" s="281"/>
      <c r="BD424" s="281"/>
      <c r="BE424" s="325"/>
    </row>
    <row r="425" spans="2:57" ht="15" x14ac:dyDescent="0.25">
      <c r="B425" s="765"/>
      <c r="C425" s="8" t="s">
        <v>7</v>
      </c>
      <c r="D425" s="424">
        <v>51709</v>
      </c>
      <c r="E425" s="341">
        <v>55297</v>
      </c>
      <c r="F425" s="341">
        <v>58154</v>
      </c>
      <c r="G425" s="341">
        <v>61118</v>
      </c>
      <c r="H425" s="341">
        <v>63925</v>
      </c>
      <c r="I425" s="341">
        <v>70428</v>
      </c>
      <c r="J425" s="341">
        <v>84702</v>
      </c>
      <c r="K425" s="341">
        <v>89046</v>
      </c>
      <c r="L425" s="341">
        <v>94731</v>
      </c>
      <c r="M425" s="341">
        <v>101602</v>
      </c>
      <c r="N425" s="341">
        <v>109005</v>
      </c>
      <c r="O425" s="341">
        <v>109572</v>
      </c>
      <c r="P425" s="341">
        <v>107334</v>
      </c>
      <c r="Q425" s="341">
        <v>118870</v>
      </c>
      <c r="R425" s="341">
        <v>122373</v>
      </c>
      <c r="S425" s="341">
        <v>126398</v>
      </c>
      <c r="T425" s="341">
        <v>123882</v>
      </c>
      <c r="U425" s="341">
        <v>123348</v>
      </c>
      <c r="V425" s="74">
        <f>100</f>
        <v>100</v>
      </c>
      <c r="W425" s="127">
        <f t="shared" si="119"/>
        <v>106.9388307644704</v>
      </c>
      <c r="X425" s="127">
        <f t="shared" si="120"/>
        <v>112.46398112514262</v>
      </c>
      <c r="Y425" s="127">
        <f t="shared" si="121"/>
        <v>118.19605871318339</v>
      </c>
      <c r="Z425" s="127">
        <f t="shared" si="122"/>
        <v>123.62451410779555</v>
      </c>
      <c r="AA425" s="127">
        <f t="shared" si="123"/>
        <v>136.20066139356786</v>
      </c>
      <c r="AB425" s="127">
        <f t="shared" si="124"/>
        <v>163.80514030439576</v>
      </c>
      <c r="AC425" s="127">
        <f t="shared" si="125"/>
        <v>172.20599895569435</v>
      </c>
      <c r="AD425" s="127">
        <f t="shared" si="126"/>
        <v>183.20021659672398</v>
      </c>
      <c r="AE425" s="127">
        <f t="shared" si="126"/>
        <v>196.48803883269838</v>
      </c>
      <c r="AF425" s="127">
        <f t="shared" si="126"/>
        <v>210.80469550755188</v>
      </c>
      <c r="AG425" s="127">
        <f t="shared" si="126"/>
        <v>211.90121642267303</v>
      </c>
      <c r="AH425" s="127">
        <f t="shared" si="112"/>
        <v>207.57314974182444</v>
      </c>
      <c r="AI425" s="127">
        <f t="shared" si="115"/>
        <v>229.88261231120308</v>
      </c>
      <c r="AJ425" s="127">
        <f t="shared" si="116"/>
        <v>236.65706163337137</v>
      </c>
      <c r="AK425" s="127">
        <f t="shared" si="117"/>
        <v>244.44100640120675</v>
      </c>
      <c r="AL425" s="127">
        <f t="shared" si="113"/>
        <v>239.5753157090642</v>
      </c>
      <c r="AM425" s="127">
        <f t="shared" si="114"/>
        <v>238.54261347154267</v>
      </c>
      <c r="AN425" s="283"/>
      <c r="AO425" s="284"/>
      <c r="AP425" s="284"/>
      <c r="AQ425" s="284"/>
      <c r="AR425" s="284"/>
      <c r="AS425" s="284"/>
      <c r="AT425" s="284"/>
      <c r="AU425" s="284"/>
      <c r="AV425" s="284"/>
      <c r="AW425" s="284"/>
      <c r="AX425" s="284"/>
      <c r="AY425" s="284"/>
      <c r="AZ425" s="284"/>
      <c r="BA425" s="284"/>
      <c r="BB425" s="284"/>
      <c r="BC425" s="284"/>
      <c r="BD425" s="284"/>
      <c r="BE425" s="284"/>
    </row>
    <row r="426" spans="2:57" ht="15" customHeight="1" x14ac:dyDescent="0.25">
      <c r="B426" s="772" t="s">
        <v>78</v>
      </c>
      <c r="C426" s="1" t="s">
        <v>2</v>
      </c>
      <c r="D426" s="425">
        <v>24277</v>
      </c>
      <c r="E426" s="11">
        <v>24646</v>
      </c>
      <c r="F426" s="11">
        <v>25082</v>
      </c>
      <c r="G426" s="11">
        <v>28044</v>
      </c>
      <c r="H426" s="11">
        <v>30175</v>
      </c>
      <c r="I426" s="11">
        <v>33214</v>
      </c>
      <c r="J426" s="11">
        <v>41893</v>
      </c>
      <c r="K426" s="11">
        <v>44162</v>
      </c>
      <c r="L426" s="11">
        <v>45679</v>
      </c>
      <c r="M426" s="11">
        <v>48649</v>
      </c>
      <c r="N426" s="11">
        <v>50839</v>
      </c>
      <c r="O426" s="11">
        <v>47453</v>
      </c>
      <c r="P426" s="11">
        <v>41521</v>
      </c>
      <c r="Q426" s="11">
        <v>41552</v>
      </c>
      <c r="R426" s="11">
        <v>41271</v>
      </c>
      <c r="S426" s="11">
        <v>42602</v>
      </c>
      <c r="T426" s="11">
        <v>41751</v>
      </c>
      <c r="U426" s="11">
        <v>41569</v>
      </c>
      <c r="V426" s="74">
        <f>100</f>
        <v>100</v>
      </c>
      <c r="W426" s="127">
        <f t="shared" si="119"/>
        <v>101.51995716109899</v>
      </c>
      <c r="X426" s="127">
        <f t="shared" si="120"/>
        <v>103.31589570375252</v>
      </c>
      <c r="Y426" s="127">
        <f t="shared" si="121"/>
        <v>115.51674424352268</v>
      </c>
      <c r="Z426" s="127">
        <f t="shared" si="122"/>
        <v>124.29459982699674</v>
      </c>
      <c r="AA426" s="127">
        <f t="shared" si="123"/>
        <v>136.81262099929975</v>
      </c>
      <c r="AB426" s="127">
        <f t="shared" si="124"/>
        <v>172.56250772335954</v>
      </c>
      <c r="AC426" s="127">
        <f t="shared" si="125"/>
        <v>181.90880257033407</v>
      </c>
      <c r="AD426" s="127">
        <f t="shared" si="126"/>
        <v>188.15751534374098</v>
      </c>
      <c r="AE426" s="127">
        <f t="shared" si="126"/>
        <v>200.39131688429379</v>
      </c>
      <c r="AF426" s="127">
        <f t="shared" si="126"/>
        <v>209.41220084853978</v>
      </c>
      <c r="AG426" s="127">
        <f t="shared" si="126"/>
        <v>195.46484326729004</v>
      </c>
      <c r="AH426" s="127">
        <f t="shared" si="112"/>
        <v>171.0301931869671</v>
      </c>
      <c r="AI426" s="127">
        <f t="shared" si="115"/>
        <v>171.15788606499979</v>
      </c>
      <c r="AJ426" s="127">
        <f t="shared" si="116"/>
        <v>170.00041191250978</v>
      </c>
      <c r="AK426" s="127">
        <f t="shared" si="117"/>
        <v>175.48296741772049</v>
      </c>
      <c r="AL426" s="127">
        <f t="shared" ref="AL426:AL457" si="127">T426*100/$D426</f>
        <v>171.97759195946782</v>
      </c>
      <c r="AM426" s="127">
        <f t="shared" ref="AM426:AM457" si="128">U426*100/$D426</f>
        <v>171.22791119166288</v>
      </c>
      <c r="AN426" s="280">
        <v>1</v>
      </c>
      <c r="AO426" s="281">
        <v>1</v>
      </c>
      <c r="AP426" s="281">
        <v>1</v>
      </c>
      <c r="AQ426" s="281">
        <v>1</v>
      </c>
      <c r="AR426" s="281">
        <v>1</v>
      </c>
      <c r="AS426" s="281">
        <v>1</v>
      </c>
      <c r="AT426" s="281">
        <v>1</v>
      </c>
      <c r="AU426" s="281">
        <v>1</v>
      </c>
      <c r="AV426" s="281">
        <v>1</v>
      </c>
      <c r="AW426" s="281">
        <v>1</v>
      </c>
      <c r="AX426" s="281">
        <v>1</v>
      </c>
      <c r="AY426" s="281">
        <v>1</v>
      </c>
      <c r="AZ426" s="281">
        <v>1</v>
      </c>
      <c r="BA426" s="281">
        <v>1</v>
      </c>
      <c r="BB426" s="281">
        <v>1</v>
      </c>
      <c r="BC426" s="281">
        <v>1</v>
      </c>
      <c r="BD426" s="281">
        <v>6</v>
      </c>
      <c r="BE426" s="325">
        <v>7</v>
      </c>
    </row>
    <row r="427" spans="2:57" ht="15" x14ac:dyDescent="0.25">
      <c r="B427" s="772"/>
      <c r="C427" s="1" t="s">
        <v>3</v>
      </c>
      <c r="D427" s="365">
        <v>3155</v>
      </c>
      <c r="E427" s="11">
        <v>3139</v>
      </c>
      <c r="F427" s="11">
        <v>3065</v>
      </c>
      <c r="G427" s="11">
        <v>3263</v>
      </c>
      <c r="H427" s="11">
        <v>3460</v>
      </c>
      <c r="I427" s="11">
        <v>3469</v>
      </c>
      <c r="J427" s="11">
        <v>4110</v>
      </c>
      <c r="K427" s="11">
        <v>4217</v>
      </c>
      <c r="L427" s="11">
        <v>4602</v>
      </c>
      <c r="M427" s="11">
        <v>4746</v>
      </c>
      <c r="N427" s="11">
        <v>4971</v>
      </c>
      <c r="O427" s="11">
        <v>4933</v>
      </c>
      <c r="P427" s="11">
        <v>4009</v>
      </c>
      <c r="Q427" s="11">
        <v>4098</v>
      </c>
      <c r="R427" s="11">
        <v>4576</v>
      </c>
      <c r="S427" s="11">
        <v>4846</v>
      </c>
      <c r="T427" s="11">
        <v>4754</v>
      </c>
      <c r="U427" s="11">
        <v>4735</v>
      </c>
      <c r="V427" s="74">
        <f>100</f>
        <v>100</v>
      </c>
      <c r="W427" s="127">
        <f t="shared" si="119"/>
        <v>99.492868462757528</v>
      </c>
      <c r="X427" s="127">
        <f t="shared" si="120"/>
        <v>97.147385103011089</v>
      </c>
      <c r="Y427" s="127">
        <f t="shared" si="121"/>
        <v>103.42313787638669</v>
      </c>
      <c r="Z427" s="127">
        <f t="shared" si="122"/>
        <v>109.66719492868462</v>
      </c>
      <c r="AA427" s="127">
        <f t="shared" si="123"/>
        <v>109.95245641838352</v>
      </c>
      <c r="AB427" s="127">
        <f t="shared" si="124"/>
        <v>130.26941362916006</v>
      </c>
      <c r="AC427" s="127">
        <f t="shared" si="125"/>
        <v>133.66085578446911</v>
      </c>
      <c r="AD427" s="127">
        <f t="shared" si="126"/>
        <v>145.86370839936609</v>
      </c>
      <c r="AE427" s="127">
        <f t="shared" si="126"/>
        <v>150.42789223454832</v>
      </c>
      <c r="AF427" s="127">
        <f t="shared" si="126"/>
        <v>157.55942947702061</v>
      </c>
      <c r="AG427" s="127">
        <f t="shared" si="126"/>
        <v>156.35499207606972</v>
      </c>
      <c r="AH427" s="127">
        <f t="shared" si="112"/>
        <v>127.06814580031696</v>
      </c>
      <c r="AI427" s="127">
        <f t="shared" si="115"/>
        <v>129.88906497622821</v>
      </c>
      <c r="AJ427" s="127">
        <f t="shared" si="116"/>
        <v>145.03961965134707</v>
      </c>
      <c r="AK427" s="127">
        <f t="shared" si="117"/>
        <v>153.5974643423138</v>
      </c>
      <c r="AL427" s="127">
        <f t="shared" si="127"/>
        <v>150.68145800316958</v>
      </c>
      <c r="AM427" s="127">
        <f t="shared" si="128"/>
        <v>150.07923930269413</v>
      </c>
      <c r="AN427" s="280">
        <v>1</v>
      </c>
      <c r="AO427" s="281">
        <v>1</v>
      </c>
      <c r="AP427" s="281">
        <v>1</v>
      </c>
      <c r="AQ427" s="281">
        <v>1</v>
      </c>
      <c r="AR427" s="281">
        <v>1</v>
      </c>
      <c r="AS427" s="281">
        <v>1</v>
      </c>
      <c r="AT427" s="281">
        <v>1</v>
      </c>
      <c r="AU427" s="281">
        <v>1</v>
      </c>
      <c r="AV427" s="281">
        <v>1</v>
      </c>
      <c r="AW427" s="281">
        <v>1</v>
      </c>
      <c r="AX427" s="281">
        <v>1</v>
      </c>
      <c r="AY427" s="281">
        <v>1</v>
      </c>
      <c r="AZ427" s="281">
        <v>1</v>
      </c>
      <c r="BA427" s="281">
        <v>1</v>
      </c>
      <c r="BB427" s="281">
        <v>1</v>
      </c>
      <c r="BC427" s="281">
        <v>1</v>
      </c>
      <c r="BD427" s="281">
        <v>6</v>
      </c>
      <c r="BE427" s="325">
        <v>7</v>
      </c>
    </row>
    <row r="428" spans="2:57" ht="15" x14ac:dyDescent="0.25">
      <c r="B428" s="772"/>
      <c r="C428" s="1" t="s">
        <v>4</v>
      </c>
      <c r="D428" s="365">
        <v>956</v>
      </c>
      <c r="E428" s="11">
        <v>958</v>
      </c>
      <c r="F428" s="11">
        <v>979</v>
      </c>
      <c r="G428" s="11">
        <v>1100</v>
      </c>
      <c r="H428" s="11">
        <v>1103</v>
      </c>
      <c r="I428" s="11">
        <v>1094</v>
      </c>
      <c r="J428" s="11">
        <v>1276</v>
      </c>
      <c r="K428" s="11">
        <v>1459</v>
      </c>
      <c r="L428" s="11">
        <v>1271</v>
      </c>
      <c r="M428" s="11">
        <v>1323</v>
      </c>
      <c r="N428" s="11">
        <v>1081</v>
      </c>
      <c r="O428" s="11">
        <v>1279</v>
      </c>
      <c r="P428" s="11">
        <v>1032</v>
      </c>
      <c r="Q428" s="11">
        <v>1035</v>
      </c>
      <c r="R428" s="11">
        <v>912</v>
      </c>
      <c r="S428" s="11">
        <v>988</v>
      </c>
      <c r="T428" s="11">
        <v>967</v>
      </c>
      <c r="U428" s="11">
        <v>963</v>
      </c>
      <c r="V428" s="74">
        <f>100</f>
        <v>100</v>
      </c>
      <c r="W428" s="127">
        <f t="shared" si="119"/>
        <v>100.20920502092051</v>
      </c>
      <c r="X428" s="127">
        <f t="shared" si="120"/>
        <v>102.40585774058577</v>
      </c>
      <c r="Y428" s="127">
        <f t="shared" si="121"/>
        <v>115.06276150627615</v>
      </c>
      <c r="Z428" s="127">
        <f t="shared" si="122"/>
        <v>115.37656903765691</v>
      </c>
      <c r="AA428" s="127">
        <f t="shared" si="123"/>
        <v>114.43514644351464</v>
      </c>
      <c r="AB428" s="127">
        <f t="shared" si="124"/>
        <v>133.47280334728035</v>
      </c>
      <c r="AC428" s="127">
        <f t="shared" si="125"/>
        <v>152.61506276150627</v>
      </c>
      <c r="AD428" s="127">
        <f t="shared" si="126"/>
        <v>132.94979079497907</v>
      </c>
      <c r="AE428" s="127">
        <f t="shared" si="126"/>
        <v>138.38912133891213</v>
      </c>
      <c r="AF428" s="127">
        <f t="shared" si="126"/>
        <v>113.07531380753139</v>
      </c>
      <c r="AG428" s="127">
        <f t="shared" si="126"/>
        <v>133.78661087866109</v>
      </c>
      <c r="AH428" s="127">
        <f t="shared" si="112"/>
        <v>107.94979079497908</v>
      </c>
      <c r="AI428" s="127">
        <f t="shared" si="115"/>
        <v>108.26359832635983</v>
      </c>
      <c r="AJ428" s="127">
        <f t="shared" si="116"/>
        <v>95.39748953974896</v>
      </c>
      <c r="AK428" s="127">
        <f t="shared" si="117"/>
        <v>103.34728033472804</v>
      </c>
      <c r="AL428" s="127">
        <f t="shared" si="127"/>
        <v>101.15062761506276</v>
      </c>
      <c r="AM428" s="127">
        <f t="shared" si="128"/>
        <v>100.73221757322176</v>
      </c>
      <c r="AN428" s="280">
        <v>1</v>
      </c>
      <c r="AO428" s="281">
        <v>1</v>
      </c>
      <c r="AP428" s="281">
        <v>1</v>
      </c>
      <c r="AQ428" s="281">
        <v>1</v>
      </c>
      <c r="AR428" s="281">
        <v>1</v>
      </c>
      <c r="AS428" s="281">
        <v>1</v>
      </c>
      <c r="AT428" s="281">
        <v>1</v>
      </c>
      <c r="AU428" s="281">
        <v>1</v>
      </c>
      <c r="AV428" s="281">
        <v>1</v>
      </c>
      <c r="AW428" s="281">
        <v>1</v>
      </c>
      <c r="AX428" s="281">
        <v>1</v>
      </c>
      <c r="AY428" s="281">
        <v>1</v>
      </c>
      <c r="AZ428" s="281">
        <v>1</v>
      </c>
      <c r="BA428" s="281">
        <v>1</v>
      </c>
      <c r="BB428" s="281">
        <v>1</v>
      </c>
      <c r="BC428" s="281">
        <v>1</v>
      </c>
      <c r="BD428" s="281">
        <v>6</v>
      </c>
      <c r="BE428" s="325">
        <v>7</v>
      </c>
    </row>
    <row r="429" spans="2:57" ht="15" x14ac:dyDescent="0.25">
      <c r="B429" s="772"/>
      <c r="C429" s="1" t="s">
        <v>5</v>
      </c>
      <c r="D429" s="365">
        <v>224</v>
      </c>
      <c r="E429" s="11">
        <v>242</v>
      </c>
      <c r="F429" s="11">
        <v>261</v>
      </c>
      <c r="G429" s="11">
        <v>268</v>
      </c>
      <c r="H429" s="11">
        <v>288</v>
      </c>
      <c r="I429" s="11">
        <v>307</v>
      </c>
      <c r="J429" s="11">
        <v>317</v>
      </c>
      <c r="K429" s="11">
        <v>329</v>
      </c>
      <c r="L429" s="11">
        <v>375</v>
      </c>
      <c r="M429" s="11">
        <v>407</v>
      </c>
      <c r="N429" s="11">
        <v>273</v>
      </c>
      <c r="O429" s="11">
        <v>289</v>
      </c>
      <c r="P429" s="11">
        <v>249</v>
      </c>
      <c r="Q429" s="11">
        <v>211</v>
      </c>
      <c r="R429" s="11">
        <v>205</v>
      </c>
      <c r="S429" s="11">
        <v>214</v>
      </c>
      <c r="T429" s="11">
        <v>210</v>
      </c>
      <c r="U429" s="11">
        <v>209</v>
      </c>
      <c r="V429" s="74">
        <f>100</f>
        <v>100</v>
      </c>
      <c r="W429" s="127">
        <f t="shared" si="119"/>
        <v>108.03571428571429</v>
      </c>
      <c r="X429" s="127">
        <f t="shared" si="120"/>
        <v>116.51785714285714</v>
      </c>
      <c r="Y429" s="127">
        <f t="shared" si="121"/>
        <v>119.64285714285714</v>
      </c>
      <c r="Z429" s="127">
        <f t="shared" si="122"/>
        <v>128.57142857142858</v>
      </c>
      <c r="AA429" s="127">
        <f t="shared" si="123"/>
        <v>137.05357142857142</v>
      </c>
      <c r="AB429" s="127">
        <f t="shared" si="124"/>
        <v>141.51785714285714</v>
      </c>
      <c r="AC429" s="127">
        <f t="shared" si="125"/>
        <v>146.875</v>
      </c>
      <c r="AD429" s="127">
        <f t="shared" si="126"/>
        <v>167.41071428571428</v>
      </c>
      <c r="AE429" s="127">
        <f t="shared" si="126"/>
        <v>181.69642857142858</v>
      </c>
      <c r="AF429" s="127">
        <f t="shared" si="126"/>
        <v>121.875</v>
      </c>
      <c r="AG429" s="127">
        <f t="shared" si="126"/>
        <v>129.01785714285714</v>
      </c>
      <c r="AH429" s="127">
        <f t="shared" si="112"/>
        <v>111.16071428571429</v>
      </c>
      <c r="AI429" s="127">
        <f t="shared" si="115"/>
        <v>94.196428571428569</v>
      </c>
      <c r="AJ429" s="127">
        <f t="shared" si="116"/>
        <v>91.517857142857139</v>
      </c>
      <c r="AK429" s="127">
        <f t="shared" si="117"/>
        <v>95.535714285714292</v>
      </c>
      <c r="AL429" s="127">
        <f t="shared" si="127"/>
        <v>93.75</v>
      </c>
      <c r="AM429" s="127">
        <f t="shared" si="128"/>
        <v>93.303571428571431</v>
      </c>
      <c r="AN429" s="280">
        <v>1</v>
      </c>
      <c r="AO429" s="281">
        <v>1</v>
      </c>
      <c r="AP429" s="281">
        <v>1</v>
      </c>
      <c r="AQ429" s="281">
        <v>1</v>
      </c>
      <c r="AR429" s="281">
        <v>1</v>
      </c>
      <c r="AS429" s="281">
        <v>1</v>
      </c>
      <c r="AT429" s="281">
        <v>1</v>
      </c>
      <c r="AU429" s="281">
        <v>1</v>
      </c>
      <c r="AV429" s="281">
        <v>1</v>
      </c>
      <c r="AW429" s="281">
        <v>1</v>
      </c>
      <c r="AX429" s="281">
        <v>1</v>
      </c>
      <c r="AY429" s="281">
        <v>1</v>
      </c>
      <c r="AZ429" s="281">
        <v>1</v>
      </c>
      <c r="BA429" s="281">
        <v>1</v>
      </c>
      <c r="BB429" s="281">
        <v>1</v>
      </c>
      <c r="BC429" s="281">
        <v>1</v>
      </c>
      <c r="BD429" s="281">
        <v>6</v>
      </c>
      <c r="BE429" s="325">
        <v>7</v>
      </c>
    </row>
    <row r="430" spans="2:57" ht="15" x14ac:dyDescent="0.25">
      <c r="B430" s="772"/>
      <c r="C430" s="1" t="s">
        <v>6</v>
      </c>
      <c r="D430" s="365">
        <v>28612</v>
      </c>
      <c r="E430" s="11">
        <v>28985</v>
      </c>
      <c r="F430" s="11">
        <v>29387</v>
      </c>
      <c r="G430" s="11">
        <v>32675</v>
      </c>
      <c r="H430" s="11">
        <v>35026</v>
      </c>
      <c r="I430" s="11">
        <v>38084</v>
      </c>
      <c r="J430" s="11">
        <v>47596</v>
      </c>
      <c r="K430" s="11">
        <v>50167</v>
      </c>
      <c r="L430" s="11">
        <v>51927</v>
      </c>
      <c r="M430" s="11">
        <v>55125</v>
      </c>
      <c r="N430" s="11">
        <v>57164</v>
      </c>
      <c r="O430" s="11">
        <v>53954</v>
      </c>
      <c r="P430" s="11">
        <v>46811</v>
      </c>
      <c r="Q430" s="11">
        <v>46896</v>
      </c>
      <c r="R430" s="11">
        <v>46964</v>
      </c>
      <c r="S430" s="11">
        <v>48650</v>
      </c>
      <c r="T430" s="11">
        <v>47682</v>
      </c>
      <c r="U430" s="11">
        <v>47476</v>
      </c>
      <c r="V430" s="74">
        <f>100</f>
        <v>100</v>
      </c>
      <c r="W430" s="127">
        <f t="shared" si="119"/>
        <v>101.30364881867747</v>
      </c>
      <c r="X430" s="127">
        <f t="shared" si="120"/>
        <v>102.70865371172934</v>
      </c>
      <c r="Y430" s="127">
        <f t="shared" si="121"/>
        <v>114.20033552355655</v>
      </c>
      <c r="Z430" s="127">
        <f t="shared" si="122"/>
        <v>122.41716762197679</v>
      </c>
      <c r="AA430" s="127">
        <f t="shared" si="123"/>
        <v>133.10499091290367</v>
      </c>
      <c r="AB430" s="127">
        <f t="shared" si="124"/>
        <v>166.34978330770306</v>
      </c>
      <c r="AC430" s="127">
        <f t="shared" si="125"/>
        <v>175.3355235565497</v>
      </c>
      <c r="AD430" s="127">
        <f t="shared" si="126"/>
        <v>181.48678875996086</v>
      </c>
      <c r="AE430" s="127">
        <f t="shared" si="126"/>
        <v>192.66391723752272</v>
      </c>
      <c r="AF430" s="127">
        <f t="shared" si="126"/>
        <v>199.79029777715644</v>
      </c>
      <c r="AG430" s="127">
        <f t="shared" si="126"/>
        <v>188.57122885502585</v>
      </c>
      <c r="AH430" s="127">
        <f t="shared" si="112"/>
        <v>163.6061792254998</v>
      </c>
      <c r="AI430" s="127">
        <f t="shared" si="115"/>
        <v>163.90325737452818</v>
      </c>
      <c r="AJ430" s="127">
        <f t="shared" si="116"/>
        <v>164.14091989375086</v>
      </c>
      <c r="AK430" s="127">
        <f t="shared" si="117"/>
        <v>170.03355235565496</v>
      </c>
      <c r="AL430" s="127">
        <f t="shared" si="127"/>
        <v>166.65035649377884</v>
      </c>
      <c r="AM430" s="127">
        <f t="shared" si="128"/>
        <v>165.93037886201594</v>
      </c>
      <c r="AN430" s="280"/>
      <c r="AO430" s="281"/>
      <c r="AP430" s="281"/>
      <c r="AQ430" s="281"/>
      <c r="AR430" s="281"/>
      <c r="AS430" s="281"/>
      <c r="AT430" s="281"/>
      <c r="AU430" s="281"/>
      <c r="AV430" s="281"/>
      <c r="AW430" s="281"/>
      <c r="AX430" s="281"/>
      <c r="AY430" s="281"/>
      <c r="AZ430" s="281"/>
      <c r="BA430" s="281"/>
      <c r="BB430" s="281"/>
      <c r="BC430" s="281"/>
      <c r="BD430" s="281"/>
      <c r="BE430" s="325"/>
    </row>
    <row r="431" spans="2:57" ht="15" x14ac:dyDescent="0.25">
      <c r="B431" s="765"/>
      <c r="C431" s="8" t="s">
        <v>7</v>
      </c>
      <c r="D431" s="424">
        <v>28388</v>
      </c>
      <c r="E431" s="341">
        <v>28743</v>
      </c>
      <c r="F431" s="341">
        <v>29126</v>
      </c>
      <c r="G431" s="341">
        <v>32407</v>
      </c>
      <c r="H431" s="341">
        <v>34738</v>
      </c>
      <c r="I431" s="341">
        <v>37777</v>
      </c>
      <c r="J431" s="341">
        <v>47279</v>
      </c>
      <c r="K431" s="341">
        <v>49838</v>
      </c>
      <c r="L431" s="341">
        <v>51552</v>
      </c>
      <c r="M431" s="341">
        <v>54718</v>
      </c>
      <c r="N431" s="341">
        <v>56891</v>
      </c>
      <c r="O431" s="341">
        <v>53665</v>
      </c>
      <c r="P431" s="341">
        <v>46562</v>
      </c>
      <c r="Q431" s="341">
        <v>46685</v>
      </c>
      <c r="R431" s="341">
        <v>46759</v>
      </c>
      <c r="S431" s="341">
        <v>48436</v>
      </c>
      <c r="T431" s="341">
        <v>47472</v>
      </c>
      <c r="U431" s="341">
        <v>47267</v>
      </c>
      <c r="V431" s="74">
        <f>100</f>
        <v>100</v>
      </c>
      <c r="W431" s="127">
        <f t="shared" ref="W431:W491" si="129">E431*100/$D431</f>
        <v>101.25052839227843</v>
      </c>
      <c r="X431" s="127">
        <f t="shared" ref="X431:X491" si="130">F431*100/$D431</f>
        <v>102.59969000986332</v>
      </c>
      <c r="Y431" s="127">
        <f t="shared" ref="Y431:Y491" si="131">G431*100/$D431</f>
        <v>114.15739044666761</v>
      </c>
      <c r="Z431" s="127">
        <f t="shared" ref="Z431:Z491" si="132">H431*100/$D431</f>
        <v>122.36860645343103</v>
      </c>
      <c r="AA431" s="127">
        <f t="shared" ref="AA431:AA491" si="133">I431*100/$D431</f>
        <v>133.07383401437227</v>
      </c>
      <c r="AB431" s="127">
        <f t="shared" ref="AB431:AB491" si="134">J431*100/$D431</f>
        <v>166.54572354515992</v>
      </c>
      <c r="AC431" s="127">
        <f t="shared" ref="AC431:AC491" si="135">K431*100/$D431</f>
        <v>175.56009581513317</v>
      </c>
      <c r="AD431" s="127">
        <f t="shared" ref="AD431:AD491" si="136">L431*100/$D431</f>
        <v>181.59785824996479</v>
      </c>
      <c r="AE431" s="127">
        <f t="shared" ref="AE431:AE491" si="137">M431*100/$D431</f>
        <v>192.75045793997464</v>
      </c>
      <c r="AF431" s="127">
        <f t="shared" ref="AF431:AF491" si="138">N431*100/$D431</f>
        <v>200.40510074679443</v>
      </c>
      <c r="AG431" s="127">
        <f t="shared" ref="AG431:AG491" si="139">O431*100/$D431</f>
        <v>189.04114414541357</v>
      </c>
      <c r="AH431" s="127">
        <f t="shared" ref="AH431:AH491" si="140">P431*100/$D431</f>
        <v>164.02000845427645</v>
      </c>
      <c r="AI431" s="127">
        <f t="shared" ref="AI431:AI491" si="141">Q431*100/$D431</f>
        <v>164.45329012258702</v>
      </c>
      <c r="AJ431" s="127">
        <f t="shared" ref="AJ431:AJ491" si="142">R431*100/$D431</f>
        <v>164.71396364661123</v>
      </c>
      <c r="AK431" s="127">
        <f t="shared" ref="AK431:AK462" si="143">S431*100/$D431</f>
        <v>170.62138931943073</v>
      </c>
      <c r="AL431" s="127">
        <f t="shared" si="127"/>
        <v>167.22558827673666</v>
      </c>
      <c r="AM431" s="127">
        <f t="shared" si="128"/>
        <v>166.50345216288574</v>
      </c>
      <c r="AN431" s="283"/>
      <c r="AO431" s="284"/>
      <c r="AP431" s="284"/>
      <c r="AQ431" s="284"/>
      <c r="AR431" s="284"/>
      <c r="AS431" s="284"/>
      <c r="AT431" s="284"/>
      <c r="AU431" s="284"/>
      <c r="AV431" s="284"/>
      <c r="AW431" s="284"/>
      <c r="AX431" s="284"/>
      <c r="AY431" s="284"/>
      <c r="AZ431" s="284"/>
      <c r="BA431" s="284"/>
      <c r="BB431" s="284"/>
      <c r="BC431" s="284"/>
      <c r="BD431" s="284"/>
      <c r="BE431" s="284"/>
    </row>
    <row r="432" spans="2:57" ht="15" x14ac:dyDescent="0.25">
      <c r="B432" s="772" t="s">
        <v>281</v>
      </c>
      <c r="C432" s="1" t="s">
        <v>2</v>
      </c>
      <c r="D432" s="425"/>
      <c r="Q432" s="11">
        <v>44912</v>
      </c>
      <c r="R432" s="11">
        <v>48157</v>
      </c>
      <c r="S432" s="11">
        <v>50220</v>
      </c>
      <c r="V432" s="74">
        <f>100</f>
        <v>100</v>
      </c>
      <c r="W432" s="127" t="e">
        <f t="shared" si="129"/>
        <v>#DIV/0!</v>
      </c>
      <c r="X432" s="127" t="e">
        <f t="shared" si="130"/>
        <v>#DIV/0!</v>
      </c>
      <c r="Y432" s="127" t="e">
        <f t="shared" si="131"/>
        <v>#DIV/0!</v>
      </c>
      <c r="Z432" s="127" t="e">
        <f t="shared" si="132"/>
        <v>#DIV/0!</v>
      </c>
      <c r="AA432" s="127" t="e">
        <f t="shared" si="133"/>
        <v>#DIV/0!</v>
      </c>
      <c r="AB432" s="127" t="e">
        <f t="shared" si="134"/>
        <v>#DIV/0!</v>
      </c>
      <c r="AC432" s="127" t="e">
        <f t="shared" si="135"/>
        <v>#DIV/0!</v>
      </c>
      <c r="AD432" s="127" t="e">
        <f t="shared" si="136"/>
        <v>#DIV/0!</v>
      </c>
      <c r="AE432" s="127" t="e">
        <f t="shared" si="137"/>
        <v>#DIV/0!</v>
      </c>
      <c r="AF432" s="127" t="e">
        <f t="shared" si="138"/>
        <v>#DIV/0!</v>
      </c>
      <c r="AG432" s="127" t="e">
        <f t="shared" si="139"/>
        <v>#DIV/0!</v>
      </c>
      <c r="AH432" s="127" t="e">
        <f t="shared" si="140"/>
        <v>#DIV/0!</v>
      </c>
      <c r="AI432" s="127" t="e">
        <f t="shared" si="141"/>
        <v>#DIV/0!</v>
      </c>
      <c r="AJ432" s="127" t="e">
        <f t="shared" si="142"/>
        <v>#DIV/0!</v>
      </c>
      <c r="AK432" s="127" t="e">
        <f t="shared" si="143"/>
        <v>#DIV/0!</v>
      </c>
      <c r="AL432" s="127" t="e">
        <f t="shared" si="127"/>
        <v>#DIV/0!</v>
      </c>
      <c r="AM432" s="127" t="e">
        <f t="shared" si="128"/>
        <v>#DIV/0!</v>
      </c>
      <c r="AN432" s="280"/>
      <c r="AO432" s="281"/>
      <c r="AP432" s="281"/>
      <c r="AQ432" s="281"/>
      <c r="AR432" s="281"/>
      <c r="AS432" s="281"/>
      <c r="AT432" s="281"/>
      <c r="AU432" s="281"/>
      <c r="AV432" s="281"/>
      <c r="AW432" s="281"/>
      <c r="AX432" s="281"/>
      <c r="AY432" s="281"/>
      <c r="AZ432" s="281"/>
      <c r="BA432" s="281">
        <v>1</v>
      </c>
      <c r="BB432" s="281">
        <v>1</v>
      </c>
      <c r="BC432" s="281">
        <v>1</v>
      </c>
      <c r="BD432" s="281"/>
      <c r="BE432" s="325"/>
    </row>
    <row r="433" spans="2:57" ht="15" x14ac:dyDescent="0.25">
      <c r="B433" s="772"/>
      <c r="C433" s="1" t="s">
        <v>3</v>
      </c>
      <c r="D433" s="365"/>
      <c r="Q433" s="11">
        <v>4512</v>
      </c>
      <c r="R433" s="11">
        <v>4970</v>
      </c>
      <c r="S433" s="11">
        <v>5282</v>
      </c>
      <c r="V433" s="74">
        <f>100</f>
        <v>100</v>
      </c>
      <c r="W433" s="127" t="e">
        <f t="shared" si="129"/>
        <v>#DIV/0!</v>
      </c>
      <c r="X433" s="127" t="e">
        <f t="shared" si="130"/>
        <v>#DIV/0!</v>
      </c>
      <c r="Y433" s="127" t="e">
        <f t="shared" si="131"/>
        <v>#DIV/0!</v>
      </c>
      <c r="Z433" s="127" t="e">
        <f t="shared" si="132"/>
        <v>#DIV/0!</v>
      </c>
      <c r="AA433" s="127" t="e">
        <f t="shared" si="133"/>
        <v>#DIV/0!</v>
      </c>
      <c r="AB433" s="127" t="e">
        <f t="shared" si="134"/>
        <v>#DIV/0!</v>
      </c>
      <c r="AC433" s="127" t="e">
        <f t="shared" si="135"/>
        <v>#DIV/0!</v>
      </c>
      <c r="AD433" s="127" t="e">
        <f t="shared" si="136"/>
        <v>#DIV/0!</v>
      </c>
      <c r="AE433" s="127" t="e">
        <f t="shared" si="137"/>
        <v>#DIV/0!</v>
      </c>
      <c r="AF433" s="127" t="e">
        <f t="shared" si="138"/>
        <v>#DIV/0!</v>
      </c>
      <c r="AG433" s="127" t="e">
        <f t="shared" si="139"/>
        <v>#DIV/0!</v>
      </c>
      <c r="AH433" s="127" t="e">
        <f t="shared" si="140"/>
        <v>#DIV/0!</v>
      </c>
      <c r="AI433" s="127" t="e">
        <f t="shared" si="141"/>
        <v>#DIV/0!</v>
      </c>
      <c r="AJ433" s="127" t="e">
        <f t="shared" si="142"/>
        <v>#DIV/0!</v>
      </c>
      <c r="AK433" s="127" t="e">
        <f t="shared" si="143"/>
        <v>#DIV/0!</v>
      </c>
      <c r="AL433" s="127" t="e">
        <f t="shared" si="127"/>
        <v>#DIV/0!</v>
      </c>
      <c r="AM433" s="127" t="e">
        <f t="shared" si="128"/>
        <v>#DIV/0!</v>
      </c>
      <c r="AN433" s="280"/>
      <c r="AO433" s="281"/>
      <c r="AP433" s="281"/>
      <c r="AQ433" s="281"/>
      <c r="AR433" s="281"/>
      <c r="AS433" s="281"/>
      <c r="AT433" s="281"/>
      <c r="AU433" s="281"/>
      <c r="AV433" s="281"/>
      <c r="AW433" s="281"/>
      <c r="AX433" s="281"/>
      <c r="AY433" s="281"/>
      <c r="AZ433" s="281"/>
      <c r="BA433" s="281">
        <v>1</v>
      </c>
      <c r="BB433" s="281">
        <v>1</v>
      </c>
      <c r="BC433" s="281">
        <v>1</v>
      </c>
      <c r="BD433" s="281"/>
      <c r="BE433" s="325"/>
    </row>
    <row r="434" spans="2:57" ht="15" x14ac:dyDescent="0.25">
      <c r="B434" s="772"/>
      <c r="C434" s="1" t="s">
        <v>4</v>
      </c>
      <c r="D434" s="365"/>
      <c r="Q434" s="11">
        <v>839</v>
      </c>
      <c r="R434" s="11">
        <v>807</v>
      </c>
      <c r="S434" s="11">
        <v>879</v>
      </c>
      <c r="V434" s="74">
        <f>100</f>
        <v>100</v>
      </c>
      <c r="W434" s="127" t="e">
        <f t="shared" si="129"/>
        <v>#DIV/0!</v>
      </c>
      <c r="X434" s="127" t="e">
        <f t="shared" si="130"/>
        <v>#DIV/0!</v>
      </c>
      <c r="Y434" s="127" t="e">
        <f t="shared" si="131"/>
        <v>#DIV/0!</v>
      </c>
      <c r="Z434" s="127" t="e">
        <f t="shared" si="132"/>
        <v>#DIV/0!</v>
      </c>
      <c r="AA434" s="127" t="e">
        <f t="shared" si="133"/>
        <v>#DIV/0!</v>
      </c>
      <c r="AB434" s="127" t="e">
        <f t="shared" si="134"/>
        <v>#DIV/0!</v>
      </c>
      <c r="AC434" s="127" t="e">
        <f t="shared" si="135"/>
        <v>#DIV/0!</v>
      </c>
      <c r="AD434" s="127" t="e">
        <f t="shared" si="136"/>
        <v>#DIV/0!</v>
      </c>
      <c r="AE434" s="127" t="e">
        <f t="shared" si="137"/>
        <v>#DIV/0!</v>
      </c>
      <c r="AF434" s="127" t="e">
        <f t="shared" si="138"/>
        <v>#DIV/0!</v>
      </c>
      <c r="AG434" s="127" t="e">
        <f t="shared" si="139"/>
        <v>#DIV/0!</v>
      </c>
      <c r="AH434" s="127" t="e">
        <f t="shared" si="140"/>
        <v>#DIV/0!</v>
      </c>
      <c r="AI434" s="127" t="e">
        <f t="shared" si="141"/>
        <v>#DIV/0!</v>
      </c>
      <c r="AJ434" s="127" t="e">
        <f t="shared" si="142"/>
        <v>#DIV/0!</v>
      </c>
      <c r="AK434" s="127" t="e">
        <f t="shared" si="143"/>
        <v>#DIV/0!</v>
      </c>
      <c r="AL434" s="127" t="e">
        <f t="shared" si="127"/>
        <v>#DIV/0!</v>
      </c>
      <c r="AM434" s="127" t="e">
        <f t="shared" si="128"/>
        <v>#DIV/0!</v>
      </c>
      <c r="AN434" s="280"/>
      <c r="AO434" s="281"/>
      <c r="AP434" s="281"/>
      <c r="AQ434" s="281"/>
      <c r="AR434" s="281"/>
      <c r="AS434" s="281"/>
      <c r="AT434" s="281"/>
      <c r="AU434" s="281"/>
      <c r="AV434" s="281"/>
      <c r="AW434" s="281"/>
      <c r="AX434" s="281"/>
      <c r="AY434" s="281"/>
      <c r="AZ434" s="281"/>
      <c r="BA434" s="281">
        <v>1</v>
      </c>
      <c r="BB434" s="281">
        <v>1</v>
      </c>
      <c r="BC434" s="281">
        <v>1</v>
      </c>
      <c r="BD434" s="281"/>
      <c r="BE434" s="325"/>
    </row>
    <row r="435" spans="2:57" ht="15" x14ac:dyDescent="0.25">
      <c r="B435" s="772"/>
      <c r="C435" s="1" t="s">
        <v>5</v>
      </c>
      <c r="D435" s="365"/>
      <c r="Q435" s="11">
        <v>234</v>
      </c>
      <c r="R435" s="11">
        <v>222</v>
      </c>
      <c r="S435" s="11">
        <v>240</v>
      </c>
      <c r="V435" s="74">
        <f>100</f>
        <v>100</v>
      </c>
      <c r="W435" s="127" t="e">
        <f t="shared" si="129"/>
        <v>#DIV/0!</v>
      </c>
      <c r="X435" s="127" t="e">
        <f t="shared" si="130"/>
        <v>#DIV/0!</v>
      </c>
      <c r="Y435" s="127" t="e">
        <f t="shared" si="131"/>
        <v>#DIV/0!</v>
      </c>
      <c r="Z435" s="127" t="e">
        <f t="shared" si="132"/>
        <v>#DIV/0!</v>
      </c>
      <c r="AA435" s="127" t="e">
        <f t="shared" si="133"/>
        <v>#DIV/0!</v>
      </c>
      <c r="AB435" s="127" t="e">
        <f t="shared" si="134"/>
        <v>#DIV/0!</v>
      </c>
      <c r="AC435" s="127" t="e">
        <f t="shared" si="135"/>
        <v>#DIV/0!</v>
      </c>
      <c r="AD435" s="127" t="e">
        <f t="shared" si="136"/>
        <v>#DIV/0!</v>
      </c>
      <c r="AE435" s="127" t="e">
        <f t="shared" si="137"/>
        <v>#DIV/0!</v>
      </c>
      <c r="AF435" s="127" t="e">
        <f t="shared" si="138"/>
        <v>#DIV/0!</v>
      </c>
      <c r="AG435" s="127" t="e">
        <f t="shared" si="139"/>
        <v>#DIV/0!</v>
      </c>
      <c r="AH435" s="127" t="e">
        <f t="shared" si="140"/>
        <v>#DIV/0!</v>
      </c>
      <c r="AI435" s="127" t="e">
        <f t="shared" si="141"/>
        <v>#DIV/0!</v>
      </c>
      <c r="AJ435" s="127" t="e">
        <f t="shared" si="142"/>
        <v>#DIV/0!</v>
      </c>
      <c r="AK435" s="127" t="e">
        <f t="shared" si="143"/>
        <v>#DIV/0!</v>
      </c>
      <c r="AL435" s="127" t="e">
        <f t="shared" si="127"/>
        <v>#DIV/0!</v>
      </c>
      <c r="AM435" s="127" t="e">
        <f t="shared" si="128"/>
        <v>#DIV/0!</v>
      </c>
      <c r="AN435" s="280"/>
      <c r="AO435" s="281"/>
      <c r="AP435" s="281"/>
      <c r="AQ435" s="281"/>
      <c r="AR435" s="281"/>
      <c r="AS435" s="281"/>
      <c r="AT435" s="281"/>
      <c r="AU435" s="281"/>
      <c r="AV435" s="281"/>
      <c r="AW435" s="281"/>
      <c r="AX435" s="281"/>
      <c r="AY435" s="281"/>
      <c r="AZ435" s="281"/>
      <c r="BA435" s="281">
        <v>1</v>
      </c>
      <c r="BB435" s="281">
        <v>1</v>
      </c>
      <c r="BC435" s="281">
        <v>1</v>
      </c>
      <c r="BD435" s="281"/>
      <c r="BE435" s="325"/>
    </row>
    <row r="436" spans="2:57" ht="15" x14ac:dyDescent="0.25">
      <c r="B436" s="772"/>
      <c r="C436" s="1" t="s">
        <v>6</v>
      </c>
      <c r="D436" s="365"/>
      <c r="Q436" s="11">
        <v>50497</v>
      </c>
      <c r="R436" s="11">
        <v>54156</v>
      </c>
      <c r="S436" s="11">
        <v>56621</v>
      </c>
      <c r="V436" s="74">
        <f>100</f>
        <v>100</v>
      </c>
      <c r="W436" s="127" t="e">
        <f t="shared" si="129"/>
        <v>#DIV/0!</v>
      </c>
      <c r="X436" s="127" t="e">
        <f t="shared" si="130"/>
        <v>#DIV/0!</v>
      </c>
      <c r="Y436" s="127" t="e">
        <f t="shared" si="131"/>
        <v>#DIV/0!</v>
      </c>
      <c r="Z436" s="127" t="e">
        <f t="shared" si="132"/>
        <v>#DIV/0!</v>
      </c>
      <c r="AA436" s="127" t="e">
        <f t="shared" si="133"/>
        <v>#DIV/0!</v>
      </c>
      <c r="AB436" s="127" t="e">
        <f t="shared" si="134"/>
        <v>#DIV/0!</v>
      </c>
      <c r="AC436" s="127" t="e">
        <f t="shared" si="135"/>
        <v>#DIV/0!</v>
      </c>
      <c r="AD436" s="127" t="e">
        <f t="shared" si="136"/>
        <v>#DIV/0!</v>
      </c>
      <c r="AE436" s="127" t="e">
        <f t="shared" si="137"/>
        <v>#DIV/0!</v>
      </c>
      <c r="AF436" s="127" t="e">
        <f t="shared" si="138"/>
        <v>#DIV/0!</v>
      </c>
      <c r="AG436" s="127" t="e">
        <f t="shared" si="139"/>
        <v>#DIV/0!</v>
      </c>
      <c r="AH436" s="127" t="e">
        <f t="shared" si="140"/>
        <v>#DIV/0!</v>
      </c>
      <c r="AI436" s="127" t="e">
        <f t="shared" si="141"/>
        <v>#DIV/0!</v>
      </c>
      <c r="AJ436" s="127" t="e">
        <f t="shared" si="142"/>
        <v>#DIV/0!</v>
      </c>
      <c r="AK436" s="127" t="e">
        <f t="shared" si="143"/>
        <v>#DIV/0!</v>
      </c>
      <c r="AL436" s="127" t="e">
        <f t="shared" si="127"/>
        <v>#DIV/0!</v>
      </c>
      <c r="AM436" s="127" t="e">
        <f t="shared" si="128"/>
        <v>#DIV/0!</v>
      </c>
      <c r="AN436" s="280"/>
      <c r="AO436" s="281"/>
      <c r="AP436" s="281"/>
      <c r="AQ436" s="281"/>
      <c r="AR436" s="281"/>
      <c r="AS436" s="281"/>
      <c r="AT436" s="281"/>
      <c r="AU436" s="281"/>
      <c r="AV436" s="281"/>
      <c r="AW436" s="281"/>
      <c r="AX436" s="281"/>
      <c r="AY436" s="281"/>
      <c r="AZ436" s="281"/>
      <c r="BA436" s="281"/>
      <c r="BB436" s="281"/>
      <c r="BC436" s="281"/>
      <c r="BD436" s="281"/>
      <c r="BE436" s="325"/>
    </row>
    <row r="437" spans="2:57" ht="15" x14ac:dyDescent="0.25">
      <c r="B437" s="765"/>
      <c r="C437" s="8" t="s">
        <v>7</v>
      </c>
      <c r="D437" s="424"/>
      <c r="E437" s="341"/>
      <c r="F437" s="341"/>
      <c r="G437" s="341"/>
      <c r="H437" s="341"/>
      <c r="I437" s="341"/>
      <c r="J437" s="341"/>
      <c r="K437" s="341"/>
      <c r="L437" s="341"/>
      <c r="M437" s="341"/>
      <c r="N437" s="341"/>
      <c r="O437" s="341"/>
      <c r="P437" s="341"/>
      <c r="Q437" s="341">
        <v>50263</v>
      </c>
      <c r="R437" s="341">
        <v>53934</v>
      </c>
      <c r="S437" s="341">
        <v>56381</v>
      </c>
      <c r="T437" s="341"/>
      <c r="U437" s="341"/>
      <c r="V437" s="74">
        <f>100</f>
        <v>100</v>
      </c>
      <c r="W437" s="127" t="e">
        <f t="shared" si="129"/>
        <v>#DIV/0!</v>
      </c>
      <c r="X437" s="127" t="e">
        <f t="shared" si="130"/>
        <v>#DIV/0!</v>
      </c>
      <c r="Y437" s="127" t="e">
        <f t="shared" si="131"/>
        <v>#DIV/0!</v>
      </c>
      <c r="Z437" s="127" t="e">
        <f t="shared" si="132"/>
        <v>#DIV/0!</v>
      </c>
      <c r="AA437" s="127" t="e">
        <f t="shared" si="133"/>
        <v>#DIV/0!</v>
      </c>
      <c r="AB437" s="127" t="e">
        <f t="shared" si="134"/>
        <v>#DIV/0!</v>
      </c>
      <c r="AC437" s="127" t="e">
        <f t="shared" si="135"/>
        <v>#DIV/0!</v>
      </c>
      <c r="AD437" s="127" t="e">
        <f t="shared" si="136"/>
        <v>#DIV/0!</v>
      </c>
      <c r="AE437" s="127" t="e">
        <f t="shared" si="137"/>
        <v>#DIV/0!</v>
      </c>
      <c r="AF437" s="127" t="e">
        <f t="shared" si="138"/>
        <v>#DIV/0!</v>
      </c>
      <c r="AG437" s="127" t="e">
        <f t="shared" si="139"/>
        <v>#DIV/0!</v>
      </c>
      <c r="AH437" s="127" t="e">
        <f t="shared" si="140"/>
        <v>#DIV/0!</v>
      </c>
      <c r="AI437" s="127" t="e">
        <f t="shared" si="141"/>
        <v>#DIV/0!</v>
      </c>
      <c r="AJ437" s="127" t="e">
        <f t="shared" si="142"/>
        <v>#DIV/0!</v>
      </c>
      <c r="AK437" s="127" t="e">
        <f t="shared" si="143"/>
        <v>#DIV/0!</v>
      </c>
      <c r="AL437" s="127" t="e">
        <f t="shared" si="127"/>
        <v>#DIV/0!</v>
      </c>
      <c r="AM437" s="127" t="e">
        <f t="shared" si="128"/>
        <v>#DIV/0!</v>
      </c>
      <c r="AN437" s="283"/>
      <c r="AO437" s="284"/>
      <c r="AP437" s="284"/>
      <c r="AQ437" s="284"/>
      <c r="AR437" s="284"/>
      <c r="AS437" s="284"/>
      <c r="AT437" s="284"/>
      <c r="AU437" s="284"/>
      <c r="AV437" s="284"/>
      <c r="AW437" s="284"/>
      <c r="AX437" s="284"/>
      <c r="AY437" s="284"/>
      <c r="AZ437" s="284"/>
      <c r="BA437" s="284"/>
      <c r="BB437" s="284"/>
      <c r="BC437" s="284"/>
      <c r="BD437" s="284"/>
      <c r="BE437" s="284"/>
    </row>
    <row r="438" spans="2:57" ht="15" x14ac:dyDescent="0.25">
      <c r="B438" s="772" t="s">
        <v>282</v>
      </c>
      <c r="C438" s="1" t="s">
        <v>2</v>
      </c>
      <c r="D438" s="425"/>
      <c r="Q438" s="11">
        <v>173272</v>
      </c>
      <c r="R438" s="11">
        <v>165027</v>
      </c>
      <c r="S438" s="11">
        <v>164014</v>
      </c>
      <c r="V438" s="74">
        <f>100</f>
        <v>100</v>
      </c>
      <c r="W438" s="127" t="e">
        <f t="shared" si="129"/>
        <v>#DIV/0!</v>
      </c>
      <c r="X438" s="127" t="e">
        <f t="shared" si="130"/>
        <v>#DIV/0!</v>
      </c>
      <c r="Y438" s="127" t="e">
        <f t="shared" si="131"/>
        <v>#DIV/0!</v>
      </c>
      <c r="Z438" s="127" t="e">
        <f t="shared" si="132"/>
        <v>#DIV/0!</v>
      </c>
      <c r="AA438" s="127" t="e">
        <f t="shared" si="133"/>
        <v>#DIV/0!</v>
      </c>
      <c r="AB438" s="127" t="e">
        <f t="shared" si="134"/>
        <v>#DIV/0!</v>
      </c>
      <c r="AC438" s="127" t="e">
        <f t="shared" si="135"/>
        <v>#DIV/0!</v>
      </c>
      <c r="AD438" s="127" t="e">
        <f t="shared" si="136"/>
        <v>#DIV/0!</v>
      </c>
      <c r="AE438" s="127" t="e">
        <f t="shared" si="137"/>
        <v>#DIV/0!</v>
      </c>
      <c r="AF438" s="127" t="e">
        <f t="shared" si="138"/>
        <v>#DIV/0!</v>
      </c>
      <c r="AG438" s="127" t="e">
        <f t="shared" si="139"/>
        <v>#DIV/0!</v>
      </c>
      <c r="AH438" s="127" t="e">
        <f t="shared" si="140"/>
        <v>#DIV/0!</v>
      </c>
      <c r="AI438" s="127" t="e">
        <f t="shared" si="141"/>
        <v>#DIV/0!</v>
      </c>
      <c r="AJ438" s="127" t="e">
        <f t="shared" si="142"/>
        <v>#DIV/0!</v>
      </c>
      <c r="AK438" s="127" t="e">
        <f t="shared" si="143"/>
        <v>#DIV/0!</v>
      </c>
      <c r="AL438" s="127" t="e">
        <f t="shared" si="127"/>
        <v>#DIV/0!</v>
      </c>
      <c r="AM438" s="127" t="e">
        <f t="shared" si="128"/>
        <v>#DIV/0!</v>
      </c>
      <c r="AN438" s="280"/>
      <c r="AO438" s="281"/>
      <c r="AP438" s="281"/>
      <c r="AQ438" s="281"/>
      <c r="AR438" s="281"/>
      <c r="AS438" s="281"/>
      <c r="AT438" s="281"/>
      <c r="AU438" s="281"/>
      <c r="AV438" s="281"/>
      <c r="AW438" s="281"/>
      <c r="AX438" s="281"/>
      <c r="AY438" s="281"/>
      <c r="AZ438" s="281"/>
      <c r="BA438" s="281">
        <v>1</v>
      </c>
      <c r="BB438" s="281">
        <v>1</v>
      </c>
      <c r="BC438" s="281">
        <v>1</v>
      </c>
      <c r="BD438" s="281"/>
      <c r="BE438" s="325"/>
    </row>
    <row r="439" spans="2:57" ht="15" x14ac:dyDescent="0.25">
      <c r="B439" s="772"/>
      <c r="C439" s="1" t="s">
        <v>3</v>
      </c>
      <c r="D439" s="365"/>
      <c r="Q439" s="11">
        <v>49728</v>
      </c>
      <c r="R439" s="11">
        <v>45441</v>
      </c>
      <c r="S439" s="11">
        <v>44709</v>
      </c>
      <c r="V439" s="74">
        <f>100</f>
        <v>100</v>
      </c>
      <c r="W439" s="127" t="e">
        <f t="shared" si="129"/>
        <v>#DIV/0!</v>
      </c>
      <c r="X439" s="127" t="e">
        <f t="shared" si="130"/>
        <v>#DIV/0!</v>
      </c>
      <c r="Y439" s="127" t="e">
        <f t="shared" si="131"/>
        <v>#DIV/0!</v>
      </c>
      <c r="Z439" s="127" t="e">
        <f t="shared" si="132"/>
        <v>#DIV/0!</v>
      </c>
      <c r="AA439" s="127" t="e">
        <f t="shared" si="133"/>
        <v>#DIV/0!</v>
      </c>
      <c r="AB439" s="127" t="e">
        <f t="shared" si="134"/>
        <v>#DIV/0!</v>
      </c>
      <c r="AC439" s="127" t="e">
        <f t="shared" si="135"/>
        <v>#DIV/0!</v>
      </c>
      <c r="AD439" s="127" t="e">
        <f t="shared" si="136"/>
        <v>#DIV/0!</v>
      </c>
      <c r="AE439" s="127" t="e">
        <f t="shared" si="137"/>
        <v>#DIV/0!</v>
      </c>
      <c r="AF439" s="127" t="e">
        <f t="shared" si="138"/>
        <v>#DIV/0!</v>
      </c>
      <c r="AG439" s="127" t="e">
        <f t="shared" si="139"/>
        <v>#DIV/0!</v>
      </c>
      <c r="AH439" s="127" t="e">
        <f t="shared" si="140"/>
        <v>#DIV/0!</v>
      </c>
      <c r="AI439" s="127" t="e">
        <f t="shared" si="141"/>
        <v>#DIV/0!</v>
      </c>
      <c r="AJ439" s="127" t="e">
        <f t="shared" si="142"/>
        <v>#DIV/0!</v>
      </c>
      <c r="AK439" s="127" t="e">
        <f t="shared" si="143"/>
        <v>#DIV/0!</v>
      </c>
      <c r="AL439" s="127" t="e">
        <f t="shared" si="127"/>
        <v>#DIV/0!</v>
      </c>
      <c r="AM439" s="127" t="e">
        <f t="shared" si="128"/>
        <v>#DIV/0!</v>
      </c>
      <c r="AN439" s="280"/>
      <c r="AO439" s="281"/>
      <c r="AP439" s="281"/>
      <c r="AQ439" s="281"/>
      <c r="AR439" s="281"/>
      <c r="AS439" s="281"/>
      <c r="AT439" s="281"/>
      <c r="AU439" s="281"/>
      <c r="AV439" s="281"/>
      <c r="AW439" s="281"/>
      <c r="AX439" s="281"/>
      <c r="AY439" s="281"/>
      <c r="AZ439" s="281"/>
      <c r="BA439" s="281">
        <v>1</v>
      </c>
      <c r="BB439" s="281">
        <v>1</v>
      </c>
      <c r="BC439" s="281">
        <v>1</v>
      </c>
      <c r="BD439" s="281"/>
      <c r="BE439" s="325"/>
    </row>
    <row r="440" spans="2:57" ht="15" x14ac:dyDescent="0.25">
      <c r="B440" s="772"/>
      <c r="C440" s="1" t="s">
        <v>4</v>
      </c>
      <c r="D440" s="365"/>
      <c r="Q440" s="11">
        <v>2130</v>
      </c>
      <c r="R440" s="11">
        <v>2229</v>
      </c>
      <c r="S440" s="11">
        <v>2240</v>
      </c>
      <c r="V440" s="74">
        <f>100</f>
        <v>100</v>
      </c>
      <c r="W440" s="127" t="e">
        <f t="shared" si="129"/>
        <v>#DIV/0!</v>
      </c>
      <c r="X440" s="127" t="e">
        <f t="shared" si="130"/>
        <v>#DIV/0!</v>
      </c>
      <c r="Y440" s="127" t="e">
        <f t="shared" si="131"/>
        <v>#DIV/0!</v>
      </c>
      <c r="Z440" s="127" t="e">
        <f t="shared" si="132"/>
        <v>#DIV/0!</v>
      </c>
      <c r="AA440" s="127" t="e">
        <f t="shared" si="133"/>
        <v>#DIV/0!</v>
      </c>
      <c r="AB440" s="127" t="e">
        <f t="shared" si="134"/>
        <v>#DIV/0!</v>
      </c>
      <c r="AC440" s="127" t="e">
        <f t="shared" si="135"/>
        <v>#DIV/0!</v>
      </c>
      <c r="AD440" s="127" t="e">
        <f t="shared" si="136"/>
        <v>#DIV/0!</v>
      </c>
      <c r="AE440" s="127" t="e">
        <f t="shared" si="137"/>
        <v>#DIV/0!</v>
      </c>
      <c r="AF440" s="127" t="e">
        <f t="shared" si="138"/>
        <v>#DIV/0!</v>
      </c>
      <c r="AG440" s="127" t="e">
        <f t="shared" si="139"/>
        <v>#DIV/0!</v>
      </c>
      <c r="AH440" s="127" t="e">
        <f t="shared" si="140"/>
        <v>#DIV/0!</v>
      </c>
      <c r="AI440" s="127" t="e">
        <f t="shared" si="141"/>
        <v>#DIV/0!</v>
      </c>
      <c r="AJ440" s="127" t="e">
        <f t="shared" si="142"/>
        <v>#DIV/0!</v>
      </c>
      <c r="AK440" s="127" t="e">
        <f t="shared" si="143"/>
        <v>#DIV/0!</v>
      </c>
      <c r="AL440" s="127" t="e">
        <f t="shared" si="127"/>
        <v>#DIV/0!</v>
      </c>
      <c r="AM440" s="127" t="e">
        <f t="shared" si="128"/>
        <v>#DIV/0!</v>
      </c>
      <c r="AN440" s="280"/>
      <c r="AO440" s="281"/>
      <c r="AP440" s="281"/>
      <c r="AQ440" s="281"/>
      <c r="AR440" s="281"/>
      <c r="AS440" s="281"/>
      <c r="AT440" s="281"/>
      <c r="AU440" s="281"/>
      <c r="AV440" s="281"/>
      <c r="AW440" s="281"/>
      <c r="AX440" s="281"/>
      <c r="AY440" s="281"/>
      <c r="AZ440" s="281"/>
      <c r="BA440" s="281">
        <v>1</v>
      </c>
      <c r="BB440" s="281">
        <v>1</v>
      </c>
      <c r="BC440" s="281">
        <v>1</v>
      </c>
      <c r="BD440" s="281"/>
      <c r="BE440" s="325"/>
    </row>
    <row r="441" spans="2:57" ht="15" x14ac:dyDescent="0.25">
      <c r="B441" s="772"/>
      <c r="C441" s="1" t="s">
        <v>5</v>
      </c>
      <c r="D441" s="365"/>
      <c r="Q441" s="11">
        <v>880</v>
      </c>
      <c r="R441" s="11">
        <v>945</v>
      </c>
      <c r="S441" s="11">
        <v>920</v>
      </c>
      <c r="V441" s="74">
        <f>100</f>
        <v>100</v>
      </c>
      <c r="W441" s="127" t="e">
        <f t="shared" si="129"/>
        <v>#DIV/0!</v>
      </c>
      <c r="X441" s="127" t="e">
        <f t="shared" si="130"/>
        <v>#DIV/0!</v>
      </c>
      <c r="Y441" s="127" t="e">
        <f t="shared" si="131"/>
        <v>#DIV/0!</v>
      </c>
      <c r="Z441" s="127" t="e">
        <f t="shared" si="132"/>
        <v>#DIV/0!</v>
      </c>
      <c r="AA441" s="127" t="e">
        <f t="shared" si="133"/>
        <v>#DIV/0!</v>
      </c>
      <c r="AB441" s="127" t="e">
        <f t="shared" si="134"/>
        <v>#DIV/0!</v>
      </c>
      <c r="AC441" s="127" t="e">
        <f t="shared" si="135"/>
        <v>#DIV/0!</v>
      </c>
      <c r="AD441" s="127" t="e">
        <f t="shared" si="136"/>
        <v>#DIV/0!</v>
      </c>
      <c r="AE441" s="127" t="e">
        <f t="shared" si="137"/>
        <v>#DIV/0!</v>
      </c>
      <c r="AF441" s="127" t="e">
        <f t="shared" si="138"/>
        <v>#DIV/0!</v>
      </c>
      <c r="AG441" s="127" t="e">
        <f t="shared" si="139"/>
        <v>#DIV/0!</v>
      </c>
      <c r="AH441" s="127" t="e">
        <f t="shared" si="140"/>
        <v>#DIV/0!</v>
      </c>
      <c r="AI441" s="127" t="e">
        <f t="shared" si="141"/>
        <v>#DIV/0!</v>
      </c>
      <c r="AJ441" s="127" t="e">
        <f t="shared" si="142"/>
        <v>#DIV/0!</v>
      </c>
      <c r="AK441" s="127" t="e">
        <f t="shared" si="143"/>
        <v>#DIV/0!</v>
      </c>
      <c r="AL441" s="127" t="e">
        <f t="shared" si="127"/>
        <v>#DIV/0!</v>
      </c>
      <c r="AM441" s="127" t="e">
        <f t="shared" si="128"/>
        <v>#DIV/0!</v>
      </c>
      <c r="AN441" s="280"/>
      <c r="AO441" s="281"/>
      <c r="AP441" s="281"/>
      <c r="AQ441" s="281"/>
      <c r="AR441" s="281"/>
      <c r="AS441" s="281"/>
      <c r="AT441" s="281"/>
      <c r="AU441" s="281"/>
      <c r="AV441" s="281"/>
      <c r="AW441" s="281"/>
      <c r="AX441" s="281"/>
      <c r="AY441" s="281"/>
      <c r="AZ441" s="281"/>
      <c r="BA441" s="281">
        <v>1</v>
      </c>
      <c r="BB441" s="281">
        <v>1</v>
      </c>
      <c r="BC441" s="281">
        <v>1</v>
      </c>
      <c r="BD441" s="281"/>
      <c r="BE441" s="325"/>
    </row>
    <row r="442" spans="2:57" ht="15" x14ac:dyDescent="0.25">
      <c r="B442" s="772"/>
      <c r="C442" s="1" t="s">
        <v>6</v>
      </c>
      <c r="D442" s="365"/>
      <c r="Q442" s="11">
        <v>226010</v>
      </c>
      <c r="R442" s="11">
        <v>213642</v>
      </c>
      <c r="S442" s="11">
        <v>211883</v>
      </c>
      <c r="V442" s="74">
        <f>100</f>
        <v>100</v>
      </c>
      <c r="W442" s="127" t="e">
        <f t="shared" si="129"/>
        <v>#DIV/0!</v>
      </c>
      <c r="X442" s="127" t="e">
        <f t="shared" si="130"/>
        <v>#DIV/0!</v>
      </c>
      <c r="Y442" s="127" t="e">
        <f t="shared" si="131"/>
        <v>#DIV/0!</v>
      </c>
      <c r="Z442" s="127" t="e">
        <f t="shared" si="132"/>
        <v>#DIV/0!</v>
      </c>
      <c r="AA442" s="127" t="e">
        <f t="shared" si="133"/>
        <v>#DIV/0!</v>
      </c>
      <c r="AB442" s="127" t="e">
        <f t="shared" si="134"/>
        <v>#DIV/0!</v>
      </c>
      <c r="AC442" s="127" t="e">
        <f t="shared" si="135"/>
        <v>#DIV/0!</v>
      </c>
      <c r="AD442" s="127" t="e">
        <f t="shared" si="136"/>
        <v>#DIV/0!</v>
      </c>
      <c r="AE442" s="127" t="e">
        <f t="shared" si="137"/>
        <v>#DIV/0!</v>
      </c>
      <c r="AF442" s="127" t="e">
        <f t="shared" si="138"/>
        <v>#DIV/0!</v>
      </c>
      <c r="AG442" s="127" t="e">
        <f t="shared" si="139"/>
        <v>#DIV/0!</v>
      </c>
      <c r="AH442" s="127" t="e">
        <f t="shared" si="140"/>
        <v>#DIV/0!</v>
      </c>
      <c r="AI442" s="127" t="e">
        <f t="shared" si="141"/>
        <v>#DIV/0!</v>
      </c>
      <c r="AJ442" s="127" t="e">
        <f t="shared" si="142"/>
        <v>#DIV/0!</v>
      </c>
      <c r="AK442" s="127" t="e">
        <f t="shared" si="143"/>
        <v>#DIV/0!</v>
      </c>
      <c r="AL442" s="127" t="e">
        <f t="shared" si="127"/>
        <v>#DIV/0!</v>
      </c>
      <c r="AM442" s="127" t="e">
        <f t="shared" si="128"/>
        <v>#DIV/0!</v>
      </c>
      <c r="AN442" s="280"/>
      <c r="AO442" s="281"/>
      <c r="AP442" s="281"/>
      <c r="AQ442" s="281"/>
      <c r="AR442" s="281"/>
      <c r="AS442" s="281"/>
      <c r="AT442" s="281"/>
      <c r="AU442" s="281"/>
      <c r="AV442" s="281"/>
      <c r="AW442" s="281"/>
      <c r="AX442" s="281"/>
      <c r="AY442" s="281"/>
      <c r="AZ442" s="281"/>
      <c r="BA442" s="281"/>
      <c r="BB442" s="281"/>
      <c r="BC442" s="281"/>
      <c r="BD442" s="281"/>
      <c r="BE442" s="325"/>
    </row>
    <row r="443" spans="2:57" ht="15" x14ac:dyDescent="0.25">
      <c r="B443" s="765"/>
      <c r="C443" s="8" t="s">
        <v>7</v>
      </c>
      <c r="D443" s="424"/>
      <c r="E443" s="341"/>
      <c r="F443" s="341"/>
      <c r="G443" s="341"/>
      <c r="H443" s="341"/>
      <c r="I443" s="341"/>
      <c r="J443" s="341"/>
      <c r="K443" s="341"/>
      <c r="L443" s="341"/>
      <c r="M443" s="341"/>
      <c r="N443" s="341"/>
      <c r="O443" s="341"/>
      <c r="P443" s="341"/>
      <c r="Q443" s="341">
        <v>225130</v>
      </c>
      <c r="R443" s="341">
        <v>212697</v>
      </c>
      <c r="S443" s="341">
        <v>210963</v>
      </c>
      <c r="T443" s="341"/>
      <c r="U443" s="341"/>
      <c r="V443" s="74">
        <f>100</f>
        <v>100</v>
      </c>
      <c r="W443" s="127" t="e">
        <f t="shared" si="129"/>
        <v>#DIV/0!</v>
      </c>
      <c r="X443" s="127" t="e">
        <f t="shared" si="130"/>
        <v>#DIV/0!</v>
      </c>
      <c r="Y443" s="127" t="e">
        <f t="shared" si="131"/>
        <v>#DIV/0!</v>
      </c>
      <c r="Z443" s="127" t="e">
        <f t="shared" si="132"/>
        <v>#DIV/0!</v>
      </c>
      <c r="AA443" s="127" t="e">
        <f t="shared" si="133"/>
        <v>#DIV/0!</v>
      </c>
      <c r="AB443" s="127" t="e">
        <f t="shared" si="134"/>
        <v>#DIV/0!</v>
      </c>
      <c r="AC443" s="127" t="e">
        <f t="shared" si="135"/>
        <v>#DIV/0!</v>
      </c>
      <c r="AD443" s="127" t="e">
        <f t="shared" si="136"/>
        <v>#DIV/0!</v>
      </c>
      <c r="AE443" s="127" t="e">
        <f t="shared" si="137"/>
        <v>#DIV/0!</v>
      </c>
      <c r="AF443" s="127" t="e">
        <f t="shared" si="138"/>
        <v>#DIV/0!</v>
      </c>
      <c r="AG443" s="127" t="e">
        <f t="shared" si="139"/>
        <v>#DIV/0!</v>
      </c>
      <c r="AH443" s="127" t="e">
        <f t="shared" si="140"/>
        <v>#DIV/0!</v>
      </c>
      <c r="AI443" s="127" t="e">
        <f t="shared" si="141"/>
        <v>#DIV/0!</v>
      </c>
      <c r="AJ443" s="127" t="e">
        <f t="shared" si="142"/>
        <v>#DIV/0!</v>
      </c>
      <c r="AK443" s="127" t="e">
        <f t="shared" si="143"/>
        <v>#DIV/0!</v>
      </c>
      <c r="AL443" s="127" t="e">
        <f t="shared" si="127"/>
        <v>#DIV/0!</v>
      </c>
      <c r="AM443" s="127" t="e">
        <f t="shared" si="128"/>
        <v>#DIV/0!</v>
      </c>
      <c r="AN443" s="283"/>
      <c r="AO443" s="284"/>
      <c r="AP443" s="284"/>
      <c r="AQ443" s="284"/>
      <c r="AR443" s="284"/>
      <c r="AS443" s="284"/>
      <c r="AT443" s="284"/>
      <c r="AU443" s="284"/>
      <c r="AV443" s="284"/>
      <c r="AW443" s="284"/>
      <c r="AX443" s="284"/>
      <c r="AY443" s="284"/>
      <c r="AZ443" s="284"/>
      <c r="BA443" s="284"/>
      <c r="BB443" s="284"/>
      <c r="BC443" s="284"/>
      <c r="BD443" s="284"/>
      <c r="BE443" s="284"/>
    </row>
    <row r="444" spans="2:57" ht="15" x14ac:dyDescent="0.25">
      <c r="B444" s="772" t="s">
        <v>283</v>
      </c>
      <c r="C444" s="1" t="s">
        <v>2</v>
      </c>
      <c r="D444" s="425"/>
      <c r="Q444" s="11">
        <v>1168</v>
      </c>
      <c r="R444" s="11">
        <v>972</v>
      </c>
      <c r="S444" s="11">
        <v>974</v>
      </c>
      <c r="V444" s="74">
        <f>100</f>
        <v>100</v>
      </c>
      <c r="W444" s="127" t="e">
        <f t="shared" si="129"/>
        <v>#DIV/0!</v>
      </c>
      <c r="X444" s="127" t="e">
        <f t="shared" si="130"/>
        <v>#DIV/0!</v>
      </c>
      <c r="Y444" s="127" t="e">
        <f t="shared" si="131"/>
        <v>#DIV/0!</v>
      </c>
      <c r="Z444" s="127" t="e">
        <f t="shared" si="132"/>
        <v>#DIV/0!</v>
      </c>
      <c r="AA444" s="127" t="e">
        <f t="shared" si="133"/>
        <v>#DIV/0!</v>
      </c>
      <c r="AB444" s="127" t="e">
        <f t="shared" si="134"/>
        <v>#DIV/0!</v>
      </c>
      <c r="AC444" s="127" t="e">
        <f t="shared" si="135"/>
        <v>#DIV/0!</v>
      </c>
      <c r="AD444" s="127" t="e">
        <f t="shared" si="136"/>
        <v>#DIV/0!</v>
      </c>
      <c r="AE444" s="127" t="e">
        <f t="shared" si="137"/>
        <v>#DIV/0!</v>
      </c>
      <c r="AF444" s="127" t="e">
        <f t="shared" si="138"/>
        <v>#DIV/0!</v>
      </c>
      <c r="AG444" s="127" t="e">
        <f t="shared" si="139"/>
        <v>#DIV/0!</v>
      </c>
      <c r="AH444" s="127" t="e">
        <f t="shared" si="140"/>
        <v>#DIV/0!</v>
      </c>
      <c r="AI444" s="127" t="e">
        <f t="shared" si="141"/>
        <v>#DIV/0!</v>
      </c>
      <c r="AJ444" s="127" t="e">
        <f t="shared" si="142"/>
        <v>#DIV/0!</v>
      </c>
      <c r="AK444" s="127" t="e">
        <f t="shared" si="143"/>
        <v>#DIV/0!</v>
      </c>
      <c r="AL444" s="127" t="e">
        <f t="shared" si="127"/>
        <v>#DIV/0!</v>
      </c>
      <c r="AM444" s="127" t="e">
        <f t="shared" si="128"/>
        <v>#DIV/0!</v>
      </c>
      <c r="AN444" s="280"/>
      <c r="AO444" s="281"/>
      <c r="AP444" s="281"/>
      <c r="AQ444" s="281"/>
      <c r="AR444" s="281"/>
      <c r="AS444" s="281"/>
      <c r="AT444" s="281"/>
      <c r="AU444" s="281"/>
      <c r="AV444" s="281"/>
      <c r="AW444" s="281"/>
      <c r="AX444" s="281"/>
      <c r="AY444" s="281"/>
      <c r="AZ444" s="281"/>
      <c r="BA444" s="281">
        <v>1</v>
      </c>
      <c r="BB444" s="281">
        <v>1</v>
      </c>
      <c r="BC444" s="281">
        <v>1</v>
      </c>
      <c r="BD444" s="281"/>
      <c r="BE444" s="325"/>
    </row>
    <row r="445" spans="2:57" ht="15" x14ac:dyDescent="0.25">
      <c r="B445" s="772"/>
      <c r="C445" s="1" t="s">
        <v>3</v>
      </c>
      <c r="D445" s="365"/>
      <c r="Q445" s="11">
        <v>2027</v>
      </c>
      <c r="R445" s="11">
        <v>1765</v>
      </c>
      <c r="S445" s="11">
        <v>1767</v>
      </c>
      <c r="V445" s="74">
        <f>100</f>
        <v>100</v>
      </c>
      <c r="W445" s="127" t="e">
        <f t="shared" si="129"/>
        <v>#DIV/0!</v>
      </c>
      <c r="X445" s="127" t="e">
        <f t="shared" si="130"/>
        <v>#DIV/0!</v>
      </c>
      <c r="Y445" s="127" t="e">
        <f t="shared" si="131"/>
        <v>#DIV/0!</v>
      </c>
      <c r="Z445" s="127" t="e">
        <f t="shared" si="132"/>
        <v>#DIV/0!</v>
      </c>
      <c r="AA445" s="127" t="e">
        <f t="shared" si="133"/>
        <v>#DIV/0!</v>
      </c>
      <c r="AB445" s="127" t="e">
        <f t="shared" si="134"/>
        <v>#DIV/0!</v>
      </c>
      <c r="AC445" s="127" t="e">
        <f t="shared" si="135"/>
        <v>#DIV/0!</v>
      </c>
      <c r="AD445" s="127" t="e">
        <f t="shared" si="136"/>
        <v>#DIV/0!</v>
      </c>
      <c r="AE445" s="127" t="e">
        <f t="shared" si="137"/>
        <v>#DIV/0!</v>
      </c>
      <c r="AF445" s="127" t="e">
        <f t="shared" si="138"/>
        <v>#DIV/0!</v>
      </c>
      <c r="AG445" s="127" t="e">
        <f t="shared" si="139"/>
        <v>#DIV/0!</v>
      </c>
      <c r="AH445" s="127" t="e">
        <f t="shared" si="140"/>
        <v>#DIV/0!</v>
      </c>
      <c r="AI445" s="127" t="e">
        <f t="shared" si="141"/>
        <v>#DIV/0!</v>
      </c>
      <c r="AJ445" s="127" t="e">
        <f t="shared" si="142"/>
        <v>#DIV/0!</v>
      </c>
      <c r="AK445" s="127" t="e">
        <f t="shared" si="143"/>
        <v>#DIV/0!</v>
      </c>
      <c r="AL445" s="127" t="e">
        <f t="shared" si="127"/>
        <v>#DIV/0!</v>
      </c>
      <c r="AM445" s="127" t="e">
        <f t="shared" si="128"/>
        <v>#DIV/0!</v>
      </c>
      <c r="AN445" s="280"/>
      <c r="AO445" s="281"/>
      <c r="AP445" s="281"/>
      <c r="AQ445" s="281"/>
      <c r="AR445" s="281"/>
      <c r="AS445" s="281"/>
      <c r="AT445" s="281"/>
      <c r="AU445" s="281"/>
      <c r="AV445" s="281"/>
      <c r="AW445" s="281"/>
      <c r="AX445" s="281"/>
      <c r="AY445" s="281"/>
      <c r="AZ445" s="281"/>
      <c r="BA445" s="281">
        <v>1</v>
      </c>
      <c r="BB445" s="281">
        <v>1</v>
      </c>
      <c r="BC445" s="281">
        <v>1</v>
      </c>
      <c r="BD445" s="281"/>
      <c r="BE445" s="325"/>
    </row>
    <row r="446" spans="2:57" ht="15" x14ac:dyDescent="0.25">
      <c r="B446" s="772"/>
      <c r="C446" s="1" t="s">
        <v>4</v>
      </c>
      <c r="D446" s="365"/>
      <c r="Q446" s="11">
        <v>2369</v>
      </c>
      <c r="R446" s="11">
        <v>2472</v>
      </c>
      <c r="S446" s="11">
        <v>2462</v>
      </c>
      <c r="V446" s="74">
        <f>100</f>
        <v>100</v>
      </c>
      <c r="W446" s="127" t="e">
        <f t="shared" si="129"/>
        <v>#DIV/0!</v>
      </c>
      <c r="X446" s="127" t="e">
        <f t="shared" si="130"/>
        <v>#DIV/0!</v>
      </c>
      <c r="Y446" s="127" t="e">
        <f t="shared" si="131"/>
        <v>#DIV/0!</v>
      </c>
      <c r="Z446" s="127" t="e">
        <f t="shared" si="132"/>
        <v>#DIV/0!</v>
      </c>
      <c r="AA446" s="127" t="e">
        <f t="shared" si="133"/>
        <v>#DIV/0!</v>
      </c>
      <c r="AB446" s="127" t="e">
        <f t="shared" si="134"/>
        <v>#DIV/0!</v>
      </c>
      <c r="AC446" s="127" t="e">
        <f t="shared" si="135"/>
        <v>#DIV/0!</v>
      </c>
      <c r="AD446" s="127" t="e">
        <f t="shared" si="136"/>
        <v>#DIV/0!</v>
      </c>
      <c r="AE446" s="127" t="e">
        <f t="shared" si="137"/>
        <v>#DIV/0!</v>
      </c>
      <c r="AF446" s="127" t="e">
        <f t="shared" si="138"/>
        <v>#DIV/0!</v>
      </c>
      <c r="AG446" s="127" t="e">
        <f t="shared" si="139"/>
        <v>#DIV/0!</v>
      </c>
      <c r="AH446" s="127" t="e">
        <f t="shared" si="140"/>
        <v>#DIV/0!</v>
      </c>
      <c r="AI446" s="127" t="e">
        <f t="shared" si="141"/>
        <v>#DIV/0!</v>
      </c>
      <c r="AJ446" s="127" t="e">
        <f t="shared" si="142"/>
        <v>#DIV/0!</v>
      </c>
      <c r="AK446" s="127" t="e">
        <f t="shared" si="143"/>
        <v>#DIV/0!</v>
      </c>
      <c r="AL446" s="127" t="e">
        <f t="shared" si="127"/>
        <v>#DIV/0!</v>
      </c>
      <c r="AM446" s="127" t="e">
        <f t="shared" si="128"/>
        <v>#DIV/0!</v>
      </c>
      <c r="AN446" s="280"/>
      <c r="AO446" s="281"/>
      <c r="AP446" s="281"/>
      <c r="AQ446" s="281"/>
      <c r="AR446" s="281"/>
      <c r="AS446" s="281"/>
      <c r="AT446" s="281"/>
      <c r="AU446" s="281"/>
      <c r="AV446" s="281"/>
      <c r="AW446" s="281"/>
      <c r="AX446" s="281"/>
      <c r="AY446" s="281"/>
      <c r="AZ446" s="281"/>
      <c r="BA446" s="281">
        <v>1</v>
      </c>
      <c r="BB446" s="281">
        <v>1</v>
      </c>
      <c r="BC446" s="281">
        <v>1</v>
      </c>
      <c r="BD446" s="281"/>
      <c r="BE446" s="325"/>
    </row>
    <row r="447" spans="2:57" ht="15" x14ac:dyDescent="0.25">
      <c r="B447" s="772"/>
      <c r="C447" s="1" t="s">
        <v>5</v>
      </c>
      <c r="D447" s="365"/>
      <c r="Q447" s="11">
        <v>742</v>
      </c>
      <c r="R447" s="11">
        <v>809</v>
      </c>
      <c r="S447" s="11">
        <v>814</v>
      </c>
      <c r="V447" s="74">
        <f>100</f>
        <v>100</v>
      </c>
      <c r="W447" s="127" t="e">
        <f t="shared" si="129"/>
        <v>#DIV/0!</v>
      </c>
      <c r="X447" s="127" t="e">
        <f t="shared" si="130"/>
        <v>#DIV/0!</v>
      </c>
      <c r="Y447" s="127" t="e">
        <f t="shared" si="131"/>
        <v>#DIV/0!</v>
      </c>
      <c r="Z447" s="127" t="e">
        <f t="shared" si="132"/>
        <v>#DIV/0!</v>
      </c>
      <c r="AA447" s="127" t="e">
        <f t="shared" si="133"/>
        <v>#DIV/0!</v>
      </c>
      <c r="AB447" s="127" t="e">
        <f t="shared" si="134"/>
        <v>#DIV/0!</v>
      </c>
      <c r="AC447" s="127" t="e">
        <f t="shared" si="135"/>
        <v>#DIV/0!</v>
      </c>
      <c r="AD447" s="127" t="e">
        <f t="shared" si="136"/>
        <v>#DIV/0!</v>
      </c>
      <c r="AE447" s="127" t="e">
        <f t="shared" si="137"/>
        <v>#DIV/0!</v>
      </c>
      <c r="AF447" s="127" t="e">
        <f t="shared" si="138"/>
        <v>#DIV/0!</v>
      </c>
      <c r="AG447" s="127" t="e">
        <f t="shared" si="139"/>
        <v>#DIV/0!</v>
      </c>
      <c r="AH447" s="127" t="e">
        <f t="shared" si="140"/>
        <v>#DIV/0!</v>
      </c>
      <c r="AI447" s="127" t="e">
        <f t="shared" si="141"/>
        <v>#DIV/0!</v>
      </c>
      <c r="AJ447" s="127" t="e">
        <f t="shared" si="142"/>
        <v>#DIV/0!</v>
      </c>
      <c r="AK447" s="127" t="e">
        <f t="shared" si="143"/>
        <v>#DIV/0!</v>
      </c>
      <c r="AL447" s="127" t="e">
        <f t="shared" si="127"/>
        <v>#DIV/0!</v>
      </c>
      <c r="AM447" s="127" t="e">
        <f t="shared" si="128"/>
        <v>#DIV/0!</v>
      </c>
      <c r="AN447" s="280"/>
      <c r="AO447" s="281"/>
      <c r="AP447" s="281"/>
      <c r="AQ447" s="281"/>
      <c r="AR447" s="281"/>
      <c r="AS447" s="281"/>
      <c r="AT447" s="281"/>
      <c r="AU447" s="281"/>
      <c r="AV447" s="281"/>
      <c r="AW447" s="281"/>
      <c r="AX447" s="281"/>
      <c r="AY447" s="281"/>
      <c r="AZ447" s="281"/>
      <c r="BA447" s="281">
        <v>1</v>
      </c>
      <c r="BB447" s="281">
        <v>1</v>
      </c>
      <c r="BC447" s="281">
        <v>1</v>
      </c>
      <c r="BD447" s="281"/>
      <c r="BE447" s="325"/>
    </row>
    <row r="448" spans="2:57" ht="15" x14ac:dyDescent="0.25">
      <c r="B448" s="772"/>
      <c r="C448" s="1" t="s">
        <v>6</v>
      </c>
      <c r="D448" s="365"/>
      <c r="Q448" s="11">
        <v>6306</v>
      </c>
      <c r="R448" s="11">
        <v>6018</v>
      </c>
      <c r="S448" s="11">
        <v>6017</v>
      </c>
      <c r="V448" s="74">
        <f>100</f>
        <v>100</v>
      </c>
      <c r="W448" s="127" t="e">
        <f t="shared" si="129"/>
        <v>#DIV/0!</v>
      </c>
      <c r="X448" s="127" t="e">
        <f t="shared" si="130"/>
        <v>#DIV/0!</v>
      </c>
      <c r="Y448" s="127" t="e">
        <f t="shared" si="131"/>
        <v>#DIV/0!</v>
      </c>
      <c r="Z448" s="127" t="e">
        <f t="shared" si="132"/>
        <v>#DIV/0!</v>
      </c>
      <c r="AA448" s="127" t="e">
        <f t="shared" si="133"/>
        <v>#DIV/0!</v>
      </c>
      <c r="AB448" s="127" t="e">
        <f t="shared" si="134"/>
        <v>#DIV/0!</v>
      </c>
      <c r="AC448" s="127" t="e">
        <f t="shared" si="135"/>
        <v>#DIV/0!</v>
      </c>
      <c r="AD448" s="127" t="e">
        <f t="shared" si="136"/>
        <v>#DIV/0!</v>
      </c>
      <c r="AE448" s="127" t="e">
        <f t="shared" si="137"/>
        <v>#DIV/0!</v>
      </c>
      <c r="AF448" s="127" t="e">
        <f t="shared" si="138"/>
        <v>#DIV/0!</v>
      </c>
      <c r="AG448" s="127" t="e">
        <f t="shared" si="139"/>
        <v>#DIV/0!</v>
      </c>
      <c r="AH448" s="127" t="e">
        <f t="shared" si="140"/>
        <v>#DIV/0!</v>
      </c>
      <c r="AI448" s="127" t="e">
        <f t="shared" si="141"/>
        <v>#DIV/0!</v>
      </c>
      <c r="AJ448" s="127" t="e">
        <f t="shared" si="142"/>
        <v>#DIV/0!</v>
      </c>
      <c r="AK448" s="127" t="e">
        <f t="shared" si="143"/>
        <v>#DIV/0!</v>
      </c>
      <c r="AL448" s="127" t="e">
        <f t="shared" si="127"/>
        <v>#DIV/0!</v>
      </c>
      <c r="AM448" s="127" t="e">
        <f t="shared" si="128"/>
        <v>#DIV/0!</v>
      </c>
      <c r="AN448" s="280"/>
      <c r="AO448" s="281"/>
      <c r="AP448" s="281"/>
      <c r="AQ448" s="281"/>
      <c r="AR448" s="281"/>
      <c r="AS448" s="281"/>
      <c r="AT448" s="281"/>
      <c r="AU448" s="281"/>
      <c r="AV448" s="281"/>
      <c r="AW448" s="281"/>
      <c r="AX448" s="281"/>
      <c r="AY448" s="281"/>
      <c r="AZ448" s="281"/>
      <c r="BA448" s="281"/>
      <c r="BB448" s="281"/>
      <c r="BC448" s="281"/>
      <c r="BD448" s="281"/>
      <c r="BE448" s="325"/>
    </row>
    <row r="449" spans="2:57" ht="15" x14ac:dyDescent="0.25">
      <c r="B449" s="765"/>
      <c r="C449" s="8" t="s">
        <v>7</v>
      </c>
      <c r="D449" s="424"/>
      <c r="E449" s="341"/>
      <c r="F449" s="341"/>
      <c r="G449" s="341"/>
      <c r="H449" s="341"/>
      <c r="I449" s="341"/>
      <c r="J449" s="341"/>
      <c r="K449" s="341"/>
      <c r="L449" s="341"/>
      <c r="M449" s="341"/>
      <c r="N449" s="341"/>
      <c r="O449" s="341"/>
      <c r="P449" s="341"/>
      <c r="Q449" s="341">
        <v>5564</v>
      </c>
      <c r="R449" s="341">
        <v>5209</v>
      </c>
      <c r="S449" s="341">
        <v>5203</v>
      </c>
      <c r="T449" s="341"/>
      <c r="U449" s="341"/>
      <c r="V449" s="74">
        <f>100</f>
        <v>100</v>
      </c>
      <c r="W449" s="127" t="e">
        <f t="shared" si="129"/>
        <v>#DIV/0!</v>
      </c>
      <c r="X449" s="127" t="e">
        <f t="shared" si="130"/>
        <v>#DIV/0!</v>
      </c>
      <c r="Y449" s="127" t="e">
        <f t="shared" si="131"/>
        <v>#DIV/0!</v>
      </c>
      <c r="Z449" s="127" t="e">
        <f t="shared" si="132"/>
        <v>#DIV/0!</v>
      </c>
      <c r="AA449" s="127" t="e">
        <f t="shared" si="133"/>
        <v>#DIV/0!</v>
      </c>
      <c r="AB449" s="127" t="e">
        <f t="shared" si="134"/>
        <v>#DIV/0!</v>
      </c>
      <c r="AC449" s="127" t="e">
        <f t="shared" si="135"/>
        <v>#DIV/0!</v>
      </c>
      <c r="AD449" s="127" t="e">
        <f t="shared" si="136"/>
        <v>#DIV/0!</v>
      </c>
      <c r="AE449" s="127" t="e">
        <f t="shared" si="137"/>
        <v>#DIV/0!</v>
      </c>
      <c r="AF449" s="127" t="e">
        <f t="shared" si="138"/>
        <v>#DIV/0!</v>
      </c>
      <c r="AG449" s="127" t="e">
        <f t="shared" si="139"/>
        <v>#DIV/0!</v>
      </c>
      <c r="AH449" s="127" t="e">
        <f t="shared" si="140"/>
        <v>#DIV/0!</v>
      </c>
      <c r="AI449" s="127" t="e">
        <f t="shared" si="141"/>
        <v>#DIV/0!</v>
      </c>
      <c r="AJ449" s="127" t="e">
        <f t="shared" si="142"/>
        <v>#DIV/0!</v>
      </c>
      <c r="AK449" s="127" t="e">
        <f t="shared" si="143"/>
        <v>#DIV/0!</v>
      </c>
      <c r="AL449" s="127" t="e">
        <f t="shared" si="127"/>
        <v>#DIV/0!</v>
      </c>
      <c r="AM449" s="127" t="e">
        <f t="shared" si="128"/>
        <v>#DIV/0!</v>
      </c>
      <c r="AN449" s="283"/>
      <c r="AO449" s="284"/>
      <c r="AP449" s="284"/>
      <c r="AQ449" s="284"/>
      <c r="AR449" s="284"/>
      <c r="AS449" s="284"/>
      <c r="AT449" s="284"/>
      <c r="AU449" s="284"/>
      <c r="AV449" s="284"/>
      <c r="AW449" s="284"/>
      <c r="AX449" s="284"/>
      <c r="AY449" s="284"/>
      <c r="AZ449" s="284"/>
      <c r="BA449" s="284"/>
      <c r="BB449" s="284"/>
      <c r="BC449" s="284"/>
      <c r="BD449" s="284"/>
      <c r="BE449" s="284"/>
    </row>
    <row r="450" spans="2:57" ht="15" x14ac:dyDescent="0.25">
      <c r="B450" s="772" t="s">
        <v>284</v>
      </c>
      <c r="C450" s="1" t="s">
        <v>2</v>
      </c>
      <c r="D450" s="425"/>
      <c r="Q450" s="11">
        <v>9171</v>
      </c>
      <c r="R450" s="11">
        <v>8607</v>
      </c>
      <c r="S450" s="11">
        <v>8946</v>
      </c>
      <c r="V450" s="74">
        <f>100</f>
        <v>100</v>
      </c>
      <c r="W450" s="127" t="e">
        <f t="shared" si="129"/>
        <v>#DIV/0!</v>
      </c>
      <c r="X450" s="127" t="e">
        <f t="shared" si="130"/>
        <v>#DIV/0!</v>
      </c>
      <c r="Y450" s="127" t="e">
        <f t="shared" si="131"/>
        <v>#DIV/0!</v>
      </c>
      <c r="Z450" s="127" t="e">
        <f t="shared" si="132"/>
        <v>#DIV/0!</v>
      </c>
      <c r="AA450" s="127" t="e">
        <f t="shared" si="133"/>
        <v>#DIV/0!</v>
      </c>
      <c r="AB450" s="127" t="e">
        <f t="shared" si="134"/>
        <v>#DIV/0!</v>
      </c>
      <c r="AC450" s="127" t="e">
        <f t="shared" si="135"/>
        <v>#DIV/0!</v>
      </c>
      <c r="AD450" s="127" t="e">
        <f t="shared" si="136"/>
        <v>#DIV/0!</v>
      </c>
      <c r="AE450" s="127" t="e">
        <f t="shared" si="137"/>
        <v>#DIV/0!</v>
      </c>
      <c r="AF450" s="127" t="e">
        <f t="shared" si="138"/>
        <v>#DIV/0!</v>
      </c>
      <c r="AG450" s="127" t="e">
        <f t="shared" si="139"/>
        <v>#DIV/0!</v>
      </c>
      <c r="AH450" s="127" t="e">
        <f t="shared" si="140"/>
        <v>#DIV/0!</v>
      </c>
      <c r="AI450" s="127" t="e">
        <f t="shared" si="141"/>
        <v>#DIV/0!</v>
      </c>
      <c r="AJ450" s="127" t="e">
        <f t="shared" si="142"/>
        <v>#DIV/0!</v>
      </c>
      <c r="AK450" s="127" t="e">
        <f t="shared" si="143"/>
        <v>#DIV/0!</v>
      </c>
      <c r="AL450" s="127" t="e">
        <f t="shared" si="127"/>
        <v>#DIV/0!</v>
      </c>
      <c r="AM450" s="127" t="e">
        <f t="shared" si="128"/>
        <v>#DIV/0!</v>
      </c>
      <c r="AN450" s="280"/>
      <c r="AO450" s="281"/>
      <c r="AP450" s="281"/>
      <c r="AQ450" s="281"/>
      <c r="AR450" s="281"/>
      <c r="AS450" s="281"/>
      <c r="AT450" s="281"/>
      <c r="AU450" s="281"/>
      <c r="AV450" s="281"/>
      <c r="AW450" s="281"/>
      <c r="AX450" s="281"/>
      <c r="AY450" s="281"/>
      <c r="AZ450" s="281"/>
      <c r="BA450" s="281">
        <v>1</v>
      </c>
      <c r="BB450" s="281">
        <v>1</v>
      </c>
      <c r="BC450" s="281">
        <v>1</v>
      </c>
      <c r="BD450" s="281"/>
      <c r="BE450" s="325"/>
    </row>
    <row r="451" spans="2:57" ht="15" x14ac:dyDescent="0.25">
      <c r="B451" s="772"/>
      <c r="C451" s="1" t="s">
        <v>3</v>
      </c>
      <c r="D451" s="365"/>
      <c r="Q451" s="11">
        <v>9159</v>
      </c>
      <c r="R451" s="11">
        <v>9903</v>
      </c>
      <c r="S451" s="11">
        <v>10115</v>
      </c>
      <c r="V451" s="74">
        <f>100</f>
        <v>100</v>
      </c>
      <c r="W451" s="127" t="e">
        <f t="shared" si="129"/>
        <v>#DIV/0!</v>
      </c>
      <c r="X451" s="127" t="e">
        <f t="shared" si="130"/>
        <v>#DIV/0!</v>
      </c>
      <c r="Y451" s="127" t="e">
        <f t="shared" si="131"/>
        <v>#DIV/0!</v>
      </c>
      <c r="Z451" s="127" t="e">
        <f t="shared" si="132"/>
        <v>#DIV/0!</v>
      </c>
      <c r="AA451" s="127" t="e">
        <f t="shared" si="133"/>
        <v>#DIV/0!</v>
      </c>
      <c r="AB451" s="127" t="e">
        <f t="shared" si="134"/>
        <v>#DIV/0!</v>
      </c>
      <c r="AC451" s="127" t="e">
        <f t="shared" si="135"/>
        <v>#DIV/0!</v>
      </c>
      <c r="AD451" s="127" t="e">
        <f t="shared" si="136"/>
        <v>#DIV/0!</v>
      </c>
      <c r="AE451" s="127" t="e">
        <f t="shared" si="137"/>
        <v>#DIV/0!</v>
      </c>
      <c r="AF451" s="127" t="e">
        <f t="shared" si="138"/>
        <v>#DIV/0!</v>
      </c>
      <c r="AG451" s="127" t="e">
        <f t="shared" si="139"/>
        <v>#DIV/0!</v>
      </c>
      <c r="AH451" s="127" t="e">
        <f t="shared" si="140"/>
        <v>#DIV/0!</v>
      </c>
      <c r="AI451" s="127" t="e">
        <f t="shared" si="141"/>
        <v>#DIV/0!</v>
      </c>
      <c r="AJ451" s="127" t="e">
        <f t="shared" si="142"/>
        <v>#DIV/0!</v>
      </c>
      <c r="AK451" s="127" t="e">
        <f t="shared" si="143"/>
        <v>#DIV/0!</v>
      </c>
      <c r="AL451" s="127" t="e">
        <f t="shared" si="127"/>
        <v>#DIV/0!</v>
      </c>
      <c r="AM451" s="127" t="e">
        <f t="shared" si="128"/>
        <v>#DIV/0!</v>
      </c>
      <c r="AN451" s="280"/>
      <c r="AO451" s="281"/>
      <c r="AP451" s="281"/>
      <c r="AQ451" s="281"/>
      <c r="AR451" s="281"/>
      <c r="AS451" s="281"/>
      <c r="AT451" s="281"/>
      <c r="AU451" s="281"/>
      <c r="AV451" s="281"/>
      <c r="AW451" s="281"/>
      <c r="AX451" s="281"/>
      <c r="AY451" s="281"/>
      <c r="AZ451" s="281"/>
      <c r="BA451" s="281">
        <v>1</v>
      </c>
      <c r="BB451" s="281">
        <v>1</v>
      </c>
      <c r="BC451" s="281">
        <v>1</v>
      </c>
      <c r="BD451" s="281"/>
      <c r="BE451" s="325"/>
    </row>
    <row r="452" spans="2:57" ht="15" x14ac:dyDescent="0.25">
      <c r="B452" s="772"/>
      <c r="C452" s="1" t="s">
        <v>4</v>
      </c>
      <c r="D452" s="365"/>
      <c r="Q452" s="11">
        <v>2617</v>
      </c>
      <c r="R452" s="11">
        <v>3345</v>
      </c>
      <c r="S452" s="11">
        <v>3606</v>
      </c>
      <c r="V452" s="74">
        <f>100</f>
        <v>100</v>
      </c>
      <c r="W452" s="127" t="e">
        <f t="shared" si="129"/>
        <v>#DIV/0!</v>
      </c>
      <c r="X452" s="127" t="e">
        <f t="shared" si="130"/>
        <v>#DIV/0!</v>
      </c>
      <c r="Y452" s="127" t="e">
        <f t="shared" si="131"/>
        <v>#DIV/0!</v>
      </c>
      <c r="Z452" s="127" t="e">
        <f t="shared" si="132"/>
        <v>#DIV/0!</v>
      </c>
      <c r="AA452" s="127" t="e">
        <f t="shared" si="133"/>
        <v>#DIV/0!</v>
      </c>
      <c r="AB452" s="127" t="e">
        <f t="shared" si="134"/>
        <v>#DIV/0!</v>
      </c>
      <c r="AC452" s="127" t="e">
        <f t="shared" si="135"/>
        <v>#DIV/0!</v>
      </c>
      <c r="AD452" s="127" t="e">
        <f t="shared" si="136"/>
        <v>#DIV/0!</v>
      </c>
      <c r="AE452" s="127" t="e">
        <f t="shared" si="137"/>
        <v>#DIV/0!</v>
      </c>
      <c r="AF452" s="127" t="e">
        <f t="shared" si="138"/>
        <v>#DIV/0!</v>
      </c>
      <c r="AG452" s="127" t="e">
        <f t="shared" si="139"/>
        <v>#DIV/0!</v>
      </c>
      <c r="AH452" s="127" t="e">
        <f t="shared" si="140"/>
        <v>#DIV/0!</v>
      </c>
      <c r="AI452" s="127" t="e">
        <f t="shared" si="141"/>
        <v>#DIV/0!</v>
      </c>
      <c r="AJ452" s="127" t="e">
        <f t="shared" si="142"/>
        <v>#DIV/0!</v>
      </c>
      <c r="AK452" s="127" t="e">
        <f t="shared" si="143"/>
        <v>#DIV/0!</v>
      </c>
      <c r="AL452" s="127" t="e">
        <f t="shared" si="127"/>
        <v>#DIV/0!</v>
      </c>
      <c r="AM452" s="127" t="e">
        <f t="shared" si="128"/>
        <v>#DIV/0!</v>
      </c>
      <c r="AN452" s="280"/>
      <c r="AO452" s="281"/>
      <c r="AP452" s="281"/>
      <c r="AQ452" s="281"/>
      <c r="AR452" s="281"/>
      <c r="AS452" s="281"/>
      <c r="AT452" s="281"/>
      <c r="AU452" s="281"/>
      <c r="AV452" s="281"/>
      <c r="AW452" s="281"/>
      <c r="AX452" s="281"/>
      <c r="AY452" s="281"/>
      <c r="AZ452" s="281"/>
      <c r="BA452" s="281">
        <v>1</v>
      </c>
      <c r="BB452" s="281">
        <v>1</v>
      </c>
      <c r="BC452" s="281">
        <v>1</v>
      </c>
      <c r="BD452" s="281"/>
      <c r="BE452" s="325"/>
    </row>
    <row r="453" spans="2:57" ht="15" x14ac:dyDescent="0.25">
      <c r="B453" s="772"/>
      <c r="C453" s="1" t="s">
        <v>5</v>
      </c>
      <c r="D453" s="365"/>
      <c r="Q453" s="11">
        <v>606</v>
      </c>
      <c r="R453" s="11">
        <v>528</v>
      </c>
      <c r="S453" s="11">
        <v>565</v>
      </c>
      <c r="V453" s="74">
        <f>100</f>
        <v>100</v>
      </c>
      <c r="W453" s="127" t="e">
        <f t="shared" si="129"/>
        <v>#DIV/0!</v>
      </c>
      <c r="X453" s="127" t="e">
        <f t="shared" si="130"/>
        <v>#DIV/0!</v>
      </c>
      <c r="Y453" s="127" t="e">
        <f t="shared" si="131"/>
        <v>#DIV/0!</v>
      </c>
      <c r="Z453" s="127" t="e">
        <f t="shared" si="132"/>
        <v>#DIV/0!</v>
      </c>
      <c r="AA453" s="127" t="e">
        <f t="shared" si="133"/>
        <v>#DIV/0!</v>
      </c>
      <c r="AB453" s="127" t="e">
        <f t="shared" si="134"/>
        <v>#DIV/0!</v>
      </c>
      <c r="AC453" s="127" t="e">
        <f t="shared" si="135"/>
        <v>#DIV/0!</v>
      </c>
      <c r="AD453" s="127" t="e">
        <f t="shared" si="136"/>
        <v>#DIV/0!</v>
      </c>
      <c r="AE453" s="127" t="e">
        <f t="shared" si="137"/>
        <v>#DIV/0!</v>
      </c>
      <c r="AF453" s="127" t="e">
        <f t="shared" si="138"/>
        <v>#DIV/0!</v>
      </c>
      <c r="AG453" s="127" t="e">
        <f t="shared" si="139"/>
        <v>#DIV/0!</v>
      </c>
      <c r="AH453" s="127" t="e">
        <f t="shared" si="140"/>
        <v>#DIV/0!</v>
      </c>
      <c r="AI453" s="127" t="e">
        <f t="shared" si="141"/>
        <v>#DIV/0!</v>
      </c>
      <c r="AJ453" s="127" t="e">
        <f t="shared" si="142"/>
        <v>#DIV/0!</v>
      </c>
      <c r="AK453" s="127" t="e">
        <f t="shared" si="143"/>
        <v>#DIV/0!</v>
      </c>
      <c r="AL453" s="127" t="e">
        <f t="shared" si="127"/>
        <v>#DIV/0!</v>
      </c>
      <c r="AM453" s="127" t="e">
        <f t="shared" si="128"/>
        <v>#DIV/0!</v>
      </c>
      <c r="AN453" s="280"/>
      <c r="AO453" s="281"/>
      <c r="AP453" s="281"/>
      <c r="AQ453" s="281"/>
      <c r="AR453" s="281"/>
      <c r="AS453" s="281"/>
      <c r="AT453" s="281"/>
      <c r="AU453" s="281"/>
      <c r="AV453" s="281"/>
      <c r="AW453" s="281"/>
      <c r="AX453" s="281"/>
      <c r="AY453" s="281"/>
      <c r="AZ453" s="281"/>
      <c r="BA453" s="281">
        <v>1</v>
      </c>
      <c r="BB453" s="281">
        <v>1</v>
      </c>
      <c r="BC453" s="281">
        <v>1</v>
      </c>
      <c r="BD453" s="281"/>
      <c r="BE453" s="325"/>
    </row>
    <row r="454" spans="2:57" ht="15" x14ac:dyDescent="0.25">
      <c r="B454" s="772"/>
      <c r="C454" s="1" t="s">
        <v>6</v>
      </c>
      <c r="D454" s="365"/>
      <c r="Q454" s="11">
        <v>21553</v>
      </c>
      <c r="R454" s="11">
        <v>22383</v>
      </c>
      <c r="S454" s="11">
        <v>23232</v>
      </c>
      <c r="V454" s="74">
        <f>100</f>
        <v>100</v>
      </c>
      <c r="W454" s="127" t="e">
        <f t="shared" si="129"/>
        <v>#DIV/0!</v>
      </c>
      <c r="X454" s="127" t="e">
        <f t="shared" si="130"/>
        <v>#DIV/0!</v>
      </c>
      <c r="Y454" s="127" t="e">
        <f t="shared" si="131"/>
        <v>#DIV/0!</v>
      </c>
      <c r="Z454" s="127" t="e">
        <f t="shared" si="132"/>
        <v>#DIV/0!</v>
      </c>
      <c r="AA454" s="127" t="e">
        <f t="shared" si="133"/>
        <v>#DIV/0!</v>
      </c>
      <c r="AB454" s="127" t="e">
        <f t="shared" si="134"/>
        <v>#DIV/0!</v>
      </c>
      <c r="AC454" s="127" t="e">
        <f t="shared" si="135"/>
        <v>#DIV/0!</v>
      </c>
      <c r="AD454" s="127" t="e">
        <f t="shared" si="136"/>
        <v>#DIV/0!</v>
      </c>
      <c r="AE454" s="127" t="e">
        <f t="shared" si="137"/>
        <v>#DIV/0!</v>
      </c>
      <c r="AF454" s="127" t="e">
        <f t="shared" si="138"/>
        <v>#DIV/0!</v>
      </c>
      <c r="AG454" s="127" t="e">
        <f t="shared" si="139"/>
        <v>#DIV/0!</v>
      </c>
      <c r="AH454" s="127" t="e">
        <f t="shared" si="140"/>
        <v>#DIV/0!</v>
      </c>
      <c r="AI454" s="127" t="e">
        <f t="shared" si="141"/>
        <v>#DIV/0!</v>
      </c>
      <c r="AJ454" s="127" t="e">
        <f t="shared" si="142"/>
        <v>#DIV/0!</v>
      </c>
      <c r="AK454" s="127" t="e">
        <f t="shared" si="143"/>
        <v>#DIV/0!</v>
      </c>
      <c r="AL454" s="127" t="e">
        <f t="shared" si="127"/>
        <v>#DIV/0!</v>
      </c>
      <c r="AM454" s="127" t="e">
        <f t="shared" si="128"/>
        <v>#DIV/0!</v>
      </c>
      <c r="AN454" s="280"/>
      <c r="AO454" s="281"/>
      <c r="AP454" s="281"/>
      <c r="AQ454" s="281"/>
      <c r="AR454" s="281"/>
      <c r="AS454" s="281"/>
      <c r="AT454" s="281"/>
      <c r="AU454" s="281"/>
      <c r="AV454" s="281"/>
      <c r="AW454" s="281"/>
      <c r="AX454" s="281"/>
      <c r="AY454" s="281"/>
      <c r="AZ454" s="281"/>
      <c r="BA454" s="281"/>
      <c r="BB454" s="281"/>
      <c r="BC454" s="281"/>
      <c r="BD454" s="281"/>
      <c r="BE454" s="325"/>
    </row>
    <row r="455" spans="2:57" ht="15" x14ac:dyDescent="0.25">
      <c r="B455" s="765"/>
      <c r="C455" s="8" t="s">
        <v>7</v>
      </c>
      <c r="D455" s="424"/>
      <c r="E455" s="341"/>
      <c r="F455" s="341"/>
      <c r="G455" s="341"/>
      <c r="H455" s="341"/>
      <c r="I455" s="341"/>
      <c r="J455" s="341"/>
      <c r="K455" s="341"/>
      <c r="L455" s="341"/>
      <c r="M455" s="341"/>
      <c r="N455" s="341"/>
      <c r="O455" s="341"/>
      <c r="P455" s="341"/>
      <c r="Q455" s="341">
        <v>20947</v>
      </c>
      <c r="R455" s="341">
        <v>21855</v>
      </c>
      <c r="S455" s="341">
        <v>22667</v>
      </c>
      <c r="T455" s="341"/>
      <c r="U455" s="341"/>
      <c r="V455" s="74">
        <f>100</f>
        <v>100</v>
      </c>
      <c r="W455" s="127" t="e">
        <f t="shared" si="129"/>
        <v>#DIV/0!</v>
      </c>
      <c r="X455" s="127" t="e">
        <f t="shared" si="130"/>
        <v>#DIV/0!</v>
      </c>
      <c r="Y455" s="127" t="e">
        <f t="shared" si="131"/>
        <v>#DIV/0!</v>
      </c>
      <c r="Z455" s="127" t="e">
        <f t="shared" si="132"/>
        <v>#DIV/0!</v>
      </c>
      <c r="AA455" s="127" t="e">
        <f t="shared" si="133"/>
        <v>#DIV/0!</v>
      </c>
      <c r="AB455" s="127" t="e">
        <f t="shared" si="134"/>
        <v>#DIV/0!</v>
      </c>
      <c r="AC455" s="127" t="e">
        <f t="shared" si="135"/>
        <v>#DIV/0!</v>
      </c>
      <c r="AD455" s="127" t="e">
        <f t="shared" si="136"/>
        <v>#DIV/0!</v>
      </c>
      <c r="AE455" s="127" t="e">
        <f t="shared" si="137"/>
        <v>#DIV/0!</v>
      </c>
      <c r="AF455" s="127" t="e">
        <f t="shared" si="138"/>
        <v>#DIV/0!</v>
      </c>
      <c r="AG455" s="127" t="e">
        <f t="shared" si="139"/>
        <v>#DIV/0!</v>
      </c>
      <c r="AH455" s="127" t="e">
        <f t="shared" si="140"/>
        <v>#DIV/0!</v>
      </c>
      <c r="AI455" s="127" t="e">
        <f t="shared" si="141"/>
        <v>#DIV/0!</v>
      </c>
      <c r="AJ455" s="127" t="e">
        <f t="shared" si="142"/>
        <v>#DIV/0!</v>
      </c>
      <c r="AK455" s="127" t="e">
        <f t="shared" si="143"/>
        <v>#DIV/0!</v>
      </c>
      <c r="AL455" s="127" t="e">
        <f t="shared" si="127"/>
        <v>#DIV/0!</v>
      </c>
      <c r="AM455" s="127" t="e">
        <f t="shared" si="128"/>
        <v>#DIV/0!</v>
      </c>
      <c r="AN455" s="283"/>
      <c r="AO455" s="284"/>
      <c r="AP455" s="284"/>
      <c r="AQ455" s="284"/>
      <c r="AR455" s="284"/>
      <c r="AS455" s="284"/>
      <c r="AT455" s="284"/>
      <c r="AU455" s="284"/>
      <c r="AV455" s="284"/>
      <c r="AW455" s="284"/>
      <c r="AX455" s="284"/>
      <c r="AY455" s="284"/>
      <c r="AZ455" s="284"/>
      <c r="BA455" s="284"/>
      <c r="BB455" s="284"/>
      <c r="BC455" s="284"/>
      <c r="BD455" s="284"/>
      <c r="BE455" s="284"/>
    </row>
    <row r="456" spans="2:57" ht="15" x14ac:dyDescent="0.25">
      <c r="B456" s="772" t="s">
        <v>285</v>
      </c>
      <c r="C456" s="1" t="s">
        <v>2</v>
      </c>
      <c r="D456" s="425"/>
      <c r="Q456" s="11">
        <v>42604</v>
      </c>
      <c r="R456" s="11">
        <v>46285</v>
      </c>
      <c r="S456" s="11">
        <v>48993</v>
      </c>
      <c r="V456" s="74">
        <f>100</f>
        <v>100</v>
      </c>
      <c r="W456" s="127" t="e">
        <f t="shared" si="129"/>
        <v>#DIV/0!</v>
      </c>
      <c r="X456" s="127" t="e">
        <f t="shared" si="130"/>
        <v>#DIV/0!</v>
      </c>
      <c r="Y456" s="127" t="e">
        <f t="shared" si="131"/>
        <v>#DIV/0!</v>
      </c>
      <c r="Z456" s="127" t="e">
        <f t="shared" si="132"/>
        <v>#DIV/0!</v>
      </c>
      <c r="AA456" s="127" t="e">
        <f t="shared" si="133"/>
        <v>#DIV/0!</v>
      </c>
      <c r="AB456" s="127" t="e">
        <f t="shared" si="134"/>
        <v>#DIV/0!</v>
      </c>
      <c r="AC456" s="127" t="e">
        <f t="shared" si="135"/>
        <v>#DIV/0!</v>
      </c>
      <c r="AD456" s="127" t="e">
        <f t="shared" si="136"/>
        <v>#DIV/0!</v>
      </c>
      <c r="AE456" s="127" t="e">
        <f t="shared" si="137"/>
        <v>#DIV/0!</v>
      </c>
      <c r="AF456" s="127" t="e">
        <f t="shared" si="138"/>
        <v>#DIV/0!</v>
      </c>
      <c r="AG456" s="127" t="e">
        <f t="shared" si="139"/>
        <v>#DIV/0!</v>
      </c>
      <c r="AH456" s="127" t="e">
        <f t="shared" si="140"/>
        <v>#DIV/0!</v>
      </c>
      <c r="AI456" s="127" t="e">
        <f t="shared" si="141"/>
        <v>#DIV/0!</v>
      </c>
      <c r="AJ456" s="127" t="e">
        <f t="shared" si="142"/>
        <v>#DIV/0!</v>
      </c>
      <c r="AK456" s="127" t="e">
        <f t="shared" si="143"/>
        <v>#DIV/0!</v>
      </c>
      <c r="AL456" s="127" t="e">
        <f t="shared" si="127"/>
        <v>#DIV/0!</v>
      </c>
      <c r="AM456" s="127" t="e">
        <f t="shared" si="128"/>
        <v>#DIV/0!</v>
      </c>
      <c r="AN456" s="280"/>
      <c r="AO456" s="281"/>
      <c r="AP456" s="281"/>
      <c r="AQ456" s="281"/>
      <c r="AR456" s="281"/>
      <c r="AS456" s="281"/>
      <c r="AT456" s="281"/>
      <c r="AU456" s="281"/>
      <c r="AV456" s="281"/>
      <c r="AW456" s="281"/>
      <c r="AX456" s="281"/>
      <c r="AY456" s="281"/>
      <c r="AZ456" s="281"/>
      <c r="BA456" s="281">
        <v>1</v>
      </c>
      <c r="BB456" s="281">
        <v>1</v>
      </c>
      <c r="BC456" s="281">
        <v>1</v>
      </c>
      <c r="BD456" s="281"/>
      <c r="BE456" s="325"/>
    </row>
    <row r="457" spans="2:57" ht="15" x14ac:dyDescent="0.25">
      <c r="B457" s="772"/>
      <c r="C457" s="1" t="s">
        <v>3</v>
      </c>
      <c r="D457" s="365"/>
      <c r="Q457" s="11">
        <v>708</v>
      </c>
      <c r="R457" s="11">
        <v>664</v>
      </c>
      <c r="S457" s="11">
        <v>936</v>
      </c>
      <c r="V457" s="74">
        <f>100</f>
        <v>100</v>
      </c>
      <c r="W457" s="127" t="e">
        <f t="shared" si="129"/>
        <v>#DIV/0!</v>
      </c>
      <c r="X457" s="127" t="e">
        <f t="shared" si="130"/>
        <v>#DIV/0!</v>
      </c>
      <c r="Y457" s="127" t="e">
        <f t="shared" si="131"/>
        <v>#DIV/0!</v>
      </c>
      <c r="Z457" s="127" t="e">
        <f t="shared" si="132"/>
        <v>#DIV/0!</v>
      </c>
      <c r="AA457" s="127" t="e">
        <f t="shared" si="133"/>
        <v>#DIV/0!</v>
      </c>
      <c r="AB457" s="127" t="e">
        <f t="shared" si="134"/>
        <v>#DIV/0!</v>
      </c>
      <c r="AC457" s="127" t="e">
        <f t="shared" si="135"/>
        <v>#DIV/0!</v>
      </c>
      <c r="AD457" s="127" t="e">
        <f t="shared" si="136"/>
        <v>#DIV/0!</v>
      </c>
      <c r="AE457" s="127" t="e">
        <f t="shared" si="137"/>
        <v>#DIV/0!</v>
      </c>
      <c r="AF457" s="127" t="e">
        <f t="shared" si="138"/>
        <v>#DIV/0!</v>
      </c>
      <c r="AG457" s="127" t="e">
        <f t="shared" si="139"/>
        <v>#DIV/0!</v>
      </c>
      <c r="AH457" s="127" t="e">
        <f t="shared" si="140"/>
        <v>#DIV/0!</v>
      </c>
      <c r="AI457" s="127" t="e">
        <f t="shared" si="141"/>
        <v>#DIV/0!</v>
      </c>
      <c r="AJ457" s="127" t="e">
        <f t="shared" si="142"/>
        <v>#DIV/0!</v>
      </c>
      <c r="AK457" s="127" t="e">
        <f t="shared" si="143"/>
        <v>#DIV/0!</v>
      </c>
      <c r="AL457" s="127" t="e">
        <f t="shared" si="127"/>
        <v>#DIV/0!</v>
      </c>
      <c r="AM457" s="127" t="e">
        <f t="shared" si="128"/>
        <v>#DIV/0!</v>
      </c>
      <c r="AN457" s="280"/>
      <c r="AO457" s="281"/>
      <c r="AP457" s="281"/>
      <c r="AQ457" s="281"/>
      <c r="AR457" s="281"/>
      <c r="AS457" s="281"/>
      <c r="AT457" s="281"/>
      <c r="AU457" s="281"/>
      <c r="AV457" s="281"/>
      <c r="AW457" s="281"/>
      <c r="AX457" s="281"/>
      <c r="AY457" s="281"/>
      <c r="AZ457" s="281"/>
      <c r="BA457" s="281">
        <v>1</v>
      </c>
      <c r="BB457" s="281">
        <v>1</v>
      </c>
      <c r="BC457" s="281">
        <v>1</v>
      </c>
      <c r="BD457" s="281"/>
      <c r="BE457" s="325"/>
    </row>
    <row r="458" spans="2:57" ht="15" x14ac:dyDescent="0.25">
      <c r="B458" s="772"/>
      <c r="C458" s="1" t="s">
        <v>4</v>
      </c>
      <c r="D458" s="365"/>
      <c r="Q458" s="11">
        <v>84</v>
      </c>
      <c r="R458" s="11">
        <v>64</v>
      </c>
      <c r="S458" s="11">
        <v>73</v>
      </c>
      <c r="V458" s="74">
        <f>100</f>
        <v>100</v>
      </c>
      <c r="W458" s="127" t="e">
        <f t="shared" si="129"/>
        <v>#DIV/0!</v>
      </c>
      <c r="X458" s="127" t="e">
        <f t="shared" si="130"/>
        <v>#DIV/0!</v>
      </c>
      <c r="Y458" s="127" t="e">
        <f t="shared" si="131"/>
        <v>#DIV/0!</v>
      </c>
      <c r="Z458" s="127" t="e">
        <f t="shared" si="132"/>
        <v>#DIV/0!</v>
      </c>
      <c r="AA458" s="127" t="e">
        <f t="shared" si="133"/>
        <v>#DIV/0!</v>
      </c>
      <c r="AB458" s="127" t="e">
        <f t="shared" si="134"/>
        <v>#DIV/0!</v>
      </c>
      <c r="AC458" s="127" t="e">
        <f t="shared" si="135"/>
        <v>#DIV/0!</v>
      </c>
      <c r="AD458" s="127" t="e">
        <f t="shared" si="136"/>
        <v>#DIV/0!</v>
      </c>
      <c r="AE458" s="127" t="e">
        <f t="shared" si="137"/>
        <v>#DIV/0!</v>
      </c>
      <c r="AF458" s="127" t="e">
        <f t="shared" si="138"/>
        <v>#DIV/0!</v>
      </c>
      <c r="AG458" s="127" t="e">
        <f t="shared" si="139"/>
        <v>#DIV/0!</v>
      </c>
      <c r="AH458" s="127" t="e">
        <f t="shared" si="140"/>
        <v>#DIV/0!</v>
      </c>
      <c r="AI458" s="127" t="e">
        <f t="shared" si="141"/>
        <v>#DIV/0!</v>
      </c>
      <c r="AJ458" s="127" t="e">
        <f t="shared" si="142"/>
        <v>#DIV/0!</v>
      </c>
      <c r="AK458" s="127" t="e">
        <f t="shared" si="143"/>
        <v>#DIV/0!</v>
      </c>
      <c r="AL458" s="127" t="e">
        <f t="shared" ref="AL458:AL491" si="144">T458*100/$D458</f>
        <v>#DIV/0!</v>
      </c>
      <c r="AM458" s="127" t="e">
        <f t="shared" ref="AM458:AM491" si="145">U458*100/$D458</f>
        <v>#DIV/0!</v>
      </c>
      <c r="AN458" s="280"/>
      <c r="AO458" s="281"/>
      <c r="AP458" s="281"/>
      <c r="AQ458" s="281"/>
      <c r="AR458" s="281"/>
      <c r="AS458" s="281"/>
      <c r="AT458" s="281"/>
      <c r="AU458" s="281"/>
      <c r="AV458" s="281"/>
      <c r="AW458" s="281"/>
      <c r="AX458" s="281"/>
      <c r="AY458" s="281"/>
      <c r="AZ458" s="281"/>
      <c r="BA458" s="281">
        <v>1</v>
      </c>
      <c r="BB458" s="281">
        <v>1</v>
      </c>
      <c r="BC458" s="281">
        <v>1</v>
      </c>
      <c r="BD458" s="281"/>
      <c r="BE458" s="325"/>
    </row>
    <row r="459" spans="2:57" ht="15" x14ac:dyDescent="0.25">
      <c r="B459" s="772"/>
      <c r="C459" s="1" t="s">
        <v>5</v>
      </c>
      <c r="D459" s="365"/>
      <c r="G459" s="11">
        <v>7</v>
      </c>
      <c r="H459" s="11">
        <v>7</v>
      </c>
      <c r="I459" s="11">
        <v>7</v>
      </c>
      <c r="J459" s="11">
        <v>7</v>
      </c>
      <c r="K459" s="11">
        <v>7</v>
      </c>
      <c r="L459" s="11">
        <v>7</v>
      </c>
      <c r="M459" s="11">
        <v>7</v>
      </c>
      <c r="N459" s="11">
        <v>7</v>
      </c>
      <c r="O459" s="11">
        <v>7</v>
      </c>
      <c r="P459" s="11">
        <v>7</v>
      </c>
      <c r="Q459" s="11">
        <v>7</v>
      </c>
      <c r="R459" s="11">
        <v>9</v>
      </c>
      <c r="S459" s="11">
        <v>9</v>
      </c>
      <c r="V459" s="74">
        <f>100</f>
        <v>100</v>
      </c>
      <c r="W459" s="127" t="e">
        <f t="shared" si="129"/>
        <v>#DIV/0!</v>
      </c>
      <c r="X459" s="127" t="e">
        <f t="shared" si="130"/>
        <v>#DIV/0!</v>
      </c>
      <c r="Y459" s="127" t="e">
        <f t="shared" si="131"/>
        <v>#DIV/0!</v>
      </c>
      <c r="Z459" s="127" t="e">
        <f t="shared" si="132"/>
        <v>#DIV/0!</v>
      </c>
      <c r="AA459" s="127" t="e">
        <f t="shared" si="133"/>
        <v>#DIV/0!</v>
      </c>
      <c r="AB459" s="127" t="e">
        <f t="shared" si="134"/>
        <v>#DIV/0!</v>
      </c>
      <c r="AC459" s="127" t="e">
        <f t="shared" si="135"/>
        <v>#DIV/0!</v>
      </c>
      <c r="AD459" s="127" t="e">
        <f t="shared" si="136"/>
        <v>#DIV/0!</v>
      </c>
      <c r="AE459" s="127" t="e">
        <f t="shared" si="137"/>
        <v>#DIV/0!</v>
      </c>
      <c r="AF459" s="127" t="e">
        <f t="shared" si="138"/>
        <v>#DIV/0!</v>
      </c>
      <c r="AG459" s="127" t="e">
        <f t="shared" si="139"/>
        <v>#DIV/0!</v>
      </c>
      <c r="AH459" s="127" t="e">
        <f t="shared" si="140"/>
        <v>#DIV/0!</v>
      </c>
      <c r="AI459" s="127" t="e">
        <f t="shared" si="141"/>
        <v>#DIV/0!</v>
      </c>
      <c r="AJ459" s="127" t="e">
        <f t="shared" si="142"/>
        <v>#DIV/0!</v>
      </c>
      <c r="AK459" s="127" t="e">
        <f t="shared" si="143"/>
        <v>#DIV/0!</v>
      </c>
      <c r="AL459" s="127" t="e">
        <f t="shared" si="144"/>
        <v>#DIV/0!</v>
      </c>
      <c r="AM459" s="127" t="e">
        <f t="shared" si="145"/>
        <v>#DIV/0!</v>
      </c>
      <c r="AN459" s="280"/>
      <c r="AO459" s="281"/>
      <c r="AP459" s="281"/>
      <c r="AQ459" s="281">
        <v>4</v>
      </c>
      <c r="AR459" s="281">
        <v>4</v>
      </c>
      <c r="AS459" s="281">
        <v>4</v>
      </c>
      <c r="AT459" s="281">
        <v>4</v>
      </c>
      <c r="AU459" s="281">
        <v>4</v>
      </c>
      <c r="AV459" s="281">
        <v>4</v>
      </c>
      <c r="AW459" s="281">
        <v>4</v>
      </c>
      <c r="AX459" s="281">
        <v>4</v>
      </c>
      <c r="AY459" s="281">
        <v>4</v>
      </c>
      <c r="AZ459" s="281">
        <v>4</v>
      </c>
      <c r="BA459" s="281">
        <v>1</v>
      </c>
      <c r="BB459" s="281">
        <v>1</v>
      </c>
      <c r="BC459" s="281">
        <v>1</v>
      </c>
      <c r="BD459" s="281"/>
      <c r="BE459" s="325"/>
    </row>
    <row r="460" spans="2:57" ht="15" x14ac:dyDescent="0.25">
      <c r="B460" s="772"/>
      <c r="C460" s="1" t="s">
        <v>6</v>
      </c>
      <c r="D460" s="365"/>
      <c r="Q460" s="11">
        <v>43403</v>
      </c>
      <c r="R460" s="11">
        <v>47022</v>
      </c>
      <c r="S460" s="11">
        <v>50011</v>
      </c>
      <c r="V460" s="74">
        <f>100</f>
        <v>100</v>
      </c>
      <c r="W460" s="127" t="e">
        <f t="shared" si="129"/>
        <v>#DIV/0!</v>
      </c>
      <c r="X460" s="127" t="e">
        <f t="shared" si="130"/>
        <v>#DIV/0!</v>
      </c>
      <c r="Y460" s="127" t="e">
        <f t="shared" si="131"/>
        <v>#DIV/0!</v>
      </c>
      <c r="Z460" s="127" t="e">
        <f t="shared" si="132"/>
        <v>#DIV/0!</v>
      </c>
      <c r="AA460" s="127" t="e">
        <f t="shared" si="133"/>
        <v>#DIV/0!</v>
      </c>
      <c r="AB460" s="127" t="e">
        <f t="shared" si="134"/>
        <v>#DIV/0!</v>
      </c>
      <c r="AC460" s="127" t="e">
        <f t="shared" si="135"/>
        <v>#DIV/0!</v>
      </c>
      <c r="AD460" s="127" t="e">
        <f t="shared" si="136"/>
        <v>#DIV/0!</v>
      </c>
      <c r="AE460" s="127" t="e">
        <f t="shared" si="137"/>
        <v>#DIV/0!</v>
      </c>
      <c r="AF460" s="127" t="e">
        <f t="shared" si="138"/>
        <v>#DIV/0!</v>
      </c>
      <c r="AG460" s="127" t="e">
        <f t="shared" si="139"/>
        <v>#DIV/0!</v>
      </c>
      <c r="AH460" s="127" t="e">
        <f t="shared" si="140"/>
        <v>#DIV/0!</v>
      </c>
      <c r="AI460" s="127" t="e">
        <f t="shared" si="141"/>
        <v>#DIV/0!</v>
      </c>
      <c r="AJ460" s="127" t="e">
        <f t="shared" si="142"/>
        <v>#DIV/0!</v>
      </c>
      <c r="AK460" s="127" t="e">
        <f t="shared" si="143"/>
        <v>#DIV/0!</v>
      </c>
      <c r="AL460" s="127" t="e">
        <f t="shared" si="144"/>
        <v>#DIV/0!</v>
      </c>
      <c r="AM460" s="127" t="e">
        <f t="shared" si="145"/>
        <v>#DIV/0!</v>
      </c>
      <c r="AN460" s="280"/>
      <c r="AO460" s="281"/>
      <c r="AP460" s="281"/>
      <c r="AQ460" s="281"/>
      <c r="AR460" s="281"/>
      <c r="AS460" s="281"/>
      <c r="AT460" s="281"/>
      <c r="AU460" s="281"/>
      <c r="AV460" s="281"/>
      <c r="AW460" s="281"/>
      <c r="AX460" s="281"/>
      <c r="AY460" s="281"/>
      <c r="AZ460" s="281"/>
      <c r="BA460" s="281"/>
      <c r="BB460" s="281"/>
      <c r="BC460" s="281"/>
      <c r="BD460" s="281"/>
      <c r="BE460" s="325"/>
    </row>
    <row r="461" spans="2:57" ht="15" x14ac:dyDescent="0.25">
      <c r="B461" s="765"/>
      <c r="C461" s="8" t="s">
        <v>7</v>
      </c>
      <c r="D461" s="424"/>
      <c r="E461" s="341"/>
      <c r="F461" s="341"/>
      <c r="G461" s="341"/>
      <c r="H461" s="341"/>
      <c r="I461" s="341"/>
      <c r="J461" s="341"/>
      <c r="K461" s="341"/>
      <c r="L461" s="341"/>
      <c r="M461" s="341"/>
      <c r="N461" s="341"/>
      <c r="O461" s="341"/>
      <c r="P461" s="341"/>
      <c r="Q461" s="341">
        <v>43396</v>
      </c>
      <c r="R461" s="341">
        <v>47013</v>
      </c>
      <c r="S461" s="341">
        <v>50002</v>
      </c>
      <c r="T461" s="341"/>
      <c r="U461" s="341"/>
      <c r="V461" s="74">
        <f>100</f>
        <v>100</v>
      </c>
      <c r="W461" s="127" t="e">
        <f t="shared" si="129"/>
        <v>#DIV/0!</v>
      </c>
      <c r="X461" s="127" t="e">
        <f t="shared" si="130"/>
        <v>#DIV/0!</v>
      </c>
      <c r="Y461" s="127" t="e">
        <f t="shared" si="131"/>
        <v>#DIV/0!</v>
      </c>
      <c r="Z461" s="127" t="e">
        <f t="shared" si="132"/>
        <v>#DIV/0!</v>
      </c>
      <c r="AA461" s="127" t="e">
        <f t="shared" si="133"/>
        <v>#DIV/0!</v>
      </c>
      <c r="AB461" s="127" t="e">
        <f t="shared" si="134"/>
        <v>#DIV/0!</v>
      </c>
      <c r="AC461" s="127" t="e">
        <f t="shared" si="135"/>
        <v>#DIV/0!</v>
      </c>
      <c r="AD461" s="127" t="e">
        <f t="shared" si="136"/>
        <v>#DIV/0!</v>
      </c>
      <c r="AE461" s="127" t="e">
        <f t="shared" si="137"/>
        <v>#DIV/0!</v>
      </c>
      <c r="AF461" s="127" t="e">
        <f t="shared" si="138"/>
        <v>#DIV/0!</v>
      </c>
      <c r="AG461" s="127" t="e">
        <f t="shared" si="139"/>
        <v>#DIV/0!</v>
      </c>
      <c r="AH461" s="127" t="e">
        <f t="shared" si="140"/>
        <v>#DIV/0!</v>
      </c>
      <c r="AI461" s="127" t="e">
        <f t="shared" si="141"/>
        <v>#DIV/0!</v>
      </c>
      <c r="AJ461" s="127" t="e">
        <f t="shared" si="142"/>
        <v>#DIV/0!</v>
      </c>
      <c r="AK461" s="127" t="e">
        <f t="shared" si="143"/>
        <v>#DIV/0!</v>
      </c>
      <c r="AL461" s="127" t="e">
        <f t="shared" si="144"/>
        <v>#DIV/0!</v>
      </c>
      <c r="AM461" s="127" t="e">
        <f t="shared" si="145"/>
        <v>#DIV/0!</v>
      </c>
      <c r="AN461" s="283"/>
      <c r="AO461" s="284"/>
      <c r="AP461" s="284"/>
      <c r="AQ461" s="284"/>
      <c r="AR461" s="284"/>
      <c r="AS461" s="284"/>
      <c r="AT461" s="284"/>
      <c r="AU461" s="284"/>
      <c r="AV461" s="284"/>
      <c r="AW461" s="284"/>
      <c r="AX461" s="284"/>
      <c r="AY461" s="284"/>
      <c r="AZ461" s="284"/>
      <c r="BA461" s="284"/>
      <c r="BB461" s="284"/>
      <c r="BC461" s="284"/>
      <c r="BD461" s="284"/>
      <c r="BE461" s="284"/>
    </row>
    <row r="462" spans="2:57" ht="15" x14ac:dyDescent="0.25">
      <c r="B462" s="772" t="s">
        <v>286</v>
      </c>
      <c r="C462" s="1" t="s">
        <v>2</v>
      </c>
      <c r="D462" s="425"/>
      <c r="Q462" s="11">
        <v>544</v>
      </c>
      <c r="R462" s="11">
        <v>609</v>
      </c>
      <c r="S462" s="11">
        <v>604</v>
      </c>
      <c r="V462" s="74">
        <f>100</f>
        <v>100</v>
      </c>
      <c r="W462" s="127" t="e">
        <f t="shared" si="129"/>
        <v>#DIV/0!</v>
      </c>
      <c r="X462" s="127" t="e">
        <f t="shared" si="130"/>
        <v>#DIV/0!</v>
      </c>
      <c r="Y462" s="127" t="e">
        <f t="shared" si="131"/>
        <v>#DIV/0!</v>
      </c>
      <c r="Z462" s="127" t="e">
        <f t="shared" si="132"/>
        <v>#DIV/0!</v>
      </c>
      <c r="AA462" s="127" t="e">
        <f t="shared" si="133"/>
        <v>#DIV/0!</v>
      </c>
      <c r="AB462" s="127" t="e">
        <f t="shared" si="134"/>
        <v>#DIV/0!</v>
      </c>
      <c r="AC462" s="127" t="e">
        <f t="shared" si="135"/>
        <v>#DIV/0!</v>
      </c>
      <c r="AD462" s="127" t="e">
        <f t="shared" si="136"/>
        <v>#DIV/0!</v>
      </c>
      <c r="AE462" s="127" t="e">
        <f t="shared" si="137"/>
        <v>#DIV/0!</v>
      </c>
      <c r="AF462" s="127" t="e">
        <f t="shared" si="138"/>
        <v>#DIV/0!</v>
      </c>
      <c r="AG462" s="127" t="e">
        <f t="shared" si="139"/>
        <v>#DIV/0!</v>
      </c>
      <c r="AH462" s="127" t="e">
        <f t="shared" si="140"/>
        <v>#DIV/0!</v>
      </c>
      <c r="AI462" s="127" t="e">
        <f t="shared" si="141"/>
        <v>#DIV/0!</v>
      </c>
      <c r="AJ462" s="127" t="e">
        <f t="shared" si="142"/>
        <v>#DIV/0!</v>
      </c>
      <c r="AK462" s="127" t="e">
        <f t="shared" si="143"/>
        <v>#DIV/0!</v>
      </c>
      <c r="AL462" s="127" t="e">
        <f t="shared" si="144"/>
        <v>#DIV/0!</v>
      </c>
      <c r="AM462" s="127" t="e">
        <f t="shared" si="145"/>
        <v>#DIV/0!</v>
      </c>
      <c r="AN462" s="280"/>
      <c r="AO462" s="281"/>
      <c r="AP462" s="281"/>
      <c r="AQ462" s="281"/>
      <c r="AR462" s="281"/>
      <c r="AS462" s="281"/>
      <c r="AT462" s="281"/>
      <c r="AU462" s="281"/>
      <c r="AV462" s="281"/>
      <c r="AW462" s="281"/>
      <c r="AX462" s="281"/>
      <c r="AY462" s="281"/>
      <c r="AZ462" s="281"/>
      <c r="BA462" s="281">
        <v>1</v>
      </c>
      <c r="BB462" s="281">
        <v>1</v>
      </c>
      <c r="BC462" s="281">
        <v>1</v>
      </c>
      <c r="BD462" s="281"/>
      <c r="BE462" s="325"/>
    </row>
    <row r="463" spans="2:57" ht="15" x14ac:dyDescent="0.25">
      <c r="B463" s="772"/>
      <c r="C463" s="1" t="s">
        <v>3</v>
      </c>
      <c r="D463" s="365"/>
      <c r="Q463" s="11">
        <v>236</v>
      </c>
      <c r="R463" s="11">
        <v>189</v>
      </c>
      <c r="S463" s="11">
        <v>195</v>
      </c>
      <c r="V463" s="74">
        <f>100</f>
        <v>100</v>
      </c>
      <c r="W463" s="127" t="e">
        <f t="shared" si="129"/>
        <v>#DIV/0!</v>
      </c>
      <c r="X463" s="127" t="e">
        <f t="shared" si="130"/>
        <v>#DIV/0!</v>
      </c>
      <c r="Y463" s="127" t="e">
        <f t="shared" si="131"/>
        <v>#DIV/0!</v>
      </c>
      <c r="Z463" s="127" t="e">
        <f t="shared" si="132"/>
        <v>#DIV/0!</v>
      </c>
      <c r="AA463" s="127" t="e">
        <f t="shared" si="133"/>
        <v>#DIV/0!</v>
      </c>
      <c r="AB463" s="127" t="e">
        <f t="shared" si="134"/>
        <v>#DIV/0!</v>
      </c>
      <c r="AC463" s="127" t="e">
        <f t="shared" si="135"/>
        <v>#DIV/0!</v>
      </c>
      <c r="AD463" s="127" t="e">
        <f t="shared" si="136"/>
        <v>#DIV/0!</v>
      </c>
      <c r="AE463" s="127" t="e">
        <f t="shared" si="137"/>
        <v>#DIV/0!</v>
      </c>
      <c r="AF463" s="127" t="e">
        <f t="shared" si="138"/>
        <v>#DIV/0!</v>
      </c>
      <c r="AG463" s="127" t="e">
        <f t="shared" si="139"/>
        <v>#DIV/0!</v>
      </c>
      <c r="AH463" s="127" t="e">
        <f t="shared" si="140"/>
        <v>#DIV/0!</v>
      </c>
      <c r="AI463" s="127" t="e">
        <f t="shared" si="141"/>
        <v>#DIV/0!</v>
      </c>
      <c r="AJ463" s="127" t="e">
        <f t="shared" si="142"/>
        <v>#DIV/0!</v>
      </c>
      <c r="AK463" s="127" t="e">
        <f t="shared" ref="AK463:AK491" si="146">S463*100/$D463</f>
        <v>#DIV/0!</v>
      </c>
      <c r="AL463" s="127" t="e">
        <f t="shared" si="144"/>
        <v>#DIV/0!</v>
      </c>
      <c r="AM463" s="127" t="e">
        <f t="shared" si="145"/>
        <v>#DIV/0!</v>
      </c>
      <c r="AN463" s="280"/>
      <c r="AO463" s="281"/>
      <c r="AP463" s="281"/>
      <c r="AQ463" s="281"/>
      <c r="AR463" s="281"/>
      <c r="AS463" s="281"/>
      <c r="AT463" s="281"/>
      <c r="AU463" s="281"/>
      <c r="AV463" s="281"/>
      <c r="AW463" s="281"/>
      <c r="AX463" s="281"/>
      <c r="AY463" s="281"/>
      <c r="AZ463" s="281"/>
      <c r="BA463" s="281">
        <v>1</v>
      </c>
      <c r="BB463" s="281">
        <v>1</v>
      </c>
      <c r="BC463" s="281">
        <v>1</v>
      </c>
      <c r="BD463" s="281"/>
      <c r="BE463" s="325"/>
    </row>
    <row r="464" spans="2:57" ht="15" x14ac:dyDescent="0.25">
      <c r="B464" s="772"/>
      <c r="C464" s="1" t="s">
        <v>4</v>
      </c>
      <c r="D464" s="365"/>
      <c r="Q464" s="11">
        <v>50</v>
      </c>
      <c r="R464" s="11">
        <v>54</v>
      </c>
      <c r="S464" s="11">
        <v>60</v>
      </c>
      <c r="V464" s="74">
        <f>100</f>
        <v>100</v>
      </c>
      <c r="W464" s="127" t="e">
        <f t="shared" si="129"/>
        <v>#DIV/0!</v>
      </c>
      <c r="X464" s="127" t="e">
        <f t="shared" si="130"/>
        <v>#DIV/0!</v>
      </c>
      <c r="Y464" s="127" t="e">
        <f t="shared" si="131"/>
        <v>#DIV/0!</v>
      </c>
      <c r="Z464" s="127" t="e">
        <f t="shared" si="132"/>
        <v>#DIV/0!</v>
      </c>
      <c r="AA464" s="127" t="e">
        <f t="shared" si="133"/>
        <v>#DIV/0!</v>
      </c>
      <c r="AB464" s="127" t="e">
        <f t="shared" si="134"/>
        <v>#DIV/0!</v>
      </c>
      <c r="AC464" s="127" t="e">
        <f t="shared" si="135"/>
        <v>#DIV/0!</v>
      </c>
      <c r="AD464" s="127" t="e">
        <f t="shared" si="136"/>
        <v>#DIV/0!</v>
      </c>
      <c r="AE464" s="127" t="e">
        <f t="shared" si="137"/>
        <v>#DIV/0!</v>
      </c>
      <c r="AF464" s="127" t="e">
        <f t="shared" si="138"/>
        <v>#DIV/0!</v>
      </c>
      <c r="AG464" s="127" t="e">
        <f t="shared" si="139"/>
        <v>#DIV/0!</v>
      </c>
      <c r="AH464" s="127" t="e">
        <f t="shared" si="140"/>
        <v>#DIV/0!</v>
      </c>
      <c r="AI464" s="127" t="e">
        <f t="shared" si="141"/>
        <v>#DIV/0!</v>
      </c>
      <c r="AJ464" s="127" t="e">
        <f t="shared" si="142"/>
        <v>#DIV/0!</v>
      </c>
      <c r="AK464" s="127" t="e">
        <f t="shared" si="146"/>
        <v>#DIV/0!</v>
      </c>
      <c r="AL464" s="127" t="e">
        <f t="shared" si="144"/>
        <v>#DIV/0!</v>
      </c>
      <c r="AM464" s="127" t="e">
        <f t="shared" si="145"/>
        <v>#DIV/0!</v>
      </c>
      <c r="AN464" s="280"/>
      <c r="AO464" s="281"/>
      <c r="AP464" s="281"/>
      <c r="AQ464" s="281"/>
      <c r="AR464" s="281"/>
      <c r="AS464" s="281"/>
      <c r="AT464" s="281"/>
      <c r="AU464" s="281"/>
      <c r="AV464" s="281"/>
      <c r="AW464" s="281"/>
      <c r="AX464" s="281"/>
      <c r="AY464" s="281"/>
      <c r="AZ464" s="281"/>
      <c r="BA464" s="281">
        <v>1</v>
      </c>
      <c r="BB464" s="281">
        <v>1</v>
      </c>
      <c r="BC464" s="281">
        <v>1</v>
      </c>
      <c r="BD464" s="281"/>
      <c r="BE464" s="325"/>
    </row>
    <row r="465" spans="2:57" ht="15" x14ac:dyDescent="0.25">
      <c r="B465" s="772"/>
      <c r="C465" s="1" t="s">
        <v>5</v>
      </c>
      <c r="D465" s="365"/>
      <c r="G465" s="11">
        <v>6</v>
      </c>
      <c r="H465" s="11">
        <v>6</v>
      </c>
      <c r="I465" s="11">
        <v>6</v>
      </c>
      <c r="J465" s="11">
        <v>6</v>
      </c>
      <c r="K465" s="11">
        <v>6</v>
      </c>
      <c r="L465" s="11">
        <v>6</v>
      </c>
      <c r="M465" s="11">
        <v>6</v>
      </c>
      <c r="N465" s="11">
        <v>6</v>
      </c>
      <c r="O465" s="11">
        <v>6</v>
      </c>
      <c r="P465" s="11">
        <v>6</v>
      </c>
      <c r="Q465" s="11">
        <v>6</v>
      </c>
      <c r="R465" s="11">
        <v>6</v>
      </c>
      <c r="S465" s="11">
        <v>6</v>
      </c>
      <c r="V465" s="74">
        <f>100</f>
        <v>100</v>
      </c>
      <c r="W465" s="127" t="e">
        <f t="shared" si="129"/>
        <v>#DIV/0!</v>
      </c>
      <c r="X465" s="127" t="e">
        <f t="shared" si="130"/>
        <v>#DIV/0!</v>
      </c>
      <c r="Y465" s="127" t="e">
        <f t="shared" si="131"/>
        <v>#DIV/0!</v>
      </c>
      <c r="Z465" s="127" t="e">
        <f t="shared" si="132"/>
        <v>#DIV/0!</v>
      </c>
      <c r="AA465" s="127" t="e">
        <f t="shared" si="133"/>
        <v>#DIV/0!</v>
      </c>
      <c r="AB465" s="127" t="e">
        <f t="shared" si="134"/>
        <v>#DIV/0!</v>
      </c>
      <c r="AC465" s="127" t="e">
        <f t="shared" si="135"/>
        <v>#DIV/0!</v>
      </c>
      <c r="AD465" s="127" t="e">
        <f t="shared" si="136"/>
        <v>#DIV/0!</v>
      </c>
      <c r="AE465" s="127" t="e">
        <f t="shared" si="137"/>
        <v>#DIV/0!</v>
      </c>
      <c r="AF465" s="127" t="e">
        <f t="shared" si="138"/>
        <v>#DIV/0!</v>
      </c>
      <c r="AG465" s="127" t="e">
        <f t="shared" si="139"/>
        <v>#DIV/0!</v>
      </c>
      <c r="AH465" s="127" t="e">
        <f t="shared" si="140"/>
        <v>#DIV/0!</v>
      </c>
      <c r="AI465" s="127" t="e">
        <f t="shared" si="141"/>
        <v>#DIV/0!</v>
      </c>
      <c r="AJ465" s="127" t="e">
        <f t="shared" si="142"/>
        <v>#DIV/0!</v>
      </c>
      <c r="AK465" s="127" t="e">
        <f t="shared" si="146"/>
        <v>#DIV/0!</v>
      </c>
      <c r="AL465" s="127" t="e">
        <f t="shared" si="144"/>
        <v>#DIV/0!</v>
      </c>
      <c r="AM465" s="127" t="e">
        <f t="shared" si="145"/>
        <v>#DIV/0!</v>
      </c>
      <c r="AN465" s="280"/>
      <c r="AO465" s="281"/>
      <c r="AP465" s="281"/>
      <c r="AQ465" s="281">
        <v>4</v>
      </c>
      <c r="AR465" s="281">
        <v>4</v>
      </c>
      <c r="AS465" s="281">
        <v>4</v>
      </c>
      <c r="AT465" s="281">
        <v>4</v>
      </c>
      <c r="AU465" s="281">
        <v>4</v>
      </c>
      <c r="AV465" s="281">
        <v>4</v>
      </c>
      <c r="AW465" s="281">
        <v>4</v>
      </c>
      <c r="AX465" s="281">
        <v>4</v>
      </c>
      <c r="AY465" s="281">
        <v>4</v>
      </c>
      <c r="AZ465" s="281">
        <v>4</v>
      </c>
      <c r="BA465" s="281">
        <v>1</v>
      </c>
      <c r="BB465" s="281">
        <v>1</v>
      </c>
      <c r="BC465" s="281">
        <v>1</v>
      </c>
      <c r="BD465" s="281"/>
      <c r="BE465" s="325"/>
    </row>
    <row r="466" spans="2:57" ht="15" x14ac:dyDescent="0.25">
      <c r="B466" s="772"/>
      <c r="C466" s="1" t="s">
        <v>6</v>
      </c>
      <c r="D466" s="365"/>
      <c r="Q466" s="11">
        <v>836</v>
      </c>
      <c r="R466" s="11">
        <v>858</v>
      </c>
      <c r="S466" s="11">
        <v>865</v>
      </c>
      <c r="V466" s="74">
        <f>100</f>
        <v>100</v>
      </c>
      <c r="W466" s="127" t="e">
        <f t="shared" si="129"/>
        <v>#DIV/0!</v>
      </c>
      <c r="X466" s="127" t="e">
        <f t="shared" si="130"/>
        <v>#DIV/0!</v>
      </c>
      <c r="Y466" s="127" t="e">
        <f t="shared" si="131"/>
        <v>#DIV/0!</v>
      </c>
      <c r="Z466" s="127" t="e">
        <f t="shared" si="132"/>
        <v>#DIV/0!</v>
      </c>
      <c r="AA466" s="127" t="e">
        <f t="shared" si="133"/>
        <v>#DIV/0!</v>
      </c>
      <c r="AB466" s="127" t="e">
        <f t="shared" si="134"/>
        <v>#DIV/0!</v>
      </c>
      <c r="AC466" s="127" t="e">
        <f t="shared" si="135"/>
        <v>#DIV/0!</v>
      </c>
      <c r="AD466" s="127" t="e">
        <f t="shared" si="136"/>
        <v>#DIV/0!</v>
      </c>
      <c r="AE466" s="127" t="e">
        <f t="shared" si="137"/>
        <v>#DIV/0!</v>
      </c>
      <c r="AF466" s="127" t="e">
        <f t="shared" si="138"/>
        <v>#DIV/0!</v>
      </c>
      <c r="AG466" s="127" t="e">
        <f t="shared" si="139"/>
        <v>#DIV/0!</v>
      </c>
      <c r="AH466" s="127" t="e">
        <f t="shared" si="140"/>
        <v>#DIV/0!</v>
      </c>
      <c r="AI466" s="127" t="e">
        <f t="shared" si="141"/>
        <v>#DIV/0!</v>
      </c>
      <c r="AJ466" s="127" t="e">
        <f t="shared" si="142"/>
        <v>#DIV/0!</v>
      </c>
      <c r="AK466" s="127" t="e">
        <f t="shared" si="146"/>
        <v>#DIV/0!</v>
      </c>
      <c r="AL466" s="127" t="e">
        <f t="shared" si="144"/>
        <v>#DIV/0!</v>
      </c>
      <c r="AM466" s="127" t="e">
        <f t="shared" si="145"/>
        <v>#DIV/0!</v>
      </c>
      <c r="AN466" s="280"/>
      <c r="AO466" s="281"/>
      <c r="AP466" s="281"/>
      <c r="AQ466" s="281"/>
      <c r="AR466" s="281"/>
      <c r="AS466" s="281"/>
      <c r="AT466" s="281"/>
      <c r="AU466" s="281"/>
      <c r="AV466" s="281"/>
      <c r="AW466" s="281"/>
      <c r="AX466" s="281"/>
      <c r="AY466" s="281"/>
      <c r="AZ466" s="281"/>
      <c r="BA466" s="281"/>
      <c r="BB466" s="281"/>
      <c r="BC466" s="281"/>
      <c r="BD466" s="281"/>
      <c r="BE466" s="325"/>
    </row>
    <row r="467" spans="2:57" ht="15" x14ac:dyDescent="0.25">
      <c r="B467" s="765"/>
      <c r="C467" s="8" t="s">
        <v>7</v>
      </c>
      <c r="D467" s="424"/>
      <c r="E467" s="341"/>
      <c r="F467" s="341"/>
      <c r="G467" s="341"/>
      <c r="H467" s="341"/>
      <c r="I467" s="341"/>
      <c r="J467" s="341"/>
      <c r="K467" s="341"/>
      <c r="L467" s="341"/>
      <c r="M467" s="341"/>
      <c r="N467" s="341"/>
      <c r="O467" s="341"/>
      <c r="P467" s="341"/>
      <c r="Q467" s="341">
        <v>830</v>
      </c>
      <c r="R467" s="341">
        <v>852</v>
      </c>
      <c r="S467" s="341">
        <v>859</v>
      </c>
      <c r="T467" s="341"/>
      <c r="U467" s="341"/>
      <c r="V467" s="74">
        <f>100</f>
        <v>100</v>
      </c>
      <c r="W467" s="127" t="e">
        <f t="shared" si="129"/>
        <v>#DIV/0!</v>
      </c>
      <c r="X467" s="127" t="e">
        <f t="shared" si="130"/>
        <v>#DIV/0!</v>
      </c>
      <c r="Y467" s="127" t="e">
        <f t="shared" si="131"/>
        <v>#DIV/0!</v>
      </c>
      <c r="Z467" s="127" t="e">
        <f t="shared" si="132"/>
        <v>#DIV/0!</v>
      </c>
      <c r="AA467" s="127" t="e">
        <f t="shared" si="133"/>
        <v>#DIV/0!</v>
      </c>
      <c r="AB467" s="127" t="e">
        <f t="shared" si="134"/>
        <v>#DIV/0!</v>
      </c>
      <c r="AC467" s="127" t="e">
        <f t="shared" si="135"/>
        <v>#DIV/0!</v>
      </c>
      <c r="AD467" s="127" t="e">
        <f t="shared" si="136"/>
        <v>#DIV/0!</v>
      </c>
      <c r="AE467" s="127" t="e">
        <f t="shared" si="137"/>
        <v>#DIV/0!</v>
      </c>
      <c r="AF467" s="127" t="e">
        <f t="shared" si="138"/>
        <v>#DIV/0!</v>
      </c>
      <c r="AG467" s="127" t="e">
        <f t="shared" si="139"/>
        <v>#DIV/0!</v>
      </c>
      <c r="AH467" s="127" t="e">
        <f t="shared" si="140"/>
        <v>#DIV/0!</v>
      </c>
      <c r="AI467" s="127" t="e">
        <f t="shared" si="141"/>
        <v>#DIV/0!</v>
      </c>
      <c r="AJ467" s="127" t="e">
        <f t="shared" si="142"/>
        <v>#DIV/0!</v>
      </c>
      <c r="AK467" s="127" t="e">
        <f t="shared" si="146"/>
        <v>#DIV/0!</v>
      </c>
      <c r="AL467" s="127" t="e">
        <f t="shared" si="144"/>
        <v>#DIV/0!</v>
      </c>
      <c r="AM467" s="127" t="e">
        <f t="shared" si="145"/>
        <v>#DIV/0!</v>
      </c>
      <c r="AN467" s="283"/>
      <c r="AO467" s="284"/>
      <c r="AP467" s="284"/>
      <c r="AQ467" s="284"/>
      <c r="AR467" s="284"/>
      <c r="AS467" s="284"/>
      <c r="AT467" s="284"/>
      <c r="AU467" s="284"/>
      <c r="AV467" s="284"/>
      <c r="AW467" s="284"/>
      <c r="AX467" s="284"/>
      <c r="AY467" s="284"/>
      <c r="AZ467" s="284"/>
      <c r="BA467" s="284"/>
      <c r="BB467" s="284"/>
      <c r="BC467" s="284"/>
      <c r="BD467" s="284"/>
      <c r="BE467" s="284"/>
    </row>
    <row r="468" spans="2:57" ht="14.25" customHeight="1" x14ac:dyDescent="0.25">
      <c r="B468" s="772" t="s">
        <v>287</v>
      </c>
      <c r="C468" s="1" t="s">
        <v>2</v>
      </c>
      <c r="D468" s="425"/>
      <c r="Q468" s="11">
        <v>6490</v>
      </c>
      <c r="R468" s="11">
        <v>6402</v>
      </c>
      <c r="S468" s="11">
        <v>6243</v>
      </c>
      <c r="V468" s="74">
        <f>100</f>
        <v>100</v>
      </c>
      <c r="W468" s="127" t="e">
        <f t="shared" si="129"/>
        <v>#DIV/0!</v>
      </c>
      <c r="X468" s="127" t="e">
        <f t="shared" si="130"/>
        <v>#DIV/0!</v>
      </c>
      <c r="Y468" s="127" t="e">
        <f t="shared" si="131"/>
        <v>#DIV/0!</v>
      </c>
      <c r="Z468" s="127" t="e">
        <f t="shared" si="132"/>
        <v>#DIV/0!</v>
      </c>
      <c r="AA468" s="127" t="e">
        <f t="shared" si="133"/>
        <v>#DIV/0!</v>
      </c>
      <c r="AB468" s="127" t="e">
        <f t="shared" si="134"/>
        <v>#DIV/0!</v>
      </c>
      <c r="AC468" s="127" t="e">
        <f t="shared" si="135"/>
        <v>#DIV/0!</v>
      </c>
      <c r="AD468" s="127" t="e">
        <f t="shared" si="136"/>
        <v>#DIV/0!</v>
      </c>
      <c r="AE468" s="127" t="e">
        <f t="shared" si="137"/>
        <v>#DIV/0!</v>
      </c>
      <c r="AF468" s="127" t="e">
        <f t="shared" si="138"/>
        <v>#DIV/0!</v>
      </c>
      <c r="AG468" s="127" t="e">
        <f t="shared" si="139"/>
        <v>#DIV/0!</v>
      </c>
      <c r="AH468" s="127" t="e">
        <f t="shared" si="140"/>
        <v>#DIV/0!</v>
      </c>
      <c r="AI468" s="127" t="e">
        <f t="shared" si="141"/>
        <v>#DIV/0!</v>
      </c>
      <c r="AJ468" s="127" t="e">
        <f t="shared" si="142"/>
        <v>#DIV/0!</v>
      </c>
      <c r="AK468" s="127" t="e">
        <f t="shared" si="146"/>
        <v>#DIV/0!</v>
      </c>
      <c r="AL468" s="127" t="e">
        <f t="shared" si="144"/>
        <v>#DIV/0!</v>
      </c>
      <c r="AM468" s="127" t="e">
        <f t="shared" si="145"/>
        <v>#DIV/0!</v>
      </c>
      <c r="AN468" s="280"/>
      <c r="AO468" s="281"/>
      <c r="AP468" s="281"/>
      <c r="AQ468" s="281"/>
      <c r="AR468" s="281"/>
      <c r="AS468" s="281"/>
      <c r="AT468" s="281"/>
      <c r="AU468" s="281"/>
      <c r="AV468" s="281"/>
      <c r="AW468" s="281"/>
      <c r="AX468" s="281"/>
      <c r="AY468" s="281"/>
      <c r="AZ468" s="281"/>
      <c r="BA468" s="281">
        <v>1</v>
      </c>
      <c r="BB468" s="281">
        <v>1</v>
      </c>
      <c r="BC468" s="281">
        <v>1</v>
      </c>
      <c r="BD468" s="281"/>
      <c r="BE468" s="325"/>
    </row>
    <row r="469" spans="2:57" ht="15" x14ac:dyDescent="0.25">
      <c r="B469" s="772"/>
      <c r="C469" s="1" t="s">
        <v>3</v>
      </c>
      <c r="D469" s="365"/>
      <c r="Q469" s="11">
        <v>1570</v>
      </c>
      <c r="R469" s="11">
        <v>1583</v>
      </c>
      <c r="S469" s="11">
        <v>1557</v>
      </c>
      <c r="V469" s="74">
        <f>100</f>
        <v>100</v>
      </c>
      <c r="W469" s="127" t="e">
        <f t="shared" si="129"/>
        <v>#DIV/0!</v>
      </c>
      <c r="X469" s="127" t="e">
        <f t="shared" si="130"/>
        <v>#DIV/0!</v>
      </c>
      <c r="Y469" s="127" t="e">
        <f t="shared" si="131"/>
        <v>#DIV/0!</v>
      </c>
      <c r="Z469" s="127" t="e">
        <f t="shared" si="132"/>
        <v>#DIV/0!</v>
      </c>
      <c r="AA469" s="127" t="e">
        <f t="shared" si="133"/>
        <v>#DIV/0!</v>
      </c>
      <c r="AB469" s="127" t="e">
        <f t="shared" si="134"/>
        <v>#DIV/0!</v>
      </c>
      <c r="AC469" s="127" t="e">
        <f t="shared" si="135"/>
        <v>#DIV/0!</v>
      </c>
      <c r="AD469" s="127" t="e">
        <f t="shared" si="136"/>
        <v>#DIV/0!</v>
      </c>
      <c r="AE469" s="127" t="e">
        <f t="shared" si="137"/>
        <v>#DIV/0!</v>
      </c>
      <c r="AF469" s="127" t="e">
        <f t="shared" si="138"/>
        <v>#DIV/0!</v>
      </c>
      <c r="AG469" s="127" t="e">
        <f t="shared" si="139"/>
        <v>#DIV/0!</v>
      </c>
      <c r="AH469" s="127" t="e">
        <f t="shared" si="140"/>
        <v>#DIV/0!</v>
      </c>
      <c r="AI469" s="127" t="e">
        <f t="shared" si="141"/>
        <v>#DIV/0!</v>
      </c>
      <c r="AJ469" s="127" t="e">
        <f t="shared" si="142"/>
        <v>#DIV/0!</v>
      </c>
      <c r="AK469" s="127" t="e">
        <f t="shared" si="146"/>
        <v>#DIV/0!</v>
      </c>
      <c r="AL469" s="127" t="e">
        <f t="shared" si="144"/>
        <v>#DIV/0!</v>
      </c>
      <c r="AM469" s="127" t="e">
        <f t="shared" si="145"/>
        <v>#DIV/0!</v>
      </c>
      <c r="AN469" s="280"/>
      <c r="AO469" s="281"/>
      <c r="AP469" s="281"/>
      <c r="AQ469" s="281"/>
      <c r="AR469" s="281"/>
      <c r="AS469" s="281"/>
      <c r="AT469" s="281"/>
      <c r="AU469" s="281"/>
      <c r="AV469" s="281"/>
      <c r="AW469" s="281"/>
      <c r="AX469" s="281"/>
      <c r="AY469" s="281"/>
      <c r="AZ469" s="281"/>
      <c r="BA469" s="281">
        <v>1</v>
      </c>
      <c r="BB469" s="281">
        <v>1</v>
      </c>
      <c r="BC469" s="281">
        <v>1</v>
      </c>
      <c r="BD469" s="281"/>
      <c r="BE469" s="325"/>
    </row>
    <row r="470" spans="2:57" ht="15" x14ac:dyDescent="0.25">
      <c r="B470" s="772"/>
      <c r="C470" s="1" t="s">
        <v>4</v>
      </c>
      <c r="D470" s="365"/>
      <c r="Q470" s="11">
        <v>163</v>
      </c>
      <c r="R470" s="11">
        <v>165</v>
      </c>
      <c r="S470" s="11">
        <v>150</v>
      </c>
      <c r="V470" s="74">
        <f>100</f>
        <v>100</v>
      </c>
      <c r="W470" s="127" t="e">
        <f t="shared" si="129"/>
        <v>#DIV/0!</v>
      </c>
      <c r="X470" s="127" t="e">
        <f t="shared" si="130"/>
        <v>#DIV/0!</v>
      </c>
      <c r="Y470" s="127" t="e">
        <f t="shared" si="131"/>
        <v>#DIV/0!</v>
      </c>
      <c r="Z470" s="127" t="e">
        <f t="shared" si="132"/>
        <v>#DIV/0!</v>
      </c>
      <c r="AA470" s="127" t="e">
        <f t="shared" si="133"/>
        <v>#DIV/0!</v>
      </c>
      <c r="AB470" s="127" t="e">
        <f t="shared" si="134"/>
        <v>#DIV/0!</v>
      </c>
      <c r="AC470" s="127" t="e">
        <f t="shared" si="135"/>
        <v>#DIV/0!</v>
      </c>
      <c r="AD470" s="127" t="e">
        <f t="shared" si="136"/>
        <v>#DIV/0!</v>
      </c>
      <c r="AE470" s="127" t="e">
        <f t="shared" si="137"/>
        <v>#DIV/0!</v>
      </c>
      <c r="AF470" s="127" t="e">
        <f t="shared" si="138"/>
        <v>#DIV/0!</v>
      </c>
      <c r="AG470" s="127" t="e">
        <f t="shared" si="139"/>
        <v>#DIV/0!</v>
      </c>
      <c r="AH470" s="127" t="e">
        <f t="shared" si="140"/>
        <v>#DIV/0!</v>
      </c>
      <c r="AI470" s="127" t="e">
        <f t="shared" si="141"/>
        <v>#DIV/0!</v>
      </c>
      <c r="AJ470" s="127" t="e">
        <f t="shared" si="142"/>
        <v>#DIV/0!</v>
      </c>
      <c r="AK470" s="127" t="e">
        <f t="shared" si="146"/>
        <v>#DIV/0!</v>
      </c>
      <c r="AL470" s="127" t="e">
        <f t="shared" si="144"/>
        <v>#DIV/0!</v>
      </c>
      <c r="AM470" s="127" t="e">
        <f t="shared" si="145"/>
        <v>#DIV/0!</v>
      </c>
      <c r="AN470" s="280"/>
      <c r="AO470" s="281"/>
      <c r="AP470" s="281"/>
      <c r="AQ470" s="281"/>
      <c r="AR470" s="281"/>
      <c r="AS470" s="281"/>
      <c r="AT470" s="281"/>
      <c r="AU470" s="281"/>
      <c r="AV470" s="281"/>
      <c r="AW470" s="281"/>
      <c r="AX470" s="281"/>
      <c r="AY470" s="281"/>
      <c r="AZ470" s="281"/>
      <c r="BA470" s="281">
        <v>1</v>
      </c>
      <c r="BB470" s="281">
        <v>1</v>
      </c>
      <c r="BC470" s="281">
        <v>1</v>
      </c>
      <c r="BD470" s="281"/>
      <c r="BE470" s="325"/>
    </row>
    <row r="471" spans="2:57" ht="15" x14ac:dyDescent="0.25">
      <c r="B471" s="772"/>
      <c r="C471" s="1" t="s">
        <v>5</v>
      </c>
      <c r="D471" s="365"/>
      <c r="Q471" s="11">
        <v>23</v>
      </c>
      <c r="R471" s="11">
        <v>20</v>
      </c>
      <c r="S471" s="11">
        <v>18</v>
      </c>
      <c r="V471" s="74">
        <f>100</f>
        <v>100</v>
      </c>
      <c r="W471" s="127" t="e">
        <f t="shared" si="129"/>
        <v>#DIV/0!</v>
      </c>
      <c r="X471" s="127" t="e">
        <f t="shared" si="130"/>
        <v>#DIV/0!</v>
      </c>
      <c r="Y471" s="127" t="e">
        <f t="shared" si="131"/>
        <v>#DIV/0!</v>
      </c>
      <c r="Z471" s="127" t="e">
        <f t="shared" si="132"/>
        <v>#DIV/0!</v>
      </c>
      <c r="AA471" s="127" t="e">
        <f t="shared" si="133"/>
        <v>#DIV/0!</v>
      </c>
      <c r="AB471" s="127" t="e">
        <f t="shared" si="134"/>
        <v>#DIV/0!</v>
      </c>
      <c r="AC471" s="127" t="e">
        <f t="shared" si="135"/>
        <v>#DIV/0!</v>
      </c>
      <c r="AD471" s="127" t="e">
        <f t="shared" si="136"/>
        <v>#DIV/0!</v>
      </c>
      <c r="AE471" s="127" t="e">
        <f t="shared" si="137"/>
        <v>#DIV/0!</v>
      </c>
      <c r="AF471" s="127" t="e">
        <f t="shared" si="138"/>
        <v>#DIV/0!</v>
      </c>
      <c r="AG471" s="127" t="e">
        <f t="shared" si="139"/>
        <v>#DIV/0!</v>
      </c>
      <c r="AH471" s="127" t="e">
        <f t="shared" si="140"/>
        <v>#DIV/0!</v>
      </c>
      <c r="AI471" s="127" t="e">
        <f t="shared" si="141"/>
        <v>#DIV/0!</v>
      </c>
      <c r="AJ471" s="127" t="e">
        <f t="shared" si="142"/>
        <v>#DIV/0!</v>
      </c>
      <c r="AK471" s="127" t="e">
        <f t="shared" si="146"/>
        <v>#DIV/0!</v>
      </c>
      <c r="AL471" s="127" t="e">
        <f t="shared" si="144"/>
        <v>#DIV/0!</v>
      </c>
      <c r="AM471" s="127" t="e">
        <f t="shared" si="145"/>
        <v>#DIV/0!</v>
      </c>
      <c r="AN471" s="280"/>
      <c r="AO471" s="281"/>
      <c r="AP471" s="281"/>
      <c r="AQ471" s="281"/>
      <c r="AR471" s="281"/>
      <c r="AS471" s="281"/>
      <c r="AT471" s="281"/>
      <c r="AU471" s="281"/>
      <c r="AV471" s="281"/>
      <c r="AW471" s="281"/>
      <c r="AX471" s="281"/>
      <c r="AY471" s="281"/>
      <c r="AZ471" s="281"/>
      <c r="BA471" s="281">
        <v>1</v>
      </c>
      <c r="BB471" s="281">
        <v>1</v>
      </c>
      <c r="BC471" s="281">
        <v>1</v>
      </c>
      <c r="BD471" s="281"/>
      <c r="BE471" s="325"/>
    </row>
    <row r="472" spans="2:57" ht="15" x14ac:dyDescent="0.25">
      <c r="B472" s="772"/>
      <c r="C472" s="1" t="s">
        <v>6</v>
      </c>
      <c r="D472" s="365"/>
      <c r="Q472" s="11">
        <v>8246</v>
      </c>
      <c r="R472" s="11">
        <v>8170</v>
      </c>
      <c r="S472" s="11">
        <v>7968</v>
      </c>
      <c r="V472" s="74">
        <f>100</f>
        <v>100</v>
      </c>
      <c r="W472" s="127" t="e">
        <f t="shared" si="129"/>
        <v>#DIV/0!</v>
      </c>
      <c r="X472" s="127" t="e">
        <f t="shared" si="130"/>
        <v>#DIV/0!</v>
      </c>
      <c r="Y472" s="127" t="e">
        <f t="shared" si="131"/>
        <v>#DIV/0!</v>
      </c>
      <c r="Z472" s="127" t="e">
        <f t="shared" si="132"/>
        <v>#DIV/0!</v>
      </c>
      <c r="AA472" s="127" t="e">
        <f t="shared" si="133"/>
        <v>#DIV/0!</v>
      </c>
      <c r="AB472" s="127" t="e">
        <f t="shared" si="134"/>
        <v>#DIV/0!</v>
      </c>
      <c r="AC472" s="127" t="e">
        <f t="shared" si="135"/>
        <v>#DIV/0!</v>
      </c>
      <c r="AD472" s="127" t="e">
        <f t="shared" si="136"/>
        <v>#DIV/0!</v>
      </c>
      <c r="AE472" s="127" t="e">
        <f t="shared" si="137"/>
        <v>#DIV/0!</v>
      </c>
      <c r="AF472" s="127" t="e">
        <f t="shared" si="138"/>
        <v>#DIV/0!</v>
      </c>
      <c r="AG472" s="127" t="e">
        <f t="shared" si="139"/>
        <v>#DIV/0!</v>
      </c>
      <c r="AH472" s="127" t="e">
        <f t="shared" si="140"/>
        <v>#DIV/0!</v>
      </c>
      <c r="AI472" s="127" t="e">
        <f t="shared" si="141"/>
        <v>#DIV/0!</v>
      </c>
      <c r="AJ472" s="127" t="e">
        <f t="shared" si="142"/>
        <v>#DIV/0!</v>
      </c>
      <c r="AK472" s="127" t="e">
        <f t="shared" si="146"/>
        <v>#DIV/0!</v>
      </c>
      <c r="AL472" s="127" t="e">
        <f t="shared" si="144"/>
        <v>#DIV/0!</v>
      </c>
      <c r="AM472" s="127" t="e">
        <f t="shared" si="145"/>
        <v>#DIV/0!</v>
      </c>
      <c r="AN472" s="280"/>
      <c r="AO472" s="281"/>
      <c r="AP472" s="281"/>
      <c r="AQ472" s="281"/>
      <c r="AR472" s="281"/>
      <c r="AS472" s="281"/>
      <c r="AT472" s="281"/>
      <c r="AU472" s="281"/>
      <c r="AV472" s="281"/>
      <c r="AW472" s="281"/>
      <c r="AX472" s="281"/>
      <c r="AY472" s="281"/>
      <c r="AZ472" s="281"/>
      <c r="BA472" s="281"/>
      <c r="BB472" s="281"/>
      <c r="BC472" s="281"/>
      <c r="BD472" s="281"/>
      <c r="BE472" s="325"/>
    </row>
    <row r="473" spans="2:57" ht="15" x14ac:dyDescent="0.25">
      <c r="B473" s="765"/>
      <c r="C473" s="8" t="s">
        <v>7</v>
      </c>
      <c r="D473" s="424"/>
      <c r="E473" s="341"/>
      <c r="F473" s="341"/>
      <c r="G473" s="341"/>
      <c r="H473" s="341"/>
      <c r="I473" s="341"/>
      <c r="J473" s="341"/>
      <c r="K473" s="341"/>
      <c r="L473" s="341"/>
      <c r="M473" s="341"/>
      <c r="N473" s="341"/>
      <c r="O473" s="341"/>
      <c r="P473" s="341"/>
      <c r="Q473" s="341">
        <v>8223</v>
      </c>
      <c r="R473" s="341">
        <v>8150</v>
      </c>
      <c r="S473" s="341">
        <v>7950</v>
      </c>
      <c r="T473" s="341"/>
      <c r="U473" s="341"/>
      <c r="V473" s="74">
        <f>100</f>
        <v>100</v>
      </c>
      <c r="W473" s="127" t="e">
        <f t="shared" si="129"/>
        <v>#DIV/0!</v>
      </c>
      <c r="X473" s="127" t="e">
        <f t="shared" si="130"/>
        <v>#DIV/0!</v>
      </c>
      <c r="Y473" s="127" t="e">
        <f t="shared" si="131"/>
        <v>#DIV/0!</v>
      </c>
      <c r="Z473" s="127" t="e">
        <f t="shared" si="132"/>
        <v>#DIV/0!</v>
      </c>
      <c r="AA473" s="127" t="e">
        <f t="shared" si="133"/>
        <v>#DIV/0!</v>
      </c>
      <c r="AB473" s="127" t="e">
        <f t="shared" si="134"/>
        <v>#DIV/0!</v>
      </c>
      <c r="AC473" s="127" t="e">
        <f t="shared" si="135"/>
        <v>#DIV/0!</v>
      </c>
      <c r="AD473" s="127" t="e">
        <f t="shared" si="136"/>
        <v>#DIV/0!</v>
      </c>
      <c r="AE473" s="127" t="e">
        <f t="shared" si="137"/>
        <v>#DIV/0!</v>
      </c>
      <c r="AF473" s="127" t="e">
        <f t="shared" si="138"/>
        <v>#DIV/0!</v>
      </c>
      <c r="AG473" s="127" t="e">
        <f t="shared" si="139"/>
        <v>#DIV/0!</v>
      </c>
      <c r="AH473" s="127" t="e">
        <f t="shared" si="140"/>
        <v>#DIV/0!</v>
      </c>
      <c r="AI473" s="127" t="e">
        <f t="shared" si="141"/>
        <v>#DIV/0!</v>
      </c>
      <c r="AJ473" s="127" t="e">
        <f t="shared" si="142"/>
        <v>#DIV/0!</v>
      </c>
      <c r="AK473" s="127" t="e">
        <f t="shared" si="146"/>
        <v>#DIV/0!</v>
      </c>
      <c r="AL473" s="127" t="e">
        <f t="shared" si="144"/>
        <v>#DIV/0!</v>
      </c>
      <c r="AM473" s="127" t="e">
        <f t="shared" si="145"/>
        <v>#DIV/0!</v>
      </c>
      <c r="AN473" s="283"/>
      <c r="AO473" s="284"/>
      <c r="AP473" s="284"/>
      <c r="AQ473" s="284"/>
      <c r="AR473" s="284"/>
      <c r="AS473" s="284"/>
      <c r="AT473" s="284"/>
      <c r="AU473" s="284"/>
      <c r="AV473" s="284"/>
      <c r="AW473" s="284"/>
      <c r="AX473" s="284"/>
      <c r="AY473" s="284"/>
      <c r="AZ473" s="284"/>
      <c r="BA473" s="284"/>
      <c r="BB473" s="284"/>
      <c r="BC473" s="284"/>
      <c r="BD473" s="284"/>
      <c r="BE473" s="284"/>
    </row>
    <row r="474" spans="2:57" ht="15" x14ac:dyDescent="0.25">
      <c r="B474" s="772" t="s">
        <v>288</v>
      </c>
      <c r="C474" s="1" t="s">
        <v>2</v>
      </c>
      <c r="D474" s="425"/>
      <c r="Q474" s="11">
        <v>19461</v>
      </c>
      <c r="R474" s="11">
        <v>21548</v>
      </c>
      <c r="S474" s="11">
        <v>22130</v>
      </c>
      <c r="V474" s="74">
        <f>100</f>
        <v>100</v>
      </c>
      <c r="W474" s="127" t="e">
        <f t="shared" si="129"/>
        <v>#DIV/0!</v>
      </c>
      <c r="X474" s="127" t="e">
        <f t="shared" si="130"/>
        <v>#DIV/0!</v>
      </c>
      <c r="Y474" s="127" t="e">
        <f t="shared" si="131"/>
        <v>#DIV/0!</v>
      </c>
      <c r="Z474" s="127" t="e">
        <f t="shared" si="132"/>
        <v>#DIV/0!</v>
      </c>
      <c r="AA474" s="127" t="e">
        <f t="shared" si="133"/>
        <v>#DIV/0!</v>
      </c>
      <c r="AB474" s="127" t="e">
        <f t="shared" si="134"/>
        <v>#DIV/0!</v>
      </c>
      <c r="AC474" s="127" t="e">
        <f t="shared" si="135"/>
        <v>#DIV/0!</v>
      </c>
      <c r="AD474" s="127" t="e">
        <f t="shared" si="136"/>
        <v>#DIV/0!</v>
      </c>
      <c r="AE474" s="127" t="e">
        <f t="shared" si="137"/>
        <v>#DIV/0!</v>
      </c>
      <c r="AF474" s="127" t="e">
        <f t="shared" si="138"/>
        <v>#DIV/0!</v>
      </c>
      <c r="AG474" s="127" t="e">
        <f t="shared" si="139"/>
        <v>#DIV/0!</v>
      </c>
      <c r="AH474" s="127" t="e">
        <f t="shared" si="140"/>
        <v>#DIV/0!</v>
      </c>
      <c r="AI474" s="127" t="e">
        <f t="shared" si="141"/>
        <v>#DIV/0!</v>
      </c>
      <c r="AJ474" s="127" t="e">
        <f t="shared" si="142"/>
        <v>#DIV/0!</v>
      </c>
      <c r="AK474" s="127" t="e">
        <f t="shared" si="146"/>
        <v>#DIV/0!</v>
      </c>
      <c r="AL474" s="127" t="e">
        <f t="shared" si="144"/>
        <v>#DIV/0!</v>
      </c>
      <c r="AM474" s="127" t="e">
        <f t="shared" si="145"/>
        <v>#DIV/0!</v>
      </c>
      <c r="AN474" s="280"/>
      <c r="AO474" s="281"/>
      <c r="AP474" s="281"/>
      <c r="AQ474" s="281"/>
      <c r="AR474" s="281"/>
      <c r="AS474" s="281"/>
      <c r="AT474" s="281"/>
      <c r="AU474" s="281"/>
      <c r="AV474" s="281"/>
      <c r="AW474" s="281"/>
      <c r="AX474" s="281"/>
      <c r="AY474" s="281"/>
      <c r="AZ474" s="281"/>
      <c r="BA474" s="281">
        <v>1</v>
      </c>
      <c r="BB474" s="281">
        <v>1</v>
      </c>
      <c r="BC474" s="281">
        <v>1</v>
      </c>
      <c r="BD474" s="281"/>
      <c r="BE474" s="325"/>
    </row>
    <row r="475" spans="2:57" ht="15" x14ac:dyDescent="0.25">
      <c r="B475" s="772"/>
      <c r="C475" s="1" t="s">
        <v>3</v>
      </c>
      <c r="D475" s="365"/>
      <c r="Q475" s="11">
        <v>4987</v>
      </c>
      <c r="R475" s="11">
        <v>5023</v>
      </c>
      <c r="S475" s="11">
        <v>5321</v>
      </c>
      <c r="V475" s="74">
        <f>100</f>
        <v>100</v>
      </c>
      <c r="W475" s="127" t="e">
        <f t="shared" si="129"/>
        <v>#DIV/0!</v>
      </c>
      <c r="X475" s="127" t="e">
        <f t="shared" si="130"/>
        <v>#DIV/0!</v>
      </c>
      <c r="Y475" s="127" t="e">
        <f t="shared" si="131"/>
        <v>#DIV/0!</v>
      </c>
      <c r="Z475" s="127" t="e">
        <f t="shared" si="132"/>
        <v>#DIV/0!</v>
      </c>
      <c r="AA475" s="127" t="e">
        <f t="shared" si="133"/>
        <v>#DIV/0!</v>
      </c>
      <c r="AB475" s="127" t="e">
        <f t="shared" si="134"/>
        <v>#DIV/0!</v>
      </c>
      <c r="AC475" s="127" t="e">
        <f t="shared" si="135"/>
        <v>#DIV/0!</v>
      </c>
      <c r="AD475" s="127" t="e">
        <f t="shared" si="136"/>
        <v>#DIV/0!</v>
      </c>
      <c r="AE475" s="127" t="e">
        <f t="shared" si="137"/>
        <v>#DIV/0!</v>
      </c>
      <c r="AF475" s="127" t="e">
        <f t="shared" si="138"/>
        <v>#DIV/0!</v>
      </c>
      <c r="AG475" s="127" t="e">
        <f t="shared" si="139"/>
        <v>#DIV/0!</v>
      </c>
      <c r="AH475" s="127" t="e">
        <f t="shared" si="140"/>
        <v>#DIV/0!</v>
      </c>
      <c r="AI475" s="127" t="e">
        <f t="shared" si="141"/>
        <v>#DIV/0!</v>
      </c>
      <c r="AJ475" s="127" t="e">
        <f t="shared" si="142"/>
        <v>#DIV/0!</v>
      </c>
      <c r="AK475" s="127" t="e">
        <f t="shared" si="146"/>
        <v>#DIV/0!</v>
      </c>
      <c r="AL475" s="127" t="e">
        <f t="shared" si="144"/>
        <v>#DIV/0!</v>
      </c>
      <c r="AM475" s="127" t="e">
        <f t="shared" si="145"/>
        <v>#DIV/0!</v>
      </c>
      <c r="AN475" s="280"/>
      <c r="AO475" s="281"/>
      <c r="AP475" s="281"/>
      <c r="AQ475" s="281"/>
      <c r="AR475" s="281"/>
      <c r="AS475" s="281"/>
      <c r="AT475" s="281"/>
      <c r="AU475" s="281"/>
      <c r="AV475" s="281"/>
      <c r="AW475" s="281"/>
      <c r="AX475" s="281"/>
      <c r="AY475" s="281"/>
      <c r="AZ475" s="281"/>
      <c r="BA475" s="281">
        <v>1</v>
      </c>
      <c r="BB475" s="281">
        <v>1</v>
      </c>
      <c r="BC475" s="281">
        <v>1</v>
      </c>
      <c r="BD475" s="281"/>
      <c r="BE475" s="325"/>
    </row>
    <row r="476" spans="2:57" ht="15" x14ac:dyDescent="0.25">
      <c r="B476" s="772"/>
      <c r="C476" s="1" t="s">
        <v>4</v>
      </c>
      <c r="D476" s="365"/>
      <c r="Q476" s="11">
        <v>542</v>
      </c>
      <c r="R476" s="11">
        <v>530</v>
      </c>
      <c r="S476" s="11">
        <v>576</v>
      </c>
      <c r="V476" s="74">
        <f>100</f>
        <v>100</v>
      </c>
      <c r="W476" s="127" t="e">
        <f t="shared" si="129"/>
        <v>#DIV/0!</v>
      </c>
      <c r="X476" s="127" t="e">
        <f t="shared" si="130"/>
        <v>#DIV/0!</v>
      </c>
      <c r="Y476" s="127" t="e">
        <f t="shared" si="131"/>
        <v>#DIV/0!</v>
      </c>
      <c r="Z476" s="127" t="e">
        <f t="shared" si="132"/>
        <v>#DIV/0!</v>
      </c>
      <c r="AA476" s="127" t="e">
        <f t="shared" si="133"/>
        <v>#DIV/0!</v>
      </c>
      <c r="AB476" s="127" t="e">
        <f t="shared" si="134"/>
        <v>#DIV/0!</v>
      </c>
      <c r="AC476" s="127" t="e">
        <f t="shared" si="135"/>
        <v>#DIV/0!</v>
      </c>
      <c r="AD476" s="127" t="e">
        <f t="shared" si="136"/>
        <v>#DIV/0!</v>
      </c>
      <c r="AE476" s="127" t="e">
        <f t="shared" si="137"/>
        <v>#DIV/0!</v>
      </c>
      <c r="AF476" s="127" t="e">
        <f t="shared" si="138"/>
        <v>#DIV/0!</v>
      </c>
      <c r="AG476" s="127" t="e">
        <f t="shared" si="139"/>
        <v>#DIV/0!</v>
      </c>
      <c r="AH476" s="127" t="e">
        <f t="shared" si="140"/>
        <v>#DIV/0!</v>
      </c>
      <c r="AI476" s="127" t="e">
        <f t="shared" si="141"/>
        <v>#DIV/0!</v>
      </c>
      <c r="AJ476" s="127" t="e">
        <f t="shared" si="142"/>
        <v>#DIV/0!</v>
      </c>
      <c r="AK476" s="127" t="e">
        <f t="shared" si="146"/>
        <v>#DIV/0!</v>
      </c>
      <c r="AL476" s="127" t="e">
        <f t="shared" si="144"/>
        <v>#DIV/0!</v>
      </c>
      <c r="AM476" s="127" t="e">
        <f t="shared" si="145"/>
        <v>#DIV/0!</v>
      </c>
      <c r="AN476" s="280"/>
      <c r="AO476" s="281"/>
      <c r="AP476" s="281"/>
      <c r="AQ476" s="281"/>
      <c r="AR476" s="281"/>
      <c r="AS476" s="281"/>
      <c r="AT476" s="281"/>
      <c r="AU476" s="281"/>
      <c r="AV476" s="281"/>
      <c r="AW476" s="281"/>
      <c r="AX476" s="281"/>
      <c r="AY476" s="281"/>
      <c r="AZ476" s="281"/>
      <c r="BA476" s="281">
        <v>1</v>
      </c>
      <c r="BB476" s="281">
        <v>1</v>
      </c>
      <c r="BC476" s="281">
        <v>1</v>
      </c>
      <c r="BD476" s="281"/>
      <c r="BE476" s="325"/>
    </row>
    <row r="477" spans="2:57" ht="15" x14ac:dyDescent="0.25">
      <c r="B477" s="772"/>
      <c r="C477" s="1" t="s">
        <v>5</v>
      </c>
      <c r="D477" s="365"/>
      <c r="Q477" s="11">
        <v>85</v>
      </c>
      <c r="R477" s="11">
        <v>82</v>
      </c>
      <c r="S477" s="11">
        <v>88</v>
      </c>
      <c r="V477" s="74">
        <f>100</f>
        <v>100</v>
      </c>
      <c r="W477" s="127" t="e">
        <f t="shared" si="129"/>
        <v>#DIV/0!</v>
      </c>
      <c r="X477" s="127" t="e">
        <f t="shared" si="130"/>
        <v>#DIV/0!</v>
      </c>
      <c r="Y477" s="127" t="e">
        <f t="shared" si="131"/>
        <v>#DIV/0!</v>
      </c>
      <c r="Z477" s="127" t="e">
        <f t="shared" si="132"/>
        <v>#DIV/0!</v>
      </c>
      <c r="AA477" s="127" t="e">
        <f t="shared" si="133"/>
        <v>#DIV/0!</v>
      </c>
      <c r="AB477" s="127" t="e">
        <f t="shared" si="134"/>
        <v>#DIV/0!</v>
      </c>
      <c r="AC477" s="127" t="e">
        <f t="shared" si="135"/>
        <v>#DIV/0!</v>
      </c>
      <c r="AD477" s="127" t="e">
        <f t="shared" si="136"/>
        <v>#DIV/0!</v>
      </c>
      <c r="AE477" s="127" t="e">
        <f t="shared" si="137"/>
        <v>#DIV/0!</v>
      </c>
      <c r="AF477" s="127" t="e">
        <f t="shared" si="138"/>
        <v>#DIV/0!</v>
      </c>
      <c r="AG477" s="127" t="e">
        <f t="shared" si="139"/>
        <v>#DIV/0!</v>
      </c>
      <c r="AH477" s="127" t="e">
        <f t="shared" si="140"/>
        <v>#DIV/0!</v>
      </c>
      <c r="AI477" s="127" t="e">
        <f t="shared" si="141"/>
        <v>#DIV/0!</v>
      </c>
      <c r="AJ477" s="127" t="e">
        <f t="shared" si="142"/>
        <v>#DIV/0!</v>
      </c>
      <c r="AK477" s="127" t="e">
        <f t="shared" si="146"/>
        <v>#DIV/0!</v>
      </c>
      <c r="AL477" s="127" t="e">
        <f t="shared" si="144"/>
        <v>#DIV/0!</v>
      </c>
      <c r="AM477" s="127" t="e">
        <f t="shared" si="145"/>
        <v>#DIV/0!</v>
      </c>
      <c r="AN477" s="280"/>
      <c r="AO477" s="281"/>
      <c r="AP477" s="281"/>
      <c r="AQ477" s="281"/>
      <c r="AR477" s="281"/>
      <c r="AS477" s="281"/>
      <c r="AT477" s="281"/>
      <c r="AU477" s="281"/>
      <c r="AV477" s="281"/>
      <c r="AW477" s="281"/>
      <c r="AX477" s="281"/>
      <c r="AY477" s="281"/>
      <c r="AZ477" s="281"/>
      <c r="BA477" s="281">
        <v>1</v>
      </c>
      <c r="BB477" s="281">
        <v>1</v>
      </c>
      <c r="BC477" s="281">
        <v>1</v>
      </c>
      <c r="BD477" s="281"/>
      <c r="BE477" s="325"/>
    </row>
    <row r="478" spans="2:57" ht="15" x14ac:dyDescent="0.25">
      <c r="B478" s="772"/>
      <c r="C478" s="1" t="s">
        <v>6</v>
      </c>
      <c r="D478" s="365"/>
      <c r="Q478" s="11">
        <v>25075</v>
      </c>
      <c r="R478" s="11">
        <v>27183</v>
      </c>
      <c r="S478" s="11">
        <v>28115</v>
      </c>
      <c r="V478" s="74">
        <f>100</f>
        <v>100</v>
      </c>
      <c r="W478" s="127" t="e">
        <f t="shared" si="129"/>
        <v>#DIV/0!</v>
      </c>
      <c r="X478" s="127" t="e">
        <f t="shared" si="130"/>
        <v>#DIV/0!</v>
      </c>
      <c r="Y478" s="127" t="e">
        <f t="shared" si="131"/>
        <v>#DIV/0!</v>
      </c>
      <c r="Z478" s="127" t="e">
        <f t="shared" si="132"/>
        <v>#DIV/0!</v>
      </c>
      <c r="AA478" s="127" t="e">
        <f t="shared" si="133"/>
        <v>#DIV/0!</v>
      </c>
      <c r="AB478" s="127" t="e">
        <f t="shared" si="134"/>
        <v>#DIV/0!</v>
      </c>
      <c r="AC478" s="127" t="e">
        <f t="shared" si="135"/>
        <v>#DIV/0!</v>
      </c>
      <c r="AD478" s="127" t="e">
        <f t="shared" si="136"/>
        <v>#DIV/0!</v>
      </c>
      <c r="AE478" s="127" t="e">
        <f t="shared" si="137"/>
        <v>#DIV/0!</v>
      </c>
      <c r="AF478" s="127" t="e">
        <f t="shared" si="138"/>
        <v>#DIV/0!</v>
      </c>
      <c r="AG478" s="127" t="e">
        <f t="shared" si="139"/>
        <v>#DIV/0!</v>
      </c>
      <c r="AH478" s="127" t="e">
        <f t="shared" si="140"/>
        <v>#DIV/0!</v>
      </c>
      <c r="AI478" s="127" t="e">
        <f t="shared" si="141"/>
        <v>#DIV/0!</v>
      </c>
      <c r="AJ478" s="127" t="e">
        <f t="shared" si="142"/>
        <v>#DIV/0!</v>
      </c>
      <c r="AK478" s="127" t="e">
        <f t="shared" si="146"/>
        <v>#DIV/0!</v>
      </c>
      <c r="AL478" s="127" t="e">
        <f t="shared" si="144"/>
        <v>#DIV/0!</v>
      </c>
      <c r="AM478" s="127" t="e">
        <f t="shared" si="145"/>
        <v>#DIV/0!</v>
      </c>
      <c r="AN478" s="280"/>
      <c r="AO478" s="281"/>
      <c r="AP478" s="281"/>
      <c r="AQ478" s="281"/>
      <c r="AR478" s="281"/>
      <c r="AS478" s="281"/>
      <c r="AT478" s="281"/>
      <c r="AU478" s="281"/>
      <c r="AV478" s="281"/>
      <c r="AW478" s="281"/>
      <c r="AX478" s="281"/>
      <c r="AY478" s="281"/>
      <c r="AZ478" s="281"/>
      <c r="BA478" s="281"/>
      <c r="BB478" s="281"/>
      <c r="BC478" s="281"/>
      <c r="BD478" s="281"/>
      <c r="BE478" s="325"/>
    </row>
    <row r="479" spans="2:57" ht="15" x14ac:dyDescent="0.25">
      <c r="B479" s="765"/>
      <c r="C479" s="8" t="s">
        <v>7</v>
      </c>
      <c r="D479" s="424"/>
      <c r="E479" s="341"/>
      <c r="F479" s="341"/>
      <c r="G479" s="341"/>
      <c r="H479" s="341"/>
      <c r="I479" s="341"/>
      <c r="J479" s="341"/>
      <c r="K479" s="341"/>
      <c r="L479" s="341"/>
      <c r="M479" s="341"/>
      <c r="N479" s="341"/>
      <c r="O479" s="341"/>
      <c r="P479" s="341"/>
      <c r="Q479" s="341">
        <v>24990</v>
      </c>
      <c r="R479" s="341">
        <v>27101</v>
      </c>
      <c r="S479" s="341">
        <v>28027</v>
      </c>
      <c r="T479" s="341"/>
      <c r="U479" s="341"/>
      <c r="V479" s="74">
        <f>100</f>
        <v>100</v>
      </c>
      <c r="W479" s="127" t="e">
        <f t="shared" si="129"/>
        <v>#DIV/0!</v>
      </c>
      <c r="X479" s="127" t="e">
        <f t="shared" si="130"/>
        <v>#DIV/0!</v>
      </c>
      <c r="Y479" s="127" t="e">
        <f t="shared" si="131"/>
        <v>#DIV/0!</v>
      </c>
      <c r="Z479" s="127" t="e">
        <f t="shared" si="132"/>
        <v>#DIV/0!</v>
      </c>
      <c r="AA479" s="127" t="e">
        <f t="shared" si="133"/>
        <v>#DIV/0!</v>
      </c>
      <c r="AB479" s="127" t="e">
        <f t="shared" si="134"/>
        <v>#DIV/0!</v>
      </c>
      <c r="AC479" s="127" t="e">
        <f t="shared" si="135"/>
        <v>#DIV/0!</v>
      </c>
      <c r="AD479" s="127" t="e">
        <f t="shared" si="136"/>
        <v>#DIV/0!</v>
      </c>
      <c r="AE479" s="127" t="e">
        <f t="shared" si="137"/>
        <v>#DIV/0!</v>
      </c>
      <c r="AF479" s="127" t="e">
        <f t="shared" si="138"/>
        <v>#DIV/0!</v>
      </c>
      <c r="AG479" s="127" t="e">
        <f t="shared" si="139"/>
        <v>#DIV/0!</v>
      </c>
      <c r="AH479" s="127" t="e">
        <f t="shared" si="140"/>
        <v>#DIV/0!</v>
      </c>
      <c r="AI479" s="127" t="e">
        <f t="shared" si="141"/>
        <v>#DIV/0!</v>
      </c>
      <c r="AJ479" s="127" t="e">
        <f t="shared" si="142"/>
        <v>#DIV/0!</v>
      </c>
      <c r="AK479" s="127" t="e">
        <f t="shared" si="146"/>
        <v>#DIV/0!</v>
      </c>
      <c r="AL479" s="127" t="e">
        <f t="shared" si="144"/>
        <v>#DIV/0!</v>
      </c>
      <c r="AM479" s="127" t="e">
        <f t="shared" si="145"/>
        <v>#DIV/0!</v>
      </c>
      <c r="AN479" s="283"/>
      <c r="AO479" s="284"/>
      <c r="AP479" s="284"/>
      <c r="AQ479" s="284"/>
      <c r="AR479" s="284"/>
      <c r="AS479" s="284"/>
      <c r="AT479" s="284"/>
      <c r="AU479" s="284"/>
      <c r="AV479" s="284"/>
      <c r="AW479" s="284"/>
      <c r="AX479" s="284"/>
      <c r="AY479" s="284"/>
      <c r="AZ479" s="284"/>
      <c r="BA479" s="284"/>
      <c r="BB479" s="284"/>
      <c r="BC479" s="284"/>
      <c r="BD479" s="284"/>
      <c r="BE479" s="284"/>
    </row>
    <row r="480" spans="2:57" ht="15" x14ac:dyDescent="0.25">
      <c r="B480" s="772" t="s">
        <v>289</v>
      </c>
      <c r="C480" s="1" t="s">
        <v>2</v>
      </c>
      <c r="D480" s="425">
        <v>9255</v>
      </c>
      <c r="E480" s="11">
        <v>9602</v>
      </c>
      <c r="F480" s="11">
        <v>10129</v>
      </c>
      <c r="G480" s="11">
        <v>9520</v>
      </c>
      <c r="H480" s="11">
        <v>9600</v>
      </c>
      <c r="I480" s="11">
        <v>9791</v>
      </c>
      <c r="J480" s="11">
        <v>11544</v>
      </c>
      <c r="K480" s="11">
        <v>11209</v>
      </c>
      <c r="L480" s="11">
        <v>12042</v>
      </c>
      <c r="M480" s="11">
        <v>12382</v>
      </c>
      <c r="N480" s="11">
        <v>13115</v>
      </c>
      <c r="O480" s="11">
        <v>11775</v>
      </c>
      <c r="P480" s="11">
        <v>10404</v>
      </c>
      <c r="Q480" s="11">
        <v>10955</v>
      </c>
      <c r="R480" s="11">
        <v>11267</v>
      </c>
      <c r="S480" s="11">
        <v>11305</v>
      </c>
      <c r="T480" s="11">
        <v>11346</v>
      </c>
      <c r="U480" s="11">
        <v>11183</v>
      </c>
      <c r="V480" s="74">
        <f>100</f>
        <v>100</v>
      </c>
      <c r="W480" s="127">
        <f t="shared" si="129"/>
        <v>103.74932468935711</v>
      </c>
      <c r="X480" s="127">
        <f t="shared" si="130"/>
        <v>109.44354403025392</v>
      </c>
      <c r="Y480" s="127">
        <f t="shared" si="131"/>
        <v>102.8633171258779</v>
      </c>
      <c r="Z480" s="127">
        <f t="shared" si="132"/>
        <v>103.72771474878444</v>
      </c>
      <c r="AA480" s="127">
        <f t="shared" si="133"/>
        <v>105.7914640734738</v>
      </c>
      <c r="AB480" s="127">
        <f t="shared" si="134"/>
        <v>124.73257698541329</v>
      </c>
      <c r="AC480" s="127">
        <f t="shared" si="135"/>
        <v>121.11291193949216</v>
      </c>
      <c r="AD480" s="127">
        <f t="shared" si="136"/>
        <v>130.11345218800648</v>
      </c>
      <c r="AE480" s="127">
        <f t="shared" si="137"/>
        <v>133.78714208535928</v>
      </c>
      <c r="AF480" s="127">
        <f t="shared" si="138"/>
        <v>141.70718530524042</v>
      </c>
      <c r="AG480" s="127">
        <f t="shared" si="139"/>
        <v>127.22852512155592</v>
      </c>
      <c r="AH480" s="127">
        <f t="shared" si="140"/>
        <v>112.41491085899514</v>
      </c>
      <c r="AI480" s="127">
        <f t="shared" si="141"/>
        <v>118.36844948676391</v>
      </c>
      <c r="AJ480" s="127">
        <f t="shared" si="142"/>
        <v>121.7396002160994</v>
      </c>
      <c r="AK480" s="127">
        <f t="shared" si="146"/>
        <v>122.15018908698001</v>
      </c>
      <c r="AL480" s="127">
        <f t="shared" si="144"/>
        <v>122.59319286871961</v>
      </c>
      <c r="AM480" s="127">
        <f t="shared" si="145"/>
        <v>120.83198271204755</v>
      </c>
      <c r="AN480" s="280">
        <v>1</v>
      </c>
      <c r="AO480" s="281">
        <v>1</v>
      </c>
      <c r="AP480" s="281">
        <v>1</v>
      </c>
      <c r="AQ480" s="281">
        <v>1</v>
      </c>
      <c r="AR480" s="281">
        <v>1</v>
      </c>
      <c r="AS480" s="281">
        <v>1</v>
      </c>
      <c r="AT480" s="281">
        <v>1</v>
      </c>
      <c r="AU480" s="281">
        <v>1</v>
      </c>
      <c r="AV480" s="281">
        <v>1</v>
      </c>
      <c r="AW480" s="281">
        <v>1</v>
      </c>
      <c r="AX480" s="281">
        <v>1</v>
      </c>
      <c r="AY480" s="281">
        <v>1</v>
      </c>
      <c r="AZ480" s="281">
        <v>1</v>
      </c>
      <c r="BA480" s="281">
        <v>1</v>
      </c>
      <c r="BB480" s="281">
        <v>1</v>
      </c>
      <c r="BC480" s="281">
        <v>1</v>
      </c>
      <c r="BD480" s="281">
        <v>6</v>
      </c>
      <c r="BE480" s="325">
        <v>7</v>
      </c>
    </row>
    <row r="481" spans="2:57" ht="15" x14ac:dyDescent="0.25">
      <c r="B481" s="772"/>
      <c r="C481" s="1" t="s">
        <v>3</v>
      </c>
      <c r="D481" s="365">
        <v>446</v>
      </c>
      <c r="E481" s="11">
        <v>401</v>
      </c>
      <c r="F481" s="11">
        <v>418</v>
      </c>
      <c r="G481" s="11">
        <v>403</v>
      </c>
      <c r="H481" s="11">
        <v>404</v>
      </c>
      <c r="I481" s="11">
        <v>436</v>
      </c>
      <c r="J481" s="11">
        <v>440</v>
      </c>
      <c r="K481" s="11">
        <v>456</v>
      </c>
      <c r="L481" s="11">
        <v>498</v>
      </c>
      <c r="M481" s="11">
        <v>474</v>
      </c>
      <c r="N481" s="11">
        <v>514</v>
      </c>
      <c r="O481" s="11">
        <v>535</v>
      </c>
      <c r="P481" s="11">
        <v>465</v>
      </c>
      <c r="Q481" s="11">
        <v>447</v>
      </c>
      <c r="R481" s="11">
        <v>404</v>
      </c>
      <c r="S481" s="11">
        <v>404</v>
      </c>
      <c r="T481" s="11">
        <v>405</v>
      </c>
      <c r="U481" s="11">
        <v>400</v>
      </c>
      <c r="V481" s="74">
        <f>100</f>
        <v>100</v>
      </c>
      <c r="W481" s="127">
        <f t="shared" si="129"/>
        <v>89.91031390134529</v>
      </c>
      <c r="X481" s="127">
        <f t="shared" si="130"/>
        <v>93.721973094170409</v>
      </c>
      <c r="Y481" s="127">
        <f t="shared" si="131"/>
        <v>90.358744394618839</v>
      </c>
      <c r="Z481" s="127">
        <f t="shared" si="132"/>
        <v>90.582959641255599</v>
      </c>
      <c r="AA481" s="127">
        <f t="shared" si="133"/>
        <v>97.757847533632287</v>
      </c>
      <c r="AB481" s="127">
        <f t="shared" si="134"/>
        <v>98.654708520179369</v>
      </c>
      <c r="AC481" s="127">
        <f t="shared" si="135"/>
        <v>102.24215246636771</v>
      </c>
      <c r="AD481" s="127">
        <f t="shared" si="136"/>
        <v>111.65919282511211</v>
      </c>
      <c r="AE481" s="127">
        <f t="shared" si="137"/>
        <v>106.27802690582959</v>
      </c>
      <c r="AF481" s="127">
        <f t="shared" si="138"/>
        <v>115.24663677130044</v>
      </c>
      <c r="AG481" s="127">
        <f t="shared" si="139"/>
        <v>119.95515695067265</v>
      </c>
      <c r="AH481" s="127">
        <f t="shared" si="140"/>
        <v>104.26008968609865</v>
      </c>
      <c r="AI481" s="127">
        <f t="shared" si="141"/>
        <v>100.22421524663677</v>
      </c>
      <c r="AJ481" s="127">
        <f t="shared" si="142"/>
        <v>90.582959641255599</v>
      </c>
      <c r="AK481" s="127">
        <f t="shared" si="146"/>
        <v>90.582959641255599</v>
      </c>
      <c r="AL481" s="127">
        <f t="shared" si="144"/>
        <v>90.807174887892373</v>
      </c>
      <c r="AM481" s="127">
        <f t="shared" si="145"/>
        <v>89.686098654708516</v>
      </c>
      <c r="AN481" s="280">
        <v>1</v>
      </c>
      <c r="AO481" s="281">
        <v>1</v>
      </c>
      <c r="AP481" s="281">
        <v>1</v>
      </c>
      <c r="AQ481" s="281">
        <v>1</v>
      </c>
      <c r="AR481" s="281">
        <v>1</v>
      </c>
      <c r="AS481" s="281">
        <v>1</v>
      </c>
      <c r="AT481" s="281">
        <v>1</v>
      </c>
      <c r="AU481" s="281">
        <v>1</v>
      </c>
      <c r="AV481" s="281">
        <v>1</v>
      </c>
      <c r="AW481" s="281">
        <v>1</v>
      </c>
      <c r="AX481" s="281">
        <v>1</v>
      </c>
      <c r="AY481" s="281">
        <v>1</v>
      </c>
      <c r="AZ481" s="281">
        <v>1</v>
      </c>
      <c r="BA481" s="281">
        <v>1</v>
      </c>
      <c r="BB481" s="281">
        <v>1</v>
      </c>
      <c r="BC481" s="281">
        <v>1</v>
      </c>
      <c r="BD481" s="281">
        <v>6</v>
      </c>
      <c r="BE481" s="325">
        <v>7</v>
      </c>
    </row>
    <row r="482" spans="2:57" ht="15" x14ac:dyDescent="0.25">
      <c r="B482" s="772"/>
      <c r="C482" s="1" t="s">
        <v>4</v>
      </c>
      <c r="D482" s="365">
        <v>49</v>
      </c>
      <c r="E482" s="11">
        <v>53</v>
      </c>
      <c r="F482" s="11">
        <v>54</v>
      </c>
      <c r="G482" s="11">
        <v>53</v>
      </c>
      <c r="H482" s="11">
        <v>53</v>
      </c>
      <c r="I482" s="11">
        <v>59</v>
      </c>
      <c r="J482" s="11">
        <v>58</v>
      </c>
      <c r="K482" s="11">
        <v>59</v>
      </c>
      <c r="L482" s="11">
        <v>68</v>
      </c>
      <c r="M482" s="11">
        <v>63</v>
      </c>
      <c r="N482" s="11">
        <v>51</v>
      </c>
      <c r="O482" s="11">
        <v>60</v>
      </c>
      <c r="P482" s="11">
        <v>53</v>
      </c>
      <c r="Q482" s="11">
        <v>49</v>
      </c>
      <c r="R482" s="11">
        <v>37</v>
      </c>
      <c r="S482" s="11">
        <v>37</v>
      </c>
      <c r="T482" s="11">
        <v>37</v>
      </c>
      <c r="U482" s="11">
        <v>36</v>
      </c>
      <c r="V482" s="74">
        <f>100</f>
        <v>100</v>
      </c>
      <c r="W482" s="127">
        <f t="shared" si="129"/>
        <v>108.16326530612245</v>
      </c>
      <c r="X482" s="127">
        <f t="shared" si="130"/>
        <v>110.20408163265306</v>
      </c>
      <c r="Y482" s="127">
        <f t="shared" si="131"/>
        <v>108.16326530612245</v>
      </c>
      <c r="Z482" s="127">
        <f t="shared" si="132"/>
        <v>108.16326530612245</v>
      </c>
      <c r="AA482" s="127">
        <f t="shared" si="133"/>
        <v>120.40816326530613</v>
      </c>
      <c r="AB482" s="127">
        <f t="shared" si="134"/>
        <v>118.36734693877551</v>
      </c>
      <c r="AC482" s="127">
        <f t="shared" si="135"/>
        <v>120.40816326530613</v>
      </c>
      <c r="AD482" s="127">
        <f t="shared" si="136"/>
        <v>138.77551020408163</v>
      </c>
      <c r="AE482" s="127">
        <f t="shared" si="137"/>
        <v>128.57142857142858</v>
      </c>
      <c r="AF482" s="127">
        <f t="shared" si="138"/>
        <v>104.08163265306122</v>
      </c>
      <c r="AG482" s="127">
        <f t="shared" si="139"/>
        <v>122.44897959183673</v>
      </c>
      <c r="AH482" s="127">
        <f t="shared" si="140"/>
        <v>108.16326530612245</v>
      </c>
      <c r="AI482" s="127">
        <f t="shared" si="141"/>
        <v>100</v>
      </c>
      <c r="AJ482" s="127">
        <f t="shared" si="142"/>
        <v>75.510204081632651</v>
      </c>
      <c r="AK482" s="127">
        <f t="shared" si="146"/>
        <v>75.510204081632651</v>
      </c>
      <c r="AL482" s="127">
        <f t="shared" si="144"/>
        <v>75.510204081632651</v>
      </c>
      <c r="AM482" s="127">
        <f t="shared" si="145"/>
        <v>73.469387755102048</v>
      </c>
      <c r="AN482" s="280">
        <v>1</v>
      </c>
      <c r="AO482" s="281">
        <v>1</v>
      </c>
      <c r="AP482" s="281">
        <v>1</v>
      </c>
      <c r="AQ482" s="281">
        <v>1</v>
      </c>
      <c r="AR482" s="281">
        <v>1</v>
      </c>
      <c r="AS482" s="281">
        <v>1</v>
      </c>
      <c r="AT482" s="281">
        <v>1</v>
      </c>
      <c r="AU482" s="281">
        <v>1</v>
      </c>
      <c r="AV482" s="281">
        <v>1</v>
      </c>
      <c r="AW482" s="281">
        <v>1</v>
      </c>
      <c r="AX482" s="281">
        <v>1</v>
      </c>
      <c r="AY482" s="281">
        <v>1</v>
      </c>
      <c r="AZ482" s="281">
        <v>1</v>
      </c>
      <c r="BA482" s="281">
        <v>1</v>
      </c>
      <c r="BB482" s="281">
        <v>1</v>
      </c>
      <c r="BC482" s="281">
        <v>1</v>
      </c>
      <c r="BD482" s="281">
        <v>6</v>
      </c>
      <c r="BE482" s="325">
        <v>7</v>
      </c>
    </row>
    <row r="483" spans="2:57" ht="15" x14ac:dyDescent="0.25">
      <c r="B483" s="772"/>
      <c r="C483" s="1" t="s">
        <v>5</v>
      </c>
      <c r="D483" s="365">
        <v>7</v>
      </c>
      <c r="E483" s="11">
        <v>6</v>
      </c>
      <c r="F483" s="11">
        <v>5</v>
      </c>
      <c r="G483" s="11">
        <v>9</v>
      </c>
      <c r="H483" s="11">
        <v>8</v>
      </c>
      <c r="I483" s="11">
        <v>11</v>
      </c>
      <c r="J483" s="11">
        <v>13</v>
      </c>
      <c r="K483" s="11">
        <v>11</v>
      </c>
      <c r="L483" s="11">
        <v>11</v>
      </c>
      <c r="M483" s="11">
        <v>12</v>
      </c>
      <c r="N483" s="11">
        <v>9</v>
      </c>
      <c r="O483" s="11">
        <v>12</v>
      </c>
      <c r="P483" s="11">
        <v>9</v>
      </c>
      <c r="Q483" s="11">
        <v>12</v>
      </c>
      <c r="R483" s="11">
        <v>9</v>
      </c>
      <c r="S483" s="11">
        <v>9</v>
      </c>
      <c r="T483" s="11">
        <v>9</v>
      </c>
      <c r="U483" s="11">
        <v>9</v>
      </c>
      <c r="V483" s="74">
        <f>100</f>
        <v>100</v>
      </c>
      <c r="W483" s="127">
        <f t="shared" si="129"/>
        <v>85.714285714285708</v>
      </c>
      <c r="X483" s="127">
        <f t="shared" si="130"/>
        <v>71.428571428571431</v>
      </c>
      <c r="Y483" s="127">
        <f t="shared" si="131"/>
        <v>128.57142857142858</v>
      </c>
      <c r="Z483" s="127">
        <f t="shared" si="132"/>
        <v>114.28571428571429</v>
      </c>
      <c r="AA483" s="127">
        <f t="shared" si="133"/>
        <v>157.14285714285714</v>
      </c>
      <c r="AB483" s="127">
        <f t="shared" si="134"/>
        <v>185.71428571428572</v>
      </c>
      <c r="AC483" s="127">
        <f t="shared" si="135"/>
        <v>157.14285714285714</v>
      </c>
      <c r="AD483" s="127">
        <f t="shared" si="136"/>
        <v>157.14285714285714</v>
      </c>
      <c r="AE483" s="127">
        <f t="shared" si="137"/>
        <v>171.42857142857142</v>
      </c>
      <c r="AF483" s="127">
        <f t="shared" si="138"/>
        <v>128.57142857142858</v>
      </c>
      <c r="AG483" s="127">
        <f t="shared" si="139"/>
        <v>171.42857142857142</v>
      </c>
      <c r="AH483" s="127">
        <f t="shared" si="140"/>
        <v>128.57142857142858</v>
      </c>
      <c r="AI483" s="127">
        <f t="shared" si="141"/>
        <v>171.42857142857142</v>
      </c>
      <c r="AJ483" s="127">
        <f t="shared" si="142"/>
        <v>128.57142857142858</v>
      </c>
      <c r="AK483" s="127">
        <f t="shared" si="146"/>
        <v>128.57142857142858</v>
      </c>
      <c r="AL483" s="127">
        <f t="shared" si="144"/>
        <v>128.57142857142858</v>
      </c>
      <c r="AM483" s="127">
        <f t="shared" si="145"/>
        <v>128.57142857142858</v>
      </c>
      <c r="AN483" s="280">
        <v>1</v>
      </c>
      <c r="AO483" s="281">
        <v>1</v>
      </c>
      <c r="AP483" s="281">
        <v>1</v>
      </c>
      <c r="AQ483" s="281">
        <v>1</v>
      </c>
      <c r="AR483" s="281">
        <v>1</v>
      </c>
      <c r="AS483" s="281">
        <v>1</v>
      </c>
      <c r="AT483" s="281">
        <v>1</v>
      </c>
      <c r="AU483" s="281">
        <v>1</v>
      </c>
      <c r="AV483" s="281">
        <v>1</v>
      </c>
      <c r="AW483" s="281">
        <v>1</v>
      </c>
      <c r="AX483" s="281">
        <v>1</v>
      </c>
      <c r="AY483" s="281">
        <v>1</v>
      </c>
      <c r="AZ483" s="281">
        <v>1</v>
      </c>
      <c r="BA483" s="281">
        <v>1</v>
      </c>
      <c r="BB483" s="281">
        <v>1</v>
      </c>
      <c r="BC483" s="281">
        <v>1</v>
      </c>
      <c r="BD483" s="281">
        <v>6</v>
      </c>
      <c r="BE483" s="325">
        <v>7</v>
      </c>
    </row>
    <row r="484" spans="2:57" ht="15" x14ac:dyDescent="0.25">
      <c r="B484" s="772"/>
      <c r="C484" s="1" t="s">
        <v>6</v>
      </c>
      <c r="D484" s="365">
        <v>9757</v>
      </c>
      <c r="E484" s="11">
        <v>10062</v>
      </c>
      <c r="F484" s="11">
        <v>10606</v>
      </c>
      <c r="G484" s="11">
        <v>9985</v>
      </c>
      <c r="H484" s="11">
        <v>10065</v>
      </c>
      <c r="I484" s="11">
        <v>10297</v>
      </c>
      <c r="J484" s="11">
        <v>12055</v>
      </c>
      <c r="K484" s="11">
        <v>11735</v>
      </c>
      <c r="L484" s="11">
        <v>12619</v>
      </c>
      <c r="M484" s="11">
        <v>12931</v>
      </c>
      <c r="N484" s="11">
        <v>13689</v>
      </c>
      <c r="O484" s="11">
        <v>12382</v>
      </c>
      <c r="P484" s="11">
        <v>10931</v>
      </c>
      <c r="Q484" s="11">
        <v>11463</v>
      </c>
      <c r="R484" s="11">
        <v>11717</v>
      </c>
      <c r="S484" s="11">
        <v>11755</v>
      </c>
      <c r="T484" s="11">
        <v>11797</v>
      </c>
      <c r="U484" s="11">
        <v>11628</v>
      </c>
      <c r="V484" s="74">
        <f>100</f>
        <v>100</v>
      </c>
      <c r="W484" s="127">
        <f t="shared" si="129"/>
        <v>103.1259608486215</v>
      </c>
      <c r="X484" s="127">
        <f t="shared" si="130"/>
        <v>108.70144511632674</v>
      </c>
      <c r="Y484" s="127">
        <f t="shared" si="131"/>
        <v>102.3367838474941</v>
      </c>
      <c r="Z484" s="127">
        <f t="shared" si="132"/>
        <v>103.15670800450958</v>
      </c>
      <c r="AA484" s="127">
        <f t="shared" si="133"/>
        <v>105.53448805985447</v>
      </c>
      <c r="AB484" s="127">
        <f t="shared" si="134"/>
        <v>123.55232141026956</v>
      </c>
      <c r="AC484" s="127">
        <f t="shared" si="135"/>
        <v>120.27262478220764</v>
      </c>
      <c r="AD484" s="127">
        <f t="shared" si="136"/>
        <v>129.33278671722866</v>
      </c>
      <c r="AE484" s="127">
        <f t="shared" si="137"/>
        <v>132.53049092958901</v>
      </c>
      <c r="AF484" s="127">
        <f t="shared" si="138"/>
        <v>140.29927231731065</v>
      </c>
      <c r="AG484" s="127">
        <f t="shared" si="139"/>
        <v>126.9037614020703</v>
      </c>
      <c r="AH484" s="127">
        <f t="shared" si="140"/>
        <v>112.03238700420211</v>
      </c>
      <c r="AI484" s="127">
        <f t="shared" si="141"/>
        <v>117.48488264835503</v>
      </c>
      <c r="AJ484" s="127">
        <f t="shared" si="142"/>
        <v>120.08814184687917</v>
      </c>
      <c r="AK484" s="127">
        <f t="shared" si="146"/>
        <v>120.47760582146151</v>
      </c>
      <c r="AL484" s="127">
        <f t="shared" si="144"/>
        <v>120.90806600389465</v>
      </c>
      <c r="AM484" s="127">
        <f t="shared" si="145"/>
        <v>119.17597622219945</v>
      </c>
      <c r="AN484" s="280"/>
      <c r="AO484" s="281"/>
      <c r="AP484" s="281"/>
      <c r="AQ484" s="281"/>
      <c r="AR484" s="281"/>
      <c r="AS484" s="281"/>
      <c r="AT484" s="281"/>
      <c r="AU484" s="281"/>
      <c r="AV484" s="281"/>
      <c r="AW484" s="281"/>
      <c r="AX484" s="281"/>
      <c r="AY484" s="281"/>
      <c r="AZ484" s="281"/>
      <c r="BA484" s="281"/>
      <c r="BB484" s="281"/>
      <c r="BC484" s="281"/>
      <c r="BD484" s="281"/>
      <c r="BE484" s="325"/>
    </row>
    <row r="485" spans="2:57" ht="15" x14ac:dyDescent="0.25">
      <c r="B485" s="765"/>
      <c r="C485" s="8" t="s">
        <v>7</v>
      </c>
      <c r="D485" s="424">
        <v>9750</v>
      </c>
      <c r="E485" s="341">
        <v>10056</v>
      </c>
      <c r="F485" s="341">
        <v>10601</v>
      </c>
      <c r="G485" s="341">
        <v>9976</v>
      </c>
      <c r="H485" s="341">
        <v>10057</v>
      </c>
      <c r="I485" s="341">
        <v>10286</v>
      </c>
      <c r="J485" s="341">
        <v>12042</v>
      </c>
      <c r="K485" s="341">
        <v>11724</v>
      </c>
      <c r="L485" s="341">
        <v>12608</v>
      </c>
      <c r="M485" s="341">
        <v>12919</v>
      </c>
      <c r="N485" s="341">
        <v>13680</v>
      </c>
      <c r="O485" s="341">
        <v>12370</v>
      </c>
      <c r="P485" s="341">
        <v>10922</v>
      </c>
      <c r="Q485" s="341">
        <v>11451</v>
      </c>
      <c r="R485" s="341">
        <v>11708</v>
      </c>
      <c r="S485" s="341">
        <v>11746</v>
      </c>
      <c r="T485" s="341">
        <v>11788</v>
      </c>
      <c r="U485" s="341">
        <v>11619</v>
      </c>
      <c r="V485" s="74">
        <f>100</f>
        <v>100</v>
      </c>
      <c r="W485" s="127">
        <f t="shared" si="129"/>
        <v>103.13846153846154</v>
      </c>
      <c r="X485" s="127">
        <f t="shared" si="130"/>
        <v>108.72820512820513</v>
      </c>
      <c r="Y485" s="127">
        <f t="shared" si="131"/>
        <v>102.31794871794872</v>
      </c>
      <c r="Z485" s="127">
        <f t="shared" si="132"/>
        <v>103.14871794871794</v>
      </c>
      <c r="AA485" s="127">
        <f t="shared" si="133"/>
        <v>105.49743589743589</v>
      </c>
      <c r="AB485" s="127">
        <f t="shared" si="134"/>
        <v>123.50769230769231</v>
      </c>
      <c r="AC485" s="127">
        <f t="shared" si="135"/>
        <v>120.24615384615385</v>
      </c>
      <c r="AD485" s="127">
        <f t="shared" si="136"/>
        <v>129.31282051282051</v>
      </c>
      <c r="AE485" s="127">
        <f t="shared" si="137"/>
        <v>132.50256410256409</v>
      </c>
      <c r="AF485" s="127">
        <f t="shared" si="138"/>
        <v>140.30769230769232</v>
      </c>
      <c r="AG485" s="127">
        <f t="shared" si="139"/>
        <v>126.87179487179488</v>
      </c>
      <c r="AH485" s="127">
        <f t="shared" si="140"/>
        <v>112.02051282051282</v>
      </c>
      <c r="AI485" s="127">
        <f t="shared" si="141"/>
        <v>117.44615384615385</v>
      </c>
      <c r="AJ485" s="127">
        <f t="shared" si="142"/>
        <v>120.08205128205128</v>
      </c>
      <c r="AK485" s="127">
        <f t="shared" si="146"/>
        <v>120.47179487179487</v>
      </c>
      <c r="AL485" s="127">
        <f t="shared" si="144"/>
        <v>120.9025641025641</v>
      </c>
      <c r="AM485" s="127">
        <f t="shared" si="145"/>
        <v>119.16923076923077</v>
      </c>
      <c r="AN485" s="283"/>
      <c r="AO485" s="284"/>
      <c r="AP485" s="284"/>
      <c r="AQ485" s="284"/>
      <c r="AR485" s="284"/>
      <c r="AS485" s="284"/>
      <c r="AT485" s="284"/>
      <c r="AU485" s="284"/>
      <c r="AV485" s="284"/>
      <c r="AW485" s="284"/>
      <c r="AX485" s="284"/>
      <c r="AY485" s="284"/>
      <c r="AZ485" s="284"/>
      <c r="BA485" s="284"/>
      <c r="BB485" s="284"/>
      <c r="BC485" s="284"/>
      <c r="BD485" s="284"/>
      <c r="BE485" s="284"/>
    </row>
    <row r="486" spans="2:57" ht="15" x14ac:dyDescent="0.25">
      <c r="B486" s="764" t="s">
        <v>290</v>
      </c>
      <c r="C486" s="329" t="s">
        <v>2</v>
      </c>
      <c r="D486" s="425"/>
      <c r="Q486" s="11">
        <v>143290</v>
      </c>
      <c r="R486" s="11">
        <v>149560</v>
      </c>
      <c r="S486" s="11">
        <v>153946</v>
      </c>
      <c r="V486" s="323">
        <f>100</f>
        <v>100</v>
      </c>
      <c r="W486" s="326" t="e">
        <f t="shared" si="129"/>
        <v>#DIV/0!</v>
      </c>
      <c r="X486" s="326" t="e">
        <f t="shared" si="130"/>
        <v>#DIV/0!</v>
      </c>
      <c r="Y486" s="326" t="e">
        <f t="shared" si="131"/>
        <v>#DIV/0!</v>
      </c>
      <c r="Z486" s="326" t="e">
        <f t="shared" si="132"/>
        <v>#DIV/0!</v>
      </c>
      <c r="AA486" s="326" t="e">
        <f t="shared" si="133"/>
        <v>#DIV/0!</v>
      </c>
      <c r="AB486" s="326" t="e">
        <f t="shared" si="134"/>
        <v>#DIV/0!</v>
      </c>
      <c r="AC486" s="326" t="e">
        <f t="shared" si="135"/>
        <v>#DIV/0!</v>
      </c>
      <c r="AD486" s="326" t="e">
        <f t="shared" si="136"/>
        <v>#DIV/0!</v>
      </c>
      <c r="AE486" s="326" t="e">
        <f t="shared" si="137"/>
        <v>#DIV/0!</v>
      </c>
      <c r="AF486" s="326" t="e">
        <f t="shared" si="138"/>
        <v>#DIV/0!</v>
      </c>
      <c r="AG486" s="326" t="e">
        <f t="shared" si="139"/>
        <v>#DIV/0!</v>
      </c>
      <c r="AH486" s="326" t="e">
        <f t="shared" si="140"/>
        <v>#DIV/0!</v>
      </c>
      <c r="AI486" s="326" t="e">
        <f t="shared" si="141"/>
        <v>#DIV/0!</v>
      </c>
      <c r="AJ486" s="326" t="e">
        <f t="shared" si="142"/>
        <v>#DIV/0!</v>
      </c>
      <c r="AK486" s="326" t="e">
        <f t="shared" si="146"/>
        <v>#DIV/0!</v>
      </c>
      <c r="AL486" s="326" t="e">
        <f t="shared" si="144"/>
        <v>#DIV/0!</v>
      </c>
      <c r="AM486" s="326" t="e">
        <f t="shared" si="145"/>
        <v>#DIV/0!</v>
      </c>
      <c r="AN486" s="324"/>
      <c r="AO486" s="325"/>
      <c r="AP486" s="325"/>
      <c r="AQ486" s="325"/>
      <c r="AR486" s="325"/>
      <c r="AS486" s="325"/>
      <c r="AT486" s="325"/>
      <c r="AU486" s="325"/>
      <c r="AV486" s="325"/>
      <c r="AW486" s="325"/>
      <c r="AX486" s="325"/>
      <c r="AY486" s="325"/>
      <c r="AZ486" s="325"/>
      <c r="BA486" s="325">
        <v>1</v>
      </c>
      <c r="BB486" s="325">
        <v>1</v>
      </c>
      <c r="BC486" s="325">
        <v>1</v>
      </c>
      <c r="BD486" s="325"/>
      <c r="BE486" s="325"/>
    </row>
    <row r="487" spans="2:57" ht="15" x14ac:dyDescent="0.25">
      <c r="B487" s="764"/>
      <c r="C487" s="329" t="s">
        <v>3</v>
      </c>
      <c r="D487" s="365"/>
      <c r="Q487" s="11">
        <v>7111</v>
      </c>
      <c r="R487" s="11">
        <v>7990</v>
      </c>
      <c r="S487" s="11">
        <v>8224</v>
      </c>
      <c r="V487" s="323">
        <f>100</f>
        <v>100</v>
      </c>
      <c r="W487" s="326" t="e">
        <f t="shared" si="129"/>
        <v>#DIV/0!</v>
      </c>
      <c r="X487" s="326" t="e">
        <f t="shared" si="130"/>
        <v>#DIV/0!</v>
      </c>
      <c r="Y487" s="326" t="e">
        <f t="shared" si="131"/>
        <v>#DIV/0!</v>
      </c>
      <c r="Z487" s="326" t="e">
        <f t="shared" si="132"/>
        <v>#DIV/0!</v>
      </c>
      <c r="AA487" s="326" t="e">
        <f t="shared" si="133"/>
        <v>#DIV/0!</v>
      </c>
      <c r="AB487" s="326" t="e">
        <f t="shared" si="134"/>
        <v>#DIV/0!</v>
      </c>
      <c r="AC487" s="326" t="e">
        <f t="shared" si="135"/>
        <v>#DIV/0!</v>
      </c>
      <c r="AD487" s="326" t="e">
        <f t="shared" si="136"/>
        <v>#DIV/0!</v>
      </c>
      <c r="AE487" s="326" t="e">
        <f t="shared" si="137"/>
        <v>#DIV/0!</v>
      </c>
      <c r="AF487" s="326" t="e">
        <f t="shared" si="138"/>
        <v>#DIV/0!</v>
      </c>
      <c r="AG487" s="326" t="e">
        <f t="shared" si="139"/>
        <v>#DIV/0!</v>
      </c>
      <c r="AH487" s="326" t="e">
        <f t="shared" si="140"/>
        <v>#DIV/0!</v>
      </c>
      <c r="AI487" s="326" t="e">
        <f t="shared" si="141"/>
        <v>#DIV/0!</v>
      </c>
      <c r="AJ487" s="326" t="e">
        <f t="shared" si="142"/>
        <v>#DIV/0!</v>
      </c>
      <c r="AK487" s="326" t="e">
        <f t="shared" si="146"/>
        <v>#DIV/0!</v>
      </c>
      <c r="AL487" s="326" t="e">
        <f t="shared" si="144"/>
        <v>#DIV/0!</v>
      </c>
      <c r="AM487" s="326" t="e">
        <f t="shared" si="145"/>
        <v>#DIV/0!</v>
      </c>
      <c r="AN487" s="324"/>
      <c r="AO487" s="325"/>
      <c r="AP487" s="325"/>
      <c r="AQ487" s="325"/>
      <c r="AR487" s="325"/>
      <c r="AS487" s="325"/>
      <c r="AT487" s="325"/>
      <c r="AU487" s="325"/>
      <c r="AV487" s="325"/>
      <c r="AW487" s="325"/>
      <c r="AX487" s="325"/>
      <c r="AY487" s="325"/>
      <c r="AZ487" s="325"/>
      <c r="BA487" s="325">
        <v>1</v>
      </c>
      <c r="BB487" s="325">
        <v>1</v>
      </c>
      <c r="BC487" s="325">
        <v>1</v>
      </c>
      <c r="BD487" s="325"/>
      <c r="BE487" s="325"/>
    </row>
    <row r="488" spans="2:57" ht="15" x14ac:dyDescent="0.25">
      <c r="B488" s="764"/>
      <c r="C488" s="329" t="s">
        <v>4</v>
      </c>
      <c r="D488" s="365"/>
      <c r="Q488" s="11">
        <v>594</v>
      </c>
      <c r="R488" s="11">
        <v>438</v>
      </c>
      <c r="S488" s="11">
        <v>451</v>
      </c>
      <c r="V488" s="323">
        <f>100</f>
        <v>100</v>
      </c>
      <c r="W488" s="326" t="e">
        <f t="shared" si="129"/>
        <v>#DIV/0!</v>
      </c>
      <c r="X488" s="326" t="e">
        <f t="shared" si="130"/>
        <v>#DIV/0!</v>
      </c>
      <c r="Y488" s="326" t="e">
        <f t="shared" si="131"/>
        <v>#DIV/0!</v>
      </c>
      <c r="Z488" s="326" t="e">
        <f t="shared" si="132"/>
        <v>#DIV/0!</v>
      </c>
      <c r="AA488" s="326" t="e">
        <f t="shared" si="133"/>
        <v>#DIV/0!</v>
      </c>
      <c r="AB488" s="326" t="e">
        <f t="shared" si="134"/>
        <v>#DIV/0!</v>
      </c>
      <c r="AC488" s="326" t="e">
        <f t="shared" si="135"/>
        <v>#DIV/0!</v>
      </c>
      <c r="AD488" s="326" t="e">
        <f t="shared" si="136"/>
        <v>#DIV/0!</v>
      </c>
      <c r="AE488" s="326" t="e">
        <f t="shared" si="137"/>
        <v>#DIV/0!</v>
      </c>
      <c r="AF488" s="326" t="e">
        <f t="shared" si="138"/>
        <v>#DIV/0!</v>
      </c>
      <c r="AG488" s="326" t="e">
        <f t="shared" si="139"/>
        <v>#DIV/0!</v>
      </c>
      <c r="AH488" s="326" t="e">
        <f t="shared" si="140"/>
        <v>#DIV/0!</v>
      </c>
      <c r="AI488" s="326" t="e">
        <f t="shared" si="141"/>
        <v>#DIV/0!</v>
      </c>
      <c r="AJ488" s="326" t="e">
        <f t="shared" si="142"/>
        <v>#DIV/0!</v>
      </c>
      <c r="AK488" s="326" t="e">
        <f t="shared" si="146"/>
        <v>#DIV/0!</v>
      </c>
      <c r="AL488" s="326" t="e">
        <f t="shared" si="144"/>
        <v>#DIV/0!</v>
      </c>
      <c r="AM488" s="326" t="e">
        <f t="shared" si="145"/>
        <v>#DIV/0!</v>
      </c>
      <c r="AN488" s="324"/>
      <c r="AO488" s="325"/>
      <c r="AP488" s="325"/>
      <c r="AQ488" s="325"/>
      <c r="AR488" s="325"/>
      <c r="AS488" s="325"/>
      <c r="AT488" s="325"/>
      <c r="AU488" s="325"/>
      <c r="AV488" s="325"/>
      <c r="AW488" s="325"/>
      <c r="AX488" s="325"/>
      <c r="AY488" s="325"/>
      <c r="AZ488" s="325"/>
      <c r="BA488" s="325">
        <v>1</v>
      </c>
      <c r="BB488" s="325">
        <v>1</v>
      </c>
      <c r="BC488" s="325">
        <v>1</v>
      </c>
      <c r="BD488" s="325"/>
      <c r="BE488" s="325"/>
    </row>
    <row r="489" spans="2:57" ht="15" x14ac:dyDescent="0.25">
      <c r="B489" s="764"/>
      <c r="C489" s="329" t="s">
        <v>5</v>
      </c>
      <c r="D489" s="365"/>
      <c r="Q489" s="11">
        <v>68</v>
      </c>
      <c r="R489" s="11">
        <v>49</v>
      </c>
      <c r="S489" s="11">
        <v>50</v>
      </c>
      <c r="V489" s="323">
        <f>100</f>
        <v>100</v>
      </c>
      <c r="W489" s="326" t="e">
        <f t="shared" si="129"/>
        <v>#DIV/0!</v>
      </c>
      <c r="X489" s="326" t="e">
        <f t="shared" si="130"/>
        <v>#DIV/0!</v>
      </c>
      <c r="Y489" s="326" t="e">
        <f t="shared" si="131"/>
        <v>#DIV/0!</v>
      </c>
      <c r="Z489" s="326" t="e">
        <f t="shared" si="132"/>
        <v>#DIV/0!</v>
      </c>
      <c r="AA489" s="326" t="e">
        <f t="shared" si="133"/>
        <v>#DIV/0!</v>
      </c>
      <c r="AB489" s="326" t="e">
        <f t="shared" si="134"/>
        <v>#DIV/0!</v>
      </c>
      <c r="AC489" s="326" t="e">
        <f t="shared" si="135"/>
        <v>#DIV/0!</v>
      </c>
      <c r="AD489" s="326" t="e">
        <f t="shared" si="136"/>
        <v>#DIV/0!</v>
      </c>
      <c r="AE489" s="326" t="e">
        <f t="shared" si="137"/>
        <v>#DIV/0!</v>
      </c>
      <c r="AF489" s="326" t="e">
        <f t="shared" si="138"/>
        <v>#DIV/0!</v>
      </c>
      <c r="AG489" s="326" t="e">
        <f t="shared" si="139"/>
        <v>#DIV/0!</v>
      </c>
      <c r="AH489" s="326" t="e">
        <f t="shared" si="140"/>
        <v>#DIV/0!</v>
      </c>
      <c r="AI489" s="326" t="e">
        <f t="shared" si="141"/>
        <v>#DIV/0!</v>
      </c>
      <c r="AJ489" s="326" t="e">
        <f t="shared" si="142"/>
        <v>#DIV/0!</v>
      </c>
      <c r="AK489" s="326" t="e">
        <f t="shared" si="146"/>
        <v>#DIV/0!</v>
      </c>
      <c r="AL489" s="326" t="e">
        <f t="shared" si="144"/>
        <v>#DIV/0!</v>
      </c>
      <c r="AM489" s="326" t="e">
        <f t="shared" si="145"/>
        <v>#DIV/0!</v>
      </c>
      <c r="AN489" s="324"/>
      <c r="AO489" s="325"/>
      <c r="AP489" s="325"/>
      <c r="AQ489" s="325"/>
      <c r="AR489" s="325"/>
      <c r="AS489" s="325"/>
      <c r="AT489" s="325"/>
      <c r="AU489" s="325"/>
      <c r="AV489" s="325"/>
      <c r="AW489" s="325"/>
      <c r="AX489" s="325"/>
      <c r="AY489" s="325"/>
      <c r="AZ489" s="325"/>
      <c r="BA489" s="325">
        <v>1</v>
      </c>
      <c r="BB489" s="325">
        <v>1</v>
      </c>
      <c r="BC489" s="325">
        <v>1</v>
      </c>
      <c r="BD489" s="325"/>
      <c r="BE489" s="325"/>
    </row>
    <row r="490" spans="2:57" ht="15" x14ac:dyDescent="0.25">
      <c r="B490" s="764"/>
      <c r="C490" s="329" t="s">
        <v>6</v>
      </c>
      <c r="D490" s="365"/>
      <c r="Q490" s="11">
        <v>151063</v>
      </c>
      <c r="R490" s="11">
        <v>158037</v>
      </c>
      <c r="S490" s="11">
        <v>162671</v>
      </c>
      <c r="V490" s="323">
        <f>100</f>
        <v>100</v>
      </c>
      <c r="W490" s="326" t="e">
        <f t="shared" si="129"/>
        <v>#DIV/0!</v>
      </c>
      <c r="X490" s="326" t="e">
        <f t="shared" si="130"/>
        <v>#DIV/0!</v>
      </c>
      <c r="Y490" s="326" t="e">
        <f t="shared" si="131"/>
        <v>#DIV/0!</v>
      </c>
      <c r="Z490" s="326" t="e">
        <f t="shared" si="132"/>
        <v>#DIV/0!</v>
      </c>
      <c r="AA490" s="326" t="e">
        <f t="shared" si="133"/>
        <v>#DIV/0!</v>
      </c>
      <c r="AB490" s="326" t="e">
        <f t="shared" si="134"/>
        <v>#DIV/0!</v>
      </c>
      <c r="AC490" s="326" t="e">
        <f t="shared" si="135"/>
        <v>#DIV/0!</v>
      </c>
      <c r="AD490" s="326" t="e">
        <f t="shared" si="136"/>
        <v>#DIV/0!</v>
      </c>
      <c r="AE490" s="326" t="e">
        <f t="shared" si="137"/>
        <v>#DIV/0!</v>
      </c>
      <c r="AF490" s="326" t="e">
        <f t="shared" si="138"/>
        <v>#DIV/0!</v>
      </c>
      <c r="AG490" s="326" t="e">
        <f t="shared" si="139"/>
        <v>#DIV/0!</v>
      </c>
      <c r="AH490" s="326" t="e">
        <f t="shared" si="140"/>
        <v>#DIV/0!</v>
      </c>
      <c r="AI490" s="326" t="e">
        <f t="shared" si="141"/>
        <v>#DIV/0!</v>
      </c>
      <c r="AJ490" s="326" t="e">
        <f t="shared" si="142"/>
        <v>#DIV/0!</v>
      </c>
      <c r="AK490" s="326" t="e">
        <f t="shared" si="146"/>
        <v>#DIV/0!</v>
      </c>
      <c r="AL490" s="326" t="e">
        <f t="shared" si="144"/>
        <v>#DIV/0!</v>
      </c>
      <c r="AM490" s="326" t="e">
        <f t="shared" si="145"/>
        <v>#DIV/0!</v>
      </c>
      <c r="AN490" s="324"/>
      <c r="AO490" s="325"/>
      <c r="AP490" s="325"/>
      <c r="AQ490" s="325"/>
      <c r="AR490" s="325"/>
      <c r="AS490" s="325"/>
      <c r="AT490" s="325"/>
      <c r="AU490" s="325"/>
      <c r="AV490" s="325"/>
      <c r="AW490" s="325"/>
      <c r="AX490" s="325"/>
      <c r="AY490" s="325"/>
      <c r="AZ490" s="325"/>
      <c r="BA490" s="325"/>
      <c r="BB490" s="325"/>
      <c r="BC490" s="325"/>
      <c r="BD490" s="325"/>
      <c r="BE490" s="325"/>
    </row>
    <row r="491" spans="2:57" ht="15.75" thickBot="1" x14ac:dyDescent="0.3">
      <c r="B491" s="775"/>
      <c r="C491" s="9" t="s">
        <v>7</v>
      </c>
      <c r="D491" s="389"/>
      <c r="E491" s="390"/>
      <c r="F491" s="390"/>
      <c r="G491" s="390"/>
      <c r="H491" s="390"/>
      <c r="I491" s="390"/>
      <c r="J491" s="390"/>
      <c r="K491" s="390"/>
      <c r="L491" s="390"/>
      <c r="M491" s="390"/>
      <c r="N491" s="390"/>
      <c r="O491" s="390"/>
      <c r="P491" s="390"/>
      <c r="Q491" s="390">
        <v>150995</v>
      </c>
      <c r="R491" s="390">
        <v>157988</v>
      </c>
      <c r="S491" s="390">
        <v>162621</v>
      </c>
      <c r="T491" s="390"/>
      <c r="U491" s="390"/>
      <c r="V491" s="75">
        <f>100</f>
        <v>100</v>
      </c>
      <c r="W491" s="128" t="e">
        <f t="shared" si="129"/>
        <v>#DIV/0!</v>
      </c>
      <c r="X491" s="128" t="e">
        <f t="shared" si="130"/>
        <v>#DIV/0!</v>
      </c>
      <c r="Y491" s="128" t="e">
        <f t="shared" si="131"/>
        <v>#DIV/0!</v>
      </c>
      <c r="Z491" s="128" t="e">
        <f t="shared" si="132"/>
        <v>#DIV/0!</v>
      </c>
      <c r="AA491" s="128" t="e">
        <f t="shared" si="133"/>
        <v>#DIV/0!</v>
      </c>
      <c r="AB491" s="128" t="e">
        <f t="shared" si="134"/>
        <v>#DIV/0!</v>
      </c>
      <c r="AC491" s="128" t="e">
        <f t="shared" si="135"/>
        <v>#DIV/0!</v>
      </c>
      <c r="AD491" s="128" t="e">
        <f t="shared" si="136"/>
        <v>#DIV/0!</v>
      </c>
      <c r="AE491" s="128" t="e">
        <f t="shared" si="137"/>
        <v>#DIV/0!</v>
      </c>
      <c r="AF491" s="128" t="e">
        <f t="shared" si="138"/>
        <v>#DIV/0!</v>
      </c>
      <c r="AG491" s="128" t="e">
        <f t="shared" si="139"/>
        <v>#DIV/0!</v>
      </c>
      <c r="AH491" s="128" t="e">
        <f t="shared" si="140"/>
        <v>#DIV/0!</v>
      </c>
      <c r="AI491" s="128" t="e">
        <f t="shared" si="141"/>
        <v>#DIV/0!</v>
      </c>
      <c r="AJ491" s="128" t="e">
        <f t="shared" si="142"/>
        <v>#DIV/0!</v>
      </c>
      <c r="AK491" s="128" t="e">
        <f t="shared" si="146"/>
        <v>#DIV/0!</v>
      </c>
      <c r="AL491" s="128" t="e">
        <f t="shared" si="144"/>
        <v>#DIV/0!</v>
      </c>
      <c r="AM491" s="128" t="e">
        <f t="shared" si="145"/>
        <v>#DIV/0!</v>
      </c>
      <c r="AN491" s="285"/>
      <c r="AO491" s="286"/>
      <c r="AP491" s="286"/>
      <c r="AQ491" s="286"/>
      <c r="AR491" s="286"/>
      <c r="AS491" s="286"/>
      <c r="AT491" s="286"/>
      <c r="AU491" s="286"/>
      <c r="AV491" s="286"/>
      <c r="AW491" s="286"/>
      <c r="AX491" s="286"/>
      <c r="AY491" s="286"/>
      <c r="AZ491" s="286"/>
      <c r="BA491" s="286"/>
      <c r="BB491" s="286"/>
      <c r="BC491" s="286"/>
      <c r="BD491" s="286"/>
      <c r="BE491" s="286"/>
    </row>
  </sheetData>
  <mergeCells count="85">
    <mergeCell ref="B378:B383"/>
    <mergeCell ref="B474:B479"/>
    <mergeCell ref="B480:B485"/>
    <mergeCell ref="B486:B491"/>
    <mergeCell ref="B444:B449"/>
    <mergeCell ref="B450:B455"/>
    <mergeCell ref="B456:B461"/>
    <mergeCell ref="B462:B467"/>
    <mergeCell ref="B468:B473"/>
    <mergeCell ref="B408:B413"/>
    <mergeCell ref="B402:B407"/>
    <mergeCell ref="B396:B401"/>
    <mergeCell ref="B390:B395"/>
    <mergeCell ref="B384:B389"/>
    <mergeCell ref="B432:B437"/>
    <mergeCell ref="B438:B443"/>
    <mergeCell ref="B426:B431"/>
    <mergeCell ref="B420:B425"/>
    <mergeCell ref="B414:B419"/>
    <mergeCell ref="AS6:AV6"/>
    <mergeCell ref="X5:Z5"/>
    <mergeCell ref="AC5:AE5"/>
    <mergeCell ref="B36:B41"/>
    <mergeCell ref="B12:B17"/>
    <mergeCell ref="AN6:AR6"/>
    <mergeCell ref="AN5:AQ5"/>
    <mergeCell ref="B30:B35"/>
    <mergeCell ref="B24:B29"/>
    <mergeCell ref="B18:B23"/>
    <mergeCell ref="B66:B71"/>
    <mergeCell ref="B60:B65"/>
    <mergeCell ref="B54:B59"/>
    <mergeCell ref="B48:B53"/>
    <mergeCell ref="B42:B47"/>
    <mergeCell ref="B156:B161"/>
    <mergeCell ref="B150:B155"/>
    <mergeCell ref="B72:B77"/>
    <mergeCell ref="B138:B143"/>
    <mergeCell ref="B132:B137"/>
    <mergeCell ref="B126:B131"/>
    <mergeCell ref="B120:B125"/>
    <mergeCell ref="B114:B119"/>
    <mergeCell ref="B108:B113"/>
    <mergeCell ref="B102:B107"/>
    <mergeCell ref="B96:B101"/>
    <mergeCell ref="B90:B95"/>
    <mergeCell ref="B84:B89"/>
    <mergeCell ref="B78:B83"/>
    <mergeCell ref="B144:B149"/>
    <mergeCell ref="B210:B215"/>
    <mergeCell ref="B204:B209"/>
    <mergeCell ref="B216:B221"/>
    <mergeCell ref="B240:B245"/>
    <mergeCell ref="B234:B239"/>
    <mergeCell ref="B162:B167"/>
    <mergeCell ref="B228:B233"/>
    <mergeCell ref="B222:B227"/>
    <mergeCell ref="B198:B203"/>
    <mergeCell ref="B282:B287"/>
    <mergeCell ref="B276:B281"/>
    <mergeCell ref="B270:B275"/>
    <mergeCell ref="B264:B269"/>
    <mergeCell ref="B258:B263"/>
    <mergeCell ref="B252:B257"/>
    <mergeCell ref="B246:B251"/>
    <mergeCell ref="B180:B185"/>
    <mergeCell ref="B174:B179"/>
    <mergeCell ref="B168:B173"/>
    <mergeCell ref="B186:B191"/>
    <mergeCell ref="B192:B197"/>
    <mergeCell ref="B288:B293"/>
    <mergeCell ref="B372:B377"/>
    <mergeCell ref="B366:B371"/>
    <mergeCell ref="B360:B365"/>
    <mergeCell ref="B354:B359"/>
    <mergeCell ref="B348:B353"/>
    <mergeCell ref="B324:B329"/>
    <mergeCell ref="B318:B323"/>
    <mergeCell ref="B312:B317"/>
    <mergeCell ref="B306:B311"/>
    <mergeCell ref="B300:B305"/>
    <mergeCell ref="B294:B299"/>
    <mergeCell ref="B330:B335"/>
    <mergeCell ref="B336:B341"/>
    <mergeCell ref="B342:B347"/>
  </mergeCells>
  <conditionalFormatting sqref="V12:AC491">
    <cfRule type="cellIs" dxfId="3349" priority="1197" stopIfTrue="1" operator="greaterThan">
      <formula>110</formula>
    </cfRule>
    <cfRule type="cellIs" dxfId="3348" priority="1199" stopIfTrue="1" operator="between">
      <formula>80</formula>
      <formula>100</formula>
    </cfRule>
    <cfRule type="cellIs" dxfId="3347" priority="1200" stopIfTrue="1" operator="lessThan">
      <formula>80</formula>
    </cfRule>
  </conditionalFormatting>
  <conditionalFormatting sqref="AD12:AF491 AH12:AH491">
    <cfRule type="cellIs" dxfId="3346" priority="1189" stopIfTrue="1" operator="greaterThan">
      <formula>110</formula>
    </cfRule>
    <cfRule type="cellIs" dxfId="3345" priority="1190" stopIfTrue="1" operator="between">
      <formula>100</formula>
      <formula>110</formula>
    </cfRule>
    <cfRule type="cellIs" dxfId="3344" priority="1191" stopIfTrue="1" operator="between">
      <formula>80</formula>
      <formula>100</formula>
    </cfRule>
    <cfRule type="cellIs" dxfId="3343" priority="1192" stopIfTrue="1" operator="lessThan">
      <formula>80</formula>
    </cfRule>
  </conditionalFormatting>
  <conditionalFormatting sqref="AH12:AH491 V12:AF491">
    <cfRule type="cellIs" dxfId="3342" priority="1198" stopIfTrue="1" operator="between">
      <formula>100</formula>
      <formula>110</formula>
    </cfRule>
  </conditionalFormatting>
  <conditionalFormatting sqref="AG12:AG491">
    <cfRule type="cellIs" dxfId="3341" priority="1180" stopIfTrue="1" operator="greaterThan">
      <formula>110</formula>
    </cfRule>
    <cfRule type="cellIs" dxfId="3340" priority="1181" stopIfTrue="1" operator="between">
      <formula>100</formula>
      <formula>110</formula>
    </cfRule>
    <cfRule type="cellIs" dxfId="3339" priority="1182" stopIfTrue="1" operator="between">
      <formula>80</formula>
      <formula>100</formula>
    </cfRule>
    <cfRule type="cellIs" dxfId="3338" priority="1183" stopIfTrue="1" operator="lessThan">
      <formula>80</formula>
    </cfRule>
  </conditionalFormatting>
  <conditionalFormatting sqref="AG12:AG491">
    <cfRule type="cellIs" dxfId="3337" priority="1184" stopIfTrue="1" operator="between">
      <formula>100</formula>
      <formula>110</formula>
    </cfRule>
  </conditionalFormatting>
  <conditionalFormatting sqref="AH12:AH491">
    <cfRule type="cellIs" dxfId="3336" priority="1171" stopIfTrue="1" operator="greaterThan">
      <formula>110</formula>
    </cfRule>
    <cfRule type="cellIs" dxfId="3335" priority="1172" stopIfTrue="1" operator="between">
      <formula>100</formula>
      <formula>110</formula>
    </cfRule>
    <cfRule type="cellIs" dxfId="3334" priority="1173" stopIfTrue="1" operator="between">
      <formula>80</formula>
      <formula>100</formula>
    </cfRule>
    <cfRule type="cellIs" dxfId="3333" priority="1174" stopIfTrue="1" operator="lessThan">
      <formula>80</formula>
    </cfRule>
  </conditionalFormatting>
  <conditionalFormatting sqref="AH12:AH491">
    <cfRule type="cellIs" dxfId="3332" priority="1175" stopIfTrue="1" operator="between">
      <formula>100</formula>
      <formula>110</formula>
    </cfRule>
  </conditionalFormatting>
  <conditionalFormatting sqref="AI12:AI491">
    <cfRule type="cellIs" dxfId="3331" priority="1158" stopIfTrue="1" operator="greaterThan">
      <formula>110</formula>
    </cfRule>
    <cfRule type="cellIs" dxfId="3330" priority="1159" stopIfTrue="1" operator="between">
      <formula>100</formula>
      <formula>110</formula>
    </cfRule>
    <cfRule type="cellIs" dxfId="3329" priority="1160" stopIfTrue="1" operator="between">
      <formula>80</formula>
      <formula>100</formula>
    </cfRule>
    <cfRule type="cellIs" dxfId="3328" priority="1161" stopIfTrue="1" operator="lessThan">
      <formula>80</formula>
    </cfRule>
  </conditionalFormatting>
  <conditionalFormatting sqref="AI12:AI491">
    <cfRule type="cellIs" dxfId="3327" priority="1162" stopIfTrue="1" operator="between">
      <formula>100</formula>
      <formula>110</formula>
    </cfRule>
  </conditionalFormatting>
  <conditionalFormatting sqref="AI12:AI491">
    <cfRule type="cellIs" dxfId="3326" priority="1153" stopIfTrue="1" operator="greaterThan">
      <formula>110</formula>
    </cfRule>
    <cfRule type="cellIs" dxfId="3325" priority="1154" stopIfTrue="1" operator="between">
      <formula>100</formula>
      <formula>110</formula>
    </cfRule>
    <cfRule type="cellIs" dxfId="3324" priority="1155" stopIfTrue="1" operator="between">
      <formula>80</formula>
      <formula>100</formula>
    </cfRule>
    <cfRule type="cellIs" dxfId="3323" priority="1156" stopIfTrue="1" operator="lessThan">
      <formula>80</formula>
    </cfRule>
  </conditionalFormatting>
  <conditionalFormatting sqref="AI12:AI491">
    <cfRule type="cellIs" dxfId="3322" priority="1157" stopIfTrue="1" operator="between">
      <formula>100</formula>
      <formula>110</formula>
    </cfRule>
  </conditionalFormatting>
  <conditionalFormatting sqref="AJ12:AJ491">
    <cfRule type="cellIs" dxfId="3321" priority="1140" stopIfTrue="1" operator="greaterThan">
      <formula>110</formula>
    </cfRule>
    <cfRule type="cellIs" dxfId="3320" priority="1141" stopIfTrue="1" operator="between">
      <formula>100</formula>
      <formula>110</formula>
    </cfRule>
    <cfRule type="cellIs" dxfId="3319" priority="1142" stopIfTrue="1" operator="between">
      <formula>80</formula>
      <formula>100</formula>
    </cfRule>
    <cfRule type="cellIs" dxfId="3318" priority="1143" stopIfTrue="1" operator="lessThan">
      <formula>80</formula>
    </cfRule>
  </conditionalFormatting>
  <conditionalFormatting sqref="AJ12:AJ491">
    <cfRule type="cellIs" dxfId="3317" priority="1144" stopIfTrue="1" operator="between">
      <formula>100</formula>
      <formula>110</formula>
    </cfRule>
  </conditionalFormatting>
  <conditionalFormatting sqref="AJ12:AJ491">
    <cfRule type="cellIs" dxfId="3316" priority="1135" stopIfTrue="1" operator="greaterThan">
      <formula>110</formula>
    </cfRule>
    <cfRule type="cellIs" dxfId="3315" priority="1136" stopIfTrue="1" operator="between">
      <formula>100</formula>
      <formula>110</formula>
    </cfRule>
    <cfRule type="cellIs" dxfId="3314" priority="1137" stopIfTrue="1" operator="between">
      <formula>80</formula>
      <formula>100</formula>
    </cfRule>
    <cfRule type="cellIs" dxfId="3313" priority="1138" stopIfTrue="1" operator="lessThan">
      <formula>80</formula>
    </cfRule>
  </conditionalFormatting>
  <conditionalFormatting sqref="AJ12:AJ491">
    <cfRule type="cellIs" dxfId="3312" priority="1139" stopIfTrue="1" operator="between">
      <formula>100</formula>
      <formula>110</formula>
    </cfRule>
  </conditionalFormatting>
  <conditionalFormatting sqref="AK12:AM491">
    <cfRule type="cellIs" dxfId="3311" priority="1130" stopIfTrue="1" operator="greaterThan">
      <formula>110</formula>
    </cfRule>
    <cfRule type="cellIs" dxfId="3310" priority="1131" stopIfTrue="1" operator="between">
      <formula>100</formula>
      <formula>110</formula>
    </cfRule>
    <cfRule type="cellIs" dxfId="3309" priority="1132" stopIfTrue="1" operator="between">
      <formula>80</formula>
      <formula>100</formula>
    </cfRule>
    <cfRule type="cellIs" dxfId="3308" priority="1133" stopIfTrue="1" operator="lessThan">
      <formula>80</formula>
    </cfRule>
  </conditionalFormatting>
  <conditionalFormatting sqref="AK12:AM491">
    <cfRule type="cellIs" dxfId="3307" priority="1134" stopIfTrue="1" operator="between">
      <formula>100</formula>
      <formula>110</formula>
    </cfRule>
  </conditionalFormatting>
  <conditionalFormatting sqref="AK12:AM491">
    <cfRule type="cellIs" dxfId="3306" priority="1125" stopIfTrue="1" operator="greaterThan">
      <formula>110</formula>
    </cfRule>
    <cfRule type="cellIs" dxfId="3305" priority="1126" stopIfTrue="1" operator="between">
      <formula>100</formula>
      <formula>110</formula>
    </cfRule>
    <cfRule type="cellIs" dxfId="3304" priority="1127" stopIfTrue="1" operator="between">
      <formula>80</formula>
      <formula>100</formula>
    </cfRule>
    <cfRule type="cellIs" dxfId="3303" priority="1128" stopIfTrue="1" operator="lessThan">
      <formula>80</formula>
    </cfRule>
  </conditionalFormatting>
  <conditionalFormatting sqref="AK12:AM491">
    <cfRule type="cellIs" dxfId="3302" priority="1129" stopIfTrue="1" operator="between">
      <formula>100</formula>
      <formula>110</formula>
    </cfRule>
  </conditionalFormatting>
  <conditionalFormatting sqref="D12:U17">
    <cfRule type="expression" dxfId="3301" priority="1116">
      <formula>AN12=1</formula>
    </cfRule>
    <cfRule type="expression" dxfId="3300" priority="1117">
      <formula>AN12=2</formula>
    </cfRule>
    <cfRule type="expression" dxfId="3299" priority="1119">
      <formula>AN12=6</formula>
    </cfRule>
  </conditionalFormatting>
  <conditionalFormatting sqref="D12:U17">
    <cfRule type="expression" dxfId="3298" priority="1118">
      <formula>AN12=4</formula>
    </cfRule>
  </conditionalFormatting>
  <conditionalFormatting sqref="D12">
    <cfRule type="expression" dxfId="3297" priority="1120">
      <formula>AN12=7</formula>
    </cfRule>
  </conditionalFormatting>
  <conditionalFormatting sqref="D13:D17">
    <cfRule type="expression" dxfId="3296" priority="1115">
      <formula>AN13=7</formula>
    </cfRule>
  </conditionalFormatting>
  <conditionalFormatting sqref="E12:U12">
    <cfRule type="expression" dxfId="3295" priority="1114">
      <formula>AO12=7</formula>
    </cfRule>
  </conditionalFormatting>
  <conditionalFormatting sqref="E13:U17">
    <cfRule type="expression" dxfId="3294" priority="1113">
      <formula>AO13=7</formula>
    </cfRule>
  </conditionalFormatting>
  <conditionalFormatting sqref="D18:U23">
    <cfRule type="expression" dxfId="3293" priority="1108">
      <formula>AN18=1</formula>
    </cfRule>
    <cfRule type="expression" dxfId="3292" priority="1109">
      <formula>AN18=2</formula>
    </cfRule>
    <cfRule type="expression" dxfId="3291" priority="1111">
      <formula>AN18=6</formula>
    </cfRule>
  </conditionalFormatting>
  <conditionalFormatting sqref="D18:U23">
    <cfRule type="expression" dxfId="3290" priority="1110">
      <formula>AN18=4</formula>
    </cfRule>
  </conditionalFormatting>
  <conditionalFormatting sqref="D18">
    <cfRule type="expression" dxfId="3289" priority="1112">
      <formula>AN18=7</formula>
    </cfRule>
  </conditionalFormatting>
  <conditionalFormatting sqref="D19:D23">
    <cfRule type="expression" dxfId="3288" priority="1107">
      <formula>AN19=7</formula>
    </cfRule>
  </conditionalFormatting>
  <conditionalFormatting sqref="E18:U18">
    <cfRule type="expression" dxfId="3287" priority="1106">
      <formula>AO18=7</formula>
    </cfRule>
  </conditionalFormatting>
  <conditionalFormatting sqref="E19:U23">
    <cfRule type="expression" dxfId="3286" priority="1105">
      <formula>AO19=7</formula>
    </cfRule>
  </conditionalFormatting>
  <conditionalFormatting sqref="D24:U29">
    <cfRule type="expression" dxfId="3285" priority="1100">
      <formula>AN24=1</formula>
    </cfRule>
    <cfRule type="expression" dxfId="3284" priority="1101">
      <formula>AN24=2</formula>
    </cfRule>
    <cfRule type="expression" dxfId="3283" priority="1103">
      <formula>AN24=6</formula>
    </cfRule>
  </conditionalFormatting>
  <conditionalFormatting sqref="D24:U29">
    <cfRule type="expression" dxfId="3282" priority="1102">
      <formula>AN24=4</formula>
    </cfRule>
  </conditionalFormatting>
  <conditionalFormatting sqref="D24">
    <cfRule type="expression" dxfId="3281" priority="1104">
      <formula>AN24=7</formula>
    </cfRule>
  </conditionalFormatting>
  <conditionalFormatting sqref="D25:D29">
    <cfRule type="expression" dxfId="3280" priority="1099">
      <formula>AN25=7</formula>
    </cfRule>
  </conditionalFormatting>
  <conditionalFormatting sqref="E24:U24">
    <cfRule type="expression" dxfId="3279" priority="1098">
      <formula>AO24=7</formula>
    </cfRule>
  </conditionalFormatting>
  <conditionalFormatting sqref="E25:U29">
    <cfRule type="expression" dxfId="3278" priority="1097">
      <formula>AO25=7</formula>
    </cfRule>
  </conditionalFormatting>
  <conditionalFormatting sqref="D30:U35">
    <cfRule type="expression" dxfId="3277" priority="1092">
      <formula>AN30=1</formula>
    </cfRule>
    <cfRule type="expression" dxfId="3276" priority="1093">
      <formula>AN30=2</formula>
    </cfRule>
    <cfRule type="expression" dxfId="3275" priority="1095">
      <formula>AN30=6</formula>
    </cfRule>
  </conditionalFormatting>
  <conditionalFormatting sqref="D30:U35">
    <cfRule type="expression" dxfId="3274" priority="1094">
      <formula>AN30=4</formula>
    </cfRule>
  </conditionalFormatting>
  <conditionalFormatting sqref="D30">
    <cfRule type="expression" dxfId="3273" priority="1096">
      <formula>AN30=7</formula>
    </cfRule>
  </conditionalFormatting>
  <conditionalFormatting sqref="D31:D35">
    <cfRule type="expression" dxfId="3272" priority="1091">
      <formula>AN31=7</formula>
    </cfRule>
  </conditionalFormatting>
  <conditionalFormatting sqref="E30:U30">
    <cfRule type="expression" dxfId="3271" priority="1090">
      <formula>AO30=7</formula>
    </cfRule>
  </conditionalFormatting>
  <conditionalFormatting sqref="E31:U35">
    <cfRule type="expression" dxfId="3270" priority="1089">
      <formula>AO31=7</formula>
    </cfRule>
  </conditionalFormatting>
  <conditionalFormatting sqref="D36:U41">
    <cfRule type="expression" dxfId="3269" priority="1084">
      <formula>AN36=1</formula>
    </cfRule>
    <cfRule type="expression" dxfId="3268" priority="1085">
      <formula>AN36=2</formula>
    </cfRule>
    <cfRule type="expression" dxfId="3267" priority="1087">
      <formula>AN36=6</formula>
    </cfRule>
  </conditionalFormatting>
  <conditionalFormatting sqref="D36:U41">
    <cfRule type="expression" dxfId="3266" priority="1086">
      <formula>AN36=4</formula>
    </cfRule>
  </conditionalFormatting>
  <conditionalFormatting sqref="D36">
    <cfRule type="expression" dxfId="3265" priority="1088">
      <formula>AN36=7</formula>
    </cfRule>
  </conditionalFormatting>
  <conditionalFormatting sqref="D37:D41">
    <cfRule type="expression" dxfId="3264" priority="1083">
      <formula>AN37=7</formula>
    </cfRule>
  </conditionalFormatting>
  <conditionalFormatting sqref="E36:U36">
    <cfRule type="expression" dxfId="3263" priority="1082">
      <formula>AO36=7</formula>
    </cfRule>
  </conditionalFormatting>
  <conditionalFormatting sqref="E37:U41">
    <cfRule type="expression" dxfId="3262" priority="1081">
      <formula>AO37=7</formula>
    </cfRule>
  </conditionalFormatting>
  <conditionalFormatting sqref="D42:U47">
    <cfRule type="expression" dxfId="3261" priority="1076">
      <formula>AN42=1</formula>
    </cfRule>
    <cfRule type="expression" dxfId="3260" priority="1077">
      <formula>AN42=2</formula>
    </cfRule>
    <cfRule type="expression" dxfId="3259" priority="1079">
      <formula>AN42=6</formula>
    </cfRule>
  </conditionalFormatting>
  <conditionalFormatting sqref="D42:U47">
    <cfRule type="expression" dxfId="3258" priority="1078">
      <formula>AN42=4</formula>
    </cfRule>
  </conditionalFormatting>
  <conditionalFormatting sqref="D42">
    <cfRule type="expression" dxfId="3257" priority="1080">
      <formula>AN42=7</formula>
    </cfRule>
  </conditionalFormatting>
  <conditionalFormatting sqref="D43:D47">
    <cfRule type="expression" dxfId="3256" priority="1075">
      <formula>AN43=7</formula>
    </cfRule>
  </conditionalFormatting>
  <conditionalFormatting sqref="E42:U42">
    <cfRule type="expression" dxfId="3255" priority="1074">
      <formula>AO42=7</formula>
    </cfRule>
  </conditionalFormatting>
  <conditionalFormatting sqref="E43:U47">
    <cfRule type="expression" dxfId="3254" priority="1073">
      <formula>AO43=7</formula>
    </cfRule>
  </conditionalFormatting>
  <conditionalFormatting sqref="D48:U53">
    <cfRule type="expression" dxfId="3253" priority="1068">
      <formula>AN48=1</formula>
    </cfRule>
    <cfRule type="expression" dxfId="3252" priority="1069">
      <formula>AN48=2</formula>
    </cfRule>
    <cfRule type="expression" dxfId="3251" priority="1071">
      <formula>AN48=6</formula>
    </cfRule>
  </conditionalFormatting>
  <conditionalFormatting sqref="D48:U53">
    <cfRule type="expression" dxfId="3250" priority="1070">
      <formula>AN48=4</formula>
    </cfRule>
  </conditionalFormatting>
  <conditionalFormatting sqref="D48">
    <cfRule type="expression" dxfId="3249" priority="1072">
      <formula>AN48=7</formula>
    </cfRule>
  </conditionalFormatting>
  <conditionalFormatting sqref="D49:D53">
    <cfRule type="expression" dxfId="3248" priority="1067">
      <formula>AN49=7</formula>
    </cfRule>
  </conditionalFormatting>
  <conditionalFormatting sqref="E48:U48">
    <cfRule type="expression" dxfId="3247" priority="1066">
      <formula>AO48=7</formula>
    </cfRule>
  </conditionalFormatting>
  <conditionalFormatting sqref="E49:U53">
    <cfRule type="expression" dxfId="3246" priority="1065">
      <formula>AO49=7</formula>
    </cfRule>
  </conditionalFormatting>
  <conditionalFormatting sqref="D54:U59">
    <cfRule type="expression" dxfId="3245" priority="1060">
      <formula>AN54=1</formula>
    </cfRule>
    <cfRule type="expression" dxfId="3244" priority="1061">
      <formula>AN54=2</formula>
    </cfRule>
    <cfRule type="expression" dxfId="3243" priority="1063">
      <formula>AN54=6</formula>
    </cfRule>
  </conditionalFormatting>
  <conditionalFormatting sqref="D54:U59">
    <cfRule type="expression" dxfId="3242" priority="1062">
      <formula>AN54=4</formula>
    </cfRule>
  </conditionalFormatting>
  <conditionalFormatting sqref="D54">
    <cfRule type="expression" dxfId="3241" priority="1064">
      <formula>AN54=7</formula>
    </cfRule>
  </conditionalFormatting>
  <conditionalFormatting sqref="D55:D59">
    <cfRule type="expression" dxfId="3240" priority="1059">
      <formula>AN55=7</formula>
    </cfRule>
  </conditionalFormatting>
  <conditionalFormatting sqref="E54:U54">
    <cfRule type="expression" dxfId="3239" priority="1058">
      <formula>AO54=7</formula>
    </cfRule>
  </conditionalFormatting>
  <conditionalFormatting sqref="E55:U59">
    <cfRule type="expression" dxfId="3238" priority="1057">
      <formula>AO55=7</formula>
    </cfRule>
  </conditionalFormatting>
  <conditionalFormatting sqref="D60:U65">
    <cfRule type="expression" dxfId="3237" priority="1052">
      <formula>AN60=1</formula>
    </cfRule>
    <cfRule type="expression" dxfId="3236" priority="1053">
      <formula>AN60=2</formula>
    </cfRule>
    <cfRule type="expression" dxfId="3235" priority="1055">
      <formula>AN60=6</formula>
    </cfRule>
  </conditionalFormatting>
  <conditionalFormatting sqref="D60:U65">
    <cfRule type="expression" dxfId="3234" priority="1054">
      <formula>AN60=4</formula>
    </cfRule>
  </conditionalFormatting>
  <conditionalFormatting sqref="D60">
    <cfRule type="expression" dxfId="3233" priority="1056">
      <formula>AN60=7</formula>
    </cfRule>
  </conditionalFormatting>
  <conditionalFormatting sqref="D61:D65">
    <cfRule type="expression" dxfId="3232" priority="1051">
      <formula>AN61=7</formula>
    </cfRule>
  </conditionalFormatting>
  <conditionalFormatting sqref="E60:U60">
    <cfRule type="expression" dxfId="3231" priority="1050">
      <formula>AO60=7</formula>
    </cfRule>
  </conditionalFormatting>
  <conditionalFormatting sqref="E61:U65">
    <cfRule type="expression" dxfId="3230" priority="1049">
      <formula>AO61=7</formula>
    </cfRule>
  </conditionalFormatting>
  <conditionalFormatting sqref="D66:U71">
    <cfRule type="expression" dxfId="3229" priority="1044">
      <formula>AN66=1</formula>
    </cfRule>
    <cfRule type="expression" dxfId="3228" priority="1045">
      <formula>AN66=2</formula>
    </cfRule>
    <cfRule type="expression" dxfId="3227" priority="1047">
      <formula>AN66=6</formula>
    </cfRule>
  </conditionalFormatting>
  <conditionalFormatting sqref="D66:U71">
    <cfRule type="expression" dxfId="3226" priority="1046">
      <formula>AN66=4</formula>
    </cfRule>
  </conditionalFormatting>
  <conditionalFormatting sqref="D66">
    <cfRule type="expression" dxfId="3225" priority="1048">
      <formula>AN66=7</formula>
    </cfRule>
  </conditionalFormatting>
  <conditionalFormatting sqref="D67:D71">
    <cfRule type="expression" dxfId="3224" priority="1043">
      <formula>AN67=7</formula>
    </cfRule>
  </conditionalFormatting>
  <conditionalFormatting sqref="E66:U66">
    <cfRule type="expression" dxfId="3223" priority="1042">
      <formula>AO66=7</formula>
    </cfRule>
  </conditionalFormatting>
  <conditionalFormatting sqref="E67:U71">
    <cfRule type="expression" dxfId="3222" priority="1041">
      <formula>AO67=7</formula>
    </cfRule>
  </conditionalFormatting>
  <conditionalFormatting sqref="D72:U77">
    <cfRule type="expression" dxfId="3221" priority="1036">
      <formula>AN72=1</formula>
    </cfRule>
    <cfRule type="expression" dxfId="3220" priority="1037">
      <formula>AN72=2</formula>
    </cfRule>
    <cfRule type="expression" dxfId="3219" priority="1039">
      <formula>AN72=6</formula>
    </cfRule>
  </conditionalFormatting>
  <conditionalFormatting sqref="D72:U77">
    <cfRule type="expression" dxfId="3218" priority="1038">
      <formula>AN72=4</formula>
    </cfRule>
  </conditionalFormatting>
  <conditionalFormatting sqref="D72">
    <cfRule type="expression" dxfId="3217" priority="1040">
      <formula>AN72=7</formula>
    </cfRule>
  </conditionalFormatting>
  <conditionalFormatting sqref="D73:D77">
    <cfRule type="expression" dxfId="3216" priority="1035">
      <formula>AN73=7</formula>
    </cfRule>
  </conditionalFormatting>
  <conditionalFormatting sqref="E72:U72">
    <cfRule type="expression" dxfId="3215" priority="1034">
      <formula>AO72=7</formula>
    </cfRule>
  </conditionalFormatting>
  <conditionalFormatting sqref="E73:U77">
    <cfRule type="expression" dxfId="3214" priority="1033">
      <formula>AO73=7</formula>
    </cfRule>
  </conditionalFormatting>
  <conditionalFormatting sqref="D78:U83">
    <cfRule type="expression" dxfId="3213" priority="1028">
      <formula>AN78=1</formula>
    </cfRule>
    <cfRule type="expression" dxfId="3212" priority="1029">
      <formula>AN78=2</formula>
    </cfRule>
    <cfRule type="expression" dxfId="3211" priority="1031">
      <formula>AN78=6</formula>
    </cfRule>
  </conditionalFormatting>
  <conditionalFormatting sqref="D78:U83">
    <cfRule type="expression" dxfId="3210" priority="1030">
      <formula>AN78=4</formula>
    </cfRule>
  </conditionalFormatting>
  <conditionalFormatting sqref="D78">
    <cfRule type="expression" dxfId="3209" priority="1032">
      <formula>AN78=7</formula>
    </cfRule>
  </conditionalFormatting>
  <conditionalFormatting sqref="D79:D83">
    <cfRule type="expression" dxfId="3208" priority="1027">
      <formula>AN79=7</formula>
    </cfRule>
  </conditionalFormatting>
  <conditionalFormatting sqref="E78:U78">
    <cfRule type="expression" dxfId="3207" priority="1026">
      <formula>AO78=7</formula>
    </cfRule>
  </conditionalFormatting>
  <conditionalFormatting sqref="E79:U83">
    <cfRule type="expression" dxfId="3206" priority="1025">
      <formula>AO79=7</formula>
    </cfRule>
  </conditionalFormatting>
  <conditionalFormatting sqref="D84:U89">
    <cfRule type="expression" dxfId="3205" priority="1020">
      <formula>AN84=1</formula>
    </cfRule>
    <cfRule type="expression" dxfId="3204" priority="1021">
      <formula>AN84=2</formula>
    </cfRule>
    <cfRule type="expression" dxfId="3203" priority="1023">
      <formula>AN84=6</formula>
    </cfRule>
  </conditionalFormatting>
  <conditionalFormatting sqref="D84:U89">
    <cfRule type="expression" dxfId="3202" priority="1022">
      <formula>AN84=4</formula>
    </cfRule>
  </conditionalFormatting>
  <conditionalFormatting sqref="D84">
    <cfRule type="expression" dxfId="3201" priority="1024">
      <formula>AN84=7</formula>
    </cfRule>
  </conditionalFormatting>
  <conditionalFormatting sqref="D85:D89">
    <cfRule type="expression" dxfId="3200" priority="1019">
      <formula>AN85=7</formula>
    </cfRule>
  </conditionalFormatting>
  <conditionalFormatting sqref="E84:U84">
    <cfRule type="expression" dxfId="3199" priority="1018">
      <formula>AO84=7</formula>
    </cfRule>
  </conditionalFormatting>
  <conditionalFormatting sqref="E85:U89">
    <cfRule type="expression" dxfId="3198" priority="1017">
      <formula>AO85=7</formula>
    </cfRule>
  </conditionalFormatting>
  <conditionalFormatting sqref="D90:U95">
    <cfRule type="expression" dxfId="3197" priority="1012">
      <formula>AN90=1</formula>
    </cfRule>
    <cfRule type="expression" dxfId="3196" priority="1013">
      <formula>AN90=2</formula>
    </cfRule>
    <cfRule type="expression" dxfId="3195" priority="1015">
      <formula>AN90=6</formula>
    </cfRule>
  </conditionalFormatting>
  <conditionalFormatting sqref="D90:U95">
    <cfRule type="expression" dxfId="3194" priority="1014">
      <formula>AN90=4</formula>
    </cfRule>
  </conditionalFormatting>
  <conditionalFormatting sqref="D90">
    <cfRule type="expression" dxfId="3193" priority="1016">
      <formula>AN90=7</formula>
    </cfRule>
  </conditionalFormatting>
  <conditionalFormatting sqref="D91:D95">
    <cfRule type="expression" dxfId="3192" priority="1011">
      <formula>AN91=7</formula>
    </cfRule>
  </conditionalFormatting>
  <conditionalFormatting sqref="E90:U90">
    <cfRule type="expression" dxfId="3191" priority="1010">
      <formula>AO90=7</formula>
    </cfRule>
  </conditionalFormatting>
  <conditionalFormatting sqref="E91:U95">
    <cfRule type="expression" dxfId="3190" priority="1009">
      <formula>AO91=7</formula>
    </cfRule>
  </conditionalFormatting>
  <conditionalFormatting sqref="D96:U101">
    <cfRule type="expression" dxfId="3189" priority="1004">
      <formula>AN96=1</formula>
    </cfRule>
    <cfRule type="expression" dxfId="3188" priority="1005">
      <formula>AN96=2</formula>
    </cfRule>
    <cfRule type="expression" dxfId="3187" priority="1007">
      <formula>AN96=6</formula>
    </cfRule>
  </conditionalFormatting>
  <conditionalFormatting sqref="D96:U101">
    <cfRule type="expression" dxfId="3186" priority="1006">
      <formula>AN96=4</formula>
    </cfRule>
  </conditionalFormatting>
  <conditionalFormatting sqref="D96">
    <cfRule type="expression" dxfId="3185" priority="1008">
      <formula>AN96=7</formula>
    </cfRule>
  </conditionalFormatting>
  <conditionalFormatting sqref="D97:D101">
    <cfRule type="expression" dxfId="3184" priority="1003">
      <formula>AN97=7</formula>
    </cfRule>
  </conditionalFormatting>
  <conditionalFormatting sqref="E96:U96">
    <cfRule type="expression" dxfId="3183" priority="1002">
      <formula>AO96=7</formula>
    </cfRule>
  </conditionalFormatting>
  <conditionalFormatting sqref="E97:U101">
    <cfRule type="expression" dxfId="3182" priority="1001">
      <formula>AO97=7</formula>
    </cfRule>
  </conditionalFormatting>
  <conditionalFormatting sqref="D102:U107">
    <cfRule type="expression" dxfId="3181" priority="996">
      <formula>AN102=1</formula>
    </cfRule>
    <cfRule type="expression" dxfId="3180" priority="997">
      <formula>AN102=2</formula>
    </cfRule>
    <cfRule type="expression" dxfId="3179" priority="999">
      <formula>AN102=6</formula>
    </cfRule>
  </conditionalFormatting>
  <conditionalFormatting sqref="D102:U107">
    <cfRule type="expression" dxfId="3178" priority="998">
      <formula>AN102=4</formula>
    </cfRule>
  </conditionalFormatting>
  <conditionalFormatting sqref="D102">
    <cfRule type="expression" dxfId="3177" priority="1000">
      <formula>AN102=7</formula>
    </cfRule>
  </conditionalFormatting>
  <conditionalFormatting sqref="D103:D107">
    <cfRule type="expression" dxfId="3176" priority="995">
      <formula>AN103=7</formula>
    </cfRule>
  </conditionalFormatting>
  <conditionalFormatting sqref="E102:U102">
    <cfRule type="expression" dxfId="3175" priority="994">
      <formula>AO102=7</formula>
    </cfRule>
  </conditionalFormatting>
  <conditionalFormatting sqref="E103:U107">
    <cfRule type="expression" dxfId="3174" priority="993">
      <formula>AO103=7</formula>
    </cfRule>
  </conditionalFormatting>
  <conditionalFormatting sqref="D108:U113">
    <cfRule type="expression" dxfId="3173" priority="988">
      <formula>AN108=1</formula>
    </cfRule>
    <cfRule type="expression" dxfId="3172" priority="989">
      <formula>AN108=2</formula>
    </cfRule>
    <cfRule type="expression" dxfId="3171" priority="991">
      <formula>AN108=6</formula>
    </cfRule>
  </conditionalFormatting>
  <conditionalFormatting sqref="D108:U113">
    <cfRule type="expression" dxfId="3170" priority="990">
      <formula>AN108=4</formula>
    </cfRule>
  </conditionalFormatting>
  <conditionalFormatting sqref="D108">
    <cfRule type="expression" dxfId="3169" priority="992">
      <formula>AN108=7</formula>
    </cfRule>
  </conditionalFormatting>
  <conditionalFormatting sqref="D109:D113">
    <cfRule type="expression" dxfId="3168" priority="987">
      <formula>AN109=7</formula>
    </cfRule>
  </conditionalFormatting>
  <conditionalFormatting sqref="E108:U108">
    <cfRule type="expression" dxfId="3167" priority="986">
      <formula>AO108=7</formula>
    </cfRule>
  </conditionalFormatting>
  <conditionalFormatting sqref="E109:U113">
    <cfRule type="expression" dxfId="3166" priority="985">
      <formula>AO109=7</formula>
    </cfRule>
  </conditionalFormatting>
  <conditionalFormatting sqref="D114:U119">
    <cfRule type="expression" dxfId="3165" priority="980">
      <formula>AN114=1</formula>
    </cfRule>
    <cfRule type="expression" dxfId="3164" priority="981">
      <formula>AN114=2</formula>
    </cfRule>
    <cfRule type="expression" dxfId="3163" priority="983">
      <formula>AN114=6</formula>
    </cfRule>
  </conditionalFormatting>
  <conditionalFormatting sqref="D114:U119">
    <cfRule type="expression" dxfId="3162" priority="982">
      <formula>AN114=4</formula>
    </cfRule>
  </conditionalFormatting>
  <conditionalFormatting sqref="D114">
    <cfRule type="expression" dxfId="3161" priority="984">
      <formula>AN114=7</formula>
    </cfRule>
  </conditionalFormatting>
  <conditionalFormatting sqref="D115:D119">
    <cfRule type="expression" dxfId="3160" priority="979">
      <formula>AN115=7</formula>
    </cfRule>
  </conditionalFormatting>
  <conditionalFormatting sqref="E114:U114">
    <cfRule type="expression" dxfId="3159" priority="978">
      <formula>AO114=7</formula>
    </cfRule>
  </conditionalFormatting>
  <conditionalFormatting sqref="E115:U119">
    <cfRule type="expression" dxfId="3158" priority="977">
      <formula>AO115=7</formula>
    </cfRule>
  </conditionalFormatting>
  <conditionalFormatting sqref="D120:U125">
    <cfRule type="expression" dxfId="3157" priority="972">
      <formula>AN120=1</formula>
    </cfRule>
    <cfRule type="expression" dxfId="3156" priority="973">
      <formula>AN120=2</formula>
    </cfRule>
    <cfRule type="expression" dxfId="3155" priority="975">
      <formula>AN120=6</formula>
    </cfRule>
  </conditionalFormatting>
  <conditionalFormatting sqref="D120:U125">
    <cfRule type="expression" dxfId="3154" priority="974">
      <formula>AN120=4</formula>
    </cfRule>
  </conditionalFormatting>
  <conditionalFormatting sqref="D120">
    <cfRule type="expression" dxfId="3153" priority="976">
      <formula>AN120=7</formula>
    </cfRule>
  </conditionalFormatting>
  <conditionalFormatting sqref="D121:D125">
    <cfRule type="expression" dxfId="3152" priority="971">
      <formula>AN121=7</formula>
    </cfRule>
  </conditionalFormatting>
  <conditionalFormatting sqref="E120:U120">
    <cfRule type="expression" dxfId="3151" priority="970">
      <formula>AO120=7</formula>
    </cfRule>
  </conditionalFormatting>
  <conditionalFormatting sqref="E121:U125">
    <cfRule type="expression" dxfId="3150" priority="969">
      <formula>AO121=7</formula>
    </cfRule>
  </conditionalFormatting>
  <conditionalFormatting sqref="D126:U131">
    <cfRule type="expression" dxfId="3149" priority="964">
      <formula>AN126=1</formula>
    </cfRule>
    <cfRule type="expression" dxfId="3148" priority="965">
      <formula>AN126=2</formula>
    </cfRule>
    <cfRule type="expression" dxfId="3147" priority="967">
      <formula>AN126=6</formula>
    </cfRule>
  </conditionalFormatting>
  <conditionalFormatting sqref="D126:U131">
    <cfRule type="expression" dxfId="3146" priority="966">
      <formula>AN126=4</formula>
    </cfRule>
  </conditionalFormatting>
  <conditionalFormatting sqref="D126">
    <cfRule type="expression" dxfId="3145" priority="968">
      <formula>AN126=7</formula>
    </cfRule>
  </conditionalFormatting>
  <conditionalFormatting sqref="D127:D131">
    <cfRule type="expression" dxfId="3144" priority="963">
      <formula>AN127=7</formula>
    </cfRule>
  </conditionalFormatting>
  <conditionalFormatting sqref="E126:U126">
    <cfRule type="expression" dxfId="3143" priority="962">
      <formula>AO126=7</formula>
    </cfRule>
  </conditionalFormatting>
  <conditionalFormatting sqref="E127:U131">
    <cfRule type="expression" dxfId="3142" priority="961">
      <formula>AO127=7</formula>
    </cfRule>
  </conditionalFormatting>
  <conditionalFormatting sqref="D132:U137">
    <cfRule type="expression" dxfId="3141" priority="956">
      <formula>AN132=1</formula>
    </cfRule>
    <cfRule type="expression" dxfId="3140" priority="957">
      <formula>AN132=2</formula>
    </cfRule>
    <cfRule type="expression" dxfId="3139" priority="959">
      <formula>AN132=6</formula>
    </cfRule>
  </conditionalFormatting>
  <conditionalFormatting sqref="D132:U137">
    <cfRule type="expression" dxfId="3138" priority="958">
      <formula>AN132=4</formula>
    </cfRule>
  </conditionalFormatting>
  <conditionalFormatting sqref="D132">
    <cfRule type="expression" dxfId="3137" priority="960">
      <formula>AN132=7</formula>
    </cfRule>
  </conditionalFormatting>
  <conditionalFormatting sqref="D133:D137">
    <cfRule type="expression" dxfId="3136" priority="955">
      <formula>AN133=7</formula>
    </cfRule>
  </conditionalFormatting>
  <conditionalFormatting sqref="E132:U132">
    <cfRule type="expression" dxfId="3135" priority="954">
      <formula>AO132=7</formula>
    </cfRule>
  </conditionalFormatting>
  <conditionalFormatting sqref="E133:U137">
    <cfRule type="expression" dxfId="3134" priority="953">
      <formula>AO133=7</formula>
    </cfRule>
  </conditionalFormatting>
  <conditionalFormatting sqref="D138:U143">
    <cfRule type="expression" dxfId="3133" priority="948">
      <formula>AN138=1</formula>
    </cfRule>
    <cfRule type="expression" dxfId="3132" priority="949">
      <formula>AN138=2</formula>
    </cfRule>
    <cfRule type="expression" dxfId="3131" priority="951">
      <formula>AN138=6</formula>
    </cfRule>
  </conditionalFormatting>
  <conditionalFormatting sqref="D138:U143">
    <cfRule type="expression" dxfId="3130" priority="950">
      <formula>AN138=4</formula>
    </cfRule>
  </conditionalFormatting>
  <conditionalFormatting sqref="D138">
    <cfRule type="expression" dxfId="3129" priority="952">
      <formula>AN138=7</formula>
    </cfRule>
  </conditionalFormatting>
  <conditionalFormatting sqref="D139:D143">
    <cfRule type="expression" dxfId="3128" priority="947">
      <formula>AN139=7</formula>
    </cfRule>
  </conditionalFormatting>
  <conditionalFormatting sqref="E138:U138">
    <cfRule type="expression" dxfId="3127" priority="946">
      <formula>AO138=7</formula>
    </cfRule>
  </conditionalFormatting>
  <conditionalFormatting sqref="E139:U143">
    <cfRule type="expression" dxfId="3126" priority="945">
      <formula>AO139=7</formula>
    </cfRule>
  </conditionalFormatting>
  <conditionalFormatting sqref="D144:U149">
    <cfRule type="expression" dxfId="3125" priority="940">
      <formula>AN144=1</formula>
    </cfRule>
    <cfRule type="expression" dxfId="3124" priority="941">
      <formula>AN144=2</formula>
    </cfRule>
    <cfRule type="expression" dxfId="3123" priority="943">
      <formula>AN144=6</formula>
    </cfRule>
  </conditionalFormatting>
  <conditionalFormatting sqref="D144:U149">
    <cfRule type="expression" dxfId="3122" priority="942">
      <formula>AN144=4</formula>
    </cfRule>
  </conditionalFormatting>
  <conditionalFormatting sqref="D144">
    <cfRule type="expression" dxfId="3121" priority="944">
      <formula>AN144=7</formula>
    </cfRule>
  </conditionalFormatting>
  <conditionalFormatting sqref="D145:D149">
    <cfRule type="expression" dxfId="3120" priority="939">
      <formula>AN145=7</formula>
    </cfRule>
  </conditionalFormatting>
  <conditionalFormatting sqref="E144:U144">
    <cfRule type="expression" dxfId="3119" priority="938">
      <formula>AO144=7</formula>
    </cfRule>
  </conditionalFormatting>
  <conditionalFormatting sqref="E145:U149">
    <cfRule type="expression" dxfId="3118" priority="937">
      <formula>AO145=7</formula>
    </cfRule>
  </conditionalFormatting>
  <conditionalFormatting sqref="D150:U155">
    <cfRule type="expression" dxfId="3117" priority="932">
      <formula>AN150=1</formula>
    </cfRule>
    <cfRule type="expression" dxfId="3116" priority="933">
      <formula>AN150=2</formula>
    </cfRule>
    <cfRule type="expression" dxfId="3115" priority="935">
      <formula>AN150=6</formula>
    </cfRule>
  </conditionalFormatting>
  <conditionalFormatting sqref="D150:U155">
    <cfRule type="expression" dxfId="3114" priority="934">
      <formula>AN150=4</formula>
    </cfRule>
  </conditionalFormatting>
  <conditionalFormatting sqref="D150">
    <cfRule type="expression" dxfId="3113" priority="936">
      <formula>AN150=7</formula>
    </cfRule>
  </conditionalFormatting>
  <conditionalFormatting sqref="D151:D155">
    <cfRule type="expression" dxfId="3112" priority="931">
      <formula>AN151=7</formula>
    </cfRule>
  </conditionalFormatting>
  <conditionalFormatting sqref="E150:U150">
    <cfRule type="expression" dxfId="3111" priority="930">
      <formula>AO150=7</formula>
    </cfRule>
  </conditionalFormatting>
  <conditionalFormatting sqref="E151:U155">
    <cfRule type="expression" dxfId="3110" priority="929">
      <formula>AO151=7</formula>
    </cfRule>
  </conditionalFormatting>
  <conditionalFormatting sqref="D156:U161">
    <cfRule type="expression" dxfId="3109" priority="924">
      <formula>AN156=1</formula>
    </cfRule>
    <cfRule type="expression" dxfId="3108" priority="925">
      <formula>AN156=2</formula>
    </cfRule>
    <cfRule type="expression" dxfId="3107" priority="927">
      <formula>AN156=6</formula>
    </cfRule>
  </conditionalFormatting>
  <conditionalFormatting sqref="D156:U161">
    <cfRule type="expression" dxfId="3106" priority="926">
      <formula>AN156=4</formula>
    </cfRule>
  </conditionalFormatting>
  <conditionalFormatting sqref="D156">
    <cfRule type="expression" dxfId="3105" priority="928">
      <formula>AN156=7</formula>
    </cfRule>
  </conditionalFormatting>
  <conditionalFormatting sqref="D157:D161">
    <cfRule type="expression" dxfId="3104" priority="923">
      <formula>AN157=7</formula>
    </cfRule>
  </conditionalFormatting>
  <conditionalFormatting sqref="E156:U156">
    <cfRule type="expression" dxfId="3103" priority="922">
      <formula>AO156=7</formula>
    </cfRule>
  </conditionalFormatting>
  <conditionalFormatting sqref="E157:U161">
    <cfRule type="expression" dxfId="3102" priority="921">
      <formula>AO157=7</formula>
    </cfRule>
  </conditionalFormatting>
  <conditionalFormatting sqref="D162:U167">
    <cfRule type="expression" dxfId="3101" priority="916">
      <formula>AN162=1</formula>
    </cfRule>
    <cfRule type="expression" dxfId="3100" priority="917">
      <formula>AN162=2</formula>
    </cfRule>
    <cfRule type="expression" dxfId="3099" priority="919">
      <formula>AN162=6</formula>
    </cfRule>
  </conditionalFormatting>
  <conditionalFormatting sqref="D162:U167">
    <cfRule type="expression" dxfId="3098" priority="918">
      <formula>AN162=4</formula>
    </cfRule>
  </conditionalFormatting>
  <conditionalFormatting sqref="D162">
    <cfRule type="expression" dxfId="3097" priority="920">
      <formula>AN162=7</formula>
    </cfRule>
  </conditionalFormatting>
  <conditionalFormatting sqref="D163:D167">
    <cfRule type="expression" dxfId="3096" priority="915">
      <formula>AN163=7</formula>
    </cfRule>
  </conditionalFormatting>
  <conditionalFormatting sqref="E162:U162">
    <cfRule type="expression" dxfId="3095" priority="914">
      <formula>AO162=7</formula>
    </cfRule>
  </conditionalFormatting>
  <conditionalFormatting sqref="E163:U167">
    <cfRule type="expression" dxfId="3094" priority="913">
      <formula>AO163=7</formula>
    </cfRule>
  </conditionalFormatting>
  <conditionalFormatting sqref="D168:U173">
    <cfRule type="expression" dxfId="3093" priority="908">
      <formula>AN168=1</formula>
    </cfRule>
    <cfRule type="expression" dxfId="3092" priority="909">
      <formula>AN168=2</formula>
    </cfRule>
    <cfRule type="expression" dxfId="3091" priority="911">
      <formula>AN168=6</formula>
    </cfRule>
  </conditionalFormatting>
  <conditionalFormatting sqref="D168:U173">
    <cfRule type="expression" dxfId="3090" priority="910">
      <formula>AN168=4</formula>
    </cfRule>
  </conditionalFormatting>
  <conditionalFormatting sqref="D168">
    <cfRule type="expression" dxfId="3089" priority="912">
      <formula>AN168=7</formula>
    </cfRule>
  </conditionalFormatting>
  <conditionalFormatting sqref="D169:D173">
    <cfRule type="expression" dxfId="3088" priority="907">
      <formula>AN169=7</formula>
    </cfRule>
  </conditionalFormatting>
  <conditionalFormatting sqref="E168:U168">
    <cfRule type="expression" dxfId="3087" priority="906">
      <formula>AO168=7</formula>
    </cfRule>
  </conditionalFormatting>
  <conditionalFormatting sqref="E169:U173">
    <cfRule type="expression" dxfId="3086" priority="905">
      <formula>AO169=7</formula>
    </cfRule>
  </conditionalFormatting>
  <conditionalFormatting sqref="D174:U179">
    <cfRule type="expression" dxfId="3085" priority="900">
      <formula>AN174=1</formula>
    </cfRule>
    <cfRule type="expression" dxfId="3084" priority="901">
      <formula>AN174=2</formula>
    </cfRule>
    <cfRule type="expression" dxfId="3083" priority="903">
      <formula>AN174=6</formula>
    </cfRule>
  </conditionalFormatting>
  <conditionalFormatting sqref="D174:U179">
    <cfRule type="expression" dxfId="3082" priority="902">
      <formula>AN174=4</formula>
    </cfRule>
  </conditionalFormatting>
  <conditionalFormatting sqref="D174">
    <cfRule type="expression" dxfId="3081" priority="904">
      <formula>AN174=7</formula>
    </cfRule>
  </conditionalFormatting>
  <conditionalFormatting sqref="D175:D179">
    <cfRule type="expression" dxfId="3080" priority="899">
      <formula>AN175=7</formula>
    </cfRule>
  </conditionalFormatting>
  <conditionalFormatting sqref="E174:U174">
    <cfRule type="expression" dxfId="3079" priority="898">
      <formula>AO174=7</formula>
    </cfRule>
  </conditionalFormatting>
  <conditionalFormatting sqref="E175:U179">
    <cfRule type="expression" dxfId="3078" priority="897">
      <formula>AO175=7</formula>
    </cfRule>
  </conditionalFormatting>
  <conditionalFormatting sqref="D180:U185">
    <cfRule type="expression" dxfId="3077" priority="892">
      <formula>AN180=1</formula>
    </cfRule>
    <cfRule type="expression" dxfId="3076" priority="893">
      <formula>AN180=2</formula>
    </cfRule>
    <cfRule type="expression" dxfId="3075" priority="895">
      <formula>AN180=6</formula>
    </cfRule>
  </conditionalFormatting>
  <conditionalFormatting sqref="D180:U185">
    <cfRule type="expression" dxfId="3074" priority="894">
      <formula>AN180=4</formula>
    </cfRule>
  </conditionalFormatting>
  <conditionalFormatting sqref="D180">
    <cfRule type="expression" dxfId="3073" priority="896">
      <formula>AN180=7</formula>
    </cfRule>
  </conditionalFormatting>
  <conditionalFormatting sqref="D181:D185">
    <cfRule type="expression" dxfId="3072" priority="891">
      <formula>AN181=7</formula>
    </cfRule>
  </conditionalFormatting>
  <conditionalFormatting sqref="E180:U180">
    <cfRule type="expression" dxfId="3071" priority="890">
      <formula>AO180=7</formula>
    </cfRule>
  </conditionalFormatting>
  <conditionalFormatting sqref="E181:U185">
    <cfRule type="expression" dxfId="3070" priority="889">
      <formula>AO181=7</formula>
    </cfRule>
  </conditionalFormatting>
  <conditionalFormatting sqref="D186:U191">
    <cfRule type="expression" dxfId="3069" priority="884">
      <formula>AN186=1</formula>
    </cfRule>
    <cfRule type="expression" dxfId="3068" priority="885">
      <formula>AN186=2</formula>
    </cfRule>
    <cfRule type="expression" dxfId="3067" priority="887">
      <formula>AN186=6</formula>
    </cfRule>
  </conditionalFormatting>
  <conditionalFormatting sqref="D186:U191">
    <cfRule type="expression" dxfId="3066" priority="886">
      <formula>AN186=4</formula>
    </cfRule>
  </conditionalFormatting>
  <conditionalFormatting sqref="D186">
    <cfRule type="expression" dxfId="3065" priority="888">
      <formula>AN186=7</formula>
    </cfRule>
  </conditionalFormatting>
  <conditionalFormatting sqref="D187:D191">
    <cfRule type="expression" dxfId="3064" priority="883">
      <formula>AN187=7</formula>
    </cfRule>
  </conditionalFormatting>
  <conditionalFormatting sqref="E186:U186">
    <cfRule type="expression" dxfId="3063" priority="882">
      <formula>AO186=7</formula>
    </cfRule>
  </conditionalFormatting>
  <conditionalFormatting sqref="E187:U191">
    <cfRule type="expression" dxfId="3062" priority="881">
      <formula>AO187=7</formula>
    </cfRule>
  </conditionalFormatting>
  <conditionalFormatting sqref="D192:U197">
    <cfRule type="expression" dxfId="3061" priority="876">
      <formula>AN192=1</formula>
    </cfRule>
    <cfRule type="expression" dxfId="3060" priority="877">
      <formula>AN192=2</formula>
    </cfRule>
    <cfRule type="expression" dxfId="3059" priority="879">
      <formula>AN192=6</formula>
    </cfRule>
  </conditionalFormatting>
  <conditionalFormatting sqref="D192:U197">
    <cfRule type="expression" dxfId="3058" priority="878">
      <formula>AN192=4</formula>
    </cfRule>
  </conditionalFormatting>
  <conditionalFormatting sqref="D192">
    <cfRule type="expression" dxfId="3057" priority="880">
      <formula>AN192=7</formula>
    </cfRule>
  </conditionalFormatting>
  <conditionalFormatting sqref="D193:D197">
    <cfRule type="expression" dxfId="3056" priority="875">
      <formula>AN193=7</formula>
    </cfRule>
  </conditionalFormatting>
  <conditionalFormatting sqref="E192:U192">
    <cfRule type="expression" dxfId="3055" priority="874">
      <formula>AO192=7</formula>
    </cfRule>
  </conditionalFormatting>
  <conditionalFormatting sqref="E193:U197">
    <cfRule type="expression" dxfId="3054" priority="873">
      <formula>AO193=7</formula>
    </cfRule>
  </conditionalFormatting>
  <conditionalFormatting sqref="D198:U203">
    <cfRule type="expression" dxfId="3053" priority="868">
      <formula>AN198=1</formula>
    </cfRule>
    <cfRule type="expression" dxfId="3052" priority="869">
      <formula>AN198=2</formula>
    </cfRule>
    <cfRule type="expression" dxfId="3051" priority="871">
      <formula>AN198=6</formula>
    </cfRule>
  </conditionalFormatting>
  <conditionalFormatting sqref="D198:U203">
    <cfRule type="expression" dxfId="3050" priority="870">
      <formula>AN198=4</formula>
    </cfRule>
  </conditionalFormatting>
  <conditionalFormatting sqref="D198">
    <cfRule type="expression" dxfId="3049" priority="872">
      <formula>AN198=7</formula>
    </cfRule>
  </conditionalFormatting>
  <conditionalFormatting sqref="D199:D203">
    <cfRule type="expression" dxfId="3048" priority="867">
      <formula>AN199=7</formula>
    </cfRule>
  </conditionalFormatting>
  <conditionalFormatting sqref="E198:U198">
    <cfRule type="expression" dxfId="3047" priority="866">
      <formula>AO198=7</formula>
    </cfRule>
  </conditionalFormatting>
  <conditionalFormatting sqref="E199:U203">
    <cfRule type="expression" dxfId="3046" priority="865">
      <formula>AO199=7</formula>
    </cfRule>
  </conditionalFormatting>
  <conditionalFormatting sqref="D204:U209">
    <cfRule type="expression" dxfId="3045" priority="860">
      <formula>AN204=1</formula>
    </cfRule>
    <cfRule type="expression" dxfId="3044" priority="861">
      <formula>AN204=2</formula>
    </cfRule>
    <cfRule type="expression" dxfId="3043" priority="863">
      <formula>AN204=6</formula>
    </cfRule>
  </conditionalFormatting>
  <conditionalFormatting sqref="D204:U209">
    <cfRule type="expression" dxfId="3042" priority="862">
      <formula>AN204=4</formula>
    </cfRule>
  </conditionalFormatting>
  <conditionalFormatting sqref="D204">
    <cfRule type="expression" dxfId="3041" priority="864">
      <formula>AN204=7</formula>
    </cfRule>
  </conditionalFormatting>
  <conditionalFormatting sqref="D205:D209">
    <cfRule type="expression" dxfId="3040" priority="859">
      <formula>AN205=7</formula>
    </cfRule>
  </conditionalFormatting>
  <conditionalFormatting sqref="E204:U204">
    <cfRule type="expression" dxfId="3039" priority="858">
      <formula>AO204=7</formula>
    </cfRule>
  </conditionalFormatting>
  <conditionalFormatting sqref="E205:U209">
    <cfRule type="expression" dxfId="3038" priority="857">
      <formula>AO205=7</formula>
    </cfRule>
  </conditionalFormatting>
  <conditionalFormatting sqref="D210:U215">
    <cfRule type="expression" dxfId="3037" priority="852">
      <formula>AN210=1</formula>
    </cfRule>
    <cfRule type="expression" dxfId="3036" priority="853">
      <formula>AN210=2</formula>
    </cfRule>
    <cfRule type="expression" dxfId="3035" priority="855">
      <formula>AN210=6</formula>
    </cfRule>
  </conditionalFormatting>
  <conditionalFormatting sqref="D210:U215">
    <cfRule type="expression" dxfId="3034" priority="854">
      <formula>AN210=4</formula>
    </cfRule>
  </conditionalFormatting>
  <conditionalFormatting sqref="D210">
    <cfRule type="expression" dxfId="3033" priority="856">
      <formula>AN210=7</formula>
    </cfRule>
  </conditionalFormatting>
  <conditionalFormatting sqref="D211:D215">
    <cfRule type="expression" dxfId="3032" priority="851">
      <formula>AN211=7</formula>
    </cfRule>
  </conditionalFormatting>
  <conditionalFormatting sqref="E210:U210">
    <cfRule type="expression" dxfId="3031" priority="850">
      <formula>AO210=7</formula>
    </cfRule>
  </conditionalFormatting>
  <conditionalFormatting sqref="E211:U215">
    <cfRule type="expression" dxfId="3030" priority="849">
      <formula>AO211=7</formula>
    </cfRule>
  </conditionalFormatting>
  <conditionalFormatting sqref="D216:U221">
    <cfRule type="expression" dxfId="3029" priority="844">
      <formula>AN216=1</formula>
    </cfRule>
    <cfRule type="expression" dxfId="3028" priority="845">
      <formula>AN216=2</formula>
    </cfRule>
    <cfRule type="expression" dxfId="3027" priority="847">
      <formula>AN216=6</formula>
    </cfRule>
  </conditionalFormatting>
  <conditionalFormatting sqref="D216:U221">
    <cfRule type="expression" dxfId="3026" priority="846">
      <formula>AN216=4</formula>
    </cfRule>
  </conditionalFormatting>
  <conditionalFormatting sqref="D216">
    <cfRule type="expression" dxfId="3025" priority="848">
      <formula>AN216=7</formula>
    </cfRule>
  </conditionalFormatting>
  <conditionalFormatting sqref="D217:D221">
    <cfRule type="expression" dxfId="3024" priority="843">
      <formula>AN217=7</formula>
    </cfRule>
  </conditionalFormatting>
  <conditionalFormatting sqref="E216:U216">
    <cfRule type="expression" dxfId="3023" priority="842">
      <formula>AO216=7</formula>
    </cfRule>
  </conditionalFormatting>
  <conditionalFormatting sqref="E217:U221">
    <cfRule type="expression" dxfId="3022" priority="841">
      <formula>AO217=7</formula>
    </cfRule>
  </conditionalFormatting>
  <conditionalFormatting sqref="D222:U227">
    <cfRule type="expression" dxfId="3021" priority="836">
      <formula>AN222=1</formula>
    </cfRule>
    <cfRule type="expression" dxfId="3020" priority="837">
      <formula>AN222=2</formula>
    </cfRule>
    <cfRule type="expression" dxfId="3019" priority="839">
      <formula>AN222=6</formula>
    </cfRule>
  </conditionalFormatting>
  <conditionalFormatting sqref="D222:U227">
    <cfRule type="expression" dxfId="3018" priority="838">
      <formula>AN222=4</formula>
    </cfRule>
  </conditionalFormatting>
  <conditionalFormatting sqref="D222">
    <cfRule type="expression" dxfId="3017" priority="840">
      <formula>AN222=7</formula>
    </cfRule>
  </conditionalFormatting>
  <conditionalFormatting sqref="D223:D227">
    <cfRule type="expression" dxfId="3016" priority="835">
      <formula>AN223=7</formula>
    </cfRule>
  </conditionalFormatting>
  <conditionalFormatting sqref="E222:U222">
    <cfRule type="expression" dxfId="3015" priority="834">
      <formula>AO222=7</formula>
    </cfRule>
  </conditionalFormatting>
  <conditionalFormatting sqref="E223:U227">
    <cfRule type="expression" dxfId="3014" priority="833">
      <formula>AO223=7</formula>
    </cfRule>
  </conditionalFormatting>
  <conditionalFormatting sqref="D228:U233">
    <cfRule type="expression" dxfId="3013" priority="828">
      <formula>AN228=1</formula>
    </cfRule>
    <cfRule type="expression" dxfId="3012" priority="829">
      <formula>AN228=2</formula>
    </cfRule>
    <cfRule type="expression" dxfId="3011" priority="831">
      <formula>AN228=6</formula>
    </cfRule>
  </conditionalFormatting>
  <conditionalFormatting sqref="D228:U233">
    <cfRule type="expression" dxfId="3010" priority="830">
      <formula>AN228=4</formula>
    </cfRule>
  </conditionalFormatting>
  <conditionalFormatting sqref="D228">
    <cfRule type="expression" dxfId="3009" priority="832">
      <formula>AN228=7</formula>
    </cfRule>
  </conditionalFormatting>
  <conditionalFormatting sqref="D229:D233">
    <cfRule type="expression" dxfId="3008" priority="827">
      <formula>AN229=7</formula>
    </cfRule>
  </conditionalFormatting>
  <conditionalFormatting sqref="E228:U228">
    <cfRule type="expression" dxfId="3007" priority="826">
      <formula>AO228=7</formula>
    </cfRule>
  </conditionalFormatting>
  <conditionalFormatting sqref="E229:U233">
    <cfRule type="expression" dxfId="3006" priority="825">
      <formula>AO229=7</formula>
    </cfRule>
  </conditionalFormatting>
  <conditionalFormatting sqref="D234:U239">
    <cfRule type="expression" dxfId="3005" priority="820">
      <formula>AN234=1</formula>
    </cfRule>
    <cfRule type="expression" dxfId="3004" priority="821">
      <formula>AN234=2</formula>
    </cfRule>
    <cfRule type="expression" dxfId="3003" priority="823">
      <formula>AN234=6</formula>
    </cfRule>
  </conditionalFormatting>
  <conditionalFormatting sqref="D234:U239">
    <cfRule type="expression" dxfId="3002" priority="822">
      <formula>AN234=4</formula>
    </cfRule>
  </conditionalFormatting>
  <conditionalFormatting sqref="D234">
    <cfRule type="expression" dxfId="3001" priority="824">
      <formula>AN234=7</formula>
    </cfRule>
  </conditionalFormatting>
  <conditionalFormatting sqref="D235:D239">
    <cfRule type="expression" dxfId="3000" priority="819">
      <formula>AN235=7</formula>
    </cfRule>
  </conditionalFormatting>
  <conditionalFormatting sqref="E234:U234">
    <cfRule type="expression" dxfId="2999" priority="818">
      <formula>AO234=7</formula>
    </cfRule>
  </conditionalFormatting>
  <conditionalFormatting sqref="E235:U239">
    <cfRule type="expression" dxfId="2998" priority="817">
      <formula>AO235=7</formula>
    </cfRule>
  </conditionalFormatting>
  <conditionalFormatting sqref="D240:U245">
    <cfRule type="expression" dxfId="2997" priority="812">
      <formula>AN240=1</formula>
    </cfRule>
    <cfRule type="expression" dxfId="2996" priority="813">
      <formula>AN240=2</formula>
    </cfRule>
    <cfRule type="expression" dxfId="2995" priority="815">
      <formula>AN240=6</formula>
    </cfRule>
  </conditionalFormatting>
  <conditionalFormatting sqref="D240:U245">
    <cfRule type="expression" dxfId="2994" priority="814">
      <formula>AN240=4</formula>
    </cfRule>
  </conditionalFormatting>
  <conditionalFormatting sqref="D240">
    <cfRule type="expression" dxfId="2993" priority="816">
      <formula>AN240=7</formula>
    </cfRule>
  </conditionalFormatting>
  <conditionalFormatting sqref="D241:D245">
    <cfRule type="expression" dxfId="2992" priority="811">
      <formula>AN241=7</formula>
    </cfRule>
  </conditionalFormatting>
  <conditionalFormatting sqref="E240:U240">
    <cfRule type="expression" dxfId="2991" priority="810">
      <formula>AO240=7</formula>
    </cfRule>
  </conditionalFormatting>
  <conditionalFormatting sqref="E241:U245">
    <cfRule type="expression" dxfId="2990" priority="809">
      <formula>AO241=7</formula>
    </cfRule>
  </conditionalFormatting>
  <conditionalFormatting sqref="D246:U251">
    <cfRule type="expression" dxfId="2989" priority="804">
      <formula>AN246=1</formula>
    </cfRule>
    <cfRule type="expression" dxfId="2988" priority="805">
      <formula>AN246=2</formula>
    </cfRule>
    <cfRule type="expression" dxfId="2987" priority="807">
      <formula>AN246=6</formula>
    </cfRule>
  </conditionalFormatting>
  <conditionalFormatting sqref="D246:U251">
    <cfRule type="expression" dxfId="2986" priority="806">
      <formula>AN246=4</formula>
    </cfRule>
  </conditionalFormatting>
  <conditionalFormatting sqref="D246">
    <cfRule type="expression" dxfId="2985" priority="808">
      <formula>AN246=7</formula>
    </cfRule>
  </conditionalFormatting>
  <conditionalFormatting sqref="D247:D251">
    <cfRule type="expression" dxfId="2984" priority="803">
      <formula>AN247=7</formula>
    </cfRule>
  </conditionalFormatting>
  <conditionalFormatting sqref="E246:U246">
    <cfRule type="expression" dxfId="2983" priority="802">
      <formula>AO246=7</formula>
    </cfRule>
  </conditionalFormatting>
  <conditionalFormatting sqref="E247:U251">
    <cfRule type="expression" dxfId="2982" priority="801">
      <formula>AO247=7</formula>
    </cfRule>
  </conditionalFormatting>
  <conditionalFormatting sqref="D252:U257">
    <cfRule type="expression" dxfId="2981" priority="796">
      <formula>AN252=1</formula>
    </cfRule>
    <cfRule type="expression" dxfId="2980" priority="797">
      <formula>AN252=2</formula>
    </cfRule>
    <cfRule type="expression" dxfId="2979" priority="799">
      <formula>AN252=6</formula>
    </cfRule>
  </conditionalFormatting>
  <conditionalFormatting sqref="D252:U257">
    <cfRule type="expression" dxfId="2978" priority="798">
      <formula>AN252=4</formula>
    </cfRule>
  </conditionalFormatting>
  <conditionalFormatting sqref="D252">
    <cfRule type="expression" dxfId="2977" priority="800">
      <formula>AN252=7</formula>
    </cfRule>
  </conditionalFormatting>
  <conditionalFormatting sqref="D253:D257">
    <cfRule type="expression" dxfId="2976" priority="795">
      <formula>AN253=7</formula>
    </cfRule>
  </conditionalFormatting>
  <conditionalFormatting sqref="E252:U252">
    <cfRule type="expression" dxfId="2975" priority="794">
      <formula>AO252=7</formula>
    </cfRule>
  </conditionalFormatting>
  <conditionalFormatting sqref="E253:U257">
    <cfRule type="expression" dxfId="2974" priority="793">
      <formula>AO253=7</formula>
    </cfRule>
  </conditionalFormatting>
  <conditionalFormatting sqref="D258:U263">
    <cfRule type="expression" dxfId="2973" priority="788">
      <formula>AN258=1</formula>
    </cfRule>
    <cfRule type="expression" dxfId="2972" priority="789">
      <formula>AN258=2</formula>
    </cfRule>
    <cfRule type="expression" dxfId="2971" priority="791">
      <formula>AN258=6</formula>
    </cfRule>
  </conditionalFormatting>
  <conditionalFormatting sqref="D258:U263">
    <cfRule type="expression" dxfId="2970" priority="790">
      <formula>AN258=4</formula>
    </cfRule>
  </conditionalFormatting>
  <conditionalFormatting sqref="D258">
    <cfRule type="expression" dxfId="2969" priority="792">
      <formula>AN258=7</formula>
    </cfRule>
  </conditionalFormatting>
  <conditionalFormatting sqref="D259:D263">
    <cfRule type="expression" dxfId="2968" priority="787">
      <formula>AN259=7</formula>
    </cfRule>
  </conditionalFormatting>
  <conditionalFormatting sqref="E258:U258">
    <cfRule type="expression" dxfId="2967" priority="786">
      <formula>AO258=7</formula>
    </cfRule>
  </conditionalFormatting>
  <conditionalFormatting sqref="E259:U263">
    <cfRule type="expression" dxfId="2966" priority="785">
      <formula>AO259=7</formula>
    </cfRule>
  </conditionalFormatting>
  <conditionalFormatting sqref="D264:U269">
    <cfRule type="expression" dxfId="2965" priority="780">
      <formula>AN264=1</formula>
    </cfRule>
    <cfRule type="expression" dxfId="2964" priority="781">
      <formula>AN264=2</formula>
    </cfRule>
    <cfRule type="expression" dxfId="2963" priority="783">
      <formula>AN264=6</formula>
    </cfRule>
  </conditionalFormatting>
  <conditionalFormatting sqref="D264:U269">
    <cfRule type="expression" dxfId="2962" priority="782">
      <formula>AN264=4</formula>
    </cfRule>
  </conditionalFormatting>
  <conditionalFormatting sqref="D264">
    <cfRule type="expression" dxfId="2961" priority="784">
      <formula>AN264=7</formula>
    </cfRule>
  </conditionalFormatting>
  <conditionalFormatting sqref="D265:D269">
    <cfRule type="expression" dxfId="2960" priority="779">
      <formula>AN265=7</formula>
    </cfRule>
  </conditionalFormatting>
  <conditionalFormatting sqref="E264:U264">
    <cfRule type="expression" dxfId="2959" priority="778">
      <formula>AO264=7</formula>
    </cfRule>
  </conditionalFormatting>
  <conditionalFormatting sqref="E265:U269">
    <cfRule type="expression" dxfId="2958" priority="777">
      <formula>AO265=7</formula>
    </cfRule>
  </conditionalFormatting>
  <conditionalFormatting sqref="D270:U275">
    <cfRule type="expression" dxfId="2957" priority="772">
      <formula>AN270=1</formula>
    </cfRule>
    <cfRule type="expression" dxfId="2956" priority="773">
      <formula>AN270=2</formula>
    </cfRule>
    <cfRule type="expression" dxfId="2955" priority="775">
      <formula>AN270=6</formula>
    </cfRule>
  </conditionalFormatting>
  <conditionalFormatting sqref="D270:U275">
    <cfRule type="expression" dxfId="2954" priority="774">
      <formula>AN270=4</formula>
    </cfRule>
  </conditionalFormatting>
  <conditionalFormatting sqref="D270">
    <cfRule type="expression" dxfId="2953" priority="776">
      <formula>AN270=7</formula>
    </cfRule>
  </conditionalFormatting>
  <conditionalFormatting sqref="D271:D275">
    <cfRule type="expression" dxfId="2952" priority="771">
      <formula>AN271=7</formula>
    </cfRule>
  </conditionalFormatting>
  <conditionalFormatting sqref="E270:U270">
    <cfRule type="expression" dxfId="2951" priority="770">
      <formula>AO270=7</formula>
    </cfRule>
  </conditionalFormatting>
  <conditionalFormatting sqref="E271:U275">
    <cfRule type="expression" dxfId="2950" priority="769">
      <formula>AO271=7</formula>
    </cfRule>
  </conditionalFormatting>
  <conditionalFormatting sqref="D276:U281">
    <cfRule type="expression" dxfId="2949" priority="764">
      <formula>AN276=1</formula>
    </cfRule>
    <cfRule type="expression" dxfId="2948" priority="765">
      <formula>AN276=2</formula>
    </cfRule>
    <cfRule type="expression" dxfId="2947" priority="767">
      <formula>AN276=6</formula>
    </cfRule>
  </conditionalFormatting>
  <conditionalFormatting sqref="D276:U281">
    <cfRule type="expression" dxfId="2946" priority="766">
      <formula>AN276=4</formula>
    </cfRule>
  </conditionalFormatting>
  <conditionalFormatting sqref="D276">
    <cfRule type="expression" dxfId="2945" priority="768">
      <formula>AN276=7</formula>
    </cfRule>
  </conditionalFormatting>
  <conditionalFormatting sqref="D277:D281">
    <cfRule type="expression" dxfId="2944" priority="763">
      <formula>AN277=7</formula>
    </cfRule>
  </conditionalFormatting>
  <conditionalFormatting sqref="E276:U276">
    <cfRule type="expression" dxfId="2943" priority="762">
      <formula>AO276=7</formula>
    </cfRule>
  </conditionalFormatting>
  <conditionalFormatting sqref="E277:U281">
    <cfRule type="expression" dxfId="2942" priority="761">
      <formula>AO277=7</formula>
    </cfRule>
  </conditionalFormatting>
  <conditionalFormatting sqref="D282:U287">
    <cfRule type="expression" dxfId="2941" priority="756">
      <formula>AN282=1</formula>
    </cfRule>
    <cfRule type="expression" dxfId="2940" priority="757">
      <formula>AN282=2</formula>
    </cfRule>
    <cfRule type="expression" dxfId="2939" priority="759">
      <formula>AN282=6</formula>
    </cfRule>
  </conditionalFormatting>
  <conditionalFormatting sqref="D282:U287">
    <cfRule type="expression" dxfId="2938" priority="758">
      <formula>AN282=4</formula>
    </cfRule>
  </conditionalFormatting>
  <conditionalFormatting sqref="D282">
    <cfRule type="expression" dxfId="2937" priority="760">
      <formula>AN282=7</formula>
    </cfRule>
  </conditionalFormatting>
  <conditionalFormatting sqref="D283:D287">
    <cfRule type="expression" dxfId="2936" priority="755">
      <formula>AN283=7</formula>
    </cfRule>
  </conditionalFormatting>
  <conditionalFormatting sqref="E282:U282">
    <cfRule type="expression" dxfId="2935" priority="754">
      <formula>AO282=7</formula>
    </cfRule>
  </conditionalFormatting>
  <conditionalFormatting sqref="E283:U287">
    <cfRule type="expression" dxfId="2934" priority="753">
      <formula>AO283=7</formula>
    </cfRule>
  </conditionalFormatting>
  <conditionalFormatting sqref="D288:U293">
    <cfRule type="expression" dxfId="2933" priority="748">
      <formula>AN288=1</formula>
    </cfRule>
    <cfRule type="expression" dxfId="2932" priority="749">
      <formula>AN288=2</formula>
    </cfRule>
    <cfRule type="expression" dxfId="2931" priority="751">
      <formula>AN288=6</formula>
    </cfRule>
  </conditionalFormatting>
  <conditionalFormatting sqref="D288:U293">
    <cfRule type="expression" dxfId="2930" priority="750">
      <formula>AN288=4</formula>
    </cfRule>
  </conditionalFormatting>
  <conditionalFormatting sqref="D288">
    <cfRule type="expression" dxfId="2929" priority="752">
      <formula>AN288=7</formula>
    </cfRule>
  </conditionalFormatting>
  <conditionalFormatting sqref="D289:D293">
    <cfRule type="expression" dxfId="2928" priority="747">
      <formula>AN289=7</formula>
    </cfRule>
  </conditionalFormatting>
  <conditionalFormatting sqref="E288:U288">
    <cfRule type="expression" dxfId="2927" priority="746">
      <formula>AO288=7</formula>
    </cfRule>
  </conditionalFormatting>
  <conditionalFormatting sqref="E289:U293">
    <cfRule type="expression" dxfId="2926" priority="745">
      <formula>AO289=7</formula>
    </cfRule>
  </conditionalFormatting>
  <conditionalFormatting sqref="D294:U299">
    <cfRule type="expression" dxfId="2925" priority="740">
      <formula>AN294=1</formula>
    </cfRule>
    <cfRule type="expression" dxfId="2924" priority="741">
      <formula>AN294=2</formula>
    </cfRule>
    <cfRule type="expression" dxfId="2923" priority="743">
      <formula>AN294=6</formula>
    </cfRule>
  </conditionalFormatting>
  <conditionalFormatting sqref="D294:U299">
    <cfRule type="expression" dxfId="2922" priority="742">
      <formula>AN294=4</formula>
    </cfRule>
  </conditionalFormatting>
  <conditionalFormatting sqref="D294">
    <cfRule type="expression" dxfId="2921" priority="744">
      <formula>AN294=7</formula>
    </cfRule>
  </conditionalFormatting>
  <conditionalFormatting sqref="D295:D299">
    <cfRule type="expression" dxfId="2920" priority="739">
      <formula>AN295=7</formula>
    </cfRule>
  </conditionalFormatting>
  <conditionalFormatting sqref="E294:U294">
    <cfRule type="expression" dxfId="2919" priority="738">
      <formula>AO294=7</formula>
    </cfRule>
  </conditionalFormatting>
  <conditionalFormatting sqref="E295:U299">
    <cfRule type="expression" dxfId="2918" priority="737">
      <formula>AO295=7</formula>
    </cfRule>
  </conditionalFormatting>
  <conditionalFormatting sqref="D300:U305">
    <cfRule type="expression" dxfId="2917" priority="732">
      <formula>AN300=1</formula>
    </cfRule>
    <cfRule type="expression" dxfId="2916" priority="733">
      <formula>AN300=2</formula>
    </cfRule>
    <cfRule type="expression" dxfId="2915" priority="735">
      <formula>AN300=6</formula>
    </cfRule>
  </conditionalFormatting>
  <conditionalFormatting sqref="D300:U305">
    <cfRule type="expression" dxfId="2914" priority="734">
      <formula>AN300=4</formula>
    </cfRule>
  </conditionalFormatting>
  <conditionalFormatting sqref="D300">
    <cfRule type="expression" dxfId="2913" priority="736">
      <formula>AN300=7</formula>
    </cfRule>
  </conditionalFormatting>
  <conditionalFormatting sqref="D301:D305">
    <cfRule type="expression" dxfId="2912" priority="731">
      <formula>AN301=7</formula>
    </cfRule>
  </conditionalFormatting>
  <conditionalFormatting sqref="E300:U300">
    <cfRule type="expression" dxfId="2911" priority="730">
      <formula>AO300=7</formula>
    </cfRule>
  </conditionalFormatting>
  <conditionalFormatting sqref="E301:U305">
    <cfRule type="expression" dxfId="2910" priority="729">
      <formula>AO301=7</formula>
    </cfRule>
  </conditionalFormatting>
  <conditionalFormatting sqref="D306:U311">
    <cfRule type="expression" dxfId="2909" priority="724">
      <formula>AN306=1</formula>
    </cfRule>
    <cfRule type="expression" dxfId="2908" priority="725">
      <formula>AN306=2</formula>
    </cfRule>
    <cfRule type="expression" dxfId="2907" priority="727">
      <formula>AN306=6</formula>
    </cfRule>
  </conditionalFormatting>
  <conditionalFormatting sqref="D306:U311">
    <cfRule type="expression" dxfId="2906" priority="726">
      <formula>AN306=4</formula>
    </cfRule>
  </conditionalFormatting>
  <conditionalFormatting sqref="D306">
    <cfRule type="expression" dxfId="2905" priority="728">
      <formula>AN306=7</formula>
    </cfRule>
  </conditionalFormatting>
  <conditionalFormatting sqref="D307:D311">
    <cfRule type="expression" dxfId="2904" priority="723">
      <formula>AN307=7</formula>
    </cfRule>
  </conditionalFormatting>
  <conditionalFormatting sqref="E306:U306">
    <cfRule type="expression" dxfId="2903" priority="722">
      <formula>AO306=7</formula>
    </cfRule>
  </conditionalFormatting>
  <conditionalFormatting sqref="E307:U311">
    <cfRule type="expression" dxfId="2902" priority="721">
      <formula>AO307=7</formula>
    </cfRule>
  </conditionalFormatting>
  <conditionalFormatting sqref="D312:U317">
    <cfRule type="expression" dxfId="2901" priority="716">
      <formula>AN312=1</formula>
    </cfRule>
    <cfRule type="expression" dxfId="2900" priority="717">
      <formula>AN312=2</formula>
    </cfRule>
    <cfRule type="expression" dxfId="2899" priority="719">
      <formula>AN312=6</formula>
    </cfRule>
  </conditionalFormatting>
  <conditionalFormatting sqref="D312:U317">
    <cfRule type="expression" dxfId="2898" priority="718">
      <formula>AN312=4</formula>
    </cfRule>
  </conditionalFormatting>
  <conditionalFormatting sqref="D312">
    <cfRule type="expression" dxfId="2897" priority="720">
      <formula>AN312=7</formula>
    </cfRule>
  </conditionalFormatting>
  <conditionalFormatting sqref="D313:D317">
    <cfRule type="expression" dxfId="2896" priority="715">
      <formula>AN313=7</formula>
    </cfRule>
  </conditionalFormatting>
  <conditionalFormatting sqref="E312:U312">
    <cfRule type="expression" dxfId="2895" priority="714">
      <formula>AO312=7</formula>
    </cfRule>
  </conditionalFormatting>
  <conditionalFormatting sqref="E313:U317">
    <cfRule type="expression" dxfId="2894" priority="713">
      <formula>AO313=7</formula>
    </cfRule>
  </conditionalFormatting>
  <conditionalFormatting sqref="D318:U323">
    <cfRule type="expression" dxfId="2893" priority="708">
      <formula>AN318=1</formula>
    </cfRule>
    <cfRule type="expression" dxfId="2892" priority="709">
      <formula>AN318=2</formula>
    </cfRule>
    <cfRule type="expression" dxfId="2891" priority="711">
      <formula>AN318=6</formula>
    </cfRule>
  </conditionalFormatting>
  <conditionalFormatting sqref="D318:U323">
    <cfRule type="expression" dxfId="2890" priority="710">
      <formula>AN318=4</formula>
    </cfRule>
  </conditionalFormatting>
  <conditionalFormatting sqref="D318">
    <cfRule type="expression" dxfId="2889" priority="712">
      <formula>AN318=7</formula>
    </cfRule>
  </conditionalFormatting>
  <conditionalFormatting sqref="D319:D323">
    <cfRule type="expression" dxfId="2888" priority="707">
      <formula>AN319=7</formula>
    </cfRule>
  </conditionalFormatting>
  <conditionalFormatting sqref="E318:U318">
    <cfRule type="expression" dxfId="2887" priority="706">
      <formula>AO318=7</formula>
    </cfRule>
  </conditionalFormatting>
  <conditionalFormatting sqref="E319:U323">
    <cfRule type="expression" dxfId="2886" priority="705">
      <formula>AO319=7</formula>
    </cfRule>
  </conditionalFormatting>
  <conditionalFormatting sqref="D324:U329">
    <cfRule type="expression" dxfId="2885" priority="700">
      <formula>AN324=1</formula>
    </cfRule>
    <cfRule type="expression" dxfId="2884" priority="701">
      <formula>AN324=2</formula>
    </cfRule>
    <cfRule type="expression" dxfId="2883" priority="703">
      <formula>AN324=6</formula>
    </cfRule>
  </conditionalFormatting>
  <conditionalFormatting sqref="D324:U329">
    <cfRule type="expression" dxfId="2882" priority="702">
      <formula>AN324=4</formula>
    </cfRule>
  </conditionalFormatting>
  <conditionalFormatting sqref="D324">
    <cfRule type="expression" dxfId="2881" priority="704">
      <formula>AN324=7</formula>
    </cfRule>
  </conditionalFormatting>
  <conditionalFormatting sqref="D325:D329">
    <cfRule type="expression" dxfId="2880" priority="699">
      <formula>AN325=7</formula>
    </cfRule>
  </conditionalFormatting>
  <conditionalFormatting sqref="E324:U324">
    <cfRule type="expression" dxfId="2879" priority="698">
      <formula>AO324=7</formula>
    </cfRule>
  </conditionalFormatting>
  <conditionalFormatting sqref="E325:U329">
    <cfRule type="expression" dxfId="2878" priority="697">
      <formula>AO325=7</formula>
    </cfRule>
  </conditionalFormatting>
  <conditionalFormatting sqref="D330:U335">
    <cfRule type="expression" dxfId="2877" priority="692">
      <formula>AN330=1</formula>
    </cfRule>
    <cfRule type="expression" dxfId="2876" priority="693">
      <formula>AN330=2</formula>
    </cfRule>
    <cfRule type="expression" dxfId="2875" priority="695">
      <formula>AN330=6</formula>
    </cfRule>
  </conditionalFormatting>
  <conditionalFormatting sqref="D330:U335">
    <cfRule type="expression" dxfId="2874" priority="694">
      <formula>AN330=4</formula>
    </cfRule>
  </conditionalFormatting>
  <conditionalFormatting sqref="D330">
    <cfRule type="expression" dxfId="2873" priority="696">
      <formula>AN330=7</formula>
    </cfRule>
  </conditionalFormatting>
  <conditionalFormatting sqref="D331:D335">
    <cfRule type="expression" dxfId="2872" priority="691">
      <formula>AN331=7</formula>
    </cfRule>
  </conditionalFormatting>
  <conditionalFormatting sqref="E330:U330">
    <cfRule type="expression" dxfId="2871" priority="690">
      <formula>AO330=7</formula>
    </cfRule>
  </conditionalFormatting>
  <conditionalFormatting sqref="E331:U335">
    <cfRule type="expression" dxfId="2870" priority="689">
      <formula>AO331=7</formula>
    </cfRule>
  </conditionalFormatting>
  <conditionalFormatting sqref="D336:U341">
    <cfRule type="expression" dxfId="2869" priority="684">
      <formula>AN336=1</formula>
    </cfRule>
    <cfRule type="expression" dxfId="2868" priority="685">
      <formula>AN336=2</formula>
    </cfRule>
    <cfRule type="expression" dxfId="2867" priority="687">
      <formula>AN336=6</formula>
    </cfRule>
  </conditionalFormatting>
  <conditionalFormatting sqref="D336:U341">
    <cfRule type="expression" dxfId="2866" priority="686">
      <formula>AN336=4</formula>
    </cfRule>
  </conditionalFormatting>
  <conditionalFormatting sqref="D336">
    <cfRule type="expression" dxfId="2865" priority="688">
      <formula>AN336=7</formula>
    </cfRule>
  </conditionalFormatting>
  <conditionalFormatting sqref="D337:D341">
    <cfRule type="expression" dxfId="2864" priority="683">
      <formula>AN337=7</formula>
    </cfRule>
  </conditionalFormatting>
  <conditionalFormatting sqref="E336:U336">
    <cfRule type="expression" dxfId="2863" priority="682">
      <formula>AO336=7</formula>
    </cfRule>
  </conditionalFormatting>
  <conditionalFormatting sqref="E337:U341">
    <cfRule type="expression" dxfId="2862" priority="681">
      <formula>AO337=7</formula>
    </cfRule>
  </conditionalFormatting>
  <conditionalFormatting sqref="D342:U347">
    <cfRule type="expression" dxfId="2861" priority="676">
      <formula>AN342=1</formula>
    </cfRule>
    <cfRule type="expression" dxfId="2860" priority="677">
      <formula>AN342=2</formula>
    </cfRule>
    <cfRule type="expression" dxfId="2859" priority="679">
      <formula>AN342=6</formula>
    </cfRule>
  </conditionalFormatting>
  <conditionalFormatting sqref="D342:U347">
    <cfRule type="expression" dxfId="2858" priority="678">
      <formula>AN342=4</formula>
    </cfRule>
  </conditionalFormatting>
  <conditionalFormatting sqref="D342">
    <cfRule type="expression" dxfId="2857" priority="680">
      <formula>AN342=7</formula>
    </cfRule>
  </conditionalFormatting>
  <conditionalFormatting sqref="D343:D347">
    <cfRule type="expression" dxfId="2856" priority="675">
      <formula>AN343=7</formula>
    </cfRule>
  </conditionalFormatting>
  <conditionalFormatting sqref="E342:U342">
    <cfRule type="expression" dxfId="2855" priority="674">
      <formula>AO342=7</formula>
    </cfRule>
  </conditionalFormatting>
  <conditionalFormatting sqref="E343:U347">
    <cfRule type="expression" dxfId="2854" priority="673">
      <formula>AO343=7</formula>
    </cfRule>
  </conditionalFormatting>
  <conditionalFormatting sqref="D348:U353">
    <cfRule type="expression" dxfId="2853" priority="668">
      <formula>AN348=1</formula>
    </cfRule>
    <cfRule type="expression" dxfId="2852" priority="669">
      <formula>AN348=2</formula>
    </cfRule>
    <cfRule type="expression" dxfId="2851" priority="671">
      <formula>AN348=6</formula>
    </cfRule>
  </conditionalFormatting>
  <conditionalFormatting sqref="D348:U353">
    <cfRule type="expression" dxfId="2850" priority="670">
      <formula>AN348=4</formula>
    </cfRule>
  </conditionalFormatting>
  <conditionalFormatting sqref="D348">
    <cfRule type="expression" dxfId="2849" priority="672">
      <formula>AN348=7</formula>
    </cfRule>
  </conditionalFormatting>
  <conditionalFormatting sqref="D349:D353">
    <cfRule type="expression" dxfId="2848" priority="667">
      <formula>AN349=7</formula>
    </cfRule>
  </conditionalFormatting>
  <conditionalFormatting sqref="E348:U348">
    <cfRule type="expression" dxfId="2847" priority="666">
      <formula>AO348=7</formula>
    </cfRule>
  </conditionalFormatting>
  <conditionalFormatting sqref="E349:U353">
    <cfRule type="expression" dxfId="2846" priority="665">
      <formula>AO349=7</formula>
    </cfRule>
  </conditionalFormatting>
  <conditionalFormatting sqref="D354:U359">
    <cfRule type="expression" dxfId="2845" priority="660">
      <formula>AN354=1</formula>
    </cfRule>
    <cfRule type="expression" dxfId="2844" priority="661">
      <formula>AN354=2</formula>
    </cfRule>
    <cfRule type="expression" dxfId="2843" priority="663">
      <formula>AN354=6</formula>
    </cfRule>
  </conditionalFormatting>
  <conditionalFormatting sqref="D354:U359">
    <cfRule type="expression" dxfId="2842" priority="662">
      <formula>AN354=4</formula>
    </cfRule>
  </conditionalFormatting>
  <conditionalFormatting sqref="D354">
    <cfRule type="expression" dxfId="2841" priority="664">
      <formula>AN354=7</formula>
    </cfRule>
  </conditionalFormatting>
  <conditionalFormatting sqref="D355:D359">
    <cfRule type="expression" dxfId="2840" priority="659">
      <formula>AN355=7</formula>
    </cfRule>
  </conditionalFormatting>
  <conditionalFormatting sqref="E354:U354">
    <cfRule type="expression" dxfId="2839" priority="658">
      <formula>AO354=7</formula>
    </cfRule>
  </conditionalFormatting>
  <conditionalFormatting sqref="E355:U359">
    <cfRule type="expression" dxfId="2838" priority="657">
      <formula>AO355=7</formula>
    </cfRule>
  </conditionalFormatting>
  <conditionalFormatting sqref="D360:U365">
    <cfRule type="expression" dxfId="2837" priority="652">
      <formula>AN360=1</formula>
    </cfRule>
    <cfRule type="expression" dxfId="2836" priority="653">
      <formula>AN360=2</formula>
    </cfRule>
    <cfRule type="expression" dxfId="2835" priority="655">
      <formula>AN360=6</formula>
    </cfRule>
  </conditionalFormatting>
  <conditionalFormatting sqref="D360:U365">
    <cfRule type="expression" dxfId="2834" priority="654">
      <formula>AN360=4</formula>
    </cfRule>
  </conditionalFormatting>
  <conditionalFormatting sqref="D360">
    <cfRule type="expression" dxfId="2833" priority="656">
      <formula>AN360=7</formula>
    </cfRule>
  </conditionalFormatting>
  <conditionalFormatting sqref="D361:D365">
    <cfRule type="expression" dxfId="2832" priority="651">
      <formula>AN361=7</formula>
    </cfRule>
  </conditionalFormatting>
  <conditionalFormatting sqref="E360:U360">
    <cfRule type="expression" dxfId="2831" priority="650">
      <formula>AO360=7</formula>
    </cfRule>
  </conditionalFormatting>
  <conditionalFormatting sqref="E361:U365">
    <cfRule type="expression" dxfId="2830" priority="649">
      <formula>AO361=7</formula>
    </cfRule>
  </conditionalFormatting>
  <conditionalFormatting sqref="D366:U371">
    <cfRule type="expression" dxfId="2829" priority="644">
      <formula>AN366=1</formula>
    </cfRule>
    <cfRule type="expression" dxfId="2828" priority="645">
      <formula>AN366=2</formula>
    </cfRule>
    <cfRule type="expression" dxfId="2827" priority="647">
      <formula>AN366=6</formula>
    </cfRule>
  </conditionalFormatting>
  <conditionalFormatting sqref="D366:U371">
    <cfRule type="expression" dxfId="2826" priority="646">
      <formula>AN366=4</formula>
    </cfRule>
  </conditionalFormatting>
  <conditionalFormatting sqref="D366">
    <cfRule type="expression" dxfId="2825" priority="648">
      <formula>AN366=7</formula>
    </cfRule>
  </conditionalFormatting>
  <conditionalFormatting sqref="D367:D371">
    <cfRule type="expression" dxfId="2824" priority="643">
      <formula>AN367=7</formula>
    </cfRule>
  </conditionalFormatting>
  <conditionalFormatting sqref="E366:U366">
    <cfRule type="expression" dxfId="2823" priority="642">
      <formula>AO366=7</formula>
    </cfRule>
  </conditionalFormatting>
  <conditionalFormatting sqref="E367:U371">
    <cfRule type="expression" dxfId="2822" priority="641">
      <formula>AO367=7</formula>
    </cfRule>
  </conditionalFormatting>
  <conditionalFormatting sqref="D372:U377">
    <cfRule type="expression" dxfId="2821" priority="636">
      <formula>AN372=1</formula>
    </cfRule>
    <cfRule type="expression" dxfId="2820" priority="637">
      <formula>AN372=2</formula>
    </cfRule>
    <cfRule type="expression" dxfId="2819" priority="639">
      <formula>AN372=6</formula>
    </cfRule>
  </conditionalFormatting>
  <conditionalFormatting sqref="D372:U377">
    <cfRule type="expression" dxfId="2818" priority="638">
      <formula>AN372=4</formula>
    </cfRule>
  </conditionalFormatting>
  <conditionalFormatting sqref="D372">
    <cfRule type="expression" dxfId="2817" priority="640">
      <formula>AN372=7</formula>
    </cfRule>
  </conditionalFormatting>
  <conditionalFormatting sqref="D373:D377">
    <cfRule type="expression" dxfId="2816" priority="635">
      <formula>AN373=7</formula>
    </cfRule>
  </conditionalFormatting>
  <conditionalFormatting sqref="E372:U372">
    <cfRule type="expression" dxfId="2815" priority="634">
      <formula>AO372=7</formula>
    </cfRule>
  </conditionalFormatting>
  <conditionalFormatting sqref="E373:U377">
    <cfRule type="expression" dxfId="2814" priority="633">
      <formula>AO373=7</formula>
    </cfRule>
  </conditionalFormatting>
  <conditionalFormatting sqref="D378:U383">
    <cfRule type="expression" dxfId="2813" priority="628">
      <formula>AN378=1</formula>
    </cfRule>
    <cfRule type="expression" dxfId="2812" priority="629">
      <formula>AN378=2</formula>
    </cfRule>
    <cfRule type="expression" dxfId="2811" priority="631">
      <formula>AN378=6</formula>
    </cfRule>
  </conditionalFormatting>
  <conditionalFormatting sqref="D378:U383">
    <cfRule type="expression" dxfId="2810" priority="630">
      <formula>AN378=4</formula>
    </cfRule>
  </conditionalFormatting>
  <conditionalFormatting sqref="D378">
    <cfRule type="expression" dxfId="2809" priority="632">
      <formula>AN378=7</formula>
    </cfRule>
  </conditionalFormatting>
  <conditionalFormatting sqref="D379:D383">
    <cfRule type="expression" dxfId="2808" priority="627">
      <formula>AN379=7</formula>
    </cfRule>
  </conditionalFormatting>
  <conditionalFormatting sqref="E378:U378">
    <cfRule type="expression" dxfId="2807" priority="626">
      <formula>AO378=7</formula>
    </cfRule>
  </conditionalFormatting>
  <conditionalFormatting sqref="E379:U383">
    <cfRule type="expression" dxfId="2806" priority="625">
      <formula>AO379=7</formula>
    </cfRule>
  </conditionalFormatting>
  <conditionalFormatting sqref="D384:U389">
    <cfRule type="expression" dxfId="2805" priority="620">
      <formula>AN384=1</formula>
    </cfRule>
    <cfRule type="expression" dxfId="2804" priority="621">
      <formula>AN384=2</formula>
    </cfRule>
    <cfRule type="expression" dxfId="2803" priority="623">
      <formula>AN384=6</formula>
    </cfRule>
  </conditionalFormatting>
  <conditionalFormatting sqref="D384:U389">
    <cfRule type="expression" dxfId="2802" priority="622">
      <formula>AN384=4</formula>
    </cfRule>
  </conditionalFormatting>
  <conditionalFormatting sqref="D384">
    <cfRule type="expression" dxfId="2801" priority="624">
      <formula>AN384=7</formula>
    </cfRule>
  </conditionalFormatting>
  <conditionalFormatting sqref="D385:D389">
    <cfRule type="expression" dxfId="2800" priority="619">
      <formula>AN385=7</formula>
    </cfRule>
  </conditionalFormatting>
  <conditionalFormatting sqref="E384:U384">
    <cfRule type="expression" dxfId="2799" priority="618">
      <formula>AO384=7</formula>
    </cfRule>
  </conditionalFormatting>
  <conditionalFormatting sqref="E385:U389">
    <cfRule type="expression" dxfId="2798" priority="617">
      <formula>AO385=7</formula>
    </cfRule>
  </conditionalFormatting>
  <conditionalFormatting sqref="D390:U395">
    <cfRule type="expression" dxfId="2797" priority="612">
      <formula>AN390=1</formula>
    </cfRule>
    <cfRule type="expression" dxfId="2796" priority="613">
      <formula>AN390=2</formula>
    </cfRule>
    <cfRule type="expression" dxfId="2795" priority="615">
      <formula>AN390=6</formula>
    </cfRule>
  </conditionalFormatting>
  <conditionalFormatting sqref="D390:U395">
    <cfRule type="expression" dxfId="2794" priority="614">
      <formula>AN390=4</formula>
    </cfRule>
  </conditionalFormatting>
  <conditionalFormatting sqref="D390">
    <cfRule type="expression" dxfId="2793" priority="616">
      <formula>AN390=7</formula>
    </cfRule>
  </conditionalFormatting>
  <conditionalFormatting sqref="D391:D395">
    <cfRule type="expression" dxfId="2792" priority="611">
      <formula>AN391=7</formula>
    </cfRule>
  </conditionalFormatting>
  <conditionalFormatting sqref="E390:U390">
    <cfRule type="expression" dxfId="2791" priority="610">
      <formula>AO390=7</formula>
    </cfRule>
  </conditionalFormatting>
  <conditionalFormatting sqref="E391:U395">
    <cfRule type="expression" dxfId="2790" priority="609">
      <formula>AO391=7</formula>
    </cfRule>
  </conditionalFormatting>
  <conditionalFormatting sqref="D396:U401">
    <cfRule type="expression" dxfId="2789" priority="604">
      <formula>AN396=1</formula>
    </cfRule>
    <cfRule type="expression" dxfId="2788" priority="605">
      <formula>AN396=2</formula>
    </cfRule>
    <cfRule type="expression" dxfId="2787" priority="607">
      <formula>AN396=6</formula>
    </cfRule>
  </conditionalFormatting>
  <conditionalFormatting sqref="D396:U401">
    <cfRule type="expression" dxfId="2786" priority="606">
      <formula>AN396=4</formula>
    </cfRule>
  </conditionalFormatting>
  <conditionalFormatting sqref="D396">
    <cfRule type="expression" dxfId="2785" priority="608">
      <formula>AN396=7</formula>
    </cfRule>
  </conditionalFormatting>
  <conditionalFormatting sqref="D397:D401">
    <cfRule type="expression" dxfId="2784" priority="603">
      <formula>AN397=7</formula>
    </cfRule>
  </conditionalFormatting>
  <conditionalFormatting sqref="E396:U396">
    <cfRule type="expression" dxfId="2783" priority="602">
      <formula>AO396=7</formula>
    </cfRule>
  </conditionalFormatting>
  <conditionalFormatting sqref="E397:U401">
    <cfRule type="expression" dxfId="2782" priority="601">
      <formula>AO397=7</formula>
    </cfRule>
  </conditionalFormatting>
  <conditionalFormatting sqref="D402:U407">
    <cfRule type="expression" dxfId="2781" priority="596">
      <formula>AN402=1</formula>
    </cfRule>
    <cfRule type="expression" dxfId="2780" priority="597">
      <formula>AN402=2</formula>
    </cfRule>
    <cfRule type="expression" dxfId="2779" priority="599">
      <formula>AN402=6</formula>
    </cfRule>
  </conditionalFormatting>
  <conditionalFormatting sqref="D402:U407">
    <cfRule type="expression" dxfId="2778" priority="598">
      <formula>AN402=4</formula>
    </cfRule>
  </conditionalFormatting>
  <conditionalFormatting sqref="D402">
    <cfRule type="expression" dxfId="2777" priority="600">
      <formula>AN402=7</formula>
    </cfRule>
  </conditionalFormatting>
  <conditionalFormatting sqref="D403:D407">
    <cfRule type="expression" dxfId="2776" priority="595">
      <formula>AN403=7</formula>
    </cfRule>
  </conditionalFormatting>
  <conditionalFormatting sqref="E402:U402">
    <cfRule type="expression" dxfId="2775" priority="594">
      <formula>AO402=7</formula>
    </cfRule>
  </conditionalFormatting>
  <conditionalFormatting sqref="E403:U407">
    <cfRule type="expression" dxfId="2774" priority="593">
      <formula>AO403=7</formula>
    </cfRule>
  </conditionalFormatting>
  <conditionalFormatting sqref="D408:U413">
    <cfRule type="expression" dxfId="2773" priority="588">
      <formula>AN408=1</formula>
    </cfRule>
    <cfRule type="expression" dxfId="2772" priority="589">
      <formula>AN408=2</formula>
    </cfRule>
    <cfRule type="expression" dxfId="2771" priority="591">
      <formula>AN408=6</formula>
    </cfRule>
  </conditionalFormatting>
  <conditionalFormatting sqref="D408:U413">
    <cfRule type="expression" dxfId="2770" priority="590">
      <formula>AN408=4</formula>
    </cfRule>
  </conditionalFormatting>
  <conditionalFormatting sqref="D408">
    <cfRule type="expression" dxfId="2769" priority="592">
      <formula>AN408=7</formula>
    </cfRule>
  </conditionalFormatting>
  <conditionalFormatting sqref="D409:D413">
    <cfRule type="expression" dxfId="2768" priority="587">
      <formula>AN409=7</formula>
    </cfRule>
  </conditionalFormatting>
  <conditionalFormatting sqref="E408:U408">
    <cfRule type="expression" dxfId="2767" priority="586">
      <formula>AO408=7</formula>
    </cfRule>
  </conditionalFormatting>
  <conditionalFormatting sqref="E409:U413">
    <cfRule type="expression" dxfId="2766" priority="585">
      <formula>AO409=7</formula>
    </cfRule>
  </conditionalFormatting>
  <conditionalFormatting sqref="D414:U419">
    <cfRule type="expression" dxfId="2765" priority="580">
      <formula>AN414=1</formula>
    </cfRule>
    <cfRule type="expression" dxfId="2764" priority="581">
      <formula>AN414=2</formula>
    </cfRule>
    <cfRule type="expression" dxfId="2763" priority="583">
      <formula>AN414=6</formula>
    </cfRule>
  </conditionalFormatting>
  <conditionalFormatting sqref="D414:U419">
    <cfRule type="expression" dxfId="2762" priority="582">
      <formula>AN414=4</formula>
    </cfRule>
  </conditionalFormatting>
  <conditionalFormatting sqref="D414">
    <cfRule type="expression" dxfId="2761" priority="584">
      <formula>AN414=7</formula>
    </cfRule>
  </conditionalFormatting>
  <conditionalFormatting sqref="D415:D419">
    <cfRule type="expression" dxfId="2760" priority="579">
      <formula>AN415=7</formula>
    </cfRule>
  </conditionalFormatting>
  <conditionalFormatting sqref="E414:U414">
    <cfRule type="expression" dxfId="2759" priority="578">
      <formula>AO414=7</formula>
    </cfRule>
  </conditionalFormatting>
  <conditionalFormatting sqref="E415:U419">
    <cfRule type="expression" dxfId="2758" priority="577">
      <formula>AO415=7</formula>
    </cfRule>
  </conditionalFormatting>
  <conditionalFormatting sqref="D420:U425">
    <cfRule type="expression" dxfId="2757" priority="572">
      <formula>AN420=1</formula>
    </cfRule>
    <cfRule type="expression" dxfId="2756" priority="573">
      <formula>AN420=2</formula>
    </cfRule>
    <cfRule type="expression" dxfId="2755" priority="575">
      <formula>AN420=6</formula>
    </cfRule>
  </conditionalFormatting>
  <conditionalFormatting sqref="D420:U425">
    <cfRule type="expression" dxfId="2754" priority="574">
      <formula>AN420=4</formula>
    </cfRule>
  </conditionalFormatting>
  <conditionalFormatting sqref="D420">
    <cfRule type="expression" dxfId="2753" priority="576">
      <formula>AN420=7</formula>
    </cfRule>
  </conditionalFormatting>
  <conditionalFormatting sqref="D421:D425">
    <cfRule type="expression" dxfId="2752" priority="571">
      <formula>AN421=7</formula>
    </cfRule>
  </conditionalFormatting>
  <conditionalFormatting sqref="E420:U420">
    <cfRule type="expression" dxfId="2751" priority="570">
      <formula>AO420=7</formula>
    </cfRule>
  </conditionalFormatting>
  <conditionalFormatting sqref="E421:U425">
    <cfRule type="expression" dxfId="2750" priority="569">
      <formula>AO421=7</formula>
    </cfRule>
  </conditionalFormatting>
  <conditionalFormatting sqref="D426:U431">
    <cfRule type="expression" dxfId="2749" priority="564">
      <formula>AN426=1</formula>
    </cfRule>
    <cfRule type="expression" dxfId="2748" priority="565">
      <formula>AN426=2</formula>
    </cfRule>
    <cfRule type="expression" dxfId="2747" priority="567">
      <formula>AN426=6</formula>
    </cfRule>
  </conditionalFormatting>
  <conditionalFormatting sqref="D426:U431">
    <cfRule type="expression" dxfId="2746" priority="566">
      <formula>AN426=4</formula>
    </cfRule>
  </conditionalFormatting>
  <conditionalFormatting sqref="D426">
    <cfRule type="expression" dxfId="2745" priority="568">
      <formula>AN426=7</formula>
    </cfRule>
  </conditionalFormatting>
  <conditionalFormatting sqref="D427:D431">
    <cfRule type="expression" dxfId="2744" priority="563">
      <formula>AN427=7</formula>
    </cfRule>
  </conditionalFormatting>
  <conditionalFormatting sqref="E426:U426">
    <cfRule type="expression" dxfId="2743" priority="562">
      <formula>AO426=7</formula>
    </cfRule>
  </conditionalFormatting>
  <conditionalFormatting sqref="E427:U431">
    <cfRule type="expression" dxfId="2742" priority="561">
      <formula>AO427=7</formula>
    </cfRule>
  </conditionalFormatting>
  <conditionalFormatting sqref="D432:U437">
    <cfRule type="expression" dxfId="2741" priority="556">
      <formula>AN432=1</formula>
    </cfRule>
    <cfRule type="expression" dxfId="2740" priority="557">
      <formula>AN432=2</formula>
    </cfRule>
    <cfRule type="expression" dxfId="2739" priority="559">
      <formula>AN432=6</formula>
    </cfRule>
  </conditionalFormatting>
  <conditionalFormatting sqref="D432:U437">
    <cfRule type="expression" dxfId="2738" priority="558">
      <formula>AN432=4</formula>
    </cfRule>
  </conditionalFormatting>
  <conditionalFormatting sqref="D432">
    <cfRule type="expression" dxfId="2737" priority="560">
      <formula>AN432=7</formula>
    </cfRule>
  </conditionalFormatting>
  <conditionalFormatting sqref="D433:D437">
    <cfRule type="expression" dxfId="2736" priority="555">
      <formula>AN433=7</formula>
    </cfRule>
  </conditionalFormatting>
  <conditionalFormatting sqref="E432:U432">
    <cfRule type="expression" dxfId="2735" priority="554">
      <formula>AO432=7</formula>
    </cfRule>
  </conditionalFormatting>
  <conditionalFormatting sqref="E433:U437">
    <cfRule type="expression" dxfId="2734" priority="553">
      <formula>AO433=7</formula>
    </cfRule>
  </conditionalFormatting>
  <conditionalFormatting sqref="D438:U443">
    <cfRule type="expression" dxfId="2733" priority="548">
      <formula>AN438=1</formula>
    </cfRule>
    <cfRule type="expression" dxfId="2732" priority="549">
      <formula>AN438=2</formula>
    </cfRule>
    <cfRule type="expression" dxfId="2731" priority="551">
      <formula>AN438=6</formula>
    </cfRule>
  </conditionalFormatting>
  <conditionalFormatting sqref="D438:U443">
    <cfRule type="expression" dxfId="2730" priority="550">
      <formula>AN438=4</formula>
    </cfRule>
  </conditionalFormatting>
  <conditionalFormatting sqref="D438">
    <cfRule type="expression" dxfId="2729" priority="552">
      <formula>AN438=7</formula>
    </cfRule>
  </conditionalFormatting>
  <conditionalFormatting sqref="D439:D443">
    <cfRule type="expression" dxfId="2728" priority="547">
      <formula>AN439=7</formula>
    </cfRule>
  </conditionalFormatting>
  <conditionalFormatting sqref="E438:U438">
    <cfRule type="expression" dxfId="2727" priority="546">
      <formula>AO438=7</formula>
    </cfRule>
  </conditionalFormatting>
  <conditionalFormatting sqref="E439:U443">
    <cfRule type="expression" dxfId="2726" priority="545">
      <formula>AO439=7</formula>
    </cfRule>
  </conditionalFormatting>
  <conditionalFormatting sqref="D444:U449">
    <cfRule type="expression" dxfId="2725" priority="540">
      <formula>AN444=1</formula>
    </cfRule>
    <cfRule type="expression" dxfId="2724" priority="541">
      <formula>AN444=2</formula>
    </cfRule>
    <cfRule type="expression" dxfId="2723" priority="543">
      <formula>AN444=6</formula>
    </cfRule>
  </conditionalFormatting>
  <conditionalFormatting sqref="D444:U449">
    <cfRule type="expression" dxfId="2722" priority="542">
      <formula>AN444=4</formula>
    </cfRule>
  </conditionalFormatting>
  <conditionalFormatting sqref="D444">
    <cfRule type="expression" dxfId="2721" priority="544">
      <formula>AN444=7</formula>
    </cfRule>
  </conditionalFormatting>
  <conditionalFormatting sqref="D445:D449">
    <cfRule type="expression" dxfId="2720" priority="539">
      <formula>AN445=7</formula>
    </cfRule>
  </conditionalFormatting>
  <conditionalFormatting sqref="E444:U444">
    <cfRule type="expression" dxfId="2719" priority="538">
      <formula>AO444=7</formula>
    </cfRule>
  </conditionalFormatting>
  <conditionalFormatting sqref="E445:U449">
    <cfRule type="expression" dxfId="2718" priority="537">
      <formula>AO445=7</formula>
    </cfRule>
  </conditionalFormatting>
  <conditionalFormatting sqref="D450:U455">
    <cfRule type="expression" dxfId="2717" priority="532">
      <formula>AN450=1</formula>
    </cfRule>
    <cfRule type="expression" dxfId="2716" priority="533">
      <formula>AN450=2</formula>
    </cfRule>
    <cfRule type="expression" dxfId="2715" priority="535">
      <formula>AN450=6</formula>
    </cfRule>
  </conditionalFormatting>
  <conditionalFormatting sqref="D450:U455">
    <cfRule type="expression" dxfId="2714" priority="534">
      <formula>AN450=4</formula>
    </cfRule>
  </conditionalFormatting>
  <conditionalFormatting sqref="D450">
    <cfRule type="expression" dxfId="2713" priority="536">
      <formula>AN450=7</formula>
    </cfRule>
  </conditionalFormatting>
  <conditionalFormatting sqref="D451:D455">
    <cfRule type="expression" dxfId="2712" priority="531">
      <formula>AN451=7</formula>
    </cfRule>
  </conditionalFormatting>
  <conditionalFormatting sqref="E450:U450">
    <cfRule type="expression" dxfId="2711" priority="530">
      <formula>AO450=7</formula>
    </cfRule>
  </conditionalFormatting>
  <conditionalFormatting sqref="E451:U455">
    <cfRule type="expression" dxfId="2710" priority="529">
      <formula>AO451=7</formula>
    </cfRule>
  </conditionalFormatting>
  <conditionalFormatting sqref="D456:U461">
    <cfRule type="expression" dxfId="2709" priority="524">
      <formula>AN456=1</formula>
    </cfRule>
    <cfRule type="expression" dxfId="2708" priority="525">
      <formula>AN456=2</formula>
    </cfRule>
    <cfRule type="expression" dxfId="2707" priority="527">
      <formula>AN456=6</formula>
    </cfRule>
  </conditionalFormatting>
  <conditionalFormatting sqref="D456:U461">
    <cfRule type="expression" dxfId="2706" priority="526">
      <formula>AN456=4</formula>
    </cfRule>
  </conditionalFormatting>
  <conditionalFormatting sqref="D456">
    <cfRule type="expression" dxfId="2705" priority="528">
      <formula>AN456=7</formula>
    </cfRule>
  </conditionalFormatting>
  <conditionalFormatting sqref="D457:D461">
    <cfRule type="expression" dxfId="2704" priority="523">
      <formula>AN457=7</formula>
    </cfRule>
  </conditionalFormatting>
  <conditionalFormatting sqref="E456:U456">
    <cfRule type="expression" dxfId="2703" priority="522">
      <formula>AO456=7</formula>
    </cfRule>
  </conditionalFormatting>
  <conditionalFormatting sqref="E457:U461">
    <cfRule type="expression" dxfId="2702" priority="521">
      <formula>AO457=7</formula>
    </cfRule>
  </conditionalFormatting>
  <conditionalFormatting sqref="D462:U467">
    <cfRule type="expression" dxfId="2701" priority="516">
      <formula>AN462=1</formula>
    </cfRule>
    <cfRule type="expression" dxfId="2700" priority="517">
      <formula>AN462=2</formula>
    </cfRule>
    <cfRule type="expression" dxfId="2699" priority="519">
      <formula>AN462=6</formula>
    </cfRule>
  </conditionalFormatting>
  <conditionalFormatting sqref="D462:U467">
    <cfRule type="expression" dxfId="2698" priority="518">
      <formula>AN462=4</formula>
    </cfRule>
  </conditionalFormatting>
  <conditionalFormatting sqref="D462">
    <cfRule type="expression" dxfId="2697" priority="520">
      <formula>AN462=7</formula>
    </cfRule>
  </conditionalFormatting>
  <conditionalFormatting sqref="D463:D467">
    <cfRule type="expression" dxfId="2696" priority="515">
      <formula>AN463=7</formula>
    </cfRule>
  </conditionalFormatting>
  <conditionalFormatting sqref="E462:U462">
    <cfRule type="expression" dxfId="2695" priority="514">
      <formula>AO462=7</formula>
    </cfRule>
  </conditionalFormatting>
  <conditionalFormatting sqref="E463:U467">
    <cfRule type="expression" dxfId="2694" priority="513">
      <formula>AO463=7</formula>
    </cfRule>
  </conditionalFormatting>
  <conditionalFormatting sqref="D468:U473">
    <cfRule type="expression" dxfId="2693" priority="508">
      <formula>AN468=1</formula>
    </cfRule>
    <cfRule type="expression" dxfId="2692" priority="509">
      <formula>AN468=2</formula>
    </cfRule>
    <cfRule type="expression" dxfId="2691" priority="511">
      <formula>AN468=6</formula>
    </cfRule>
  </conditionalFormatting>
  <conditionalFormatting sqref="D468:U473">
    <cfRule type="expression" dxfId="2690" priority="510">
      <formula>AN468=4</formula>
    </cfRule>
  </conditionalFormatting>
  <conditionalFormatting sqref="D468">
    <cfRule type="expression" dxfId="2689" priority="512">
      <formula>AN468=7</formula>
    </cfRule>
  </conditionalFormatting>
  <conditionalFormatting sqref="D469:D473">
    <cfRule type="expression" dxfId="2688" priority="507">
      <formula>AN469=7</formula>
    </cfRule>
  </conditionalFormatting>
  <conditionalFormatting sqref="E468:U468">
    <cfRule type="expression" dxfId="2687" priority="506">
      <formula>AO468=7</formula>
    </cfRule>
  </conditionalFormatting>
  <conditionalFormatting sqref="E469:U473">
    <cfRule type="expression" dxfId="2686" priority="505">
      <formula>AO469=7</formula>
    </cfRule>
  </conditionalFormatting>
  <conditionalFormatting sqref="D474:U479">
    <cfRule type="expression" dxfId="2685" priority="500">
      <formula>AN474=1</formula>
    </cfRule>
    <cfRule type="expression" dxfId="2684" priority="501">
      <formula>AN474=2</formula>
    </cfRule>
    <cfRule type="expression" dxfId="2683" priority="503">
      <formula>AN474=6</formula>
    </cfRule>
  </conditionalFormatting>
  <conditionalFormatting sqref="D474:U479">
    <cfRule type="expression" dxfId="2682" priority="502">
      <formula>AN474=4</formula>
    </cfRule>
  </conditionalFormatting>
  <conditionalFormatting sqref="D474">
    <cfRule type="expression" dxfId="2681" priority="504">
      <formula>AN474=7</formula>
    </cfRule>
  </conditionalFormatting>
  <conditionalFormatting sqref="D475:D479">
    <cfRule type="expression" dxfId="2680" priority="499">
      <formula>AN475=7</formula>
    </cfRule>
  </conditionalFormatting>
  <conditionalFormatting sqref="E474:U474">
    <cfRule type="expression" dxfId="2679" priority="498">
      <formula>AO474=7</formula>
    </cfRule>
  </conditionalFormatting>
  <conditionalFormatting sqref="E475:U479">
    <cfRule type="expression" dxfId="2678" priority="497">
      <formula>AO475=7</formula>
    </cfRule>
  </conditionalFormatting>
  <conditionalFormatting sqref="D480:U485">
    <cfRule type="expression" dxfId="2677" priority="492">
      <formula>AN480=1</formula>
    </cfRule>
    <cfRule type="expression" dxfId="2676" priority="493">
      <formula>AN480=2</formula>
    </cfRule>
    <cfRule type="expression" dxfId="2675" priority="495">
      <formula>AN480=6</formula>
    </cfRule>
  </conditionalFormatting>
  <conditionalFormatting sqref="D480:U485">
    <cfRule type="expression" dxfId="2674" priority="494">
      <formula>AN480=4</formula>
    </cfRule>
  </conditionalFormatting>
  <conditionalFormatting sqref="D480">
    <cfRule type="expression" dxfId="2673" priority="496">
      <formula>AN480=7</formula>
    </cfRule>
  </conditionalFormatting>
  <conditionalFormatting sqref="D481:D485">
    <cfRule type="expression" dxfId="2672" priority="491">
      <formula>AN481=7</formula>
    </cfRule>
  </conditionalFormatting>
  <conditionalFormatting sqref="E480:U480">
    <cfRule type="expression" dxfId="2671" priority="490">
      <formula>AO480=7</formula>
    </cfRule>
  </conditionalFormatting>
  <conditionalFormatting sqref="E481:U485">
    <cfRule type="expression" dxfId="2670" priority="489">
      <formula>AO481=7</formula>
    </cfRule>
  </conditionalFormatting>
  <conditionalFormatting sqref="D486:U491">
    <cfRule type="expression" dxfId="2669" priority="484">
      <formula>AN486=1</formula>
    </cfRule>
    <cfRule type="expression" dxfId="2668" priority="485">
      <formula>AN486=2</formula>
    </cfRule>
    <cfRule type="expression" dxfId="2667" priority="487">
      <formula>AN486=6</formula>
    </cfRule>
  </conditionalFormatting>
  <conditionalFormatting sqref="D486:U491">
    <cfRule type="expression" dxfId="2666" priority="486">
      <formula>AN486=4</formula>
    </cfRule>
  </conditionalFormatting>
  <conditionalFormatting sqref="D486">
    <cfRule type="expression" dxfId="2665" priority="488">
      <formula>AN486=7</formula>
    </cfRule>
  </conditionalFormatting>
  <conditionalFormatting sqref="D487:D491">
    <cfRule type="expression" dxfId="2664" priority="483">
      <formula>AN487=7</formula>
    </cfRule>
  </conditionalFormatting>
  <conditionalFormatting sqref="E486:U486">
    <cfRule type="expression" dxfId="2663" priority="482">
      <formula>AO486=7</formula>
    </cfRule>
  </conditionalFormatting>
  <conditionalFormatting sqref="E487:U491">
    <cfRule type="expression" dxfId="2662" priority="481">
      <formula>AO487=7</formula>
    </cfRule>
  </conditionalFormatting>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BL119"/>
  <sheetViews>
    <sheetView zoomScale="70" zoomScaleNormal="70" zoomScalePageLayoutView="85" workbookViewId="0">
      <selection activeCell="P96" sqref="P96"/>
    </sheetView>
  </sheetViews>
  <sheetFormatPr defaultColWidth="11.42578125" defaultRowHeight="14.25" x14ac:dyDescent="0.2"/>
  <cols>
    <col min="1" max="1" width="3.42578125" style="11" customWidth="1"/>
    <col min="2" max="2" width="27.28515625" style="10" customWidth="1"/>
    <col min="3" max="3" width="11.42578125" style="11"/>
    <col min="4" max="17" width="10.7109375" style="11" customWidth="1"/>
    <col min="18" max="21" width="13.140625" style="11" customWidth="1"/>
    <col min="22" max="22" width="8.85546875" style="11" customWidth="1"/>
    <col min="23" max="23" width="7.42578125" style="11" customWidth="1"/>
    <col min="24" max="33" width="6.42578125" style="11" customWidth="1"/>
    <col min="34" max="37" width="7.42578125" style="11" bestFit="1" customWidth="1"/>
    <col min="38" max="39" width="6.85546875" style="11" customWidth="1"/>
    <col min="40" max="41" width="7.140625" style="11" customWidth="1"/>
    <col min="42" max="51" width="5.7109375" style="11" customWidth="1"/>
    <col min="52" max="52" width="7.28515625" style="11" customWidth="1"/>
    <col min="53" max="54" width="5.85546875" style="11" bestFit="1" customWidth="1"/>
    <col min="55" max="58" width="5.85546875" style="11" customWidth="1"/>
    <col min="59" max="59" width="11.42578125" style="11" customWidth="1"/>
    <col min="60" max="16384" width="11.42578125" style="11"/>
  </cols>
  <sheetData>
    <row r="1" spans="1:64" ht="36.75" customHeight="1" x14ac:dyDescent="0.25">
      <c r="A1" s="218" t="s">
        <v>237</v>
      </c>
    </row>
    <row r="2" spans="1:64" x14ac:dyDescent="0.2">
      <c r="D2" s="200"/>
      <c r="AN2" s="142"/>
    </row>
    <row r="3" spans="1:64" ht="20.25" x14ac:dyDescent="0.2">
      <c r="A3" s="219"/>
      <c r="B3" s="12" t="s">
        <v>81</v>
      </c>
      <c r="S3" s="11">
        <v>2023</v>
      </c>
      <c r="T3" s="11">
        <v>2024</v>
      </c>
      <c r="U3" s="11">
        <v>2025</v>
      </c>
    </row>
    <row r="4" spans="1:64" ht="15" x14ac:dyDescent="0.25">
      <c r="B4" s="10" t="str">
        <f>Translateupd!B7</f>
        <v>Germany</v>
      </c>
      <c r="D4" s="142"/>
      <c r="S4" s="608">
        <f t="shared" ref="S4:U9" si="0">(S11/R11-1)*100</f>
        <v>0.87071149813724436</v>
      </c>
      <c r="T4" s="608">
        <f t="shared" si="0"/>
        <v>1.6930447214624778E-2</v>
      </c>
      <c r="U4" s="608">
        <f t="shared" si="0"/>
        <v>2.2473654944521471E-2</v>
      </c>
      <c r="V4" s="142" t="s">
        <v>229</v>
      </c>
      <c r="AB4" s="201"/>
      <c r="AN4" s="142" t="s">
        <v>230</v>
      </c>
      <c r="AO4" s="195"/>
      <c r="AP4" s="195"/>
      <c r="AQ4" s="195"/>
      <c r="AR4" s="195"/>
      <c r="AS4" s="195"/>
      <c r="AT4" s="195"/>
      <c r="AU4" s="195"/>
      <c r="AV4" s="195"/>
      <c r="AW4" s="195"/>
      <c r="AX4" s="195"/>
      <c r="AY4" s="195"/>
      <c r="AZ4" s="195"/>
    </row>
    <row r="5" spans="1:64" ht="14.25" customHeight="1" x14ac:dyDescent="0.2">
      <c r="B5" s="10" t="s">
        <v>83</v>
      </c>
      <c r="E5" s="13"/>
      <c r="F5" s="200" t="s">
        <v>85</v>
      </c>
      <c r="S5" s="608">
        <f t="shared" si="0"/>
        <v>0.63568867575816146</v>
      </c>
      <c r="T5" s="608">
        <f t="shared" si="0"/>
        <v>8.8962051030594402E-2</v>
      </c>
      <c r="U5" s="608">
        <f t="shared" si="0"/>
        <v>-0.20608010087806994</v>
      </c>
      <c r="V5" s="203"/>
      <c r="W5" s="204"/>
      <c r="X5" s="767" t="s">
        <v>231</v>
      </c>
      <c r="Y5" s="767"/>
      <c r="Z5" s="767"/>
      <c r="AA5" s="420"/>
      <c r="AB5" s="206"/>
      <c r="AC5" s="767" t="s">
        <v>183</v>
      </c>
      <c r="AD5" s="767"/>
      <c r="AE5" s="767"/>
      <c r="AN5" s="771" t="s">
        <v>84</v>
      </c>
      <c r="AO5" s="771"/>
      <c r="AP5" s="771"/>
      <c r="AQ5" s="771"/>
      <c r="AW5" s="195"/>
      <c r="AX5" s="195"/>
      <c r="AY5" s="195"/>
      <c r="AZ5" s="195"/>
    </row>
    <row r="6" spans="1:64" ht="15" x14ac:dyDescent="0.2">
      <c r="B6" s="11"/>
      <c r="E6" s="14"/>
      <c r="F6" s="200" t="s">
        <v>86</v>
      </c>
      <c r="S6" s="608">
        <f t="shared" si="0"/>
        <v>0.75794911850475266</v>
      </c>
      <c r="T6" s="608">
        <f t="shared" si="0"/>
        <v>-0.19685182674756829</v>
      </c>
      <c r="U6" s="608">
        <f t="shared" si="0"/>
        <v>-0.47079367995808141</v>
      </c>
      <c r="V6" s="203"/>
      <c r="W6" s="202"/>
      <c r="X6" s="420" t="s">
        <v>182</v>
      </c>
      <c r="Y6" s="420"/>
      <c r="Z6" s="420"/>
      <c r="AA6" s="420"/>
      <c r="AB6" s="207"/>
      <c r="AC6" s="420" t="s">
        <v>181</v>
      </c>
      <c r="AD6" s="420"/>
      <c r="AE6" s="420"/>
      <c r="AN6" s="770" t="s">
        <v>184</v>
      </c>
      <c r="AO6" s="768"/>
      <c r="AP6" s="768"/>
      <c r="AQ6" s="768"/>
      <c r="AR6" s="768"/>
      <c r="AS6" s="768" t="s">
        <v>186</v>
      </c>
      <c r="AT6" s="768"/>
      <c r="AU6" s="768"/>
      <c r="AV6" s="769"/>
      <c r="AW6" s="195"/>
      <c r="AX6" s="195"/>
      <c r="AY6" s="195"/>
      <c r="AZ6" s="195"/>
    </row>
    <row r="7" spans="1:64" ht="14.25" customHeight="1" x14ac:dyDescent="0.2">
      <c r="E7" s="15"/>
      <c r="F7" s="200" t="s">
        <v>269</v>
      </c>
      <c r="S7" s="608">
        <f t="shared" si="0"/>
        <v>0.26805048043068158</v>
      </c>
      <c r="T7" s="608">
        <f t="shared" si="0"/>
        <v>-0.6021930311728485</v>
      </c>
      <c r="U7" s="608">
        <f t="shared" si="0"/>
        <v>-0.51936093565739805</v>
      </c>
      <c r="AN7" s="421" t="s">
        <v>185</v>
      </c>
      <c r="AO7" s="422"/>
      <c r="AP7" s="422"/>
      <c r="AQ7" s="422"/>
      <c r="AR7" s="422"/>
      <c r="AS7" s="422" t="s">
        <v>187</v>
      </c>
      <c r="AT7" s="422"/>
      <c r="AU7" s="422"/>
      <c r="AV7" s="210"/>
      <c r="AW7" s="195"/>
      <c r="AX7" s="195"/>
      <c r="AY7" s="195"/>
      <c r="AZ7" s="195"/>
    </row>
    <row r="8" spans="1:64" ht="15.75" x14ac:dyDescent="0.2">
      <c r="B8" s="16"/>
      <c r="C8" s="17"/>
      <c r="D8" s="17"/>
      <c r="E8" s="17"/>
      <c r="F8" s="17"/>
      <c r="G8" s="17"/>
      <c r="H8" s="17"/>
      <c r="I8" s="17"/>
      <c r="J8" s="17"/>
      <c r="K8" s="17"/>
      <c r="L8" s="17"/>
      <c r="M8" s="17"/>
      <c r="N8" s="17"/>
      <c r="O8" s="17"/>
      <c r="P8" s="17"/>
      <c r="Q8" s="17"/>
      <c r="R8" s="17"/>
      <c r="S8" s="608">
        <f t="shared" si="0"/>
        <v>0.54928042587198966</v>
      </c>
      <c r="T8" s="608">
        <f t="shared" si="0"/>
        <v>-0.2617972194905227</v>
      </c>
      <c r="U8" s="608">
        <f t="shared" si="0"/>
        <v>-0.33397870913082217</v>
      </c>
      <c r="V8" s="18"/>
      <c r="AI8" s="17"/>
      <c r="AJ8" s="17"/>
      <c r="AK8" s="17"/>
      <c r="AL8" s="17"/>
      <c r="AM8" s="17"/>
      <c r="AN8" s="211" t="s">
        <v>188</v>
      </c>
      <c r="AO8" s="212"/>
      <c r="AP8" s="212"/>
      <c r="AQ8" s="212"/>
      <c r="AR8" s="212"/>
      <c r="AS8" s="213"/>
      <c r="AT8" s="213"/>
      <c r="AU8" s="213"/>
      <c r="AV8" s="214"/>
      <c r="AW8" s="195"/>
      <c r="AX8" s="195"/>
      <c r="AY8" s="195"/>
      <c r="AZ8" s="195"/>
    </row>
    <row r="9" spans="1:64" ht="18.75" thickBot="1" x14ac:dyDescent="0.25">
      <c r="B9" s="16"/>
      <c r="C9" s="17"/>
      <c r="D9" s="17"/>
      <c r="E9" s="17"/>
      <c r="F9" s="17"/>
      <c r="G9" s="17"/>
      <c r="H9" s="17"/>
      <c r="I9" s="17"/>
      <c r="J9" s="17"/>
      <c r="K9" s="17"/>
      <c r="L9" s="17"/>
      <c r="M9" s="17"/>
      <c r="N9" s="17"/>
      <c r="O9" s="17"/>
      <c r="P9" s="17"/>
      <c r="Q9" s="17"/>
      <c r="R9" s="17"/>
      <c r="S9" s="608">
        <f t="shared" si="0"/>
        <v>0.75216891128764285</v>
      </c>
      <c r="T9" s="608">
        <f>(T16/S16-1)*100</f>
        <v>-1.7404529162157178E-2</v>
      </c>
      <c r="U9" s="608">
        <f>(U16/T16-1)*100</f>
        <v>-0.20165901312463319</v>
      </c>
      <c r="V9" s="18"/>
      <c r="AI9" s="17"/>
      <c r="AJ9" s="17"/>
      <c r="AK9" s="17"/>
      <c r="AL9" s="17"/>
      <c r="AM9" s="17"/>
      <c r="AN9" s="196"/>
      <c r="AO9" s="196"/>
      <c r="AP9" s="196"/>
      <c r="AQ9" s="196"/>
      <c r="AR9" s="197"/>
      <c r="AS9" s="198"/>
      <c r="AT9" s="195"/>
      <c r="AU9" s="195"/>
      <c r="AV9" s="195"/>
      <c r="AW9" s="195"/>
      <c r="AX9" s="195"/>
      <c r="AY9" s="195"/>
      <c r="AZ9" s="195"/>
    </row>
    <row r="10" spans="1:64" ht="36.75" customHeight="1" thickBot="1" x14ac:dyDescent="0.3">
      <c r="B10" s="19" t="s">
        <v>82</v>
      </c>
      <c r="C10" s="20" t="s">
        <v>1</v>
      </c>
      <c r="D10" s="21">
        <v>2008</v>
      </c>
      <c r="E10" s="22">
        <v>2009</v>
      </c>
      <c r="F10" s="22">
        <v>2010</v>
      </c>
      <c r="G10" s="22">
        <v>2011</v>
      </c>
      <c r="H10" s="22">
        <v>2012</v>
      </c>
      <c r="I10" s="22">
        <v>2013</v>
      </c>
      <c r="J10" s="22">
        <v>2014</v>
      </c>
      <c r="K10" s="22">
        <v>2015</v>
      </c>
      <c r="L10" s="22">
        <v>2016</v>
      </c>
      <c r="M10" s="22">
        <v>2017</v>
      </c>
      <c r="N10" s="22">
        <v>2018</v>
      </c>
      <c r="O10" s="22">
        <v>2019</v>
      </c>
      <c r="P10" s="22">
        <v>2020</v>
      </c>
      <c r="Q10" s="22">
        <v>2021</v>
      </c>
      <c r="R10" s="22">
        <v>2022</v>
      </c>
      <c r="S10" s="22">
        <v>2023</v>
      </c>
      <c r="T10" s="22">
        <v>2024</v>
      </c>
      <c r="U10" s="22">
        <v>2025</v>
      </c>
      <c r="V10" s="327" t="s">
        <v>228</v>
      </c>
      <c r="W10" s="125">
        <v>2009</v>
      </c>
      <c r="X10" s="125">
        <v>2010</v>
      </c>
      <c r="Y10" s="125">
        <v>2011</v>
      </c>
      <c r="Z10" s="125">
        <v>2012</v>
      </c>
      <c r="AA10" s="125">
        <v>2013</v>
      </c>
      <c r="AB10" s="125">
        <v>2014</v>
      </c>
      <c r="AC10" s="125">
        <v>2015</v>
      </c>
      <c r="AD10" s="125">
        <v>2016</v>
      </c>
      <c r="AE10" s="125">
        <v>2017</v>
      </c>
      <c r="AF10" s="125">
        <v>2018</v>
      </c>
      <c r="AG10" s="125">
        <v>2019</v>
      </c>
      <c r="AH10" s="125">
        <v>2020</v>
      </c>
      <c r="AI10" s="125">
        <v>2021</v>
      </c>
      <c r="AJ10" s="125">
        <v>2022</v>
      </c>
      <c r="AK10" s="125">
        <v>2023</v>
      </c>
      <c r="AL10" s="125">
        <v>2024</v>
      </c>
      <c r="AM10" s="125">
        <v>2025</v>
      </c>
      <c r="AN10" s="278">
        <v>2008</v>
      </c>
      <c r="AO10" s="279">
        <v>2009</v>
      </c>
      <c r="AP10" s="279">
        <v>2010</v>
      </c>
      <c r="AQ10" s="279">
        <v>2011</v>
      </c>
      <c r="AR10" s="279">
        <v>2012</v>
      </c>
      <c r="AS10" s="279">
        <v>2013</v>
      </c>
      <c r="AT10" s="279">
        <v>2014</v>
      </c>
      <c r="AU10" s="279">
        <v>2015</v>
      </c>
      <c r="AV10" s="279">
        <v>2016</v>
      </c>
      <c r="AW10" s="279">
        <v>2017</v>
      </c>
      <c r="AX10" s="279">
        <v>2018</v>
      </c>
      <c r="AY10" s="279">
        <v>2019</v>
      </c>
      <c r="AZ10" s="279">
        <v>2020</v>
      </c>
      <c r="BA10" s="279">
        <v>2021</v>
      </c>
      <c r="BB10" s="279">
        <v>2022</v>
      </c>
      <c r="BC10" s="279">
        <v>2023</v>
      </c>
      <c r="BD10" s="279">
        <v>2024</v>
      </c>
      <c r="BE10" s="279">
        <v>2025</v>
      </c>
      <c r="BF10" s="418"/>
      <c r="BG10" s="11">
        <v>2023</v>
      </c>
      <c r="BH10" s="11">
        <v>2024</v>
      </c>
      <c r="BI10" s="11">
        <v>2025</v>
      </c>
      <c r="BJ10" s="11">
        <v>2023</v>
      </c>
      <c r="BK10" s="11">
        <v>2024</v>
      </c>
      <c r="BL10" s="11">
        <v>2025</v>
      </c>
    </row>
    <row r="11" spans="1:64" ht="15.75" customHeight="1" thickTop="1" x14ac:dyDescent="0.2">
      <c r="B11" s="763" t="s">
        <v>312</v>
      </c>
      <c r="C11" s="6" t="s">
        <v>2</v>
      </c>
      <c r="D11" s="11">
        <v>4381729</v>
      </c>
      <c r="E11" s="11">
        <v>4685303</v>
      </c>
      <c r="F11" s="11">
        <v>4794830</v>
      </c>
      <c r="G11" s="11">
        <v>4858667</v>
      </c>
      <c r="H11" s="11">
        <v>5011002</v>
      </c>
      <c r="I11" s="11">
        <v>4981466</v>
      </c>
      <c r="J11" s="11">
        <v>5611875</v>
      </c>
      <c r="K11" s="11">
        <v>5501611</v>
      </c>
      <c r="L11" s="11">
        <v>5588741</v>
      </c>
      <c r="M11" s="11">
        <v>5684119</v>
      </c>
      <c r="N11" s="11">
        <v>5906162</v>
      </c>
      <c r="O11" s="11">
        <v>5902546</v>
      </c>
      <c r="P11" s="11">
        <v>5563281</v>
      </c>
      <c r="Q11" s="11">
        <v>5805962</v>
      </c>
      <c r="R11" s="11">
        <v>6165877</v>
      </c>
      <c r="S11" s="11">
        <v>6219564</v>
      </c>
      <c r="T11" s="11">
        <v>6220617</v>
      </c>
      <c r="U11" s="11">
        <v>6222015</v>
      </c>
      <c r="V11" s="323">
        <f>100</f>
        <v>100</v>
      </c>
      <c r="W11" s="326">
        <f t="shared" ref="W11:W42" si="1">E11*100/$D11</f>
        <v>106.92817835151375</v>
      </c>
      <c r="X11" s="326">
        <f t="shared" ref="X11:X42" si="2">F11*100/$D11</f>
        <v>109.42780806389442</v>
      </c>
      <c r="Y11" s="326">
        <f t="shared" ref="Y11:Y42" si="3">G11*100/$D11</f>
        <v>110.88469871139908</v>
      </c>
      <c r="Z11" s="326">
        <f t="shared" ref="Z11:Z42" si="4">H11*100/$D11</f>
        <v>114.36129436576292</v>
      </c>
      <c r="AA11" s="326">
        <f t="shared" ref="AA11:AA42" si="5">I11*100/$D11</f>
        <v>113.68722255529724</v>
      </c>
      <c r="AB11" s="326">
        <f t="shared" ref="AB11:AB42" si="6">J11*100/$D11</f>
        <v>128.07444275992421</v>
      </c>
      <c r="AC11" s="326">
        <f t="shared" ref="AC11:AC42" si="7">K11*100/$D11</f>
        <v>125.55799320313967</v>
      </c>
      <c r="AD11" s="326">
        <f t="shared" ref="AD11:AD42" si="8">L11*100/$D11</f>
        <v>127.54647765756394</v>
      </c>
      <c r="AE11" s="326">
        <f t="shared" ref="AE11:AE42" si="9">M11*100/$D11</f>
        <v>129.72319830824773</v>
      </c>
      <c r="AF11" s="326">
        <f t="shared" ref="AF11:AF42" si="10">N11*100/$D11</f>
        <v>134.790672814316</v>
      </c>
      <c r="AG11" s="326">
        <f t="shared" ref="AG11:AG42" si="11">O11*100/$D11</f>
        <v>134.70814831314306</v>
      </c>
      <c r="AH11" s="326">
        <f t="shared" ref="AH11:AH42" si="12">P11*100/$D11</f>
        <v>126.96542848724785</v>
      </c>
      <c r="AI11" s="326">
        <f t="shared" ref="AI11:AI42" si="13">Q11*100/$D11</f>
        <v>132.50390428070745</v>
      </c>
      <c r="AJ11" s="326">
        <f t="shared" ref="AJ11:AJ42" si="14">R11*100/$D11</f>
        <v>140.71789925848907</v>
      </c>
      <c r="AK11" s="326">
        <f t="shared" ref="AK11:AK42" si="15">S11*100/$D11</f>
        <v>141.94314618726992</v>
      </c>
      <c r="AL11" s="326">
        <f t="shared" ref="AL11:AL42" si="16">T11*100/$D11</f>
        <v>141.96717779670993</v>
      </c>
      <c r="AM11" s="326">
        <f t="shared" ref="AM11:AM42" si="17">U11*100/$D11</f>
        <v>141.99908301038244</v>
      </c>
      <c r="AN11" s="324"/>
      <c r="AO11" s="325"/>
      <c r="AP11" s="282"/>
      <c r="AQ11" s="325"/>
      <c r="AR11" s="325"/>
      <c r="AS11" s="325"/>
      <c r="AT11" s="325"/>
      <c r="AU11" s="325"/>
      <c r="AV11" s="325"/>
      <c r="AW11" s="325"/>
      <c r="AX11" s="325"/>
      <c r="AY11" s="325"/>
      <c r="AZ11" s="325"/>
      <c r="BA11" s="325"/>
      <c r="BB11" s="325"/>
      <c r="BC11" s="325"/>
      <c r="BD11" s="325"/>
      <c r="BE11" s="325"/>
      <c r="BF11" s="325"/>
      <c r="BG11" s="417">
        <f t="shared" ref="BG11:BI16" si="18">S11/S$15*100</f>
        <v>20.26036260708165</v>
      </c>
      <c r="BH11" s="417">
        <f t="shared" si="18"/>
        <v>20.316982071225191</v>
      </c>
      <c r="BI11" s="417">
        <f t="shared" si="18"/>
        <v>20.389645113216492</v>
      </c>
      <c r="BJ11" s="417">
        <f t="shared" ref="BJ11:BL13" si="19">S11/S$16*100</f>
        <v>34.806618332442405</v>
      </c>
      <c r="BK11" s="417">
        <f t="shared" si="19"/>
        <v>34.818571256974643</v>
      </c>
      <c r="BL11" s="417">
        <f t="shared" si="19"/>
        <v>34.896768741993029</v>
      </c>
    </row>
    <row r="12" spans="1:64" x14ac:dyDescent="0.2">
      <c r="B12" s="764"/>
      <c r="C12" s="2" t="s">
        <v>3</v>
      </c>
      <c r="D12" s="11">
        <v>5062390</v>
      </c>
      <c r="E12" s="11">
        <v>5569898</v>
      </c>
      <c r="F12" s="11">
        <v>5798664</v>
      </c>
      <c r="G12" s="11">
        <v>6136477</v>
      </c>
      <c r="H12" s="11">
        <v>6091361</v>
      </c>
      <c r="I12" s="11">
        <v>6149698</v>
      </c>
      <c r="J12" s="11">
        <v>6468262</v>
      </c>
      <c r="K12" s="11">
        <v>6593755</v>
      </c>
      <c r="L12" s="11">
        <v>6982992</v>
      </c>
      <c r="M12" s="11">
        <v>7110098</v>
      </c>
      <c r="N12" s="11">
        <v>7060112</v>
      </c>
      <c r="O12" s="11">
        <v>6979767</v>
      </c>
      <c r="P12" s="11">
        <v>6233857</v>
      </c>
      <c r="Q12" s="11">
        <v>6549705</v>
      </c>
      <c r="R12" s="11">
        <v>6525364</v>
      </c>
      <c r="S12" s="11">
        <v>6566845</v>
      </c>
      <c r="T12" s="11">
        <v>6572687</v>
      </c>
      <c r="U12" s="11">
        <v>6559142</v>
      </c>
      <c r="V12" s="323">
        <f>100</f>
        <v>100</v>
      </c>
      <c r="W12" s="326">
        <f t="shared" si="1"/>
        <v>110.02506721133693</v>
      </c>
      <c r="X12" s="326">
        <f t="shared" si="2"/>
        <v>114.54399996839437</v>
      </c>
      <c r="Y12" s="326">
        <f t="shared" si="3"/>
        <v>121.21699434456848</v>
      </c>
      <c r="Z12" s="326">
        <f t="shared" si="4"/>
        <v>120.32579473331766</v>
      </c>
      <c r="AA12" s="326">
        <f t="shared" si="5"/>
        <v>121.47815557473841</v>
      </c>
      <c r="AB12" s="326">
        <f t="shared" si="6"/>
        <v>127.77091452851322</v>
      </c>
      <c r="AC12" s="326">
        <f t="shared" si="7"/>
        <v>130.24984246571285</v>
      </c>
      <c r="AD12" s="326">
        <f t="shared" si="8"/>
        <v>137.93864162974404</v>
      </c>
      <c r="AE12" s="326">
        <f t="shared" si="9"/>
        <v>140.44943198765802</v>
      </c>
      <c r="AF12" s="326">
        <f t="shared" si="10"/>
        <v>139.46203275527961</v>
      </c>
      <c r="AG12" s="326">
        <f t="shared" si="11"/>
        <v>137.87493654183103</v>
      </c>
      <c r="AH12" s="326">
        <f t="shared" si="12"/>
        <v>123.14059169680723</v>
      </c>
      <c r="AI12" s="326">
        <f t="shared" si="13"/>
        <v>129.37970010212567</v>
      </c>
      <c r="AJ12" s="326">
        <f t="shared" si="14"/>
        <v>128.8988797781285</v>
      </c>
      <c r="AK12" s="326">
        <f t="shared" si="15"/>
        <v>129.71827536005722</v>
      </c>
      <c r="AL12" s="326">
        <f t="shared" si="16"/>
        <v>129.83367539837903</v>
      </c>
      <c r="AM12" s="326">
        <f t="shared" si="17"/>
        <v>129.56611402914433</v>
      </c>
      <c r="AN12" s="324"/>
      <c r="AO12" s="325"/>
      <c r="AP12" s="325"/>
      <c r="AQ12" s="325"/>
      <c r="AR12" s="325"/>
      <c r="AS12" s="325"/>
      <c r="AT12" s="325"/>
      <c r="AU12" s="325"/>
      <c r="AV12" s="325"/>
      <c r="AW12" s="325"/>
      <c r="AX12" s="325"/>
      <c r="AY12" s="325"/>
      <c r="AZ12" s="325"/>
      <c r="BA12" s="325"/>
      <c r="BB12" s="325"/>
      <c r="BC12" s="325"/>
      <c r="BD12" s="325"/>
      <c r="BE12" s="325"/>
      <c r="BF12" s="325"/>
      <c r="BG12" s="417">
        <f t="shared" si="18"/>
        <v>21.39163788402227</v>
      </c>
      <c r="BH12" s="417">
        <f t="shared" si="18"/>
        <v>21.46686798733548</v>
      </c>
      <c r="BI12" s="417">
        <f t="shared" si="18"/>
        <v>21.494415816611347</v>
      </c>
      <c r="BJ12" s="417">
        <f t="shared" si="19"/>
        <v>36.750111030822694</v>
      </c>
      <c r="BK12" s="417">
        <f t="shared" si="19"/>
        <v>36.789207671729486</v>
      </c>
      <c r="BL12" s="417">
        <f t="shared" si="19"/>
        <v>36.787577901996968</v>
      </c>
    </row>
    <row r="13" spans="1:64" x14ac:dyDescent="0.2">
      <c r="B13" s="764"/>
      <c r="C13" s="2" t="s">
        <v>4</v>
      </c>
      <c r="D13" s="11">
        <v>4601357</v>
      </c>
      <c r="E13" s="11">
        <v>5018414</v>
      </c>
      <c r="F13" s="11">
        <v>5121374</v>
      </c>
      <c r="G13" s="11">
        <v>5366936</v>
      </c>
      <c r="H13" s="11">
        <v>5406584</v>
      </c>
      <c r="I13" s="11">
        <v>5353631</v>
      </c>
      <c r="J13" s="11">
        <v>5536418</v>
      </c>
      <c r="K13" s="11">
        <v>5691492</v>
      </c>
      <c r="L13" s="11">
        <v>5883051</v>
      </c>
      <c r="M13" s="11">
        <v>6018276</v>
      </c>
      <c r="N13" s="11">
        <v>5367529</v>
      </c>
      <c r="O13" s="11">
        <v>5432667</v>
      </c>
      <c r="P13" s="11">
        <v>4963006</v>
      </c>
      <c r="Q13" s="11">
        <v>5157756</v>
      </c>
      <c r="R13" s="11">
        <v>5044270</v>
      </c>
      <c r="S13" s="11">
        <v>5082503</v>
      </c>
      <c r="T13" s="11">
        <v>5072498</v>
      </c>
      <c r="U13" s="11">
        <v>5048617</v>
      </c>
      <c r="V13" s="323">
        <f>100</f>
        <v>100</v>
      </c>
      <c r="W13" s="326">
        <f t="shared" si="1"/>
        <v>109.06378270584091</v>
      </c>
      <c r="X13" s="326">
        <f t="shared" si="2"/>
        <v>111.30138348317681</v>
      </c>
      <c r="Y13" s="326">
        <f t="shared" si="3"/>
        <v>116.63811349564922</v>
      </c>
      <c r="Z13" s="326">
        <f t="shared" si="4"/>
        <v>117.49977234976552</v>
      </c>
      <c r="AA13" s="326">
        <f t="shared" si="5"/>
        <v>116.34895966559431</v>
      </c>
      <c r="AB13" s="326">
        <f t="shared" si="6"/>
        <v>120.32141822510185</v>
      </c>
      <c r="AC13" s="326">
        <f t="shared" si="7"/>
        <v>123.69159793513087</v>
      </c>
      <c r="AD13" s="326">
        <f t="shared" si="8"/>
        <v>127.85469590818535</v>
      </c>
      <c r="AE13" s="326">
        <f t="shared" si="9"/>
        <v>130.79350287317416</v>
      </c>
      <c r="AF13" s="326">
        <f t="shared" si="10"/>
        <v>116.65100099818379</v>
      </c>
      <c r="AG13" s="326">
        <f t="shared" si="11"/>
        <v>118.06662686681342</v>
      </c>
      <c r="AH13" s="326">
        <f t="shared" si="12"/>
        <v>107.85961619583092</v>
      </c>
      <c r="AI13" s="326">
        <f t="shared" si="13"/>
        <v>112.09206327611615</v>
      </c>
      <c r="AJ13" s="326">
        <f t="shared" si="14"/>
        <v>109.62570389561166</v>
      </c>
      <c r="AK13" s="326">
        <f t="shared" si="15"/>
        <v>110.45661095194309</v>
      </c>
      <c r="AL13" s="326">
        <f t="shared" si="16"/>
        <v>110.23917509552074</v>
      </c>
      <c r="AM13" s="326">
        <f t="shared" si="17"/>
        <v>109.72017602633311</v>
      </c>
      <c r="AN13" s="324"/>
      <c r="AO13" s="325"/>
      <c r="AP13" s="325"/>
      <c r="AQ13" s="325"/>
      <c r="AR13" s="325"/>
      <c r="AS13" s="325"/>
      <c r="AT13" s="325"/>
      <c r="AU13" s="325"/>
      <c r="AV13" s="325"/>
      <c r="AW13" s="325"/>
      <c r="AX13" s="325"/>
      <c r="AY13" s="325"/>
      <c r="AZ13" s="325"/>
      <c r="BA13" s="325"/>
      <c r="BB13" s="325"/>
      <c r="BC13" s="325"/>
      <c r="BD13" s="325"/>
      <c r="BE13" s="325"/>
      <c r="BF13" s="325"/>
      <c r="BG13" s="417">
        <f t="shared" si="18"/>
        <v>16.55636210698697</v>
      </c>
      <c r="BH13" s="417">
        <f t="shared" si="18"/>
        <v>16.567142925263784</v>
      </c>
      <c r="BI13" s="417">
        <f t="shared" si="18"/>
        <v>16.544400639109952</v>
      </c>
      <c r="BJ13" s="417">
        <f t="shared" si="19"/>
        <v>28.443270636734908</v>
      </c>
      <c r="BK13" s="417">
        <f t="shared" si="19"/>
        <v>28.392221071295875</v>
      </c>
      <c r="BL13" s="417">
        <f t="shared" si="19"/>
        <v>28.315653356010007</v>
      </c>
    </row>
    <row r="14" spans="1:64" x14ac:dyDescent="0.2">
      <c r="B14" s="764"/>
      <c r="C14" s="2" t="s">
        <v>5</v>
      </c>
      <c r="D14" s="11">
        <v>9197342</v>
      </c>
      <c r="E14" s="11">
        <v>9064537</v>
      </c>
      <c r="F14" s="11">
        <v>9157109</v>
      </c>
      <c r="G14" s="11">
        <v>9785862</v>
      </c>
      <c r="H14" s="11">
        <v>9826211</v>
      </c>
      <c r="I14" s="11">
        <v>9912570</v>
      </c>
      <c r="J14" s="11">
        <v>10179618</v>
      </c>
      <c r="K14" s="11">
        <v>10396567</v>
      </c>
      <c r="L14" s="11">
        <v>10631629</v>
      </c>
      <c r="M14" s="11">
        <v>10955838</v>
      </c>
      <c r="N14" s="11">
        <v>12787037</v>
      </c>
      <c r="O14" s="11">
        <v>13249222</v>
      </c>
      <c r="P14" s="11">
        <v>12670634</v>
      </c>
      <c r="Q14" s="11">
        <v>12653532</v>
      </c>
      <c r="R14" s="11">
        <v>12794978</v>
      </c>
      <c r="S14" s="11">
        <v>12829275</v>
      </c>
      <c r="T14" s="11">
        <v>12752018</v>
      </c>
      <c r="U14" s="11">
        <v>12685789</v>
      </c>
      <c r="V14" s="323">
        <f>100</f>
        <v>100</v>
      </c>
      <c r="W14" s="326">
        <f t="shared" si="1"/>
        <v>98.556050215377439</v>
      </c>
      <c r="X14" s="326">
        <f t="shared" si="2"/>
        <v>99.562558400024699</v>
      </c>
      <c r="Y14" s="326">
        <f t="shared" si="3"/>
        <v>106.39880522002987</v>
      </c>
      <c r="Z14" s="326">
        <f t="shared" si="4"/>
        <v>106.83750805395732</v>
      </c>
      <c r="AA14" s="326">
        <f t="shared" si="5"/>
        <v>107.77646411321879</v>
      </c>
      <c r="AB14" s="326">
        <f t="shared" si="6"/>
        <v>110.67999863438807</v>
      </c>
      <c r="AC14" s="326">
        <f t="shared" si="7"/>
        <v>113.03882143340978</v>
      </c>
      <c r="AD14" s="326">
        <f t="shared" si="8"/>
        <v>115.59458156497823</v>
      </c>
      <c r="AE14" s="326">
        <f t="shared" si="9"/>
        <v>119.11961086148585</v>
      </c>
      <c r="AF14" s="326">
        <f t="shared" si="10"/>
        <v>139.02970010248612</v>
      </c>
      <c r="AG14" s="326">
        <f t="shared" si="11"/>
        <v>144.05490194884567</v>
      </c>
      <c r="AH14" s="326">
        <f t="shared" si="12"/>
        <v>137.76408444961598</v>
      </c>
      <c r="AI14" s="326">
        <f t="shared" si="13"/>
        <v>137.5781394233247</v>
      </c>
      <c r="AJ14" s="326">
        <f t="shared" si="14"/>
        <v>139.11604026467646</v>
      </c>
      <c r="AK14" s="326">
        <f t="shared" si="15"/>
        <v>139.48894147896206</v>
      </c>
      <c r="AL14" s="326">
        <f t="shared" si="16"/>
        <v>138.64894879411901</v>
      </c>
      <c r="AM14" s="326">
        <f t="shared" si="17"/>
        <v>137.92886031638272</v>
      </c>
      <c r="AN14" s="324"/>
      <c r="AO14" s="325"/>
      <c r="AP14" s="325"/>
      <c r="AQ14" s="325"/>
      <c r="AR14" s="325"/>
      <c r="AS14" s="325"/>
      <c r="AT14" s="325"/>
      <c r="AU14" s="325"/>
      <c r="AV14" s="325"/>
      <c r="AW14" s="325"/>
      <c r="AX14" s="325"/>
      <c r="AY14" s="325"/>
      <c r="AZ14" s="325"/>
      <c r="BA14" s="325"/>
      <c r="BB14" s="325"/>
      <c r="BC14" s="325"/>
      <c r="BD14" s="325"/>
      <c r="BE14" s="325"/>
      <c r="BF14" s="325"/>
      <c r="BG14" s="417">
        <f t="shared" si="18"/>
        <v>41.791637401909107</v>
      </c>
      <c r="BH14" s="417">
        <f t="shared" si="18"/>
        <v>41.649007016175545</v>
      </c>
      <c r="BI14" s="417">
        <f t="shared" si="18"/>
        <v>41.571538431062208</v>
      </c>
      <c r="BJ14" s="417"/>
      <c r="BK14" s="417"/>
      <c r="BL14" s="417"/>
    </row>
    <row r="15" spans="1:64" x14ac:dyDescent="0.2">
      <c r="B15" s="764"/>
      <c r="C15" s="2" t="s">
        <v>6</v>
      </c>
      <c r="D15" s="11">
        <f>SUM(D11:D14)</f>
        <v>23242818</v>
      </c>
      <c r="E15" s="11">
        <f t="shared" ref="E15:U15" si="20">SUM(E11:E14)</f>
        <v>24338152</v>
      </c>
      <c r="F15" s="11">
        <f t="shared" si="20"/>
        <v>24871977</v>
      </c>
      <c r="G15" s="11">
        <f t="shared" si="20"/>
        <v>26147942</v>
      </c>
      <c r="H15" s="11">
        <f t="shared" si="20"/>
        <v>26335158</v>
      </c>
      <c r="I15" s="11">
        <f t="shared" si="20"/>
        <v>26397365</v>
      </c>
      <c r="J15" s="11">
        <f t="shared" si="20"/>
        <v>27796173</v>
      </c>
      <c r="K15" s="11">
        <f t="shared" si="20"/>
        <v>28183425</v>
      </c>
      <c r="L15" s="11">
        <f t="shared" si="20"/>
        <v>29086413</v>
      </c>
      <c r="M15" s="11">
        <f t="shared" si="20"/>
        <v>29768331</v>
      </c>
      <c r="N15" s="11">
        <f t="shared" si="20"/>
        <v>31120840</v>
      </c>
      <c r="O15" s="11">
        <f t="shared" si="20"/>
        <v>31564202</v>
      </c>
      <c r="P15" s="11">
        <f t="shared" si="20"/>
        <v>29430778</v>
      </c>
      <c r="Q15" s="11">
        <f t="shared" si="20"/>
        <v>30166955</v>
      </c>
      <c r="R15" s="11">
        <f t="shared" si="20"/>
        <v>30530489</v>
      </c>
      <c r="S15" s="11">
        <f t="shared" si="20"/>
        <v>30698187</v>
      </c>
      <c r="T15" s="11">
        <f t="shared" si="20"/>
        <v>30617820</v>
      </c>
      <c r="U15" s="11">
        <f t="shared" si="20"/>
        <v>30515563</v>
      </c>
      <c r="V15" s="323">
        <f>100</f>
        <v>100</v>
      </c>
      <c r="W15" s="326">
        <f t="shared" si="1"/>
        <v>104.71256970647879</v>
      </c>
      <c r="X15" s="326">
        <f t="shared" si="2"/>
        <v>107.0093006794615</v>
      </c>
      <c r="Y15" s="326">
        <f t="shared" si="3"/>
        <v>112.49901797621958</v>
      </c>
      <c r="Z15" s="326">
        <f t="shared" si="4"/>
        <v>113.30449689878397</v>
      </c>
      <c r="AA15" s="326">
        <f t="shared" si="5"/>
        <v>113.57213656278684</v>
      </c>
      <c r="AB15" s="326">
        <f t="shared" si="6"/>
        <v>119.59037411040262</v>
      </c>
      <c r="AC15" s="326">
        <f t="shared" si="7"/>
        <v>121.25648877859818</v>
      </c>
      <c r="AD15" s="326">
        <f t="shared" si="8"/>
        <v>125.14150822847729</v>
      </c>
      <c r="AE15" s="326">
        <f t="shared" si="9"/>
        <v>128.07539516077611</v>
      </c>
      <c r="AF15" s="326">
        <f t="shared" si="10"/>
        <v>133.89443569191997</v>
      </c>
      <c r="AG15" s="326">
        <f t="shared" si="11"/>
        <v>135.80195826512946</v>
      </c>
      <c r="AH15" s="326">
        <f t="shared" si="12"/>
        <v>126.62310568365677</v>
      </c>
      <c r="AI15" s="326">
        <f t="shared" si="13"/>
        <v>129.79043677061878</v>
      </c>
      <c r="AJ15" s="326">
        <f t="shared" si="14"/>
        <v>131.35450701373645</v>
      </c>
      <c r="AK15" s="326">
        <f t="shared" si="15"/>
        <v>132.07601160926356</v>
      </c>
      <c r="AL15" s="326">
        <f t="shared" si="16"/>
        <v>131.73024028325653</v>
      </c>
      <c r="AM15" s="326">
        <f t="shared" si="17"/>
        <v>131.29028932722358</v>
      </c>
      <c r="AN15" s="324"/>
      <c r="AO15" s="325"/>
      <c r="AP15" s="325"/>
      <c r="AQ15" s="325"/>
      <c r="AR15" s="325"/>
      <c r="AS15" s="325"/>
      <c r="AT15" s="325"/>
      <c r="AU15" s="325"/>
      <c r="AV15" s="325"/>
      <c r="AW15" s="325"/>
      <c r="AX15" s="325"/>
      <c r="AY15" s="325"/>
      <c r="AZ15" s="325"/>
      <c r="BA15" s="325"/>
      <c r="BB15" s="325"/>
      <c r="BC15" s="325"/>
      <c r="BD15" s="325"/>
      <c r="BE15" s="325"/>
      <c r="BF15" s="325"/>
      <c r="BG15" s="417">
        <f t="shared" si="18"/>
        <v>100</v>
      </c>
      <c r="BH15" s="417">
        <f t="shared" si="18"/>
        <v>100</v>
      </c>
      <c r="BI15" s="417">
        <f t="shared" si="18"/>
        <v>100</v>
      </c>
      <c r="BJ15" s="417"/>
      <c r="BK15" s="417"/>
      <c r="BL15" s="417"/>
    </row>
    <row r="16" spans="1:64" ht="15" x14ac:dyDescent="0.25">
      <c r="B16" s="765"/>
      <c r="C16" s="4" t="s">
        <v>7</v>
      </c>
      <c r="D16" s="424">
        <f>SUM(D11:D13)</f>
        <v>14045476</v>
      </c>
      <c r="E16" s="341">
        <f t="shared" ref="E16:U16" si="21">SUM(E11:E13)</f>
        <v>15273615</v>
      </c>
      <c r="F16" s="341">
        <f t="shared" si="21"/>
        <v>15714868</v>
      </c>
      <c r="G16" s="341">
        <f t="shared" si="21"/>
        <v>16362080</v>
      </c>
      <c r="H16" s="341">
        <f t="shared" si="21"/>
        <v>16508947</v>
      </c>
      <c r="I16" s="341">
        <f t="shared" si="21"/>
        <v>16484795</v>
      </c>
      <c r="J16" s="341">
        <f t="shared" si="21"/>
        <v>17616555</v>
      </c>
      <c r="K16" s="341">
        <f t="shared" si="21"/>
        <v>17786858</v>
      </c>
      <c r="L16" s="341">
        <f t="shared" si="21"/>
        <v>18454784</v>
      </c>
      <c r="M16" s="341">
        <f t="shared" si="21"/>
        <v>18812493</v>
      </c>
      <c r="N16" s="341">
        <f t="shared" si="21"/>
        <v>18333803</v>
      </c>
      <c r="O16" s="341">
        <f t="shared" si="21"/>
        <v>18314980</v>
      </c>
      <c r="P16" s="341">
        <f t="shared" si="21"/>
        <v>16760144</v>
      </c>
      <c r="Q16" s="341">
        <f t="shared" si="21"/>
        <v>17513423</v>
      </c>
      <c r="R16" s="341">
        <f t="shared" si="21"/>
        <v>17735511</v>
      </c>
      <c r="S16" s="341">
        <f t="shared" si="21"/>
        <v>17868912</v>
      </c>
      <c r="T16" s="341">
        <f t="shared" si="21"/>
        <v>17865802</v>
      </c>
      <c r="U16" s="341">
        <f t="shared" si="21"/>
        <v>17829774</v>
      </c>
      <c r="V16" s="323">
        <f>100</f>
        <v>100</v>
      </c>
      <c r="W16" s="326">
        <f t="shared" si="1"/>
        <v>108.74401835865157</v>
      </c>
      <c r="X16" s="326">
        <f t="shared" si="2"/>
        <v>111.88562067956971</v>
      </c>
      <c r="Y16" s="326">
        <f t="shared" si="3"/>
        <v>116.49359551787352</v>
      </c>
      <c r="Z16" s="326">
        <f t="shared" si="4"/>
        <v>117.53924893681068</v>
      </c>
      <c r="AA16" s="326">
        <f t="shared" si="5"/>
        <v>117.36729321241943</v>
      </c>
      <c r="AB16" s="326">
        <f t="shared" si="6"/>
        <v>125.42511909172747</v>
      </c>
      <c r="AC16" s="326">
        <f t="shared" si="7"/>
        <v>126.63763050821488</v>
      </c>
      <c r="AD16" s="326">
        <f t="shared" si="8"/>
        <v>131.39308343839681</v>
      </c>
      <c r="AE16" s="326">
        <f t="shared" si="9"/>
        <v>133.93987501740773</v>
      </c>
      <c r="AF16" s="326">
        <f t="shared" si="10"/>
        <v>130.53173135606085</v>
      </c>
      <c r="AG16" s="326">
        <f t="shared" si="11"/>
        <v>130.39771667403795</v>
      </c>
      <c r="AH16" s="326">
        <f t="shared" si="12"/>
        <v>119.32770381010938</v>
      </c>
      <c r="AI16" s="326">
        <f t="shared" si="13"/>
        <v>124.69084707417534</v>
      </c>
      <c r="AJ16" s="326">
        <f t="shared" si="14"/>
        <v>126.27205372035807</v>
      </c>
      <c r="AK16" s="326">
        <f t="shared" si="15"/>
        <v>127.22183285208703</v>
      </c>
      <c r="AL16" s="326">
        <f t="shared" si="16"/>
        <v>127.19969049108767</v>
      </c>
      <c r="AM16" s="326">
        <f t="shared" si="17"/>
        <v>126.94318085054576</v>
      </c>
      <c r="AN16" s="283"/>
      <c r="AO16" s="284"/>
      <c r="AP16" s="284"/>
      <c r="AQ16" s="284"/>
      <c r="AR16" s="284"/>
      <c r="AS16" s="284"/>
      <c r="AT16" s="284"/>
      <c r="AU16" s="284"/>
      <c r="AV16" s="284"/>
      <c r="AW16" s="284"/>
      <c r="AX16" s="284"/>
      <c r="AY16" s="284"/>
      <c r="AZ16" s="284"/>
      <c r="BA16" s="284"/>
      <c r="BB16" s="284"/>
      <c r="BC16" s="284"/>
      <c r="BD16" s="284"/>
      <c r="BE16" s="284"/>
      <c r="BF16" s="325"/>
      <c r="BG16" s="417">
        <f t="shared" si="18"/>
        <v>58.208362598090893</v>
      </c>
      <c r="BH16" s="417">
        <f t="shared" si="18"/>
        <v>58.350992983824455</v>
      </c>
      <c r="BI16" s="417">
        <f t="shared" si="18"/>
        <v>58.428461568937792</v>
      </c>
      <c r="BJ16" s="417"/>
      <c r="BK16" s="417"/>
      <c r="BL16" s="417"/>
    </row>
    <row r="17" spans="2:61" ht="15" customHeight="1" x14ac:dyDescent="0.25">
      <c r="B17" s="766" t="s">
        <v>189</v>
      </c>
      <c r="C17" s="2" t="s">
        <v>2</v>
      </c>
      <c r="D17" s="11">
        <v>3979</v>
      </c>
      <c r="E17" s="11">
        <v>2673</v>
      </c>
      <c r="F17" s="11">
        <v>4727</v>
      </c>
      <c r="G17" s="11">
        <v>3760</v>
      </c>
      <c r="H17" s="11">
        <v>4564</v>
      </c>
      <c r="I17" s="11">
        <v>4109</v>
      </c>
      <c r="J17" s="11">
        <v>3760</v>
      </c>
      <c r="K17" s="11">
        <v>3999</v>
      </c>
      <c r="L17" s="11">
        <v>3509</v>
      </c>
      <c r="M17" s="11">
        <v>3866</v>
      </c>
      <c r="N17" s="11">
        <v>3107</v>
      </c>
      <c r="O17" s="11">
        <v>3728</v>
      </c>
      <c r="P17" s="11">
        <v>4210</v>
      </c>
      <c r="Q17" s="11">
        <v>4045</v>
      </c>
      <c r="R17" s="11">
        <v>3866</v>
      </c>
      <c r="S17" s="11">
        <v>3804</v>
      </c>
      <c r="T17" s="11">
        <v>3912</v>
      </c>
      <c r="U17" s="11">
        <v>3659</v>
      </c>
      <c r="V17" s="323">
        <f>100</f>
        <v>100</v>
      </c>
      <c r="W17" s="326">
        <f t="shared" si="1"/>
        <v>67.177682834883143</v>
      </c>
      <c r="X17" s="326">
        <f t="shared" si="2"/>
        <v>118.79869313897964</v>
      </c>
      <c r="Y17" s="326">
        <f t="shared" si="3"/>
        <v>94.496104548881632</v>
      </c>
      <c r="Z17" s="326">
        <f t="shared" si="4"/>
        <v>114.70218647901483</v>
      </c>
      <c r="AA17" s="326">
        <f t="shared" si="5"/>
        <v>103.26715255089218</v>
      </c>
      <c r="AB17" s="326">
        <f t="shared" si="6"/>
        <v>94.496104548881632</v>
      </c>
      <c r="AC17" s="326">
        <f t="shared" si="7"/>
        <v>100.50263885398341</v>
      </c>
      <c r="AD17" s="326">
        <f t="shared" si="8"/>
        <v>88.187986931389801</v>
      </c>
      <c r="AE17" s="326">
        <f t="shared" si="9"/>
        <v>97.160090474993723</v>
      </c>
      <c r="AF17" s="326">
        <f t="shared" si="10"/>
        <v>78.08494596632319</v>
      </c>
      <c r="AG17" s="326">
        <f t="shared" si="11"/>
        <v>93.691882382508169</v>
      </c>
      <c r="AH17" s="326">
        <f t="shared" si="12"/>
        <v>105.80547876350842</v>
      </c>
      <c r="AI17" s="326">
        <f t="shared" si="13"/>
        <v>101.65870821814526</v>
      </c>
      <c r="AJ17" s="326">
        <f t="shared" si="14"/>
        <v>97.160090474993723</v>
      </c>
      <c r="AK17" s="326">
        <f t="shared" si="15"/>
        <v>95.601910027645133</v>
      </c>
      <c r="AL17" s="326">
        <f t="shared" si="16"/>
        <v>98.31615983915556</v>
      </c>
      <c r="AM17" s="326">
        <f t="shared" si="17"/>
        <v>91.957778336265392</v>
      </c>
      <c r="AN17" s="324">
        <v>1</v>
      </c>
      <c r="AO17" s="342">
        <v>1</v>
      </c>
      <c r="AP17" s="342">
        <v>1</v>
      </c>
      <c r="AQ17" s="342">
        <v>1</v>
      </c>
      <c r="AR17" s="419">
        <v>1</v>
      </c>
      <c r="AS17" s="419">
        <v>1</v>
      </c>
      <c r="AT17" s="419">
        <v>1</v>
      </c>
      <c r="AU17" s="342">
        <v>1</v>
      </c>
      <c r="AV17" s="342">
        <v>1</v>
      </c>
      <c r="AW17" s="342">
        <v>1</v>
      </c>
      <c r="AX17" s="342">
        <v>1</v>
      </c>
      <c r="AY17" s="342">
        <v>1</v>
      </c>
      <c r="AZ17" s="342">
        <v>1</v>
      </c>
      <c r="BA17" s="342">
        <v>1</v>
      </c>
      <c r="BB17" s="342">
        <v>1</v>
      </c>
      <c r="BC17" s="342">
        <v>1</v>
      </c>
      <c r="BD17" s="342">
        <v>6</v>
      </c>
      <c r="BE17" s="564">
        <v>7</v>
      </c>
      <c r="BF17" s="419"/>
    </row>
    <row r="18" spans="2:61" ht="15" x14ac:dyDescent="0.25">
      <c r="B18" s="764"/>
      <c r="C18" s="2" t="s">
        <v>3</v>
      </c>
      <c r="D18" s="11">
        <v>11664</v>
      </c>
      <c r="E18" s="11">
        <v>12530</v>
      </c>
      <c r="F18" s="11">
        <v>12348</v>
      </c>
      <c r="G18" s="11">
        <v>13709</v>
      </c>
      <c r="H18" s="11">
        <v>12371</v>
      </c>
      <c r="I18" s="11">
        <v>12552</v>
      </c>
      <c r="J18" s="11">
        <v>14348</v>
      </c>
      <c r="K18" s="11">
        <v>13895</v>
      </c>
      <c r="L18" s="11">
        <v>13518</v>
      </c>
      <c r="M18" s="11">
        <v>13639</v>
      </c>
      <c r="N18" s="11">
        <v>8494</v>
      </c>
      <c r="O18" s="11">
        <v>9048</v>
      </c>
      <c r="P18" s="11">
        <v>8720</v>
      </c>
      <c r="Q18" s="11">
        <v>9147</v>
      </c>
      <c r="R18" s="11">
        <v>10532</v>
      </c>
      <c r="S18" s="11">
        <v>10419</v>
      </c>
      <c r="T18" s="11">
        <v>10785</v>
      </c>
      <c r="U18" s="11">
        <v>10137</v>
      </c>
      <c r="V18" s="323">
        <f>100</f>
        <v>100</v>
      </c>
      <c r="W18" s="326">
        <f t="shared" si="1"/>
        <v>107.42455418381344</v>
      </c>
      <c r="X18" s="326">
        <f t="shared" si="2"/>
        <v>105.8641975308642</v>
      </c>
      <c r="Y18" s="326">
        <f t="shared" si="3"/>
        <v>117.53257887517147</v>
      </c>
      <c r="Z18" s="326">
        <f t="shared" si="4"/>
        <v>106.06138545953361</v>
      </c>
      <c r="AA18" s="326">
        <f t="shared" si="5"/>
        <v>107.61316872427983</v>
      </c>
      <c r="AB18" s="326">
        <f t="shared" si="6"/>
        <v>123.01097393689986</v>
      </c>
      <c r="AC18" s="326">
        <f t="shared" si="7"/>
        <v>119.12722908093278</v>
      </c>
      <c r="AD18" s="326">
        <f t="shared" si="8"/>
        <v>115.89506172839506</v>
      </c>
      <c r="AE18" s="326">
        <f t="shared" si="9"/>
        <v>116.93244170096023</v>
      </c>
      <c r="AF18" s="326">
        <f t="shared" si="10"/>
        <v>72.82235939643347</v>
      </c>
      <c r="AG18" s="326">
        <f t="shared" si="11"/>
        <v>77.572016460905346</v>
      </c>
      <c r="AH18" s="326">
        <f t="shared" si="12"/>
        <v>74.759945130315501</v>
      </c>
      <c r="AI18" s="326">
        <f t="shared" si="13"/>
        <v>78.420781893004119</v>
      </c>
      <c r="AJ18" s="326">
        <f t="shared" si="14"/>
        <v>90.294924554183808</v>
      </c>
      <c r="AK18" s="326">
        <f t="shared" si="15"/>
        <v>89.326131687242793</v>
      </c>
      <c r="AL18" s="326">
        <f t="shared" si="16"/>
        <v>92.46399176954732</v>
      </c>
      <c r="AM18" s="326">
        <f t="shared" si="17"/>
        <v>86.908436213991763</v>
      </c>
      <c r="AN18" s="324">
        <v>1</v>
      </c>
      <c r="AO18" s="342">
        <v>1</v>
      </c>
      <c r="AP18" s="342">
        <v>1</v>
      </c>
      <c r="AQ18" s="342">
        <v>1</v>
      </c>
      <c r="AR18" s="342">
        <v>1</v>
      </c>
      <c r="AS18" s="342">
        <v>1</v>
      </c>
      <c r="AT18" s="342">
        <v>1</v>
      </c>
      <c r="AU18" s="342">
        <v>1</v>
      </c>
      <c r="AV18" s="342">
        <v>1</v>
      </c>
      <c r="AW18" s="342">
        <v>1</v>
      </c>
      <c r="AX18" s="342">
        <v>1</v>
      </c>
      <c r="AY18" s="342">
        <v>1</v>
      </c>
      <c r="AZ18" s="342">
        <v>1</v>
      </c>
      <c r="BA18" s="342">
        <v>1</v>
      </c>
      <c r="BB18" s="342">
        <v>1</v>
      </c>
      <c r="BC18" s="342">
        <v>1</v>
      </c>
      <c r="BD18" s="342">
        <v>6</v>
      </c>
      <c r="BE18" s="419">
        <v>7</v>
      </c>
      <c r="BF18" s="419"/>
    </row>
    <row r="19" spans="2:61" ht="15" x14ac:dyDescent="0.25">
      <c r="B19" s="764"/>
      <c r="C19" s="2" t="s">
        <v>4</v>
      </c>
      <c r="D19" s="11">
        <v>11239</v>
      </c>
      <c r="E19" s="11">
        <v>10586</v>
      </c>
      <c r="F19" s="11">
        <v>10476</v>
      </c>
      <c r="G19" s="11">
        <v>11008</v>
      </c>
      <c r="H19" s="11">
        <v>10677</v>
      </c>
      <c r="I19" s="11">
        <v>10867</v>
      </c>
      <c r="J19" s="11">
        <v>11934</v>
      </c>
      <c r="K19" s="11">
        <v>11674</v>
      </c>
      <c r="L19" s="11">
        <v>11549</v>
      </c>
      <c r="M19" s="11">
        <v>11276</v>
      </c>
      <c r="N19" s="11">
        <v>12063</v>
      </c>
      <c r="O19" s="11">
        <v>11411</v>
      </c>
      <c r="P19" s="11">
        <v>11603</v>
      </c>
      <c r="Q19" s="11">
        <v>12371</v>
      </c>
      <c r="R19" s="11">
        <v>12477</v>
      </c>
      <c r="S19" s="11">
        <v>12236</v>
      </c>
      <c r="T19" s="11">
        <v>12675</v>
      </c>
      <c r="U19" s="11">
        <v>11823</v>
      </c>
      <c r="V19" s="323">
        <f>100</f>
        <v>100</v>
      </c>
      <c r="W19" s="326">
        <f t="shared" si="1"/>
        <v>94.18987454399857</v>
      </c>
      <c r="X19" s="326">
        <f t="shared" si="2"/>
        <v>93.211139781119314</v>
      </c>
      <c r="Y19" s="326">
        <f t="shared" si="3"/>
        <v>97.944656997953558</v>
      </c>
      <c r="Z19" s="326">
        <f t="shared" si="4"/>
        <v>94.999555120562334</v>
      </c>
      <c r="AA19" s="326">
        <f t="shared" si="5"/>
        <v>96.69009698371741</v>
      </c>
      <c r="AB19" s="326">
        <f t="shared" si="6"/>
        <v>106.18382418364624</v>
      </c>
      <c r="AC19" s="326">
        <f t="shared" si="7"/>
        <v>103.8704511077498</v>
      </c>
      <c r="AD19" s="326">
        <f t="shared" si="8"/>
        <v>102.75825251356882</v>
      </c>
      <c r="AE19" s="326">
        <f t="shared" si="9"/>
        <v>100.32921078387757</v>
      </c>
      <c r="AF19" s="326">
        <f t="shared" si="10"/>
        <v>107.331613132841</v>
      </c>
      <c r="AG19" s="326">
        <f t="shared" si="11"/>
        <v>101.53038526559303</v>
      </c>
      <c r="AH19" s="326">
        <f t="shared" si="12"/>
        <v>103.238722306255</v>
      </c>
      <c r="AI19" s="326">
        <f t="shared" si="13"/>
        <v>110.07207046890292</v>
      </c>
      <c r="AJ19" s="326">
        <f t="shared" si="14"/>
        <v>111.0152148767684</v>
      </c>
      <c r="AK19" s="326">
        <f t="shared" si="15"/>
        <v>108.87089598718747</v>
      </c>
      <c r="AL19" s="326">
        <f t="shared" si="16"/>
        <v>112.77693744995106</v>
      </c>
      <c r="AM19" s="326">
        <f t="shared" si="17"/>
        <v>105.19619183201353</v>
      </c>
      <c r="AN19" s="324">
        <v>1</v>
      </c>
      <c r="AO19" s="342">
        <v>1</v>
      </c>
      <c r="AP19" s="342">
        <v>1</v>
      </c>
      <c r="AQ19" s="342">
        <v>1</v>
      </c>
      <c r="AR19" s="419">
        <v>1</v>
      </c>
      <c r="AS19" s="419">
        <v>1</v>
      </c>
      <c r="AT19" s="342">
        <v>1</v>
      </c>
      <c r="AU19" s="342">
        <v>1</v>
      </c>
      <c r="AV19" s="342">
        <v>1</v>
      </c>
      <c r="AW19" s="342">
        <v>1</v>
      </c>
      <c r="AX19" s="342">
        <v>1</v>
      </c>
      <c r="AY19" s="342">
        <v>1</v>
      </c>
      <c r="AZ19" s="342">
        <v>1</v>
      </c>
      <c r="BA19" s="342">
        <v>1</v>
      </c>
      <c r="BB19" s="342">
        <v>1</v>
      </c>
      <c r="BC19" s="342">
        <v>1</v>
      </c>
      <c r="BD19" s="342">
        <v>6</v>
      </c>
      <c r="BE19" s="419">
        <v>7</v>
      </c>
      <c r="BF19" s="419"/>
    </row>
    <row r="20" spans="2:61" ht="15" x14ac:dyDescent="0.25">
      <c r="B20" s="764"/>
      <c r="C20" s="2" t="s">
        <v>5</v>
      </c>
      <c r="D20" s="11">
        <v>49874</v>
      </c>
      <c r="E20" s="11">
        <v>46871</v>
      </c>
      <c r="F20" s="11">
        <v>44592</v>
      </c>
      <c r="G20" s="11">
        <v>39598</v>
      </c>
      <c r="H20" s="11">
        <v>38527</v>
      </c>
      <c r="I20" s="11">
        <v>33534</v>
      </c>
      <c r="J20" s="11">
        <v>30799</v>
      </c>
      <c r="K20" s="11">
        <v>28815</v>
      </c>
      <c r="L20" s="11">
        <v>26863</v>
      </c>
      <c r="M20" s="11">
        <v>23516</v>
      </c>
      <c r="N20" s="11">
        <v>23728</v>
      </c>
      <c r="O20" s="11">
        <v>15385</v>
      </c>
      <c r="P20" s="11">
        <v>13419</v>
      </c>
      <c r="Q20" s="11">
        <v>12585</v>
      </c>
      <c r="R20" s="11">
        <v>12072</v>
      </c>
      <c r="S20" s="11">
        <v>11934</v>
      </c>
      <c r="T20" s="11">
        <v>12174</v>
      </c>
      <c r="U20" s="11">
        <v>11511</v>
      </c>
      <c r="V20" s="323">
        <f>100</f>
        <v>100</v>
      </c>
      <c r="W20" s="326">
        <f t="shared" si="1"/>
        <v>93.978826643140721</v>
      </c>
      <c r="X20" s="326">
        <f t="shared" si="2"/>
        <v>89.40931146489153</v>
      </c>
      <c r="Y20" s="326">
        <f t="shared" si="3"/>
        <v>79.396078116854468</v>
      </c>
      <c r="Z20" s="326">
        <f t="shared" si="4"/>
        <v>77.248666639932637</v>
      </c>
      <c r="AA20" s="326">
        <f t="shared" si="5"/>
        <v>67.237438344628458</v>
      </c>
      <c r="AB20" s="326">
        <f t="shared" si="6"/>
        <v>61.753619120182861</v>
      </c>
      <c r="AC20" s="326">
        <f t="shared" si="7"/>
        <v>57.775594498135298</v>
      </c>
      <c r="AD20" s="326">
        <f t="shared" si="8"/>
        <v>53.861731563540118</v>
      </c>
      <c r="AE20" s="326">
        <f t="shared" si="9"/>
        <v>47.150820066567753</v>
      </c>
      <c r="AF20" s="326">
        <f t="shared" si="10"/>
        <v>47.575891245939765</v>
      </c>
      <c r="AG20" s="326">
        <f t="shared" si="11"/>
        <v>30.847736295464571</v>
      </c>
      <c r="AH20" s="326">
        <f t="shared" si="12"/>
        <v>26.905802622608974</v>
      </c>
      <c r="AI20" s="326">
        <f t="shared" si="13"/>
        <v>25.233588643381321</v>
      </c>
      <c r="AJ20" s="326">
        <f t="shared" si="14"/>
        <v>24.204996591410353</v>
      </c>
      <c r="AK20" s="326">
        <f t="shared" si="15"/>
        <v>23.928299314271964</v>
      </c>
      <c r="AL20" s="326">
        <f t="shared" si="16"/>
        <v>24.409511970164814</v>
      </c>
      <c r="AM20" s="326">
        <f t="shared" si="17"/>
        <v>23.080162008260817</v>
      </c>
      <c r="AN20" s="324">
        <v>1</v>
      </c>
      <c r="AO20" s="342">
        <v>1</v>
      </c>
      <c r="AP20" s="342">
        <v>1</v>
      </c>
      <c r="AQ20" s="342">
        <v>1</v>
      </c>
      <c r="AR20" s="342">
        <v>1</v>
      </c>
      <c r="AS20" s="342">
        <v>1</v>
      </c>
      <c r="AT20" s="342">
        <v>1</v>
      </c>
      <c r="AU20" s="342">
        <v>1</v>
      </c>
      <c r="AV20" s="342">
        <v>1</v>
      </c>
      <c r="AW20" s="342">
        <v>1</v>
      </c>
      <c r="AX20" s="342">
        <v>1</v>
      </c>
      <c r="AY20" s="342">
        <v>1</v>
      </c>
      <c r="AZ20" s="342">
        <v>1</v>
      </c>
      <c r="BA20" s="342">
        <v>1</v>
      </c>
      <c r="BB20" s="342">
        <v>1</v>
      </c>
      <c r="BC20" s="342">
        <v>1</v>
      </c>
      <c r="BD20" s="342">
        <v>6</v>
      </c>
      <c r="BE20" s="419">
        <v>7</v>
      </c>
      <c r="BF20" s="419"/>
    </row>
    <row r="21" spans="2:61" ht="15" x14ac:dyDescent="0.25">
      <c r="B21" s="764"/>
      <c r="C21" s="2" t="s">
        <v>6</v>
      </c>
      <c r="D21" s="11">
        <v>76756</v>
      </c>
      <c r="E21" s="11">
        <v>72660</v>
      </c>
      <c r="F21" s="11">
        <v>72143</v>
      </c>
      <c r="G21" s="11">
        <v>68075</v>
      </c>
      <c r="H21" s="11">
        <v>66139</v>
      </c>
      <c r="I21" s="11">
        <v>61062</v>
      </c>
      <c r="J21" s="11">
        <v>60841</v>
      </c>
      <c r="K21" s="11">
        <v>58383</v>
      </c>
      <c r="L21" s="11">
        <v>55439</v>
      </c>
      <c r="M21" s="11">
        <v>52297</v>
      </c>
      <c r="N21" s="11">
        <v>47392</v>
      </c>
      <c r="O21" s="11">
        <v>39572</v>
      </c>
      <c r="P21" s="11">
        <v>37952</v>
      </c>
      <c r="Q21" s="11">
        <v>38148</v>
      </c>
      <c r="R21" s="11">
        <v>38947</v>
      </c>
      <c r="S21" s="11">
        <v>38393</v>
      </c>
      <c r="T21" s="11">
        <v>39546</v>
      </c>
      <c r="U21" s="11">
        <v>37130</v>
      </c>
      <c r="V21" s="323">
        <f>100</f>
        <v>100</v>
      </c>
      <c r="W21" s="326">
        <f t="shared" si="1"/>
        <v>94.663609359528891</v>
      </c>
      <c r="X21" s="326">
        <f t="shared" si="2"/>
        <v>93.99004638073896</v>
      </c>
      <c r="Y21" s="326">
        <f t="shared" si="3"/>
        <v>88.690134973161705</v>
      </c>
      <c r="Z21" s="326">
        <f t="shared" si="4"/>
        <v>86.167856584501536</v>
      </c>
      <c r="AA21" s="326">
        <f t="shared" si="5"/>
        <v>79.553389962999631</v>
      </c>
      <c r="AB21" s="326">
        <f t="shared" si="6"/>
        <v>79.2654645890875</v>
      </c>
      <c r="AC21" s="326">
        <f t="shared" si="7"/>
        <v>76.063109072906357</v>
      </c>
      <c r="AD21" s="326">
        <f t="shared" si="8"/>
        <v>72.227578300067748</v>
      </c>
      <c r="AE21" s="326">
        <f t="shared" si="9"/>
        <v>68.134087237479804</v>
      </c>
      <c r="AF21" s="326">
        <f t="shared" si="10"/>
        <v>61.743707332325812</v>
      </c>
      <c r="AG21" s="326">
        <f t="shared" si="11"/>
        <v>51.555578716973265</v>
      </c>
      <c r="AH21" s="326">
        <f t="shared" si="12"/>
        <v>49.444994528115068</v>
      </c>
      <c r="AI21" s="326">
        <f t="shared" si="13"/>
        <v>49.700349158371985</v>
      </c>
      <c r="AJ21" s="326">
        <f t="shared" si="14"/>
        <v>50.74131012559279</v>
      </c>
      <c r="AK21" s="326">
        <f t="shared" si="15"/>
        <v>50.019542446193128</v>
      </c>
      <c r="AL21" s="326">
        <f t="shared" si="16"/>
        <v>51.521705143571836</v>
      </c>
      <c r="AM21" s="326">
        <f t="shared" si="17"/>
        <v>48.374068476731459</v>
      </c>
      <c r="AN21" s="324"/>
      <c r="AO21" s="342"/>
      <c r="AP21" s="342"/>
      <c r="AQ21" s="342"/>
      <c r="AR21" s="342"/>
      <c r="AS21" s="419"/>
      <c r="AT21" s="419"/>
      <c r="AU21" s="342"/>
      <c r="AV21" s="342"/>
      <c r="AW21" s="342"/>
      <c r="AX21" s="342"/>
      <c r="AY21" s="342"/>
      <c r="AZ21" s="342"/>
      <c r="BA21" s="342"/>
      <c r="BB21" s="342"/>
      <c r="BC21" s="342"/>
      <c r="BD21" s="342"/>
      <c r="BE21" s="419"/>
      <c r="BF21" s="419"/>
    </row>
    <row r="22" spans="2:61" ht="15" x14ac:dyDescent="0.25">
      <c r="B22" s="765"/>
      <c r="C22" s="4" t="s">
        <v>7</v>
      </c>
      <c r="D22" s="424">
        <v>26882</v>
      </c>
      <c r="E22" s="341">
        <v>25789</v>
      </c>
      <c r="F22" s="341">
        <v>27551</v>
      </c>
      <c r="G22" s="341">
        <v>28477</v>
      </c>
      <c r="H22" s="341">
        <v>27612</v>
      </c>
      <c r="I22" s="341">
        <v>27528</v>
      </c>
      <c r="J22" s="341">
        <v>30042</v>
      </c>
      <c r="K22" s="341">
        <v>29568</v>
      </c>
      <c r="L22" s="341">
        <v>28576</v>
      </c>
      <c r="M22" s="341">
        <v>28781</v>
      </c>
      <c r="N22" s="341">
        <v>23664</v>
      </c>
      <c r="O22" s="341">
        <v>24187</v>
      </c>
      <c r="P22" s="341">
        <v>24533</v>
      </c>
      <c r="Q22" s="341">
        <v>25563</v>
      </c>
      <c r="R22" s="341">
        <v>26875</v>
      </c>
      <c r="S22" s="341">
        <v>26459</v>
      </c>
      <c r="T22" s="341">
        <v>27372</v>
      </c>
      <c r="U22" s="341">
        <v>25619</v>
      </c>
      <c r="V22" s="323">
        <f>100</f>
        <v>100</v>
      </c>
      <c r="W22" s="326">
        <f t="shared" si="1"/>
        <v>95.934082285544235</v>
      </c>
      <c r="X22" s="326">
        <f t="shared" si="2"/>
        <v>102.48865411799717</v>
      </c>
      <c r="Y22" s="326">
        <f t="shared" si="3"/>
        <v>105.93333829328175</v>
      </c>
      <c r="Z22" s="326">
        <f t="shared" si="4"/>
        <v>102.71557175805371</v>
      </c>
      <c r="AA22" s="326">
        <f t="shared" si="5"/>
        <v>102.40309500781191</v>
      </c>
      <c r="AB22" s="326">
        <f t="shared" si="6"/>
        <v>111.75507774719144</v>
      </c>
      <c r="AC22" s="326">
        <f t="shared" si="7"/>
        <v>109.99181608511272</v>
      </c>
      <c r="AD22" s="326">
        <f t="shared" si="8"/>
        <v>106.30161446320959</v>
      </c>
      <c r="AE22" s="326">
        <f t="shared" si="9"/>
        <v>107.06420653225206</v>
      </c>
      <c r="AF22" s="326">
        <f t="shared" si="10"/>
        <v>88.029164496689233</v>
      </c>
      <c r="AG22" s="326">
        <f t="shared" si="11"/>
        <v>89.974704263075665</v>
      </c>
      <c r="AH22" s="326">
        <f t="shared" si="12"/>
        <v>91.26181087716688</v>
      </c>
      <c r="AI22" s="326">
        <f t="shared" si="13"/>
        <v>95.093371028941306</v>
      </c>
      <c r="AJ22" s="326">
        <f t="shared" si="14"/>
        <v>99.97396027081318</v>
      </c>
      <c r="AK22" s="326">
        <f t="shared" si="15"/>
        <v>98.426456364853806</v>
      </c>
      <c r="AL22" s="326">
        <f t="shared" si="16"/>
        <v>101.82278104307716</v>
      </c>
      <c r="AM22" s="326">
        <f t="shared" si="17"/>
        <v>95.301688862435824</v>
      </c>
      <c r="AN22" s="283"/>
      <c r="AO22" s="284"/>
      <c r="AP22" s="284"/>
      <c r="AQ22" s="284"/>
      <c r="AR22" s="284"/>
      <c r="AS22" s="284"/>
      <c r="AT22" s="284"/>
      <c r="AU22" s="284"/>
      <c r="AV22" s="284"/>
      <c r="AW22" s="284"/>
      <c r="AX22" s="284"/>
      <c r="AY22" s="284"/>
      <c r="AZ22" s="284"/>
      <c r="BA22" s="284"/>
      <c r="BB22" s="284"/>
      <c r="BC22" s="284"/>
      <c r="BD22" s="284"/>
      <c r="BE22" s="284"/>
      <c r="BF22" s="419"/>
      <c r="BH22" s="810">
        <f>(T22/S22-1)*100</f>
        <v>3.450621716618163</v>
      </c>
      <c r="BI22" s="810">
        <f>(U22/T22-1)*100</f>
        <v>-6.4043548151395573</v>
      </c>
    </row>
    <row r="23" spans="2:61" ht="15" x14ac:dyDescent="0.25">
      <c r="B23" s="764" t="s">
        <v>8</v>
      </c>
      <c r="C23" s="2" t="s">
        <v>2</v>
      </c>
      <c r="D23" s="11">
        <v>467148</v>
      </c>
      <c r="E23" s="11">
        <v>385578</v>
      </c>
      <c r="F23" s="11">
        <v>511633</v>
      </c>
      <c r="G23" s="11">
        <v>499969</v>
      </c>
      <c r="H23" s="11">
        <v>492553</v>
      </c>
      <c r="I23" s="11">
        <v>489200</v>
      </c>
      <c r="J23" s="11">
        <v>510033</v>
      </c>
      <c r="K23" s="11">
        <v>490258</v>
      </c>
      <c r="L23" s="11">
        <v>433665</v>
      </c>
      <c r="M23" s="11">
        <v>446616</v>
      </c>
      <c r="N23" s="11">
        <v>471726</v>
      </c>
      <c r="O23" s="11">
        <v>488085</v>
      </c>
      <c r="P23" s="11">
        <v>481778</v>
      </c>
      <c r="Q23" s="11">
        <v>446916</v>
      </c>
      <c r="R23" s="11">
        <v>489085</v>
      </c>
      <c r="S23" s="11">
        <v>485126</v>
      </c>
      <c r="T23" s="11">
        <v>480599</v>
      </c>
      <c r="U23" s="11">
        <v>473630</v>
      </c>
      <c r="V23" s="323">
        <f>100</f>
        <v>100</v>
      </c>
      <c r="W23" s="326">
        <f t="shared" si="1"/>
        <v>82.538724344319149</v>
      </c>
      <c r="X23" s="326">
        <f t="shared" si="2"/>
        <v>109.5226780377953</v>
      </c>
      <c r="Y23" s="326">
        <f t="shared" si="3"/>
        <v>107.02582479214296</v>
      </c>
      <c r="Z23" s="326">
        <f t="shared" si="4"/>
        <v>105.43831933348746</v>
      </c>
      <c r="AA23" s="326">
        <f t="shared" si="5"/>
        <v>104.72055965133106</v>
      </c>
      <c r="AB23" s="326">
        <f t="shared" si="6"/>
        <v>109.18017416322022</v>
      </c>
      <c r="AC23" s="326">
        <f t="shared" si="7"/>
        <v>104.94704033839383</v>
      </c>
      <c r="AD23" s="326">
        <f t="shared" si="8"/>
        <v>92.832464229751594</v>
      </c>
      <c r="AE23" s="326">
        <f t="shared" si="9"/>
        <v>95.604819029515269</v>
      </c>
      <c r="AF23" s="326">
        <f t="shared" si="10"/>
        <v>100.97998921112796</v>
      </c>
      <c r="AG23" s="326">
        <f t="shared" si="11"/>
        <v>104.48187726373655</v>
      </c>
      <c r="AH23" s="326">
        <f t="shared" si="12"/>
        <v>103.1317698031459</v>
      </c>
      <c r="AI23" s="326">
        <f t="shared" si="13"/>
        <v>95.669038505998103</v>
      </c>
      <c r="AJ23" s="326">
        <f t="shared" si="14"/>
        <v>104.69594218534597</v>
      </c>
      <c r="AK23" s="326">
        <f t="shared" si="15"/>
        <v>103.84845916069426</v>
      </c>
      <c r="AL23" s="326">
        <f t="shared" si="16"/>
        <v>102.87938726056838</v>
      </c>
      <c r="AM23" s="326">
        <f t="shared" si="17"/>
        <v>101.38756882187229</v>
      </c>
      <c r="AN23" s="324">
        <v>1</v>
      </c>
      <c r="AO23" s="342">
        <v>1</v>
      </c>
      <c r="AP23" s="342">
        <v>1</v>
      </c>
      <c r="AQ23" s="342">
        <v>1</v>
      </c>
      <c r="AR23" s="419">
        <v>1</v>
      </c>
      <c r="AS23" s="419">
        <v>1</v>
      </c>
      <c r="AT23" s="419">
        <v>1</v>
      </c>
      <c r="AU23" s="342">
        <v>1</v>
      </c>
      <c r="AV23" s="342">
        <v>1</v>
      </c>
      <c r="AW23" s="342">
        <v>1</v>
      </c>
      <c r="AX23" s="342">
        <v>1</v>
      </c>
      <c r="AY23" s="342">
        <v>1</v>
      </c>
      <c r="AZ23" s="342">
        <v>1</v>
      </c>
      <c r="BA23" s="342">
        <v>1</v>
      </c>
      <c r="BB23" s="342">
        <v>1</v>
      </c>
      <c r="BC23" s="342">
        <v>1</v>
      </c>
      <c r="BD23" s="342">
        <v>6</v>
      </c>
      <c r="BE23" s="564">
        <v>7</v>
      </c>
      <c r="BF23" s="419"/>
    </row>
    <row r="24" spans="2:61" ht="15" x14ac:dyDescent="0.25">
      <c r="B24" s="764"/>
      <c r="C24" s="2" t="s">
        <v>3</v>
      </c>
      <c r="D24" s="11">
        <v>1093998</v>
      </c>
      <c r="E24" s="11">
        <v>1034437</v>
      </c>
      <c r="F24" s="11">
        <v>1133302</v>
      </c>
      <c r="G24" s="11">
        <v>1156771</v>
      </c>
      <c r="H24" s="11">
        <v>1112118</v>
      </c>
      <c r="I24" s="11">
        <v>1138271</v>
      </c>
      <c r="J24" s="11">
        <v>1086839</v>
      </c>
      <c r="K24" s="11">
        <v>1062782</v>
      </c>
      <c r="L24" s="11">
        <v>1139564</v>
      </c>
      <c r="M24" s="11">
        <v>1067077</v>
      </c>
      <c r="N24" s="11">
        <v>1128627</v>
      </c>
      <c r="O24" s="11">
        <v>1130191</v>
      </c>
      <c r="P24" s="11">
        <v>1075131</v>
      </c>
      <c r="Q24" s="11">
        <v>1134896</v>
      </c>
      <c r="R24" s="11">
        <v>1078074</v>
      </c>
      <c r="S24" s="11">
        <v>1074488</v>
      </c>
      <c r="T24" s="11">
        <v>1073724</v>
      </c>
      <c r="U24" s="11">
        <v>1059218</v>
      </c>
      <c r="V24" s="323">
        <f>100</f>
        <v>100</v>
      </c>
      <c r="W24" s="326">
        <f t="shared" si="1"/>
        <v>94.555657322956719</v>
      </c>
      <c r="X24" s="326">
        <f t="shared" si="2"/>
        <v>103.59269395373666</v>
      </c>
      <c r="Y24" s="326">
        <f t="shared" si="3"/>
        <v>105.73794467631568</v>
      </c>
      <c r="Z24" s="326">
        <f t="shared" si="4"/>
        <v>101.65631015778823</v>
      </c>
      <c r="AA24" s="326">
        <f t="shared" si="5"/>
        <v>104.04689953729348</v>
      </c>
      <c r="AB24" s="326">
        <f t="shared" si="6"/>
        <v>99.345611235121083</v>
      </c>
      <c r="AC24" s="326">
        <f t="shared" si="7"/>
        <v>97.146612699474773</v>
      </c>
      <c r="AD24" s="326">
        <f t="shared" si="8"/>
        <v>104.16508988133434</v>
      </c>
      <c r="AE24" s="326">
        <f t="shared" si="9"/>
        <v>97.539209395263981</v>
      </c>
      <c r="AF24" s="326">
        <f t="shared" si="10"/>
        <v>103.16536227671348</v>
      </c>
      <c r="AG24" s="326">
        <f t="shared" si="11"/>
        <v>103.30832414684488</v>
      </c>
      <c r="AH24" s="326">
        <f t="shared" si="12"/>
        <v>98.275408181733425</v>
      </c>
      <c r="AI24" s="326">
        <f t="shared" si="13"/>
        <v>103.73839805922863</v>
      </c>
      <c r="AJ24" s="326">
        <f t="shared" si="14"/>
        <v>98.544421470605982</v>
      </c>
      <c r="AK24" s="326">
        <f t="shared" si="15"/>
        <v>98.216632937171738</v>
      </c>
      <c r="AL24" s="326">
        <f t="shared" si="16"/>
        <v>98.146797343322376</v>
      </c>
      <c r="AM24" s="326">
        <f t="shared" si="17"/>
        <v>96.820835138638273</v>
      </c>
      <c r="AN24" s="324">
        <v>1</v>
      </c>
      <c r="AO24" s="342">
        <v>1</v>
      </c>
      <c r="AP24" s="342">
        <v>1</v>
      </c>
      <c r="AQ24" s="342">
        <v>1</v>
      </c>
      <c r="AR24" s="342">
        <v>1</v>
      </c>
      <c r="AS24" s="342">
        <v>1</v>
      </c>
      <c r="AT24" s="342">
        <v>1</v>
      </c>
      <c r="AU24" s="342">
        <v>1</v>
      </c>
      <c r="AV24" s="342">
        <v>1</v>
      </c>
      <c r="AW24" s="342">
        <v>1</v>
      </c>
      <c r="AX24" s="342">
        <v>1</v>
      </c>
      <c r="AY24" s="342">
        <v>1</v>
      </c>
      <c r="AZ24" s="342">
        <v>1</v>
      </c>
      <c r="BA24" s="342">
        <v>1</v>
      </c>
      <c r="BB24" s="342">
        <v>1</v>
      </c>
      <c r="BC24" s="342">
        <v>1</v>
      </c>
      <c r="BD24" s="342">
        <v>6</v>
      </c>
      <c r="BE24" s="419">
        <v>7</v>
      </c>
      <c r="BF24" s="419"/>
    </row>
    <row r="25" spans="2:61" ht="15" x14ac:dyDescent="0.25">
      <c r="B25" s="764"/>
      <c r="C25" s="2" t="s">
        <v>4</v>
      </c>
      <c r="D25" s="11">
        <v>1773138</v>
      </c>
      <c r="E25" s="11">
        <v>1692380</v>
      </c>
      <c r="F25" s="11">
        <v>1702173</v>
      </c>
      <c r="G25" s="11">
        <v>1746030</v>
      </c>
      <c r="H25" s="11">
        <v>1755148</v>
      </c>
      <c r="I25" s="11">
        <v>1751199</v>
      </c>
      <c r="J25" s="11">
        <v>1762060</v>
      </c>
      <c r="K25" s="11">
        <v>1760780</v>
      </c>
      <c r="L25" s="11">
        <v>1788545</v>
      </c>
      <c r="M25" s="11">
        <v>1810767</v>
      </c>
      <c r="N25" s="11">
        <v>1610599</v>
      </c>
      <c r="O25" s="11">
        <v>1585773</v>
      </c>
      <c r="P25" s="11">
        <v>1506011</v>
      </c>
      <c r="Q25" s="11">
        <v>1523696</v>
      </c>
      <c r="R25" s="11">
        <v>1515853</v>
      </c>
      <c r="S25" s="11">
        <v>1510792</v>
      </c>
      <c r="T25" s="11">
        <v>1503648</v>
      </c>
      <c r="U25" s="11">
        <v>1481008</v>
      </c>
      <c r="V25" s="323">
        <f>100</f>
        <v>100</v>
      </c>
      <c r="W25" s="326">
        <f t="shared" si="1"/>
        <v>95.445475761051881</v>
      </c>
      <c r="X25" s="326">
        <f t="shared" si="2"/>
        <v>95.997773438953985</v>
      </c>
      <c r="Y25" s="326">
        <f t="shared" si="3"/>
        <v>98.471184983909879</v>
      </c>
      <c r="Z25" s="326">
        <f t="shared" si="4"/>
        <v>98.985414558821702</v>
      </c>
      <c r="AA25" s="326">
        <f t="shared" si="5"/>
        <v>98.762702057031092</v>
      </c>
      <c r="AB25" s="326">
        <f t="shared" si="6"/>
        <v>99.375231933442294</v>
      </c>
      <c r="AC25" s="326">
        <f t="shared" si="7"/>
        <v>99.303043530734783</v>
      </c>
      <c r="AD25" s="326">
        <f t="shared" si="8"/>
        <v>100.86891150040211</v>
      </c>
      <c r="AE25" s="326">
        <f t="shared" si="9"/>
        <v>102.12216984803213</v>
      </c>
      <c r="AF25" s="326">
        <f t="shared" si="10"/>
        <v>90.833257197127352</v>
      </c>
      <c r="AG25" s="326">
        <f t="shared" si="11"/>
        <v>89.43314056773923</v>
      </c>
      <c r="AH25" s="326">
        <f t="shared" si="12"/>
        <v>84.934787929647896</v>
      </c>
      <c r="AI25" s="326">
        <f t="shared" si="13"/>
        <v>85.932172227993533</v>
      </c>
      <c r="AJ25" s="326">
        <f t="shared" si="14"/>
        <v>85.489849069841156</v>
      </c>
      <c r="AK25" s="326">
        <f t="shared" si="15"/>
        <v>85.204422893198384</v>
      </c>
      <c r="AL25" s="326">
        <f t="shared" si="16"/>
        <v>84.801521370587068</v>
      </c>
      <c r="AM25" s="326">
        <f t="shared" si="17"/>
        <v>83.524688997697865</v>
      </c>
      <c r="AN25" s="324">
        <v>1</v>
      </c>
      <c r="AO25" s="342">
        <v>1</v>
      </c>
      <c r="AP25" s="342">
        <v>1</v>
      </c>
      <c r="AQ25" s="342">
        <v>1</v>
      </c>
      <c r="AR25" s="419">
        <v>1</v>
      </c>
      <c r="AS25" s="419">
        <v>1</v>
      </c>
      <c r="AT25" s="342">
        <v>1</v>
      </c>
      <c r="AU25" s="342">
        <v>1</v>
      </c>
      <c r="AV25" s="342">
        <v>1</v>
      </c>
      <c r="AW25" s="342">
        <v>1</v>
      </c>
      <c r="AX25" s="342">
        <v>1</v>
      </c>
      <c r="AY25" s="342">
        <v>1</v>
      </c>
      <c r="AZ25" s="342">
        <v>1</v>
      </c>
      <c r="BA25" s="342">
        <v>1</v>
      </c>
      <c r="BB25" s="342">
        <v>1</v>
      </c>
      <c r="BC25" s="342">
        <v>1</v>
      </c>
      <c r="BD25" s="342">
        <v>6</v>
      </c>
      <c r="BE25" s="419">
        <v>7</v>
      </c>
      <c r="BF25" s="419"/>
    </row>
    <row r="26" spans="2:61" ht="15" x14ac:dyDescent="0.25">
      <c r="B26" s="764"/>
      <c r="C26" s="2" t="s">
        <v>5</v>
      </c>
      <c r="D26" s="11">
        <v>3768407</v>
      </c>
      <c r="E26" s="11">
        <v>3587097</v>
      </c>
      <c r="F26" s="11">
        <v>3576413</v>
      </c>
      <c r="G26" s="11">
        <v>3733164</v>
      </c>
      <c r="H26" s="11">
        <v>3809844</v>
      </c>
      <c r="I26" s="11">
        <v>3841626</v>
      </c>
      <c r="J26" s="11">
        <v>3910203</v>
      </c>
      <c r="K26" s="11">
        <v>3959191</v>
      </c>
      <c r="L26" s="11">
        <v>3999185</v>
      </c>
      <c r="M26" s="11">
        <v>4085091</v>
      </c>
      <c r="N26" s="11">
        <v>4912917</v>
      </c>
      <c r="O26" s="11">
        <v>5032152</v>
      </c>
      <c r="P26" s="11">
        <v>4821607</v>
      </c>
      <c r="Q26" s="11">
        <v>4875661</v>
      </c>
      <c r="R26" s="11">
        <v>4958593</v>
      </c>
      <c r="S26" s="11">
        <v>4990334</v>
      </c>
      <c r="T26" s="11">
        <v>4928319</v>
      </c>
      <c r="U26" s="11">
        <v>4867758</v>
      </c>
      <c r="V26" s="323">
        <f>100</f>
        <v>100</v>
      </c>
      <c r="W26" s="326">
        <f t="shared" si="1"/>
        <v>95.18868317567609</v>
      </c>
      <c r="X26" s="326">
        <f t="shared" si="2"/>
        <v>94.905168151953859</v>
      </c>
      <c r="Y26" s="326">
        <f t="shared" si="3"/>
        <v>99.064777238764279</v>
      </c>
      <c r="Z26" s="326">
        <f t="shared" si="4"/>
        <v>101.0995892959545</v>
      </c>
      <c r="AA26" s="326">
        <f t="shared" si="5"/>
        <v>101.94296953593388</v>
      </c>
      <c r="AB26" s="326">
        <f t="shared" si="6"/>
        <v>103.76275704827</v>
      </c>
      <c r="AC26" s="326">
        <f t="shared" si="7"/>
        <v>105.06272278976236</v>
      </c>
      <c r="AD26" s="326">
        <f t="shared" si="8"/>
        <v>106.12402004348256</v>
      </c>
      <c r="AE26" s="326">
        <f t="shared" si="9"/>
        <v>108.40365703598364</v>
      </c>
      <c r="AF26" s="326">
        <f t="shared" si="10"/>
        <v>130.37118867468402</v>
      </c>
      <c r="AG26" s="326">
        <f t="shared" si="11"/>
        <v>133.53525773622647</v>
      </c>
      <c r="AH26" s="326">
        <f t="shared" si="12"/>
        <v>127.94814891278995</v>
      </c>
      <c r="AI26" s="326">
        <f t="shared" si="13"/>
        <v>129.38254811648528</v>
      </c>
      <c r="AJ26" s="326">
        <f t="shared" si="14"/>
        <v>131.58326582027897</v>
      </c>
      <c r="AK26" s="326">
        <f t="shared" si="15"/>
        <v>132.42555806737437</v>
      </c>
      <c r="AL26" s="326">
        <f t="shared" si="16"/>
        <v>130.77990248930118</v>
      </c>
      <c r="AM26" s="326">
        <f t="shared" si="17"/>
        <v>129.17283085399214</v>
      </c>
      <c r="AN26" s="324">
        <v>1</v>
      </c>
      <c r="AO26" s="342">
        <v>1</v>
      </c>
      <c r="AP26" s="342">
        <v>1</v>
      </c>
      <c r="AQ26" s="342">
        <v>1</v>
      </c>
      <c r="AR26" s="342">
        <v>1</v>
      </c>
      <c r="AS26" s="342">
        <v>1</v>
      </c>
      <c r="AT26" s="342">
        <v>1</v>
      </c>
      <c r="AU26" s="342">
        <v>1</v>
      </c>
      <c r="AV26" s="342">
        <v>1</v>
      </c>
      <c r="AW26" s="342">
        <v>1</v>
      </c>
      <c r="AX26" s="342">
        <v>1</v>
      </c>
      <c r="AY26" s="342">
        <v>1</v>
      </c>
      <c r="AZ26" s="342">
        <v>1</v>
      </c>
      <c r="BA26" s="342">
        <v>1</v>
      </c>
      <c r="BB26" s="342">
        <v>1</v>
      </c>
      <c r="BC26" s="342">
        <v>1</v>
      </c>
      <c r="BD26" s="342">
        <v>6</v>
      </c>
      <c r="BE26" s="419">
        <v>7</v>
      </c>
      <c r="BF26" s="419"/>
    </row>
    <row r="27" spans="2:61" ht="15" x14ac:dyDescent="0.25">
      <c r="B27" s="764"/>
      <c r="C27" s="2" t="s">
        <v>6</v>
      </c>
      <c r="D27" s="11">
        <v>7102691</v>
      </c>
      <c r="E27" s="11">
        <v>6699492</v>
      </c>
      <c r="F27" s="11">
        <v>6923521</v>
      </c>
      <c r="G27" s="11">
        <v>7135934</v>
      </c>
      <c r="H27" s="11">
        <v>7169663</v>
      </c>
      <c r="I27" s="11">
        <v>7220296</v>
      </c>
      <c r="J27" s="11">
        <v>7269135</v>
      </c>
      <c r="K27" s="11">
        <v>7273011</v>
      </c>
      <c r="L27" s="11">
        <v>7360959</v>
      </c>
      <c r="M27" s="11">
        <v>7409551</v>
      </c>
      <c r="N27" s="11">
        <v>8123869</v>
      </c>
      <c r="O27" s="11">
        <v>8236201</v>
      </c>
      <c r="P27" s="11">
        <v>7884527</v>
      </c>
      <c r="Q27" s="11">
        <v>7981169</v>
      </c>
      <c r="R27" s="11">
        <v>8041605</v>
      </c>
      <c r="S27" s="11">
        <v>8060740</v>
      </c>
      <c r="T27" s="11">
        <v>7986290</v>
      </c>
      <c r="U27" s="11">
        <v>7881614</v>
      </c>
      <c r="V27" s="323">
        <f>100</f>
        <v>100</v>
      </c>
      <c r="W27" s="326">
        <f t="shared" si="1"/>
        <v>94.323292397205506</v>
      </c>
      <c r="X27" s="326">
        <f t="shared" si="2"/>
        <v>97.47743496091833</v>
      </c>
      <c r="Y27" s="326">
        <f t="shared" si="3"/>
        <v>100.46803387617453</v>
      </c>
      <c r="Z27" s="326">
        <f t="shared" si="4"/>
        <v>100.94291022937644</v>
      </c>
      <c r="AA27" s="326">
        <f t="shared" si="5"/>
        <v>101.65578088642741</v>
      </c>
      <c r="AB27" s="326">
        <f t="shared" si="6"/>
        <v>102.34339351099463</v>
      </c>
      <c r="AC27" s="326">
        <f t="shared" si="7"/>
        <v>102.39796437716353</v>
      </c>
      <c r="AD27" s="326">
        <f t="shared" si="8"/>
        <v>103.63619929404221</v>
      </c>
      <c r="AE27" s="326">
        <f t="shared" si="9"/>
        <v>104.3203343634124</v>
      </c>
      <c r="AF27" s="326">
        <f t="shared" si="10"/>
        <v>114.37733951821922</v>
      </c>
      <c r="AG27" s="326">
        <f t="shared" si="11"/>
        <v>115.95888093681677</v>
      </c>
      <c r="AH27" s="326">
        <f t="shared" si="12"/>
        <v>111.00760261146092</v>
      </c>
      <c r="AI27" s="326">
        <f t="shared" si="13"/>
        <v>112.36824183960699</v>
      </c>
      <c r="AJ27" s="326">
        <f t="shared" si="14"/>
        <v>113.2191306083849</v>
      </c>
      <c r="AK27" s="326">
        <f t="shared" si="15"/>
        <v>113.48853554237401</v>
      </c>
      <c r="AL27" s="326">
        <f t="shared" si="16"/>
        <v>112.44034127346944</v>
      </c>
      <c r="AM27" s="326">
        <f t="shared" si="17"/>
        <v>110.96658998680923</v>
      </c>
      <c r="AN27" s="324"/>
      <c r="AO27" s="342"/>
      <c r="AP27" s="342"/>
      <c r="AQ27" s="342"/>
      <c r="AR27" s="342"/>
      <c r="AS27" s="419"/>
      <c r="AT27" s="419"/>
      <c r="AU27" s="342"/>
      <c r="AV27" s="342"/>
      <c r="AW27" s="342"/>
      <c r="AX27" s="342"/>
      <c r="AY27" s="342"/>
      <c r="AZ27" s="342"/>
      <c r="BA27" s="342"/>
      <c r="BB27" s="342"/>
      <c r="BC27" s="342"/>
      <c r="BD27" s="342"/>
      <c r="BE27" s="419"/>
      <c r="BF27" s="419"/>
    </row>
    <row r="28" spans="2:61" ht="15" x14ac:dyDescent="0.25">
      <c r="B28" s="764"/>
      <c r="C28" s="2" t="s">
        <v>7</v>
      </c>
      <c r="D28" s="424">
        <v>3334284</v>
      </c>
      <c r="E28" s="341">
        <v>3112395</v>
      </c>
      <c r="F28" s="341">
        <v>3347108</v>
      </c>
      <c r="G28" s="341">
        <v>3402770</v>
      </c>
      <c r="H28" s="341">
        <v>3359819</v>
      </c>
      <c r="I28" s="341">
        <v>3378670</v>
      </c>
      <c r="J28" s="341">
        <v>3358932</v>
      </c>
      <c r="K28" s="341">
        <v>3313820</v>
      </c>
      <c r="L28" s="341">
        <v>3361774</v>
      </c>
      <c r="M28" s="341">
        <v>3324460</v>
      </c>
      <c r="N28" s="341">
        <v>3210952</v>
      </c>
      <c r="O28" s="341">
        <v>3204049</v>
      </c>
      <c r="P28" s="341">
        <v>3062920</v>
      </c>
      <c r="Q28" s="341">
        <v>3105508</v>
      </c>
      <c r="R28" s="341">
        <v>3083012</v>
      </c>
      <c r="S28" s="341">
        <v>3070406</v>
      </c>
      <c r="T28" s="341">
        <v>3057971</v>
      </c>
      <c r="U28" s="341">
        <v>3013856</v>
      </c>
      <c r="V28" s="323">
        <f>100</f>
        <v>100</v>
      </c>
      <c r="W28" s="326">
        <f t="shared" si="1"/>
        <v>93.345227940991222</v>
      </c>
      <c r="X28" s="326">
        <f t="shared" si="2"/>
        <v>100.38461030913983</v>
      </c>
      <c r="Y28" s="326">
        <f t="shared" si="3"/>
        <v>102.05399420085392</v>
      </c>
      <c r="Z28" s="326">
        <f t="shared" si="4"/>
        <v>100.765831584832</v>
      </c>
      <c r="AA28" s="326">
        <f t="shared" si="5"/>
        <v>101.33120034166255</v>
      </c>
      <c r="AB28" s="326">
        <f t="shared" si="6"/>
        <v>100.73922917184019</v>
      </c>
      <c r="AC28" s="326">
        <f t="shared" si="7"/>
        <v>99.386255040062579</v>
      </c>
      <c r="AD28" s="326">
        <f t="shared" si="8"/>
        <v>100.82446486262118</v>
      </c>
      <c r="AE28" s="326">
        <f t="shared" si="9"/>
        <v>99.705364030178586</v>
      </c>
      <c r="AF28" s="326">
        <f t="shared" si="10"/>
        <v>96.301094927726609</v>
      </c>
      <c r="AG28" s="326">
        <f t="shared" si="11"/>
        <v>96.094063972954913</v>
      </c>
      <c r="AH28" s="326">
        <f t="shared" si="12"/>
        <v>91.861401128398185</v>
      </c>
      <c r="AI28" s="326">
        <f t="shared" si="13"/>
        <v>93.138676849362568</v>
      </c>
      <c r="AJ28" s="326">
        <f t="shared" si="14"/>
        <v>92.463989270260129</v>
      </c>
      <c r="AK28" s="326">
        <f t="shared" si="15"/>
        <v>92.085917096444092</v>
      </c>
      <c r="AL28" s="326">
        <f t="shared" si="16"/>
        <v>91.71297345996922</v>
      </c>
      <c r="AM28" s="326">
        <f t="shared" si="17"/>
        <v>90.389900800291755</v>
      </c>
      <c r="AN28" s="283"/>
      <c r="AO28" s="284"/>
      <c r="AP28" s="284"/>
      <c r="AQ28" s="284"/>
      <c r="AR28" s="284"/>
      <c r="AS28" s="284"/>
      <c r="AT28" s="284"/>
      <c r="AU28" s="284"/>
      <c r="AV28" s="284"/>
      <c r="AW28" s="284"/>
      <c r="AX28" s="284"/>
      <c r="AY28" s="284"/>
      <c r="AZ28" s="284"/>
      <c r="BA28" s="284"/>
      <c r="BB28" s="284"/>
      <c r="BC28" s="284"/>
      <c r="BD28" s="284"/>
      <c r="BE28" s="284"/>
      <c r="BF28" s="419"/>
      <c r="BH28" s="810">
        <f>(T28/S28-1)*100</f>
        <v>-0.40499530029579622</v>
      </c>
      <c r="BI28" s="810">
        <f>(U28/T28-1)*100</f>
        <v>-1.4426232295858932</v>
      </c>
    </row>
    <row r="29" spans="2:61" ht="15" customHeight="1" x14ac:dyDescent="0.25">
      <c r="B29" s="766" t="s">
        <v>9</v>
      </c>
      <c r="C29" s="3" t="s">
        <v>2</v>
      </c>
      <c r="D29" s="11">
        <v>1367</v>
      </c>
      <c r="E29" s="11">
        <v>1531</v>
      </c>
      <c r="F29" s="11">
        <v>1496</v>
      </c>
      <c r="G29" s="11">
        <v>1557</v>
      </c>
      <c r="H29" s="11">
        <v>1664</v>
      </c>
      <c r="I29" s="11">
        <v>1753</v>
      </c>
      <c r="J29" s="11">
        <v>1934</v>
      </c>
      <c r="K29" s="11">
        <v>1776</v>
      </c>
      <c r="L29" s="11">
        <v>1694</v>
      </c>
      <c r="M29" s="11">
        <v>1726</v>
      </c>
      <c r="N29" s="11">
        <v>100607</v>
      </c>
      <c r="O29" s="11">
        <v>107300</v>
      </c>
      <c r="P29" s="11">
        <v>94308</v>
      </c>
      <c r="Q29" s="11">
        <v>95860</v>
      </c>
      <c r="R29" s="11">
        <v>99389</v>
      </c>
      <c r="S29" s="11">
        <v>104306</v>
      </c>
      <c r="T29" s="11">
        <v>107806</v>
      </c>
      <c r="U29" s="11">
        <v>111338</v>
      </c>
      <c r="V29" s="323">
        <f>100</f>
        <v>100</v>
      </c>
      <c r="W29" s="326">
        <f t="shared" si="1"/>
        <v>111.99707388441844</v>
      </c>
      <c r="X29" s="326">
        <f t="shared" si="2"/>
        <v>109.43672275054864</v>
      </c>
      <c r="Y29" s="326">
        <f t="shared" si="3"/>
        <v>113.899049012436</v>
      </c>
      <c r="Z29" s="326">
        <f t="shared" si="4"/>
        <v>121.72640819312363</v>
      </c>
      <c r="AA29" s="326">
        <f t="shared" si="5"/>
        <v>128.2370153621068</v>
      </c>
      <c r="AB29" s="326">
        <f t="shared" si="6"/>
        <v>141.47768836869056</v>
      </c>
      <c r="AC29" s="326">
        <f t="shared" si="7"/>
        <v>129.91953182150695</v>
      </c>
      <c r="AD29" s="326">
        <f t="shared" si="8"/>
        <v>123.92099487929774</v>
      </c>
      <c r="AE29" s="326">
        <f t="shared" si="9"/>
        <v>126.2618873445501</v>
      </c>
      <c r="AF29" s="326">
        <f t="shared" si="10"/>
        <v>7359.6927578639352</v>
      </c>
      <c r="AG29" s="326">
        <f t="shared" si="11"/>
        <v>7849.3050475493783</v>
      </c>
      <c r="AH29" s="326">
        <f t="shared" si="12"/>
        <v>6898.9027066569133</v>
      </c>
      <c r="AI29" s="326">
        <f t="shared" si="13"/>
        <v>7012.4359912216532</v>
      </c>
      <c r="AJ29" s="326">
        <f t="shared" si="14"/>
        <v>7270.5925384052671</v>
      </c>
      <c r="AK29" s="326">
        <f t="shared" si="15"/>
        <v>7630.2852962692023</v>
      </c>
      <c r="AL29" s="326">
        <f t="shared" si="16"/>
        <v>7886.3204096561813</v>
      </c>
      <c r="AM29" s="326">
        <f t="shared" si="17"/>
        <v>8144.6964155084124</v>
      </c>
      <c r="AN29" s="324">
        <v>1</v>
      </c>
      <c r="AO29" s="342">
        <v>1</v>
      </c>
      <c r="AP29" s="342">
        <v>1</v>
      </c>
      <c r="AQ29" s="342">
        <v>4</v>
      </c>
      <c r="AR29" s="419">
        <v>1</v>
      </c>
      <c r="AS29" s="419">
        <v>1</v>
      </c>
      <c r="AT29" s="419">
        <v>1</v>
      </c>
      <c r="AU29" s="342">
        <v>1</v>
      </c>
      <c r="AV29" s="342">
        <v>1</v>
      </c>
      <c r="AW29" s="342">
        <v>1</v>
      </c>
      <c r="AX29" s="342">
        <v>1</v>
      </c>
      <c r="AY29" s="342">
        <v>1</v>
      </c>
      <c r="AZ29" s="342">
        <v>1</v>
      </c>
      <c r="BA29" s="342">
        <v>1</v>
      </c>
      <c r="BB29" s="342">
        <v>1</v>
      </c>
      <c r="BC29" s="342">
        <v>1</v>
      </c>
      <c r="BD29" s="342">
        <v>6</v>
      </c>
      <c r="BE29" s="564">
        <v>7</v>
      </c>
      <c r="BF29" s="419"/>
    </row>
    <row r="30" spans="2:61" ht="15" x14ac:dyDescent="0.25">
      <c r="B30" s="764"/>
      <c r="C30" s="2" t="s">
        <v>3</v>
      </c>
      <c r="D30" s="11">
        <v>11787</v>
      </c>
      <c r="E30" s="11">
        <v>12280</v>
      </c>
      <c r="F30" s="11">
        <v>12295</v>
      </c>
      <c r="G30" s="11">
        <v>12198</v>
      </c>
      <c r="H30" s="11">
        <v>12413</v>
      </c>
      <c r="I30" s="11">
        <v>12352</v>
      </c>
      <c r="J30" s="11">
        <v>12546</v>
      </c>
      <c r="K30" s="11">
        <v>12857</v>
      </c>
      <c r="L30" s="11">
        <v>13074</v>
      </c>
      <c r="M30" s="11">
        <v>13195</v>
      </c>
      <c r="N30" s="11">
        <v>19002</v>
      </c>
      <c r="O30" s="11">
        <v>18796</v>
      </c>
      <c r="P30" s="11">
        <v>18696</v>
      </c>
      <c r="Q30" s="11">
        <v>17899</v>
      </c>
      <c r="R30" s="11">
        <v>20895</v>
      </c>
      <c r="S30" s="11">
        <v>21481</v>
      </c>
      <c r="T30" s="11">
        <v>22346</v>
      </c>
      <c r="U30" s="11">
        <v>23027</v>
      </c>
      <c r="V30" s="323">
        <f>100</f>
        <v>100</v>
      </c>
      <c r="W30" s="326">
        <f t="shared" si="1"/>
        <v>104.18257402222788</v>
      </c>
      <c r="X30" s="326">
        <f t="shared" si="2"/>
        <v>104.30983286671757</v>
      </c>
      <c r="Y30" s="326">
        <f t="shared" si="3"/>
        <v>103.48689233901756</v>
      </c>
      <c r="Z30" s="326">
        <f t="shared" si="4"/>
        <v>105.31093577670315</v>
      </c>
      <c r="AA30" s="326">
        <f t="shared" si="5"/>
        <v>104.7934164757784</v>
      </c>
      <c r="AB30" s="326">
        <f t="shared" si="6"/>
        <v>106.43929753117841</v>
      </c>
      <c r="AC30" s="326">
        <f t="shared" si="7"/>
        <v>109.07779757359803</v>
      </c>
      <c r="AD30" s="326">
        <f t="shared" si="8"/>
        <v>110.91880885721558</v>
      </c>
      <c r="AE30" s="326">
        <f t="shared" si="9"/>
        <v>111.94536353609909</v>
      </c>
      <c r="AF30" s="326">
        <f t="shared" si="10"/>
        <v>161.21150419954188</v>
      </c>
      <c r="AG30" s="326">
        <f t="shared" si="11"/>
        <v>159.4638160685501</v>
      </c>
      <c r="AH30" s="326">
        <f t="shared" si="12"/>
        <v>158.61542377195215</v>
      </c>
      <c r="AI30" s="326">
        <f t="shared" si="13"/>
        <v>151.85373716806652</v>
      </c>
      <c r="AJ30" s="326">
        <f t="shared" si="14"/>
        <v>177.27157037414099</v>
      </c>
      <c r="AK30" s="326">
        <f t="shared" si="15"/>
        <v>182.24314923220498</v>
      </c>
      <c r="AL30" s="326">
        <f t="shared" si="16"/>
        <v>189.58174259777721</v>
      </c>
      <c r="AM30" s="326">
        <f t="shared" si="17"/>
        <v>195.35929413760923</v>
      </c>
      <c r="AN30" s="324">
        <v>1</v>
      </c>
      <c r="AO30" s="342">
        <v>1</v>
      </c>
      <c r="AP30" s="342">
        <v>1</v>
      </c>
      <c r="AQ30" s="342">
        <v>4</v>
      </c>
      <c r="AR30" s="342">
        <v>1</v>
      </c>
      <c r="AS30" s="342">
        <v>1</v>
      </c>
      <c r="AT30" s="342">
        <v>1</v>
      </c>
      <c r="AU30" s="342">
        <v>1</v>
      </c>
      <c r="AV30" s="342">
        <v>1</v>
      </c>
      <c r="AW30" s="342">
        <v>1</v>
      </c>
      <c r="AX30" s="342">
        <v>1</v>
      </c>
      <c r="AY30" s="342">
        <v>1</v>
      </c>
      <c r="AZ30" s="342">
        <v>1</v>
      </c>
      <c r="BA30" s="342">
        <v>1</v>
      </c>
      <c r="BB30" s="342">
        <v>1</v>
      </c>
      <c r="BC30" s="342">
        <v>1</v>
      </c>
      <c r="BD30" s="342">
        <v>6</v>
      </c>
      <c r="BE30" s="419">
        <v>7</v>
      </c>
      <c r="BF30" s="419"/>
    </row>
    <row r="31" spans="2:61" ht="15" x14ac:dyDescent="0.25">
      <c r="B31" s="764"/>
      <c r="C31" s="2" t="s">
        <v>4</v>
      </c>
      <c r="D31" s="11">
        <v>42329</v>
      </c>
      <c r="E31" s="11">
        <v>43650</v>
      </c>
      <c r="F31" s="11">
        <v>46629</v>
      </c>
      <c r="G31" s="11">
        <v>47589</v>
      </c>
      <c r="H31" s="11">
        <v>49281</v>
      </c>
      <c r="I31" s="11">
        <v>50051</v>
      </c>
      <c r="J31" s="11">
        <v>50561</v>
      </c>
      <c r="K31" s="11">
        <v>52983</v>
      </c>
      <c r="L31" s="11">
        <v>53695</v>
      </c>
      <c r="M31" s="11">
        <v>55026</v>
      </c>
      <c r="N31" s="11">
        <v>48254</v>
      </c>
      <c r="O31" s="11">
        <v>49707</v>
      </c>
      <c r="P31" s="11">
        <v>48796</v>
      </c>
      <c r="Q31" s="11">
        <v>49307</v>
      </c>
      <c r="R31" s="11">
        <v>52761</v>
      </c>
      <c r="S31" s="11">
        <v>53957</v>
      </c>
      <c r="T31" s="11">
        <v>56174</v>
      </c>
      <c r="U31" s="11">
        <v>58086</v>
      </c>
      <c r="V31" s="323">
        <f>100</f>
        <v>100</v>
      </c>
      <c r="W31" s="326">
        <f t="shared" si="1"/>
        <v>103.12079189208345</v>
      </c>
      <c r="X31" s="326">
        <f t="shared" si="2"/>
        <v>110.1585201634813</v>
      </c>
      <c r="Y31" s="326">
        <f t="shared" si="3"/>
        <v>112.42646885114225</v>
      </c>
      <c r="Z31" s="326">
        <f t="shared" si="4"/>
        <v>116.42372841314466</v>
      </c>
      <c r="AA31" s="326">
        <f t="shared" si="5"/>
        <v>118.2428122563727</v>
      </c>
      <c r="AB31" s="326">
        <f t="shared" si="6"/>
        <v>119.44765999669258</v>
      </c>
      <c r="AC31" s="326">
        <f t="shared" si="7"/>
        <v>125.16950553993716</v>
      </c>
      <c r="AD31" s="326">
        <f t="shared" si="8"/>
        <v>126.85156748328569</v>
      </c>
      <c r="AE31" s="326">
        <f t="shared" si="9"/>
        <v>129.99598384086559</v>
      </c>
      <c r="AF31" s="326">
        <f t="shared" si="10"/>
        <v>113.99749580665737</v>
      </c>
      <c r="AG31" s="326">
        <f t="shared" si="11"/>
        <v>117.43013064329419</v>
      </c>
      <c r="AH31" s="326">
        <f t="shared" si="12"/>
        <v>115.27794183656594</v>
      </c>
      <c r="AI31" s="326">
        <f t="shared" si="13"/>
        <v>116.48515202343548</v>
      </c>
      <c r="AJ31" s="326">
        <f t="shared" si="14"/>
        <v>124.64504240591556</v>
      </c>
      <c r="AK31" s="326">
        <f t="shared" si="15"/>
        <v>127.47052847929315</v>
      </c>
      <c r="AL31" s="326">
        <f t="shared" si="16"/>
        <v>132.70807247986014</v>
      </c>
      <c r="AM31" s="326">
        <f t="shared" si="17"/>
        <v>137.22507028278486</v>
      </c>
      <c r="AN31" s="324">
        <v>1</v>
      </c>
      <c r="AO31" s="342">
        <v>1</v>
      </c>
      <c r="AP31" s="342">
        <v>1</v>
      </c>
      <c r="AQ31" s="342">
        <v>1</v>
      </c>
      <c r="AR31" s="419">
        <v>1</v>
      </c>
      <c r="AS31" s="419">
        <v>1</v>
      </c>
      <c r="AT31" s="342">
        <v>1</v>
      </c>
      <c r="AU31" s="342">
        <v>1</v>
      </c>
      <c r="AV31" s="342">
        <v>1</v>
      </c>
      <c r="AW31" s="342">
        <v>1</v>
      </c>
      <c r="AX31" s="342">
        <v>1</v>
      </c>
      <c r="AY31" s="342">
        <v>1</v>
      </c>
      <c r="AZ31" s="342">
        <v>1</v>
      </c>
      <c r="BA31" s="342">
        <v>1</v>
      </c>
      <c r="BB31" s="342">
        <v>1</v>
      </c>
      <c r="BC31" s="342">
        <v>1</v>
      </c>
      <c r="BD31" s="342">
        <v>6</v>
      </c>
      <c r="BE31" s="419">
        <v>7</v>
      </c>
      <c r="BF31" s="419"/>
    </row>
    <row r="32" spans="2:61" ht="15" x14ac:dyDescent="0.25">
      <c r="B32" s="764"/>
      <c r="C32" s="2" t="s">
        <v>5</v>
      </c>
      <c r="D32" s="11">
        <v>165967</v>
      </c>
      <c r="E32" s="11">
        <v>166658</v>
      </c>
      <c r="F32" s="11">
        <v>160844</v>
      </c>
      <c r="G32" s="11">
        <v>162571</v>
      </c>
      <c r="H32" s="11">
        <v>158993</v>
      </c>
      <c r="I32" s="11">
        <v>155780</v>
      </c>
      <c r="J32" s="11">
        <v>163138</v>
      </c>
      <c r="K32" s="11">
        <v>157053</v>
      </c>
      <c r="L32" s="11">
        <v>159380</v>
      </c>
      <c r="M32" s="11">
        <v>164514</v>
      </c>
      <c r="N32" s="11">
        <v>207611</v>
      </c>
      <c r="O32" s="11">
        <v>211552</v>
      </c>
      <c r="P32" s="11">
        <v>219663</v>
      </c>
      <c r="Q32" s="11">
        <v>223357</v>
      </c>
      <c r="R32" s="11">
        <v>232071</v>
      </c>
      <c r="S32" s="11">
        <v>248228</v>
      </c>
      <c r="T32" s="11">
        <v>254488</v>
      </c>
      <c r="U32" s="11">
        <v>261535</v>
      </c>
      <c r="V32" s="323">
        <f>100</f>
        <v>100</v>
      </c>
      <c r="W32" s="326">
        <f t="shared" si="1"/>
        <v>100.41634782818271</v>
      </c>
      <c r="X32" s="326">
        <f t="shared" si="2"/>
        <v>96.913241789030351</v>
      </c>
      <c r="Y32" s="326">
        <f t="shared" si="3"/>
        <v>97.953810094777879</v>
      </c>
      <c r="Z32" s="326">
        <f t="shared" si="4"/>
        <v>95.797959835388966</v>
      </c>
      <c r="AA32" s="326">
        <f t="shared" si="5"/>
        <v>93.862032813752137</v>
      </c>
      <c r="AB32" s="326">
        <f t="shared" si="6"/>
        <v>98.295444275066728</v>
      </c>
      <c r="AC32" s="326">
        <f t="shared" si="7"/>
        <v>94.629052763501178</v>
      </c>
      <c r="AD32" s="326">
        <f t="shared" si="8"/>
        <v>96.031138720348025</v>
      </c>
      <c r="AE32" s="326">
        <f t="shared" si="9"/>
        <v>99.124524754921154</v>
      </c>
      <c r="AF32" s="326">
        <f t="shared" si="10"/>
        <v>125.09173510396646</v>
      </c>
      <c r="AG32" s="326">
        <f t="shared" si="11"/>
        <v>127.46630354227045</v>
      </c>
      <c r="AH32" s="326">
        <f t="shared" si="12"/>
        <v>132.3534196557147</v>
      </c>
      <c r="AI32" s="326">
        <f t="shared" si="13"/>
        <v>134.57916332764947</v>
      </c>
      <c r="AJ32" s="326">
        <f t="shared" si="14"/>
        <v>139.82960468044851</v>
      </c>
      <c r="AK32" s="326">
        <f t="shared" si="15"/>
        <v>149.56467249513457</v>
      </c>
      <c r="AL32" s="326">
        <f t="shared" si="16"/>
        <v>153.33650665493744</v>
      </c>
      <c r="AM32" s="326">
        <f t="shared" si="17"/>
        <v>157.58253146709887</v>
      </c>
      <c r="AN32" s="324">
        <v>1</v>
      </c>
      <c r="AO32" s="342">
        <v>1</v>
      </c>
      <c r="AP32" s="342">
        <v>1</v>
      </c>
      <c r="AQ32" s="342">
        <v>1</v>
      </c>
      <c r="AR32" s="342">
        <v>1</v>
      </c>
      <c r="AS32" s="342">
        <v>1</v>
      </c>
      <c r="AT32" s="342">
        <v>1</v>
      </c>
      <c r="AU32" s="342">
        <v>1</v>
      </c>
      <c r="AV32" s="342">
        <v>1</v>
      </c>
      <c r="AW32" s="342">
        <v>1</v>
      </c>
      <c r="AX32" s="342">
        <v>1</v>
      </c>
      <c r="AY32" s="342">
        <v>1</v>
      </c>
      <c r="AZ32" s="342">
        <v>1</v>
      </c>
      <c r="BA32" s="342">
        <v>1</v>
      </c>
      <c r="BB32" s="342">
        <v>1</v>
      </c>
      <c r="BC32" s="342">
        <v>1</v>
      </c>
      <c r="BD32" s="342">
        <v>6</v>
      </c>
      <c r="BE32" s="419">
        <v>7</v>
      </c>
      <c r="BF32" s="419"/>
    </row>
    <row r="33" spans="2:61" ht="15" x14ac:dyDescent="0.25">
      <c r="B33" s="764"/>
      <c r="C33" s="2" t="s">
        <v>6</v>
      </c>
      <c r="D33" s="11">
        <v>221450</v>
      </c>
      <c r="E33" s="11">
        <v>224119</v>
      </c>
      <c r="F33" s="11">
        <v>221264</v>
      </c>
      <c r="G33" s="11">
        <v>223915</v>
      </c>
      <c r="H33" s="11">
        <v>222351</v>
      </c>
      <c r="I33" s="11">
        <v>219936</v>
      </c>
      <c r="J33" s="11">
        <v>228179</v>
      </c>
      <c r="K33" s="11">
        <v>224669</v>
      </c>
      <c r="L33" s="11">
        <v>227843</v>
      </c>
      <c r="M33" s="11">
        <v>234461</v>
      </c>
      <c r="N33" s="11">
        <v>375474</v>
      </c>
      <c r="O33" s="11">
        <v>387355</v>
      </c>
      <c r="P33" s="11">
        <v>381463</v>
      </c>
      <c r="Q33" s="11">
        <v>386423</v>
      </c>
      <c r="R33" s="11">
        <v>405116</v>
      </c>
      <c r="S33" s="11">
        <v>427972</v>
      </c>
      <c r="T33" s="11">
        <v>440814</v>
      </c>
      <c r="U33" s="11">
        <v>453986</v>
      </c>
      <c r="V33" s="323">
        <f>100</f>
        <v>100</v>
      </c>
      <c r="W33" s="326">
        <f t="shared" si="1"/>
        <v>101.20523820275457</v>
      </c>
      <c r="X33" s="326">
        <f t="shared" si="2"/>
        <v>99.91600812824565</v>
      </c>
      <c r="Y33" s="326">
        <f t="shared" si="3"/>
        <v>101.11311808534658</v>
      </c>
      <c r="Z33" s="326">
        <f t="shared" si="4"/>
        <v>100.4068638518853</v>
      </c>
      <c r="AA33" s="326">
        <f t="shared" si="5"/>
        <v>99.31632422668774</v>
      </c>
      <c r="AB33" s="326">
        <f t="shared" si="6"/>
        <v>103.03860916685483</v>
      </c>
      <c r="AC33" s="326">
        <f t="shared" si="7"/>
        <v>101.45360126439377</v>
      </c>
      <c r="AD33" s="326">
        <f t="shared" si="8"/>
        <v>102.88688191465342</v>
      </c>
      <c r="AE33" s="326">
        <f t="shared" si="9"/>
        <v>105.87536689997742</v>
      </c>
      <c r="AF33" s="326">
        <f t="shared" si="10"/>
        <v>169.55249491984645</v>
      </c>
      <c r="AG33" s="326">
        <f t="shared" si="11"/>
        <v>174.91758862045609</v>
      </c>
      <c r="AH33" s="326">
        <f t="shared" si="12"/>
        <v>172.25694287649583</v>
      </c>
      <c r="AI33" s="326">
        <f t="shared" si="13"/>
        <v>174.49672612327839</v>
      </c>
      <c r="AJ33" s="326">
        <f t="shared" si="14"/>
        <v>182.93790923459019</v>
      </c>
      <c r="AK33" s="326">
        <f t="shared" si="15"/>
        <v>193.25897493790924</v>
      </c>
      <c r="AL33" s="326">
        <f t="shared" si="16"/>
        <v>199.05802664258297</v>
      </c>
      <c r="AM33" s="326">
        <f t="shared" si="17"/>
        <v>205.00609618424022</v>
      </c>
      <c r="AN33" s="324"/>
      <c r="AO33" s="342"/>
      <c r="AP33" s="342"/>
      <c r="AQ33" s="342"/>
      <c r="AR33" s="342"/>
      <c r="AS33" s="419"/>
      <c r="AT33" s="419"/>
      <c r="AU33" s="342"/>
      <c r="AV33" s="342"/>
      <c r="AW33" s="342"/>
      <c r="AX33" s="342"/>
      <c r="AY33" s="342"/>
      <c r="AZ33" s="342"/>
      <c r="BA33" s="342"/>
      <c r="BB33" s="342"/>
      <c r="BC33" s="342"/>
      <c r="BD33" s="342"/>
      <c r="BE33" s="419"/>
      <c r="BF33" s="419"/>
    </row>
    <row r="34" spans="2:61" ht="15" x14ac:dyDescent="0.25">
      <c r="B34" s="765"/>
      <c r="C34" s="4" t="s">
        <v>7</v>
      </c>
      <c r="D34" s="424">
        <v>55483</v>
      </c>
      <c r="E34" s="341">
        <v>57461</v>
      </c>
      <c r="F34" s="341">
        <v>60420</v>
      </c>
      <c r="G34" s="341">
        <v>61344</v>
      </c>
      <c r="H34" s="341">
        <v>63358</v>
      </c>
      <c r="I34" s="341">
        <v>64156</v>
      </c>
      <c r="J34" s="341">
        <v>65041</v>
      </c>
      <c r="K34" s="341">
        <v>67616</v>
      </c>
      <c r="L34" s="341">
        <v>68463</v>
      </c>
      <c r="M34" s="341">
        <v>69947</v>
      </c>
      <c r="N34" s="341">
        <v>167863</v>
      </c>
      <c r="O34" s="341">
        <v>175803</v>
      </c>
      <c r="P34" s="341">
        <v>161800</v>
      </c>
      <c r="Q34" s="341">
        <v>163066</v>
      </c>
      <c r="R34" s="341">
        <v>173045</v>
      </c>
      <c r="S34" s="341">
        <v>179744</v>
      </c>
      <c r="T34" s="341">
        <v>186326</v>
      </c>
      <c r="U34" s="341">
        <v>192451</v>
      </c>
      <c r="V34" s="323">
        <f>100</f>
        <v>100</v>
      </c>
      <c r="W34" s="326">
        <f t="shared" si="1"/>
        <v>103.56505596308779</v>
      </c>
      <c r="X34" s="326">
        <f t="shared" si="2"/>
        <v>108.8982210767262</v>
      </c>
      <c r="Y34" s="326">
        <f t="shared" si="3"/>
        <v>110.56359605644973</v>
      </c>
      <c r="Z34" s="326">
        <f t="shared" si="4"/>
        <v>114.19353675900726</v>
      </c>
      <c r="AA34" s="326">
        <f t="shared" si="5"/>
        <v>115.63181515058666</v>
      </c>
      <c r="AB34" s="326">
        <f t="shared" si="6"/>
        <v>117.22689832921796</v>
      </c>
      <c r="AC34" s="326">
        <f t="shared" si="7"/>
        <v>121.86795955517907</v>
      </c>
      <c r="AD34" s="326">
        <f t="shared" si="8"/>
        <v>123.39455328659228</v>
      </c>
      <c r="AE34" s="326">
        <f t="shared" si="9"/>
        <v>126.06924643584522</v>
      </c>
      <c r="AF34" s="326">
        <f t="shared" si="10"/>
        <v>302.54852837806175</v>
      </c>
      <c r="AG34" s="326">
        <f t="shared" si="11"/>
        <v>316.85921813888939</v>
      </c>
      <c r="AH34" s="326">
        <f t="shared" si="12"/>
        <v>291.62085683903177</v>
      </c>
      <c r="AI34" s="326">
        <f t="shared" si="13"/>
        <v>293.90263684371791</v>
      </c>
      <c r="AJ34" s="326">
        <f t="shared" si="14"/>
        <v>311.88832615395705</v>
      </c>
      <c r="AK34" s="326">
        <f t="shared" si="15"/>
        <v>323.96229475695259</v>
      </c>
      <c r="AL34" s="326">
        <f t="shared" si="16"/>
        <v>335.82538795667142</v>
      </c>
      <c r="AM34" s="326">
        <f t="shared" si="17"/>
        <v>346.86480543589926</v>
      </c>
      <c r="AN34" s="283"/>
      <c r="AO34" s="284"/>
      <c r="AP34" s="284"/>
      <c r="AQ34" s="284"/>
      <c r="AR34" s="284"/>
      <c r="AS34" s="284"/>
      <c r="AT34" s="284"/>
      <c r="AU34" s="284"/>
      <c r="AV34" s="284"/>
      <c r="AW34" s="284"/>
      <c r="AX34" s="284"/>
      <c r="AY34" s="284"/>
      <c r="AZ34" s="284"/>
      <c r="BA34" s="284"/>
      <c r="BB34" s="284"/>
      <c r="BC34" s="284"/>
      <c r="BD34" s="284"/>
      <c r="BE34" s="284"/>
      <c r="BF34" s="419"/>
      <c r="BH34" s="810">
        <f>(T34/S34-1)*100</f>
        <v>3.6618746661919221</v>
      </c>
      <c r="BI34" s="810">
        <f>(U34/T34-1)*100</f>
        <v>3.2872492298444689</v>
      </c>
    </row>
    <row r="35" spans="2:61" ht="15" customHeight="1" x14ac:dyDescent="0.25">
      <c r="B35" s="764" t="s">
        <v>10</v>
      </c>
      <c r="C35" s="2" t="s">
        <v>2</v>
      </c>
      <c r="D35" s="11">
        <v>7704</v>
      </c>
      <c r="E35" s="11">
        <v>7670</v>
      </c>
      <c r="F35" s="11">
        <v>7391</v>
      </c>
      <c r="G35" s="11">
        <v>7660</v>
      </c>
      <c r="H35" s="11">
        <v>7858</v>
      </c>
      <c r="I35" s="11">
        <v>7865</v>
      </c>
      <c r="J35" s="11">
        <v>7957</v>
      </c>
      <c r="K35" s="11">
        <v>7842</v>
      </c>
      <c r="L35" s="11">
        <v>7840</v>
      </c>
      <c r="M35" s="11">
        <v>7563</v>
      </c>
      <c r="N35" s="11">
        <v>19709</v>
      </c>
      <c r="O35" s="11">
        <v>19399</v>
      </c>
      <c r="P35" s="11">
        <v>18726</v>
      </c>
      <c r="Q35" s="11">
        <v>17261</v>
      </c>
      <c r="R35" s="11">
        <v>19102</v>
      </c>
      <c r="S35" s="11">
        <v>19296</v>
      </c>
      <c r="T35" s="11">
        <v>19902</v>
      </c>
      <c r="U35" s="11">
        <v>20300</v>
      </c>
      <c r="V35" s="323">
        <f>100</f>
        <v>100</v>
      </c>
      <c r="W35" s="326">
        <f t="shared" si="1"/>
        <v>99.558670820353058</v>
      </c>
      <c r="X35" s="326">
        <f t="shared" si="2"/>
        <v>95.937175493250265</v>
      </c>
      <c r="Y35" s="326">
        <f t="shared" si="3"/>
        <v>99.428868120456912</v>
      </c>
      <c r="Z35" s="326">
        <f t="shared" si="4"/>
        <v>101.99896157840082</v>
      </c>
      <c r="AA35" s="326">
        <f t="shared" si="5"/>
        <v>102.08982346832813</v>
      </c>
      <c r="AB35" s="326">
        <f t="shared" si="6"/>
        <v>103.28400830737279</v>
      </c>
      <c r="AC35" s="326">
        <f t="shared" si="7"/>
        <v>101.79127725856698</v>
      </c>
      <c r="AD35" s="326">
        <f t="shared" si="8"/>
        <v>101.76531671858774</v>
      </c>
      <c r="AE35" s="326">
        <f t="shared" si="9"/>
        <v>98.169781931464172</v>
      </c>
      <c r="AF35" s="326">
        <f t="shared" si="10"/>
        <v>255.82814122533748</v>
      </c>
      <c r="AG35" s="326">
        <f t="shared" si="11"/>
        <v>251.8042575285566</v>
      </c>
      <c r="AH35" s="326">
        <f t="shared" si="12"/>
        <v>243.06853582554518</v>
      </c>
      <c r="AI35" s="326">
        <f t="shared" si="13"/>
        <v>224.05244029075806</v>
      </c>
      <c r="AJ35" s="326">
        <f t="shared" si="14"/>
        <v>247.94911734164072</v>
      </c>
      <c r="AK35" s="326">
        <f t="shared" si="15"/>
        <v>250.46728971962617</v>
      </c>
      <c r="AL35" s="326">
        <f t="shared" si="16"/>
        <v>258.33333333333331</v>
      </c>
      <c r="AM35" s="326">
        <f t="shared" si="17"/>
        <v>263.49948078920039</v>
      </c>
      <c r="AN35" s="324">
        <v>1</v>
      </c>
      <c r="AO35" s="342">
        <v>1</v>
      </c>
      <c r="AP35" s="342">
        <v>1</v>
      </c>
      <c r="AQ35" s="342">
        <v>1</v>
      </c>
      <c r="AR35" s="419">
        <v>1</v>
      </c>
      <c r="AS35" s="419">
        <v>1</v>
      </c>
      <c r="AT35" s="419">
        <v>1</v>
      </c>
      <c r="AU35" s="342">
        <v>1</v>
      </c>
      <c r="AV35" s="342">
        <v>1</v>
      </c>
      <c r="AW35" s="342">
        <v>1</v>
      </c>
      <c r="AX35" s="342">
        <v>1</v>
      </c>
      <c r="AY35" s="342">
        <v>1</v>
      </c>
      <c r="AZ35" s="342">
        <v>1</v>
      </c>
      <c r="BA35" s="342">
        <v>1</v>
      </c>
      <c r="BB35" s="342">
        <v>1</v>
      </c>
      <c r="BC35" s="342">
        <v>1</v>
      </c>
      <c r="BD35" s="342">
        <v>6</v>
      </c>
      <c r="BE35" s="564">
        <v>7</v>
      </c>
      <c r="BF35" s="419"/>
    </row>
    <row r="36" spans="2:61" ht="15" x14ac:dyDescent="0.25">
      <c r="B36" s="764"/>
      <c r="C36" s="2" t="s">
        <v>3</v>
      </c>
      <c r="D36" s="11">
        <v>37922</v>
      </c>
      <c r="E36" s="11">
        <v>39204</v>
      </c>
      <c r="F36" s="11">
        <v>40405</v>
      </c>
      <c r="G36" s="11">
        <v>43245</v>
      </c>
      <c r="H36" s="11">
        <v>45328</v>
      </c>
      <c r="I36" s="11">
        <v>44466</v>
      </c>
      <c r="J36" s="11">
        <v>50224</v>
      </c>
      <c r="K36" s="11">
        <v>51347</v>
      </c>
      <c r="L36" s="11">
        <v>52173</v>
      </c>
      <c r="M36" s="11">
        <v>53707</v>
      </c>
      <c r="N36" s="11">
        <v>53747</v>
      </c>
      <c r="O36" s="11">
        <v>52030</v>
      </c>
      <c r="P36" s="11">
        <v>52459</v>
      </c>
      <c r="Q36" s="11">
        <v>47498</v>
      </c>
      <c r="R36" s="11">
        <v>52032</v>
      </c>
      <c r="S36" s="11">
        <v>52065</v>
      </c>
      <c r="T36" s="11">
        <v>54049</v>
      </c>
      <c r="U36" s="11">
        <v>55053</v>
      </c>
      <c r="V36" s="323">
        <f>100</f>
        <v>100</v>
      </c>
      <c r="W36" s="326">
        <f t="shared" si="1"/>
        <v>103.38062338484256</v>
      </c>
      <c r="X36" s="326">
        <f t="shared" si="2"/>
        <v>106.54765044037762</v>
      </c>
      <c r="Y36" s="326">
        <f t="shared" si="3"/>
        <v>114.03670692474026</v>
      </c>
      <c r="Z36" s="326">
        <f t="shared" si="4"/>
        <v>119.52956067717948</v>
      </c>
      <c r="AA36" s="326">
        <f t="shared" si="5"/>
        <v>117.25647381467222</v>
      </c>
      <c r="AB36" s="326">
        <f t="shared" si="6"/>
        <v>132.44027213754549</v>
      </c>
      <c r="AC36" s="326">
        <f t="shared" si="7"/>
        <v>135.40161383893255</v>
      </c>
      <c r="AD36" s="326">
        <f t="shared" si="8"/>
        <v>137.57976899952533</v>
      </c>
      <c r="AE36" s="326">
        <f t="shared" si="9"/>
        <v>141.6249142977691</v>
      </c>
      <c r="AF36" s="326">
        <f t="shared" si="10"/>
        <v>141.73039396656296</v>
      </c>
      <c r="AG36" s="326">
        <f t="shared" si="11"/>
        <v>137.20267918358735</v>
      </c>
      <c r="AH36" s="326">
        <f t="shared" si="12"/>
        <v>138.33394863140128</v>
      </c>
      <c r="AI36" s="326">
        <f t="shared" si="13"/>
        <v>125.25183270924529</v>
      </c>
      <c r="AJ36" s="326">
        <f t="shared" si="14"/>
        <v>137.20795316702706</v>
      </c>
      <c r="AK36" s="326">
        <f t="shared" si="15"/>
        <v>137.29497389378199</v>
      </c>
      <c r="AL36" s="326">
        <f t="shared" si="16"/>
        <v>142.52676546595643</v>
      </c>
      <c r="AM36" s="326">
        <f t="shared" si="17"/>
        <v>145.17430515268182</v>
      </c>
      <c r="AN36" s="324">
        <v>1</v>
      </c>
      <c r="AO36" s="342">
        <v>1</v>
      </c>
      <c r="AP36" s="342">
        <v>1</v>
      </c>
      <c r="AQ36" s="342">
        <v>4</v>
      </c>
      <c r="AR36" s="342">
        <v>1</v>
      </c>
      <c r="AS36" s="342">
        <v>1</v>
      </c>
      <c r="AT36" s="342">
        <v>1</v>
      </c>
      <c r="AU36" s="342">
        <v>1</v>
      </c>
      <c r="AV36" s="342">
        <v>1</v>
      </c>
      <c r="AW36" s="342">
        <v>1</v>
      </c>
      <c r="AX36" s="342">
        <v>1</v>
      </c>
      <c r="AY36" s="342">
        <v>1</v>
      </c>
      <c r="AZ36" s="342">
        <v>1</v>
      </c>
      <c r="BA36" s="342">
        <v>1</v>
      </c>
      <c r="BB36" s="342">
        <v>1</v>
      </c>
      <c r="BC36" s="342">
        <v>1</v>
      </c>
      <c r="BD36" s="342">
        <v>6</v>
      </c>
      <c r="BE36" s="419">
        <v>7</v>
      </c>
      <c r="BF36" s="419"/>
    </row>
    <row r="37" spans="2:61" ht="15" x14ac:dyDescent="0.25">
      <c r="B37" s="764"/>
      <c r="C37" s="2" t="s">
        <v>4</v>
      </c>
      <c r="D37" s="11">
        <v>57939</v>
      </c>
      <c r="E37" s="11">
        <v>59136</v>
      </c>
      <c r="F37" s="11">
        <v>61376</v>
      </c>
      <c r="G37" s="11">
        <v>68517</v>
      </c>
      <c r="H37" s="11">
        <v>69470</v>
      </c>
      <c r="I37" s="11">
        <v>70490</v>
      </c>
      <c r="J37" s="11">
        <v>78260</v>
      </c>
      <c r="K37" s="11">
        <v>80417</v>
      </c>
      <c r="L37" s="11">
        <v>81904</v>
      </c>
      <c r="M37" s="11">
        <v>84200</v>
      </c>
      <c r="N37" s="11">
        <v>73347</v>
      </c>
      <c r="O37" s="11">
        <v>74325</v>
      </c>
      <c r="P37" s="11">
        <v>74825</v>
      </c>
      <c r="Q37" s="11">
        <v>72877</v>
      </c>
      <c r="R37" s="11">
        <v>75763</v>
      </c>
      <c r="S37" s="11">
        <v>76888</v>
      </c>
      <c r="T37" s="11">
        <v>79881</v>
      </c>
      <c r="U37" s="11">
        <v>81539</v>
      </c>
      <c r="V37" s="323">
        <f>100</f>
        <v>100</v>
      </c>
      <c r="W37" s="326">
        <f t="shared" si="1"/>
        <v>102.06596592968467</v>
      </c>
      <c r="X37" s="326">
        <f t="shared" si="2"/>
        <v>105.93210100277878</v>
      </c>
      <c r="Y37" s="326">
        <f t="shared" si="3"/>
        <v>118.25713250142391</v>
      </c>
      <c r="Z37" s="326">
        <f t="shared" si="4"/>
        <v>119.90196586064654</v>
      </c>
      <c r="AA37" s="326">
        <f t="shared" si="5"/>
        <v>121.66243808143047</v>
      </c>
      <c r="AB37" s="326">
        <f t="shared" si="6"/>
        <v>135.07309411622569</v>
      </c>
      <c r="AC37" s="326">
        <f t="shared" si="7"/>
        <v>138.79597507723639</v>
      </c>
      <c r="AD37" s="326">
        <f t="shared" si="8"/>
        <v>141.36246742263415</v>
      </c>
      <c r="AE37" s="326">
        <f t="shared" si="9"/>
        <v>145.32525587255563</v>
      </c>
      <c r="AF37" s="326">
        <f t="shared" si="10"/>
        <v>126.59348625278309</v>
      </c>
      <c r="AG37" s="326">
        <f t="shared" si="11"/>
        <v>128.28146844094653</v>
      </c>
      <c r="AH37" s="326">
        <f t="shared" si="12"/>
        <v>129.14444501976217</v>
      </c>
      <c r="AI37" s="326">
        <f t="shared" si="13"/>
        <v>125.78228826869639</v>
      </c>
      <c r="AJ37" s="326">
        <f t="shared" si="14"/>
        <v>130.76338908162032</v>
      </c>
      <c r="AK37" s="326">
        <f t="shared" si="15"/>
        <v>132.70508638395555</v>
      </c>
      <c r="AL37" s="326">
        <f t="shared" si="16"/>
        <v>137.87086418474604</v>
      </c>
      <c r="AM37" s="326">
        <f t="shared" si="17"/>
        <v>140.73249452009873</v>
      </c>
      <c r="AN37" s="324">
        <v>1</v>
      </c>
      <c r="AO37" s="342">
        <v>1</v>
      </c>
      <c r="AP37" s="342">
        <v>1</v>
      </c>
      <c r="AQ37" s="342">
        <v>4</v>
      </c>
      <c r="AR37" s="419">
        <v>1</v>
      </c>
      <c r="AS37" s="419">
        <v>1</v>
      </c>
      <c r="AT37" s="342">
        <v>1</v>
      </c>
      <c r="AU37" s="342">
        <v>1</v>
      </c>
      <c r="AV37" s="342">
        <v>1</v>
      </c>
      <c r="AW37" s="342">
        <v>1</v>
      </c>
      <c r="AX37" s="342">
        <v>1</v>
      </c>
      <c r="AY37" s="342">
        <v>1</v>
      </c>
      <c r="AZ37" s="342">
        <v>1</v>
      </c>
      <c r="BA37" s="342">
        <v>1</v>
      </c>
      <c r="BB37" s="342">
        <v>1</v>
      </c>
      <c r="BC37" s="342">
        <v>1</v>
      </c>
      <c r="BD37" s="342">
        <v>6</v>
      </c>
      <c r="BE37" s="419">
        <v>7</v>
      </c>
      <c r="BF37" s="419"/>
    </row>
    <row r="38" spans="2:61" ht="15" x14ac:dyDescent="0.25">
      <c r="B38" s="764"/>
      <c r="C38" s="2" t="s">
        <v>5</v>
      </c>
      <c r="D38" s="11">
        <v>71136</v>
      </c>
      <c r="E38" s="11">
        <v>70909</v>
      </c>
      <c r="F38" s="11">
        <v>74439</v>
      </c>
      <c r="G38" s="11">
        <v>79390</v>
      </c>
      <c r="H38" s="11">
        <v>81790</v>
      </c>
      <c r="I38" s="11">
        <v>83730</v>
      </c>
      <c r="J38" s="11">
        <v>90955</v>
      </c>
      <c r="K38" s="11">
        <v>90888</v>
      </c>
      <c r="L38" s="11">
        <v>95206</v>
      </c>
      <c r="M38" s="11">
        <v>100099</v>
      </c>
      <c r="N38" s="11">
        <v>141514</v>
      </c>
      <c r="O38" s="11">
        <v>159845</v>
      </c>
      <c r="P38" s="11">
        <v>164478</v>
      </c>
      <c r="Q38" s="11">
        <v>152855</v>
      </c>
      <c r="R38" s="11">
        <v>161345</v>
      </c>
      <c r="S38" s="11">
        <v>163638</v>
      </c>
      <c r="T38" s="11">
        <v>167415</v>
      </c>
      <c r="U38" s="11">
        <v>170239</v>
      </c>
      <c r="V38" s="323">
        <f>100</f>
        <v>100</v>
      </c>
      <c r="W38" s="326">
        <f t="shared" si="1"/>
        <v>99.680892937471882</v>
      </c>
      <c r="X38" s="326">
        <f t="shared" si="2"/>
        <v>104.64321862348179</v>
      </c>
      <c r="Y38" s="326">
        <f t="shared" si="3"/>
        <v>111.60312640575799</v>
      </c>
      <c r="Z38" s="326">
        <f t="shared" si="4"/>
        <v>114.97694556905083</v>
      </c>
      <c r="AA38" s="326">
        <f t="shared" si="5"/>
        <v>117.70411605937922</v>
      </c>
      <c r="AB38" s="326">
        <f t="shared" si="6"/>
        <v>127.86071749887539</v>
      </c>
      <c r="AC38" s="326">
        <f t="shared" si="7"/>
        <v>127.76653171390014</v>
      </c>
      <c r="AD38" s="326">
        <f t="shared" si="8"/>
        <v>133.83659469185784</v>
      </c>
      <c r="AE38" s="326">
        <f t="shared" si="9"/>
        <v>140.71496851102114</v>
      </c>
      <c r="AF38" s="326">
        <f t="shared" si="10"/>
        <v>198.93443544759333</v>
      </c>
      <c r="AG38" s="326">
        <f t="shared" si="11"/>
        <v>224.70338506522717</v>
      </c>
      <c r="AH38" s="326">
        <f t="shared" si="12"/>
        <v>231.21626180836708</v>
      </c>
      <c r="AI38" s="326">
        <f t="shared" si="13"/>
        <v>214.87713675213675</v>
      </c>
      <c r="AJ38" s="326">
        <f t="shared" si="14"/>
        <v>226.81202204228521</v>
      </c>
      <c r="AK38" s="326">
        <f t="shared" si="15"/>
        <v>230.03542510121457</v>
      </c>
      <c r="AL38" s="326">
        <f t="shared" si="16"/>
        <v>235.3449730094467</v>
      </c>
      <c r="AM38" s="326">
        <f t="shared" si="17"/>
        <v>239.31483355825461</v>
      </c>
      <c r="AN38" s="324">
        <v>1</v>
      </c>
      <c r="AO38" s="342">
        <v>1</v>
      </c>
      <c r="AP38" s="342">
        <v>1</v>
      </c>
      <c r="AQ38" s="342">
        <v>1</v>
      </c>
      <c r="AR38" s="342">
        <v>1</v>
      </c>
      <c r="AS38" s="342">
        <v>1</v>
      </c>
      <c r="AT38" s="342">
        <v>1</v>
      </c>
      <c r="AU38" s="342">
        <v>1</v>
      </c>
      <c r="AV38" s="342">
        <v>1</v>
      </c>
      <c r="AW38" s="342">
        <v>1</v>
      </c>
      <c r="AX38" s="342">
        <v>1</v>
      </c>
      <c r="AY38" s="342">
        <v>1</v>
      </c>
      <c r="AZ38" s="342">
        <v>1</v>
      </c>
      <c r="BA38" s="342">
        <v>1</v>
      </c>
      <c r="BB38" s="342">
        <v>1</v>
      </c>
      <c r="BC38" s="342">
        <v>1</v>
      </c>
      <c r="BD38" s="342">
        <v>6</v>
      </c>
      <c r="BE38" s="419">
        <v>7</v>
      </c>
      <c r="BF38" s="419"/>
    </row>
    <row r="39" spans="2:61" ht="15" x14ac:dyDescent="0.25">
      <c r="B39" s="764"/>
      <c r="C39" s="2" t="s">
        <v>6</v>
      </c>
      <c r="D39" s="11">
        <v>174701</v>
      </c>
      <c r="E39" s="11">
        <v>176919</v>
      </c>
      <c r="F39" s="11">
        <v>183611</v>
      </c>
      <c r="G39" s="11">
        <v>198812</v>
      </c>
      <c r="H39" s="11">
        <v>204446</v>
      </c>
      <c r="I39" s="11">
        <v>206551</v>
      </c>
      <c r="J39" s="11">
        <v>227396</v>
      </c>
      <c r="K39" s="11">
        <v>230494</v>
      </c>
      <c r="L39" s="11">
        <v>237123</v>
      </c>
      <c r="M39" s="11">
        <v>245569</v>
      </c>
      <c r="N39" s="11">
        <v>288317</v>
      </c>
      <c r="O39" s="11">
        <v>305599</v>
      </c>
      <c r="P39" s="11">
        <v>310488</v>
      </c>
      <c r="Q39" s="11">
        <v>290491</v>
      </c>
      <c r="R39" s="11">
        <v>308242</v>
      </c>
      <c r="S39" s="11">
        <v>311887</v>
      </c>
      <c r="T39" s="11">
        <v>321247</v>
      </c>
      <c r="U39" s="11">
        <v>327131</v>
      </c>
      <c r="V39" s="323">
        <f>100</f>
        <v>100</v>
      </c>
      <c r="W39" s="326">
        <f t="shared" si="1"/>
        <v>101.26959776990401</v>
      </c>
      <c r="X39" s="326">
        <f t="shared" si="2"/>
        <v>105.10014252923567</v>
      </c>
      <c r="Y39" s="326">
        <f t="shared" si="3"/>
        <v>113.80129478365893</v>
      </c>
      <c r="Z39" s="326">
        <f t="shared" si="4"/>
        <v>117.02623339305441</v>
      </c>
      <c r="AA39" s="326">
        <f t="shared" si="5"/>
        <v>118.23114922066846</v>
      </c>
      <c r="AB39" s="326">
        <f t="shared" si="6"/>
        <v>130.16296415017658</v>
      </c>
      <c r="AC39" s="326">
        <f t="shared" si="7"/>
        <v>131.93627970074584</v>
      </c>
      <c r="AD39" s="326">
        <f t="shared" si="8"/>
        <v>135.73076284623443</v>
      </c>
      <c r="AE39" s="326">
        <f t="shared" si="9"/>
        <v>140.56530872748294</v>
      </c>
      <c r="AF39" s="326">
        <f t="shared" si="10"/>
        <v>165.03454473643541</v>
      </c>
      <c r="AG39" s="326">
        <f t="shared" si="11"/>
        <v>174.92687506081819</v>
      </c>
      <c r="AH39" s="326">
        <f t="shared" si="12"/>
        <v>177.72537077635502</v>
      </c>
      <c r="AI39" s="326">
        <f t="shared" si="13"/>
        <v>166.27895661730614</v>
      </c>
      <c r="AJ39" s="326">
        <f t="shared" si="14"/>
        <v>176.43974562252077</v>
      </c>
      <c r="AK39" s="326">
        <f t="shared" si="15"/>
        <v>178.52616756629899</v>
      </c>
      <c r="AL39" s="326">
        <f t="shared" si="16"/>
        <v>183.88389305155667</v>
      </c>
      <c r="AM39" s="326">
        <f t="shared" si="17"/>
        <v>187.25193330318658</v>
      </c>
      <c r="AN39" s="324"/>
      <c r="AO39" s="342"/>
      <c r="AP39" s="342"/>
      <c r="AQ39" s="342"/>
      <c r="AR39" s="342"/>
      <c r="AS39" s="419"/>
      <c r="AT39" s="419"/>
      <c r="AU39" s="342"/>
      <c r="AV39" s="342"/>
      <c r="AW39" s="342"/>
      <c r="AX39" s="342"/>
      <c r="AY39" s="342"/>
      <c r="AZ39" s="342"/>
      <c r="BA39" s="342"/>
      <c r="BB39" s="342"/>
      <c r="BC39" s="342"/>
      <c r="BD39" s="342"/>
      <c r="BE39" s="419"/>
      <c r="BF39" s="419"/>
    </row>
    <row r="40" spans="2:61" ht="15" x14ac:dyDescent="0.25">
      <c r="B40" s="764"/>
      <c r="C40" s="2" t="s">
        <v>7</v>
      </c>
      <c r="D40" s="424">
        <v>103565</v>
      </c>
      <c r="E40" s="341">
        <v>106010</v>
      </c>
      <c r="F40" s="341">
        <v>109172</v>
      </c>
      <c r="G40" s="341">
        <v>119422</v>
      </c>
      <c r="H40" s="341">
        <v>122656</v>
      </c>
      <c r="I40" s="341">
        <v>122821</v>
      </c>
      <c r="J40" s="341">
        <v>136441</v>
      </c>
      <c r="K40" s="341">
        <v>139606</v>
      </c>
      <c r="L40" s="341">
        <v>141917</v>
      </c>
      <c r="M40" s="341">
        <v>145470</v>
      </c>
      <c r="N40" s="341">
        <v>146803</v>
      </c>
      <c r="O40" s="341">
        <v>145754</v>
      </c>
      <c r="P40" s="341">
        <v>146010</v>
      </c>
      <c r="Q40" s="341">
        <v>137636</v>
      </c>
      <c r="R40" s="341">
        <v>146897</v>
      </c>
      <c r="S40" s="341">
        <v>148249</v>
      </c>
      <c r="T40" s="341">
        <v>153832</v>
      </c>
      <c r="U40" s="341">
        <v>156892</v>
      </c>
      <c r="V40" s="323">
        <f>100</f>
        <v>100</v>
      </c>
      <c r="W40" s="326">
        <f t="shared" si="1"/>
        <v>102.36083618983247</v>
      </c>
      <c r="X40" s="326">
        <f t="shared" si="2"/>
        <v>105.41399121324771</v>
      </c>
      <c r="Y40" s="326">
        <f t="shared" si="3"/>
        <v>115.31115724424275</v>
      </c>
      <c r="Z40" s="326">
        <f t="shared" si="4"/>
        <v>118.4338338241684</v>
      </c>
      <c r="AA40" s="326">
        <f t="shared" si="5"/>
        <v>118.59315405783808</v>
      </c>
      <c r="AB40" s="326">
        <f t="shared" si="6"/>
        <v>131.74431516438952</v>
      </c>
      <c r="AC40" s="326">
        <f t="shared" si="7"/>
        <v>134.80036691932602</v>
      </c>
      <c r="AD40" s="326">
        <f t="shared" si="8"/>
        <v>137.03181576787526</v>
      </c>
      <c r="AE40" s="326">
        <f t="shared" si="9"/>
        <v>140.46251146622893</v>
      </c>
      <c r="AF40" s="326">
        <f t="shared" si="10"/>
        <v>141.74962583884516</v>
      </c>
      <c r="AG40" s="326">
        <f t="shared" si="11"/>
        <v>140.73673538357554</v>
      </c>
      <c r="AH40" s="326">
        <f t="shared" si="12"/>
        <v>140.98392314005696</v>
      </c>
      <c r="AI40" s="326">
        <f t="shared" si="13"/>
        <v>132.89817988702748</v>
      </c>
      <c r="AJ40" s="326">
        <f t="shared" si="14"/>
        <v>141.8403900931782</v>
      </c>
      <c r="AK40" s="326">
        <f t="shared" si="15"/>
        <v>143.14585043209578</v>
      </c>
      <c r="AL40" s="326">
        <f t="shared" si="16"/>
        <v>148.53666779317336</v>
      </c>
      <c r="AM40" s="326">
        <f t="shared" si="17"/>
        <v>151.49133394486554</v>
      </c>
      <c r="AN40" s="283"/>
      <c r="AO40" s="284"/>
      <c r="AP40" s="284"/>
      <c r="AQ40" s="284"/>
      <c r="AR40" s="284"/>
      <c r="AS40" s="284"/>
      <c r="AT40" s="284"/>
      <c r="AU40" s="284"/>
      <c r="AV40" s="284"/>
      <c r="AW40" s="284"/>
      <c r="AX40" s="284"/>
      <c r="AY40" s="284"/>
      <c r="AZ40" s="284"/>
      <c r="BA40" s="284"/>
      <c r="BB40" s="284"/>
      <c r="BC40" s="284"/>
      <c r="BD40" s="284"/>
      <c r="BE40" s="284"/>
      <c r="BF40" s="419"/>
      <c r="BH40" s="810">
        <f>(T40/S40-1)*100</f>
        <v>3.765961321830158</v>
      </c>
      <c r="BI40" s="810">
        <f>(U40/T40-1)*100</f>
        <v>1.9891830048364367</v>
      </c>
    </row>
    <row r="41" spans="2:61" ht="15" x14ac:dyDescent="0.25">
      <c r="B41" s="766" t="s">
        <v>11</v>
      </c>
      <c r="C41" s="3" t="s">
        <v>2</v>
      </c>
      <c r="D41" s="11">
        <v>589408</v>
      </c>
      <c r="E41" s="11">
        <v>583996</v>
      </c>
      <c r="F41" s="11">
        <v>591681</v>
      </c>
      <c r="G41" s="11">
        <v>639158</v>
      </c>
      <c r="H41" s="11">
        <v>741998</v>
      </c>
      <c r="I41" s="11">
        <v>705309</v>
      </c>
      <c r="J41" s="11">
        <v>881650</v>
      </c>
      <c r="K41" s="11">
        <v>889028</v>
      </c>
      <c r="L41" s="11">
        <v>918510</v>
      </c>
      <c r="M41" s="11">
        <v>892148</v>
      </c>
      <c r="N41" s="11">
        <v>912309</v>
      </c>
      <c r="O41" s="11">
        <v>982887</v>
      </c>
      <c r="P41" s="11">
        <v>1000778</v>
      </c>
      <c r="Q41" s="11">
        <v>951669</v>
      </c>
      <c r="R41" s="11">
        <v>1005339</v>
      </c>
      <c r="S41" s="11">
        <v>1003881</v>
      </c>
      <c r="T41" s="11">
        <v>992143</v>
      </c>
      <c r="U41" s="11">
        <v>1007133</v>
      </c>
      <c r="V41" s="323">
        <f>100</f>
        <v>100</v>
      </c>
      <c r="W41" s="326">
        <f t="shared" si="1"/>
        <v>99.081790542374719</v>
      </c>
      <c r="X41" s="326">
        <f t="shared" si="2"/>
        <v>100.38564118573213</v>
      </c>
      <c r="Y41" s="326">
        <f t="shared" si="3"/>
        <v>108.44067267495521</v>
      </c>
      <c r="Z41" s="326">
        <f t="shared" si="4"/>
        <v>125.88868831098323</v>
      </c>
      <c r="AA41" s="326">
        <f t="shared" si="5"/>
        <v>119.66396791356752</v>
      </c>
      <c r="AB41" s="326">
        <f t="shared" si="6"/>
        <v>149.58229274119117</v>
      </c>
      <c r="AC41" s="326">
        <f t="shared" si="7"/>
        <v>150.83405722351918</v>
      </c>
      <c r="AD41" s="326">
        <f t="shared" si="8"/>
        <v>155.83602529996199</v>
      </c>
      <c r="AE41" s="326">
        <f t="shared" si="9"/>
        <v>151.36340192192844</v>
      </c>
      <c r="AF41" s="326">
        <f t="shared" si="10"/>
        <v>154.78395271187361</v>
      </c>
      <c r="AG41" s="326">
        <f t="shared" si="11"/>
        <v>166.7583405722352</v>
      </c>
      <c r="AH41" s="326">
        <f t="shared" si="12"/>
        <v>169.79375916173515</v>
      </c>
      <c r="AI41" s="326">
        <f t="shared" si="13"/>
        <v>161.46183967642108</v>
      </c>
      <c r="AJ41" s="326">
        <f t="shared" si="14"/>
        <v>170.56758645963407</v>
      </c>
      <c r="AK41" s="326">
        <f t="shared" si="15"/>
        <v>170.32021961018515</v>
      </c>
      <c r="AL41" s="326">
        <f t="shared" si="16"/>
        <v>168.32872984418265</v>
      </c>
      <c r="AM41" s="326">
        <f t="shared" si="17"/>
        <v>170.87195966121939</v>
      </c>
      <c r="AN41" s="324">
        <v>1</v>
      </c>
      <c r="AO41" s="342">
        <v>1</v>
      </c>
      <c r="AP41" s="342">
        <v>1</v>
      </c>
      <c r="AQ41" s="342">
        <v>1</v>
      </c>
      <c r="AR41" s="419">
        <v>1</v>
      </c>
      <c r="AS41" s="419">
        <v>1</v>
      </c>
      <c r="AT41" s="419">
        <v>1</v>
      </c>
      <c r="AU41" s="342">
        <v>1</v>
      </c>
      <c r="AV41" s="342">
        <v>1</v>
      </c>
      <c r="AW41" s="342">
        <v>1</v>
      </c>
      <c r="AX41" s="342">
        <v>1</v>
      </c>
      <c r="AY41" s="342">
        <v>1</v>
      </c>
      <c r="AZ41" s="342">
        <v>1</v>
      </c>
      <c r="BA41" s="342">
        <v>1</v>
      </c>
      <c r="BB41" s="342">
        <v>1</v>
      </c>
      <c r="BC41" s="342">
        <v>1</v>
      </c>
      <c r="BD41" s="342">
        <v>6</v>
      </c>
      <c r="BE41" s="564">
        <v>7</v>
      </c>
      <c r="BF41" s="419"/>
    </row>
    <row r="42" spans="2:61" ht="15" x14ac:dyDescent="0.25">
      <c r="B42" s="764"/>
      <c r="C42" s="2" t="s">
        <v>3</v>
      </c>
      <c r="D42" s="11">
        <v>610941</v>
      </c>
      <c r="E42" s="11">
        <v>627980</v>
      </c>
      <c r="F42" s="11">
        <v>647356</v>
      </c>
      <c r="G42" s="11">
        <v>745620</v>
      </c>
      <c r="H42" s="11">
        <v>792561</v>
      </c>
      <c r="I42" s="11">
        <v>822221</v>
      </c>
      <c r="J42" s="11">
        <v>885941</v>
      </c>
      <c r="K42" s="11">
        <v>874506</v>
      </c>
      <c r="L42" s="11">
        <v>891803</v>
      </c>
      <c r="M42" s="11">
        <v>913542</v>
      </c>
      <c r="N42" s="11">
        <v>962628</v>
      </c>
      <c r="O42" s="11">
        <v>1019184</v>
      </c>
      <c r="P42" s="11">
        <v>995046</v>
      </c>
      <c r="Q42" s="11">
        <v>974814</v>
      </c>
      <c r="R42" s="11">
        <v>1054057</v>
      </c>
      <c r="S42" s="11">
        <v>1054211</v>
      </c>
      <c r="T42" s="11">
        <v>1050889</v>
      </c>
      <c r="U42" s="11">
        <v>1065612</v>
      </c>
      <c r="V42" s="323">
        <f>100</f>
        <v>100</v>
      </c>
      <c r="W42" s="326">
        <f t="shared" si="1"/>
        <v>102.7889763495984</v>
      </c>
      <c r="X42" s="326">
        <f t="shared" si="2"/>
        <v>105.96047736197113</v>
      </c>
      <c r="Y42" s="326">
        <f t="shared" si="3"/>
        <v>122.04451821043276</v>
      </c>
      <c r="Z42" s="326">
        <f t="shared" si="4"/>
        <v>129.72791153319224</v>
      </c>
      <c r="AA42" s="326">
        <f t="shared" si="5"/>
        <v>134.582717480084</v>
      </c>
      <c r="AB42" s="326">
        <f t="shared" si="6"/>
        <v>145.01252985149139</v>
      </c>
      <c r="AC42" s="326">
        <f t="shared" si="7"/>
        <v>143.140827019303</v>
      </c>
      <c r="AD42" s="326">
        <f t="shared" si="8"/>
        <v>145.97203330599845</v>
      </c>
      <c r="AE42" s="326">
        <f t="shared" si="9"/>
        <v>149.53031471124052</v>
      </c>
      <c r="AF42" s="326">
        <f t="shared" si="10"/>
        <v>157.56480576684163</v>
      </c>
      <c r="AG42" s="326">
        <f t="shared" si="11"/>
        <v>166.82200081513599</v>
      </c>
      <c r="AH42" s="326">
        <f t="shared" si="12"/>
        <v>162.87104646766218</v>
      </c>
      <c r="AI42" s="326">
        <f t="shared" si="13"/>
        <v>159.55943372600626</v>
      </c>
      <c r="AJ42" s="326">
        <f t="shared" si="14"/>
        <v>172.53008064608531</v>
      </c>
      <c r="AK42" s="326">
        <f t="shared" si="15"/>
        <v>172.55528766280213</v>
      </c>
      <c r="AL42" s="326">
        <f t="shared" si="16"/>
        <v>172.01153630219613</v>
      </c>
      <c r="AM42" s="326">
        <f t="shared" si="17"/>
        <v>174.42142530948161</v>
      </c>
      <c r="AN42" s="324">
        <v>1</v>
      </c>
      <c r="AO42" s="342">
        <v>1</v>
      </c>
      <c r="AP42" s="342">
        <v>1</v>
      </c>
      <c r="AQ42" s="342">
        <v>1</v>
      </c>
      <c r="AR42" s="342">
        <v>1</v>
      </c>
      <c r="AS42" s="342">
        <v>1</v>
      </c>
      <c r="AT42" s="342">
        <v>1</v>
      </c>
      <c r="AU42" s="342">
        <v>1</v>
      </c>
      <c r="AV42" s="342">
        <v>1</v>
      </c>
      <c r="AW42" s="342">
        <v>1</v>
      </c>
      <c r="AX42" s="342">
        <v>1</v>
      </c>
      <c r="AY42" s="342">
        <v>1</v>
      </c>
      <c r="AZ42" s="342">
        <v>1</v>
      </c>
      <c r="BA42" s="342">
        <v>1</v>
      </c>
      <c r="BB42" s="342">
        <v>1</v>
      </c>
      <c r="BC42" s="342">
        <v>1</v>
      </c>
      <c r="BD42" s="342">
        <v>6</v>
      </c>
      <c r="BE42" s="419">
        <v>7</v>
      </c>
      <c r="BF42" s="419"/>
    </row>
    <row r="43" spans="2:61" ht="15" x14ac:dyDescent="0.25">
      <c r="B43" s="764"/>
      <c r="C43" s="2" t="s">
        <v>4</v>
      </c>
      <c r="D43" s="11">
        <v>259641</v>
      </c>
      <c r="E43" s="11">
        <v>265279</v>
      </c>
      <c r="F43" s="11">
        <v>269990</v>
      </c>
      <c r="G43" s="11">
        <v>278976</v>
      </c>
      <c r="H43" s="11">
        <v>285396</v>
      </c>
      <c r="I43" s="11">
        <v>292309</v>
      </c>
      <c r="J43" s="11">
        <v>298335</v>
      </c>
      <c r="K43" s="11">
        <v>303552</v>
      </c>
      <c r="L43" s="11">
        <v>310439</v>
      </c>
      <c r="M43" s="11">
        <v>331959</v>
      </c>
      <c r="N43" s="11">
        <v>331096</v>
      </c>
      <c r="O43" s="11">
        <v>364161</v>
      </c>
      <c r="P43" s="11">
        <v>356966</v>
      </c>
      <c r="Q43" s="11">
        <v>391305</v>
      </c>
      <c r="R43" s="11">
        <v>386912</v>
      </c>
      <c r="S43" s="11">
        <v>387844</v>
      </c>
      <c r="T43" s="11">
        <v>385118</v>
      </c>
      <c r="U43" s="11">
        <v>391174</v>
      </c>
      <c r="V43" s="323">
        <f>100</f>
        <v>100</v>
      </c>
      <c r="W43" s="326">
        <f t="shared" ref="W43:W74" si="22">E43*100/$D43</f>
        <v>102.17145982337151</v>
      </c>
      <c r="X43" s="326">
        <f t="shared" ref="X43:X74" si="23">F43*100/$D43</f>
        <v>103.98588820717838</v>
      </c>
      <c r="Y43" s="326">
        <f t="shared" ref="Y43:Y74" si="24">G43*100/$D43</f>
        <v>107.4468208025697</v>
      </c>
      <c r="Z43" s="326">
        <f t="shared" ref="Z43:Z74" si="25">H43*100/$D43</f>
        <v>109.91946572382636</v>
      </c>
      <c r="AA43" s="326">
        <f t="shared" ref="AA43:AA74" si="26">I43*100/$D43</f>
        <v>112.58198820679323</v>
      </c>
      <c r="AB43" s="326">
        <f t="shared" ref="AB43:AB74" si="27">J43*100/$D43</f>
        <v>114.90288513755532</v>
      </c>
      <c r="AC43" s="326">
        <f t="shared" ref="AC43:AC74" si="28">K43*100/$D43</f>
        <v>116.91219799646434</v>
      </c>
      <c r="AD43" s="326">
        <f t="shared" ref="AD43:AD74" si="29">L43*100/$D43</f>
        <v>119.5647066526473</v>
      </c>
      <c r="AE43" s="326">
        <f t="shared" ref="AE43:AE74" si="30">M43*100/$D43</f>
        <v>127.85307405224907</v>
      </c>
      <c r="AF43" s="326">
        <f t="shared" ref="AF43:AF74" si="31">N43*100/$D43</f>
        <v>127.5206920324602</v>
      </c>
      <c r="AG43" s="326">
        <f t="shared" ref="AG43:AG74" si="32">O43*100/$D43</f>
        <v>140.25558367129997</v>
      </c>
      <c r="AH43" s="326">
        <f t="shared" ref="AH43:AH74" si="33">P43*100/$D43</f>
        <v>137.48444968244615</v>
      </c>
      <c r="AI43" s="326">
        <f t="shared" ref="AI43:AI74" si="34">Q43*100/$D43</f>
        <v>150.71001883369729</v>
      </c>
      <c r="AJ43" s="326">
        <f t="shared" ref="AJ43:AJ74" si="35">R43*100/$D43</f>
        <v>149.01806725440127</v>
      </c>
      <c r="AK43" s="326">
        <f t="shared" ref="AK43:AK74" si="36">S43*100/$D43</f>
        <v>149.37702442988589</v>
      </c>
      <c r="AL43" s="326">
        <f t="shared" ref="AL43:AL74" si="37">T43*100/$D43</f>
        <v>148.32711320631179</v>
      </c>
      <c r="AM43" s="326">
        <f t="shared" ref="AM43:AM74" si="38">U43*100/$D43</f>
        <v>150.65956455259376</v>
      </c>
      <c r="AN43" s="324">
        <v>1</v>
      </c>
      <c r="AO43" s="342">
        <v>1</v>
      </c>
      <c r="AP43" s="342">
        <v>1</v>
      </c>
      <c r="AQ43" s="342">
        <v>1</v>
      </c>
      <c r="AR43" s="419">
        <v>1</v>
      </c>
      <c r="AS43" s="419">
        <v>1</v>
      </c>
      <c r="AT43" s="342">
        <v>1</v>
      </c>
      <c r="AU43" s="342">
        <v>1</v>
      </c>
      <c r="AV43" s="342">
        <v>1</v>
      </c>
      <c r="AW43" s="342">
        <v>1</v>
      </c>
      <c r="AX43" s="342">
        <v>1</v>
      </c>
      <c r="AY43" s="342">
        <v>1</v>
      </c>
      <c r="AZ43" s="342">
        <v>1</v>
      </c>
      <c r="BA43" s="342">
        <v>1</v>
      </c>
      <c r="BB43" s="342">
        <v>1</v>
      </c>
      <c r="BC43" s="342">
        <v>1</v>
      </c>
      <c r="BD43" s="342">
        <v>6</v>
      </c>
      <c r="BE43" s="419">
        <v>7</v>
      </c>
      <c r="BF43" s="419"/>
    </row>
    <row r="44" spans="2:61" ht="15" x14ac:dyDescent="0.25">
      <c r="B44" s="764"/>
      <c r="C44" s="2" t="s">
        <v>5</v>
      </c>
      <c r="D44" s="11">
        <v>122280</v>
      </c>
      <c r="E44" s="11">
        <v>124685</v>
      </c>
      <c r="F44" s="11">
        <v>129874</v>
      </c>
      <c r="G44" s="11">
        <v>137565</v>
      </c>
      <c r="H44" s="11">
        <v>142905</v>
      </c>
      <c r="I44" s="11">
        <v>151243</v>
      </c>
      <c r="J44" s="11">
        <v>136226</v>
      </c>
      <c r="K44" s="11">
        <v>134307</v>
      </c>
      <c r="L44" s="11">
        <v>151875</v>
      </c>
      <c r="M44" s="11">
        <v>167233</v>
      </c>
      <c r="N44" s="11">
        <v>268911</v>
      </c>
      <c r="O44" s="11">
        <v>276796</v>
      </c>
      <c r="P44" s="11">
        <v>281198</v>
      </c>
      <c r="Q44" s="11">
        <v>300373</v>
      </c>
      <c r="R44" s="11">
        <v>333903</v>
      </c>
      <c r="S44" s="11">
        <v>334704</v>
      </c>
      <c r="T44" s="11">
        <v>329712</v>
      </c>
      <c r="U44" s="11">
        <v>333885</v>
      </c>
      <c r="V44" s="323">
        <f>100</f>
        <v>100</v>
      </c>
      <c r="W44" s="326">
        <f t="shared" si="22"/>
        <v>101.96679751390252</v>
      </c>
      <c r="X44" s="326">
        <f t="shared" si="23"/>
        <v>106.21033693163231</v>
      </c>
      <c r="Y44" s="326">
        <f t="shared" si="24"/>
        <v>112.5</v>
      </c>
      <c r="Z44" s="326">
        <f t="shared" si="25"/>
        <v>116.86702649656526</v>
      </c>
      <c r="AA44" s="326">
        <f t="shared" si="26"/>
        <v>123.68580307491004</v>
      </c>
      <c r="AB44" s="326">
        <f t="shared" si="27"/>
        <v>111.40497219496238</v>
      </c>
      <c r="AC44" s="326">
        <f t="shared" si="28"/>
        <v>109.83562315996075</v>
      </c>
      <c r="AD44" s="326">
        <f t="shared" si="29"/>
        <v>124.20264965652601</v>
      </c>
      <c r="AE44" s="326">
        <f t="shared" si="30"/>
        <v>136.76234870788355</v>
      </c>
      <c r="AF44" s="326">
        <f t="shared" si="31"/>
        <v>219.91413150147204</v>
      </c>
      <c r="AG44" s="326">
        <f t="shared" si="32"/>
        <v>226.36244684331044</v>
      </c>
      <c r="AH44" s="326">
        <f t="shared" si="33"/>
        <v>229.96238141969252</v>
      </c>
      <c r="AI44" s="326">
        <f t="shared" si="34"/>
        <v>245.64360484134772</v>
      </c>
      <c r="AJ44" s="326">
        <f t="shared" si="35"/>
        <v>273.06427870461238</v>
      </c>
      <c r="AK44" s="326">
        <f t="shared" si="36"/>
        <v>273.71933267909714</v>
      </c>
      <c r="AL44" s="326">
        <f t="shared" si="37"/>
        <v>269.6368989205103</v>
      </c>
      <c r="AM44" s="326">
        <f t="shared" si="38"/>
        <v>273.04955839057902</v>
      </c>
      <c r="AN44" s="324">
        <v>1</v>
      </c>
      <c r="AO44" s="342">
        <v>1</v>
      </c>
      <c r="AP44" s="342">
        <v>1</v>
      </c>
      <c r="AQ44" s="342">
        <v>1</v>
      </c>
      <c r="AR44" s="342">
        <v>1</v>
      </c>
      <c r="AS44" s="342">
        <v>1</v>
      </c>
      <c r="AT44" s="342">
        <v>1</v>
      </c>
      <c r="AU44" s="342">
        <v>1</v>
      </c>
      <c r="AV44" s="342">
        <v>1</v>
      </c>
      <c r="AW44" s="342">
        <v>1</v>
      </c>
      <c r="AX44" s="342">
        <v>1</v>
      </c>
      <c r="AY44" s="342">
        <v>1</v>
      </c>
      <c r="AZ44" s="342">
        <v>1</v>
      </c>
      <c r="BA44" s="342">
        <v>1</v>
      </c>
      <c r="BB44" s="342">
        <v>1</v>
      </c>
      <c r="BC44" s="342">
        <v>1</v>
      </c>
      <c r="BD44" s="342">
        <v>6</v>
      </c>
      <c r="BE44" s="419">
        <v>7</v>
      </c>
      <c r="BF44" s="419"/>
    </row>
    <row r="45" spans="2:61" ht="15" x14ac:dyDescent="0.25">
      <c r="B45" s="764"/>
      <c r="C45" s="2" t="s">
        <v>6</v>
      </c>
      <c r="D45" s="11">
        <v>1582270</v>
      </c>
      <c r="E45" s="11">
        <v>1601940</v>
      </c>
      <c r="F45" s="11">
        <v>1638901</v>
      </c>
      <c r="G45" s="11">
        <v>1801319</v>
      </c>
      <c r="H45" s="11">
        <v>1962860</v>
      </c>
      <c r="I45" s="11">
        <v>1971082</v>
      </c>
      <c r="J45" s="11">
        <v>2202152</v>
      </c>
      <c r="K45" s="11">
        <v>2201393</v>
      </c>
      <c r="L45" s="11">
        <v>2272627</v>
      </c>
      <c r="M45" s="11">
        <v>2304882</v>
      </c>
      <c r="N45" s="11">
        <v>2474944</v>
      </c>
      <c r="O45" s="11">
        <v>2643028</v>
      </c>
      <c r="P45" s="11">
        <v>2633988</v>
      </c>
      <c r="Q45" s="11">
        <v>2618161</v>
      </c>
      <c r="R45" s="11">
        <v>2780211</v>
      </c>
      <c r="S45" s="11">
        <v>2780640</v>
      </c>
      <c r="T45" s="11">
        <v>2757862</v>
      </c>
      <c r="U45" s="11">
        <v>2797804</v>
      </c>
      <c r="V45" s="323">
        <f>100</f>
        <v>100</v>
      </c>
      <c r="W45" s="326">
        <f t="shared" si="22"/>
        <v>101.24315066328755</v>
      </c>
      <c r="X45" s="326">
        <f t="shared" si="23"/>
        <v>103.57909838396733</v>
      </c>
      <c r="Y45" s="326">
        <f t="shared" si="24"/>
        <v>113.84397100368459</v>
      </c>
      <c r="Z45" s="326">
        <f t="shared" si="25"/>
        <v>124.05341692631472</v>
      </c>
      <c r="AA45" s="326">
        <f t="shared" si="26"/>
        <v>124.5730501115486</v>
      </c>
      <c r="AB45" s="326">
        <f t="shared" si="27"/>
        <v>139.17675238739281</v>
      </c>
      <c r="AC45" s="326">
        <f t="shared" si="28"/>
        <v>139.12878333027865</v>
      </c>
      <c r="AD45" s="326">
        <f t="shared" si="29"/>
        <v>143.63079626106796</v>
      </c>
      <c r="AE45" s="326">
        <f t="shared" si="30"/>
        <v>145.66932318757227</v>
      </c>
      <c r="AF45" s="326">
        <f t="shared" si="31"/>
        <v>156.41729919672369</v>
      </c>
      <c r="AG45" s="326">
        <f t="shared" si="32"/>
        <v>167.04026493582006</v>
      </c>
      <c r="AH45" s="326">
        <f t="shared" si="33"/>
        <v>166.46893387348555</v>
      </c>
      <c r="AI45" s="326">
        <f t="shared" si="34"/>
        <v>165.46866211202891</v>
      </c>
      <c r="AJ45" s="326">
        <f t="shared" si="35"/>
        <v>175.71027700708476</v>
      </c>
      <c r="AK45" s="326">
        <f t="shared" si="36"/>
        <v>175.73738995241015</v>
      </c>
      <c r="AL45" s="326">
        <f t="shared" si="37"/>
        <v>174.29781263627572</v>
      </c>
      <c r="AM45" s="326">
        <f t="shared" si="38"/>
        <v>176.82216056678064</v>
      </c>
      <c r="AN45" s="324"/>
      <c r="AO45" s="342"/>
      <c r="AP45" s="342"/>
      <c r="AQ45" s="342"/>
      <c r="AR45" s="342"/>
      <c r="AS45" s="419"/>
      <c r="AT45" s="419"/>
      <c r="AU45" s="342"/>
      <c r="AV45" s="342"/>
      <c r="AW45" s="342"/>
      <c r="AX45" s="342"/>
      <c r="AY45" s="342"/>
      <c r="AZ45" s="342"/>
      <c r="BA45" s="342"/>
      <c r="BB45" s="342"/>
      <c r="BC45" s="342"/>
      <c r="BD45" s="342"/>
      <c r="BE45" s="419"/>
      <c r="BF45" s="419"/>
    </row>
    <row r="46" spans="2:61" ht="15" x14ac:dyDescent="0.25">
      <c r="B46" s="765"/>
      <c r="C46" s="4" t="s">
        <v>7</v>
      </c>
      <c r="D46" s="424">
        <v>1459990</v>
      </c>
      <c r="E46" s="341">
        <v>1477255</v>
      </c>
      <c r="F46" s="341">
        <v>1509027</v>
      </c>
      <c r="G46" s="341">
        <v>1663754</v>
      </c>
      <c r="H46" s="341">
        <v>1819955</v>
      </c>
      <c r="I46" s="341">
        <v>1819839</v>
      </c>
      <c r="J46" s="341">
        <v>2065926</v>
      </c>
      <c r="K46" s="341">
        <v>2067086</v>
      </c>
      <c r="L46" s="341">
        <v>2120752</v>
      </c>
      <c r="M46" s="341">
        <v>2137649</v>
      </c>
      <c r="N46" s="341">
        <v>2206033</v>
      </c>
      <c r="O46" s="341">
        <v>2366232</v>
      </c>
      <c r="P46" s="341">
        <v>2352790</v>
      </c>
      <c r="Q46" s="341">
        <v>2317788</v>
      </c>
      <c r="R46" s="341">
        <v>2446308</v>
      </c>
      <c r="S46" s="341">
        <v>2445936</v>
      </c>
      <c r="T46" s="341">
        <v>2428150</v>
      </c>
      <c r="U46" s="341">
        <v>2463919</v>
      </c>
      <c r="V46" s="323">
        <f>100</f>
        <v>100</v>
      </c>
      <c r="W46" s="326">
        <f t="shared" si="22"/>
        <v>101.18254234618045</v>
      </c>
      <c r="X46" s="326">
        <f t="shared" si="23"/>
        <v>103.35872163507969</v>
      </c>
      <c r="Y46" s="326">
        <f t="shared" si="24"/>
        <v>113.95653394886267</v>
      </c>
      <c r="Z46" s="326">
        <f t="shared" si="25"/>
        <v>124.6553058582593</v>
      </c>
      <c r="AA46" s="326">
        <f t="shared" si="26"/>
        <v>124.64736059836027</v>
      </c>
      <c r="AB46" s="326">
        <f t="shared" si="27"/>
        <v>141.50275001883574</v>
      </c>
      <c r="AC46" s="326">
        <f t="shared" si="28"/>
        <v>141.58220261782614</v>
      </c>
      <c r="AD46" s="326">
        <f t="shared" si="29"/>
        <v>145.25798121904944</v>
      </c>
      <c r="AE46" s="326">
        <f t="shared" si="30"/>
        <v>146.41531791313639</v>
      </c>
      <c r="AF46" s="326">
        <f t="shared" si="31"/>
        <v>151.09918561086036</v>
      </c>
      <c r="AG46" s="326">
        <f t="shared" si="32"/>
        <v>162.07179501229461</v>
      </c>
      <c r="AH46" s="326">
        <f t="shared" si="33"/>
        <v>161.15110377468338</v>
      </c>
      <c r="AI46" s="326">
        <f t="shared" si="34"/>
        <v>158.75369009376777</v>
      </c>
      <c r="AJ46" s="326">
        <f t="shared" si="35"/>
        <v>167.55649011294597</v>
      </c>
      <c r="AK46" s="326">
        <f t="shared" si="36"/>
        <v>167.53101048637319</v>
      </c>
      <c r="AL46" s="326">
        <f t="shared" si="37"/>
        <v>166.31278296426689</v>
      </c>
      <c r="AM46" s="326">
        <f t="shared" si="38"/>
        <v>168.76273125158392</v>
      </c>
      <c r="AN46" s="283"/>
      <c r="AO46" s="284"/>
      <c r="AP46" s="284"/>
      <c r="AQ46" s="284"/>
      <c r="AR46" s="284"/>
      <c r="AS46" s="284"/>
      <c r="AT46" s="284"/>
      <c r="AU46" s="284"/>
      <c r="AV46" s="284"/>
      <c r="AW46" s="284"/>
      <c r="AX46" s="284"/>
      <c r="AY46" s="284"/>
      <c r="AZ46" s="284"/>
      <c r="BA46" s="284"/>
      <c r="BB46" s="284"/>
      <c r="BC46" s="284"/>
      <c r="BD46" s="284"/>
      <c r="BE46" s="284"/>
      <c r="BF46" s="419"/>
      <c r="BH46" s="810">
        <f>(T46/S46-1)*100</f>
        <v>-0.72716538781063544</v>
      </c>
      <c r="BI46" s="810">
        <f>(U46/T46-1)*100</f>
        <v>1.4730968020921331</v>
      </c>
    </row>
    <row r="47" spans="2:61" ht="15" customHeight="1" x14ac:dyDescent="0.25">
      <c r="B47" s="764" t="s">
        <v>12</v>
      </c>
      <c r="C47" s="2" t="s">
        <v>2</v>
      </c>
      <c r="D47" s="11">
        <v>1185466</v>
      </c>
      <c r="E47" s="11">
        <v>1466941</v>
      </c>
      <c r="F47" s="11">
        <v>1405592</v>
      </c>
      <c r="G47" s="11">
        <v>1352569</v>
      </c>
      <c r="H47" s="11">
        <v>1393211</v>
      </c>
      <c r="I47" s="11">
        <v>1338374</v>
      </c>
      <c r="J47" s="11">
        <v>1441773</v>
      </c>
      <c r="K47" s="11">
        <v>1473434</v>
      </c>
      <c r="L47" s="11">
        <v>1430822</v>
      </c>
      <c r="M47" s="11">
        <v>1432904</v>
      </c>
      <c r="N47" s="11">
        <v>1456835</v>
      </c>
      <c r="O47" s="11">
        <v>1423166</v>
      </c>
      <c r="P47" s="11">
        <v>1341544</v>
      </c>
      <c r="Q47" s="11">
        <v>1292314</v>
      </c>
      <c r="R47" s="11">
        <v>1392850</v>
      </c>
      <c r="S47" s="11">
        <v>1387518</v>
      </c>
      <c r="T47" s="11">
        <v>1380088</v>
      </c>
      <c r="U47" s="11">
        <v>1372311</v>
      </c>
      <c r="V47" s="323">
        <f>100</f>
        <v>100</v>
      </c>
      <c r="W47" s="326">
        <f t="shared" si="22"/>
        <v>123.74382732191391</v>
      </c>
      <c r="X47" s="326">
        <f t="shared" si="23"/>
        <v>118.56873162115151</v>
      </c>
      <c r="Y47" s="326">
        <f t="shared" si="24"/>
        <v>114.09597575974342</v>
      </c>
      <c r="Z47" s="326">
        <f t="shared" si="25"/>
        <v>117.52433220353852</v>
      </c>
      <c r="AA47" s="326">
        <f t="shared" si="26"/>
        <v>112.89855634830522</v>
      </c>
      <c r="AB47" s="326">
        <f t="shared" si="27"/>
        <v>121.62078035135551</v>
      </c>
      <c r="AC47" s="326">
        <f t="shared" si="28"/>
        <v>124.29154442219347</v>
      </c>
      <c r="AD47" s="326">
        <f t="shared" si="29"/>
        <v>120.69700860252424</v>
      </c>
      <c r="AE47" s="326">
        <f t="shared" si="30"/>
        <v>120.87263573986938</v>
      </c>
      <c r="AF47" s="326">
        <f t="shared" si="31"/>
        <v>122.89133555918094</v>
      </c>
      <c r="AG47" s="326">
        <f t="shared" si="32"/>
        <v>120.05118662196976</v>
      </c>
      <c r="AH47" s="326">
        <f t="shared" si="33"/>
        <v>113.16596173994024</v>
      </c>
      <c r="AI47" s="326">
        <f t="shared" si="34"/>
        <v>109.01316444334971</v>
      </c>
      <c r="AJ47" s="326">
        <f t="shared" si="35"/>
        <v>117.49388004379712</v>
      </c>
      <c r="AK47" s="326">
        <f t="shared" si="36"/>
        <v>117.04409911376624</v>
      </c>
      <c r="AL47" s="326">
        <f t="shared" si="37"/>
        <v>116.41734136618005</v>
      </c>
      <c r="AM47" s="326">
        <f t="shared" si="38"/>
        <v>115.76131242903635</v>
      </c>
      <c r="AN47" s="324">
        <v>1</v>
      </c>
      <c r="AO47" s="342">
        <v>1</v>
      </c>
      <c r="AP47" s="342">
        <v>1</v>
      </c>
      <c r="AQ47" s="342">
        <v>1</v>
      </c>
      <c r="AR47" s="419">
        <v>1</v>
      </c>
      <c r="AS47" s="419">
        <v>1</v>
      </c>
      <c r="AT47" s="419">
        <v>1</v>
      </c>
      <c r="AU47" s="342">
        <v>1</v>
      </c>
      <c r="AV47" s="342">
        <v>1</v>
      </c>
      <c r="AW47" s="342">
        <v>1</v>
      </c>
      <c r="AX47" s="342">
        <v>1</v>
      </c>
      <c r="AY47" s="342">
        <v>1</v>
      </c>
      <c r="AZ47" s="342">
        <v>1</v>
      </c>
      <c r="BA47" s="342">
        <v>1</v>
      </c>
      <c r="BB47" s="342">
        <v>1</v>
      </c>
      <c r="BC47" s="342">
        <v>1</v>
      </c>
      <c r="BD47" s="342">
        <v>6</v>
      </c>
      <c r="BE47" s="564">
        <v>7</v>
      </c>
      <c r="BF47" s="419"/>
    </row>
    <row r="48" spans="2:61" ht="15" x14ac:dyDescent="0.25">
      <c r="B48" s="764"/>
      <c r="C48" s="2" t="s">
        <v>3</v>
      </c>
      <c r="D48" s="11">
        <v>1240711</v>
      </c>
      <c r="E48" s="11">
        <v>1495931</v>
      </c>
      <c r="F48" s="11">
        <v>1567740</v>
      </c>
      <c r="G48" s="11">
        <v>1712055</v>
      </c>
      <c r="H48" s="11">
        <v>1625342</v>
      </c>
      <c r="I48" s="11">
        <v>1564935</v>
      </c>
      <c r="J48" s="11">
        <v>1608104</v>
      </c>
      <c r="K48" s="11">
        <v>1678505</v>
      </c>
      <c r="L48" s="11">
        <v>1713176</v>
      </c>
      <c r="M48" s="11">
        <v>1742151</v>
      </c>
      <c r="N48" s="11">
        <v>1589184</v>
      </c>
      <c r="O48" s="11">
        <v>1610783</v>
      </c>
      <c r="P48" s="11">
        <v>1589699</v>
      </c>
      <c r="Q48" s="11">
        <v>1432203</v>
      </c>
      <c r="R48" s="11">
        <v>1443371</v>
      </c>
      <c r="S48" s="11">
        <v>1430760</v>
      </c>
      <c r="T48" s="11">
        <v>1423462</v>
      </c>
      <c r="U48" s="11">
        <v>1416003</v>
      </c>
      <c r="V48" s="323">
        <f>100</f>
        <v>100</v>
      </c>
      <c r="W48" s="326">
        <f t="shared" si="22"/>
        <v>120.57046322632749</v>
      </c>
      <c r="X48" s="326">
        <f t="shared" si="23"/>
        <v>126.35819300385022</v>
      </c>
      <c r="Y48" s="326">
        <f t="shared" si="24"/>
        <v>137.98983002488089</v>
      </c>
      <c r="Z48" s="326">
        <f t="shared" si="25"/>
        <v>131.00085354284761</v>
      </c>
      <c r="AA48" s="326">
        <f t="shared" si="26"/>
        <v>126.1321129578121</v>
      </c>
      <c r="AB48" s="326">
        <f t="shared" si="27"/>
        <v>129.61148889628609</v>
      </c>
      <c r="AC48" s="326">
        <f t="shared" si="28"/>
        <v>135.28573535658182</v>
      </c>
      <c r="AD48" s="326">
        <f t="shared" si="29"/>
        <v>138.08018144434925</v>
      </c>
      <c r="AE48" s="326">
        <f t="shared" si="30"/>
        <v>140.41553593060752</v>
      </c>
      <c r="AF48" s="326">
        <f t="shared" si="31"/>
        <v>128.08655682104859</v>
      </c>
      <c r="AG48" s="326">
        <f t="shared" si="32"/>
        <v>129.82741347501553</v>
      </c>
      <c r="AH48" s="326">
        <f t="shared" si="33"/>
        <v>128.12806527869907</v>
      </c>
      <c r="AI48" s="326">
        <f t="shared" si="34"/>
        <v>115.43405353865647</v>
      </c>
      <c r="AJ48" s="326">
        <f t="shared" si="35"/>
        <v>116.33418257757045</v>
      </c>
      <c r="AK48" s="326">
        <f t="shared" si="36"/>
        <v>115.31774925828819</v>
      </c>
      <c r="AL48" s="326">
        <f t="shared" si="37"/>
        <v>114.72953814385461</v>
      </c>
      <c r="AM48" s="326">
        <f t="shared" si="38"/>
        <v>114.12835059897107</v>
      </c>
      <c r="AN48" s="324">
        <v>1</v>
      </c>
      <c r="AO48" s="342">
        <v>1</v>
      </c>
      <c r="AP48" s="342">
        <v>1</v>
      </c>
      <c r="AQ48" s="342">
        <v>1</v>
      </c>
      <c r="AR48" s="342">
        <v>1</v>
      </c>
      <c r="AS48" s="342">
        <v>1</v>
      </c>
      <c r="AT48" s="342">
        <v>1</v>
      </c>
      <c r="AU48" s="342">
        <v>1</v>
      </c>
      <c r="AV48" s="342">
        <v>1</v>
      </c>
      <c r="AW48" s="342">
        <v>1</v>
      </c>
      <c r="AX48" s="342">
        <v>1</v>
      </c>
      <c r="AY48" s="342">
        <v>1</v>
      </c>
      <c r="AZ48" s="342">
        <v>1</v>
      </c>
      <c r="BA48" s="342">
        <v>1</v>
      </c>
      <c r="BB48" s="342">
        <v>1</v>
      </c>
      <c r="BC48" s="342">
        <v>1</v>
      </c>
      <c r="BD48" s="342">
        <v>6</v>
      </c>
      <c r="BE48" s="419">
        <v>7</v>
      </c>
      <c r="BF48" s="419"/>
    </row>
    <row r="49" spans="2:61" ht="15" x14ac:dyDescent="0.25">
      <c r="B49" s="764"/>
      <c r="C49" s="2" t="s">
        <v>4</v>
      </c>
      <c r="D49" s="11">
        <v>753183</v>
      </c>
      <c r="E49" s="11">
        <v>1115939</v>
      </c>
      <c r="F49" s="11">
        <v>1117216</v>
      </c>
      <c r="G49" s="11">
        <v>1201420</v>
      </c>
      <c r="H49" s="11">
        <v>1161038</v>
      </c>
      <c r="I49" s="11">
        <v>1063498</v>
      </c>
      <c r="J49" s="11">
        <v>1073231</v>
      </c>
      <c r="K49" s="11">
        <v>1135428</v>
      </c>
      <c r="L49" s="11">
        <v>1113884</v>
      </c>
      <c r="M49" s="11">
        <v>1140397</v>
      </c>
      <c r="N49" s="11">
        <v>1008764</v>
      </c>
      <c r="O49" s="11">
        <v>1019850</v>
      </c>
      <c r="P49" s="11">
        <v>1033565</v>
      </c>
      <c r="Q49" s="11">
        <v>1058723</v>
      </c>
      <c r="R49" s="11">
        <v>989581</v>
      </c>
      <c r="S49" s="11">
        <v>970503</v>
      </c>
      <c r="T49" s="11">
        <v>964942</v>
      </c>
      <c r="U49" s="11">
        <v>959290</v>
      </c>
      <c r="V49" s="323">
        <f>100</f>
        <v>100</v>
      </c>
      <c r="W49" s="326">
        <f t="shared" si="22"/>
        <v>148.16306262886974</v>
      </c>
      <c r="X49" s="326">
        <f t="shared" si="23"/>
        <v>148.33260973760693</v>
      </c>
      <c r="Y49" s="326">
        <f t="shared" si="24"/>
        <v>159.51236286533285</v>
      </c>
      <c r="Z49" s="326">
        <f t="shared" si="25"/>
        <v>154.15085045732579</v>
      </c>
      <c r="AA49" s="326">
        <f t="shared" si="26"/>
        <v>141.20047850256844</v>
      </c>
      <c r="AB49" s="326">
        <f t="shared" si="27"/>
        <v>142.492727531025</v>
      </c>
      <c r="AC49" s="326">
        <f t="shared" si="28"/>
        <v>150.75061439251814</v>
      </c>
      <c r="AD49" s="326">
        <f t="shared" si="29"/>
        <v>147.89022057056519</v>
      </c>
      <c r="AE49" s="326">
        <f t="shared" si="30"/>
        <v>151.41034781719713</v>
      </c>
      <c r="AF49" s="326">
        <f t="shared" si="31"/>
        <v>133.93345309174529</v>
      </c>
      <c r="AG49" s="326">
        <f t="shared" si="32"/>
        <v>135.4053397381513</v>
      </c>
      <c r="AH49" s="326">
        <f t="shared" si="33"/>
        <v>137.22627834138584</v>
      </c>
      <c r="AI49" s="326">
        <f t="shared" si="34"/>
        <v>140.56650243035224</v>
      </c>
      <c r="AJ49" s="326">
        <f t="shared" si="35"/>
        <v>131.38652890466196</v>
      </c>
      <c r="AK49" s="326">
        <f t="shared" si="36"/>
        <v>128.85354555267446</v>
      </c>
      <c r="AL49" s="326">
        <f t="shared" si="37"/>
        <v>128.11521237202646</v>
      </c>
      <c r="AM49" s="326">
        <f t="shared" si="38"/>
        <v>127.36479713429539</v>
      </c>
      <c r="AN49" s="324">
        <v>1</v>
      </c>
      <c r="AO49" s="342">
        <v>1</v>
      </c>
      <c r="AP49" s="342">
        <v>1</v>
      </c>
      <c r="AQ49" s="342">
        <v>1</v>
      </c>
      <c r="AR49" s="419">
        <v>1</v>
      </c>
      <c r="AS49" s="419">
        <v>1</v>
      </c>
      <c r="AT49" s="342">
        <v>1</v>
      </c>
      <c r="AU49" s="342">
        <v>1</v>
      </c>
      <c r="AV49" s="342">
        <v>1</v>
      </c>
      <c r="AW49" s="342">
        <v>1</v>
      </c>
      <c r="AX49" s="342">
        <v>1</v>
      </c>
      <c r="AY49" s="342">
        <v>1</v>
      </c>
      <c r="AZ49" s="342">
        <v>1</v>
      </c>
      <c r="BA49" s="342">
        <v>1</v>
      </c>
      <c r="BB49" s="342">
        <v>1</v>
      </c>
      <c r="BC49" s="342">
        <v>1</v>
      </c>
      <c r="BD49" s="342">
        <v>6</v>
      </c>
      <c r="BE49" s="419">
        <v>7</v>
      </c>
      <c r="BF49" s="419"/>
    </row>
    <row r="50" spans="2:61" ht="15" x14ac:dyDescent="0.25">
      <c r="B50" s="764"/>
      <c r="C50" s="2" t="s">
        <v>5</v>
      </c>
      <c r="D50" s="11">
        <v>1774359</v>
      </c>
      <c r="E50" s="11">
        <v>1895685</v>
      </c>
      <c r="F50" s="11">
        <v>1803577</v>
      </c>
      <c r="G50" s="11">
        <v>1957739</v>
      </c>
      <c r="H50" s="11">
        <v>1929256</v>
      </c>
      <c r="I50" s="11">
        <v>1927937</v>
      </c>
      <c r="J50" s="11">
        <v>1939824</v>
      </c>
      <c r="K50" s="11">
        <v>2046891</v>
      </c>
      <c r="L50" s="11">
        <v>2037910</v>
      </c>
      <c r="M50" s="11">
        <v>2100575</v>
      </c>
      <c r="N50" s="11">
        <v>2469577</v>
      </c>
      <c r="O50" s="11">
        <v>2534807</v>
      </c>
      <c r="P50" s="11">
        <v>2548603</v>
      </c>
      <c r="Q50" s="11">
        <v>2593254</v>
      </c>
      <c r="R50" s="11">
        <v>2600970</v>
      </c>
      <c r="S50" s="11">
        <v>2536860</v>
      </c>
      <c r="T50" s="11">
        <v>2524986</v>
      </c>
      <c r="U50" s="11">
        <v>2512987</v>
      </c>
      <c r="V50" s="323">
        <f>100</f>
        <v>100</v>
      </c>
      <c r="W50" s="326">
        <f t="shared" si="22"/>
        <v>106.83773689540843</v>
      </c>
      <c r="X50" s="326">
        <f t="shared" si="23"/>
        <v>101.64667916695551</v>
      </c>
      <c r="Y50" s="326">
        <f t="shared" si="24"/>
        <v>110.33499985065029</v>
      </c>
      <c r="Z50" s="326">
        <f t="shared" si="25"/>
        <v>108.72974409350081</v>
      </c>
      <c r="AA50" s="326">
        <f t="shared" si="26"/>
        <v>108.65540738937273</v>
      </c>
      <c r="AB50" s="326">
        <f t="shared" si="27"/>
        <v>109.32533946061648</v>
      </c>
      <c r="AC50" s="326">
        <f t="shared" si="28"/>
        <v>115.35946220578812</v>
      </c>
      <c r="AD50" s="326">
        <f t="shared" si="29"/>
        <v>114.85330758882503</v>
      </c>
      <c r="AE50" s="326">
        <f t="shared" si="30"/>
        <v>118.38500551466755</v>
      </c>
      <c r="AF50" s="326">
        <f t="shared" si="31"/>
        <v>139.18136070547166</v>
      </c>
      <c r="AG50" s="326">
        <f t="shared" si="32"/>
        <v>142.85761787778009</v>
      </c>
      <c r="AH50" s="326">
        <f t="shared" si="33"/>
        <v>143.63513809775813</v>
      </c>
      <c r="AI50" s="326">
        <f t="shared" si="34"/>
        <v>146.15159615387867</v>
      </c>
      <c r="AJ50" s="326">
        <f t="shared" si="35"/>
        <v>146.58645741927086</v>
      </c>
      <c r="AK50" s="326">
        <f t="shared" si="36"/>
        <v>142.97332163333351</v>
      </c>
      <c r="AL50" s="326">
        <f t="shared" si="37"/>
        <v>142.30412222103868</v>
      </c>
      <c r="AM50" s="326">
        <f t="shared" si="38"/>
        <v>141.62787801115783</v>
      </c>
      <c r="AN50" s="324">
        <v>1</v>
      </c>
      <c r="AO50" s="342">
        <v>1</v>
      </c>
      <c r="AP50" s="342">
        <v>1</v>
      </c>
      <c r="AQ50" s="342">
        <v>1</v>
      </c>
      <c r="AR50" s="342">
        <v>1</v>
      </c>
      <c r="AS50" s="342">
        <v>1</v>
      </c>
      <c r="AT50" s="342">
        <v>1</v>
      </c>
      <c r="AU50" s="342">
        <v>1</v>
      </c>
      <c r="AV50" s="342">
        <v>1</v>
      </c>
      <c r="AW50" s="342">
        <v>1</v>
      </c>
      <c r="AX50" s="342">
        <v>1</v>
      </c>
      <c r="AY50" s="342">
        <v>1</v>
      </c>
      <c r="AZ50" s="342">
        <v>1</v>
      </c>
      <c r="BA50" s="342">
        <v>1</v>
      </c>
      <c r="BB50" s="342">
        <v>1</v>
      </c>
      <c r="BC50" s="342">
        <v>1</v>
      </c>
      <c r="BD50" s="342">
        <v>6</v>
      </c>
      <c r="BE50" s="419">
        <v>7</v>
      </c>
      <c r="BF50" s="419"/>
    </row>
    <row r="51" spans="2:61" ht="15" x14ac:dyDescent="0.25">
      <c r="B51" s="764"/>
      <c r="C51" s="2" t="s">
        <v>6</v>
      </c>
      <c r="D51" s="11">
        <v>4953719</v>
      </c>
      <c r="E51" s="11">
        <v>5974496</v>
      </c>
      <c r="F51" s="11">
        <v>5894125</v>
      </c>
      <c r="G51" s="11">
        <v>6223783</v>
      </c>
      <c r="H51" s="11">
        <v>6108847</v>
      </c>
      <c r="I51" s="11">
        <v>5894744</v>
      </c>
      <c r="J51" s="11">
        <v>6062932</v>
      </c>
      <c r="K51" s="11">
        <v>6334258</v>
      </c>
      <c r="L51" s="11">
        <v>6295792</v>
      </c>
      <c r="M51" s="11">
        <v>6416027</v>
      </c>
      <c r="N51" s="11">
        <v>6524360</v>
      </c>
      <c r="O51" s="11">
        <v>6588606</v>
      </c>
      <c r="P51" s="11">
        <v>6513411</v>
      </c>
      <c r="Q51" s="11">
        <v>6376494</v>
      </c>
      <c r="R51" s="11">
        <v>6426772</v>
      </c>
      <c r="S51" s="11">
        <v>6325641</v>
      </c>
      <c r="T51" s="11">
        <v>6293478</v>
      </c>
      <c r="U51" s="11">
        <v>6260591</v>
      </c>
      <c r="V51" s="323">
        <f>100</f>
        <v>100</v>
      </c>
      <c r="W51" s="326">
        <f t="shared" si="22"/>
        <v>120.60627581015395</v>
      </c>
      <c r="X51" s="326">
        <f t="shared" si="23"/>
        <v>118.98383820317623</v>
      </c>
      <c r="Y51" s="326">
        <f t="shared" si="24"/>
        <v>125.63859597203637</v>
      </c>
      <c r="Z51" s="326">
        <f t="shared" si="25"/>
        <v>123.3183997719693</v>
      </c>
      <c r="AA51" s="326">
        <f t="shared" si="26"/>
        <v>118.99633386552608</v>
      </c>
      <c r="AB51" s="326">
        <f t="shared" si="27"/>
        <v>122.39152039104357</v>
      </c>
      <c r="AC51" s="326">
        <f t="shared" si="28"/>
        <v>127.86873861839963</v>
      </c>
      <c r="AD51" s="326">
        <f t="shared" si="29"/>
        <v>127.09223110959665</v>
      </c>
      <c r="AE51" s="326">
        <f t="shared" si="30"/>
        <v>129.51939744664566</v>
      </c>
      <c r="AF51" s="326">
        <f t="shared" si="31"/>
        <v>131.70629985269653</v>
      </c>
      <c r="AG51" s="326">
        <f t="shared" si="32"/>
        <v>133.00322444611817</v>
      </c>
      <c r="AH51" s="326">
        <f t="shared" si="33"/>
        <v>131.48527399313525</v>
      </c>
      <c r="AI51" s="326">
        <f t="shared" si="34"/>
        <v>128.72135056510069</v>
      </c>
      <c r="AJ51" s="326">
        <f t="shared" si="35"/>
        <v>129.73630518808193</v>
      </c>
      <c r="AK51" s="326">
        <f t="shared" si="36"/>
        <v>127.69478850132597</v>
      </c>
      <c r="AL51" s="326">
        <f t="shared" si="37"/>
        <v>127.04551873047301</v>
      </c>
      <c r="AM51" s="326">
        <f t="shared" si="38"/>
        <v>126.38163367764703</v>
      </c>
      <c r="AN51" s="324"/>
      <c r="AO51" s="342"/>
      <c r="AP51" s="342"/>
      <c r="AQ51" s="342"/>
      <c r="AR51" s="342"/>
      <c r="AS51" s="419"/>
      <c r="AT51" s="419"/>
      <c r="AU51" s="342"/>
      <c r="AV51" s="342"/>
      <c r="AW51" s="342"/>
      <c r="AX51" s="342"/>
      <c r="AY51" s="342"/>
      <c r="AZ51" s="342"/>
      <c r="BA51" s="342"/>
      <c r="BB51" s="342"/>
      <c r="BC51" s="342"/>
      <c r="BD51" s="342"/>
      <c r="BE51" s="419"/>
      <c r="BF51" s="419"/>
    </row>
    <row r="52" spans="2:61" ht="15" x14ac:dyDescent="0.25">
      <c r="B52" s="764"/>
      <c r="C52" s="2" t="s">
        <v>7</v>
      </c>
      <c r="D52" s="424">
        <v>3179360</v>
      </c>
      <c r="E52" s="341">
        <v>4078811</v>
      </c>
      <c r="F52" s="341">
        <v>4090548</v>
      </c>
      <c r="G52" s="341">
        <v>4266044</v>
      </c>
      <c r="H52" s="341">
        <v>4179591</v>
      </c>
      <c r="I52" s="341">
        <v>3966807</v>
      </c>
      <c r="J52" s="341">
        <v>4123108</v>
      </c>
      <c r="K52" s="341">
        <v>4287367</v>
      </c>
      <c r="L52" s="341">
        <v>4257882</v>
      </c>
      <c r="M52" s="341">
        <v>4315452</v>
      </c>
      <c r="N52" s="341">
        <v>4054783</v>
      </c>
      <c r="O52" s="341">
        <v>4053799</v>
      </c>
      <c r="P52" s="341">
        <v>3964808</v>
      </c>
      <c r="Q52" s="341">
        <v>3783240</v>
      </c>
      <c r="R52" s="341">
        <v>3825802</v>
      </c>
      <c r="S52" s="341">
        <v>3788781</v>
      </c>
      <c r="T52" s="341">
        <v>3768492</v>
      </c>
      <c r="U52" s="341">
        <v>3747604</v>
      </c>
      <c r="V52" s="323">
        <f>100</f>
        <v>100</v>
      </c>
      <c r="W52" s="326">
        <f t="shared" si="22"/>
        <v>128.29031629007096</v>
      </c>
      <c r="X52" s="326">
        <f t="shared" si="23"/>
        <v>128.65947863721001</v>
      </c>
      <c r="Y52" s="326">
        <f t="shared" si="24"/>
        <v>134.17933168939661</v>
      </c>
      <c r="Z52" s="326">
        <f t="shared" si="25"/>
        <v>131.46013663127169</v>
      </c>
      <c r="AA52" s="326">
        <f t="shared" si="26"/>
        <v>124.76746892456343</v>
      </c>
      <c r="AB52" s="326">
        <f t="shared" si="27"/>
        <v>129.68358411755824</v>
      </c>
      <c r="AC52" s="326">
        <f t="shared" si="28"/>
        <v>134.85000125811484</v>
      </c>
      <c r="AD52" s="326">
        <f t="shared" si="29"/>
        <v>133.92261335614714</v>
      </c>
      <c r="AE52" s="326">
        <f t="shared" si="30"/>
        <v>135.73335514065724</v>
      </c>
      <c r="AF52" s="326">
        <f t="shared" si="31"/>
        <v>127.53456670524885</v>
      </c>
      <c r="AG52" s="326">
        <f t="shared" si="32"/>
        <v>127.50361708016707</v>
      </c>
      <c r="AH52" s="326">
        <f t="shared" si="33"/>
        <v>124.70459463539832</v>
      </c>
      <c r="AI52" s="326">
        <f t="shared" si="34"/>
        <v>118.99375975039001</v>
      </c>
      <c r="AJ52" s="326">
        <f t="shared" si="35"/>
        <v>120.33245684666096</v>
      </c>
      <c r="AK52" s="326">
        <f t="shared" si="36"/>
        <v>119.16804010870112</v>
      </c>
      <c r="AL52" s="326">
        <f t="shared" si="37"/>
        <v>118.52989280861557</v>
      </c>
      <c r="AM52" s="326">
        <f t="shared" si="38"/>
        <v>117.8729052387902</v>
      </c>
      <c r="AN52" s="283"/>
      <c r="AO52" s="284"/>
      <c r="AP52" s="284"/>
      <c r="AQ52" s="284"/>
      <c r="AR52" s="284"/>
      <c r="AS52" s="284"/>
      <c r="AT52" s="284"/>
      <c r="AU52" s="284"/>
      <c r="AV52" s="284"/>
      <c r="AW52" s="284"/>
      <c r="AX52" s="284"/>
      <c r="AY52" s="284"/>
      <c r="AZ52" s="284"/>
      <c r="BA52" s="284"/>
      <c r="BB52" s="284"/>
      <c r="BC52" s="284"/>
      <c r="BD52" s="284"/>
      <c r="BE52" s="284"/>
      <c r="BF52" s="419"/>
      <c r="BH52" s="810">
        <f>(T52/S52-1)*100</f>
        <v>-0.53550205197925305</v>
      </c>
      <c r="BI52" s="810">
        <f>(U52/T52-1)*100</f>
        <v>-0.55428006746465197</v>
      </c>
    </row>
    <row r="53" spans="2:61" ht="15" customHeight="1" x14ac:dyDescent="0.25">
      <c r="B53" s="766" t="s">
        <v>13</v>
      </c>
      <c r="C53" s="3" t="s">
        <v>2</v>
      </c>
      <c r="D53" s="11">
        <v>200522</v>
      </c>
      <c r="E53" s="11">
        <v>196918</v>
      </c>
      <c r="F53" s="11">
        <v>195335</v>
      </c>
      <c r="G53" s="11">
        <v>197195</v>
      </c>
      <c r="H53" s="11">
        <v>191983</v>
      </c>
      <c r="I53" s="11">
        <v>200160</v>
      </c>
      <c r="J53" s="11">
        <v>225413</v>
      </c>
      <c r="K53" s="11">
        <v>221912</v>
      </c>
      <c r="L53" s="11">
        <v>229426</v>
      </c>
      <c r="M53" s="11">
        <v>243371</v>
      </c>
      <c r="N53" s="11">
        <v>239750</v>
      </c>
      <c r="O53" s="11">
        <v>235522</v>
      </c>
      <c r="P53" s="11">
        <v>213200</v>
      </c>
      <c r="Q53" s="11">
        <v>226324</v>
      </c>
      <c r="R53" s="11">
        <v>246533</v>
      </c>
      <c r="S53" s="11">
        <v>247776</v>
      </c>
      <c r="T53" s="11">
        <v>248235</v>
      </c>
      <c r="U53" s="11">
        <v>246283</v>
      </c>
      <c r="V53" s="323">
        <f>100</f>
        <v>100</v>
      </c>
      <c r="W53" s="326">
        <f t="shared" si="22"/>
        <v>98.202690976551196</v>
      </c>
      <c r="X53" s="326">
        <f t="shared" si="23"/>
        <v>97.413251413809959</v>
      </c>
      <c r="Y53" s="326">
        <f t="shared" si="24"/>
        <v>98.340830432570996</v>
      </c>
      <c r="Z53" s="326">
        <f t="shared" si="25"/>
        <v>95.74161438645136</v>
      </c>
      <c r="AA53" s="326">
        <f t="shared" si="26"/>
        <v>99.819471180219622</v>
      </c>
      <c r="AB53" s="326">
        <f t="shared" si="27"/>
        <v>112.4131018042908</v>
      </c>
      <c r="AC53" s="326">
        <f t="shared" si="28"/>
        <v>110.66715871575188</v>
      </c>
      <c r="AD53" s="326">
        <f t="shared" si="29"/>
        <v>114.41437847218759</v>
      </c>
      <c r="AE53" s="326">
        <f t="shared" si="30"/>
        <v>121.36872762090943</v>
      </c>
      <c r="AF53" s="326">
        <f t="shared" si="31"/>
        <v>119.56294072470851</v>
      </c>
      <c r="AG53" s="326">
        <f t="shared" si="32"/>
        <v>117.45444390141731</v>
      </c>
      <c r="AH53" s="326">
        <f t="shared" si="33"/>
        <v>106.32249827949053</v>
      </c>
      <c r="AI53" s="326">
        <f t="shared" si="34"/>
        <v>112.86741604412484</v>
      </c>
      <c r="AJ53" s="326">
        <f t="shared" si="35"/>
        <v>122.94561195280319</v>
      </c>
      <c r="AK53" s="326">
        <f t="shared" si="36"/>
        <v>123.56549406050209</v>
      </c>
      <c r="AL53" s="326">
        <f t="shared" si="37"/>
        <v>123.79439662480925</v>
      </c>
      <c r="AM53" s="326">
        <f t="shared" si="38"/>
        <v>122.82093735350735</v>
      </c>
      <c r="AN53" s="324">
        <v>1</v>
      </c>
      <c r="AO53" s="342">
        <v>1</v>
      </c>
      <c r="AP53" s="342">
        <v>1</v>
      </c>
      <c r="AQ53" s="342">
        <v>1</v>
      </c>
      <c r="AR53" s="419">
        <v>1</v>
      </c>
      <c r="AS53" s="419">
        <v>1</v>
      </c>
      <c r="AT53" s="419">
        <v>1</v>
      </c>
      <c r="AU53" s="342">
        <v>1</v>
      </c>
      <c r="AV53" s="342">
        <v>1</v>
      </c>
      <c r="AW53" s="342">
        <v>1</v>
      </c>
      <c r="AX53" s="342">
        <v>1</v>
      </c>
      <c r="AY53" s="342">
        <v>1</v>
      </c>
      <c r="AZ53" s="342">
        <v>1</v>
      </c>
      <c r="BA53" s="342">
        <v>1</v>
      </c>
      <c r="BB53" s="342">
        <v>1</v>
      </c>
      <c r="BC53" s="342">
        <v>1</v>
      </c>
      <c r="BD53" s="342">
        <v>6</v>
      </c>
      <c r="BE53" s="564">
        <v>7</v>
      </c>
      <c r="BF53" s="419"/>
    </row>
    <row r="54" spans="2:61" ht="15" x14ac:dyDescent="0.25">
      <c r="B54" s="764"/>
      <c r="C54" s="2" t="s">
        <v>3</v>
      </c>
      <c r="D54" s="11">
        <v>386996</v>
      </c>
      <c r="E54" s="11">
        <v>399933</v>
      </c>
      <c r="F54" s="11">
        <v>407763</v>
      </c>
      <c r="G54" s="11">
        <v>425751</v>
      </c>
      <c r="H54" s="11">
        <v>424532</v>
      </c>
      <c r="I54" s="11">
        <v>435321</v>
      </c>
      <c r="J54" s="11">
        <v>466814</v>
      </c>
      <c r="K54" s="11">
        <v>473675</v>
      </c>
      <c r="L54" s="11">
        <v>489906</v>
      </c>
      <c r="M54" s="11">
        <v>506755</v>
      </c>
      <c r="N54" s="11">
        <v>501852</v>
      </c>
      <c r="O54" s="11">
        <v>441383</v>
      </c>
      <c r="P54" s="11">
        <v>405312</v>
      </c>
      <c r="Q54" s="11">
        <v>450006</v>
      </c>
      <c r="R54" s="11">
        <v>452739</v>
      </c>
      <c r="S54" s="11">
        <v>454130</v>
      </c>
      <c r="T54" s="11">
        <v>454932</v>
      </c>
      <c r="U54" s="11">
        <v>451602</v>
      </c>
      <c r="V54" s="323">
        <f>100</f>
        <v>100</v>
      </c>
      <c r="W54" s="326">
        <f t="shared" si="22"/>
        <v>103.34292860908123</v>
      </c>
      <c r="X54" s="326">
        <f t="shared" si="23"/>
        <v>105.36620533545566</v>
      </c>
      <c r="Y54" s="326">
        <f t="shared" si="24"/>
        <v>110.01431539344075</v>
      </c>
      <c r="Z54" s="326">
        <f t="shared" si="25"/>
        <v>109.69932505762334</v>
      </c>
      <c r="AA54" s="326">
        <f t="shared" si="26"/>
        <v>112.48720917012062</v>
      </c>
      <c r="AB54" s="326">
        <f t="shared" si="27"/>
        <v>120.62501938004527</v>
      </c>
      <c r="AC54" s="326">
        <f t="shared" si="28"/>
        <v>122.39790592150823</v>
      </c>
      <c r="AD54" s="326">
        <f t="shared" si="29"/>
        <v>126.59200611892629</v>
      </c>
      <c r="AE54" s="326">
        <f t="shared" si="30"/>
        <v>130.94579788938387</v>
      </c>
      <c r="AF54" s="326">
        <f t="shared" si="31"/>
        <v>129.67885972981634</v>
      </c>
      <c r="AG54" s="326">
        <f t="shared" si="32"/>
        <v>114.05363362928816</v>
      </c>
      <c r="AH54" s="326">
        <f t="shared" si="33"/>
        <v>104.73286545597371</v>
      </c>
      <c r="AI54" s="326">
        <f t="shared" si="34"/>
        <v>116.28182203433627</v>
      </c>
      <c r="AJ54" s="326">
        <f t="shared" si="35"/>
        <v>116.98803088404014</v>
      </c>
      <c r="AK54" s="326">
        <f t="shared" si="36"/>
        <v>117.34746612368086</v>
      </c>
      <c r="AL54" s="326">
        <f t="shared" si="37"/>
        <v>117.55470340778716</v>
      </c>
      <c r="AM54" s="326">
        <f t="shared" si="38"/>
        <v>116.69422939771988</v>
      </c>
      <c r="AN54" s="324">
        <v>1</v>
      </c>
      <c r="AO54" s="342">
        <v>1</v>
      </c>
      <c r="AP54" s="342">
        <v>1</v>
      </c>
      <c r="AQ54" s="342">
        <v>1</v>
      </c>
      <c r="AR54" s="342">
        <v>1</v>
      </c>
      <c r="AS54" s="342">
        <v>1</v>
      </c>
      <c r="AT54" s="342">
        <v>1</v>
      </c>
      <c r="AU54" s="342">
        <v>1</v>
      </c>
      <c r="AV54" s="342">
        <v>1</v>
      </c>
      <c r="AW54" s="342">
        <v>1</v>
      </c>
      <c r="AX54" s="342">
        <v>1</v>
      </c>
      <c r="AY54" s="342">
        <v>1</v>
      </c>
      <c r="AZ54" s="342">
        <v>1</v>
      </c>
      <c r="BA54" s="342">
        <v>1</v>
      </c>
      <c r="BB54" s="342">
        <v>1</v>
      </c>
      <c r="BC54" s="342">
        <v>1</v>
      </c>
      <c r="BD54" s="342">
        <v>6</v>
      </c>
      <c r="BE54" s="419">
        <v>7</v>
      </c>
      <c r="BF54" s="419"/>
    </row>
    <row r="55" spans="2:61" ht="15" x14ac:dyDescent="0.25">
      <c r="B55" s="764"/>
      <c r="C55" s="2" t="s">
        <v>4</v>
      </c>
      <c r="D55" s="11">
        <v>375069</v>
      </c>
      <c r="E55" s="11">
        <v>367089</v>
      </c>
      <c r="F55" s="11">
        <v>385507</v>
      </c>
      <c r="G55" s="11">
        <v>393143</v>
      </c>
      <c r="H55" s="11">
        <v>400791</v>
      </c>
      <c r="I55" s="11">
        <v>419223</v>
      </c>
      <c r="J55" s="11">
        <v>438313</v>
      </c>
      <c r="K55" s="11">
        <v>450286</v>
      </c>
      <c r="L55" s="11">
        <v>504727</v>
      </c>
      <c r="M55" s="11">
        <v>515001</v>
      </c>
      <c r="N55" s="11">
        <v>414139</v>
      </c>
      <c r="O55" s="11">
        <v>425706</v>
      </c>
      <c r="P55" s="11">
        <v>357925</v>
      </c>
      <c r="Q55" s="11">
        <v>406902</v>
      </c>
      <c r="R55" s="11">
        <v>377087</v>
      </c>
      <c r="S55" s="11">
        <v>379553</v>
      </c>
      <c r="T55" s="11">
        <v>380305</v>
      </c>
      <c r="U55" s="11">
        <v>377199</v>
      </c>
      <c r="V55" s="323">
        <f>100</f>
        <v>100</v>
      </c>
      <c r="W55" s="326">
        <f t="shared" si="22"/>
        <v>97.872391479967689</v>
      </c>
      <c r="X55" s="326">
        <f t="shared" si="23"/>
        <v>102.78295460301972</v>
      </c>
      <c r="Y55" s="326">
        <f t="shared" si="24"/>
        <v>104.81884666554687</v>
      </c>
      <c r="Z55" s="326">
        <f t="shared" si="25"/>
        <v>106.85793813938236</v>
      </c>
      <c r="AA55" s="326">
        <f t="shared" si="26"/>
        <v>111.77223390896076</v>
      </c>
      <c r="AB55" s="326">
        <f t="shared" si="27"/>
        <v>116.86196406527866</v>
      </c>
      <c r="AC55" s="326">
        <f t="shared" si="28"/>
        <v>120.05417669815421</v>
      </c>
      <c r="AD55" s="326">
        <f t="shared" si="29"/>
        <v>134.56910595117165</v>
      </c>
      <c r="AE55" s="326">
        <f t="shared" si="30"/>
        <v>137.30833526631099</v>
      </c>
      <c r="AF55" s="326">
        <f t="shared" si="31"/>
        <v>110.41674998466949</v>
      </c>
      <c r="AG55" s="326">
        <f t="shared" si="32"/>
        <v>113.50071586828024</v>
      </c>
      <c r="AH55" s="326">
        <f t="shared" si="33"/>
        <v>95.429107710847873</v>
      </c>
      <c r="AI55" s="326">
        <f t="shared" si="34"/>
        <v>108.48723834814395</v>
      </c>
      <c r="AJ55" s="326">
        <f t="shared" si="35"/>
        <v>100.53803433501569</v>
      </c>
      <c r="AK55" s="326">
        <f t="shared" si="36"/>
        <v>101.1955133588753</v>
      </c>
      <c r="AL55" s="326">
        <f t="shared" si="37"/>
        <v>101.39600980086331</v>
      </c>
      <c r="AM55" s="326">
        <f t="shared" si="38"/>
        <v>100.56789550722667</v>
      </c>
      <c r="AN55" s="324">
        <v>1</v>
      </c>
      <c r="AO55" s="342">
        <v>1</v>
      </c>
      <c r="AP55" s="342">
        <v>1</v>
      </c>
      <c r="AQ55" s="342">
        <v>1</v>
      </c>
      <c r="AR55" s="419">
        <v>1</v>
      </c>
      <c r="AS55" s="419">
        <v>1</v>
      </c>
      <c r="AT55" s="342">
        <v>1</v>
      </c>
      <c r="AU55" s="342">
        <v>1</v>
      </c>
      <c r="AV55" s="342">
        <v>1</v>
      </c>
      <c r="AW55" s="342">
        <v>1</v>
      </c>
      <c r="AX55" s="342">
        <v>1</v>
      </c>
      <c r="AY55" s="342">
        <v>1</v>
      </c>
      <c r="AZ55" s="342">
        <v>1</v>
      </c>
      <c r="BA55" s="342">
        <v>1</v>
      </c>
      <c r="BB55" s="342">
        <v>1</v>
      </c>
      <c r="BC55" s="342">
        <v>1</v>
      </c>
      <c r="BD55" s="342">
        <v>6</v>
      </c>
      <c r="BE55" s="419">
        <v>7</v>
      </c>
      <c r="BF55" s="419"/>
    </row>
    <row r="56" spans="2:61" ht="15" x14ac:dyDescent="0.25">
      <c r="B56" s="764"/>
      <c r="C56" s="2" t="s">
        <v>5</v>
      </c>
      <c r="D56" s="11">
        <v>887674</v>
      </c>
      <c r="E56" s="11">
        <v>882379</v>
      </c>
      <c r="F56" s="11">
        <v>891962</v>
      </c>
      <c r="G56" s="11">
        <v>966435</v>
      </c>
      <c r="H56" s="11">
        <v>995070</v>
      </c>
      <c r="I56" s="11">
        <v>1007666</v>
      </c>
      <c r="J56" s="11">
        <v>1063150</v>
      </c>
      <c r="K56" s="11">
        <v>1083709</v>
      </c>
      <c r="L56" s="11">
        <v>1117855</v>
      </c>
      <c r="M56" s="11">
        <v>1149824</v>
      </c>
      <c r="N56" s="11">
        <v>1219682</v>
      </c>
      <c r="O56" s="11">
        <v>1265274</v>
      </c>
      <c r="P56" s="11">
        <v>1240830</v>
      </c>
      <c r="Q56" s="11">
        <v>1210819</v>
      </c>
      <c r="R56" s="11">
        <v>1213330</v>
      </c>
      <c r="S56" s="11">
        <v>1227165</v>
      </c>
      <c r="T56" s="11">
        <v>1229156</v>
      </c>
      <c r="U56" s="11">
        <v>1220980</v>
      </c>
      <c r="V56" s="323">
        <f>100</f>
        <v>100</v>
      </c>
      <c r="W56" s="326">
        <f t="shared" si="22"/>
        <v>99.403497229838877</v>
      </c>
      <c r="X56" s="326">
        <f t="shared" si="23"/>
        <v>100.48306022255919</v>
      </c>
      <c r="Y56" s="326">
        <f t="shared" si="24"/>
        <v>108.87273931646077</v>
      </c>
      <c r="Z56" s="326">
        <f t="shared" si="25"/>
        <v>112.09858574206297</v>
      </c>
      <c r="AA56" s="326">
        <f t="shared" si="26"/>
        <v>113.51757514583056</v>
      </c>
      <c r="AB56" s="326">
        <f t="shared" si="27"/>
        <v>119.7680680069485</v>
      </c>
      <c r="AC56" s="326">
        <f t="shared" si="28"/>
        <v>122.08412097233895</v>
      </c>
      <c r="AD56" s="326">
        <f t="shared" si="29"/>
        <v>125.93080342558191</v>
      </c>
      <c r="AE56" s="326">
        <f t="shared" si="30"/>
        <v>129.53223818654146</v>
      </c>
      <c r="AF56" s="326">
        <f t="shared" si="31"/>
        <v>137.40201920975494</v>
      </c>
      <c r="AG56" s="326">
        <f t="shared" si="32"/>
        <v>142.53813900148026</v>
      </c>
      <c r="AH56" s="326">
        <f t="shared" si="33"/>
        <v>139.78442536336539</v>
      </c>
      <c r="AI56" s="326">
        <f t="shared" si="34"/>
        <v>136.40356707530017</v>
      </c>
      <c r="AJ56" s="326">
        <f t="shared" si="35"/>
        <v>136.68644119350122</v>
      </c>
      <c r="AK56" s="326">
        <f t="shared" si="36"/>
        <v>138.24500886586742</v>
      </c>
      <c r="AL56" s="326">
        <f t="shared" si="37"/>
        <v>138.4693029197656</v>
      </c>
      <c r="AM56" s="326">
        <f t="shared" si="38"/>
        <v>137.54824406257251</v>
      </c>
      <c r="AN56" s="324">
        <v>1</v>
      </c>
      <c r="AO56" s="342">
        <v>1</v>
      </c>
      <c r="AP56" s="342">
        <v>1</v>
      </c>
      <c r="AQ56" s="342">
        <v>1</v>
      </c>
      <c r="AR56" s="342">
        <v>1</v>
      </c>
      <c r="AS56" s="342">
        <v>1</v>
      </c>
      <c r="AT56" s="342">
        <v>1</v>
      </c>
      <c r="AU56" s="342">
        <v>1</v>
      </c>
      <c r="AV56" s="342">
        <v>1</v>
      </c>
      <c r="AW56" s="342">
        <v>1</v>
      </c>
      <c r="AX56" s="342">
        <v>1</v>
      </c>
      <c r="AY56" s="342">
        <v>1</v>
      </c>
      <c r="AZ56" s="342">
        <v>1</v>
      </c>
      <c r="BA56" s="342">
        <v>1</v>
      </c>
      <c r="BB56" s="342">
        <v>1</v>
      </c>
      <c r="BC56" s="342">
        <v>1</v>
      </c>
      <c r="BD56" s="342">
        <v>6</v>
      </c>
      <c r="BE56" s="419">
        <v>7</v>
      </c>
      <c r="BF56" s="419"/>
    </row>
    <row r="57" spans="2:61" ht="15" x14ac:dyDescent="0.25">
      <c r="B57" s="764"/>
      <c r="C57" s="2" t="s">
        <v>6</v>
      </c>
      <c r="D57" s="11">
        <v>1850261</v>
      </c>
      <c r="E57" s="11">
        <v>1846319</v>
      </c>
      <c r="F57" s="11">
        <v>1880567</v>
      </c>
      <c r="G57" s="11">
        <v>1982524</v>
      </c>
      <c r="H57" s="11">
        <v>2012376</v>
      </c>
      <c r="I57" s="11">
        <v>2062370</v>
      </c>
      <c r="J57" s="11">
        <v>2193690</v>
      </c>
      <c r="K57" s="11">
        <v>2229582</v>
      </c>
      <c r="L57" s="11">
        <v>2341914</v>
      </c>
      <c r="M57" s="11">
        <v>2414951</v>
      </c>
      <c r="N57" s="11">
        <v>2375423</v>
      </c>
      <c r="O57" s="11">
        <v>2367885</v>
      </c>
      <c r="P57" s="11">
        <v>2217267</v>
      </c>
      <c r="Q57" s="11">
        <v>2294051</v>
      </c>
      <c r="R57" s="11">
        <v>2289689</v>
      </c>
      <c r="S57" s="11">
        <v>2308624</v>
      </c>
      <c r="T57" s="11">
        <v>2312628</v>
      </c>
      <c r="U57" s="11">
        <v>2296064</v>
      </c>
      <c r="V57" s="323">
        <f>100</f>
        <v>100</v>
      </c>
      <c r="W57" s="326">
        <f t="shared" si="22"/>
        <v>99.786948976387649</v>
      </c>
      <c r="X57" s="326">
        <f t="shared" si="23"/>
        <v>101.63793108107451</v>
      </c>
      <c r="Y57" s="326">
        <f t="shared" si="24"/>
        <v>107.14834285541338</v>
      </c>
      <c r="Z57" s="326">
        <f t="shared" si="25"/>
        <v>108.76173685766494</v>
      </c>
      <c r="AA57" s="326">
        <f t="shared" si="26"/>
        <v>111.46373403536042</v>
      </c>
      <c r="AB57" s="326">
        <f t="shared" si="27"/>
        <v>118.56111110810853</v>
      </c>
      <c r="AC57" s="326">
        <f t="shared" si="28"/>
        <v>120.50094554227755</v>
      </c>
      <c r="AD57" s="326">
        <f t="shared" si="29"/>
        <v>126.57208901879248</v>
      </c>
      <c r="AE57" s="326">
        <f t="shared" si="30"/>
        <v>130.51947806282465</v>
      </c>
      <c r="AF57" s="326">
        <f t="shared" si="31"/>
        <v>128.38313081235566</v>
      </c>
      <c r="AG57" s="326">
        <f t="shared" si="32"/>
        <v>127.97572882960836</v>
      </c>
      <c r="AH57" s="326">
        <f t="shared" si="33"/>
        <v>119.8353637675982</v>
      </c>
      <c r="AI57" s="326">
        <f t="shared" si="34"/>
        <v>123.98526478156325</v>
      </c>
      <c r="AJ57" s="326">
        <f t="shared" si="35"/>
        <v>123.74951425771823</v>
      </c>
      <c r="AK57" s="326">
        <f t="shared" si="36"/>
        <v>124.77288339320776</v>
      </c>
      <c r="AL57" s="326">
        <f t="shared" si="37"/>
        <v>124.98928529542589</v>
      </c>
      <c r="AM57" s="326">
        <f t="shared" si="38"/>
        <v>124.09406024339269</v>
      </c>
      <c r="AN57" s="324"/>
      <c r="AO57" s="342"/>
      <c r="AP57" s="342"/>
      <c r="AQ57" s="342"/>
      <c r="AR57" s="342"/>
      <c r="AS57" s="419"/>
      <c r="AT57" s="419"/>
      <c r="AU57" s="342"/>
      <c r="AV57" s="342"/>
      <c r="AW57" s="342"/>
      <c r="AX57" s="342"/>
      <c r="AY57" s="342"/>
      <c r="AZ57" s="342"/>
      <c r="BA57" s="342"/>
      <c r="BB57" s="342"/>
      <c r="BC57" s="342"/>
      <c r="BD57" s="342"/>
      <c r="BE57" s="419"/>
      <c r="BF57" s="419"/>
    </row>
    <row r="58" spans="2:61" ht="15" x14ac:dyDescent="0.25">
      <c r="B58" s="765"/>
      <c r="C58" s="4" t="s">
        <v>7</v>
      </c>
      <c r="D58" s="424">
        <v>962587</v>
      </c>
      <c r="E58" s="341">
        <v>963940</v>
      </c>
      <c r="F58" s="341">
        <v>988605</v>
      </c>
      <c r="G58" s="341">
        <v>1016089</v>
      </c>
      <c r="H58" s="341">
        <v>1017306</v>
      </c>
      <c r="I58" s="341">
        <v>1054704</v>
      </c>
      <c r="J58" s="341">
        <v>1130540</v>
      </c>
      <c r="K58" s="341">
        <v>1145873</v>
      </c>
      <c r="L58" s="341">
        <v>1224059</v>
      </c>
      <c r="M58" s="341">
        <v>1265127</v>
      </c>
      <c r="N58" s="341">
        <v>1155741</v>
      </c>
      <c r="O58" s="341">
        <v>1102611</v>
      </c>
      <c r="P58" s="341">
        <v>976437</v>
      </c>
      <c r="Q58" s="341">
        <v>1083232</v>
      </c>
      <c r="R58" s="341">
        <v>1076359</v>
      </c>
      <c r="S58" s="341">
        <v>1081459</v>
      </c>
      <c r="T58" s="341">
        <v>1083472</v>
      </c>
      <c r="U58" s="341">
        <v>1075084</v>
      </c>
      <c r="V58" s="323">
        <f>100</f>
        <v>100</v>
      </c>
      <c r="W58" s="326">
        <f t="shared" si="22"/>
        <v>100.14055872352317</v>
      </c>
      <c r="X58" s="326">
        <f t="shared" si="23"/>
        <v>102.70292451487502</v>
      </c>
      <c r="Y58" s="326">
        <f t="shared" si="24"/>
        <v>105.55814695191188</v>
      </c>
      <c r="Z58" s="326">
        <f t="shared" si="25"/>
        <v>105.6845770823832</v>
      </c>
      <c r="AA58" s="326">
        <f t="shared" si="26"/>
        <v>109.5697323982144</v>
      </c>
      <c r="AB58" s="326">
        <f t="shared" si="27"/>
        <v>117.44808521203798</v>
      </c>
      <c r="AC58" s="326">
        <f t="shared" si="28"/>
        <v>119.04098019192031</v>
      </c>
      <c r="AD58" s="326">
        <f t="shared" si="29"/>
        <v>127.16346678274276</v>
      </c>
      <c r="AE58" s="326">
        <f t="shared" si="30"/>
        <v>131.42988633754663</v>
      </c>
      <c r="AF58" s="326">
        <f t="shared" si="31"/>
        <v>120.06613428188828</v>
      </c>
      <c r="AG58" s="326">
        <f t="shared" si="32"/>
        <v>114.54663318744176</v>
      </c>
      <c r="AH58" s="326">
        <f t="shared" si="33"/>
        <v>101.43883098358901</v>
      </c>
      <c r="AI58" s="326">
        <f t="shared" si="34"/>
        <v>112.53341256426692</v>
      </c>
      <c r="AJ58" s="326">
        <f t="shared" si="35"/>
        <v>111.81939918158047</v>
      </c>
      <c r="AK58" s="326">
        <f t="shared" si="36"/>
        <v>112.34922142102481</v>
      </c>
      <c r="AL58" s="326">
        <f t="shared" si="37"/>
        <v>112.55834537553488</v>
      </c>
      <c r="AM58" s="326">
        <f t="shared" si="38"/>
        <v>111.68694362171939</v>
      </c>
      <c r="AN58" s="283"/>
      <c r="AO58" s="284"/>
      <c r="AP58" s="284"/>
      <c r="AQ58" s="284"/>
      <c r="AR58" s="284"/>
      <c r="AS58" s="284"/>
      <c r="AT58" s="284"/>
      <c r="AU58" s="284"/>
      <c r="AV58" s="284"/>
      <c r="AW58" s="284"/>
      <c r="AX58" s="284"/>
      <c r="AY58" s="284"/>
      <c r="AZ58" s="284"/>
      <c r="BA58" s="284"/>
      <c r="BB58" s="284"/>
      <c r="BC58" s="284"/>
      <c r="BD58" s="284"/>
      <c r="BE58" s="284"/>
      <c r="BF58" s="419"/>
      <c r="BH58" s="810">
        <f>(T58/S58-1)*100</f>
        <v>0.1861374310075492</v>
      </c>
      <c r="BI58" s="810">
        <f>(U58/T58-1)*100</f>
        <v>-0.77417782831490367</v>
      </c>
    </row>
    <row r="59" spans="2:61" ht="15" customHeight="1" x14ac:dyDescent="0.25">
      <c r="B59" s="764" t="s">
        <v>197</v>
      </c>
      <c r="C59" s="2" t="s">
        <v>2</v>
      </c>
      <c r="D59" s="11">
        <v>481403</v>
      </c>
      <c r="E59" s="11">
        <v>593408</v>
      </c>
      <c r="F59" s="11">
        <v>594196</v>
      </c>
      <c r="G59" s="11">
        <v>596135</v>
      </c>
      <c r="H59" s="11">
        <v>597747</v>
      </c>
      <c r="I59" s="11">
        <v>565858</v>
      </c>
      <c r="J59" s="11">
        <v>606672</v>
      </c>
      <c r="K59" s="11">
        <v>617806</v>
      </c>
      <c r="L59" s="11">
        <v>609652</v>
      </c>
      <c r="M59" s="11">
        <v>633051</v>
      </c>
      <c r="N59" s="11">
        <v>654455</v>
      </c>
      <c r="O59" s="11">
        <v>663595</v>
      </c>
      <c r="P59" s="11">
        <v>625019</v>
      </c>
      <c r="Q59" s="11">
        <v>664723</v>
      </c>
      <c r="R59" s="11">
        <v>682408</v>
      </c>
      <c r="S59" s="11">
        <v>705964</v>
      </c>
      <c r="T59" s="11">
        <v>716576</v>
      </c>
      <c r="U59" s="11">
        <v>710906</v>
      </c>
      <c r="V59" s="323">
        <f>100</f>
        <v>100</v>
      </c>
      <c r="W59" s="326">
        <f t="shared" si="22"/>
        <v>123.26636934127956</v>
      </c>
      <c r="X59" s="326">
        <f t="shared" si="23"/>
        <v>123.43005756092089</v>
      </c>
      <c r="Y59" s="326">
        <f t="shared" si="24"/>
        <v>123.83283859884546</v>
      </c>
      <c r="Z59" s="326">
        <f t="shared" si="25"/>
        <v>124.16769318014221</v>
      </c>
      <c r="AA59" s="326">
        <f t="shared" si="26"/>
        <v>117.54351343884437</v>
      </c>
      <c r="AB59" s="326">
        <f t="shared" si="27"/>
        <v>126.02164922113073</v>
      </c>
      <c r="AC59" s="326">
        <f t="shared" si="28"/>
        <v>128.33447236514937</v>
      </c>
      <c r="AD59" s="326">
        <f t="shared" si="29"/>
        <v>126.6406731989622</v>
      </c>
      <c r="AE59" s="326">
        <f t="shared" si="30"/>
        <v>131.50125778194155</v>
      </c>
      <c r="AF59" s="326">
        <f t="shared" si="31"/>
        <v>135.94742866164108</v>
      </c>
      <c r="AG59" s="326">
        <f t="shared" si="32"/>
        <v>137.84604582854698</v>
      </c>
      <c r="AH59" s="326">
        <f t="shared" si="33"/>
        <v>129.83280120813538</v>
      </c>
      <c r="AI59" s="326">
        <f t="shared" si="34"/>
        <v>138.08036094498789</v>
      </c>
      <c r="AJ59" s="326">
        <f t="shared" si="35"/>
        <v>141.75399820940044</v>
      </c>
      <c r="AK59" s="326">
        <f t="shared" si="36"/>
        <v>146.64719580060782</v>
      </c>
      <c r="AL59" s="326">
        <f t="shared" si="37"/>
        <v>148.85158588542239</v>
      </c>
      <c r="AM59" s="326">
        <f t="shared" si="38"/>
        <v>147.67377851820615</v>
      </c>
      <c r="AN59" s="324">
        <v>1</v>
      </c>
      <c r="AO59" s="342">
        <v>1</v>
      </c>
      <c r="AP59" s="342">
        <v>1</v>
      </c>
      <c r="AQ59" s="342">
        <v>1</v>
      </c>
      <c r="AR59" s="419">
        <v>1</v>
      </c>
      <c r="AS59" s="419">
        <v>1</v>
      </c>
      <c r="AT59" s="419">
        <v>1</v>
      </c>
      <c r="AU59" s="342">
        <v>1</v>
      </c>
      <c r="AV59" s="342">
        <v>1</v>
      </c>
      <c r="AW59" s="342">
        <v>1</v>
      </c>
      <c r="AX59" s="342">
        <v>1</v>
      </c>
      <c r="AY59" s="342">
        <v>1</v>
      </c>
      <c r="AZ59" s="342">
        <v>1</v>
      </c>
      <c r="BA59" s="342">
        <v>1</v>
      </c>
      <c r="BB59" s="342">
        <v>1</v>
      </c>
      <c r="BC59" s="342">
        <v>1</v>
      </c>
      <c r="BD59" s="342">
        <v>6</v>
      </c>
      <c r="BE59" s="564">
        <v>7</v>
      </c>
      <c r="BF59" s="419"/>
    </row>
    <row r="60" spans="2:61" ht="15" x14ac:dyDescent="0.25">
      <c r="B60" s="764"/>
      <c r="C60" s="2" t="s">
        <v>3</v>
      </c>
      <c r="D60" s="11">
        <v>540253</v>
      </c>
      <c r="E60" s="11">
        <v>779668</v>
      </c>
      <c r="F60" s="11">
        <v>794715</v>
      </c>
      <c r="G60" s="11">
        <v>842787</v>
      </c>
      <c r="H60" s="11">
        <v>840868</v>
      </c>
      <c r="I60" s="11">
        <v>805553</v>
      </c>
      <c r="J60" s="11">
        <v>910715</v>
      </c>
      <c r="K60" s="11">
        <v>949744</v>
      </c>
      <c r="L60" s="11">
        <v>1038085</v>
      </c>
      <c r="M60" s="11">
        <v>1098888</v>
      </c>
      <c r="N60" s="11">
        <v>1113569</v>
      </c>
      <c r="O60" s="11">
        <v>1092854</v>
      </c>
      <c r="P60" s="11">
        <v>721734</v>
      </c>
      <c r="Q60" s="11">
        <v>821945</v>
      </c>
      <c r="R60" s="11">
        <v>826907</v>
      </c>
      <c r="S60" s="11">
        <v>858819</v>
      </c>
      <c r="T60" s="11">
        <v>871097</v>
      </c>
      <c r="U60" s="11">
        <v>864704</v>
      </c>
      <c r="V60" s="323">
        <f>100</f>
        <v>100</v>
      </c>
      <c r="W60" s="326">
        <f t="shared" si="22"/>
        <v>144.315348549661</v>
      </c>
      <c r="X60" s="326">
        <f t="shared" si="23"/>
        <v>147.1005251243399</v>
      </c>
      <c r="Y60" s="326">
        <f t="shared" si="24"/>
        <v>155.99857844380318</v>
      </c>
      <c r="Z60" s="326">
        <f t="shared" si="25"/>
        <v>155.64337449306157</v>
      </c>
      <c r="AA60" s="326">
        <f t="shared" si="26"/>
        <v>149.10662226771532</v>
      </c>
      <c r="AB60" s="326">
        <f t="shared" si="27"/>
        <v>168.57194684712533</v>
      </c>
      <c r="AC60" s="326">
        <f t="shared" si="28"/>
        <v>175.79615476452699</v>
      </c>
      <c r="AD60" s="326">
        <f t="shared" si="29"/>
        <v>192.14793809566999</v>
      </c>
      <c r="AE60" s="326">
        <f t="shared" si="30"/>
        <v>203.40247994920898</v>
      </c>
      <c r="AF60" s="326">
        <f t="shared" si="31"/>
        <v>206.11991048638322</v>
      </c>
      <c r="AG60" s="326">
        <f t="shared" si="32"/>
        <v>202.28559582269787</v>
      </c>
      <c r="AH60" s="326">
        <f t="shared" si="33"/>
        <v>133.59185418683469</v>
      </c>
      <c r="AI60" s="326">
        <f t="shared" si="34"/>
        <v>152.14075627530065</v>
      </c>
      <c r="AJ60" s="326">
        <f t="shared" si="35"/>
        <v>153.0592148493391</v>
      </c>
      <c r="AK60" s="326">
        <f t="shared" si="36"/>
        <v>158.96607700466262</v>
      </c>
      <c r="AL60" s="326">
        <f t="shared" si="37"/>
        <v>161.23871593494158</v>
      </c>
      <c r="AM60" s="326">
        <f t="shared" si="38"/>
        <v>160.05538146016772</v>
      </c>
      <c r="AN60" s="324">
        <v>1</v>
      </c>
      <c r="AO60" s="342">
        <v>1</v>
      </c>
      <c r="AP60" s="342">
        <v>1</v>
      </c>
      <c r="AQ60" s="342">
        <v>1</v>
      </c>
      <c r="AR60" s="342">
        <v>1</v>
      </c>
      <c r="AS60" s="342">
        <v>1</v>
      </c>
      <c r="AT60" s="342">
        <v>1</v>
      </c>
      <c r="AU60" s="342">
        <v>1</v>
      </c>
      <c r="AV60" s="342">
        <v>1</v>
      </c>
      <c r="AW60" s="342">
        <v>1</v>
      </c>
      <c r="AX60" s="342">
        <v>1</v>
      </c>
      <c r="AY60" s="342">
        <v>1</v>
      </c>
      <c r="AZ60" s="342">
        <v>1</v>
      </c>
      <c r="BA60" s="342">
        <v>1</v>
      </c>
      <c r="BB60" s="342">
        <v>1</v>
      </c>
      <c r="BC60" s="342">
        <v>1</v>
      </c>
      <c r="BD60" s="342">
        <v>6</v>
      </c>
      <c r="BE60" s="419">
        <v>7</v>
      </c>
      <c r="BF60" s="419"/>
    </row>
    <row r="61" spans="2:61" ht="15" x14ac:dyDescent="0.25">
      <c r="B61" s="764"/>
      <c r="C61" s="2" t="s">
        <v>4</v>
      </c>
      <c r="D61" s="11">
        <v>193806</v>
      </c>
      <c r="E61" s="11">
        <v>340691</v>
      </c>
      <c r="F61" s="11">
        <v>324181</v>
      </c>
      <c r="G61" s="11">
        <v>320526</v>
      </c>
      <c r="H61" s="11">
        <v>357894</v>
      </c>
      <c r="I61" s="11">
        <v>325349</v>
      </c>
      <c r="J61" s="11">
        <v>363795</v>
      </c>
      <c r="K61" s="11">
        <v>395372</v>
      </c>
      <c r="L61" s="11">
        <v>438715</v>
      </c>
      <c r="M61" s="11">
        <v>422705</v>
      </c>
      <c r="N61" s="11">
        <v>460762</v>
      </c>
      <c r="O61" s="11">
        <v>460026</v>
      </c>
      <c r="P61" s="11">
        <v>273511</v>
      </c>
      <c r="Q61" s="11">
        <v>295274</v>
      </c>
      <c r="R61" s="11">
        <v>328358</v>
      </c>
      <c r="S61" s="11">
        <v>358314</v>
      </c>
      <c r="T61" s="11">
        <v>364089</v>
      </c>
      <c r="U61" s="11">
        <v>361091</v>
      </c>
      <c r="V61" s="323">
        <f>100</f>
        <v>100</v>
      </c>
      <c r="W61" s="326">
        <f t="shared" si="22"/>
        <v>175.7897072330062</v>
      </c>
      <c r="X61" s="326">
        <f t="shared" si="23"/>
        <v>167.27087912654923</v>
      </c>
      <c r="Y61" s="326">
        <f t="shared" si="24"/>
        <v>165.38497260146744</v>
      </c>
      <c r="Z61" s="326">
        <f t="shared" si="25"/>
        <v>184.66610940837745</v>
      </c>
      <c r="AA61" s="326">
        <f t="shared" si="26"/>
        <v>167.87354364673953</v>
      </c>
      <c r="AB61" s="326">
        <f t="shared" si="27"/>
        <v>187.71090678307172</v>
      </c>
      <c r="AC61" s="326">
        <f t="shared" si="28"/>
        <v>204.004004004004</v>
      </c>
      <c r="AD61" s="326">
        <f t="shared" si="29"/>
        <v>226.36812069801761</v>
      </c>
      <c r="AE61" s="326">
        <f t="shared" si="30"/>
        <v>218.10728254027222</v>
      </c>
      <c r="AF61" s="326">
        <f t="shared" si="31"/>
        <v>237.74392949650681</v>
      </c>
      <c r="AG61" s="326">
        <f t="shared" si="32"/>
        <v>237.36416829200334</v>
      </c>
      <c r="AH61" s="326">
        <f t="shared" si="33"/>
        <v>141.12617772411588</v>
      </c>
      <c r="AI61" s="326">
        <f t="shared" si="34"/>
        <v>152.35544823173689</v>
      </c>
      <c r="AJ61" s="326">
        <f t="shared" si="35"/>
        <v>169.42612715808593</v>
      </c>
      <c r="AK61" s="326">
        <f t="shared" si="36"/>
        <v>184.8828209652952</v>
      </c>
      <c r="AL61" s="326">
        <f t="shared" si="37"/>
        <v>187.86260487291415</v>
      </c>
      <c r="AM61" s="326">
        <f t="shared" si="38"/>
        <v>186.3156971404394</v>
      </c>
      <c r="AN61" s="324">
        <v>1</v>
      </c>
      <c r="AO61" s="342">
        <v>1</v>
      </c>
      <c r="AP61" s="342">
        <v>1</v>
      </c>
      <c r="AQ61" s="342">
        <v>1</v>
      </c>
      <c r="AR61" s="419">
        <v>1</v>
      </c>
      <c r="AS61" s="419">
        <v>1</v>
      </c>
      <c r="AT61" s="342">
        <v>1</v>
      </c>
      <c r="AU61" s="342">
        <v>1</v>
      </c>
      <c r="AV61" s="342">
        <v>1</v>
      </c>
      <c r="AW61" s="342">
        <v>1</v>
      </c>
      <c r="AX61" s="342">
        <v>1</v>
      </c>
      <c r="AY61" s="342">
        <v>1</v>
      </c>
      <c r="AZ61" s="342">
        <v>1</v>
      </c>
      <c r="BA61" s="342">
        <v>1</v>
      </c>
      <c r="BB61" s="342">
        <v>1</v>
      </c>
      <c r="BC61" s="342">
        <v>1</v>
      </c>
      <c r="BD61" s="342">
        <v>6</v>
      </c>
      <c r="BE61" s="419">
        <v>7</v>
      </c>
      <c r="BF61" s="419"/>
    </row>
    <row r="62" spans="2:61" ht="15" x14ac:dyDescent="0.25">
      <c r="B62" s="764"/>
      <c r="C62" s="2" t="s">
        <v>5</v>
      </c>
      <c r="D62" s="11">
        <v>153574</v>
      </c>
      <c r="E62" s="11">
        <v>175121</v>
      </c>
      <c r="F62" s="11">
        <v>182158</v>
      </c>
      <c r="G62" s="11">
        <v>219510</v>
      </c>
      <c r="H62" s="11">
        <v>192968</v>
      </c>
      <c r="I62" s="11">
        <v>201593</v>
      </c>
      <c r="J62" s="11">
        <v>203865</v>
      </c>
      <c r="K62" s="11">
        <v>210395</v>
      </c>
      <c r="L62" s="11">
        <v>214361</v>
      </c>
      <c r="M62" s="11">
        <v>219804</v>
      </c>
      <c r="N62" s="11">
        <v>294737</v>
      </c>
      <c r="O62" s="11">
        <v>311213</v>
      </c>
      <c r="P62" s="11">
        <v>237979</v>
      </c>
      <c r="Q62" s="11">
        <v>225168</v>
      </c>
      <c r="R62" s="11">
        <v>268018</v>
      </c>
      <c r="S62" s="11">
        <v>289597</v>
      </c>
      <c r="T62" s="11">
        <v>293386</v>
      </c>
      <c r="U62" s="11">
        <v>291440</v>
      </c>
      <c r="V62" s="323">
        <f>100</f>
        <v>100</v>
      </c>
      <c r="W62" s="326">
        <f t="shared" si="22"/>
        <v>114.03036972404183</v>
      </c>
      <c r="X62" s="326">
        <f t="shared" si="23"/>
        <v>118.61252555771159</v>
      </c>
      <c r="Y62" s="326">
        <f t="shared" si="24"/>
        <v>142.93435086668316</v>
      </c>
      <c r="Z62" s="326">
        <f t="shared" si="25"/>
        <v>125.65147746363317</v>
      </c>
      <c r="AA62" s="326">
        <f t="shared" si="26"/>
        <v>131.26766249495358</v>
      </c>
      <c r="AB62" s="326">
        <f t="shared" si="27"/>
        <v>132.74707958378372</v>
      </c>
      <c r="AC62" s="326">
        <f t="shared" si="28"/>
        <v>136.99910141039499</v>
      </c>
      <c r="AD62" s="326">
        <f t="shared" si="29"/>
        <v>139.58156979697085</v>
      </c>
      <c r="AE62" s="326">
        <f t="shared" si="30"/>
        <v>143.12578952166382</v>
      </c>
      <c r="AF62" s="326">
        <f t="shared" si="31"/>
        <v>191.91855392188782</v>
      </c>
      <c r="AG62" s="326">
        <f t="shared" si="32"/>
        <v>202.64693242345709</v>
      </c>
      <c r="AH62" s="326">
        <f t="shared" si="33"/>
        <v>154.96047508041727</v>
      </c>
      <c r="AI62" s="326">
        <f t="shared" si="34"/>
        <v>146.61856824722935</v>
      </c>
      <c r="AJ62" s="326">
        <f t="shared" si="35"/>
        <v>174.52042663471681</v>
      </c>
      <c r="AK62" s="326">
        <f t="shared" si="36"/>
        <v>188.57163321916471</v>
      </c>
      <c r="AL62" s="326">
        <f t="shared" si="37"/>
        <v>191.03884772161953</v>
      </c>
      <c r="AM62" s="326">
        <f t="shared" si="38"/>
        <v>189.77170614817612</v>
      </c>
      <c r="AN62" s="324">
        <v>1</v>
      </c>
      <c r="AO62" s="342">
        <v>1</v>
      </c>
      <c r="AP62" s="342">
        <v>1</v>
      </c>
      <c r="AQ62" s="342">
        <v>1</v>
      </c>
      <c r="AR62" s="342">
        <v>1</v>
      </c>
      <c r="AS62" s="342">
        <v>1</v>
      </c>
      <c r="AT62" s="342">
        <v>1</v>
      </c>
      <c r="AU62" s="342">
        <v>1</v>
      </c>
      <c r="AV62" s="342">
        <v>1</v>
      </c>
      <c r="AW62" s="342">
        <v>1</v>
      </c>
      <c r="AX62" s="342">
        <v>1</v>
      </c>
      <c r="AY62" s="342">
        <v>1</v>
      </c>
      <c r="AZ62" s="342">
        <v>1</v>
      </c>
      <c r="BA62" s="342">
        <v>1</v>
      </c>
      <c r="BB62" s="342">
        <v>1</v>
      </c>
      <c r="BC62" s="342">
        <v>1</v>
      </c>
      <c r="BD62" s="342">
        <v>6</v>
      </c>
      <c r="BE62" s="419">
        <v>7</v>
      </c>
      <c r="BF62" s="419"/>
    </row>
    <row r="63" spans="2:61" ht="15" x14ac:dyDescent="0.25">
      <c r="B63" s="764"/>
      <c r="C63" s="2" t="s">
        <v>6</v>
      </c>
      <c r="D63" s="11">
        <v>1369036</v>
      </c>
      <c r="E63" s="11">
        <v>1888888</v>
      </c>
      <c r="F63" s="11">
        <v>1895250</v>
      </c>
      <c r="G63" s="11">
        <v>1978958</v>
      </c>
      <c r="H63" s="11">
        <v>1989477</v>
      </c>
      <c r="I63" s="11">
        <v>1898353</v>
      </c>
      <c r="J63" s="11">
        <v>2085047</v>
      </c>
      <c r="K63" s="11">
        <v>2173317</v>
      </c>
      <c r="L63" s="11">
        <v>2300813</v>
      </c>
      <c r="M63" s="11">
        <v>2374448</v>
      </c>
      <c r="N63" s="11">
        <v>2523523</v>
      </c>
      <c r="O63" s="11">
        <v>2527688</v>
      </c>
      <c r="P63" s="11">
        <v>1858243</v>
      </c>
      <c r="Q63" s="11">
        <v>2007110</v>
      </c>
      <c r="R63" s="11">
        <v>2105691</v>
      </c>
      <c r="S63" s="11">
        <v>2212694</v>
      </c>
      <c r="T63" s="11">
        <v>2245148</v>
      </c>
      <c r="U63" s="11">
        <v>2228141</v>
      </c>
      <c r="V63" s="323">
        <f>100</f>
        <v>100</v>
      </c>
      <c r="W63" s="326">
        <f t="shared" si="22"/>
        <v>137.97212052860553</v>
      </c>
      <c r="X63" s="326">
        <f t="shared" si="23"/>
        <v>138.4368270812455</v>
      </c>
      <c r="Y63" s="326">
        <f t="shared" si="24"/>
        <v>144.55120245194428</v>
      </c>
      <c r="Z63" s="326">
        <f t="shared" si="25"/>
        <v>145.31955332073079</v>
      </c>
      <c r="AA63" s="326">
        <f t="shared" si="26"/>
        <v>138.6634829179072</v>
      </c>
      <c r="AB63" s="326">
        <f t="shared" si="27"/>
        <v>152.30037778407581</v>
      </c>
      <c r="AC63" s="326">
        <f t="shared" si="28"/>
        <v>158.74798033068524</v>
      </c>
      <c r="AD63" s="326">
        <f t="shared" si="29"/>
        <v>168.06081067261928</v>
      </c>
      <c r="AE63" s="326">
        <f t="shared" si="30"/>
        <v>173.43941284232116</v>
      </c>
      <c r="AF63" s="326">
        <f t="shared" si="31"/>
        <v>184.32846177894518</v>
      </c>
      <c r="AG63" s="326">
        <f t="shared" si="32"/>
        <v>184.6326904478772</v>
      </c>
      <c r="AH63" s="326">
        <f t="shared" si="33"/>
        <v>135.73368413978886</v>
      </c>
      <c r="AI63" s="326">
        <f t="shared" si="34"/>
        <v>146.60753990399084</v>
      </c>
      <c r="AJ63" s="326">
        <f t="shared" si="35"/>
        <v>153.80830014696471</v>
      </c>
      <c r="AK63" s="326">
        <f t="shared" si="36"/>
        <v>161.62423778483546</v>
      </c>
      <c r="AL63" s="326">
        <f t="shared" si="37"/>
        <v>163.99481094726508</v>
      </c>
      <c r="AM63" s="326">
        <f t="shared" si="38"/>
        <v>162.75254996946757</v>
      </c>
      <c r="AN63" s="324"/>
      <c r="AO63" s="342"/>
      <c r="AP63" s="342"/>
      <c r="AQ63" s="342"/>
      <c r="AR63" s="342"/>
      <c r="AS63" s="419"/>
      <c r="AT63" s="419"/>
      <c r="AU63" s="342"/>
      <c r="AV63" s="342"/>
      <c r="AW63" s="342"/>
      <c r="AX63" s="342"/>
      <c r="AY63" s="342"/>
      <c r="AZ63" s="342"/>
      <c r="BA63" s="342"/>
      <c r="BB63" s="342"/>
      <c r="BC63" s="342"/>
      <c r="BD63" s="342"/>
      <c r="BE63" s="419"/>
      <c r="BF63" s="419"/>
    </row>
    <row r="64" spans="2:61" ht="15" x14ac:dyDescent="0.25">
      <c r="B64" s="764"/>
      <c r="C64" s="2" t="s">
        <v>7</v>
      </c>
      <c r="D64" s="424">
        <v>1215462</v>
      </c>
      <c r="E64" s="341">
        <v>1713767</v>
      </c>
      <c r="F64" s="341">
        <v>1713092</v>
      </c>
      <c r="G64" s="341">
        <v>1759448</v>
      </c>
      <c r="H64" s="341">
        <v>1796509</v>
      </c>
      <c r="I64" s="341">
        <v>1696760</v>
      </c>
      <c r="J64" s="341">
        <v>1881182</v>
      </c>
      <c r="K64" s="341">
        <v>1962922</v>
      </c>
      <c r="L64" s="341">
        <v>2086452</v>
      </c>
      <c r="M64" s="341">
        <v>2154644</v>
      </c>
      <c r="N64" s="341">
        <v>2228786</v>
      </c>
      <c r="O64" s="341">
        <v>2216475</v>
      </c>
      <c r="P64" s="341">
        <v>1620264</v>
      </c>
      <c r="Q64" s="341">
        <v>1781942</v>
      </c>
      <c r="R64" s="341">
        <v>1837673</v>
      </c>
      <c r="S64" s="341">
        <v>1923097</v>
      </c>
      <c r="T64" s="341">
        <v>1951762</v>
      </c>
      <c r="U64" s="341">
        <v>1936701</v>
      </c>
      <c r="V64" s="323">
        <f>100</f>
        <v>100</v>
      </c>
      <c r="W64" s="326">
        <f t="shared" si="22"/>
        <v>140.99716815498962</v>
      </c>
      <c r="X64" s="326">
        <f t="shared" si="23"/>
        <v>140.94163371623301</v>
      </c>
      <c r="Y64" s="326">
        <f t="shared" si="24"/>
        <v>144.75549215030992</v>
      </c>
      <c r="Z64" s="326">
        <f t="shared" si="25"/>
        <v>147.80462079439752</v>
      </c>
      <c r="AA64" s="326">
        <f t="shared" si="26"/>
        <v>139.5979471180506</v>
      </c>
      <c r="AB64" s="326">
        <f t="shared" si="27"/>
        <v>154.77094306527064</v>
      </c>
      <c r="AC64" s="326">
        <f t="shared" si="28"/>
        <v>161.49595791559094</v>
      </c>
      <c r="AD64" s="326">
        <f t="shared" si="29"/>
        <v>171.6591715742656</v>
      </c>
      <c r="AE64" s="326">
        <f t="shared" si="30"/>
        <v>177.26954853380855</v>
      </c>
      <c r="AF64" s="326">
        <f t="shared" si="31"/>
        <v>183.36945128683578</v>
      </c>
      <c r="AG64" s="326">
        <f t="shared" si="32"/>
        <v>182.35658539715763</v>
      </c>
      <c r="AH64" s="326">
        <f t="shared" si="33"/>
        <v>133.30437315193728</v>
      </c>
      <c r="AI64" s="326">
        <f t="shared" si="34"/>
        <v>146.60614646940834</v>
      </c>
      <c r="AJ64" s="326">
        <f t="shared" si="35"/>
        <v>151.19131655288277</v>
      </c>
      <c r="AK64" s="326">
        <f t="shared" si="36"/>
        <v>158.21942602895029</v>
      </c>
      <c r="AL64" s="326">
        <f t="shared" si="37"/>
        <v>160.57778852814815</v>
      </c>
      <c r="AM64" s="326">
        <f t="shared" si="38"/>
        <v>159.33867122131338</v>
      </c>
      <c r="AN64" s="283"/>
      <c r="AO64" s="284"/>
      <c r="AP64" s="284"/>
      <c r="AQ64" s="284"/>
      <c r="AR64" s="284"/>
      <c r="AS64" s="284"/>
      <c r="AT64" s="284"/>
      <c r="AU64" s="284"/>
      <c r="AV64" s="284"/>
      <c r="AW64" s="284"/>
      <c r="AX64" s="284"/>
      <c r="AY64" s="284"/>
      <c r="AZ64" s="284"/>
      <c r="BA64" s="284"/>
      <c r="BB64" s="284"/>
      <c r="BC64" s="284"/>
      <c r="BD64" s="284"/>
      <c r="BE64" s="284"/>
      <c r="BF64" s="419"/>
      <c r="BH64" s="810">
        <f>(T64/S64-1)*100</f>
        <v>1.4905644385072581</v>
      </c>
      <c r="BI64" s="810">
        <f>(U64/T64-1)*100</f>
        <v>-0.77166170875342388</v>
      </c>
    </row>
    <row r="65" spans="2:61" ht="15" customHeight="1" x14ac:dyDescent="0.25">
      <c r="B65" s="766" t="s">
        <v>15</v>
      </c>
      <c r="C65" s="3" t="s">
        <v>2</v>
      </c>
      <c r="D65" s="11">
        <v>153174</v>
      </c>
      <c r="E65" s="11">
        <v>151230</v>
      </c>
      <c r="F65" s="11">
        <v>159453</v>
      </c>
      <c r="G65" s="11">
        <v>172212</v>
      </c>
      <c r="H65" s="11">
        <v>173324</v>
      </c>
      <c r="I65" s="11">
        <v>184793</v>
      </c>
      <c r="J65" s="11">
        <v>207469</v>
      </c>
      <c r="K65" s="11">
        <v>220040</v>
      </c>
      <c r="L65" s="11">
        <v>230306</v>
      </c>
      <c r="M65" s="11">
        <v>242321</v>
      </c>
      <c r="N65" s="11">
        <v>240886</v>
      </c>
      <c r="O65" s="11">
        <v>234207</v>
      </c>
      <c r="P65" s="11">
        <v>209172</v>
      </c>
      <c r="Q65" s="11">
        <v>249280</v>
      </c>
      <c r="R65" s="11">
        <v>275102</v>
      </c>
      <c r="S65" s="11">
        <v>284011</v>
      </c>
      <c r="T65" s="11">
        <v>285674</v>
      </c>
      <c r="U65" s="11">
        <v>288891</v>
      </c>
      <c r="V65" s="323">
        <f>100</f>
        <v>100</v>
      </c>
      <c r="W65" s="326">
        <f t="shared" si="22"/>
        <v>98.730855105957929</v>
      </c>
      <c r="X65" s="326">
        <f t="shared" si="23"/>
        <v>104.09925966547847</v>
      </c>
      <c r="Y65" s="326">
        <f t="shared" si="24"/>
        <v>112.42900231109718</v>
      </c>
      <c r="Z65" s="326">
        <f t="shared" si="25"/>
        <v>113.15497408176323</v>
      </c>
      <c r="AA65" s="326">
        <f t="shared" si="26"/>
        <v>120.64253724522439</v>
      </c>
      <c r="AB65" s="326">
        <f t="shared" si="27"/>
        <v>135.4466162664682</v>
      </c>
      <c r="AC65" s="326">
        <f t="shared" si="28"/>
        <v>143.6536226774779</v>
      </c>
      <c r="AD65" s="326">
        <f t="shared" si="29"/>
        <v>150.35580450990378</v>
      </c>
      <c r="AE65" s="326">
        <f t="shared" si="30"/>
        <v>158.19982503558046</v>
      </c>
      <c r="AF65" s="326">
        <f t="shared" si="31"/>
        <v>157.26298196821915</v>
      </c>
      <c r="AG65" s="326">
        <f t="shared" si="32"/>
        <v>152.90258137804065</v>
      </c>
      <c r="AH65" s="326">
        <f t="shared" si="33"/>
        <v>136.55842375337852</v>
      </c>
      <c r="AI65" s="326">
        <f t="shared" si="34"/>
        <v>162.74302427304895</v>
      </c>
      <c r="AJ65" s="326">
        <f t="shared" si="35"/>
        <v>179.60097666705838</v>
      </c>
      <c r="AK65" s="326">
        <f t="shared" si="36"/>
        <v>185.41723791243945</v>
      </c>
      <c r="AL65" s="326">
        <f t="shared" si="37"/>
        <v>186.50293130687976</v>
      </c>
      <c r="AM65" s="326">
        <f t="shared" si="38"/>
        <v>188.60315719377962</v>
      </c>
      <c r="AN65" s="324">
        <v>1</v>
      </c>
      <c r="AO65" s="342">
        <v>1</v>
      </c>
      <c r="AP65" s="342">
        <v>1</v>
      </c>
      <c r="AQ65" s="342">
        <v>1</v>
      </c>
      <c r="AR65" s="419">
        <v>1</v>
      </c>
      <c r="AS65" s="419">
        <v>1</v>
      </c>
      <c r="AT65" s="419">
        <v>1</v>
      </c>
      <c r="AU65" s="342">
        <v>1</v>
      </c>
      <c r="AV65" s="342">
        <v>1</v>
      </c>
      <c r="AW65" s="342">
        <v>1</v>
      </c>
      <c r="AX65" s="342">
        <v>1</v>
      </c>
      <c r="AY65" s="342">
        <v>1</v>
      </c>
      <c r="AZ65" s="342">
        <v>1</v>
      </c>
      <c r="BA65" s="342">
        <v>1</v>
      </c>
      <c r="BB65" s="342">
        <v>1</v>
      </c>
      <c r="BC65" s="342">
        <v>1</v>
      </c>
      <c r="BD65" s="342">
        <v>6</v>
      </c>
      <c r="BE65" s="564">
        <v>7</v>
      </c>
      <c r="BF65" s="419"/>
    </row>
    <row r="66" spans="2:61" ht="15" x14ac:dyDescent="0.25">
      <c r="B66" s="764"/>
      <c r="C66" s="2" t="s">
        <v>3</v>
      </c>
      <c r="D66" s="11">
        <v>180876</v>
      </c>
      <c r="E66" s="11">
        <v>184761</v>
      </c>
      <c r="F66" s="11">
        <v>193720</v>
      </c>
      <c r="G66" s="11">
        <v>194918</v>
      </c>
      <c r="H66" s="11">
        <v>205926</v>
      </c>
      <c r="I66" s="11">
        <v>216066</v>
      </c>
      <c r="J66" s="11">
        <v>228194</v>
      </c>
      <c r="K66" s="11">
        <v>232413</v>
      </c>
      <c r="L66" s="11">
        <v>258844</v>
      </c>
      <c r="M66" s="11">
        <v>270789</v>
      </c>
      <c r="N66" s="11">
        <v>254934</v>
      </c>
      <c r="O66" s="11">
        <v>244664</v>
      </c>
      <c r="P66" s="11">
        <v>234440</v>
      </c>
      <c r="Q66" s="11">
        <v>271513</v>
      </c>
      <c r="R66" s="11">
        <v>271375</v>
      </c>
      <c r="S66" s="11">
        <v>274007</v>
      </c>
      <c r="T66" s="11">
        <v>275535</v>
      </c>
      <c r="U66" s="11">
        <v>278421</v>
      </c>
      <c r="V66" s="323">
        <f>100</f>
        <v>100</v>
      </c>
      <c r="W66" s="326">
        <f t="shared" si="22"/>
        <v>102.14788031579646</v>
      </c>
      <c r="X66" s="326">
        <f t="shared" si="23"/>
        <v>107.10099736836285</v>
      </c>
      <c r="Y66" s="326">
        <f t="shared" si="24"/>
        <v>107.76332957385171</v>
      </c>
      <c r="Z66" s="326">
        <f t="shared" si="25"/>
        <v>113.84926690108141</v>
      </c>
      <c r="AA66" s="326">
        <f t="shared" si="26"/>
        <v>119.45531745505208</v>
      </c>
      <c r="AB66" s="326">
        <f t="shared" si="27"/>
        <v>126.16046352197085</v>
      </c>
      <c r="AC66" s="326">
        <f t="shared" si="28"/>
        <v>128.49300072978173</v>
      </c>
      <c r="AD66" s="326">
        <f t="shared" si="29"/>
        <v>143.1057741214976</v>
      </c>
      <c r="AE66" s="326">
        <f t="shared" si="30"/>
        <v>149.70974590327074</v>
      </c>
      <c r="AF66" s="326">
        <f t="shared" si="31"/>
        <v>140.94407218204736</v>
      </c>
      <c r="AG66" s="326">
        <f t="shared" si="32"/>
        <v>135.26614918507707</v>
      </c>
      <c r="AH66" s="326">
        <f t="shared" si="33"/>
        <v>129.61365797562971</v>
      </c>
      <c r="AI66" s="326">
        <f t="shared" si="34"/>
        <v>150.11002012428403</v>
      </c>
      <c r="AJ66" s="326">
        <f t="shared" si="35"/>
        <v>150.03372476171521</v>
      </c>
      <c r="AK66" s="326">
        <f t="shared" si="36"/>
        <v>151.48886529998452</v>
      </c>
      <c r="AL66" s="326">
        <f t="shared" si="37"/>
        <v>152.33364293770319</v>
      </c>
      <c r="AM66" s="326">
        <f t="shared" si="38"/>
        <v>153.92921117229483</v>
      </c>
      <c r="AN66" s="324">
        <v>1</v>
      </c>
      <c r="AO66" s="342">
        <v>1</v>
      </c>
      <c r="AP66" s="342">
        <v>1</v>
      </c>
      <c r="AQ66" s="342">
        <v>1</v>
      </c>
      <c r="AR66" s="342">
        <v>1</v>
      </c>
      <c r="AS66" s="342">
        <v>1</v>
      </c>
      <c r="AT66" s="342">
        <v>1</v>
      </c>
      <c r="AU66" s="342">
        <v>1</v>
      </c>
      <c r="AV66" s="342">
        <v>1</v>
      </c>
      <c r="AW66" s="342">
        <v>1</v>
      </c>
      <c r="AX66" s="342">
        <v>1</v>
      </c>
      <c r="AY66" s="342">
        <v>1</v>
      </c>
      <c r="AZ66" s="342">
        <v>1</v>
      </c>
      <c r="BA66" s="342">
        <v>1</v>
      </c>
      <c r="BB66" s="342">
        <v>1</v>
      </c>
      <c r="BC66" s="342">
        <v>1</v>
      </c>
      <c r="BD66" s="342">
        <v>6</v>
      </c>
      <c r="BE66" s="419">
        <v>7</v>
      </c>
      <c r="BF66" s="419"/>
    </row>
    <row r="67" spans="2:61" ht="15" x14ac:dyDescent="0.25">
      <c r="B67" s="764"/>
      <c r="C67" s="2" t="s">
        <v>4</v>
      </c>
      <c r="D67" s="11">
        <v>212118</v>
      </c>
      <c r="E67" s="11">
        <v>215096</v>
      </c>
      <c r="F67" s="11">
        <v>218484</v>
      </c>
      <c r="G67" s="11">
        <v>228191</v>
      </c>
      <c r="H67" s="11">
        <v>237208</v>
      </c>
      <c r="I67" s="11">
        <v>255791</v>
      </c>
      <c r="J67" s="11">
        <v>279920</v>
      </c>
      <c r="K67" s="11">
        <v>290982</v>
      </c>
      <c r="L67" s="11">
        <v>282819</v>
      </c>
      <c r="M67" s="11">
        <v>307295</v>
      </c>
      <c r="N67" s="11">
        <v>269842</v>
      </c>
      <c r="O67" s="11">
        <v>269406</v>
      </c>
      <c r="P67" s="11">
        <v>281535</v>
      </c>
      <c r="Q67" s="11">
        <v>282851</v>
      </c>
      <c r="R67" s="11">
        <v>314000</v>
      </c>
      <c r="S67" s="11">
        <v>323894</v>
      </c>
      <c r="T67" s="11">
        <v>325923</v>
      </c>
      <c r="U67" s="11">
        <v>329738</v>
      </c>
      <c r="V67" s="323">
        <f>100</f>
        <v>100</v>
      </c>
      <c r="W67" s="326">
        <f t="shared" si="22"/>
        <v>101.40393554530969</v>
      </c>
      <c r="X67" s="326">
        <f t="shared" si="23"/>
        <v>103.00115973184737</v>
      </c>
      <c r="Y67" s="326">
        <f t="shared" si="24"/>
        <v>107.57738617184775</v>
      </c>
      <c r="Z67" s="326">
        <f t="shared" si="25"/>
        <v>111.82832197173272</v>
      </c>
      <c r="AA67" s="326">
        <f t="shared" si="26"/>
        <v>120.58901177646405</v>
      </c>
      <c r="AB67" s="326">
        <f t="shared" si="27"/>
        <v>131.96428403058675</v>
      </c>
      <c r="AC67" s="326">
        <f t="shared" si="28"/>
        <v>137.17930585806013</v>
      </c>
      <c r="AD67" s="326">
        <f t="shared" si="29"/>
        <v>133.33097615478178</v>
      </c>
      <c r="AE67" s="326">
        <f t="shared" si="30"/>
        <v>144.8698366003828</v>
      </c>
      <c r="AF67" s="326">
        <f t="shared" si="31"/>
        <v>127.21315494206056</v>
      </c>
      <c r="AG67" s="326">
        <f t="shared" si="32"/>
        <v>127.00760897236444</v>
      </c>
      <c r="AH67" s="326">
        <f t="shared" si="33"/>
        <v>132.72565270274092</v>
      </c>
      <c r="AI67" s="326">
        <f t="shared" si="34"/>
        <v>133.34606209751178</v>
      </c>
      <c r="AJ67" s="326">
        <f t="shared" si="35"/>
        <v>148.030813038026</v>
      </c>
      <c r="AK67" s="326">
        <f t="shared" si="36"/>
        <v>152.69519795585475</v>
      </c>
      <c r="AL67" s="326">
        <f t="shared" si="37"/>
        <v>153.65174101207819</v>
      </c>
      <c r="AM67" s="326">
        <f t="shared" si="38"/>
        <v>155.45026824691917</v>
      </c>
      <c r="AN67" s="324">
        <v>1</v>
      </c>
      <c r="AO67" s="342">
        <v>1</v>
      </c>
      <c r="AP67" s="342">
        <v>1</v>
      </c>
      <c r="AQ67" s="342">
        <v>1</v>
      </c>
      <c r="AR67" s="419">
        <v>1</v>
      </c>
      <c r="AS67" s="419">
        <v>1</v>
      </c>
      <c r="AT67" s="342">
        <v>1</v>
      </c>
      <c r="AU67" s="342">
        <v>1</v>
      </c>
      <c r="AV67" s="342">
        <v>1</v>
      </c>
      <c r="AW67" s="342">
        <v>1</v>
      </c>
      <c r="AX67" s="342">
        <v>1</v>
      </c>
      <c r="AY67" s="342">
        <v>1</v>
      </c>
      <c r="AZ67" s="342">
        <v>1</v>
      </c>
      <c r="BA67" s="342">
        <v>1</v>
      </c>
      <c r="BB67" s="342">
        <v>1</v>
      </c>
      <c r="BC67" s="342">
        <v>1</v>
      </c>
      <c r="BD67" s="342">
        <v>6</v>
      </c>
      <c r="BE67" s="419">
        <v>7</v>
      </c>
      <c r="BF67" s="419"/>
    </row>
    <row r="68" spans="2:61" ht="15" x14ac:dyDescent="0.25">
      <c r="B68" s="764"/>
      <c r="C68" s="2" t="s">
        <v>5</v>
      </c>
      <c r="D68" s="11">
        <v>479956</v>
      </c>
      <c r="E68" s="11">
        <v>444423</v>
      </c>
      <c r="F68" s="11">
        <v>407093</v>
      </c>
      <c r="G68" s="11">
        <v>450242</v>
      </c>
      <c r="H68" s="11">
        <v>450276</v>
      </c>
      <c r="I68" s="11">
        <v>456509</v>
      </c>
      <c r="J68" s="11">
        <v>464678</v>
      </c>
      <c r="K68" s="11">
        <v>456351</v>
      </c>
      <c r="L68" s="11">
        <v>468746</v>
      </c>
      <c r="M68" s="11">
        <v>479550</v>
      </c>
      <c r="N68" s="11">
        <v>756484</v>
      </c>
      <c r="O68" s="11">
        <v>772610</v>
      </c>
      <c r="P68" s="11">
        <v>753562</v>
      </c>
      <c r="Q68" s="11">
        <v>741733</v>
      </c>
      <c r="R68" s="11">
        <v>766215</v>
      </c>
      <c r="S68" s="11">
        <v>782044</v>
      </c>
      <c r="T68" s="11">
        <v>786048</v>
      </c>
      <c r="U68" s="11">
        <v>793517</v>
      </c>
      <c r="V68" s="323">
        <f>100</f>
        <v>100</v>
      </c>
      <c r="W68" s="326">
        <f t="shared" si="22"/>
        <v>92.596613022860424</v>
      </c>
      <c r="X68" s="326">
        <f t="shared" si="23"/>
        <v>84.818816724866451</v>
      </c>
      <c r="Y68" s="326">
        <f t="shared" si="24"/>
        <v>93.809015826450761</v>
      </c>
      <c r="Z68" s="326">
        <f t="shared" si="25"/>
        <v>93.816099809149165</v>
      </c>
      <c r="AA68" s="326">
        <f t="shared" si="26"/>
        <v>95.114760519714309</v>
      </c>
      <c r="AB68" s="326">
        <f t="shared" si="27"/>
        <v>96.816791539224425</v>
      </c>
      <c r="AC68" s="326">
        <f t="shared" si="28"/>
        <v>95.081840835409906</v>
      </c>
      <c r="AD68" s="326">
        <f t="shared" si="29"/>
        <v>97.664369233846429</v>
      </c>
      <c r="AE68" s="326">
        <f t="shared" si="30"/>
        <v>99.915408912483642</v>
      </c>
      <c r="AF68" s="326">
        <f t="shared" si="31"/>
        <v>157.61528140079508</v>
      </c>
      <c r="AG68" s="326">
        <f t="shared" si="32"/>
        <v>160.97517272416638</v>
      </c>
      <c r="AH68" s="326">
        <f t="shared" si="33"/>
        <v>157.00647559359609</v>
      </c>
      <c r="AI68" s="326">
        <f t="shared" si="34"/>
        <v>154.54187467184491</v>
      </c>
      <c r="AJ68" s="326">
        <f t="shared" si="35"/>
        <v>159.64275891956763</v>
      </c>
      <c r="AK68" s="326">
        <f t="shared" si="36"/>
        <v>162.94076957054398</v>
      </c>
      <c r="AL68" s="326">
        <f t="shared" si="37"/>
        <v>163.77501270949838</v>
      </c>
      <c r="AM68" s="326">
        <f t="shared" si="38"/>
        <v>165.33119702639408</v>
      </c>
      <c r="AN68" s="324">
        <v>1</v>
      </c>
      <c r="AO68" s="342">
        <v>1</v>
      </c>
      <c r="AP68" s="342">
        <v>1</v>
      </c>
      <c r="AQ68" s="342">
        <v>1</v>
      </c>
      <c r="AR68" s="342">
        <v>1</v>
      </c>
      <c r="AS68" s="342">
        <v>1</v>
      </c>
      <c r="AT68" s="342">
        <v>1</v>
      </c>
      <c r="AU68" s="342">
        <v>1</v>
      </c>
      <c r="AV68" s="342">
        <v>1</v>
      </c>
      <c r="AW68" s="342">
        <v>1</v>
      </c>
      <c r="AX68" s="342">
        <v>1</v>
      </c>
      <c r="AY68" s="342">
        <v>1</v>
      </c>
      <c r="AZ68" s="342">
        <v>1</v>
      </c>
      <c r="BA68" s="342">
        <v>1</v>
      </c>
      <c r="BB68" s="342">
        <v>1</v>
      </c>
      <c r="BC68" s="342">
        <v>1</v>
      </c>
      <c r="BD68" s="342">
        <v>6</v>
      </c>
      <c r="BE68" s="419">
        <v>7</v>
      </c>
      <c r="BF68" s="419"/>
    </row>
    <row r="69" spans="2:61" ht="15" x14ac:dyDescent="0.25">
      <c r="B69" s="764"/>
      <c r="C69" s="2" t="s">
        <v>6</v>
      </c>
      <c r="D69" s="11">
        <v>1026124</v>
      </c>
      <c r="E69" s="11">
        <v>995510</v>
      </c>
      <c r="F69" s="11">
        <v>978750</v>
      </c>
      <c r="G69" s="11">
        <v>1045563</v>
      </c>
      <c r="H69" s="11">
        <v>1066734</v>
      </c>
      <c r="I69" s="11">
        <v>1113159</v>
      </c>
      <c r="J69" s="11">
        <v>1180261</v>
      </c>
      <c r="K69" s="11">
        <v>1199786</v>
      </c>
      <c r="L69" s="11">
        <v>1240715</v>
      </c>
      <c r="M69" s="11">
        <v>1299955</v>
      </c>
      <c r="N69" s="11">
        <v>1522146</v>
      </c>
      <c r="O69" s="11">
        <v>1520887</v>
      </c>
      <c r="P69" s="11">
        <v>1478709</v>
      </c>
      <c r="Q69" s="11">
        <v>1545377</v>
      </c>
      <c r="R69" s="11">
        <v>1626692</v>
      </c>
      <c r="S69" s="11">
        <v>1663956</v>
      </c>
      <c r="T69" s="11">
        <v>1673180</v>
      </c>
      <c r="U69" s="11">
        <v>1690567</v>
      </c>
      <c r="V69" s="323">
        <f>100</f>
        <v>100</v>
      </c>
      <c r="W69" s="326">
        <f t="shared" si="22"/>
        <v>97.016539911355736</v>
      </c>
      <c r="X69" s="326">
        <f t="shared" si="23"/>
        <v>95.383209046859832</v>
      </c>
      <c r="Y69" s="326">
        <f t="shared" si="24"/>
        <v>101.89441042213222</v>
      </c>
      <c r="Z69" s="326">
        <f t="shared" si="25"/>
        <v>103.95761136081019</v>
      </c>
      <c r="AA69" s="326">
        <f t="shared" si="26"/>
        <v>108.48191836464208</v>
      </c>
      <c r="AB69" s="326">
        <f t="shared" si="27"/>
        <v>115.02128397737505</v>
      </c>
      <c r="AC69" s="326">
        <f t="shared" si="28"/>
        <v>116.92407545286925</v>
      </c>
      <c r="AD69" s="326">
        <f t="shared" si="29"/>
        <v>120.91277467440582</v>
      </c>
      <c r="AE69" s="326">
        <f t="shared" si="30"/>
        <v>126.68595608328039</v>
      </c>
      <c r="AF69" s="326">
        <f t="shared" si="31"/>
        <v>148.33938198502327</v>
      </c>
      <c r="AG69" s="326">
        <f t="shared" si="32"/>
        <v>148.21668726196833</v>
      </c>
      <c r="AH69" s="326">
        <f t="shared" si="33"/>
        <v>144.10626785846546</v>
      </c>
      <c r="AI69" s="326">
        <f t="shared" si="34"/>
        <v>150.6033383879531</v>
      </c>
      <c r="AJ69" s="326">
        <f t="shared" si="35"/>
        <v>158.52781924991521</v>
      </c>
      <c r="AK69" s="326">
        <f t="shared" si="36"/>
        <v>162.1593491624794</v>
      </c>
      <c r="AL69" s="326">
        <f t="shared" si="37"/>
        <v>163.05826586260531</v>
      </c>
      <c r="AM69" s="326">
        <f t="shared" si="38"/>
        <v>164.75270045335651</v>
      </c>
      <c r="AN69" s="324"/>
      <c r="AO69" s="342"/>
      <c r="AP69" s="342"/>
      <c r="AQ69" s="342"/>
      <c r="AR69" s="342"/>
      <c r="AS69" s="419"/>
      <c r="AT69" s="419"/>
      <c r="AU69" s="342"/>
      <c r="AV69" s="342"/>
      <c r="AW69" s="342"/>
      <c r="AX69" s="342"/>
      <c r="AY69" s="342"/>
      <c r="AZ69" s="342"/>
      <c r="BA69" s="342"/>
      <c r="BB69" s="342"/>
      <c r="BC69" s="342"/>
      <c r="BD69" s="342"/>
      <c r="BE69" s="419"/>
      <c r="BF69" s="419"/>
    </row>
    <row r="70" spans="2:61" ht="15" x14ac:dyDescent="0.25">
      <c r="B70" s="765"/>
      <c r="C70" s="4" t="s">
        <v>7</v>
      </c>
      <c r="D70" s="424">
        <v>546168</v>
      </c>
      <c r="E70" s="341">
        <v>551087</v>
      </c>
      <c r="F70" s="341">
        <v>571657</v>
      </c>
      <c r="G70" s="341">
        <v>595321</v>
      </c>
      <c r="H70" s="341">
        <v>616458</v>
      </c>
      <c r="I70" s="341">
        <v>656650</v>
      </c>
      <c r="J70" s="341">
        <v>715583</v>
      </c>
      <c r="K70" s="341">
        <v>743435</v>
      </c>
      <c r="L70" s="341">
        <v>771969</v>
      </c>
      <c r="M70" s="341">
        <v>820405</v>
      </c>
      <c r="N70" s="341">
        <v>765662</v>
      </c>
      <c r="O70" s="341">
        <v>748277</v>
      </c>
      <c r="P70" s="341">
        <v>725147</v>
      </c>
      <c r="Q70" s="341">
        <v>803644</v>
      </c>
      <c r="R70" s="341">
        <v>860477</v>
      </c>
      <c r="S70" s="341">
        <v>881912</v>
      </c>
      <c r="T70" s="341">
        <v>887132</v>
      </c>
      <c r="U70" s="341">
        <v>897050</v>
      </c>
      <c r="V70" s="323">
        <f>100</f>
        <v>100</v>
      </c>
      <c r="W70" s="326">
        <f t="shared" si="22"/>
        <v>100.90063863133688</v>
      </c>
      <c r="X70" s="326">
        <f t="shared" si="23"/>
        <v>104.6668790555287</v>
      </c>
      <c r="Y70" s="326">
        <f t="shared" si="24"/>
        <v>108.99961184104525</v>
      </c>
      <c r="Z70" s="326">
        <f t="shared" si="25"/>
        <v>112.86966647624907</v>
      </c>
      <c r="AA70" s="326">
        <f t="shared" si="26"/>
        <v>120.22857435807298</v>
      </c>
      <c r="AB70" s="326">
        <f t="shared" si="27"/>
        <v>131.01884401869023</v>
      </c>
      <c r="AC70" s="326">
        <f t="shared" si="28"/>
        <v>136.1183738336922</v>
      </c>
      <c r="AD70" s="326">
        <f t="shared" si="29"/>
        <v>141.3427736520631</v>
      </c>
      <c r="AE70" s="326">
        <f t="shared" si="30"/>
        <v>150.21110720510904</v>
      </c>
      <c r="AF70" s="326">
        <f t="shared" si="31"/>
        <v>140.18800076167039</v>
      </c>
      <c r="AG70" s="326">
        <f t="shared" si="32"/>
        <v>137.00491423884228</v>
      </c>
      <c r="AH70" s="326">
        <f t="shared" si="33"/>
        <v>132.76995356740051</v>
      </c>
      <c r="AI70" s="326">
        <f t="shared" si="34"/>
        <v>147.14227124254808</v>
      </c>
      <c r="AJ70" s="326">
        <f t="shared" si="35"/>
        <v>157.54804382534311</v>
      </c>
      <c r="AK70" s="326">
        <f t="shared" si="36"/>
        <v>161.47266042682838</v>
      </c>
      <c r="AL70" s="326">
        <f t="shared" si="37"/>
        <v>162.42841030598643</v>
      </c>
      <c r="AM70" s="326">
        <f t="shared" si="38"/>
        <v>164.24433507638676</v>
      </c>
      <c r="AN70" s="283"/>
      <c r="AO70" s="284"/>
      <c r="AP70" s="284"/>
      <c r="AQ70" s="284"/>
      <c r="AR70" s="284"/>
      <c r="AS70" s="284"/>
      <c r="AT70" s="284"/>
      <c r="AU70" s="284"/>
      <c r="AV70" s="284"/>
      <c r="AW70" s="284"/>
      <c r="AX70" s="284"/>
      <c r="AY70" s="284"/>
      <c r="AZ70" s="284"/>
      <c r="BA70" s="284"/>
      <c r="BB70" s="284"/>
      <c r="BC70" s="284"/>
      <c r="BD70" s="284"/>
      <c r="BE70" s="284"/>
      <c r="BF70" s="419"/>
      <c r="BH70" s="810">
        <f>(T70/S70-1)*100</f>
        <v>0.59189579005614057</v>
      </c>
      <c r="BI70" s="810">
        <f>(U70/T70-1)*100</f>
        <v>1.1179846967531271</v>
      </c>
    </row>
    <row r="71" spans="2:61" ht="15" x14ac:dyDescent="0.25">
      <c r="B71" s="766" t="s">
        <v>274</v>
      </c>
      <c r="C71" s="3" t="s">
        <v>2</v>
      </c>
      <c r="Q71" s="11">
        <v>202044</v>
      </c>
      <c r="R71" s="11">
        <v>199260</v>
      </c>
      <c r="S71" s="11">
        <v>200281</v>
      </c>
      <c r="V71" s="323">
        <f>100</f>
        <v>100</v>
      </c>
      <c r="W71" s="326" t="e">
        <f t="shared" si="22"/>
        <v>#DIV/0!</v>
      </c>
      <c r="X71" s="326" t="e">
        <f t="shared" si="23"/>
        <v>#DIV/0!</v>
      </c>
      <c r="Y71" s="326" t="e">
        <f t="shared" si="24"/>
        <v>#DIV/0!</v>
      </c>
      <c r="Z71" s="326" t="e">
        <f t="shared" si="25"/>
        <v>#DIV/0!</v>
      </c>
      <c r="AA71" s="326" t="e">
        <f t="shared" si="26"/>
        <v>#DIV/0!</v>
      </c>
      <c r="AB71" s="326" t="e">
        <f t="shared" si="27"/>
        <v>#DIV/0!</v>
      </c>
      <c r="AC71" s="326" t="e">
        <f t="shared" si="28"/>
        <v>#DIV/0!</v>
      </c>
      <c r="AD71" s="326" t="e">
        <f t="shared" si="29"/>
        <v>#DIV/0!</v>
      </c>
      <c r="AE71" s="326" t="e">
        <f t="shared" si="30"/>
        <v>#DIV/0!</v>
      </c>
      <c r="AF71" s="326" t="e">
        <f t="shared" si="31"/>
        <v>#DIV/0!</v>
      </c>
      <c r="AG71" s="326" t="e">
        <f t="shared" si="32"/>
        <v>#DIV/0!</v>
      </c>
      <c r="AH71" s="326" t="e">
        <f t="shared" si="33"/>
        <v>#DIV/0!</v>
      </c>
      <c r="AI71" s="326" t="e">
        <f t="shared" si="34"/>
        <v>#DIV/0!</v>
      </c>
      <c r="AJ71" s="326" t="e">
        <f t="shared" si="35"/>
        <v>#DIV/0!</v>
      </c>
      <c r="AK71" s="326" t="e">
        <f t="shared" si="36"/>
        <v>#DIV/0!</v>
      </c>
      <c r="AL71" s="326" t="e">
        <f t="shared" si="37"/>
        <v>#DIV/0!</v>
      </c>
      <c r="AM71" s="326" t="e">
        <f t="shared" si="38"/>
        <v>#DIV/0!</v>
      </c>
      <c r="AN71" s="324"/>
      <c r="AO71" s="342"/>
      <c r="AP71" s="342"/>
      <c r="AQ71" s="342"/>
      <c r="AR71" s="419"/>
      <c r="AS71" s="419"/>
      <c r="AT71" s="419"/>
      <c r="AU71" s="342"/>
      <c r="AV71" s="342"/>
      <c r="AW71" s="342"/>
      <c r="AX71" s="342"/>
      <c r="AY71" s="342"/>
      <c r="AZ71" s="342"/>
      <c r="BA71" s="342">
        <v>1</v>
      </c>
      <c r="BB71" s="342">
        <v>1</v>
      </c>
      <c r="BC71" s="342">
        <v>1</v>
      </c>
      <c r="BD71" s="342"/>
      <c r="BE71" s="564"/>
      <c r="BF71" s="419"/>
    </row>
    <row r="72" spans="2:61" ht="15" x14ac:dyDescent="0.25">
      <c r="B72" s="764"/>
      <c r="C72" s="2" t="s">
        <v>3</v>
      </c>
      <c r="Q72" s="11">
        <v>49704</v>
      </c>
      <c r="R72" s="11">
        <v>48526</v>
      </c>
      <c r="S72" s="11">
        <v>48451</v>
      </c>
      <c r="V72" s="323">
        <f>100</f>
        <v>100</v>
      </c>
      <c r="W72" s="326" t="e">
        <f t="shared" si="22"/>
        <v>#DIV/0!</v>
      </c>
      <c r="X72" s="326" t="e">
        <f t="shared" si="23"/>
        <v>#DIV/0!</v>
      </c>
      <c r="Y72" s="326" t="e">
        <f t="shared" si="24"/>
        <v>#DIV/0!</v>
      </c>
      <c r="Z72" s="326" t="e">
        <f t="shared" si="25"/>
        <v>#DIV/0!</v>
      </c>
      <c r="AA72" s="326" t="e">
        <f t="shared" si="26"/>
        <v>#DIV/0!</v>
      </c>
      <c r="AB72" s="326" t="e">
        <f t="shared" si="27"/>
        <v>#DIV/0!</v>
      </c>
      <c r="AC72" s="326" t="e">
        <f t="shared" si="28"/>
        <v>#DIV/0!</v>
      </c>
      <c r="AD72" s="326" t="e">
        <f t="shared" si="29"/>
        <v>#DIV/0!</v>
      </c>
      <c r="AE72" s="326" t="e">
        <f t="shared" si="30"/>
        <v>#DIV/0!</v>
      </c>
      <c r="AF72" s="326" t="e">
        <f t="shared" si="31"/>
        <v>#DIV/0!</v>
      </c>
      <c r="AG72" s="326" t="e">
        <f t="shared" si="32"/>
        <v>#DIV/0!</v>
      </c>
      <c r="AH72" s="326" t="e">
        <f t="shared" si="33"/>
        <v>#DIV/0!</v>
      </c>
      <c r="AI72" s="326" t="e">
        <f t="shared" si="34"/>
        <v>#DIV/0!</v>
      </c>
      <c r="AJ72" s="326" t="e">
        <f t="shared" si="35"/>
        <v>#DIV/0!</v>
      </c>
      <c r="AK72" s="326" t="e">
        <f t="shared" si="36"/>
        <v>#DIV/0!</v>
      </c>
      <c r="AL72" s="326" t="e">
        <f t="shared" si="37"/>
        <v>#DIV/0!</v>
      </c>
      <c r="AM72" s="326" t="e">
        <f t="shared" si="38"/>
        <v>#DIV/0!</v>
      </c>
      <c r="AN72" s="324"/>
      <c r="AO72" s="342"/>
      <c r="AP72" s="342"/>
      <c r="AQ72" s="342"/>
      <c r="AR72" s="342"/>
      <c r="AS72" s="342"/>
      <c r="AT72" s="342"/>
      <c r="AU72" s="342"/>
      <c r="AV72" s="342"/>
      <c r="AW72" s="342"/>
      <c r="AX72" s="342"/>
      <c r="AY72" s="342"/>
      <c r="AZ72" s="342"/>
      <c r="BA72" s="342">
        <v>1</v>
      </c>
      <c r="BB72" s="342">
        <v>1</v>
      </c>
      <c r="BC72" s="342">
        <v>1</v>
      </c>
      <c r="BD72" s="342"/>
      <c r="BE72" s="419"/>
      <c r="BF72" s="419"/>
    </row>
    <row r="73" spans="2:61" ht="15" x14ac:dyDescent="0.25">
      <c r="B73" s="764"/>
      <c r="C73" s="2" t="s">
        <v>4</v>
      </c>
      <c r="Q73" s="11">
        <v>106027</v>
      </c>
      <c r="R73" s="11">
        <v>106514</v>
      </c>
      <c r="S73" s="11">
        <v>107013</v>
      </c>
      <c r="V73" s="323">
        <f>100</f>
        <v>100</v>
      </c>
      <c r="W73" s="326" t="e">
        <f t="shared" si="22"/>
        <v>#DIV/0!</v>
      </c>
      <c r="X73" s="326" t="e">
        <f t="shared" si="23"/>
        <v>#DIV/0!</v>
      </c>
      <c r="Y73" s="326" t="e">
        <f t="shared" si="24"/>
        <v>#DIV/0!</v>
      </c>
      <c r="Z73" s="326" t="e">
        <f t="shared" si="25"/>
        <v>#DIV/0!</v>
      </c>
      <c r="AA73" s="326" t="e">
        <f t="shared" si="26"/>
        <v>#DIV/0!</v>
      </c>
      <c r="AB73" s="326" t="e">
        <f t="shared" si="27"/>
        <v>#DIV/0!</v>
      </c>
      <c r="AC73" s="326" t="e">
        <f t="shared" si="28"/>
        <v>#DIV/0!</v>
      </c>
      <c r="AD73" s="326" t="e">
        <f t="shared" si="29"/>
        <v>#DIV/0!</v>
      </c>
      <c r="AE73" s="326" t="e">
        <f t="shared" si="30"/>
        <v>#DIV/0!</v>
      </c>
      <c r="AF73" s="326" t="e">
        <f t="shared" si="31"/>
        <v>#DIV/0!</v>
      </c>
      <c r="AG73" s="326" t="e">
        <f t="shared" si="32"/>
        <v>#DIV/0!</v>
      </c>
      <c r="AH73" s="326" t="e">
        <f t="shared" si="33"/>
        <v>#DIV/0!</v>
      </c>
      <c r="AI73" s="326" t="e">
        <f t="shared" si="34"/>
        <v>#DIV/0!</v>
      </c>
      <c r="AJ73" s="326" t="e">
        <f t="shared" si="35"/>
        <v>#DIV/0!</v>
      </c>
      <c r="AK73" s="326" t="e">
        <f t="shared" si="36"/>
        <v>#DIV/0!</v>
      </c>
      <c r="AL73" s="326" t="e">
        <f t="shared" si="37"/>
        <v>#DIV/0!</v>
      </c>
      <c r="AM73" s="326" t="e">
        <f t="shared" si="38"/>
        <v>#DIV/0!</v>
      </c>
      <c r="AN73" s="324"/>
      <c r="AO73" s="342"/>
      <c r="AP73" s="342"/>
      <c r="AQ73" s="342"/>
      <c r="AR73" s="419"/>
      <c r="AS73" s="419"/>
      <c r="AT73" s="342"/>
      <c r="AU73" s="342"/>
      <c r="AV73" s="342"/>
      <c r="AW73" s="342"/>
      <c r="AX73" s="342"/>
      <c r="AY73" s="342"/>
      <c r="AZ73" s="342"/>
      <c r="BA73" s="342">
        <v>1</v>
      </c>
      <c r="BB73" s="342">
        <v>1</v>
      </c>
      <c r="BC73" s="342">
        <v>1</v>
      </c>
      <c r="BD73" s="342"/>
      <c r="BE73" s="419"/>
      <c r="BF73" s="419"/>
    </row>
    <row r="74" spans="2:61" ht="15" x14ac:dyDescent="0.25">
      <c r="B74" s="764"/>
      <c r="C74" s="2" t="s">
        <v>5</v>
      </c>
      <c r="Q74" s="11">
        <v>756593</v>
      </c>
      <c r="R74" s="11">
        <v>742084</v>
      </c>
      <c r="S74" s="11">
        <v>743054</v>
      </c>
      <c r="V74" s="323">
        <f>100</f>
        <v>100</v>
      </c>
      <c r="W74" s="326" t="e">
        <f t="shared" si="22"/>
        <v>#DIV/0!</v>
      </c>
      <c r="X74" s="326" t="e">
        <f t="shared" si="23"/>
        <v>#DIV/0!</v>
      </c>
      <c r="Y74" s="326" t="e">
        <f t="shared" si="24"/>
        <v>#DIV/0!</v>
      </c>
      <c r="Z74" s="326" t="e">
        <f t="shared" si="25"/>
        <v>#DIV/0!</v>
      </c>
      <c r="AA74" s="326" t="e">
        <f t="shared" si="26"/>
        <v>#DIV/0!</v>
      </c>
      <c r="AB74" s="326" t="e">
        <f t="shared" si="27"/>
        <v>#DIV/0!</v>
      </c>
      <c r="AC74" s="326" t="e">
        <f t="shared" si="28"/>
        <v>#DIV/0!</v>
      </c>
      <c r="AD74" s="326" t="e">
        <f t="shared" si="29"/>
        <v>#DIV/0!</v>
      </c>
      <c r="AE74" s="326" t="e">
        <f t="shared" si="30"/>
        <v>#DIV/0!</v>
      </c>
      <c r="AF74" s="326" t="e">
        <f t="shared" si="31"/>
        <v>#DIV/0!</v>
      </c>
      <c r="AG74" s="326" t="e">
        <f t="shared" si="32"/>
        <v>#DIV/0!</v>
      </c>
      <c r="AH74" s="326" t="e">
        <f t="shared" si="33"/>
        <v>#DIV/0!</v>
      </c>
      <c r="AI74" s="326" t="e">
        <f t="shared" si="34"/>
        <v>#DIV/0!</v>
      </c>
      <c r="AJ74" s="326" t="e">
        <f t="shared" si="35"/>
        <v>#DIV/0!</v>
      </c>
      <c r="AK74" s="326" t="e">
        <f t="shared" si="36"/>
        <v>#DIV/0!</v>
      </c>
      <c r="AL74" s="326" t="e">
        <f t="shared" si="37"/>
        <v>#DIV/0!</v>
      </c>
      <c r="AM74" s="326" t="e">
        <f t="shared" si="38"/>
        <v>#DIV/0!</v>
      </c>
      <c r="AN74" s="324"/>
      <c r="AO74" s="342"/>
      <c r="AP74" s="342"/>
      <c r="AQ74" s="342"/>
      <c r="AR74" s="342"/>
      <c r="AS74" s="342"/>
      <c r="AT74" s="342"/>
      <c r="AU74" s="342"/>
      <c r="AV74" s="342"/>
      <c r="AW74" s="342"/>
      <c r="AX74" s="342"/>
      <c r="AY74" s="342"/>
      <c r="AZ74" s="342"/>
      <c r="BA74" s="342">
        <v>1</v>
      </c>
      <c r="BB74" s="342">
        <v>1</v>
      </c>
      <c r="BC74" s="342">
        <v>1</v>
      </c>
      <c r="BD74" s="342"/>
      <c r="BE74" s="419"/>
      <c r="BF74" s="419"/>
    </row>
    <row r="75" spans="2:61" ht="15" x14ac:dyDescent="0.25">
      <c r="B75" s="764"/>
      <c r="C75" s="2" t="s">
        <v>6</v>
      </c>
      <c r="Q75" s="11">
        <v>1114368</v>
      </c>
      <c r="R75" s="11">
        <v>1096384</v>
      </c>
      <c r="S75" s="11">
        <v>1098799</v>
      </c>
      <c r="V75" s="323">
        <f>100</f>
        <v>100</v>
      </c>
      <c r="W75" s="326" t="e">
        <f t="shared" ref="W75:W106" si="39">E75*100/$D75</f>
        <v>#DIV/0!</v>
      </c>
      <c r="X75" s="326" t="e">
        <f t="shared" ref="X75:X106" si="40">F75*100/$D75</f>
        <v>#DIV/0!</v>
      </c>
      <c r="Y75" s="326" t="e">
        <f t="shared" ref="Y75:Y106" si="41">G75*100/$D75</f>
        <v>#DIV/0!</v>
      </c>
      <c r="Z75" s="326" t="e">
        <f t="shared" ref="Z75:Z106" si="42">H75*100/$D75</f>
        <v>#DIV/0!</v>
      </c>
      <c r="AA75" s="326" t="e">
        <f t="shared" ref="AA75:AA106" si="43">I75*100/$D75</f>
        <v>#DIV/0!</v>
      </c>
      <c r="AB75" s="326" t="e">
        <f t="shared" ref="AB75:AB106" si="44">J75*100/$D75</f>
        <v>#DIV/0!</v>
      </c>
      <c r="AC75" s="326" t="e">
        <f t="shared" ref="AC75:AC106" si="45">K75*100/$D75</f>
        <v>#DIV/0!</v>
      </c>
      <c r="AD75" s="326" t="e">
        <f t="shared" ref="AD75:AD106" si="46">L75*100/$D75</f>
        <v>#DIV/0!</v>
      </c>
      <c r="AE75" s="326" t="e">
        <f t="shared" ref="AE75:AE106" si="47">M75*100/$D75</f>
        <v>#DIV/0!</v>
      </c>
      <c r="AF75" s="326" t="e">
        <f t="shared" ref="AF75:AF106" si="48">N75*100/$D75</f>
        <v>#DIV/0!</v>
      </c>
      <c r="AG75" s="326" t="e">
        <f t="shared" ref="AG75:AG106" si="49">O75*100/$D75</f>
        <v>#DIV/0!</v>
      </c>
      <c r="AH75" s="326" t="e">
        <f t="shared" ref="AH75:AH106" si="50">P75*100/$D75</f>
        <v>#DIV/0!</v>
      </c>
      <c r="AI75" s="326" t="e">
        <f t="shared" ref="AI75:AI106" si="51">Q75*100/$D75</f>
        <v>#DIV/0!</v>
      </c>
      <c r="AJ75" s="326" t="e">
        <f t="shared" ref="AJ75:AJ106" si="52">R75*100/$D75</f>
        <v>#DIV/0!</v>
      </c>
      <c r="AK75" s="326" t="e">
        <f t="shared" ref="AK75:AK106" si="53">S75*100/$D75</f>
        <v>#DIV/0!</v>
      </c>
      <c r="AL75" s="326" t="e">
        <f t="shared" ref="AL75:AL106" si="54">T75*100/$D75</f>
        <v>#DIV/0!</v>
      </c>
      <c r="AM75" s="326" t="e">
        <f t="shared" ref="AM75:AM106" si="55">U75*100/$D75</f>
        <v>#DIV/0!</v>
      </c>
      <c r="AN75" s="324"/>
      <c r="AO75" s="342"/>
      <c r="AP75" s="342"/>
      <c r="AQ75" s="342"/>
      <c r="AR75" s="342"/>
      <c r="AS75" s="419"/>
      <c r="AT75" s="419"/>
      <c r="AU75" s="342"/>
      <c r="AV75" s="342"/>
      <c r="AW75" s="342"/>
      <c r="AX75" s="342"/>
      <c r="AY75" s="342"/>
      <c r="AZ75" s="342"/>
      <c r="BA75" s="342"/>
      <c r="BB75" s="342"/>
      <c r="BC75" s="342"/>
      <c r="BD75" s="342"/>
      <c r="BE75" s="419"/>
      <c r="BF75" s="419"/>
    </row>
    <row r="76" spans="2:61" ht="15" x14ac:dyDescent="0.25">
      <c r="B76" s="765"/>
      <c r="C76" s="4" t="s">
        <v>7</v>
      </c>
      <c r="D76" s="424"/>
      <c r="E76" s="341"/>
      <c r="F76" s="341"/>
      <c r="G76" s="341"/>
      <c r="H76" s="341"/>
      <c r="I76" s="341"/>
      <c r="J76" s="341"/>
      <c r="K76" s="341"/>
      <c r="L76" s="341"/>
      <c r="M76" s="341"/>
      <c r="N76" s="341"/>
      <c r="O76" s="341"/>
      <c r="P76" s="341"/>
      <c r="Q76" s="341">
        <v>357775</v>
      </c>
      <c r="R76" s="341">
        <v>354300</v>
      </c>
      <c r="S76" s="341">
        <v>355745</v>
      </c>
      <c r="T76" s="341"/>
      <c r="U76" s="341"/>
      <c r="V76" s="323">
        <f>100</f>
        <v>100</v>
      </c>
      <c r="W76" s="326" t="e">
        <f t="shared" si="39"/>
        <v>#DIV/0!</v>
      </c>
      <c r="X76" s="326" t="e">
        <f t="shared" si="40"/>
        <v>#DIV/0!</v>
      </c>
      <c r="Y76" s="326" t="e">
        <f t="shared" si="41"/>
        <v>#DIV/0!</v>
      </c>
      <c r="Z76" s="326" t="e">
        <f t="shared" si="42"/>
        <v>#DIV/0!</v>
      </c>
      <c r="AA76" s="326" t="e">
        <f t="shared" si="43"/>
        <v>#DIV/0!</v>
      </c>
      <c r="AB76" s="326" t="e">
        <f t="shared" si="44"/>
        <v>#DIV/0!</v>
      </c>
      <c r="AC76" s="326" t="e">
        <f t="shared" si="45"/>
        <v>#DIV/0!</v>
      </c>
      <c r="AD76" s="326" t="e">
        <f t="shared" si="46"/>
        <v>#DIV/0!</v>
      </c>
      <c r="AE76" s="326" t="e">
        <f t="shared" si="47"/>
        <v>#DIV/0!</v>
      </c>
      <c r="AF76" s="326" t="e">
        <f t="shared" si="48"/>
        <v>#DIV/0!</v>
      </c>
      <c r="AG76" s="326" t="e">
        <f t="shared" si="49"/>
        <v>#DIV/0!</v>
      </c>
      <c r="AH76" s="326" t="e">
        <f t="shared" si="50"/>
        <v>#DIV/0!</v>
      </c>
      <c r="AI76" s="326" t="e">
        <f t="shared" si="51"/>
        <v>#DIV/0!</v>
      </c>
      <c r="AJ76" s="326" t="e">
        <f t="shared" si="52"/>
        <v>#DIV/0!</v>
      </c>
      <c r="AK76" s="326" t="e">
        <f t="shared" si="53"/>
        <v>#DIV/0!</v>
      </c>
      <c r="AL76" s="326" t="e">
        <f t="shared" si="54"/>
        <v>#DIV/0!</v>
      </c>
      <c r="AM76" s="326" t="e">
        <f t="shared" si="55"/>
        <v>#DIV/0!</v>
      </c>
      <c r="AN76" s="283"/>
      <c r="AO76" s="284"/>
      <c r="AP76" s="284"/>
      <c r="AQ76" s="284"/>
      <c r="AR76" s="284"/>
      <c r="AS76" s="284"/>
      <c r="AT76" s="284"/>
      <c r="AU76" s="284"/>
      <c r="AV76" s="284"/>
      <c r="AW76" s="284"/>
      <c r="AX76" s="284"/>
      <c r="AY76" s="284"/>
      <c r="AZ76" s="284"/>
      <c r="BA76" s="284"/>
      <c r="BB76" s="284"/>
      <c r="BC76" s="284"/>
      <c r="BD76" s="284"/>
      <c r="BE76" s="284"/>
      <c r="BF76" s="419"/>
      <c r="BH76" s="810">
        <f>(T76/S76-1)*100</f>
        <v>-100</v>
      </c>
      <c r="BI76" s="810" t="e">
        <f>(U76/T76-1)*100</f>
        <v>#DIV/0!</v>
      </c>
    </row>
    <row r="77" spans="2:61" ht="15" customHeight="1" x14ac:dyDescent="0.25">
      <c r="B77" s="764" t="s">
        <v>16</v>
      </c>
      <c r="C77" s="2" t="s">
        <v>2</v>
      </c>
      <c r="D77" s="11">
        <v>301474</v>
      </c>
      <c r="E77" s="11">
        <v>283030</v>
      </c>
      <c r="F77" s="11">
        <v>282622</v>
      </c>
      <c r="G77" s="11">
        <v>313588</v>
      </c>
      <c r="H77" s="11">
        <v>312456</v>
      </c>
      <c r="I77" s="11">
        <v>330252</v>
      </c>
      <c r="J77" s="11">
        <v>410545</v>
      </c>
      <c r="K77" s="11">
        <v>227989</v>
      </c>
      <c r="L77" s="11">
        <v>283077</v>
      </c>
      <c r="M77" s="11">
        <v>296714</v>
      </c>
      <c r="N77" s="11">
        <v>321429</v>
      </c>
      <c r="O77" s="11">
        <v>310989</v>
      </c>
      <c r="P77" s="11">
        <v>287287</v>
      </c>
      <c r="Q77" s="11">
        <v>404319</v>
      </c>
      <c r="R77" s="11">
        <v>376410</v>
      </c>
      <c r="S77" s="11">
        <v>377022</v>
      </c>
      <c r="T77" s="11">
        <v>379583</v>
      </c>
      <c r="U77" s="11">
        <v>382392</v>
      </c>
      <c r="V77" s="323">
        <f>100</f>
        <v>100</v>
      </c>
      <c r="W77" s="326">
        <f t="shared" si="39"/>
        <v>93.882059481082948</v>
      </c>
      <c r="X77" s="326">
        <f t="shared" si="40"/>
        <v>93.746724427313794</v>
      </c>
      <c r="Y77" s="326">
        <f t="shared" si="41"/>
        <v>104.0182569641163</v>
      </c>
      <c r="Z77" s="326">
        <f t="shared" si="42"/>
        <v>103.64276853061956</v>
      </c>
      <c r="AA77" s="326">
        <f t="shared" si="43"/>
        <v>109.54576514060913</v>
      </c>
      <c r="AB77" s="326">
        <f t="shared" si="44"/>
        <v>136.17923933738896</v>
      </c>
      <c r="AC77" s="326">
        <f t="shared" si="45"/>
        <v>75.624763661211247</v>
      </c>
      <c r="AD77" s="326">
        <f t="shared" si="46"/>
        <v>93.897649548551456</v>
      </c>
      <c r="AE77" s="326">
        <f t="shared" si="47"/>
        <v>98.421091039359951</v>
      </c>
      <c r="AF77" s="326">
        <f t="shared" si="48"/>
        <v>106.61914460285132</v>
      </c>
      <c r="AG77" s="326">
        <f t="shared" si="49"/>
        <v>103.15615940346432</v>
      </c>
      <c r="AH77" s="326">
        <f t="shared" si="50"/>
        <v>95.294121549453678</v>
      </c>
      <c r="AI77" s="326">
        <f t="shared" si="51"/>
        <v>134.11405295315683</v>
      </c>
      <c r="AJ77" s="326">
        <f t="shared" si="52"/>
        <v>124.85653820893344</v>
      </c>
      <c r="AK77" s="326">
        <f t="shared" si="53"/>
        <v>125.05954078958716</v>
      </c>
      <c r="AL77" s="326">
        <f t="shared" si="54"/>
        <v>125.90903361483909</v>
      </c>
      <c r="AM77" s="326">
        <f t="shared" si="55"/>
        <v>126.84078892375462</v>
      </c>
      <c r="AN77" s="324">
        <v>1</v>
      </c>
      <c r="AO77" s="342">
        <v>1</v>
      </c>
      <c r="AP77" s="342">
        <v>1</v>
      </c>
      <c r="AQ77" s="342">
        <v>1</v>
      </c>
      <c r="AR77" s="419">
        <v>1</v>
      </c>
      <c r="AS77" s="419">
        <v>1</v>
      </c>
      <c r="AT77" s="419">
        <v>1</v>
      </c>
      <c r="AU77" s="342">
        <v>1</v>
      </c>
      <c r="AV77" s="342">
        <v>1</v>
      </c>
      <c r="AW77" s="342">
        <v>1</v>
      </c>
      <c r="AX77" s="342">
        <v>1</v>
      </c>
      <c r="AY77" s="342">
        <v>1</v>
      </c>
      <c r="AZ77" s="342">
        <v>1</v>
      </c>
      <c r="BA77" s="342">
        <v>1</v>
      </c>
      <c r="BB77" s="342">
        <v>1</v>
      </c>
      <c r="BC77" s="342">
        <v>1</v>
      </c>
      <c r="BD77" s="342">
        <v>6</v>
      </c>
      <c r="BE77" s="564">
        <v>7</v>
      </c>
      <c r="BF77" s="419"/>
    </row>
    <row r="78" spans="2:61" ht="15" x14ac:dyDescent="0.25">
      <c r="B78" s="764"/>
      <c r="C78" s="2" t="s">
        <v>3</v>
      </c>
      <c r="D78" s="11">
        <v>78274</v>
      </c>
      <c r="E78" s="11">
        <v>73087</v>
      </c>
      <c r="F78" s="11">
        <v>70490</v>
      </c>
      <c r="G78" s="11">
        <v>68010</v>
      </c>
      <c r="H78" s="11">
        <v>71169</v>
      </c>
      <c r="I78" s="11">
        <v>88227</v>
      </c>
      <c r="J78" s="11">
        <v>87842</v>
      </c>
      <c r="K78" s="11">
        <v>85630</v>
      </c>
      <c r="L78" s="11">
        <v>103696</v>
      </c>
      <c r="M78" s="11">
        <v>107657</v>
      </c>
      <c r="N78" s="11">
        <v>112983</v>
      </c>
      <c r="O78" s="11">
        <v>119149</v>
      </c>
      <c r="P78" s="11">
        <v>93357</v>
      </c>
      <c r="Q78" s="11">
        <v>130741</v>
      </c>
      <c r="R78" s="11">
        <v>126175</v>
      </c>
      <c r="S78" s="11">
        <v>126181</v>
      </c>
      <c r="T78" s="11">
        <v>126996</v>
      </c>
      <c r="U78" s="11">
        <v>127867</v>
      </c>
      <c r="V78" s="323">
        <f>100</f>
        <v>100</v>
      </c>
      <c r="W78" s="326">
        <f t="shared" si="39"/>
        <v>93.373278483276692</v>
      </c>
      <c r="X78" s="326">
        <f t="shared" si="40"/>
        <v>90.055446252906464</v>
      </c>
      <c r="Y78" s="326">
        <f t="shared" si="41"/>
        <v>86.887088943966063</v>
      </c>
      <c r="Z78" s="326">
        <f t="shared" si="42"/>
        <v>90.92291182257199</v>
      </c>
      <c r="AA78" s="326">
        <f t="shared" si="43"/>
        <v>112.71558882898536</v>
      </c>
      <c r="AB78" s="326">
        <f t="shared" si="44"/>
        <v>112.22372690804099</v>
      </c>
      <c r="AC78" s="326">
        <f t="shared" si="45"/>
        <v>109.39775659861512</v>
      </c>
      <c r="AD78" s="326">
        <f t="shared" si="46"/>
        <v>132.47821754350105</v>
      </c>
      <c r="AE78" s="326">
        <f t="shared" si="47"/>
        <v>137.53864629378847</v>
      </c>
      <c r="AF78" s="326">
        <f t="shared" si="48"/>
        <v>144.34294912742416</v>
      </c>
      <c r="AG78" s="326">
        <f t="shared" si="49"/>
        <v>152.22040524312033</v>
      </c>
      <c r="AH78" s="326">
        <f t="shared" si="50"/>
        <v>119.26948923014028</v>
      </c>
      <c r="AI78" s="326">
        <f t="shared" si="51"/>
        <v>167.0299205355546</v>
      </c>
      <c r="AJ78" s="326">
        <f t="shared" si="52"/>
        <v>161.19656590949739</v>
      </c>
      <c r="AK78" s="326">
        <f t="shared" si="53"/>
        <v>161.20423129008356</v>
      </c>
      <c r="AL78" s="326">
        <f t="shared" si="54"/>
        <v>162.2454454863684</v>
      </c>
      <c r="AM78" s="326">
        <f t="shared" si="55"/>
        <v>163.35820323479061</v>
      </c>
      <c r="AN78" s="324">
        <v>1</v>
      </c>
      <c r="AO78" s="342">
        <v>1</v>
      </c>
      <c r="AP78" s="342">
        <v>1</v>
      </c>
      <c r="AQ78" s="342">
        <v>1</v>
      </c>
      <c r="AR78" s="342">
        <v>1</v>
      </c>
      <c r="AS78" s="342">
        <v>1</v>
      </c>
      <c r="AT78" s="342">
        <v>1</v>
      </c>
      <c r="AU78" s="342">
        <v>1</v>
      </c>
      <c r="AV78" s="342">
        <v>1</v>
      </c>
      <c r="AW78" s="342">
        <v>1</v>
      </c>
      <c r="AX78" s="342">
        <v>1</v>
      </c>
      <c r="AY78" s="342">
        <v>1</v>
      </c>
      <c r="AZ78" s="342">
        <v>1</v>
      </c>
      <c r="BA78" s="342">
        <v>1</v>
      </c>
      <c r="BB78" s="342">
        <v>1</v>
      </c>
      <c r="BC78" s="342">
        <v>1</v>
      </c>
      <c r="BD78" s="342">
        <v>6</v>
      </c>
      <c r="BE78" s="419">
        <v>7</v>
      </c>
      <c r="BF78" s="419"/>
    </row>
    <row r="79" spans="2:61" ht="15" x14ac:dyDescent="0.25">
      <c r="B79" s="764"/>
      <c r="C79" s="2" t="s">
        <v>4</v>
      </c>
      <c r="D79" s="11">
        <v>51804</v>
      </c>
      <c r="E79" s="11">
        <v>46519</v>
      </c>
      <c r="F79" s="11">
        <v>44937</v>
      </c>
      <c r="G79" s="11">
        <v>52859</v>
      </c>
      <c r="H79" s="11">
        <v>53021</v>
      </c>
      <c r="I79" s="11">
        <v>51005</v>
      </c>
      <c r="J79" s="11">
        <v>52129</v>
      </c>
      <c r="K79" s="11">
        <v>48712</v>
      </c>
      <c r="L79" s="11">
        <v>53326</v>
      </c>
      <c r="M79" s="11">
        <v>53115</v>
      </c>
      <c r="N79" s="11">
        <v>53232</v>
      </c>
      <c r="O79" s="11">
        <v>65426</v>
      </c>
      <c r="P79" s="11">
        <v>46190</v>
      </c>
      <c r="Q79" s="11">
        <v>57510</v>
      </c>
      <c r="R79" s="11">
        <v>57086</v>
      </c>
      <c r="S79" s="11">
        <v>57101</v>
      </c>
      <c r="T79" s="11">
        <v>57517</v>
      </c>
      <c r="U79" s="11">
        <v>57960</v>
      </c>
      <c r="V79" s="323">
        <f>100</f>
        <v>100</v>
      </c>
      <c r="W79" s="326">
        <f t="shared" si="39"/>
        <v>89.798085089954441</v>
      </c>
      <c r="X79" s="326">
        <f t="shared" si="40"/>
        <v>86.744266851980541</v>
      </c>
      <c r="Y79" s="326">
        <f t="shared" si="41"/>
        <v>102.03652227627211</v>
      </c>
      <c r="Z79" s="326">
        <f t="shared" si="42"/>
        <v>102.34923944096981</v>
      </c>
      <c r="AA79" s="326">
        <f t="shared" si="43"/>
        <v>98.457648058065018</v>
      </c>
      <c r="AB79" s="326">
        <f t="shared" si="44"/>
        <v>100.62736468226392</v>
      </c>
      <c r="AC79" s="326">
        <f t="shared" si="45"/>
        <v>94.031348930584514</v>
      </c>
      <c r="AD79" s="326">
        <f t="shared" si="46"/>
        <v>102.93799706586364</v>
      </c>
      <c r="AE79" s="326">
        <f t="shared" si="47"/>
        <v>102.53069261060922</v>
      </c>
      <c r="AF79" s="326">
        <f t="shared" si="48"/>
        <v>102.75654389622423</v>
      </c>
      <c r="AG79" s="326">
        <f t="shared" si="49"/>
        <v>126.29526677476643</v>
      </c>
      <c r="AH79" s="326">
        <f t="shared" si="50"/>
        <v>89.162998996216515</v>
      </c>
      <c r="AI79" s="326">
        <f t="shared" si="51"/>
        <v>111.0145934676859</v>
      </c>
      <c r="AJ79" s="326">
        <f t="shared" si="52"/>
        <v>110.19612385144005</v>
      </c>
      <c r="AK79" s="326">
        <f t="shared" si="53"/>
        <v>110.22507914446761</v>
      </c>
      <c r="AL79" s="326">
        <f t="shared" si="54"/>
        <v>111.02810593776542</v>
      </c>
      <c r="AM79" s="326">
        <f t="shared" si="55"/>
        <v>111.88325225851285</v>
      </c>
      <c r="AN79" s="324">
        <v>1</v>
      </c>
      <c r="AO79" s="342">
        <v>1</v>
      </c>
      <c r="AP79" s="342">
        <v>1</v>
      </c>
      <c r="AQ79" s="342">
        <v>1</v>
      </c>
      <c r="AR79" s="419">
        <v>1</v>
      </c>
      <c r="AS79" s="419">
        <v>1</v>
      </c>
      <c r="AT79" s="342">
        <v>1</v>
      </c>
      <c r="AU79" s="342">
        <v>1</v>
      </c>
      <c r="AV79" s="342">
        <v>1</v>
      </c>
      <c r="AW79" s="342">
        <v>1</v>
      </c>
      <c r="AX79" s="342">
        <v>1</v>
      </c>
      <c r="AY79" s="342">
        <v>1</v>
      </c>
      <c r="AZ79" s="342">
        <v>1</v>
      </c>
      <c r="BA79" s="342">
        <v>1</v>
      </c>
      <c r="BB79" s="342">
        <v>1</v>
      </c>
      <c r="BC79" s="342">
        <v>1</v>
      </c>
      <c r="BD79" s="342">
        <v>6</v>
      </c>
      <c r="BE79" s="419">
        <v>7</v>
      </c>
      <c r="BF79" s="419"/>
    </row>
    <row r="80" spans="2:61" ht="15" x14ac:dyDescent="0.25">
      <c r="B80" s="764"/>
      <c r="C80" s="2" t="s">
        <v>5</v>
      </c>
      <c r="D80" s="11">
        <v>59807</v>
      </c>
      <c r="E80" s="11">
        <v>56458</v>
      </c>
      <c r="F80" s="11">
        <v>42698</v>
      </c>
      <c r="G80" s="11">
        <v>41859</v>
      </c>
      <c r="H80" s="11">
        <v>40599</v>
      </c>
      <c r="I80" s="11">
        <v>42483</v>
      </c>
      <c r="J80" s="11">
        <v>64488</v>
      </c>
      <c r="K80" s="11">
        <v>45597</v>
      </c>
      <c r="L80" s="11">
        <v>46269</v>
      </c>
      <c r="M80" s="11">
        <v>46258</v>
      </c>
      <c r="N80" s="11">
        <v>63153</v>
      </c>
      <c r="O80" s="11">
        <v>77586</v>
      </c>
      <c r="P80" s="11">
        <v>73534</v>
      </c>
      <c r="Q80" s="11">
        <v>77819</v>
      </c>
      <c r="R80" s="11">
        <v>85999</v>
      </c>
      <c r="S80" s="11">
        <v>86628</v>
      </c>
      <c r="T80" s="11">
        <v>87140</v>
      </c>
      <c r="U80" s="11">
        <v>87679</v>
      </c>
      <c r="V80" s="323">
        <f>100</f>
        <v>100</v>
      </c>
      <c r="W80" s="326">
        <f t="shared" si="39"/>
        <v>94.400321032655043</v>
      </c>
      <c r="X80" s="326">
        <f t="shared" si="40"/>
        <v>71.392980754761155</v>
      </c>
      <c r="Y80" s="326">
        <f t="shared" si="41"/>
        <v>69.990134934037826</v>
      </c>
      <c r="Z80" s="326">
        <f t="shared" si="42"/>
        <v>67.883358135335328</v>
      </c>
      <c r="AA80" s="326">
        <f t="shared" si="43"/>
        <v>71.033491062919055</v>
      </c>
      <c r="AB80" s="326">
        <f t="shared" si="44"/>
        <v>107.8268430116876</v>
      </c>
      <c r="AC80" s="326">
        <f t="shared" si="45"/>
        <v>76.240239436855219</v>
      </c>
      <c r="AD80" s="326">
        <f t="shared" si="46"/>
        <v>77.36385372949654</v>
      </c>
      <c r="AE80" s="326">
        <f t="shared" si="47"/>
        <v>77.345461233634865</v>
      </c>
      <c r="AF80" s="326">
        <f t="shared" si="48"/>
        <v>105.59466283210995</v>
      </c>
      <c r="AG80" s="326">
        <f t="shared" si="49"/>
        <v>129.72728944772351</v>
      </c>
      <c r="AH80" s="326">
        <f t="shared" si="50"/>
        <v>122.95216279030883</v>
      </c>
      <c r="AI80" s="326">
        <f t="shared" si="51"/>
        <v>130.11687595097564</v>
      </c>
      <c r="AJ80" s="326">
        <f t="shared" si="52"/>
        <v>143.79420469175849</v>
      </c>
      <c r="AK80" s="326">
        <f t="shared" si="53"/>
        <v>144.84592104603141</v>
      </c>
      <c r="AL80" s="326">
        <f t="shared" si="54"/>
        <v>145.70200812613908</v>
      </c>
      <c r="AM80" s="326">
        <f t="shared" si="55"/>
        <v>146.60324042336183</v>
      </c>
      <c r="AN80" s="324">
        <v>1</v>
      </c>
      <c r="AO80" s="342">
        <v>1</v>
      </c>
      <c r="AP80" s="342">
        <v>1</v>
      </c>
      <c r="AQ80" s="342">
        <v>1</v>
      </c>
      <c r="AR80" s="342">
        <v>1</v>
      </c>
      <c r="AS80" s="342">
        <v>1</v>
      </c>
      <c r="AT80" s="342">
        <v>1</v>
      </c>
      <c r="AU80" s="342">
        <v>1</v>
      </c>
      <c r="AV80" s="342">
        <v>1</v>
      </c>
      <c r="AW80" s="342">
        <v>1</v>
      </c>
      <c r="AX80" s="342">
        <v>1</v>
      </c>
      <c r="AY80" s="342">
        <v>1</v>
      </c>
      <c r="AZ80" s="342">
        <v>1</v>
      </c>
      <c r="BA80" s="342">
        <v>1</v>
      </c>
      <c r="BB80" s="342">
        <v>1</v>
      </c>
      <c r="BC80" s="342">
        <v>1</v>
      </c>
      <c r="BD80" s="342">
        <v>6</v>
      </c>
      <c r="BE80" s="419">
        <v>7</v>
      </c>
      <c r="BF80" s="419"/>
    </row>
    <row r="81" spans="2:61" ht="15" x14ac:dyDescent="0.25">
      <c r="B81" s="764"/>
      <c r="C81" s="2" t="s">
        <v>6</v>
      </c>
      <c r="D81" s="11">
        <v>491359</v>
      </c>
      <c r="E81" s="11">
        <v>459094</v>
      </c>
      <c r="F81" s="11">
        <v>440747</v>
      </c>
      <c r="G81" s="11">
        <v>476316</v>
      </c>
      <c r="H81" s="11">
        <v>477245</v>
      </c>
      <c r="I81" s="11">
        <v>511967</v>
      </c>
      <c r="J81" s="11">
        <v>615004</v>
      </c>
      <c r="K81" s="11">
        <v>407928</v>
      </c>
      <c r="L81" s="11">
        <v>486368</v>
      </c>
      <c r="M81" s="11">
        <v>503744</v>
      </c>
      <c r="N81" s="11">
        <v>550797</v>
      </c>
      <c r="O81" s="11">
        <v>573150</v>
      </c>
      <c r="P81" s="11">
        <v>500368</v>
      </c>
      <c r="Q81" s="11">
        <v>670389</v>
      </c>
      <c r="R81" s="11">
        <v>645670</v>
      </c>
      <c r="S81" s="11">
        <v>646932</v>
      </c>
      <c r="T81" s="11">
        <v>651236</v>
      </c>
      <c r="U81" s="11">
        <v>655898</v>
      </c>
      <c r="V81" s="323">
        <f>100</f>
        <v>100</v>
      </c>
      <c r="W81" s="326">
        <f t="shared" si="39"/>
        <v>93.433518059097324</v>
      </c>
      <c r="X81" s="326">
        <f t="shared" si="40"/>
        <v>89.699588284736819</v>
      </c>
      <c r="Y81" s="326">
        <f t="shared" si="41"/>
        <v>96.938491001487705</v>
      </c>
      <c r="Z81" s="326">
        <f t="shared" si="42"/>
        <v>97.127558465399019</v>
      </c>
      <c r="AA81" s="326">
        <f t="shared" si="43"/>
        <v>104.19408212732442</v>
      </c>
      <c r="AB81" s="326">
        <f t="shared" si="44"/>
        <v>125.1638822123946</v>
      </c>
      <c r="AC81" s="326">
        <f t="shared" si="45"/>
        <v>83.02035782391286</v>
      </c>
      <c r="AD81" s="326">
        <f t="shared" si="46"/>
        <v>98.984245734788615</v>
      </c>
      <c r="AE81" s="326">
        <f t="shared" si="47"/>
        <v>102.52056032351092</v>
      </c>
      <c r="AF81" s="326">
        <f t="shared" si="48"/>
        <v>112.09665438101266</v>
      </c>
      <c r="AG81" s="326">
        <f t="shared" si="49"/>
        <v>116.64587399437072</v>
      </c>
      <c r="AH81" s="326">
        <f t="shared" si="50"/>
        <v>101.83348631041662</v>
      </c>
      <c r="AI81" s="326">
        <f t="shared" si="51"/>
        <v>136.43568144676297</v>
      </c>
      <c r="AJ81" s="326">
        <f t="shared" si="52"/>
        <v>131.40494017612377</v>
      </c>
      <c r="AK81" s="326">
        <f t="shared" si="53"/>
        <v>131.66177886229823</v>
      </c>
      <c r="AL81" s="326">
        <f t="shared" si="54"/>
        <v>132.53771682211988</v>
      </c>
      <c r="AM81" s="326">
        <f t="shared" si="55"/>
        <v>133.48651393380399</v>
      </c>
      <c r="AN81" s="324"/>
      <c r="AO81" s="342"/>
      <c r="AP81" s="342"/>
      <c r="AQ81" s="342"/>
      <c r="AR81" s="342"/>
      <c r="AS81" s="419"/>
      <c r="AT81" s="419"/>
      <c r="AU81" s="342"/>
      <c r="AV81" s="342"/>
      <c r="AW81" s="342"/>
      <c r="AX81" s="342"/>
      <c r="AY81" s="342"/>
      <c r="AZ81" s="342"/>
      <c r="BA81" s="342"/>
      <c r="BB81" s="342"/>
      <c r="BC81" s="342"/>
      <c r="BD81" s="342"/>
      <c r="BE81" s="419"/>
      <c r="BF81" s="419"/>
    </row>
    <row r="82" spans="2:61" ht="15" x14ac:dyDescent="0.25">
      <c r="B82" s="764"/>
      <c r="C82" s="2" t="s">
        <v>7</v>
      </c>
      <c r="D82" s="424">
        <v>431552</v>
      </c>
      <c r="E82" s="341">
        <v>402636</v>
      </c>
      <c r="F82" s="341">
        <v>398049</v>
      </c>
      <c r="G82" s="341">
        <v>434457</v>
      </c>
      <c r="H82" s="341">
        <v>436646</v>
      </c>
      <c r="I82" s="341">
        <v>469484</v>
      </c>
      <c r="J82" s="341">
        <v>550516</v>
      </c>
      <c r="K82" s="341">
        <v>362331</v>
      </c>
      <c r="L82" s="341">
        <v>440099</v>
      </c>
      <c r="M82" s="341">
        <v>457486</v>
      </c>
      <c r="N82" s="341">
        <v>487644</v>
      </c>
      <c r="O82" s="341">
        <v>495564</v>
      </c>
      <c r="P82" s="341">
        <v>426834</v>
      </c>
      <c r="Q82" s="341">
        <v>592570</v>
      </c>
      <c r="R82" s="341">
        <v>559671</v>
      </c>
      <c r="S82" s="341">
        <v>560304</v>
      </c>
      <c r="T82" s="341">
        <v>564096</v>
      </c>
      <c r="U82" s="341">
        <v>568219</v>
      </c>
      <c r="V82" s="323">
        <f>100</f>
        <v>100</v>
      </c>
      <c r="W82" s="326">
        <f t="shared" si="39"/>
        <v>93.299532848880318</v>
      </c>
      <c r="X82" s="326">
        <f t="shared" si="40"/>
        <v>92.236625018537737</v>
      </c>
      <c r="Y82" s="326">
        <f t="shared" si="41"/>
        <v>100.67315178703841</v>
      </c>
      <c r="Z82" s="326">
        <f t="shared" si="42"/>
        <v>101.18039077561916</v>
      </c>
      <c r="AA82" s="326">
        <f t="shared" si="43"/>
        <v>108.78967076968708</v>
      </c>
      <c r="AB82" s="326">
        <f t="shared" si="44"/>
        <v>127.5665504968115</v>
      </c>
      <c r="AC82" s="326">
        <f t="shared" si="45"/>
        <v>83.95998628207029</v>
      </c>
      <c r="AD82" s="326">
        <f t="shared" si="46"/>
        <v>101.98052610114192</v>
      </c>
      <c r="AE82" s="326">
        <f t="shared" si="47"/>
        <v>106.00947278659351</v>
      </c>
      <c r="AF82" s="326">
        <f t="shared" si="48"/>
        <v>112.99773839537298</v>
      </c>
      <c r="AG82" s="326">
        <f t="shared" si="49"/>
        <v>114.83297493697168</v>
      </c>
      <c r="AH82" s="326">
        <f t="shared" si="50"/>
        <v>98.906736615749665</v>
      </c>
      <c r="AI82" s="326">
        <f t="shared" si="51"/>
        <v>137.31137846655793</v>
      </c>
      <c r="AJ82" s="326">
        <f t="shared" si="52"/>
        <v>129.68796344357111</v>
      </c>
      <c r="AK82" s="326">
        <f t="shared" si="53"/>
        <v>129.83464333382767</v>
      </c>
      <c r="AL82" s="326">
        <f t="shared" si="54"/>
        <v>130.71333234465371</v>
      </c>
      <c r="AM82" s="326">
        <f t="shared" si="55"/>
        <v>131.66872126649858</v>
      </c>
      <c r="AN82" s="283"/>
      <c r="AO82" s="284"/>
      <c r="AP82" s="284"/>
      <c r="AQ82" s="284"/>
      <c r="AR82" s="284"/>
      <c r="AS82" s="284"/>
      <c r="AT82" s="284"/>
      <c r="AU82" s="284"/>
      <c r="AV82" s="284"/>
      <c r="AW82" s="284"/>
      <c r="AX82" s="284"/>
      <c r="AY82" s="284"/>
      <c r="AZ82" s="284"/>
      <c r="BA82" s="284"/>
      <c r="BB82" s="284"/>
      <c r="BC82" s="284"/>
      <c r="BD82" s="284"/>
      <c r="BE82" s="284"/>
      <c r="BF82" s="419"/>
      <c r="BH82" s="810">
        <f>(T82/S82-1)*100</f>
        <v>0.67677546474771422</v>
      </c>
      <c r="BI82" s="810">
        <f>(U82/T82-1)*100</f>
        <v>0.73090395960970778</v>
      </c>
    </row>
    <row r="83" spans="2:61" ht="15" customHeight="1" x14ac:dyDescent="0.25">
      <c r="B83" s="766" t="s">
        <v>17</v>
      </c>
      <c r="C83" s="3" t="s">
        <v>2</v>
      </c>
      <c r="D83" s="11">
        <v>716095</v>
      </c>
      <c r="E83" s="11">
        <v>725493</v>
      </c>
      <c r="F83" s="11">
        <v>739952</v>
      </c>
      <c r="G83" s="11">
        <v>771847</v>
      </c>
      <c r="H83" s="11">
        <v>781411</v>
      </c>
      <c r="I83" s="11">
        <v>817909</v>
      </c>
      <c r="J83" s="11">
        <v>911152</v>
      </c>
      <c r="K83" s="11">
        <v>932701</v>
      </c>
      <c r="L83" s="11">
        <v>988008</v>
      </c>
      <c r="M83" s="11">
        <v>1009955</v>
      </c>
      <c r="N83" s="11">
        <v>984309</v>
      </c>
      <c r="O83" s="11">
        <v>944714</v>
      </c>
      <c r="P83" s="11">
        <v>829629</v>
      </c>
      <c r="Q83" s="11">
        <v>945348</v>
      </c>
      <c r="R83" s="11">
        <v>1036218</v>
      </c>
      <c r="S83" s="11">
        <v>1055617</v>
      </c>
      <c r="T83" s="11">
        <v>1071681</v>
      </c>
      <c r="U83" s="11">
        <v>1073512</v>
      </c>
      <c r="V83" s="323">
        <f>100</f>
        <v>100</v>
      </c>
      <c r="W83" s="326">
        <f t="shared" si="39"/>
        <v>101.31239570168762</v>
      </c>
      <c r="X83" s="326">
        <f t="shared" si="40"/>
        <v>103.33154120612488</v>
      </c>
      <c r="Y83" s="326">
        <f t="shared" si="41"/>
        <v>107.78555917860061</v>
      </c>
      <c r="Z83" s="326">
        <f t="shared" si="42"/>
        <v>109.12113616210139</v>
      </c>
      <c r="AA83" s="326">
        <f t="shared" si="43"/>
        <v>114.21794594292656</v>
      </c>
      <c r="AB83" s="326">
        <f t="shared" si="44"/>
        <v>127.2389836544034</v>
      </c>
      <c r="AC83" s="326">
        <f t="shared" si="45"/>
        <v>130.24822125555966</v>
      </c>
      <c r="AD83" s="326">
        <f t="shared" si="46"/>
        <v>137.97163784134787</v>
      </c>
      <c r="AE83" s="326">
        <f t="shared" si="47"/>
        <v>141.03645466034536</v>
      </c>
      <c r="AF83" s="326">
        <f t="shared" si="48"/>
        <v>137.455086266487</v>
      </c>
      <c r="AG83" s="326">
        <f t="shared" si="49"/>
        <v>131.92579196894266</v>
      </c>
      <c r="AH83" s="326">
        <f t="shared" si="50"/>
        <v>115.85460029744657</v>
      </c>
      <c r="AI83" s="326">
        <f t="shared" si="51"/>
        <v>132.01432770791584</v>
      </c>
      <c r="AJ83" s="326">
        <f t="shared" si="52"/>
        <v>144.70398480648518</v>
      </c>
      <c r="AK83" s="326">
        <f t="shared" si="53"/>
        <v>147.41298291427813</v>
      </c>
      <c r="AL83" s="326">
        <f t="shared" si="54"/>
        <v>149.656260691668</v>
      </c>
      <c r="AM83" s="326">
        <f t="shared" si="55"/>
        <v>149.91195302299275</v>
      </c>
      <c r="AN83" s="324">
        <v>1</v>
      </c>
      <c r="AO83" s="342">
        <v>1</v>
      </c>
      <c r="AP83" s="342">
        <v>1</v>
      </c>
      <c r="AQ83" s="342">
        <v>1</v>
      </c>
      <c r="AR83" s="419">
        <v>1</v>
      </c>
      <c r="AS83" s="419">
        <v>1</v>
      </c>
      <c r="AT83" s="419">
        <v>1</v>
      </c>
      <c r="AU83" s="342">
        <v>1</v>
      </c>
      <c r="AV83" s="342">
        <v>1</v>
      </c>
      <c r="AW83" s="342">
        <v>1</v>
      </c>
      <c r="AX83" s="342">
        <v>1</v>
      </c>
      <c r="AY83" s="342">
        <v>1</v>
      </c>
      <c r="AZ83" s="342">
        <v>1</v>
      </c>
      <c r="BA83" s="342">
        <v>1</v>
      </c>
      <c r="BB83" s="342">
        <v>1</v>
      </c>
      <c r="BC83" s="342">
        <v>1</v>
      </c>
      <c r="BD83" s="342">
        <v>6</v>
      </c>
      <c r="BE83" s="564">
        <v>7</v>
      </c>
      <c r="BF83" s="419"/>
    </row>
    <row r="84" spans="2:61" ht="15" x14ac:dyDescent="0.25">
      <c r="B84" s="764"/>
      <c r="C84" s="2" t="s">
        <v>3</v>
      </c>
      <c r="D84" s="11">
        <v>525340</v>
      </c>
      <c r="E84" s="11">
        <v>543028</v>
      </c>
      <c r="F84" s="11">
        <v>551332</v>
      </c>
      <c r="G84" s="11">
        <v>549996</v>
      </c>
      <c r="H84" s="11">
        <v>562041</v>
      </c>
      <c r="I84" s="11">
        <v>589732</v>
      </c>
      <c r="J84" s="11">
        <v>640836</v>
      </c>
      <c r="K84" s="11">
        <v>660628</v>
      </c>
      <c r="L84" s="11">
        <v>730621</v>
      </c>
      <c r="M84" s="11">
        <v>767627</v>
      </c>
      <c r="N84" s="11">
        <v>738137</v>
      </c>
      <c r="O84" s="11">
        <v>684000</v>
      </c>
      <c r="P84" s="11">
        <v>589078</v>
      </c>
      <c r="Q84" s="11">
        <v>706694</v>
      </c>
      <c r="R84" s="11">
        <v>642098</v>
      </c>
      <c r="S84" s="11">
        <v>656515</v>
      </c>
      <c r="T84" s="11">
        <v>666022</v>
      </c>
      <c r="U84" s="11">
        <v>667078</v>
      </c>
      <c r="V84" s="323">
        <f>100</f>
        <v>100</v>
      </c>
      <c r="W84" s="326">
        <f t="shared" si="39"/>
        <v>103.36696234819355</v>
      </c>
      <c r="X84" s="326">
        <f t="shared" si="40"/>
        <v>104.94765294856664</v>
      </c>
      <c r="Y84" s="326">
        <f t="shared" si="41"/>
        <v>104.69334145505768</v>
      </c>
      <c r="Z84" s="326">
        <f t="shared" si="42"/>
        <v>106.98614230783873</v>
      </c>
      <c r="AA84" s="326">
        <f t="shared" si="43"/>
        <v>112.25720485780637</v>
      </c>
      <c r="AB84" s="326">
        <f t="shared" si="44"/>
        <v>121.98500019035292</v>
      </c>
      <c r="AC84" s="326">
        <f t="shared" si="45"/>
        <v>125.75246507024022</v>
      </c>
      <c r="AD84" s="326">
        <f t="shared" si="46"/>
        <v>139.07583660105837</v>
      </c>
      <c r="AE84" s="326">
        <f t="shared" si="47"/>
        <v>146.12003654775955</v>
      </c>
      <c r="AF84" s="326">
        <f t="shared" si="48"/>
        <v>140.50652910496061</v>
      </c>
      <c r="AG84" s="326">
        <f t="shared" si="49"/>
        <v>130.20139338333269</v>
      </c>
      <c r="AH84" s="326">
        <f t="shared" si="50"/>
        <v>112.13271405185213</v>
      </c>
      <c r="AI84" s="326">
        <f t="shared" si="51"/>
        <v>134.52126242052765</v>
      </c>
      <c r="AJ84" s="326">
        <f t="shared" si="52"/>
        <v>122.22522556820346</v>
      </c>
      <c r="AK84" s="326">
        <f t="shared" si="53"/>
        <v>124.9695435337115</v>
      </c>
      <c r="AL84" s="326">
        <f t="shared" si="54"/>
        <v>126.77922868999124</v>
      </c>
      <c r="AM84" s="326">
        <f t="shared" si="55"/>
        <v>126.98024136749534</v>
      </c>
      <c r="AN84" s="324">
        <v>1</v>
      </c>
      <c r="AO84" s="342">
        <v>1</v>
      </c>
      <c r="AP84" s="342">
        <v>1</v>
      </c>
      <c r="AQ84" s="342">
        <v>1</v>
      </c>
      <c r="AR84" s="342">
        <v>1</v>
      </c>
      <c r="AS84" s="342">
        <v>1</v>
      </c>
      <c r="AT84" s="342">
        <v>1</v>
      </c>
      <c r="AU84" s="342">
        <v>1</v>
      </c>
      <c r="AV84" s="342">
        <v>1</v>
      </c>
      <c r="AW84" s="342">
        <v>1</v>
      </c>
      <c r="AX84" s="342">
        <v>1</v>
      </c>
      <c r="AY84" s="342">
        <v>1</v>
      </c>
      <c r="AZ84" s="342">
        <v>1</v>
      </c>
      <c r="BA84" s="342">
        <v>1</v>
      </c>
      <c r="BB84" s="342">
        <v>1</v>
      </c>
      <c r="BC84" s="342">
        <v>1</v>
      </c>
      <c r="BD84" s="342">
        <v>6</v>
      </c>
      <c r="BE84" s="419">
        <v>7</v>
      </c>
      <c r="BF84" s="419"/>
    </row>
    <row r="85" spans="2:61" ht="15" x14ac:dyDescent="0.25">
      <c r="B85" s="764"/>
      <c r="C85" s="2" t="s">
        <v>4</v>
      </c>
      <c r="D85" s="11">
        <v>258411</v>
      </c>
      <c r="E85" s="11">
        <v>268860</v>
      </c>
      <c r="F85" s="11">
        <v>263602</v>
      </c>
      <c r="G85" s="11">
        <v>294131</v>
      </c>
      <c r="H85" s="11">
        <v>303740</v>
      </c>
      <c r="I85" s="11">
        <v>324672</v>
      </c>
      <c r="J85" s="11">
        <v>370436</v>
      </c>
      <c r="K85" s="11">
        <v>375511</v>
      </c>
      <c r="L85" s="11">
        <v>408768</v>
      </c>
      <c r="M85" s="11">
        <v>437474</v>
      </c>
      <c r="N85" s="11">
        <v>363030</v>
      </c>
      <c r="O85" s="11">
        <v>394868</v>
      </c>
      <c r="P85" s="11">
        <v>357214</v>
      </c>
      <c r="Q85" s="11">
        <v>354879</v>
      </c>
      <c r="R85" s="11">
        <v>299019</v>
      </c>
      <c r="S85" s="11">
        <v>311841</v>
      </c>
      <c r="T85" s="11">
        <v>316925</v>
      </c>
      <c r="U85" s="11">
        <v>317488</v>
      </c>
      <c r="V85" s="323">
        <f>100</f>
        <v>100</v>
      </c>
      <c r="W85" s="326">
        <f t="shared" si="39"/>
        <v>104.04355851724578</v>
      </c>
      <c r="X85" s="326">
        <f t="shared" si="40"/>
        <v>102.00881541420451</v>
      </c>
      <c r="Y85" s="326">
        <f t="shared" si="41"/>
        <v>113.82294097387495</v>
      </c>
      <c r="Z85" s="326">
        <f t="shared" si="42"/>
        <v>117.54143592958503</v>
      </c>
      <c r="AA85" s="326">
        <f t="shared" si="43"/>
        <v>125.64171029871019</v>
      </c>
      <c r="AB85" s="326">
        <f t="shared" si="44"/>
        <v>143.35148271551907</v>
      </c>
      <c r="AC85" s="326">
        <f t="shared" si="45"/>
        <v>145.31540839979724</v>
      </c>
      <c r="AD85" s="326">
        <f t="shared" si="46"/>
        <v>158.18521657359787</v>
      </c>
      <c r="AE85" s="326">
        <f t="shared" si="47"/>
        <v>169.2938768086498</v>
      </c>
      <c r="AF85" s="326">
        <f t="shared" si="48"/>
        <v>140.48550564797938</v>
      </c>
      <c r="AG85" s="326">
        <f t="shared" si="49"/>
        <v>152.80618859104294</v>
      </c>
      <c r="AH85" s="326">
        <f t="shared" si="50"/>
        <v>138.23482746477509</v>
      </c>
      <c r="AI85" s="326">
        <f t="shared" si="51"/>
        <v>137.33122815979195</v>
      </c>
      <c r="AJ85" s="326">
        <f t="shared" si="52"/>
        <v>115.71450131766836</v>
      </c>
      <c r="AK85" s="326">
        <f t="shared" si="53"/>
        <v>120.67636439625248</v>
      </c>
      <c r="AL85" s="326">
        <f t="shared" si="54"/>
        <v>122.64377290440423</v>
      </c>
      <c r="AM85" s="326">
        <f t="shared" si="55"/>
        <v>122.86164288671922</v>
      </c>
      <c r="AN85" s="324">
        <v>1</v>
      </c>
      <c r="AO85" s="342">
        <v>1</v>
      </c>
      <c r="AP85" s="342">
        <v>1</v>
      </c>
      <c r="AQ85" s="342">
        <v>1</v>
      </c>
      <c r="AR85" s="419">
        <v>1</v>
      </c>
      <c r="AS85" s="419">
        <v>1</v>
      </c>
      <c r="AT85" s="342">
        <v>1</v>
      </c>
      <c r="AU85" s="342">
        <v>1</v>
      </c>
      <c r="AV85" s="342">
        <v>1</v>
      </c>
      <c r="AW85" s="342">
        <v>1</v>
      </c>
      <c r="AX85" s="342">
        <v>1</v>
      </c>
      <c r="AY85" s="342">
        <v>1</v>
      </c>
      <c r="AZ85" s="342">
        <v>1</v>
      </c>
      <c r="BA85" s="342">
        <v>1</v>
      </c>
      <c r="BB85" s="342">
        <v>1</v>
      </c>
      <c r="BC85" s="342">
        <v>1</v>
      </c>
      <c r="BD85" s="342">
        <v>6</v>
      </c>
      <c r="BE85" s="419">
        <v>7</v>
      </c>
      <c r="BF85" s="419"/>
    </row>
    <row r="86" spans="2:61" ht="15" x14ac:dyDescent="0.25">
      <c r="B86" s="764"/>
      <c r="C86" s="2" t="s">
        <v>5</v>
      </c>
      <c r="D86" s="11">
        <v>406192</v>
      </c>
      <c r="E86" s="11">
        <v>390414</v>
      </c>
      <c r="F86" s="11">
        <v>450926</v>
      </c>
      <c r="G86" s="11">
        <v>465539</v>
      </c>
      <c r="H86" s="11">
        <v>471833</v>
      </c>
      <c r="I86" s="11">
        <v>492358</v>
      </c>
      <c r="J86" s="11">
        <v>530977</v>
      </c>
      <c r="K86" s="11">
        <v>549397</v>
      </c>
      <c r="L86" s="11">
        <v>605964</v>
      </c>
      <c r="M86" s="11">
        <v>619890</v>
      </c>
      <c r="N86" s="11">
        <v>632230</v>
      </c>
      <c r="O86" s="11">
        <v>746143</v>
      </c>
      <c r="P86" s="11">
        <v>762524</v>
      </c>
      <c r="Q86" s="11">
        <v>637609</v>
      </c>
      <c r="R86" s="11">
        <v>627532</v>
      </c>
      <c r="S86" s="11">
        <v>651543</v>
      </c>
      <c r="T86" s="11">
        <v>660186</v>
      </c>
      <c r="U86" s="11">
        <v>661133</v>
      </c>
      <c r="V86" s="323">
        <f>100</f>
        <v>100</v>
      </c>
      <c r="W86" s="326">
        <f t="shared" si="39"/>
        <v>96.115630046874386</v>
      </c>
      <c r="X86" s="326">
        <f t="shared" si="40"/>
        <v>111.01301847402213</v>
      </c>
      <c r="Y86" s="326">
        <f t="shared" si="41"/>
        <v>114.61057824870997</v>
      </c>
      <c r="Z86" s="326">
        <f t="shared" si="42"/>
        <v>116.1600917792571</v>
      </c>
      <c r="AA86" s="326">
        <f t="shared" si="43"/>
        <v>121.2131208886438</v>
      </c>
      <c r="AB86" s="326">
        <f t="shared" si="44"/>
        <v>130.72069366211053</v>
      </c>
      <c r="AC86" s="326">
        <f t="shared" si="45"/>
        <v>135.25549493835427</v>
      </c>
      <c r="AD86" s="326">
        <f t="shared" si="46"/>
        <v>149.18166778272345</v>
      </c>
      <c r="AE86" s="326">
        <f t="shared" si="47"/>
        <v>152.610095718281</v>
      </c>
      <c r="AF86" s="326">
        <f t="shared" si="48"/>
        <v>155.64806790877222</v>
      </c>
      <c r="AG86" s="326">
        <f t="shared" si="49"/>
        <v>183.69219482412259</v>
      </c>
      <c r="AH86" s="326">
        <f t="shared" si="50"/>
        <v>187.72501674085163</v>
      </c>
      <c r="AI86" s="326">
        <f t="shared" si="51"/>
        <v>156.97231850947335</v>
      </c>
      <c r="AJ86" s="326">
        <f t="shared" si="52"/>
        <v>154.49147201323512</v>
      </c>
      <c r="AK86" s="326">
        <f t="shared" si="53"/>
        <v>160.40271595698587</v>
      </c>
      <c r="AL86" s="326">
        <f t="shared" si="54"/>
        <v>162.53052743530154</v>
      </c>
      <c r="AM86" s="326">
        <f t="shared" si="55"/>
        <v>162.76366841296726</v>
      </c>
      <c r="AN86" s="324">
        <v>1</v>
      </c>
      <c r="AO86" s="342">
        <v>1</v>
      </c>
      <c r="AP86" s="342">
        <v>1</v>
      </c>
      <c r="AQ86" s="342">
        <v>1</v>
      </c>
      <c r="AR86" s="342">
        <v>1</v>
      </c>
      <c r="AS86" s="342">
        <v>1</v>
      </c>
      <c r="AT86" s="342">
        <v>1</v>
      </c>
      <c r="AU86" s="342">
        <v>1</v>
      </c>
      <c r="AV86" s="342">
        <v>1</v>
      </c>
      <c r="AW86" s="342">
        <v>1</v>
      </c>
      <c r="AX86" s="342">
        <v>1</v>
      </c>
      <c r="AY86" s="342">
        <v>1</v>
      </c>
      <c r="AZ86" s="342">
        <v>1</v>
      </c>
      <c r="BA86" s="342">
        <v>1</v>
      </c>
      <c r="BB86" s="342">
        <v>1</v>
      </c>
      <c r="BC86" s="342">
        <v>1</v>
      </c>
      <c r="BD86" s="342">
        <v>6</v>
      </c>
      <c r="BE86" s="419">
        <v>7</v>
      </c>
      <c r="BF86" s="419"/>
    </row>
    <row r="87" spans="2:61" ht="15" x14ac:dyDescent="0.25">
      <c r="B87" s="764"/>
      <c r="C87" s="2" t="s">
        <v>6</v>
      </c>
      <c r="D87" s="11">
        <v>1906038</v>
      </c>
      <c r="E87" s="11">
        <v>1927795</v>
      </c>
      <c r="F87" s="11">
        <v>2005812</v>
      </c>
      <c r="G87" s="11">
        <v>2081513</v>
      </c>
      <c r="H87" s="11">
        <v>2119025</v>
      </c>
      <c r="I87" s="11">
        <v>2224671</v>
      </c>
      <c r="J87" s="11">
        <v>2453401</v>
      </c>
      <c r="K87" s="11">
        <v>2518237</v>
      </c>
      <c r="L87" s="11">
        <v>2733361</v>
      </c>
      <c r="M87" s="11">
        <v>2834946</v>
      </c>
      <c r="N87" s="11">
        <v>2717706</v>
      </c>
      <c r="O87" s="11">
        <v>2769725</v>
      </c>
      <c r="P87" s="11">
        <v>2538445</v>
      </c>
      <c r="Q87" s="11">
        <v>2644530</v>
      </c>
      <c r="R87" s="11">
        <v>2604867</v>
      </c>
      <c r="S87" s="11">
        <v>2675516</v>
      </c>
      <c r="T87" s="11">
        <v>2714814</v>
      </c>
      <c r="U87" s="11">
        <v>2719211</v>
      </c>
      <c r="V87" s="323">
        <f>100</f>
        <v>100</v>
      </c>
      <c r="W87" s="326">
        <f t="shared" si="39"/>
        <v>101.14147776697001</v>
      </c>
      <c r="X87" s="326">
        <f t="shared" si="40"/>
        <v>105.23462806093058</v>
      </c>
      <c r="Y87" s="326">
        <f t="shared" si="41"/>
        <v>109.20626975957457</v>
      </c>
      <c r="Z87" s="326">
        <f t="shared" si="42"/>
        <v>111.17433125677452</v>
      </c>
      <c r="AA87" s="326">
        <f t="shared" si="43"/>
        <v>116.7170329237927</v>
      </c>
      <c r="AB87" s="326">
        <f t="shared" si="44"/>
        <v>128.71731833258309</v>
      </c>
      <c r="AC87" s="326">
        <f t="shared" si="45"/>
        <v>132.11892942323291</v>
      </c>
      <c r="AD87" s="326">
        <f t="shared" si="46"/>
        <v>143.40537806696403</v>
      </c>
      <c r="AE87" s="326">
        <f t="shared" si="47"/>
        <v>148.73501997336885</v>
      </c>
      <c r="AF87" s="326">
        <f t="shared" si="48"/>
        <v>142.5840408218514</v>
      </c>
      <c r="AG87" s="326">
        <f t="shared" si="49"/>
        <v>145.31320991501744</v>
      </c>
      <c r="AH87" s="326">
        <f t="shared" si="50"/>
        <v>133.17913913573602</v>
      </c>
      <c r="AI87" s="326">
        <f t="shared" si="51"/>
        <v>138.74487287241914</v>
      </c>
      <c r="AJ87" s="326">
        <f t="shared" si="52"/>
        <v>136.66395948034614</v>
      </c>
      <c r="AK87" s="326">
        <f t="shared" si="53"/>
        <v>140.37054875086434</v>
      </c>
      <c r="AL87" s="326">
        <f t="shared" si="54"/>
        <v>142.43231247225921</v>
      </c>
      <c r="AM87" s="326">
        <f t="shared" si="55"/>
        <v>142.6630004228667</v>
      </c>
      <c r="AN87" s="324"/>
      <c r="AO87" s="342"/>
      <c r="AP87" s="342"/>
      <c r="AQ87" s="342"/>
      <c r="AR87" s="342"/>
      <c r="AS87" s="419"/>
      <c r="AT87" s="419"/>
      <c r="AU87" s="342"/>
      <c r="AV87" s="342"/>
      <c r="AW87" s="342"/>
      <c r="AX87" s="342"/>
      <c r="AY87" s="342"/>
      <c r="AZ87" s="342"/>
      <c r="BA87" s="342"/>
      <c r="BB87" s="342"/>
      <c r="BC87" s="342"/>
      <c r="BD87" s="342"/>
      <c r="BE87" s="419"/>
      <c r="BF87" s="419"/>
    </row>
    <row r="88" spans="2:61" ht="15" x14ac:dyDescent="0.25">
      <c r="B88" s="765"/>
      <c r="C88" s="4" t="s">
        <v>7</v>
      </c>
      <c r="D88" s="424">
        <v>1499846</v>
      </c>
      <c r="E88" s="341">
        <v>1537381</v>
      </c>
      <c r="F88" s="341">
        <v>1554886</v>
      </c>
      <c r="G88" s="341">
        <v>1615974</v>
      </c>
      <c r="H88" s="341">
        <v>1647192</v>
      </c>
      <c r="I88" s="341">
        <v>1732313</v>
      </c>
      <c r="J88" s="341">
        <v>1922424</v>
      </c>
      <c r="K88" s="341">
        <v>1968840</v>
      </c>
      <c r="L88" s="341">
        <v>2127397</v>
      </c>
      <c r="M88" s="341">
        <v>2215056</v>
      </c>
      <c r="N88" s="341">
        <v>2085476</v>
      </c>
      <c r="O88" s="341">
        <v>2023582</v>
      </c>
      <c r="P88" s="341">
        <v>1775921</v>
      </c>
      <c r="Q88" s="341">
        <v>2006921</v>
      </c>
      <c r="R88" s="341">
        <v>1977335</v>
      </c>
      <c r="S88" s="341">
        <v>2023973</v>
      </c>
      <c r="T88" s="341">
        <v>2054628</v>
      </c>
      <c r="U88" s="341">
        <v>2058078</v>
      </c>
      <c r="V88" s="323">
        <f>100</f>
        <v>100</v>
      </c>
      <c r="W88" s="326">
        <f t="shared" si="39"/>
        <v>102.50259026593397</v>
      </c>
      <c r="X88" s="326">
        <f t="shared" si="40"/>
        <v>103.66971009023592</v>
      </c>
      <c r="Y88" s="326">
        <f t="shared" si="41"/>
        <v>107.7426615799222</v>
      </c>
      <c r="Z88" s="326">
        <f t="shared" si="42"/>
        <v>109.82407527172789</v>
      </c>
      <c r="AA88" s="326">
        <f t="shared" si="43"/>
        <v>115.49939127083714</v>
      </c>
      <c r="AB88" s="326">
        <f t="shared" si="44"/>
        <v>128.1747592752856</v>
      </c>
      <c r="AC88" s="326">
        <f t="shared" si="45"/>
        <v>131.26947699963864</v>
      </c>
      <c r="AD88" s="326">
        <f t="shared" si="46"/>
        <v>141.84102901231194</v>
      </c>
      <c r="AE88" s="326">
        <f t="shared" si="47"/>
        <v>147.68556238440479</v>
      </c>
      <c r="AF88" s="326">
        <f t="shared" si="48"/>
        <v>139.0460087235623</v>
      </c>
      <c r="AG88" s="326">
        <f t="shared" si="49"/>
        <v>134.91931838335401</v>
      </c>
      <c r="AH88" s="326">
        <f t="shared" si="50"/>
        <v>118.4068897740168</v>
      </c>
      <c r="AI88" s="326">
        <f t="shared" si="51"/>
        <v>133.80847100302299</v>
      </c>
      <c r="AJ88" s="326">
        <f t="shared" si="52"/>
        <v>131.83586848249755</v>
      </c>
      <c r="AK88" s="326">
        <f t="shared" si="53"/>
        <v>134.94538772647326</v>
      </c>
      <c r="AL88" s="326">
        <f t="shared" si="54"/>
        <v>136.98926423112772</v>
      </c>
      <c r="AM88" s="326">
        <f t="shared" si="55"/>
        <v>137.21928784688561</v>
      </c>
      <c r="AN88" s="283"/>
      <c r="AO88" s="284"/>
      <c r="AP88" s="284"/>
      <c r="AQ88" s="284"/>
      <c r="AR88" s="284"/>
      <c r="AS88" s="284"/>
      <c r="AT88" s="284"/>
      <c r="AU88" s="284"/>
      <c r="AV88" s="284"/>
      <c r="AW88" s="284"/>
      <c r="AX88" s="284"/>
      <c r="AY88" s="284"/>
      <c r="AZ88" s="284"/>
      <c r="BA88" s="284"/>
      <c r="BB88" s="284"/>
      <c r="BC88" s="284"/>
      <c r="BD88" s="284"/>
      <c r="BE88" s="284"/>
      <c r="BF88" s="419"/>
      <c r="BH88" s="810">
        <f>(T88/S88-1)*100</f>
        <v>1.5145953033958381</v>
      </c>
      <c r="BI88" s="810">
        <f>(U88/T88-1)*100</f>
        <v>0.16791360771877262</v>
      </c>
    </row>
    <row r="89" spans="2:61" ht="15" customHeight="1" x14ac:dyDescent="0.25">
      <c r="B89" s="766" t="s">
        <v>18</v>
      </c>
      <c r="C89" s="3" t="s">
        <v>2</v>
      </c>
      <c r="D89" s="11">
        <v>253301</v>
      </c>
      <c r="E89" s="11">
        <v>265633</v>
      </c>
      <c r="F89" s="11">
        <v>278900</v>
      </c>
      <c r="G89" s="11">
        <v>282685</v>
      </c>
      <c r="H89" s="11">
        <v>292281</v>
      </c>
      <c r="I89" s="11">
        <v>315596</v>
      </c>
      <c r="J89" s="11">
        <v>379437</v>
      </c>
      <c r="K89" s="11">
        <v>391754</v>
      </c>
      <c r="L89" s="11">
        <v>425746</v>
      </c>
      <c r="M89" s="11">
        <v>446856</v>
      </c>
      <c r="N89" s="11">
        <v>471823</v>
      </c>
      <c r="O89" s="11">
        <v>463953</v>
      </c>
      <c r="P89" s="11">
        <v>436172</v>
      </c>
      <c r="Q89" s="11">
        <v>484060</v>
      </c>
      <c r="R89" s="11">
        <v>513919</v>
      </c>
      <c r="S89" s="11">
        <v>519943</v>
      </c>
      <c r="T89" s="11">
        <v>509022</v>
      </c>
      <c r="U89" s="11">
        <v>506637</v>
      </c>
      <c r="V89" s="323">
        <f>100</f>
        <v>100</v>
      </c>
      <c r="W89" s="326">
        <f t="shared" si="39"/>
        <v>104.86851611324077</v>
      </c>
      <c r="X89" s="326">
        <f t="shared" si="40"/>
        <v>110.10615828599177</v>
      </c>
      <c r="Y89" s="326">
        <f t="shared" si="41"/>
        <v>111.6004279493567</v>
      </c>
      <c r="Z89" s="326">
        <f t="shared" si="42"/>
        <v>115.38880620289694</v>
      </c>
      <c r="AA89" s="326">
        <f t="shared" si="43"/>
        <v>124.59327045688725</v>
      </c>
      <c r="AB89" s="326">
        <f t="shared" si="44"/>
        <v>149.79688197046201</v>
      </c>
      <c r="AC89" s="326">
        <f t="shared" si="45"/>
        <v>154.65947627526145</v>
      </c>
      <c r="AD89" s="326">
        <f t="shared" si="46"/>
        <v>168.07908377779796</v>
      </c>
      <c r="AE89" s="326">
        <f t="shared" si="47"/>
        <v>176.4130421909112</v>
      </c>
      <c r="AF89" s="326">
        <f t="shared" si="48"/>
        <v>186.26969494790782</v>
      </c>
      <c r="AG89" s="326">
        <f t="shared" si="49"/>
        <v>183.16271945235115</v>
      </c>
      <c r="AH89" s="326">
        <f t="shared" si="50"/>
        <v>172.19513543175904</v>
      </c>
      <c r="AI89" s="326">
        <f t="shared" si="51"/>
        <v>191.10070627435343</v>
      </c>
      <c r="AJ89" s="326">
        <f t="shared" si="52"/>
        <v>202.88865815768591</v>
      </c>
      <c r="AK89" s="326">
        <f t="shared" si="53"/>
        <v>205.26685642772827</v>
      </c>
      <c r="AL89" s="326">
        <f t="shared" si="54"/>
        <v>200.95538509520293</v>
      </c>
      <c r="AM89" s="326">
        <f t="shared" si="55"/>
        <v>200.01381755302978</v>
      </c>
      <c r="AN89" s="324">
        <v>1</v>
      </c>
      <c r="AO89" s="342">
        <v>1</v>
      </c>
      <c r="AP89" s="342">
        <v>1</v>
      </c>
      <c r="AQ89" s="342">
        <v>1</v>
      </c>
      <c r="AR89" s="419">
        <v>1</v>
      </c>
      <c r="AS89" s="419">
        <v>1</v>
      </c>
      <c r="AT89" s="419">
        <v>1</v>
      </c>
      <c r="AU89" s="342">
        <v>1</v>
      </c>
      <c r="AV89" s="342">
        <v>1</v>
      </c>
      <c r="AW89" s="342">
        <v>1</v>
      </c>
      <c r="AX89" s="342">
        <v>1</v>
      </c>
      <c r="AY89" s="342">
        <v>1</v>
      </c>
      <c r="AZ89" s="342">
        <v>1</v>
      </c>
      <c r="BA89" s="342">
        <v>1</v>
      </c>
      <c r="BB89" s="342">
        <v>1</v>
      </c>
      <c r="BC89" s="342">
        <v>1</v>
      </c>
      <c r="BD89" s="342">
        <v>6</v>
      </c>
      <c r="BE89" s="564">
        <v>7</v>
      </c>
      <c r="BF89" s="419"/>
    </row>
    <row r="90" spans="2:61" ht="15" x14ac:dyDescent="0.25">
      <c r="B90" s="764"/>
      <c r="C90" s="2" t="s">
        <v>3</v>
      </c>
      <c r="D90" s="11">
        <v>335920</v>
      </c>
      <c r="E90" s="11">
        <v>359511</v>
      </c>
      <c r="F90" s="11">
        <v>359373</v>
      </c>
      <c r="G90" s="11">
        <v>363879</v>
      </c>
      <c r="H90" s="11">
        <v>379182</v>
      </c>
      <c r="I90" s="11">
        <v>412396</v>
      </c>
      <c r="J90" s="11">
        <v>468076</v>
      </c>
      <c r="K90" s="11">
        <v>489624</v>
      </c>
      <c r="L90" s="11">
        <v>529616</v>
      </c>
      <c r="M90" s="11">
        <v>546476</v>
      </c>
      <c r="N90" s="11">
        <v>567537</v>
      </c>
      <c r="O90" s="11">
        <v>547645</v>
      </c>
      <c r="P90" s="11">
        <v>441843</v>
      </c>
      <c r="Q90" s="11">
        <v>544023</v>
      </c>
      <c r="R90" s="11">
        <v>540130</v>
      </c>
      <c r="S90" s="11">
        <v>546901</v>
      </c>
      <c r="T90" s="11">
        <v>535957</v>
      </c>
      <c r="U90" s="11">
        <v>533621</v>
      </c>
      <c r="V90" s="323">
        <f>100</f>
        <v>100</v>
      </c>
      <c r="W90" s="326">
        <f t="shared" si="39"/>
        <v>107.02280304834484</v>
      </c>
      <c r="X90" s="326">
        <f t="shared" si="40"/>
        <v>106.98172183853299</v>
      </c>
      <c r="Y90" s="326">
        <f t="shared" si="41"/>
        <v>108.32311264586806</v>
      </c>
      <c r="Z90" s="326">
        <f t="shared" si="42"/>
        <v>112.87866158609192</v>
      </c>
      <c r="AA90" s="326">
        <f t="shared" si="43"/>
        <v>122.76613479399857</v>
      </c>
      <c r="AB90" s="326">
        <f t="shared" si="44"/>
        <v>139.34150988330555</v>
      </c>
      <c r="AC90" s="326">
        <f t="shared" si="45"/>
        <v>145.75613241247916</v>
      </c>
      <c r="AD90" s="326">
        <f t="shared" si="46"/>
        <v>157.66134793998572</v>
      </c>
      <c r="AE90" s="326">
        <f t="shared" si="47"/>
        <v>162.68040009526078</v>
      </c>
      <c r="AF90" s="326">
        <f t="shared" si="48"/>
        <v>168.95004763038818</v>
      </c>
      <c r="AG90" s="326">
        <f t="shared" si="49"/>
        <v>163.02839961895688</v>
      </c>
      <c r="AH90" s="326">
        <f t="shared" si="50"/>
        <v>131.53221005001191</v>
      </c>
      <c r="AI90" s="326">
        <f t="shared" si="51"/>
        <v>161.95016670635866</v>
      </c>
      <c r="AJ90" s="326">
        <f t="shared" si="52"/>
        <v>160.79125982376758</v>
      </c>
      <c r="AK90" s="326">
        <f t="shared" si="53"/>
        <v>162.80691831388427</v>
      </c>
      <c r="AL90" s="326">
        <f t="shared" si="54"/>
        <v>159.54899976184805</v>
      </c>
      <c r="AM90" s="326">
        <f t="shared" si="55"/>
        <v>158.85359609430816</v>
      </c>
      <c r="AN90" s="324">
        <v>1</v>
      </c>
      <c r="AO90" s="342">
        <v>1</v>
      </c>
      <c r="AP90" s="342">
        <v>1</v>
      </c>
      <c r="AQ90" s="342">
        <v>1</v>
      </c>
      <c r="AR90" s="342">
        <v>1</v>
      </c>
      <c r="AS90" s="342">
        <v>1</v>
      </c>
      <c r="AT90" s="342">
        <v>1</v>
      </c>
      <c r="AU90" s="342">
        <v>1</v>
      </c>
      <c r="AV90" s="342">
        <v>1</v>
      </c>
      <c r="AW90" s="342">
        <v>1</v>
      </c>
      <c r="AX90" s="342">
        <v>1</v>
      </c>
      <c r="AY90" s="342">
        <v>1</v>
      </c>
      <c r="AZ90" s="342">
        <v>1</v>
      </c>
      <c r="BA90" s="342">
        <v>1</v>
      </c>
      <c r="BB90" s="342">
        <v>1</v>
      </c>
      <c r="BC90" s="342">
        <v>1</v>
      </c>
      <c r="BD90" s="342">
        <v>6</v>
      </c>
      <c r="BE90" s="419">
        <v>7</v>
      </c>
      <c r="BF90" s="419"/>
    </row>
    <row r="91" spans="2:61" ht="15" x14ac:dyDescent="0.25">
      <c r="B91" s="764"/>
      <c r="C91" s="2" t="s">
        <v>4</v>
      </c>
      <c r="D91" s="11">
        <v>607888</v>
      </c>
      <c r="E91" s="11">
        <v>588198</v>
      </c>
      <c r="F91" s="11">
        <v>671667</v>
      </c>
      <c r="G91" s="11">
        <v>719979</v>
      </c>
      <c r="H91" s="11">
        <v>718313</v>
      </c>
      <c r="I91" s="11">
        <v>733974</v>
      </c>
      <c r="J91" s="11">
        <v>752560</v>
      </c>
      <c r="K91" s="11">
        <v>780099</v>
      </c>
      <c r="L91" s="11">
        <v>828487</v>
      </c>
      <c r="M91" s="11">
        <v>843210</v>
      </c>
      <c r="N91" s="11">
        <v>718049</v>
      </c>
      <c r="O91" s="11">
        <v>706908</v>
      </c>
      <c r="P91" s="11">
        <v>610485</v>
      </c>
      <c r="Q91" s="11">
        <v>647716</v>
      </c>
      <c r="R91" s="11">
        <v>631911</v>
      </c>
      <c r="S91" s="11">
        <v>636180</v>
      </c>
      <c r="T91" s="11">
        <v>621887</v>
      </c>
      <c r="U91" s="11">
        <v>618859</v>
      </c>
      <c r="V91" s="323">
        <f>100</f>
        <v>100</v>
      </c>
      <c r="W91" s="326">
        <f t="shared" si="39"/>
        <v>96.760916484615592</v>
      </c>
      <c r="X91" s="326">
        <f t="shared" si="40"/>
        <v>110.49189982365172</v>
      </c>
      <c r="Y91" s="326">
        <f t="shared" si="41"/>
        <v>118.43941647145527</v>
      </c>
      <c r="Z91" s="326">
        <f t="shared" si="42"/>
        <v>118.16535282815255</v>
      </c>
      <c r="AA91" s="326">
        <f t="shared" si="43"/>
        <v>120.74164977759061</v>
      </c>
      <c r="AB91" s="326">
        <f t="shared" si="44"/>
        <v>123.79912089069039</v>
      </c>
      <c r="AC91" s="326">
        <f t="shared" si="45"/>
        <v>128.32939620456401</v>
      </c>
      <c r="AD91" s="326">
        <f t="shared" si="46"/>
        <v>136.28941515542337</v>
      </c>
      <c r="AE91" s="326">
        <f t="shared" si="47"/>
        <v>138.71140736451451</v>
      </c>
      <c r="AF91" s="326">
        <f t="shared" si="48"/>
        <v>118.12192377543232</v>
      </c>
      <c r="AG91" s="326">
        <f t="shared" si="49"/>
        <v>116.28918484984077</v>
      </c>
      <c r="AH91" s="326">
        <f t="shared" si="50"/>
        <v>100.42721685573659</v>
      </c>
      <c r="AI91" s="326">
        <f t="shared" si="51"/>
        <v>106.55186481720317</v>
      </c>
      <c r="AJ91" s="326">
        <f t="shared" si="52"/>
        <v>103.95187929355407</v>
      </c>
      <c r="AK91" s="326">
        <f t="shared" si="53"/>
        <v>104.65414681651883</v>
      </c>
      <c r="AL91" s="326">
        <f t="shared" si="54"/>
        <v>102.30289132208564</v>
      </c>
      <c r="AM91" s="326">
        <f t="shared" si="55"/>
        <v>101.80477324770352</v>
      </c>
      <c r="AN91" s="324">
        <v>1</v>
      </c>
      <c r="AO91" s="342">
        <v>1</v>
      </c>
      <c r="AP91" s="342">
        <v>1</v>
      </c>
      <c r="AQ91" s="342">
        <v>1</v>
      </c>
      <c r="AR91" s="419">
        <v>1</v>
      </c>
      <c r="AS91" s="419">
        <v>1</v>
      </c>
      <c r="AT91" s="342">
        <v>1</v>
      </c>
      <c r="AU91" s="342">
        <v>1</v>
      </c>
      <c r="AV91" s="342">
        <v>1</v>
      </c>
      <c r="AW91" s="342">
        <v>1</v>
      </c>
      <c r="AX91" s="342">
        <v>1</v>
      </c>
      <c r="AY91" s="342">
        <v>1</v>
      </c>
      <c r="AZ91" s="342">
        <v>1</v>
      </c>
      <c r="BA91" s="342">
        <v>1</v>
      </c>
      <c r="BB91" s="342">
        <v>1</v>
      </c>
      <c r="BC91" s="342">
        <v>1</v>
      </c>
      <c r="BD91" s="342">
        <v>6</v>
      </c>
      <c r="BE91" s="419">
        <v>7</v>
      </c>
      <c r="BF91" s="419"/>
    </row>
    <row r="92" spans="2:61" ht="15" x14ac:dyDescent="0.25">
      <c r="B92" s="764"/>
      <c r="C92" s="2" t="s">
        <v>5</v>
      </c>
      <c r="D92" s="11">
        <v>1254710</v>
      </c>
      <c r="E92" s="11">
        <v>1219852</v>
      </c>
      <c r="F92" s="11">
        <v>1389308</v>
      </c>
      <c r="G92" s="11">
        <v>1528121</v>
      </c>
      <c r="H92" s="11">
        <v>1510315</v>
      </c>
      <c r="I92" s="11">
        <v>1513423</v>
      </c>
      <c r="J92" s="11">
        <v>1576321</v>
      </c>
      <c r="K92" s="11">
        <v>1629689</v>
      </c>
      <c r="L92" s="11">
        <v>1703968</v>
      </c>
      <c r="M92" s="11">
        <v>1795241</v>
      </c>
      <c r="N92" s="11">
        <v>1792481</v>
      </c>
      <c r="O92" s="11">
        <v>1840350</v>
      </c>
      <c r="P92" s="11">
        <v>1549014</v>
      </c>
      <c r="Q92" s="11">
        <v>1596941</v>
      </c>
      <c r="R92" s="11">
        <v>1530765</v>
      </c>
      <c r="S92" s="11">
        <v>1502517</v>
      </c>
      <c r="T92" s="11">
        <v>1474912</v>
      </c>
      <c r="U92" s="11">
        <v>1469079</v>
      </c>
      <c r="V92" s="323">
        <f>100</f>
        <v>100</v>
      </c>
      <c r="W92" s="326">
        <f t="shared" si="39"/>
        <v>97.22182815152506</v>
      </c>
      <c r="X92" s="326">
        <f t="shared" si="40"/>
        <v>110.72741908488814</v>
      </c>
      <c r="Y92" s="326">
        <f t="shared" si="41"/>
        <v>121.79077236971094</v>
      </c>
      <c r="Z92" s="326">
        <f t="shared" si="42"/>
        <v>120.37163966175451</v>
      </c>
      <c r="AA92" s="326">
        <f t="shared" si="43"/>
        <v>120.6193463031298</v>
      </c>
      <c r="AB92" s="326">
        <f t="shared" si="44"/>
        <v>125.63229750300866</v>
      </c>
      <c r="AC92" s="326">
        <f t="shared" si="45"/>
        <v>129.88571064229981</v>
      </c>
      <c r="AD92" s="326">
        <f t="shared" si="46"/>
        <v>135.805724031848</v>
      </c>
      <c r="AE92" s="326">
        <f t="shared" si="47"/>
        <v>143.08015397980409</v>
      </c>
      <c r="AF92" s="326">
        <f t="shared" si="48"/>
        <v>142.86018283109243</v>
      </c>
      <c r="AG92" s="326">
        <f t="shared" si="49"/>
        <v>146.67532736648309</v>
      </c>
      <c r="AH92" s="326">
        <f t="shared" si="50"/>
        <v>123.45593802551984</v>
      </c>
      <c r="AI92" s="326">
        <f t="shared" si="51"/>
        <v>127.2757051430211</v>
      </c>
      <c r="AJ92" s="326">
        <f t="shared" si="52"/>
        <v>122.00149835420137</v>
      </c>
      <c r="AK92" s="326">
        <f t="shared" si="53"/>
        <v>119.75014146695253</v>
      </c>
      <c r="AL92" s="326">
        <f t="shared" si="54"/>
        <v>117.55003148137817</v>
      </c>
      <c r="AM92" s="326">
        <f t="shared" si="55"/>
        <v>117.08514318049589</v>
      </c>
      <c r="AN92" s="324">
        <v>1</v>
      </c>
      <c r="AO92" s="342">
        <v>1</v>
      </c>
      <c r="AP92" s="342">
        <v>1</v>
      </c>
      <c r="AQ92" s="342">
        <v>1</v>
      </c>
      <c r="AR92" s="342">
        <v>1</v>
      </c>
      <c r="AS92" s="342">
        <v>1</v>
      </c>
      <c r="AT92" s="342">
        <v>1</v>
      </c>
      <c r="AU92" s="342">
        <v>1</v>
      </c>
      <c r="AV92" s="342">
        <v>1</v>
      </c>
      <c r="AW92" s="342">
        <v>1</v>
      </c>
      <c r="AX92" s="342">
        <v>1</v>
      </c>
      <c r="AY92" s="342">
        <v>1</v>
      </c>
      <c r="AZ92" s="342">
        <v>1</v>
      </c>
      <c r="BA92" s="342">
        <v>1</v>
      </c>
      <c r="BB92" s="342">
        <v>1</v>
      </c>
      <c r="BC92" s="342">
        <v>1</v>
      </c>
      <c r="BD92" s="342">
        <v>6</v>
      </c>
      <c r="BE92" s="419">
        <v>7</v>
      </c>
      <c r="BF92" s="419"/>
    </row>
    <row r="93" spans="2:61" ht="15" x14ac:dyDescent="0.25">
      <c r="B93" s="764"/>
      <c r="C93" s="2" t="s">
        <v>6</v>
      </c>
      <c r="D93" s="11">
        <v>2451819</v>
      </c>
      <c r="E93" s="11">
        <v>2433194</v>
      </c>
      <c r="F93" s="11">
        <v>2699248</v>
      </c>
      <c r="G93" s="11">
        <v>2894664</v>
      </c>
      <c r="H93" s="11">
        <v>2900091</v>
      </c>
      <c r="I93" s="11">
        <v>2975389</v>
      </c>
      <c r="J93" s="11">
        <v>3176394</v>
      </c>
      <c r="K93" s="11">
        <v>3291166</v>
      </c>
      <c r="L93" s="11">
        <v>3487817</v>
      </c>
      <c r="M93" s="11">
        <v>3631783</v>
      </c>
      <c r="N93" s="11">
        <v>3549890</v>
      </c>
      <c r="O93" s="11">
        <v>3558856</v>
      </c>
      <c r="P93" s="11">
        <v>3037514</v>
      </c>
      <c r="Q93" s="11">
        <v>3272740</v>
      </c>
      <c r="R93" s="11">
        <v>3216725</v>
      </c>
      <c r="S93" s="11">
        <v>3205541</v>
      </c>
      <c r="T93" s="11">
        <v>3141778</v>
      </c>
      <c r="U93" s="11">
        <v>3128196</v>
      </c>
      <c r="V93" s="323">
        <f>100</f>
        <v>100</v>
      </c>
      <c r="W93" s="326">
        <f t="shared" si="39"/>
        <v>99.240359912375254</v>
      </c>
      <c r="X93" s="326">
        <f t="shared" si="40"/>
        <v>110.09165032165915</v>
      </c>
      <c r="Y93" s="326">
        <f t="shared" si="41"/>
        <v>118.06189608613033</v>
      </c>
      <c r="Z93" s="326">
        <f t="shared" si="42"/>
        <v>118.28324195219957</v>
      </c>
      <c r="AA93" s="326">
        <f t="shared" si="43"/>
        <v>121.35434956658709</v>
      </c>
      <c r="AB93" s="326">
        <f t="shared" si="44"/>
        <v>129.55254853641316</v>
      </c>
      <c r="AC93" s="326">
        <f t="shared" si="45"/>
        <v>134.23364449007045</v>
      </c>
      <c r="AD93" s="326">
        <f t="shared" si="46"/>
        <v>142.25426102008345</v>
      </c>
      <c r="AE93" s="326">
        <f t="shared" si="47"/>
        <v>148.12606477068658</v>
      </c>
      <c r="AF93" s="326">
        <f t="shared" si="48"/>
        <v>144.7859731897012</v>
      </c>
      <c r="AG93" s="326">
        <f t="shared" si="49"/>
        <v>145.15166086893038</v>
      </c>
      <c r="AH93" s="326">
        <f t="shared" si="50"/>
        <v>123.88818261054344</v>
      </c>
      <c r="AI93" s="326">
        <f t="shared" si="51"/>
        <v>133.48212082539536</v>
      </c>
      <c r="AJ93" s="326">
        <f t="shared" si="52"/>
        <v>131.19749051622489</v>
      </c>
      <c r="AK93" s="326">
        <f t="shared" si="53"/>
        <v>130.7413393892453</v>
      </c>
      <c r="AL93" s="326">
        <f t="shared" si="54"/>
        <v>128.14069880362294</v>
      </c>
      <c r="AM93" s="326">
        <f t="shared" si="55"/>
        <v>127.58674274079775</v>
      </c>
      <c r="AN93" s="324"/>
      <c r="AO93" s="342"/>
      <c r="AP93" s="342"/>
      <c r="AQ93" s="342"/>
      <c r="AR93" s="342"/>
      <c r="AS93" s="419"/>
      <c r="AT93" s="419"/>
      <c r="AU93" s="342"/>
      <c r="AV93" s="342"/>
      <c r="AW93" s="342"/>
      <c r="AX93" s="342"/>
      <c r="AY93" s="342"/>
      <c r="AZ93" s="342"/>
      <c r="BA93" s="342"/>
      <c r="BB93" s="342"/>
      <c r="BC93" s="342"/>
      <c r="BD93" s="342"/>
      <c r="BE93" s="419"/>
      <c r="BF93" s="419"/>
    </row>
    <row r="94" spans="2:61" ht="15" x14ac:dyDescent="0.25">
      <c r="B94" s="765"/>
      <c r="C94" s="4" t="s">
        <v>7</v>
      </c>
      <c r="D94" s="424">
        <v>1197109</v>
      </c>
      <c r="E94" s="341">
        <v>1213342</v>
      </c>
      <c r="F94" s="341">
        <v>1309940</v>
      </c>
      <c r="G94" s="341">
        <v>1366543</v>
      </c>
      <c r="H94" s="341">
        <v>1389776</v>
      </c>
      <c r="I94" s="341">
        <v>1461966</v>
      </c>
      <c r="J94" s="341">
        <v>1600073</v>
      </c>
      <c r="K94" s="341">
        <v>1661477</v>
      </c>
      <c r="L94" s="341">
        <v>1783849</v>
      </c>
      <c r="M94" s="341">
        <v>1836542</v>
      </c>
      <c r="N94" s="341">
        <v>1757409</v>
      </c>
      <c r="O94" s="341">
        <v>1718506</v>
      </c>
      <c r="P94" s="341">
        <v>1488500</v>
      </c>
      <c r="Q94" s="341">
        <v>1675799</v>
      </c>
      <c r="R94" s="341">
        <v>1685960</v>
      </c>
      <c r="S94" s="341">
        <v>1703024</v>
      </c>
      <c r="T94" s="341">
        <v>1666866</v>
      </c>
      <c r="U94" s="341">
        <v>1659117</v>
      </c>
      <c r="V94" s="323">
        <f>100</f>
        <v>100</v>
      </c>
      <c r="W94" s="326">
        <f t="shared" si="39"/>
        <v>101.3560168706442</v>
      </c>
      <c r="X94" s="326">
        <f t="shared" si="40"/>
        <v>109.42529042885819</v>
      </c>
      <c r="Y94" s="326">
        <f t="shared" si="41"/>
        <v>114.15359837742427</v>
      </c>
      <c r="Z94" s="326">
        <f t="shared" si="42"/>
        <v>116.09435732251616</v>
      </c>
      <c r="AA94" s="326">
        <f t="shared" si="43"/>
        <v>122.12471880171313</v>
      </c>
      <c r="AB94" s="326">
        <f t="shared" si="44"/>
        <v>133.66142932681987</v>
      </c>
      <c r="AC94" s="326">
        <f t="shared" si="45"/>
        <v>138.79078680387499</v>
      </c>
      <c r="AD94" s="326">
        <f t="shared" si="46"/>
        <v>149.01308068020541</v>
      </c>
      <c r="AE94" s="326">
        <f t="shared" si="47"/>
        <v>153.41476841290142</v>
      </c>
      <c r="AF94" s="326">
        <f t="shared" si="48"/>
        <v>146.80442633043441</v>
      </c>
      <c r="AG94" s="326">
        <f t="shared" si="49"/>
        <v>143.55468048440034</v>
      </c>
      <c r="AH94" s="326">
        <f t="shared" si="50"/>
        <v>124.34122540219813</v>
      </c>
      <c r="AI94" s="326">
        <f t="shared" si="51"/>
        <v>139.98716908819497</v>
      </c>
      <c r="AJ94" s="326">
        <f t="shared" si="52"/>
        <v>140.83596397654682</v>
      </c>
      <c r="AK94" s="326">
        <f t="shared" si="53"/>
        <v>142.26139808488617</v>
      </c>
      <c r="AL94" s="326">
        <f t="shared" si="54"/>
        <v>139.24095466661765</v>
      </c>
      <c r="AM94" s="326">
        <f t="shared" si="55"/>
        <v>138.59364519020406</v>
      </c>
      <c r="AN94" s="283"/>
      <c r="AO94" s="284"/>
      <c r="AP94" s="284"/>
      <c r="AQ94" s="284"/>
      <c r="AR94" s="284"/>
      <c r="AS94" s="284"/>
      <c r="AT94" s="284"/>
      <c r="AU94" s="284"/>
      <c r="AV94" s="284"/>
      <c r="AW94" s="284"/>
      <c r="AX94" s="284"/>
      <c r="AY94" s="284"/>
      <c r="AZ94" s="284"/>
      <c r="BA94" s="284"/>
      <c r="BB94" s="284"/>
      <c r="BC94" s="284"/>
      <c r="BD94" s="284"/>
      <c r="BE94" s="284"/>
      <c r="BF94" s="419"/>
      <c r="BH94" s="810">
        <f>(T94/S94-1)*100</f>
        <v>-2.1231644416050521</v>
      </c>
      <c r="BI94" s="810">
        <f>(U94/T94-1)*100</f>
        <v>-0.46488439982578234</v>
      </c>
    </row>
    <row r="95" spans="2:61" ht="15" x14ac:dyDescent="0.25">
      <c r="B95" s="761" t="s">
        <v>275</v>
      </c>
      <c r="C95" s="3" t="s">
        <v>2</v>
      </c>
      <c r="Q95" s="11">
        <v>108486</v>
      </c>
      <c r="R95" s="11">
        <v>132792</v>
      </c>
      <c r="S95" s="11">
        <v>135675</v>
      </c>
      <c r="V95" s="323">
        <f>100</f>
        <v>100</v>
      </c>
      <c r="W95" s="326" t="e">
        <f t="shared" si="39"/>
        <v>#DIV/0!</v>
      </c>
      <c r="X95" s="326" t="e">
        <f t="shared" si="40"/>
        <v>#DIV/0!</v>
      </c>
      <c r="Y95" s="326" t="e">
        <f t="shared" si="41"/>
        <v>#DIV/0!</v>
      </c>
      <c r="Z95" s="326" t="e">
        <f t="shared" si="42"/>
        <v>#DIV/0!</v>
      </c>
      <c r="AA95" s="326" t="e">
        <f t="shared" si="43"/>
        <v>#DIV/0!</v>
      </c>
      <c r="AB95" s="326" t="e">
        <f t="shared" si="44"/>
        <v>#DIV/0!</v>
      </c>
      <c r="AC95" s="326" t="e">
        <f t="shared" si="45"/>
        <v>#DIV/0!</v>
      </c>
      <c r="AD95" s="326" t="e">
        <f t="shared" si="46"/>
        <v>#DIV/0!</v>
      </c>
      <c r="AE95" s="326" t="e">
        <f t="shared" si="47"/>
        <v>#DIV/0!</v>
      </c>
      <c r="AF95" s="326" t="e">
        <f t="shared" si="48"/>
        <v>#DIV/0!</v>
      </c>
      <c r="AG95" s="326" t="e">
        <f t="shared" si="49"/>
        <v>#DIV/0!</v>
      </c>
      <c r="AH95" s="326" t="e">
        <f t="shared" si="50"/>
        <v>#DIV/0!</v>
      </c>
      <c r="AI95" s="326" t="e">
        <f t="shared" si="51"/>
        <v>#DIV/0!</v>
      </c>
      <c r="AJ95" s="326" t="e">
        <f t="shared" si="52"/>
        <v>#DIV/0!</v>
      </c>
      <c r="AK95" s="326" t="e">
        <f t="shared" si="53"/>
        <v>#DIV/0!</v>
      </c>
      <c r="AL95" s="326" t="e">
        <f t="shared" si="54"/>
        <v>#DIV/0!</v>
      </c>
      <c r="AM95" s="326" t="e">
        <f t="shared" si="55"/>
        <v>#DIV/0!</v>
      </c>
      <c r="AN95" s="324"/>
      <c r="AO95" s="342"/>
      <c r="AP95" s="342"/>
      <c r="AQ95" s="342"/>
      <c r="AR95" s="419"/>
      <c r="AS95" s="419"/>
      <c r="AT95" s="419"/>
      <c r="AU95" s="342"/>
      <c r="AV95" s="342"/>
      <c r="AW95" s="342"/>
      <c r="AX95" s="342"/>
      <c r="AY95" s="342"/>
      <c r="AZ95" s="342"/>
      <c r="BA95" s="342">
        <v>1</v>
      </c>
      <c r="BB95" s="342">
        <v>1</v>
      </c>
      <c r="BC95" s="342">
        <v>1</v>
      </c>
      <c r="BD95" s="342"/>
      <c r="BE95" s="564"/>
      <c r="BF95" s="419"/>
    </row>
    <row r="96" spans="2:61" ht="15" x14ac:dyDescent="0.25">
      <c r="B96" s="761"/>
      <c r="C96" s="2" t="s">
        <v>3</v>
      </c>
      <c r="Q96" s="11">
        <v>86380</v>
      </c>
      <c r="R96" s="11">
        <v>92480</v>
      </c>
      <c r="S96" s="11">
        <v>94669</v>
      </c>
      <c r="V96" s="323">
        <f>100</f>
        <v>100</v>
      </c>
      <c r="W96" s="326" t="e">
        <f t="shared" si="39"/>
        <v>#DIV/0!</v>
      </c>
      <c r="X96" s="326" t="e">
        <f t="shared" si="40"/>
        <v>#DIV/0!</v>
      </c>
      <c r="Y96" s="326" t="e">
        <f t="shared" si="41"/>
        <v>#DIV/0!</v>
      </c>
      <c r="Z96" s="326" t="e">
        <f t="shared" si="42"/>
        <v>#DIV/0!</v>
      </c>
      <c r="AA96" s="326" t="e">
        <f t="shared" si="43"/>
        <v>#DIV/0!</v>
      </c>
      <c r="AB96" s="326" t="e">
        <f t="shared" si="44"/>
        <v>#DIV/0!</v>
      </c>
      <c r="AC96" s="326" t="e">
        <f t="shared" si="45"/>
        <v>#DIV/0!</v>
      </c>
      <c r="AD96" s="326" t="e">
        <f t="shared" si="46"/>
        <v>#DIV/0!</v>
      </c>
      <c r="AE96" s="326" t="e">
        <f t="shared" si="47"/>
        <v>#DIV/0!</v>
      </c>
      <c r="AF96" s="326" t="e">
        <f t="shared" si="48"/>
        <v>#DIV/0!</v>
      </c>
      <c r="AG96" s="326" t="e">
        <f t="shared" si="49"/>
        <v>#DIV/0!</v>
      </c>
      <c r="AH96" s="326" t="e">
        <f t="shared" si="50"/>
        <v>#DIV/0!</v>
      </c>
      <c r="AI96" s="326" t="e">
        <f t="shared" si="51"/>
        <v>#DIV/0!</v>
      </c>
      <c r="AJ96" s="326" t="e">
        <f t="shared" si="52"/>
        <v>#DIV/0!</v>
      </c>
      <c r="AK96" s="326" t="e">
        <f t="shared" si="53"/>
        <v>#DIV/0!</v>
      </c>
      <c r="AL96" s="326" t="e">
        <f t="shared" si="54"/>
        <v>#DIV/0!</v>
      </c>
      <c r="AM96" s="326" t="e">
        <f t="shared" si="55"/>
        <v>#DIV/0!</v>
      </c>
      <c r="AN96" s="324"/>
      <c r="AO96" s="342"/>
      <c r="AP96" s="342"/>
      <c r="AQ96" s="342"/>
      <c r="AR96" s="342"/>
      <c r="AS96" s="342"/>
      <c r="AT96" s="342"/>
      <c r="AU96" s="342"/>
      <c r="AV96" s="342"/>
      <c r="AW96" s="342"/>
      <c r="AX96" s="342"/>
      <c r="AY96" s="342"/>
      <c r="AZ96" s="342"/>
      <c r="BA96" s="342">
        <v>1</v>
      </c>
      <c r="BB96" s="342">
        <v>1</v>
      </c>
      <c r="BC96" s="342">
        <v>1</v>
      </c>
      <c r="BD96" s="342"/>
      <c r="BE96" s="419"/>
      <c r="BF96" s="419"/>
    </row>
    <row r="97" spans="2:61" ht="15" x14ac:dyDescent="0.25">
      <c r="B97" s="761"/>
      <c r="C97" s="2" t="s">
        <v>4</v>
      </c>
      <c r="Q97" s="11">
        <v>84127</v>
      </c>
      <c r="R97" s="11">
        <v>83308</v>
      </c>
      <c r="S97" s="11">
        <v>86547</v>
      </c>
      <c r="V97" s="323">
        <f>100</f>
        <v>100</v>
      </c>
      <c r="W97" s="326" t="e">
        <f t="shared" si="39"/>
        <v>#DIV/0!</v>
      </c>
      <c r="X97" s="326" t="e">
        <f t="shared" si="40"/>
        <v>#DIV/0!</v>
      </c>
      <c r="Y97" s="326" t="e">
        <f t="shared" si="41"/>
        <v>#DIV/0!</v>
      </c>
      <c r="Z97" s="326" t="e">
        <f t="shared" si="42"/>
        <v>#DIV/0!</v>
      </c>
      <c r="AA97" s="326" t="e">
        <f t="shared" si="43"/>
        <v>#DIV/0!</v>
      </c>
      <c r="AB97" s="326" t="e">
        <f t="shared" si="44"/>
        <v>#DIV/0!</v>
      </c>
      <c r="AC97" s="326" t="e">
        <f t="shared" si="45"/>
        <v>#DIV/0!</v>
      </c>
      <c r="AD97" s="326" t="e">
        <f t="shared" si="46"/>
        <v>#DIV/0!</v>
      </c>
      <c r="AE97" s="326" t="e">
        <f t="shared" si="47"/>
        <v>#DIV/0!</v>
      </c>
      <c r="AF97" s="326" t="e">
        <f t="shared" si="48"/>
        <v>#DIV/0!</v>
      </c>
      <c r="AG97" s="326" t="e">
        <f t="shared" si="49"/>
        <v>#DIV/0!</v>
      </c>
      <c r="AH97" s="326" t="e">
        <f t="shared" si="50"/>
        <v>#DIV/0!</v>
      </c>
      <c r="AI97" s="326" t="e">
        <f t="shared" si="51"/>
        <v>#DIV/0!</v>
      </c>
      <c r="AJ97" s="326" t="e">
        <f t="shared" si="52"/>
        <v>#DIV/0!</v>
      </c>
      <c r="AK97" s="326" t="e">
        <f t="shared" si="53"/>
        <v>#DIV/0!</v>
      </c>
      <c r="AL97" s="326" t="e">
        <f t="shared" si="54"/>
        <v>#DIV/0!</v>
      </c>
      <c r="AM97" s="326" t="e">
        <f t="shared" si="55"/>
        <v>#DIV/0!</v>
      </c>
      <c r="AN97" s="324"/>
      <c r="AO97" s="342"/>
      <c r="AP97" s="342"/>
      <c r="AQ97" s="342"/>
      <c r="AR97" s="419"/>
      <c r="AS97" s="419"/>
      <c r="AT97" s="342"/>
      <c r="AU97" s="342"/>
      <c r="AV97" s="342"/>
      <c r="AW97" s="342"/>
      <c r="AX97" s="342"/>
      <c r="AY97" s="342"/>
      <c r="AZ97" s="342"/>
      <c r="BA97" s="342">
        <v>1</v>
      </c>
      <c r="BB97" s="342">
        <v>1</v>
      </c>
      <c r="BC97" s="342">
        <v>1</v>
      </c>
      <c r="BD97" s="342"/>
      <c r="BE97" s="419"/>
      <c r="BF97" s="419"/>
    </row>
    <row r="98" spans="2:61" ht="15" x14ac:dyDescent="0.25">
      <c r="B98" s="761"/>
      <c r="C98" s="2" t="s">
        <v>5</v>
      </c>
      <c r="Q98" s="11">
        <v>156956</v>
      </c>
      <c r="R98" s="11">
        <v>147302</v>
      </c>
      <c r="S98" s="11">
        <v>154435</v>
      </c>
      <c r="V98" s="323">
        <f>100</f>
        <v>100</v>
      </c>
      <c r="W98" s="326" t="e">
        <f t="shared" si="39"/>
        <v>#DIV/0!</v>
      </c>
      <c r="X98" s="326" t="e">
        <f t="shared" si="40"/>
        <v>#DIV/0!</v>
      </c>
      <c r="Y98" s="326" t="e">
        <f t="shared" si="41"/>
        <v>#DIV/0!</v>
      </c>
      <c r="Z98" s="326" t="e">
        <f t="shared" si="42"/>
        <v>#DIV/0!</v>
      </c>
      <c r="AA98" s="326" t="e">
        <f t="shared" si="43"/>
        <v>#DIV/0!</v>
      </c>
      <c r="AB98" s="326" t="e">
        <f t="shared" si="44"/>
        <v>#DIV/0!</v>
      </c>
      <c r="AC98" s="326" t="e">
        <f t="shared" si="45"/>
        <v>#DIV/0!</v>
      </c>
      <c r="AD98" s="326" t="e">
        <f t="shared" si="46"/>
        <v>#DIV/0!</v>
      </c>
      <c r="AE98" s="326" t="e">
        <f t="shared" si="47"/>
        <v>#DIV/0!</v>
      </c>
      <c r="AF98" s="326" t="e">
        <f t="shared" si="48"/>
        <v>#DIV/0!</v>
      </c>
      <c r="AG98" s="326" t="e">
        <f t="shared" si="49"/>
        <v>#DIV/0!</v>
      </c>
      <c r="AH98" s="326" t="e">
        <f t="shared" si="50"/>
        <v>#DIV/0!</v>
      </c>
      <c r="AI98" s="326" t="e">
        <f t="shared" si="51"/>
        <v>#DIV/0!</v>
      </c>
      <c r="AJ98" s="326" t="e">
        <f t="shared" si="52"/>
        <v>#DIV/0!</v>
      </c>
      <c r="AK98" s="326" t="e">
        <f t="shared" si="53"/>
        <v>#DIV/0!</v>
      </c>
      <c r="AL98" s="326" t="e">
        <f t="shared" si="54"/>
        <v>#DIV/0!</v>
      </c>
      <c r="AM98" s="326" t="e">
        <f t="shared" si="55"/>
        <v>#DIV/0!</v>
      </c>
      <c r="AN98" s="324"/>
      <c r="AO98" s="342"/>
      <c r="AP98" s="342"/>
      <c r="AQ98" s="342"/>
      <c r="AR98" s="342"/>
      <c r="AS98" s="342"/>
      <c r="AT98" s="342"/>
      <c r="AU98" s="342"/>
      <c r="AV98" s="342"/>
      <c r="AW98" s="342"/>
      <c r="AX98" s="342"/>
      <c r="AY98" s="342"/>
      <c r="AZ98" s="342"/>
      <c r="BA98" s="342">
        <v>1</v>
      </c>
      <c r="BB98" s="342">
        <v>1</v>
      </c>
      <c r="BC98" s="342">
        <v>1</v>
      </c>
      <c r="BD98" s="342"/>
      <c r="BE98" s="419"/>
      <c r="BF98" s="419"/>
    </row>
    <row r="99" spans="2:61" ht="15" x14ac:dyDescent="0.25">
      <c r="B99" s="761"/>
      <c r="C99" s="2" t="s">
        <v>6</v>
      </c>
      <c r="Q99" s="11">
        <v>435949</v>
      </c>
      <c r="R99" s="11">
        <v>455882</v>
      </c>
      <c r="S99" s="11">
        <v>471326</v>
      </c>
      <c r="V99" s="323">
        <f>100</f>
        <v>100</v>
      </c>
      <c r="W99" s="326" t="e">
        <f t="shared" si="39"/>
        <v>#DIV/0!</v>
      </c>
      <c r="X99" s="326" t="e">
        <f t="shared" si="40"/>
        <v>#DIV/0!</v>
      </c>
      <c r="Y99" s="326" t="e">
        <f t="shared" si="41"/>
        <v>#DIV/0!</v>
      </c>
      <c r="Z99" s="326" t="e">
        <f t="shared" si="42"/>
        <v>#DIV/0!</v>
      </c>
      <c r="AA99" s="326" t="e">
        <f t="shared" si="43"/>
        <v>#DIV/0!</v>
      </c>
      <c r="AB99" s="326" t="e">
        <f t="shared" si="44"/>
        <v>#DIV/0!</v>
      </c>
      <c r="AC99" s="326" t="e">
        <f t="shared" si="45"/>
        <v>#DIV/0!</v>
      </c>
      <c r="AD99" s="326" t="e">
        <f t="shared" si="46"/>
        <v>#DIV/0!</v>
      </c>
      <c r="AE99" s="326" t="e">
        <f t="shared" si="47"/>
        <v>#DIV/0!</v>
      </c>
      <c r="AF99" s="326" t="e">
        <f t="shared" si="48"/>
        <v>#DIV/0!</v>
      </c>
      <c r="AG99" s="326" t="e">
        <f t="shared" si="49"/>
        <v>#DIV/0!</v>
      </c>
      <c r="AH99" s="326" t="e">
        <f t="shared" si="50"/>
        <v>#DIV/0!</v>
      </c>
      <c r="AI99" s="326" t="e">
        <f t="shared" si="51"/>
        <v>#DIV/0!</v>
      </c>
      <c r="AJ99" s="326" t="e">
        <f t="shared" si="52"/>
        <v>#DIV/0!</v>
      </c>
      <c r="AK99" s="326" t="e">
        <f t="shared" si="53"/>
        <v>#DIV/0!</v>
      </c>
      <c r="AL99" s="326" t="e">
        <f t="shared" si="54"/>
        <v>#DIV/0!</v>
      </c>
      <c r="AM99" s="326" t="e">
        <f t="shared" si="55"/>
        <v>#DIV/0!</v>
      </c>
      <c r="AN99" s="324"/>
      <c r="AO99" s="342"/>
      <c r="AP99" s="342"/>
      <c r="AQ99" s="342"/>
      <c r="AR99" s="342"/>
      <c r="AS99" s="419"/>
      <c r="AT99" s="419"/>
      <c r="AU99" s="342"/>
      <c r="AV99" s="342"/>
      <c r="AW99" s="342"/>
      <c r="AX99" s="342"/>
      <c r="AY99" s="342"/>
      <c r="AZ99" s="342"/>
      <c r="BA99" s="342"/>
      <c r="BB99" s="342"/>
      <c r="BC99" s="342"/>
      <c r="BD99" s="342"/>
      <c r="BE99" s="419"/>
      <c r="BF99" s="419"/>
    </row>
    <row r="100" spans="2:61" ht="15" x14ac:dyDescent="0.25">
      <c r="B100" s="761"/>
      <c r="C100" s="4" t="s">
        <v>7</v>
      </c>
      <c r="D100" s="424"/>
      <c r="E100" s="341"/>
      <c r="F100" s="341"/>
      <c r="G100" s="341"/>
      <c r="H100" s="341"/>
      <c r="I100" s="341"/>
      <c r="J100" s="341"/>
      <c r="K100" s="341"/>
      <c r="L100" s="341"/>
      <c r="M100" s="341"/>
      <c r="N100" s="341"/>
      <c r="O100" s="341"/>
      <c r="P100" s="341"/>
      <c r="Q100" s="341">
        <v>278993</v>
      </c>
      <c r="R100" s="341">
        <v>308580</v>
      </c>
      <c r="S100" s="341">
        <v>316891</v>
      </c>
      <c r="T100" s="341"/>
      <c r="U100" s="341"/>
      <c r="V100" s="323">
        <f>100</f>
        <v>100</v>
      </c>
      <c r="W100" s="326" t="e">
        <f t="shared" si="39"/>
        <v>#DIV/0!</v>
      </c>
      <c r="X100" s="326" t="e">
        <f t="shared" si="40"/>
        <v>#DIV/0!</v>
      </c>
      <c r="Y100" s="326" t="e">
        <f t="shared" si="41"/>
        <v>#DIV/0!</v>
      </c>
      <c r="Z100" s="326" t="e">
        <f t="shared" si="42"/>
        <v>#DIV/0!</v>
      </c>
      <c r="AA100" s="326" t="e">
        <f t="shared" si="43"/>
        <v>#DIV/0!</v>
      </c>
      <c r="AB100" s="326" t="e">
        <f t="shared" si="44"/>
        <v>#DIV/0!</v>
      </c>
      <c r="AC100" s="326" t="e">
        <f t="shared" si="45"/>
        <v>#DIV/0!</v>
      </c>
      <c r="AD100" s="326" t="e">
        <f t="shared" si="46"/>
        <v>#DIV/0!</v>
      </c>
      <c r="AE100" s="326" t="e">
        <f t="shared" si="47"/>
        <v>#DIV/0!</v>
      </c>
      <c r="AF100" s="326" t="e">
        <f t="shared" si="48"/>
        <v>#DIV/0!</v>
      </c>
      <c r="AG100" s="326" t="e">
        <f t="shared" si="49"/>
        <v>#DIV/0!</v>
      </c>
      <c r="AH100" s="326" t="e">
        <f t="shared" si="50"/>
        <v>#DIV/0!</v>
      </c>
      <c r="AI100" s="326" t="e">
        <f t="shared" si="51"/>
        <v>#DIV/0!</v>
      </c>
      <c r="AJ100" s="326" t="e">
        <f t="shared" si="52"/>
        <v>#DIV/0!</v>
      </c>
      <c r="AK100" s="326" t="e">
        <f t="shared" si="53"/>
        <v>#DIV/0!</v>
      </c>
      <c r="AL100" s="326" t="e">
        <f t="shared" si="54"/>
        <v>#DIV/0!</v>
      </c>
      <c r="AM100" s="326" t="e">
        <f t="shared" si="55"/>
        <v>#DIV/0!</v>
      </c>
      <c r="AN100" s="283"/>
      <c r="AO100" s="284"/>
      <c r="AP100" s="284"/>
      <c r="AQ100" s="284"/>
      <c r="AR100" s="284"/>
      <c r="AS100" s="284"/>
      <c r="AT100" s="284"/>
      <c r="AU100" s="284"/>
      <c r="AV100" s="284"/>
      <c r="AW100" s="284"/>
      <c r="AX100" s="284"/>
      <c r="AY100" s="284"/>
      <c r="AZ100" s="284"/>
      <c r="BA100" s="284"/>
      <c r="BB100" s="284"/>
      <c r="BC100" s="284"/>
      <c r="BD100" s="284"/>
      <c r="BE100" s="284"/>
      <c r="BF100" s="419"/>
      <c r="BH100" s="810">
        <f>(T100/S100-1)*100</f>
        <v>-100</v>
      </c>
      <c r="BI100" s="810" t="e">
        <f>(U100/T100-1)*100</f>
        <v>#DIV/0!</v>
      </c>
    </row>
    <row r="101" spans="2:61" ht="15" x14ac:dyDescent="0.25">
      <c r="B101" s="761" t="s">
        <v>276</v>
      </c>
      <c r="C101" s="3" t="s">
        <v>2</v>
      </c>
      <c r="Q101" s="11">
        <v>800148</v>
      </c>
      <c r="R101" s="11">
        <v>768252</v>
      </c>
      <c r="S101" s="11">
        <v>764679</v>
      </c>
      <c r="V101" s="323">
        <f>100</f>
        <v>100</v>
      </c>
      <c r="W101" s="326" t="e">
        <f t="shared" si="39"/>
        <v>#DIV/0!</v>
      </c>
      <c r="X101" s="326" t="e">
        <f t="shared" si="40"/>
        <v>#DIV/0!</v>
      </c>
      <c r="Y101" s="326" t="e">
        <f t="shared" si="41"/>
        <v>#DIV/0!</v>
      </c>
      <c r="Z101" s="326" t="e">
        <f t="shared" si="42"/>
        <v>#DIV/0!</v>
      </c>
      <c r="AA101" s="326" t="e">
        <f t="shared" si="43"/>
        <v>#DIV/0!</v>
      </c>
      <c r="AB101" s="326" t="e">
        <f t="shared" si="44"/>
        <v>#DIV/0!</v>
      </c>
      <c r="AC101" s="326" t="e">
        <f t="shared" si="45"/>
        <v>#DIV/0!</v>
      </c>
      <c r="AD101" s="326" t="e">
        <f t="shared" si="46"/>
        <v>#DIV/0!</v>
      </c>
      <c r="AE101" s="326" t="e">
        <f t="shared" si="47"/>
        <v>#DIV/0!</v>
      </c>
      <c r="AF101" s="326" t="e">
        <f t="shared" si="48"/>
        <v>#DIV/0!</v>
      </c>
      <c r="AG101" s="326" t="e">
        <f t="shared" si="49"/>
        <v>#DIV/0!</v>
      </c>
      <c r="AH101" s="326" t="e">
        <f t="shared" si="50"/>
        <v>#DIV/0!</v>
      </c>
      <c r="AI101" s="326" t="e">
        <f t="shared" si="51"/>
        <v>#DIV/0!</v>
      </c>
      <c r="AJ101" s="326" t="e">
        <f t="shared" si="52"/>
        <v>#DIV/0!</v>
      </c>
      <c r="AK101" s="326" t="e">
        <f t="shared" si="53"/>
        <v>#DIV/0!</v>
      </c>
      <c r="AL101" s="326" t="e">
        <f t="shared" si="54"/>
        <v>#DIV/0!</v>
      </c>
      <c r="AM101" s="326" t="e">
        <f t="shared" si="55"/>
        <v>#DIV/0!</v>
      </c>
      <c r="AN101" s="324"/>
      <c r="AO101" s="342"/>
      <c r="AP101" s="342"/>
      <c r="AQ101" s="342"/>
      <c r="AR101" s="419"/>
      <c r="AS101" s="419"/>
      <c r="AT101" s="419"/>
      <c r="AU101" s="342"/>
      <c r="AV101" s="342"/>
      <c r="AW101" s="342"/>
      <c r="AX101" s="342"/>
      <c r="AY101" s="342"/>
      <c r="AZ101" s="342"/>
      <c r="BA101" s="342">
        <v>1</v>
      </c>
      <c r="BB101" s="342">
        <v>1</v>
      </c>
      <c r="BC101" s="342">
        <v>1</v>
      </c>
      <c r="BD101" s="342"/>
      <c r="BE101" s="564"/>
      <c r="BF101" s="419"/>
    </row>
    <row r="102" spans="2:61" ht="15" x14ac:dyDescent="0.25">
      <c r="B102" s="761"/>
      <c r="C102" s="2" t="s">
        <v>3</v>
      </c>
      <c r="Q102" s="11">
        <v>1091158</v>
      </c>
      <c r="R102" s="11">
        <v>995833</v>
      </c>
      <c r="S102" s="11">
        <v>990582</v>
      </c>
      <c r="V102" s="323">
        <f>100</f>
        <v>100</v>
      </c>
      <c r="W102" s="326" t="e">
        <f t="shared" si="39"/>
        <v>#DIV/0!</v>
      </c>
      <c r="X102" s="326" t="e">
        <f t="shared" si="40"/>
        <v>#DIV/0!</v>
      </c>
      <c r="Y102" s="326" t="e">
        <f t="shared" si="41"/>
        <v>#DIV/0!</v>
      </c>
      <c r="Z102" s="326" t="e">
        <f t="shared" si="42"/>
        <v>#DIV/0!</v>
      </c>
      <c r="AA102" s="326" t="e">
        <f t="shared" si="43"/>
        <v>#DIV/0!</v>
      </c>
      <c r="AB102" s="326" t="e">
        <f t="shared" si="44"/>
        <v>#DIV/0!</v>
      </c>
      <c r="AC102" s="326" t="e">
        <f t="shared" si="45"/>
        <v>#DIV/0!</v>
      </c>
      <c r="AD102" s="326" t="e">
        <f t="shared" si="46"/>
        <v>#DIV/0!</v>
      </c>
      <c r="AE102" s="326" t="e">
        <f t="shared" si="47"/>
        <v>#DIV/0!</v>
      </c>
      <c r="AF102" s="326" t="e">
        <f t="shared" si="48"/>
        <v>#DIV/0!</v>
      </c>
      <c r="AG102" s="326" t="e">
        <f t="shared" si="49"/>
        <v>#DIV/0!</v>
      </c>
      <c r="AH102" s="326" t="e">
        <f t="shared" si="50"/>
        <v>#DIV/0!</v>
      </c>
      <c r="AI102" s="326" t="e">
        <f t="shared" si="51"/>
        <v>#DIV/0!</v>
      </c>
      <c r="AJ102" s="326" t="e">
        <f t="shared" si="52"/>
        <v>#DIV/0!</v>
      </c>
      <c r="AK102" s="326" t="e">
        <f t="shared" si="53"/>
        <v>#DIV/0!</v>
      </c>
      <c r="AL102" s="326" t="e">
        <f t="shared" si="54"/>
        <v>#DIV/0!</v>
      </c>
      <c r="AM102" s="326" t="e">
        <f t="shared" si="55"/>
        <v>#DIV/0!</v>
      </c>
      <c r="AN102" s="324"/>
      <c r="AO102" s="342"/>
      <c r="AP102" s="342"/>
      <c r="AQ102" s="342"/>
      <c r="AR102" s="342"/>
      <c r="AS102" s="342"/>
      <c r="AT102" s="342"/>
      <c r="AU102" s="342"/>
      <c r="AV102" s="342"/>
      <c r="AW102" s="342"/>
      <c r="AX102" s="342"/>
      <c r="AY102" s="342"/>
      <c r="AZ102" s="342"/>
      <c r="BA102" s="342">
        <v>1</v>
      </c>
      <c r="BB102" s="342">
        <v>1</v>
      </c>
      <c r="BC102" s="342">
        <v>1</v>
      </c>
      <c r="BD102" s="342"/>
      <c r="BE102" s="419"/>
      <c r="BF102" s="419"/>
    </row>
    <row r="103" spans="2:61" ht="15" x14ac:dyDescent="0.25">
      <c r="B103" s="761"/>
      <c r="C103" s="2" t="s">
        <v>4</v>
      </c>
      <c r="Q103" s="11">
        <v>724127</v>
      </c>
      <c r="R103" s="11">
        <v>777361</v>
      </c>
      <c r="S103" s="11">
        <v>795220</v>
      </c>
      <c r="V103" s="323">
        <f>100</f>
        <v>100</v>
      </c>
      <c r="W103" s="326" t="e">
        <f t="shared" si="39"/>
        <v>#DIV/0!</v>
      </c>
      <c r="X103" s="326" t="e">
        <f t="shared" si="40"/>
        <v>#DIV/0!</v>
      </c>
      <c r="Y103" s="326" t="e">
        <f t="shared" si="41"/>
        <v>#DIV/0!</v>
      </c>
      <c r="Z103" s="326" t="e">
        <f t="shared" si="42"/>
        <v>#DIV/0!</v>
      </c>
      <c r="AA103" s="326" t="e">
        <f t="shared" si="43"/>
        <v>#DIV/0!</v>
      </c>
      <c r="AB103" s="326" t="e">
        <f t="shared" si="44"/>
        <v>#DIV/0!</v>
      </c>
      <c r="AC103" s="326" t="e">
        <f t="shared" si="45"/>
        <v>#DIV/0!</v>
      </c>
      <c r="AD103" s="326" t="e">
        <f t="shared" si="46"/>
        <v>#DIV/0!</v>
      </c>
      <c r="AE103" s="326" t="e">
        <f t="shared" si="47"/>
        <v>#DIV/0!</v>
      </c>
      <c r="AF103" s="326" t="e">
        <f t="shared" si="48"/>
        <v>#DIV/0!</v>
      </c>
      <c r="AG103" s="326" t="e">
        <f t="shared" si="49"/>
        <v>#DIV/0!</v>
      </c>
      <c r="AH103" s="326" t="e">
        <f t="shared" si="50"/>
        <v>#DIV/0!</v>
      </c>
      <c r="AI103" s="326" t="e">
        <f t="shared" si="51"/>
        <v>#DIV/0!</v>
      </c>
      <c r="AJ103" s="326" t="e">
        <f t="shared" si="52"/>
        <v>#DIV/0!</v>
      </c>
      <c r="AK103" s="326" t="e">
        <f t="shared" si="53"/>
        <v>#DIV/0!</v>
      </c>
      <c r="AL103" s="326" t="e">
        <f t="shared" si="54"/>
        <v>#DIV/0!</v>
      </c>
      <c r="AM103" s="326" t="e">
        <f t="shared" si="55"/>
        <v>#DIV/0!</v>
      </c>
      <c r="AN103" s="324"/>
      <c r="AO103" s="342"/>
      <c r="AP103" s="342"/>
      <c r="AQ103" s="342"/>
      <c r="AR103" s="419"/>
      <c r="AS103" s="419"/>
      <c r="AT103" s="342"/>
      <c r="AU103" s="342"/>
      <c r="AV103" s="342"/>
      <c r="AW103" s="342"/>
      <c r="AX103" s="342"/>
      <c r="AY103" s="342"/>
      <c r="AZ103" s="342"/>
      <c r="BA103" s="342">
        <v>1</v>
      </c>
      <c r="BB103" s="342">
        <v>1</v>
      </c>
      <c r="BC103" s="342">
        <v>1</v>
      </c>
      <c r="BD103" s="342"/>
      <c r="BE103" s="419"/>
      <c r="BF103" s="419"/>
    </row>
    <row r="104" spans="2:61" ht="15" x14ac:dyDescent="0.25">
      <c r="B104" s="761"/>
      <c r="C104" s="2" t="s">
        <v>5</v>
      </c>
      <c r="Q104" s="11">
        <v>3017690</v>
      </c>
      <c r="R104" s="11">
        <v>3051802</v>
      </c>
      <c r="S104" s="11">
        <v>3089865</v>
      </c>
      <c r="V104" s="323">
        <f>100</f>
        <v>100</v>
      </c>
      <c r="W104" s="326" t="e">
        <f t="shared" si="39"/>
        <v>#DIV/0!</v>
      </c>
      <c r="X104" s="326" t="e">
        <f t="shared" si="40"/>
        <v>#DIV/0!</v>
      </c>
      <c r="Y104" s="326" t="e">
        <f t="shared" si="41"/>
        <v>#DIV/0!</v>
      </c>
      <c r="Z104" s="326" t="e">
        <f t="shared" si="42"/>
        <v>#DIV/0!</v>
      </c>
      <c r="AA104" s="326" t="e">
        <f t="shared" si="43"/>
        <v>#DIV/0!</v>
      </c>
      <c r="AB104" s="326" t="e">
        <f t="shared" si="44"/>
        <v>#DIV/0!</v>
      </c>
      <c r="AC104" s="326" t="e">
        <f t="shared" si="45"/>
        <v>#DIV/0!</v>
      </c>
      <c r="AD104" s="326" t="e">
        <f t="shared" si="46"/>
        <v>#DIV/0!</v>
      </c>
      <c r="AE104" s="326" t="e">
        <f t="shared" si="47"/>
        <v>#DIV/0!</v>
      </c>
      <c r="AF104" s="326" t="e">
        <f t="shared" si="48"/>
        <v>#DIV/0!</v>
      </c>
      <c r="AG104" s="326" t="e">
        <f t="shared" si="49"/>
        <v>#DIV/0!</v>
      </c>
      <c r="AH104" s="326" t="e">
        <f t="shared" si="50"/>
        <v>#DIV/0!</v>
      </c>
      <c r="AI104" s="326" t="e">
        <f t="shared" si="51"/>
        <v>#DIV/0!</v>
      </c>
      <c r="AJ104" s="326" t="e">
        <f t="shared" si="52"/>
        <v>#DIV/0!</v>
      </c>
      <c r="AK104" s="326" t="e">
        <f t="shared" si="53"/>
        <v>#DIV/0!</v>
      </c>
      <c r="AL104" s="326" t="e">
        <f t="shared" si="54"/>
        <v>#DIV/0!</v>
      </c>
      <c r="AM104" s="326" t="e">
        <f t="shared" si="55"/>
        <v>#DIV/0!</v>
      </c>
      <c r="AN104" s="324"/>
      <c r="AO104" s="342"/>
      <c r="AP104" s="342"/>
      <c r="AQ104" s="342"/>
      <c r="AR104" s="342"/>
      <c r="AS104" s="342"/>
      <c r="AT104" s="342"/>
      <c r="AU104" s="342"/>
      <c r="AV104" s="342"/>
      <c r="AW104" s="342"/>
      <c r="AX104" s="342"/>
      <c r="AY104" s="342"/>
      <c r="AZ104" s="342"/>
      <c r="BA104" s="342">
        <v>1</v>
      </c>
      <c r="BB104" s="342">
        <v>1</v>
      </c>
      <c r="BC104" s="342">
        <v>1</v>
      </c>
      <c r="BD104" s="342"/>
      <c r="BE104" s="419"/>
      <c r="BF104" s="419"/>
    </row>
    <row r="105" spans="2:61" ht="15" x14ac:dyDescent="0.25">
      <c r="B105" s="761"/>
      <c r="C105" s="2" t="s">
        <v>6</v>
      </c>
      <c r="Q105" s="11">
        <v>5633123</v>
      </c>
      <c r="R105" s="11">
        <v>5593248</v>
      </c>
      <c r="S105" s="11">
        <v>5640346</v>
      </c>
      <c r="V105" s="323">
        <f>100</f>
        <v>100</v>
      </c>
      <c r="W105" s="326" t="e">
        <f t="shared" si="39"/>
        <v>#DIV/0!</v>
      </c>
      <c r="X105" s="326" t="e">
        <f t="shared" si="40"/>
        <v>#DIV/0!</v>
      </c>
      <c r="Y105" s="326" t="e">
        <f t="shared" si="41"/>
        <v>#DIV/0!</v>
      </c>
      <c r="Z105" s="326" t="e">
        <f t="shared" si="42"/>
        <v>#DIV/0!</v>
      </c>
      <c r="AA105" s="326" t="e">
        <f t="shared" si="43"/>
        <v>#DIV/0!</v>
      </c>
      <c r="AB105" s="326" t="e">
        <f t="shared" si="44"/>
        <v>#DIV/0!</v>
      </c>
      <c r="AC105" s="326" t="e">
        <f t="shared" si="45"/>
        <v>#DIV/0!</v>
      </c>
      <c r="AD105" s="326" t="e">
        <f t="shared" si="46"/>
        <v>#DIV/0!</v>
      </c>
      <c r="AE105" s="326" t="e">
        <f t="shared" si="47"/>
        <v>#DIV/0!</v>
      </c>
      <c r="AF105" s="326" t="e">
        <f t="shared" si="48"/>
        <v>#DIV/0!</v>
      </c>
      <c r="AG105" s="326" t="e">
        <f t="shared" si="49"/>
        <v>#DIV/0!</v>
      </c>
      <c r="AH105" s="326" t="e">
        <f t="shared" si="50"/>
        <v>#DIV/0!</v>
      </c>
      <c r="AI105" s="326" t="e">
        <f t="shared" si="51"/>
        <v>#DIV/0!</v>
      </c>
      <c r="AJ105" s="326" t="e">
        <f t="shared" si="52"/>
        <v>#DIV/0!</v>
      </c>
      <c r="AK105" s="326" t="e">
        <f t="shared" si="53"/>
        <v>#DIV/0!</v>
      </c>
      <c r="AL105" s="326" t="e">
        <f t="shared" si="54"/>
        <v>#DIV/0!</v>
      </c>
      <c r="AM105" s="326" t="e">
        <f t="shared" si="55"/>
        <v>#DIV/0!</v>
      </c>
      <c r="AN105" s="324"/>
      <c r="AO105" s="342"/>
      <c r="AP105" s="342"/>
      <c r="AQ105" s="342"/>
      <c r="AR105" s="342"/>
      <c r="AS105" s="419"/>
      <c r="AT105" s="419"/>
      <c r="AU105" s="342"/>
      <c r="AV105" s="342"/>
      <c r="AW105" s="342"/>
      <c r="AX105" s="342"/>
      <c r="AY105" s="342"/>
      <c r="AZ105" s="342"/>
      <c r="BA105" s="342"/>
      <c r="BB105" s="342"/>
      <c r="BC105" s="342"/>
      <c r="BD105" s="342"/>
      <c r="BE105" s="419"/>
      <c r="BF105" s="419"/>
    </row>
    <row r="106" spans="2:61" ht="15" x14ac:dyDescent="0.25">
      <c r="B106" s="761"/>
      <c r="C106" s="4" t="s">
        <v>7</v>
      </c>
      <c r="D106" s="424"/>
      <c r="E106" s="341"/>
      <c r="F106" s="341"/>
      <c r="G106" s="341"/>
      <c r="H106" s="341"/>
      <c r="I106" s="341"/>
      <c r="J106" s="341"/>
      <c r="K106" s="341"/>
      <c r="L106" s="341"/>
      <c r="M106" s="341"/>
      <c r="N106" s="341"/>
      <c r="O106" s="341"/>
      <c r="P106" s="341"/>
      <c r="Q106" s="341">
        <v>2615433</v>
      </c>
      <c r="R106" s="341">
        <v>2541446</v>
      </c>
      <c r="S106" s="341">
        <v>2550481</v>
      </c>
      <c r="T106" s="341"/>
      <c r="U106" s="341"/>
      <c r="V106" s="323">
        <f>100</f>
        <v>100</v>
      </c>
      <c r="W106" s="326" t="e">
        <f t="shared" si="39"/>
        <v>#DIV/0!</v>
      </c>
      <c r="X106" s="326" t="e">
        <f t="shared" si="40"/>
        <v>#DIV/0!</v>
      </c>
      <c r="Y106" s="326" t="e">
        <f t="shared" si="41"/>
        <v>#DIV/0!</v>
      </c>
      <c r="Z106" s="326" t="e">
        <f t="shared" si="42"/>
        <v>#DIV/0!</v>
      </c>
      <c r="AA106" s="326" t="e">
        <f t="shared" si="43"/>
        <v>#DIV/0!</v>
      </c>
      <c r="AB106" s="326" t="e">
        <f t="shared" si="44"/>
        <v>#DIV/0!</v>
      </c>
      <c r="AC106" s="326" t="e">
        <f t="shared" si="45"/>
        <v>#DIV/0!</v>
      </c>
      <c r="AD106" s="326" t="e">
        <f t="shared" si="46"/>
        <v>#DIV/0!</v>
      </c>
      <c r="AE106" s="326" t="e">
        <f t="shared" si="47"/>
        <v>#DIV/0!</v>
      </c>
      <c r="AF106" s="326" t="e">
        <f t="shared" si="48"/>
        <v>#DIV/0!</v>
      </c>
      <c r="AG106" s="326" t="e">
        <f t="shared" si="49"/>
        <v>#DIV/0!</v>
      </c>
      <c r="AH106" s="326" t="e">
        <f t="shared" si="50"/>
        <v>#DIV/0!</v>
      </c>
      <c r="AI106" s="326" t="e">
        <f t="shared" si="51"/>
        <v>#DIV/0!</v>
      </c>
      <c r="AJ106" s="326" t="e">
        <f t="shared" si="52"/>
        <v>#DIV/0!</v>
      </c>
      <c r="AK106" s="326" t="e">
        <f t="shared" si="53"/>
        <v>#DIV/0!</v>
      </c>
      <c r="AL106" s="326" t="e">
        <f t="shared" si="54"/>
        <v>#DIV/0!</v>
      </c>
      <c r="AM106" s="326" t="e">
        <f t="shared" si="55"/>
        <v>#DIV/0!</v>
      </c>
      <c r="AN106" s="283"/>
      <c r="AO106" s="284"/>
      <c r="AP106" s="284"/>
      <c r="AQ106" s="284"/>
      <c r="AR106" s="284"/>
      <c r="AS106" s="284"/>
      <c r="AT106" s="284"/>
      <c r="AU106" s="284"/>
      <c r="AV106" s="284"/>
      <c r="AW106" s="284"/>
      <c r="AX106" s="284"/>
      <c r="AY106" s="284"/>
      <c r="AZ106" s="284"/>
      <c r="BA106" s="284"/>
      <c r="BB106" s="284"/>
      <c r="BC106" s="284"/>
      <c r="BD106" s="284"/>
      <c r="BE106" s="284"/>
      <c r="BF106" s="419"/>
      <c r="BH106" s="810">
        <f>(T106/S106-1)*100</f>
        <v>-100</v>
      </c>
      <c r="BI106" s="810" t="e">
        <f>(U106/T106-1)*100</f>
        <v>#DIV/0!</v>
      </c>
    </row>
    <row r="107" spans="2:61" ht="15" x14ac:dyDescent="0.25">
      <c r="B107" s="761" t="s">
        <v>277</v>
      </c>
      <c r="C107" s="3" t="s">
        <v>2</v>
      </c>
      <c r="Q107" s="11">
        <v>136596</v>
      </c>
      <c r="R107" s="11">
        <v>157617</v>
      </c>
      <c r="S107" s="11">
        <v>161951</v>
      </c>
      <c r="V107" s="323">
        <f>100</f>
        <v>100</v>
      </c>
      <c r="W107" s="326" t="e">
        <f t="shared" ref="W107:W112" si="56">E107*100/$D107</f>
        <v>#DIV/0!</v>
      </c>
      <c r="X107" s="326" t="e">
        <f t="shared" ref="X107:X112" si="57">F107*100/$D107</f>
        <v>#DIV/0!</v>
      </c>
      <c r="Y107" s="326" t="e">
        <f t="shared" ref="Y107:Y112" si="58">G107*100/$D107</f>
        <v>#DIV/0!</v>
      </c>
      <c r="Z107" s="326" t="e">
        <f t="shared" ref="Z107:Z112" si="59">H107*100/$D107</f>
        <v>#DIV/0!</v>
      </c>
      <c r="AA107" s="326" t="e">
        <f t="shared" ref="AA107:AA112" si="60">I107*100/$D107</f>
        <v>#DIV/0!</v>
      </c>
      <c r="AB107" s="326" t="e">
        <f t="shared" ref="AB107:AB112" si="61">J107*100/$D107</f>
        <v>#DIV/0!</v>
      </c>
      <c r="AC107" s="326" t="e">
        <f t="shared" ref="AC107:AC112" si="62">K107*100/$D107</f>
        <v>#DIV/0!</v>
      </c>
      <c r="AD107" s="326" t="e">
        <f t="shared" ref="AD107:AD112" si="63">L107*100/$D107</f>
        <v>#DIV/0!</v>
      </c>
      <c r="AE107" s="326" t="e">
        <f t="shared" ref="AE107:AE112" si="64">M107*100/$D107</f>
        <v>#DIV/0!</v>
      </c>
      <c r="AF107" s="326" t="e">
        <f t="shared" ref="AF107:AF112" si="65">N107*100/$D107</f>
        <v>#DIV/0!</v>
      </c>
      <c r="AG107" s="326" t="e">
        <f t="shared" ref="AG107:AG112" si="66">O107*100/$D107</f>
        <v>#DIV/0!</v>
      </c>
      <c r="AH107" s="326" t="e">
        <f t="shared" ref="AH107:AH112" si="67">P107*100/$D107</f>
        <v>#DIV/0!</v>
      </c>
      <c r="AI107" s="326" t="e">
        <f t="shared" ref="AI107:AI112" si="68">Q107*100/$D107</f>
        <v>#DIV/0!</v>
      </c>
      <c r="AJ107" s="326" t="e">
        <f t="shared" ref="AJ107:AJ112" si="69">R107*100/$D107</f>
        <v>#DIV/0!</v>
      </c>
      <c r="AK107" s="326" t="e">
        <f t="shared" ref="AK107:AK112" si="70">S107*100/$D107</f>
        <v>#DIV/0!</v>
      </c>
      <c r="AL107" s="326" t="e">
        <f t="shared" ref="AL107:AL112" si="71">T107*100/$D107</f>
        <v>#DIV/0!</v>
      </c>
      <c r="AM107" s="326" t="e">
        <f t="shared" ref="AM107:AM112" si="72">U107*100/$D107</f>
        <v>#DIV/0!</v>
      </c>
      <c r="AN107" s="324"/>
      <c r="AO107" s="342"/>
      <c r="AP107" s="342"/>
      <c r="AQ107" s="342"/>
      <c r="AR107" s="342"/>
      <c r="AS107" s="342"/>
      <c r="AT107" s="342"/>
      <c r="AU107" s="342"/>
      <c r="AV107" s="342"/>
      <c r="AW107" s="342"/>
      <c r="AX107" s="342"/>
      <c r="AY107" s="342"/>
      <c r="AZ107" s="342"/>
      <c r="BA107" s="342">
        <v>1</v>
      </c>
      <c r="BB107" s="342">
        <v>1</v>
      </c>
      <c r="BC107" s="342">
        <v>1</v>
      </c>
      <c r="BD107" s="342"/>
      <c r="BE107" s="419"/>
      <c r="BF107" s="419"/>
    </row>
    <row r="108" spans="2:61" ht="15" x14ac:dyDescent="0.25">
      <c r="B108" s="761"/>
      <c r="C108" s="2" t="s">
        <v>3</v>
      </c>
      <c r="Q108" s="11">
        <v>142945</v>
      </c>
      <c r="R108" s="11">
        <v>138044</v>
      </c>
      <c r="S108" s="11">
        <v>145658</v>
      </c>
      <c r="V108" s="323">
        <f>100</f>
        <v>100</v>
      </c>
      <c r="W108" s="326" t="e">
        <f t="shared" si="56"/>
        <v>#DIV/0!</v>
      </c>
      <c r="X108" s="326" t="e">
        <f t="shared" si="57"/>
        <v>#DIV/0!</v>
      </c>
      <c r="Y108" s="326" t="e">
        <f t="shared" si="58"/>
        <v>#DIV/0!</v>
      </c>
      <c r="Z108" s="326" t="e">
        <f t="shared" si="59"/>
        <v>#DIV/0!</v>
      </c>
      <c r="AA108" s="326" t="e">
        <f t="shared" si="60"/>
        <v>#DIV/0!</v>
      </c>
      <c r="AB108" s="326" t="e">
        <f t="shared" si="61"/>
        <v>#DIV/0!</v>
      </c>
      <c r="AC108" s="326" t="e">
        <f t="shared" si="62"/>
        <v>#DIV/0!</v>
      </c>
      <c r="AD108" s="326" t="e">
        <f t="shared" si="63"/>
        <v>#DIV/0!</v>
      </c>
      <c r="AE108" s="326" t="e">
        <f t="shared" si="64"/>
        <v>#DIV/0!</v>
      </c>
      <c r="AF108" s="326" t="e">
        <f t="shared" si="65"/>
        <v>#DIV/0!</v>
      </c>
      <c r="AG108" s="326" t="e">
        <f t="shared" si="66"/>
        <v>#DIV/0!</v>
      </c>
      <c r="AH108" s="326" t="e">
        <f t="shared" si="67"/>
        <v>#DIV/0!</v>
      </c>
      <c r="AI108" s="326" t="e">
        <f t="shared" si="68"/>
        <v>#DIV/0!</v>
      </c>
      <c r="AJ108" s="326" t="e">
        <f t="shared" si="69"/>
        <v>#DIV/0!</v>
      </c>
      <c r="AK108" s="326" t="e">
        <f t="shared" si="70"/>
        <v>#DIV/0!</v>
      </c>
      <c r="AL108" s="326" t="e">
        <f t="shared" si="71"/>
        <v>#DIV/0!</v>
      </c>
      <c r="AM108" s="326" t="e">
        <f t="shared" si="72"/>
        <v>#DIV/0!</v>
      </c>
      <c r="AN108" s="324"/>
      <c r="AO108" s="342"/>
      <c r="AP108" s="342"/>
      <c r="AQ108" s="342"/>
      <c r="AR108" s="342"/>
      <c r="AS108" s="342"/>
      <c r="AT108" s="342"/>
      <c r="AU108" s="342"/>
      <c r="AV108" s="342"/>
      <c r="AW108" s="342"/>
      <c r="AX108" s="342"/>
      <c r="AY108" s="342"/>
      <c r="AZ108" s="342"/>
      <c r="BA108" s="342">
        <v>1</v>
      </c>
      <c r="BB108" s="342">
        <v>1</v>
      </c>
      <c r="BC108" s="342">
        <v>1</v>
      </c>
      <c r="BD108" s="342"/>
      <c r="BE108" s="419"/>
      <c r="BF108" s="419"/>
    </row>
    <row r="109" spans="2:61" ht="15" x14ac:dyDescent="0.25">
      <c r="B109" s="761"/>
      <c r="C109" s="2" t="s">
        <v>4</v>
      </c>
      <c r="Q109" s="11">
        <v>75762</v>
      </c>
      <c r="R109" s="11">
        <v>75963</v>
      </c>
      <c r="S109" s="11">
        <v>80085</v>
      </c>
      <c r="V109" s="323">
        <f>100</f>
        <v>100</v>
      </c>
      <c r="W109" s="326" t="e">
        <f t="shared" si="56"/>
        <v>#DIV/0!</v>
      </c>
      <c r="X109" s="326" t="e">
        <f t="shared" si="57"/>
        <v>#DIV/0!</v>
      </c>
      <c r="Y109" s="326" t="e">
        <f t="shared" si="58"/>
        <v>#DIV/0!</v>
      </c>
      <c r="Z109" s="326" t="e">
        <f t="shared" si="59"/>
        <v>#DIV/0!</v>
      </c>
      <c r="AA109" s="326" t="e">
        <f t="shared" si="60"/>
        <v>#DIV/0!</v>
      </c>
      <c r="AB109" s="326" t="e">
        <f t="shared" si="61"/>
        <v>#DIV/0!</v>
      </c>
      <c r="AC109" s="326" t="e">
        <f t="shared" si="62"/>
        <v>#DIV/0!</v>
      </c>
      <c r="AD109" s="326" t="e">
        <f t="shared" si="63"/>
        <v>#DIV/0!</v>
      </c>
      <c r="AE109" s="326" t="e">
        <f t="shared" si="64"/>
        <v>#DIV/0!</v>
      </c>
      <c r="AF109" s="326" t="e">
        <f t="shared" si="65"/>
        <v>#DIV/0!</v>
      </c>
      <c r="AG109" s="326" t="e">
        <f t="shared" si="66"/>
        <v>#DIV/0!</v>
      </c>
      <c r="AH109" s="326" t="e">
        <f t="shared" si="67"/>
        <v>#DIV/0!</v>
      </c>
      <c r="AI109" s="326" t="e">
        <f t="shared" si="68"/>
        <v>#DIV/0!</v>
      </c>
      <c r="AJ109" s="326" t="e">
        <f t="shared" si="69"/>
        <v>#DIV/0!</v>
      </c>
      <c r="AK109" s="326" t="e">
        <f t="shared" si="70"/>
        <v>#DIV/0!</v>
      </c>
      <c r="AL109" s="326" t="e">
        <f t="shared" si="71"/>
        <v>#DIV/0!</v>
      </c>
      <c r="AM109" s="326" t="e">
        <f t="shared" si="72"/>
        <v>#DIV/0!</v>
      </c>
      <c r="AN109" s="324"/>
      <c r="AO109" s="342"/>
      <c r="AP109" s="342"/>
      <c r="AQ109" s="342"/>
      <c r="AR109" s="342"/>
      <c r="AS109" s="342"/>
      <c r="AT109" s="342"/>
      <c r="AU109" s="342"/>
      <c r="AV109" s="342"/>
      <c r="AW109" s="342"/>
      <c r="AX109" s="342"/>
      <c r="AY109" s="342"/>
      <c r="AZ109" s="342"/>
      <c r="BA109" s="342">
        <v>1</v>
      </c>
      <c r="BB109" s="342">
        <v>1</v>
      </c>
      <c r="BC109" s="342">
        <v>1</v>
      </c>
      <c r="BD109" s="342"/>
      <c r="BE109" s="419"/>
      <c r="BF109" s="419"/>
    </row>
    <row r="110" spans="2:61" ht="15" x14ac:dyDescent="0.25">
      <c r="B110" s="761"/>
      <c r="C110" s="2" t="s">
        <v>5</v>
      </c>
      <c r="Q110" s="11">
        <v>80077</v>
      </c>
      <c r="R110" s="11">
        <v>84918</v>
      </c>
      <c r="S110" s="11">
        <v>88413</v>
      </c>
      <c r="V110" s="323">
        <f>100</f>
        <v>100</v>
      </c>
      <c r="W110" s="326" t="e">
        <f t="shared" si="56"/>
        <v>#DIV/0!</v>
      </c>
      <c r="X110" s="326" t="e">
        <f t="shared" si="57"/>
        <v>#DIV/0!</v>
      </c>
      <c r="Y110" s="326" t="e">
        <f t="shared" si="58"/>
        <v>#DIV/0!</v>
      </c>
      <c r="Z110" s="326" t="e">
        <f t="shared" si="59"/>
        <v>#DIV/0!</v>
      </c>
      <c r="AA110" s="326" t="e">
        <f t="shared" si="60"/>
        <v>#DIV/0!</v>
      </c>
      <c r="AB110" s="326" t="e">
        <f t="shared" si="61"/>
        <v>#DIV/0!</v>
      </c>
      <c r="AC110" s="326" t="e">
        <f t="shared" si="62"/>
        <v>#DIV/0!</v>
      </c>
      <c r="AD110" s="326" t="e">
        <f t="shared" si="63"/>
        <v>#DIV/0!</v>
      </c>
      <c r="AE110" s="326" t="e">
        <f t="shared" si="64"/>
        <v>#DIV/0!</v>
      </c>
      <c r="AF110" s="326" t="e">
        <f t="shared" si="65"/>
        <v>#DIV/0!</v>
      </c>
      <c r="AG110" s="326" t="e">
        <f t="shared" si="66"/>
        <v>#DIV/0!</v>
      </c>
      <c r="AH110" s="326" t="e">
        <f t="shared" si="67"/>
        <v>#DIV/0!</v>
      </c>
      <c r="AI110" s="326" t="e">
        <f t="shared" si="68"/>
        <v>#DIV/0!</v>
      </c>
      <c r="AJ110" s="326" t="e">
        <f t="shared" si="69"/>
        <v>#DIV/0!</v>
      </c>
      <c r="AK110" s="326" t="e">
        <f t="shared" si="70"/>
        <v>#DIV/0!</v>
      </c>
      <c r="AL110" s="326" t="e">
        <f t="shared" si="71"/>
        <v>#DIV/0!</v>
      </c>
      <c r="AM110" s="326" t="e">
        <f t="shared" si="72"/>
        <v>#DIV/0!</v>
      </c>
      <c r="AN110" s="324"/>
      <c r="AO110" s="342"/>
      <c r="AP110" s="342"/>
      <c r="AQ110" s="342"/>
      <c r="AR110" s="342"/>
      <c r="AS110" s="342"/>
      <c r="AT110" s="342"/>
      <c r="AU110" s="342"/>
      <c r="AV110" s="342"/>
      <c r="AW110" s="342"/>
      <c r="AX110" s="342"/>
      <c r="AY110" s="342"/>
      <c r="AZ110" s="342"/>
      <c r="BA110" s="342">
        <v>1</v>
      </c>
      <c r="BB110" s="342">
        <v>1</v>
      </c>
      <c r="BC110" s="342">
        <v>1</v>
      </c>
      <c r="BD110" s="342"/>
      <c r="BE110" s="419"/>
      <c r="BF110" s="419"/>
    </row>
    <row r="111" spans="2:61" ht="15" x14ac:dyDescent="0.25">
      <c r="B111" s="761"/>
      <c r="C111" s="2" t="s">
        <v>6</v>
      </c>
      <c r="Q111" s="11">
        <v>435380</v>
      </c>
      <c r="R111" s="11">
        <v>456542</v>
      </c>
      <c r="S111" s="11">
        <v>476107</v>
      </c>
      <c r="V111" s="323">
        <f>100</f>
        <v>100</v>
      </c>
      <c r="W111" s="326" t="e">
        <f t="shared" si="56"/>
        <v>#DIV/0!</v>
      </c>
      <c r="X111" s="326" t="e">
        <f t="shared" si="57"/>
        <v>#DIV/0!</v>
      </c>
      <c r="Y111" s="326" t="e">
        <f t="shared" si="58"/>
        <v>#DIV/0!</v>
      </c>
      <c r="Z111" s="326" t="e">
        <f t="shared" si="59"/>
        <v>#DIV/0!</v>
      </c>
      <c r="AA111" s="326" t="e">
        <f t="shared" si="60"/>
        <v>#DIV/0!</v>
      </c>
      <c r="AB111" s="326" t="e">
        <f t="shared" si="61"/>
        <v>#DIV/0!</v>
      </c>
      <c r="AC111" s="326" t="e">
        <f t="shared" si="62"/>
        <v>#DIV/0!</v>
      </c>
      <c r="AD111" s="326" t="e">
        <f t="shared" si="63"/>
        <v>#DIV/0!</v>
      </c>
      <c r="AE111" s="326" t="e">
        <f t="shared" si="64"/>
        <v>#DIV/0!</v>
      </c>
      <c r="AF111" s="326" t="e">
        <f t="shared" si="65"/>
        <v>#DIV/0!</v>
      </c>
      <c r="AG111" s="326" t="e">
        <f t="shared" si="66"/>
        <v>#DIV/0!</v>
      </c>
      <c r="AH111" s="326" t="e">
        <f t="shared" si="67"/>
        <v>#DIV/0!</v>
      </c>
      <c r="AI111" s="326" t="e">
        <f t="shared" si="68"/>
        <v>#DIV/0!</v>
      </c>
      <c r="AJ111" s="326" t="e">
        <f t="shared" si="69"/>
        <v>#DIV/0!</v>
      </c>
      <c r="AK111" s="326" t="e">
        <f t="shared" si="70"/>
        <v>#DIV/0!</v>
      </c>
      <c r="AL111" s="326" t="e">
        <f t="shared" si="71"/>
        <v>#DIV/0!</v>
      </c>
      <c r="AM111" s="326" t="e">
        <f t="shared" si="72"/>
        <v>#DIV/0!</v>
      </c>
      <c r="AN111" s="324"/>
      <c r="AO111" s="342"/>
      <c r="AP111" s="342"/>
      <c r="AQ111" s="342"/>
      <c r="AR111" s="342"/>
      <c r="AS111" s="419"/>
      <c r="AT111" s="419"/>
      <c r="AU111" s="342"/>
      <c r="AV111" s="342"/>
      <c r="AW111" s="342"/>
      <c r="AX111" s="342"/>
      <c r="AY111" s="342"/>
      <c r="AZ111" s="342"/>
      <c r="BA111" s="342"/>
      <c r="BB111" s="342"/>
      <c r="BC111" s="342"/>
      <c r="BD111" s="342"/>
      <c r="BE111" s="419"/>
      <c r="BF111" s="419"/>
    </row>
    <row r="112" spans="2:61" ht="15.75" thickBot="1" x14ac:dyDescent="0.3">
      <c r="B112" s="762"/>
      <c r="C112" s="5" t="s">
        <v>7</v>
      </c>
      <c r="D112" s="424"/>
      <c r="E112" s="341"/>
      <c r="F112" s="341"/>
      <c r="G112" s="341"/>
      <c r="H112" s="341"/>
      <c r="I112" s="341"/>
      <c r="J112" s="341"/>
      <c r="K112" s="341"/>
      <c r="L112" s="341"/>
      <c r="M112" s="341"/>
      <c r="N112" s="341"/>
      <c r="O112" s="341"/>
      <c r="P112" s="341"/>
      <c r="Q112" s="341">
        <v>355303</v>
      </c>
      <c r="R112" s="341">
        <v>371624</v>
      </c>
      <c r="S112" s="341">
        <v>387694</v>
      </c>
      <c r="T112" s="341"/>
      <c r="U112" s="341"/>
      <c r="V112" s="75">
        <f>100</f>
        <v>100</v>
      </c>
      <c r="W112" s="128" t="e">
        <f t="shared" si="56"/>
        <v>#DIV/0!</v>
      </c>
      <c r="X112" s="128" t="e">
        <f t="shared" si="57"/>
        <v>#DIV/0!</v>
      </c>
      <c r="Y112" s="128" t="e">
        <f t="shared" si="58"/>
        <v>#DIV/0!</v>
      </c>
      <c r="Z112" s="128" t="e">
        <f t="shared" si="59"/>
        <v>#DIV/0!</v>
      </c>
      <c r="AA112" s="128" t="e">
        <f t="shared" si="60"/>
        <v>#DIV/0!</v>
      </c>
      <c r="AB112" s="128" t="e">
        <f t="shared" si="61"/>
        <v>#DIV/0!</v>
      </c>
      <c r="AC112" s="128" t="e">
        <f t="shared" si="62"/>
        <v>#DIV/0!</v>
      </c>
      <c r="AD112" s="128" t="e">
        <f t="shared" si="63"/>
        <v>#DIV/0!</v>
      </c>
      <c r="AE112" s="128" t="e">
        <f t="shared" si="64"/>
        <v>#DIV/0!</v>
      </c>
      <c r="AF112" s="128" t="e">
        <f t="shared" si="65"/>
        <v>#DIV/0!</v>
      </c>
      <c r="AG112" s="128" t="e">
        <f t="shared" si="66"/>
        <v>#DIV/0!</v>
      </c>
      <c r="AH112" s="128" t="e">
        <f t="shared" si="67"/>
        <v>#DIV/0!</v>
      </c>
      <c r="AI112" s="128" t="e">
        <f t="shared" si="68"/>
        <v>#DIV/0!</v>
      </c>
      <c r="AJ112" s="128" t="e">
        <f t="shared" si="69"/>
        <v>#DIV/0!</v>
      </c>
      <c r="AK112" s="128" t="e">
        <f t="shared" si="70"/>
        <v>#DIV/0!</v>
      </c>
      <c r="AL112" s="128" t="e">
        <f t="shared" si="71"/>
        <v>#DIV/0!</v>
      </c>
      <c r="AM112" s="128" t="e">
        <f t="shared" si="72"/>
        <v>#DIV/0!</v>
      </c>
      <c r="AN112" s="387"/>
      <c r="AO112" s="388"/>
      <c r="AP112" s="388"/>
      <c r="AQ112" s="388"/>
      <c r="AR112" s="388"/>
      <c r="AS112" s="388"/>
      <c r="AT112" s="388"/>
      <c r="AU112" s="388"/>
      <c r="AV112" s="388"/>
      <c r="AW112" s="388"/>
      <c r="AX112" s="388"/>
      <c r="AY112" s="388"/>
      <c r="AZ112" s="388"/>
      <c r="BA112" s="388"/>
      <c r="BB112" s="388"/>
      <c r="BC112" s="388"/>
      <c r="BD112" s="388"/>
      <c r="BE112" s="388"/>
      <c r="BF112" s="419"/>
      <c r="BH112" s="810">
        <f>(T112/S112-1)*100</f>
        <v>-100</v>
      </c>
      <c r="BI112" s="810" t="e">
        <f>(U112/T112-1)*100</f>
        <v>#DIV/0!</v>
      </c>
    </row>
    <row r="114" spans="2:21" ht="15" x14ac:dyDescent="0.25">
      <c r="B114" s="760" t="s">
        <v>313</v>
      </c>
      <c r="C114" s="415" t="s">
        <v>2</v>
      </c>
      <c r="D114" s="620">
        <v>4381729</v>
      </c>
      <c r="E114" s="620">
        <v>4685303</v>
      </c>
      <c r="F114" s="620">
        <v>4794830</v>
      </c>
      <c r="G114" s="620">
        <v>4858667</v>
      </c>
      <c r="H114" s="620">
        <v>5011002</v>
      </c>
      <c r="I114" s="620">
        <v>4981466</v>
      </c>
      <c r="J114" s="620">
        <v>5611875</v>
      </c>
      <c r="K114" s="620">
        <v>5501611</v>
      </c>
      <c r="L114" s="620">
        <v>5588741</v>
      </c>
      <c r="M114" s="620">
        <v>5684119</v>
      </c>
      <c r="N114" s="620">
        <v>5906162</v>
      </c>
      <c r="O114" s="620">
        <v>5902546</v>
      </c>
      <c r="P114" s="620">
        <v>5563281</v>
      </c>
      <c r="Q114" s="416">
        <v>7412454</v>
      </c>
      <c r="R114" s="416">
        <v>7802205</v>
      </c>
      <c r="S114" s="416">
        <v>7863723</v>
      </c>
      <c r="T114" s="620">
        <v>6220617</v>
      </c>
      <c r="U114" s="620">
        <v>6222015</v>
      </c>
    </row>
    <row r="115" spans="2:21" ht="15" x14ac:dyDescent="0.25">
      <c r="B115" s="760"/>
      <c r="C115" s="415" t="s">
        <v>3</v>
      </c>
      <c r="D115" s="620">
        <v>5062390</v>
      </c>
      <c r="E115" s="620">
        <v>5569898</v>
      </c>
      <c r="F115" s="620">
        <v>5798664</v>
      </c>
      <c r="G115" s="620">
        <v>6136477</v>
      </c>
      <c r="H115" s="620">
        <v>6091361</v>
      </c>
      <c r="I115" s="620">
        <v>6149698</v>
      </c>
      <c r="J115" s="620">
        <v>6468262</v>
      </c>
      <c r="K115" s="620">
        <v>6593755</v>
      </c>
      <c r="L115" s="620">
        <v>6982992</v>
      </c>
      <c r="M115" s="620">
        <v>7110098</v>
      </c>
      <c r="N115" s="620">
        <v>7060112</v>
      </c>
      <c r="O115" s="620">
        <v>6979767</v>
      </c>
      <c r="P115" s="620">
        <v>6233857</v>
      </c>
      <c r="Q115" s="416">
        <v>8040808</v>
      </c>
      <c r="R115" s="416">
        <v>7931150</v>
      </c>
      <c r="S115" s="416">
        <v>7978204</v>
      </c>
      <c r="T115" s="620">
        <v>6572687</v>
      </c>
      <c r="U115" s="620">
        <v>6559142</v>
      </c>
    </row>
    <row r="116" spans="2:21" ht="15" x14ac:dyDescent="0.25">
      <c r="B116" s="760"/>
      <c r="C116" s="415" t="s">
        <v>4</v>
      </c>
      <c r="D116" s="620">
        <v>4601357</v>
      </c>
      <c r="E116" s="620">
        <v>5018414</v>
      </c>
      <c r="F116" s="620">
        <v>5121374</v>
      </c>
      <c r="G116" s="620">
        <v>5366936</v>
      </c>
      <c r="H116" s="620">
        <v>5406584</v>
      </c>
      <c r="I116" s="620">
        <v>5353631</v>
      </c>
      <c r="J116" s="620">
        <v>5536418</v>
      </c>
      <c r="K116" s="620">
        <v>5691492</v>
      </c>
      <c r="L116" s="620">
        <v>5883051</v>
      </c>
      <c r="M116" s="620">
        <v>6018276</v>
      </c>
      <c r="N116" s="620">
        <v>5367529</v>
      </c>
      <c r="O116" s="620">
        <v>5432667</v>
      </c>
      <c r="P116" s="620">
        <v>4963006</v>
      </c>
      <c r="Q116" s="416">
        <v>6204440</v>
      </c>
      <c r="R116" s="416">
        <v>6132076</v>
      </c>
      <c r="S116" s="416">
        <v>6196401</v>
      </c>
      <c r="T116" s="620">
        <v>5072498</v>
      </c>
      <c r="U116" s="620">
        <v>5048617</v>
      </c>
    </row>
    <row r="117" spans="2:21" ht="15" x14ac:dyDescent="0.25">
      <c r="B117" s="760"/>
      <c r="C117" s="415" t="s">
        <v>5</v>
      </c>
      <c r="D117" s="620">
        <v>9197342</v>
      </c>
      <c r="E117" s="620">
        <v>9064537</v>
      </c>
      <c r="F117" s="620">
        <v>9157109</v>
      </c>
      <c r="G117" s="620">
        <v>9785862</v>
      </c>
      <c r="H117" s="620">
        <v>9826211</v>
      </c>
      <c r="I117" s="620">
        <v>9912570</v>
      </c>
      <c r="J117" s="620">
        <v>10179618</v>
      </c>
      <c r="K117" s="620">
        <v>10396567</v>
      </c>
      <c r="L117" s="620">
        <v>10631629</v>
      </c>
      <c r="M117" s="620">
        <v>10955838</v>
      </c>
      <c r="N117" s="620">
        <v>12787037</v>
      </c>
      <c r="O117" s="620">
        <v>13249222</v>
      </c>
      <c r="P117" s="620">
        <v>12670634</v>
      </c>
      <c r="Q117" s="416">
        <v>16707150</v>
      </c>
      <c r="R117" s="416">
        <v>16850365</v>
      </c>
      <c r="S117" s="416">
        <v>16934568</v>
      </c>
      <c r="T117" s="620">
        <v>12752018</v>
      </c>
      <c r="U117" s="620">
        <v>12685789</v>
      </c>
    </row>
    <row r="118" spans="2:21" ht="15" x14ac:dyDescent="0.25">
      <c r="B118" s="760"/>
      <c r="C118" s="415" t="s">
        <v>6</v>
      </c>
      <c r="D118" s="620">
        <f>SUM(D114:D117)</f>
        <v>23242818</v>
      </c>
      <c r="E118" s="620">
        <f t="shared" ref="E118:U118" si="73">SUM(E114:E117)</f>
        <v>24338152</v>
      </c>
      <c r="F118" s="620">
        <f t="shared" si="73"/>
        <v>24871977</v>
      </c>
      <c r="G118" s="620">
        <f t="shared" si="73"/>
        <v>26147942</v>
      </c>
      <c r="H118" s="620">
        <f t="shared" si="73"/>
        <v>26335158</v>
      </c>
      <c r="I118" s="620">
        <f t="shared" si="73"/>
        <v>26397365</v>
      </c>
      <c r="J118" s="620">
        <f t="shared" si="73"/>
        <v>27796173</v>
      </c>
      <c r="K118" s="620">
        <f t="shared" si="73"/>
        <v>28183425</v>
      </c>
      <c r="L118" s="620">
        <f t="shared" si="73"/>
        <v>29086413</v>
      </c>
      <c r="M118" s="620">
        <f t="shared" si="73"/>
        <v>29768331</v>
      </c>
      <c r="N118" s="620">
        <f t="shared" si="73"/>
        <v>31120840</v>
      </c>
      <c r="O118" s="620">
        <f t="shared" si="73"/>
        <v>31564202</v>
      </c>
      <c r="P118" s="620">
        <f t="shared" si="73"/>
        <v>29430778</v>
      </c>
      <c r="Q118" s="620">
        <f t="shared" si="73"/>
        <v>38364852</v>
      </c>
      <c r="R118" s="620">
        <f t="shared" si="73"/>
        <v>38715796</v>
      </c>
      <c r="S118" s="620">
        <f t="shared" si="73"/>
        <v>38972896</v>
      </c>
      <c r="T118" s="620">
        <f t="shared" si="73"/>
        <v>30617820</v>
      </c>
      <c r="U118" s="620">
        <f t="shared" si="73"/>
        <v>30515563</v>
      </c>
    </row>
    <row r="119" spans="2:21" ht="15" x14ac:dyDescent="0.25">
      <c r="B119" s="760"/>
      <c r="C119" s="415" t="s">
        <v>7</v>
      </c>
      <c r="D119" s="620">
        <f>SUM(D114:D116)</f>
        <v>14045476</v>
      </c>
      <c r="E119" s="620">
        <f t="shared" ref="E119:U119" si="74">SUM(E114:E116)</f>
        <v>15273615</v>
      </c>
      <c r="F119" s="620">
        <f t="shared" si="74"/>
        <v>15714868</v>
      </c>
      <c r="G119" s="620">
        <f t="shared" si="74"/>
        <v>16362080</v>
      </c>
      <c r="H119" s="620">
        <f t="shared" si="74"/>
        <v>16508947</v>
      </c>
      <c r="I119" s="620">
        <f t="shared" si="74"/>
        <v>16484795</v>
      </c>
      <c r="J119" s="620">
        <f t="shared" si="74"/>
        <v>17616555</v>
      </c>
      <c r="K119" s="620">
        <f t="shared" si="74"/>
        <v>17786858</v>
      </c>
      <c r="L119" s="620">
        <f t="shared" si="74"/>
        <v>18454784</v>
      </c>
      <c r="M119" s="620">
        <f t="shared" si="74"/>
        <v>18812493</v>
      </c>
      <c r="N119" s="620">
        <f t="shared" si="74"/>
        <v>18333803</v>
      </c>
      <c r="O119" s="620">
        <f t="shared" si="74"/>
        <v>18314980</v>
      </c>
      <c r="P119" s="620">
        <f t="shared" si="74"/>
        <v>16760144</v>
      </c>
      <c r="Q119" s="620">
        <f t="shared" si="74"/>
        <v>21657702</v>
      </c>
      <c r="R119" s="620">
        <f t="shared" si="74"/>
        <v>21865431</v>
      </c>
      <c r="S119" s="620">
        <f t="shared" si="74"/>
        <v>22038328</v>
      </c>
      <c r="T119" s="620">
        <f t="shared" si="74"/>
        <v>17865802</v>
      </c>
      <c r="U119" s="620">
        <f t="shared" si="74"/>
        <v>17829774</v>
      </c>
    </row>
  </sheetData>
  <mergeCells count="23">
    <mergeCell ref="AS6:AV6"/>
    <mergeCell ref="B71:B76"/>
    <mergeCell ref="B77:B82"/>
    <mergeCell ref="X5:Z5"/>
    <mergeCell ref="AC5:AE5"/>
    <mergeCell ref="AN5:AQ5"/>
    <mergeCell ref="AN6:AR6"/>
    <mergeCell ref="B114:B119"/>
    <mergeCell ref="B11:B16"/>
    <mergeCell ref="B89:B94"/>
    <mergeCell ref="B95:B100"/>
    <mergeCell ref="B101:B106"/>
    <mergeCell ref="B107:B112"/>
    <mergeCell ref="B83:B88"/>
    <mergeCell ref="B17:B22"/>
    <mergeCell ref="B23:B28"/>
    <mergeCell ref="B29:B34"/>
    <mergeCell ref="B35:B40"/>
    <mergeCell ref="B41:B46"/>
    <mergeCell ref="B47:B52"/>
    <mergeCell ref="B53:B58"/>
    <mergeCell ref="B59:B64"/>
    <mergeCell ref="B65:B70"/>
  </mergeCells>
  <conditionalFormatting sqref="V11:AC93">
    <cfRule type="cellIs" dxfId="2661" priority="301" stopIfTrue="1" operator="lessThan">
      <formula>80</formula>
    </cfRule>
  </conditionalFormatting>
  <conditionalFormatting sqref="AD11:AF93 AH11:AH93 AM11:AM93">
    <cfRule type="cellIs" dxfId="2660" priority="294" stopIfTrue="1" operator="greaterThan">
      <formula>110</formula>
    </cfRule>
    <cfRule type="cellIs" dxfId="2659" priority="295" stopIfTrue="1" operator="between">
      <formula>100</formula>
      <formula>110</formula>
    </cfRule>
    <cfRule type="cellIs" dxfId="2658" priority="296" stopIfTrue="1" operator="between">
      <formula>80</formula>
      <formula>100</formula>
    </cfRule>
    <cfRule type="cellIs" dxfId="2657" priority="297" stopIfTrue="1" operator="lessThan">
      <formula>80</formula>
    </cfRule>
  </conditionalFormatting>
  <conditionalFormatting sqref="AH11:AH93 V11:AF93 AM11:AM93">
    <cfRule type="cellIs" dxfId="2656" priority="298" stopIfTrue="1" operator="greaterThan">
      <formula>110</formula>
    </cfRule>
    <cfRule type="cellIs" dxfId="2655" priority="299" stopIfTrue="1" operator="between">
      <formula>100</formula>
      <formula>110</formula>
    </cfRule>
    <cfRule type="cellIs" dxfId="2654" priority="300" stopIfTrue="1" operator="between">
      <formula>80</formula>
      <formula>100</formula>
    </cfRule>
  </conditionalFormatting>
  <conditionalFormatting sqref="AG11:AG93">
    <cfRule type="cellIs" dxfId="2653" priority="287" stopIfTrue="1" operator="greaterThan">
      <formula>110</formula>
    </cfRule>
    <cfRule type="cellIs" dxfId="2652" priority="288" stopIfTrue="1" operator="between">
      <formula>100</formula>
      <formula>110</formula>
    </cfRule>
    <cfRule type="cellIs" dxfId="2651" priority="289" stopIfTrue="1" operator="between">
      <formula>80</formula>
      <formula>100</formula>
    </cfRule>
    <cfRule type="cellIs" dxfId="2650" priority="290" stopIfTrue="1" operator="lessThan">
      <formula>80</formula>
    </cfRule>
  </conditionalFormatting>
  <conditionalFormatting sqref="AG11:AG93">
    <cfRule type="cellIs" dxfId="2649" priority="291" stopIfTrue="1" operator="greaterThan">
      <formula>110</formula>
    </cfRule>
    <cfRule type="cellIs" dxfId="2648" priority="292" stopIfTrue="1" operator="between">
      <formula>100</formula>
      <formula>110</formula>
    </cfRule>
    <cfRule type="cellIs" dxfId="2647" priority="293" stopIfTrue="1" operator="between">
      <formula>80</formula>
      <formula>100</formula>
    </cfRule>
  </conditionalFormatting>
  <conditionalFormatting sqref="AH11:AH93">
    <cfRule type="cellIs" dxfId="2646" priority="280" stopIfTrue="1" operator="greaterThan">
      <formula>110</formula>
    </cfRule>
    <cfRule type="cellIs" dxfId="2645" priority="281" stopIfTrue="1" operator="between">
      <formula>100</formula>
      <formula>110</formula>
    </cfRule>
    <cfRule type="cellIs" dxfId="2644" priority="282" stopIfTrue="1" operator="between">
      <formula>80</formula>
      <formula>100</formula>
    </cfRule>
    <cfRule type="cellIs" dxfId="2643" priority="283" stopIfTrue="1" operator="lessThan">
      <formula>80</formula>
    </cfRule>
  </conditionalFormatting>
  <conditionalFormatting sqref="AH11:AH93">
    <cfRule type="cellIs" dxfId="2642" priority="284" stopIfTrue="1" operator="greaterThan">
      <formula>110</formula>
    </cfRule>
    <cfRule type="cellIs" dxfId="2641" priority="285" stopIfTrue="1" operator="between">
      <formula>100</formula>
      <formula>110</formula>
    </cfRule>
    <cfRule type="cellIs" dxfId="2640" priority="286" stopIfTrue="1" operator="between">
      <formula>80</formula>
      <formula>100</formula>
    </cfRule>
  </conditionalFormatting>
  <conditionalFormatting sqref="D11:U112">
    <cfRule type="expression" dxfId="2639" priority="137">
      <formula>AN11=1</formula>
    </cfRule>
    <cfRule type="expression" dxfId="2638" priority="276">
      <formula>AN11=2</formula>
    </cfRule>
    <cfRule type="expression" dxfId="2637" priority="278">
      <formula>AN11=6</formula>
    </cfRule>
  </conditionalFormatting>
  <conditionalFormatting sqref="D11:U112">
    <cfRule type="expression" dxfId="2636" priority="277">
      <formula>AN11=4</formula>
    </cfRule>
  </conditionalFormatting>
  <conditionalFormatting sqref="AI11:AI93">
    <cfRule type="cellIs" dxfId="2635" priority="269" stopIfTrue="1" operator="greaterThan">
      <formula>110</formula>
    </cfRule>
    <cfRule type="cellIs" dxfId="2634" priority="270" stopIfTrue="1" operator="between">
      <formula>100</formula>
      <formula>110</formula>
    </cfRule>
    <cfRule type="cellIs" dxfId="2633" priority="271" stopIfTrue="1" operator="between">
      <formula>80</formula>
      <formula>100</formula>
    </cfRule>
    <cfRule type="cellIs" dxfId="2632" priority="272" stopIfTrue="1" operator="lessThan">
      <formula>80</formula>
    </cfRule>
  </conditionalFormatting>
  <conditionalFormatting sqref="AI11:AI93">
    <cfRule type="cellIs" dxfId="2631" priority="273" stopIfTrue="1" operator="greaterThan">
      <formula>110</formula>
    </cfRule>
    <cfRule type="cellIs" dxfId="2630" priority="274" stopIfTrue="1" operator="between">
      <formula>100</formula>
      <formula>110</formula>
    </cfRule>
    <cfRule type="cellIs" dxfId="2629" priority="275" stopIfTrue="1" operator="between">
      <formula>80</formula>
      <formula>100</formula>
    </cfRule>
  </conditionalFormatting>
  <conditionalFormatting sqref="AI11:AI93">
    <cfRule type="cellIs" dxfId="2628" priority="262" stopIfTrue="1" operator="greaterThan">
      <formula>110</formula>
    </cfRule>
    <cfRule type="cellIs" dxfId="2627" priority="263" stopIfTrue="1" operator="between">
      <formula>100</formula>
      <formula>110</formula>
    </cfRule>
    <cfRule type="cellIs" dxfId="2626" priority="264" stopIfTrue="1" operator="between">
      <formula>80</formula>
      <formula>100</formula>
    </cfRule>
    <cfRule type="cellIs" dxfId="2625" priority="265" stopIfTrue="1" operator="lessThan">
      <formula>80</formula>
    </cfRule>
  </conditionalFormatting>
  <conditionalFormatting sqref="AI11:AI93">
    <cfRule type="cellIs" dxfId="2624" priority="266" stopIfTrue="1" operator="greaterThan">
      <formula>110</formula>
    </cfRule>
    <cfRule type="cellIs" dxfId="2623" priority="267" stopIfTrue="1" operator="between">
      <formula>100</formula>
      <formula>110</formula>
    </cfRule>
    <cfRule type="cellIs" dxfId="2622" priority="268" stopIfTrue="1" operator="between">
      <formula>80</formula>
      <formula>100</formula>
    </cfRule>
  </conditionalFormatting>
  <conditionalFormatting sqref="AJ11:AJ93">
    <cfRule type="cellIs" dxfId="2621" priority="255" stopIfTrue="1" operator="greaterThan">
      <formula>110</formula>
    </cfRule>
    <cfRule type="cellIs" dxfId="2620" priority="256" stopIfTrue="1" operator="between">
      <formula>100</formula>
      <formula>110</formula>
    </cfRule>
    <cfRule type="cellIs" dxfId="2619" priority="257" stopIfTrue="1" operator="between">
      <formula>80</formula>
      <formula>100</formula>
    </cfRule>
    <cfRule type="cellIs" dxfId="2618" priority="258" stopIfTrue="1" operator="lessThan">
      <formula>80</formula>
    </cfRule>
  </conditionalFormatting>
  <conditionalFormatting sqref="AJ11:AJ93">
    <cfRule type="cellIs" dxfId="2617" priority="259" stopIfTrue="1" operator="greaterThan">
      <formula>110</formula>
    </cfRule>
    <cfRule type="cellIs" dxfId="2616" priority="260" stopIfTrue="1" operator="between">
      <formula>100</formula>
      <formula>110</formula>
    </cfRule>
    <cfRule type="cellIs" dxfId="2615" priority="261" stopIfTrue="1" operator="between">
      <formula>80</formula>
      <formula>100</formula>
    </cfRule>
  </conditionalFormatting>
  <conditionalFormatting sqref="AJ11:AJ93">
    <cfRule type="cellIs" dxfId="2614" priority="248" stopIfTrue="1" operator="greaterThan">
      <formula>110</formula>
    </cfRule>
    <cfRule type="cellIs" dxfId="2613" priority="249" stopIfTrue="1" operator="between">
      <formula>100</formula>
      <formula>110</formula>
    </cfRule>
    <cfRule type="cellIs" dxfId="2612" priority="250" stopIfTrue="1" operator="between">
      <formula>80</formula>
      <formula>100</formula>
    </cfRule>
    <cfRule type="cellIs" dxfId="2611" priority="251" stopIfTrue="1" operator="lessThan">
      <formula>80</formula>
    </cfRule>
  </conditionalFormatting>
  <conditionalFormatting sqref="AJ11:AJ93">
    <cfRule type="cellIs" dxfId="2610" priority="252" stopIfTrue="1" operator="greaterThan">
      <formula>110</formula>
    </cfRule>
    <cfRule type="cellIs" dxfId="2609" priority="253" stopIfTrue="1" operator="between">
      <formula>100</formula>
      <formula>110</formula>
    </cfRule>
    <cfRule type="cellIs" dxfId="2608" priority="254" stopIfTrue="1" operator="between">
      <formula>80</formula>
      <formula>100</formula>
    </cfRule>
  </conditionalFormatting>
  <conditionalFormatting sqref="AK11:AK93">
    <cfRule type="cellIs" dxfId="2607" priority="241" stopIfTrue="1" operator="greaterThan">
      <formula>110</formula>
    </cfRule>
    <cfRule type="cellIs" dxfId="2606" priority="242" stopIfTrue="1" operator="between">
      <formula>100</formula>
      <formula>110</formula>
    </cfRule>
    <cfRule type="cellIs" dxfId="2605" priority="243" stopIfTrue="1" operator="between">
      <formula>80</formula>
      <formula>100</formula>
    </cfRule>
    <cfRule type="cellIs" dxfId="2604" priority="244" stopIfTrue="1" operator="lessThan">
      <formula>80</formula>
    </cfRule>
  </conditionalFormatting>
  <conditionalFormatting sqref="AK11:AK93">
    <cfRule type="cellIs" dxfId="2603" priority="245" stopIfTrue="1" operator="greaterThan">
      <formula>110</formula>
    </cfRule>
    <cfRule type="cellIs" dxfId="2602" priority="246" stopIfTrue="1" operator="between">
      <formula>100</formula>
      <formula>110</formula>
    </cfRule>
    <cfRule type="cellIs" dxfId="2601" priority="247" stopIfTrue="1" operator="between">
      <formula>80</formula>
      <formula>100</formula>
    </cfRule>
  </conditionalFormatting>
  <conditionalFormatting sqref="AK11:AK93">
    <cfRule type="cellIs" dxfId="2600" priority="234" stopIfTrue="1" operator="greaterThan">
      <formula>110</formula>
    </cfRule>
    <cfRule type="cellIs" dxfId="2599" priority="235" stopIfTrue="1" operator="between">
      <formula>100</formula>
      <formula>110</formula>
    </cfRule>
    <cfRule type="cellIs" dxfId="2598" priority="236" stopIfTrue="1" operator="between">
      <formula>80</formula>
      <formula>100</formula>
    </cfRule>
    <cfRule type="cellIs" dxfId="2597" priority="237" stopIfTrue="1" operator="lessThan">
      <formula>80</formula>
    </cfRule>
  </conditionalFormatting>
  <conditionalFormatting sqref="AK11:AK93">
    <cfRule type="cellIs" dxfId="2596" priority="238" stopIfTrue="1" operator="greaterThan">
      <formula>110</formula>
    </cfRule>
    <cfRule type="cellIs" dxfId="2595" priority="239" stopIfTrue="1" operator="between">
      <formula>100</formula>
      <formula>110</formula>
    </cfRule>
    <cfRule type="cellIs" dxfId="2594" priority="240" stopIfTrue="1" operator="between">
      <formula>80</formula>
      <formula>100</formula>
    </cfRule>
  </conditionalFormatting>
  <conditionalFormatting sqref="V94:AC112">
    <cfRule type="cellIs" dxfId="2593" priority="233" stopIfTrue="1" operator="lessThan">
      <formula>80</formula>
    </cfRule>
  </conditionalFormatting>
  <conditionalFormatting sqref="AD94:AF112 AH94:AH112 AM94:AM112">
    <cfRule type="cellIs" dxfId="2592" priority="226" stopIfTrue="1" operator="greaterThan">
      <formula>110</formula>
    </cfRule>
    <cfRule type="cellIs" dxfId="2591" priority="227" stopIfTrue="1" operator="between">
      <formula>100</formula>
      <formula>110</formula>
    </cfRule>
    <cfRule type="cellIs" dxfId="2590" priority="228" stopIfTrue="1" operator="between">
      <formula>80</formula>
      <formula>100</formula>
    </cfRule>
    <cfRule type="cellIs" dxfId="2589" priority="229" stopIfTrue="1" operator="lessThan">
      <formula>80</formula>
    </cfRule>
  </conditionalFormatting>
  <conditionalFormatting sqref="V94:AF112 AH94:AH112 AM94:AM112">
    <cfRule type="cellIs" dxfId="2588" priority="230" stopIfTrue="1" operator="greaterThan">
      <formula>110</formula>
    </cfRule>
    <cfRule type="cellIs" dxfId="2587" priority="231" stopIfTrue="1" operator="between">
      <formula>100</formula>
      <formula>110</formula>
    </cfRule>
    <cfRule type="cellIs" dxfId="2586" priority="232" stopIfTrue="1" operator="between">
      <formula>80</formula>
      <formula>100</formula>
    </cfRule>
  </conditionalFormatting>
  <conditionalFormatting sqref="AG94:AG112">
    <cfRule type="cellIs" dxfId="2585" priority="219" stopIfTrue="1" operator="greaterThan">
      <formula>110</formula>
    </cfRule>
    <cfRule type="cellIs" dxfId="2584" priority="220" stopIfTrue="1" operator="between">
      <formula>100</formula>
      <formula>110</formula>
    </cfRule>
    <cfRule type="cellIs" dxfId="2583" priority="221" stopIfTrue="1" operator="between">
      <formula>80</formula>
      <formula>100</formula>
    </cfRule>
    <cfRule type="cellIs" dxfId="2582" priority="222" stopIfTrue="1" operator="lessThan">
      <formula>80</formula>
    </cfRule>
  </conditionalFormatting>
  <conditionalFormatting sqref="AG94:AG112">
    <cfRule type="cellIs" dxfId="2581" priority="223" stopIfTrue="1" operator="greaterThan">
      <formula>110</formula>
    </cfRule>
    <cfRule type="cellIs" dxfId="2580" priority="224" stopIfTrue="1" operator="between">
      <formula>100</formula>
      <formula>110</formula>
    </cfRule>
    <cfRule type="cellIs" dxfId="2579" priority="225" stopIfTrue="1" operator="between">
      <formula>80</formula>
      <formula>100</formula>
    </cfRule>
  </conditionalFormatting>
  <conditionalFormatting sqref="AH94:AH112">
    <cfRule type="cellIs" dxfId="2578" priority="212" stopIfTrue="1" operator="greaterThan">
      <formula>110</formula>
    </cfRule>
    <cfRule type="cellIs" dxfId="2577" priority="213" stopIfTrue="1" operator="between">
      <formula>100</formula>
      <formula>110</formula>
    </cfRule>
    <cfRule type="cellIs" dxfId="2576" priority="214" stopIfTrue="1" operator="between">
      <formula>80</formula>
      <formula>100</formula>
    </cfRule>
    <cfRule type="cellIs" dxfId="2575" priority="215" stopIfTrue="1" operator="lessThan">
      <formula>80</formula>
    </cfRule>
  </conditionalFormatting>
  <conditionalFormatting sqref="AH94:AH112">
    <cfRule type="cellIs" dxfId="2574" priority="216" stopIfTrue="1" operator="greaterThan">
      <formula>110</formula>
    </cfRule>
    <cfRule type="cellIs" dxfId="2573" priority="217" stopIfTrue="1" operator="between">
      <formula>100</formula>
      <formula>110</formula>
    </cfRule>
    <cfRule type="cellIs" dxfId="2572" priority="218" stopIfTrue="1" operator="between">
      <formula>80</formula>
      <formula>100</formula>
    </cfRule>
  </conditionalFormatting>
  <conditionalFormatting sqref="AI94:AI112">
    <cfRule type="cellIs" dxfId="2571" priority="205" stopIfTrue="1" operator="greaterThan">
      <formula>110</formula>
    </cfRule>
    <cfRule type="cellIs" dxfId="2570" priority="206" stopIfTrue="1" operator="between">
      <formula>100</formula>
      <formula>110</formula>
    </cfRule>
    <cfRule type="cellIs" dxfId="2569" priority="207" stopIfTrue="1" operator="between">
      <formula>80</formula>
      <formula>100</formula>
    </cfRule>
    <cfRule type="cellIs" dxfId="2568" priority="208" stopIfTrue="1" operator="lessThan">
      <formula>80</formula>
    </cfRule>
  </conditionalFormatting>
  <conditionalFormatting sqref="AI94:AI112">
    <cfRule type="cellIs" dxfId="2567" priority="209" stopIfTrue="1" operator="greaterThan">
      <formula>110</formula>
    </cfRule>
    <cfRule type="cellIs" dxfId="2566" priority="210" stopIfTrue="1" operator="between">
      <formula>100</formula>
      <formula>110</formula>
    </cfRule>
    <cfRule type="cellIs" dxfId="2565" priority="211" stopIfTrue="1" operator="between">
      <formula>80</formula>
      <formula>100</formula>
    </cfRule>
  </conditionalFormatting>
  <conditionalFormatting sqref="AI94:AI112">
    <cfRule type="cellIs" dxfId="2564" priority="198" stopIfTrue="1" operator="greaterThan">
      <formula>110</formula>
    </cfRule>
    <cfRule type="cellIs" dxfId="2563" priority="199" stopIfTrue="1" operator="between">
      <formula>100</formula>
      <formula>110</formula>
    </cfRule>
    <cfRule type="cellIs" dxfId="2562" priority="200" stopIfTrue="1" operator="between">
      <formula>80</formula>
      <formula>100</formula>
    </cfRule>
    <cfRule type="cellIs" dxfId="2561" priority="201" stopIfTrue="1" operator="lessThan">
      <formula>80</formula>
    </cfRule>
  </conditionalFormatting>
  <conditionalFormatting sqref="AI94:AI112">
    <cfRule type="cellIs" dxfId="2560" priority="202" stopIfTrue="1" operator="greaterThan">
      <formula>110</formula>
    </cfRule>
    <cfRule type="cellIs" dxfId="2559" priority="203" stopIfTrue="1" operator="between">
      <formula>100</formula>
      <formula>110</formula>
    </cfRule>
    <cfRule type="cellIs" dxfId="2558" priority="204" stopIfTrue="1" operator="between">
      <formula>80</formula>
      <formula>100</formula>
    </cfRule>
  </conditionalFormatting>
  <conditionalFormatting sqref="AJ94:AJ112">
    <cfRule type="cellIs" dxfId="2557" priority="191" stopIfTrue="1" operator="greaterThan">
      <formula>110</formula>
    </cfRule>
    <cfRule type="cellIs" dxfId="2556" priority="192" stopIfTrue="1" operator="between">
      <formula>100</formula>
      <formula>110</formula>
    </cfRule>
    <cfRule type="cellIs" dxfId="2555" priority="193" stopIfTrue="1" operator="between">
      <formula>80</formula>
      <formula>100</formula>
    </cfRule>
    <cfRule type="cellIs" dxfId="2554" priority="194" stopIfTrue="1" operator="lessThan">
      <formula>80</formula>
    </cfRule>
  </conditionalFormatting>
  <conditionalFormatting sqref="AJ94:AJ112">
    <cfRule type="cellIs" dxfId="2553" priority="195" stopIfTrue="1" operator="greaterThan">
      <formula>110</formula>
    </cfRule>
    <cfRule type="cellIs" dxfId="2552" priority="196" stopIfTrue="1" operator="between">
      <formula>100</formula>
      <formula>110</formula>
    </cfRule>
    <cfRule type="cellIs" dxfId="2551" priority="197" stopIfTrue="1" operator="between">
      <formula>80</formula>
      <formula>100</formula>
    </cfRule>
  </conditionalFormatting>
  <conditionalFormatting sqref="AJ94:AJ112">
    <cfRule type="cellIs" dxfId="2550" priority="184" stopIfTrue="1" operator="greaterThan">
      <formula>110</formula>
    </cfRule>
    <cfRule type="cellIs" dxfId="2549" priority="185" stopIfTrue="1" operator="between">
      <formula>100</formula>
      <formula>110</formula>
    </cfRule>
    <cfRule type="cellIs" dxfId="2548" priority="186" stopIfTrue="1" operator="between">
      <formula>80</formula>
      <formula>100</formula>
    </cfRule>
    <cfRule type="cellIs" dxfId="2547" priority="187" stopIfTrue="1" operator="lessThan">
      <formula>80</formula>
    </cfRule>
  </conditionalFormatting>
  <conditionalFormatting sqref="AJ94:AJ112">
    <cfRule type="cellIs" dxfId="2546" priority="188" stopIfTrue="1" operator="greaterThan">
      <formula>110</formula>
    </cfRule>
    <cfRule type="cellIs" dxfId="2545" priority="189" stopIfTrue="1" operator="between">
      <formula>100</formula>
      <formula>110</formula>
    </cfRule>
    <cfRule type="cellIs" dxfId="2544" priority="190" stopIfTrue="1" operator="between">
      <formula>80</formula>
      <formula>100</formula>
    </cfRule>
  </conditionalFormatting>
  <conditionalFormatting sqref="AK94:AK112">
    <cfRule type="cellIs" dxfId="2543" priority="177" stopIfTrue="1" operator="greaterThan">
      <formula>110</formula>
    </cfRule>
    <cfRule type="cellIs" dxfId="2542" priority="178" stopIfTrue="1" operator="between">
      <formula>100</formula>
      <formula>110</formula>
    </cfRule>
    <cfRule type="cellIs" dxfId="2541" priority="179" stopIfTrue="1" operator="between">
      <formula>80</formula>
      <formula>100</formula>
    </cfRule>
    <cfRule type="cellIs" dxfId="2540" priority="180" stopIfTrue="1" operator="lessThan">
      <formula>80</formula>
    </cfRule>
  </conditionalFormatting>
  <conditionalFormatting sqref="AK94:AK112">
    <cfRule type="cellIs" dxfId="2539" priority="181" stopIfTrue="1" operator="greaterThan">
      <formula>110</formula>
    </cfRule>
    <cfRule type="cellIs" dxfId="2538" priority="182" stopIfTrue="1" operator="between">
      <formula>100</formula>
      <formula>110</formula>
    </cfRule>
    <cfRule type="cellIs" dxfId="2537" priority="183" stopIfTrue="1" operator="between">
      <formula>80</formula>
      <formula>100</formula>
    </cfRule>
  </conditionalFormatting>
  <conditionalFormatting sqref="AK94:AK112">
    <cfRule type="cellIs" dxfId="2536" priority="170" stopIfTrue="1" operator="greaterThan">
      <formula>110</formula>
    </cfRule>
    <cfRule type="cellIs" dxfId="2535" priority="171" stopIfTrue="1" operator="between">
      <formula>100</formula>
      <formula>110</formula>
    </cfRule>
    <cfRule type="cellIs" dxfId="2534" priority="172" stopIfTrue="1" operator="between">
      <formula>80</formula>
      <formula>100</formula>
    </cfRule>
    <cfRule type="cellIs" dxfId="2533" priority="173" stopIfTrue="1" operator="lessThan">
      <formula>80</formula>
    </cfRule>
  </conditionalFormatting>
  <conditionalFormatting sqref="AK94:AK112">
    <cfRule type="cellIs" dxfId="2532" priority="174" stopIfTrue="1" operator="greaterThan">
      <formula>110</formula>
    </cfRule>
    <cfRule type="cellIs" dxfId="2531" priority="175" stopIfTrue="1" operator="between">
      <formula>100</formula>
      <formula>110</formula>
    </cfRule>
    <cfRule type="cellIs" dxfId="2530" priority="176" stopIfTrue="1" operator="between">
      <formula>80</formula>
      <formula>100</formula>
    </cfRule>
  </conditionalFormatting>
  <conditionalFormatting sqref="D114:U119">
    <cfRule type="expression" dxfId="2529" priority="167">
      <formula>IF(#REF!=3,TRUE,FALSE)</formula>
    </cfRule>
    <cfRule type="expression" dxfId="2528" priority="168">
      <formula>IF(#REF!=2,TRUE,FALSE)</formula>
    </cfRule>
    <cfRule type="expression" dxfId="2527" priority="169">
      <formula>IF(#REF!=1,TRUE,FALSE)</formula>
    </cfRule>
  </conditionalFormatting>
  <conditionalFormatting sqref="D114:U119">
    <cfRule type="expression" dxfId="2526" priority="166">
      <formula>IF(#REF!&gt;=4,TRUE,FALSE)</formula>
    </cfRule>
  </conditionalFormatting>
  <conditionalFormatting sqref="AL11:AL93">
    <cfRule type="cellIs" dxfId="2525" priority="159" stopIfTrue="1" operator="greaterThan">
      <formula>110</formula>
    </cfRule>
    <cfRule type="cellIs" dxfId="2524" priority="160" stopIfTrue="1" operator="between">
      <formula>100</formula>
      <formula>110</formula>
    </cfRule>
    <cfRule type="cellIs" dxfId="2523" priority="161" stopIfTrue="1" operator="between">
      <formula>80</formula>
      <formula>100</formula>
    </cfRule>
    <cfRule type="cellIs" dxfId="2522" priority="162" stopIfTrue="1" operator="lessThan">
      <formula>80</formula>
    </cfRule>
  </conditionalFormatting>
  <conditionalFormatting sqref="AL11:AL93">
    <cfRule type="cellIs" dxfId="2521" priority="163" stopIfTrue="1" operator="greaterThan">
      <formula>110</formula>
    </cfRule>
    <cfRule type="cellIs" dxfId="2520" priority="164" stopIfTrue="1" operator="between">
      <formula>100</formula>
      <formula>110</formula>
    </cfRule>
    <cfRule type="cellIs" dxfId="2519" priority="165" stopIfTrue="1" operator="between">
      <formula>80</formula>
      <formula>100</formula>
    </cfRule>
  </conditionalFormatting>
  <conditionalFormatting sqref="AL11:AL93">
    <cfRule type="cellIs" dxfId="2518" priority="152" stopIfTrue="1" operator="greaterThan">
      <formula>110</formula>
    </cfRule>
    <cfRule type="cellIs" dxfId="2517" priority="153" stopIfTrue="1" operator="between">
      <formula>100</formula>
      <formula>110</formula>
    </cfRule>
    <cfRule type="cellIs" dxfId="2516" priority="154" stopIfTrue="1" operator="between">
      <formula>80</formula>
      <formula>100</formula>
    </cfRule>
    <cfRule type="cellIs" dxfId="2515" priority="155" stopIfTrue="1" operator="lessThan">
      <formula>80</formula>
    </cfRule>
  </conditionalFormatting>
  <conditionalFormatting sqref="AL11:AL93">
    <cfRule type="cellIs" dxfId="2514" priority="156" stopIfTrue="1" operator="greaterThan">
      <formula>110</formula>
    </cfRule>
    <cfRule type="cellIs" dxfId="2513" priority="157" stopIfTrue="1" operator="between">
      <formula>100</formula>
      <formula>110</formula>
    </cfRule>
    <cfRule type="cellIs" dxfId="2512" priority="158" stopIfTrue="1" operator="between">
      <formula>80</formula>
      <formula>100</formula>
    </cfRule>
  </conditionalFormatting>
  <conditionalFormatting sqref="AL94:AL112">
    <cfRule type="cellIs" dxfId="2511" priority="145" stopIfTrue="1" operator="greaterThan">
      <formula>110</formula>
    </cfRule>
    <cfRule type="cellIs" dxfId="2510" priority="146" stopIfTrue="1" operator="between">
      <formula>100</formula>
      <formula>110</formula>
    </cfRule>
    <cfRule type="cellIs" dxfId="2509" priority="147" stopIfTrue="1" operator="between">
      <formula>80</formula>
      <formula>100</formula>
    </cfRule>
    <cfRule type="cellIs" dxfId="2508" priority="148" stopIfTrue="1" operator="lessThan">
      <formula>80</formula>
    </cfRule>
  </conditionalFormatting>
  <conditionalFormatting sqref="AL94:AL112">
    <cfRule type="cellIs" dxfId="2507" priority="149" stopIfTrue="1" operator="greaterThan">
      <formula>110</formula>
    </cfRule>
    <cfRule type="cellIs" dxfId="2506" priority="150" stopIfTrue="1" operator="between">
      <formula>100</formula>
      <formula>110</formula>
    </cfRule>
    <cfRule type="cellIs" dxfId="2505" priority="151" stopIfTrue="1" operator="between">
      <formula>80</formula>
      <formula>100</formula>
    </cfRule>
  </conditionalFormatting>
  <conditionalFormatting sqref="AL94:AL112">
    <cfRule type="cellIs" dxfId="2504" priority="138" stopIfTrue="1" operator="greaterThan">
      <formula>110</formula>
    </cfRule>
    <cfRule type="cellIs" dxfId="2503" priority="139" stopIfTrue="1" operator="between">
      <formula>100</formula>
      <formula>110</formula>
    </cfRule>
    <cfRule type="cellIs" dxfId="2502" priority="140" stopIfTrue="1" operator="between">
      <formula>80</formula>
      <formula>100</formula>
    </cfRule>
    <cfRule type="cellIs" dxfId="2501" priority="141" stopIfTrue="1" operator="lessThan">
      <formula>80</formula>
    </cfRule>
  </conditionalFormatting>
  <conditionalFormatting sqref="AL94:AL112">
    <cfRule type="cellIs" dxfId="2500" priority="142" stopIfTrue="1" operator="greaterThan">
      <formula>110</formula>
    </cfRule>
    <cfRule type="cellIs" dxfId="2499" priority="143" stopIfTrue="1" operator="between">
      <formula>100</formula>
      <formula>110</formula>
    </cfRule>
    <cfRule type="cellIs" dxfId="2498" priority="144" stopIfTrue="1" operator="between">
      <formula>80</formula>
      <formula>100</formula>
    </cfRule>
  </conditionalFormatting>
  <conditionalFormatting sqref="D11 E11:U112">
    <cfRule type="expression" dxfId="2497" priority="279">
      <formula>AN11=7</formula>
    </cfRule>
  </conditionalFormatting>
  <conditionalFormatting sqref="D12:D16">
    <cfRule type="expression" dxfId="2496" priority="136">
      <formula>AN12=7</formula>
    </cfRule>
  </conditionalFormatting>
  <conditionalFormatting sqref="D17">
    <cfRule type="expression" dxfId="2495" priority="133">
      <formula>AN17=7</formula>
    </cfRule>
  </conditionalFormatting>
  <conditionalFormatting sqref="D18:D22">
    <cfRule type="expression" dxfId="2494" priority="128">
      <formula>AN18=7</formula>
    </cfRule>
  </conditionalFormatting>
  <conditionalFormatting sqref="D23">
    <cfRule type="expression" dxfId="2493" priority="125">
      <formula>AN23=7</formula>
    </cfRule>
  </conditionalFormatting>
  <conditionalFormatting sqref="D24:D28">
    <cfRule type="expression" dxfId="2492" priority="120">
      <formula>AN24=7</formula>
    </cfRule>
  </conditionalFormatting>
  <conditionalFormatting sqref="D29">
    <cfRule type="expression" dxfId="2491" priority="117">
      <formula>AN29=7</formula>
    </cfRule>
  </conditionalFormatting>
  <conditionalFormatting sqref="D30:D34">
    <cfRule type="expression" dxfId="2490" priority="112">
      <formula>AN30=7</formula>
    </cfRule>
  </conditionalFormatting>
  <conditionalFormatting sqref="D35">
    <cfRule type="expression" dxfId="2489" priority="109">
      <formula>AN35=7</formula>
    </cfRule>
  </conditionalFormatting>
  <conditionalFormatting sqref="D36:D40">
    <cfRule type="expression" dxfId="2488" priority="104">
      <formula>AN36=7</formula>
    </cfRule>
  </conditionalFormatting>
  <conditionalFormatting sqref="D41">
    <cfRule type="expression" dxfId="2487" priority="101">
      <formula>AN41=7</formula>
    </cfRule>
  </conditionalFormatting>
  <conditionalFormatting sqref="D42:D46">
    <cfRule type="expression" dxfId="2486" priority="96">
      <formula>AN42=7</formula>
    </cfRule>
  </conditionalFormatting>
  <conditionalFormatting sqref="D47">
    <cfRule type="expression" dxfId="2485" priority="93">
      <formula>AN47=7</formula>
    </cfRule>
  </conditionalFormatting>
  <conditionalFormatting sqref="D48:D52">
    <cfRule type="expression" dxfId="2484" priority="88">
      <formula>AN48=7</formula>
    </cfRule>
  </conditionalFormatting>
  <conditionalFormatting sqref="D53">
    <cfRule type="expression" dxfId="2483" priority="85">
      <formula>AN53=7</formula>
    </cfRule>
  </conditionalFormatting>
  <conditionalFormatting sqref="D54:D58">
    <cfRule type="expression" dxfId="2482" priority="80">
      <formula>AN54=7</formula>
    </cfRule>
  </conditionalFormatting>
  <conditionalFormatting sqref="D59">
    <cfRule type="expression" dxfId="2481" priority="77">
      <formula>AN59=7</formula>
    </cfRule>
  </conditionalFormatting>
  <conditionalFormatting sqref="D60:D64">
    <cfRule type="expression" dxfId="2480" priority="72">
      <formula>AN60=7</formula>
    </cfRule>
  </conditionalFormatting>
  <conditionalFormatting sqref="D65">
    <cfRule type="expression" dxfId="2479" priority="69">
      <formula>AN65=7</formula>
    </cfRule>
  </conditionalFormatting>
  <conditionalFormatting sqref="D66:D70">
    <cfRule type="expression" dxfId="2478" priority="64">
      <formula>AN66=7</formula>
    </cfRule>
  </conditionalFormatting>
  <conditionalFormatting sqref="D71">
    <cfRule type="expression" dxfId="2477" priority="61">
      <formula>AN71=7</formula>
    </cfRule>
  </conditionalFormatting>
  <conditionalFormatting sqref="D72:D76">
    <cfRule type="expression" dxfId="2476" priority="56">
      <formula>AN72=7</formula>
    </cfRule>
  </conditionalFormatting>
  <conditionalFormatting sqref="D77">
    <cfRule type="expression" dxfId="2475" priority="53">
      <formula>AN77=7</formula>
    </cfRule>
  </conditionalFormatting>
  <conditionalFormatting sqref="D78:D82">
    <cfRule type="expression" dxfId="2474" priority="48">
      <formula>AN78=7</formula>
    </cfRule>
  </conditionalFormatting>
  <conditionalFormatting sqref="D83">
    <cfRule type="expression" dxfId="2473" priority="45">
      <formula>AN83=7</formula>
    </cfRule>
  </conditionalFormatting>
  <conditionalFormatting sqref="D84:D88">
    <cfRule type="expression" dxfId="2472" priority="40">
      <formula>AN84=7</formula>
    </cfRule>
  </conditionalFormatting>
  <conditionalFormatting sqref="D89">
    <cfRule type="expression" dxfId="2471" priority="37">
      <formula>AN89=7</formula>
    </cfRule>
  </conditionalFormatting>
  <conditionalFormatting sqref="D90:D94">
    <cfRule type="expression" dxfId="2470" priority="32">
      <formula>AN90=7</formula>
    </cfRule>
  </conditionalFormatting>
  <conditionalFormatting sqref="D95">
    <cfRule type="expression" dxfId="2469" priority="29">
      <formula>AN95=7</formula>
    </cfRule>
  </conditionalFormatting>
  <conditionalFormatting sqref="D96:D100">
    <cfRule type="expression" dxfId="2468" priority="24">
      <formula>AN96=7</formula>
    </cfRule>
  </conditionalFormatting>
  <conditionalFormatting sqref="D101">
    <cfRule type="expression" dxfId="2467" priority="21">
      <formula>AN101=7</formula>
    </cfRule>
  </conditionalFormatting>
  <conditionalFormatting sqref="D102:D106">
    <cfRule type="expression" dxfId="2466" priority="16">
      <formula>AN102=7</formula>
    </cfRule>
  </conditionalFormatting>
  <conditionalFormatting sqref="D107">
    <cfRule type="expression" dxfId="2465" priority="13">
      <formula>AN107=7</formula>
    </cfRule>
  </conditionalFormatting>
  <conditionalFormatting sqref="D108:D112">
    <cfRule type="expression" dxfId="2464" priority="8">
      <formula>AN108=7</formula>
    </cfRule>
  </conditionalFormatting>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3AEFF"/>
  </sheetPr>
  <dimension ref="A1:BE491"/>
  <sheetViews>
    <sheetView zoomScale="40" zoomScaleNormal="40" workbookViewId="0">
      <selection activeCell="BH25" sqref="BH25"/>
    </sheetView>
  </sheetViews>
  <sheetFormatPr defaultColWidth="11.42578125" defaultRowHeight="14.25" x14ac:dyDescent="0.2"/>
  <cols>
    <col min="1" max="1" width="3.42578125" style="11" customWidth="1"/>
    <col min="2" max="2" width="27.28515625" style="10" customWidth="1"/>
    <col min="3" max="3" width="11.42578125" style="11"/>
    <col min="4" max="17" width="10.7109375" style="11" customWidth="1"/>
    <col min="18" max="21" width="11.42578125" style="11" customWidth="1"/>
    <col min="22" max="22" width="8.140625" style="11" customWidth="1"/>
    <col min="23" max="39" width="8" style="11" customWidth="1"/>
    <col min="40" max="51" width="5.7109375" style="11" customWidth="1"/>
    <col min="52" max="52" width="6.28515625" style="11" bestFit="1" customWidth="1"/>
    <col min="53" max="53" width="5.42578125" style="11" customWidth="1"/>
    <col min="54" max="55" width="8" style="11" customWidth="1"/>
    <col min="56" max="57" width="7.85546875" style="11" customWidth="1"/>
    <col min="58" max="16384" width="11.42578125" style="11"/>
  </cols>
  <sheetData>
    <row r="1" spans="1:57" ht="36.75" customHeight="1" x14ac:dyDescent="0.25">
      <c r="A1" s="218" t="s">
        <v>238</v>
      </c>
    </row>
    <row r="2" spans="1:57" x14ac:dyDescent="0.2">
      <c r="B2" s="11"/>
      <c r="AN2" s="142"/>
    </row>
    <row r="3" spans="1:57" ht="20.25" x14ac:dyDescent="0.2">
      <c r="A3" s="219"/>
      <c r="B3" s="12" t="s">
        <v>81</v>
      </c>
    </row>
    <row r="4" spans="1:57" ht="15" x14ac:dyDescent="0.25">
      <c r="B4" s="10" t="str">
        <f>Translateupd!B7</f>
        <v>Germany</v>
      </c>
      <c r="D4" s="142"/>
      <c r="V4" s="142" t="s">
        <v>242</v>
      </c>
      <c r="AB4" s="201"/>
      <c r="AN4" s="142" t="s">
        <v>230</v>
      </c>
      <c r="AO4" s="195"/>
      <c r="AP4" s="195"/>
      <c r="AQ4" s="195"/>
      <c r="AR4" s="195"/>
      <c r="AS4" s="195"/>
      <c r="AT4" s="195"/>
      <c r="AU4" s="195"/>
      <c r="AV4" s="195"/>
      <c r="AW4" s="195"/>
      <c r="AX4" s="195"/>
      <c r="AY4" s="195"/>
      <c r="AZ4" s="195"/>
    </row>
    <row r="5" spans="1:57" ht="14.25" customHeight="1" x14ac:dyDescent="0.2">
      <c r="B5" s="10" t="s">
        <v>83</v>
      </c>
      <c r="E5" s="13"/>
      <c r="F5" s="200" t="s">
        <v>85</v>
      </c>
      <c r="V5" s="203"/>
      <c r="W5" s="204"/>
      <c r="X5" s="767" t="s">
        <v>231</v>
      </c>
      <c r="Y5" s="767"/>
      <c r="Z5" s="767"/>
      <c r="AA5" s="420"/>
      <c r="AB5" s="206"/>
      <c r="AC5" s="767" t="s">
        <v>183</v>
      </c>
      <c r="AD5" s="767"/>
      <c r="AE5" s="767"/>
      <c r="AN5" s="771" t="s">
        <v>84</v>
      </c>
      <c r="AO5" s="771"/>
      <c r="AP5" s="771"/>
      <c r="AQ5" s="771"/>
      <c r="AW5" s="195"/>
      <c r="AX5" s="195"/>
      <c r="AY5" s="195"/>
      <c r="AZ5" s="195"/>
    </row>
    <row r="6" spans="1:57" x14ac:dyDescent="0.2">
      <c r="B6" s="11"/>
      <c r="E6" s="14"/>
      <c r="F6" s="200" t="s">
        <v>86</v>
      </c>
      <c r="V6" s="203"/>
      <c r="W6" s="202"/>
      <c r="X6" s="420" t="s">
        <v>182</v>
      </c>
      <c r="Y6" s="420"/>
      <c r="Z6" s="420"/>
      <c r="AA6" s="420"/>
      <c r="AB6" s="207"/>
      <c r="AC6" s="420" t="s">
        <v>181</v>
      </c>
      <c r="AD6" s="420"/>
      <c r="AE6" s="420"/>
      <c r="AN6" s="773" t="s">
        <v>184</v>
      </c>
      <c r="AO6" s="774"/>
      <c r="AP6" s="774"/>
      <c r="AQ6" s="774"/>
      <c r="AR6" s="768"/>
      <c r="AS6" s="768" t="s">
        <v>186</v>
      </c>
      <c r="AT6" s="768"/>
      <c r="AU6" s="768"/>
      <c r="AV6" s="769"/>
      <c r="AW6" s="195"/>
      <c r="AX6" s="195"/>
      <c r="AY6" s="195"/>
      <c r="AZ6" s="195"/>
    </row>
    <row r="7" spans="1:57" x14ac:dyDescent="0.2">
      <c r="E7" s="15"/>
      <c r="F7" s="200" t="s">
        <v>269</v>
      </c>
      <c r="AN7" s="421" t="s">
        <v>185</v>
      </c>
      <c r="AO7" s="422"/>
      <c r="AP7" s="422"/>
      <c r="AQ7" s="422"/>
      <c r="AR7" s="422"/>
      <c r="AS7" s="422" t="s">
        <v>187</v>
      </c>
      <c r="AT7" s="422"/>
      <c r="AU7" s="422"/>
      <c r="AV7" s="210"/>
      <c r="AW7" s="195"/>
      <c r="AX7" s="195"/>
      <c r="AY7" s="195"/>
      <c r="AZ7" s="195"/>
    </row>
    <row r="8" spans="1:57" ht="15.75" x14ac:dyDescent="0.2">
      <c r="B8" s="16"/>
      <c r="C8" s="17"/>
      <c r="D8" s="17"/>
      <c r="E8" s="17"/>
      <c r="F8" s="17"/>
      <c r="G8" s="17"/>
      <c r="H8" s="17"/>
      <c r="I8" s="17"/>
      <c r="J8" s="17"/>
      <c r="K8" s="17"/>
      <c r="L8" s="17"/>
      <c r="M8" s="17"/>
      <c r="N8" s="17"/>
      <c r="O8" s="17"/>
      <c r="P8" s="17"/>
      <c r="Q8" s="17"/>
      <c r="R8" s="17"/>
      <c r="S8" s="17"/>
      <c r="T8" s="17"/>
      <c r="U8" s="17"/>
      <c r="V8" s="18"/>
      <c r="AI8" s="17"/>
      <c r="AJ8" s="17"/>
      <c r="AK8" s="17"/>
      <c r="AL8" s="17"/>
      <c r="AM8" s="17"/>
      <c r="AN8" s="211" t="s">
        <v>188</v>
      </c>
      <c r="AO8" s="212"/>
      <c r="AP8" s="212"/>
      <c r="AQ8" s="212"/>
      <c r="AR8" s="212"/>
      <c r="AS8" s="213"/>
      <c r="AT8" s="213"/>
      <c r="AU8" s="213"/>
      <c r="AV8" s="214"/>
      <c r="AW8" s="195"/>
      <c r="AX8" s="195"/>
      <c r="AY8" s="195"/>
      <c r="AZ8" s="195"/>
    </row>
    <row r="9" spans="1:57" ht="16.5" thickBot="1" x14ac:dyDescent="0.25">
      <c r="B9" s="16"/>
      <c r="C9" s="17"/>
      <c r="D9" s="17"/>
      <c r="E9" s="17"/>
      <c r="F9" s="17"/>
      <c r="G9" s="17"/>
      <c r="H9" s="17"/>
      <c r="I9" s="17"/>
      <c r="J9" s="17"/>
      <c r="K9" s="17"/>
      <c r="L9" s="17"/>
      <c r="M9" s="17"/>
      <c r="N9" s="17"/>
      <c r="O9" s="17"/>
      <c r="P9" s="17"/>
      <c r="Q9" s="17"/>
      <c r="R9" s="17"/>
      <c r="S9" s="17"/>
      <c r="T9" s="17"/>
      <c r="U9" s="17"/>
      <c r="V9" s="18"/>
      <c r="AI9" s="17"/>
      <c r="AJ9" s="17"/>
      <c r="AK9" s="17"/>
      <c r="AL9" s="17"/>
      <c r="AM9" s="17"/>
      <c r="AN9" s="422"/>
      <c r="AO9" s="422"/>
      <c r="AP9" s="422"/>
      <c r="AQ9" s="422"/>
      <c r="AR9" s="422"/>
      <c r="AS9" s="220"/>
      <c r="AT9" s="220"/>
      <c r="AU9" s="220"/>
      <c r="AV9" s="220"/>
      <c r="AW9" s="195"/>
      <c r="AX9" s="195"/>
      <c r="AY9" s="195"/>
      <c r="AZ9" s="195"/>
    </row>
    <row r="10" spans="1:57" ht="45" customHeight="1" thickBot="1" x14ac:dyDescent="0.3">
      <c r="B10" s="19" t="s">
        <v>80</v>
      </c>
      <c r="C10" s="20" t="s">
        <v>1</v>
      </c>
      <c r="D10" s="21">
        <v>2008</v>
      </c>
      <c r="E10" s="22">
        <v>2009</v>
      </c>
      <c r="F10" s="22">
        <v>2010</v>
      </c>
      <c r="G10" s="22">
        <v>2011</v>
      </c>
      <c r="H10" s="22">
        <v>2012</v>
      </c>
      <c r="I10" s="22">
        <v>2013</v>
      </c>
      <c r="J10" s="22">
        <v>2014</v>
      </c>
      <c r="K10" s="22">
        <v>2015</v>
      </c>
      <c r="L10" s="22">
        <v>2016</v>
      </c>
      <c r="M10" s="22">
        <v>2017</v>
      </c>
      <c r="N10" s="22">
        <v>2018</v>
      </c>
      <c r="O10" s="22">
        <v>2019</v>
      </c>
      <c r="P10" s="22">
        <v>2020</v>
      </c>
      <c r="Q10" s="22">
        <v>2021</v>
      </c>
      <c r="R10" s="22">
        <v>2022</v>
      </c>
      <c r="S10" s="22">
        <v>2023</v>
      </c>
      <c r="T10" s="22">
        <v>2024</v>
      </c>
      <c r="U10" s="22">
        <v>2025</v>
      </c>
      <c r="V10" s="199" t="s">
        <v>228</v>
      </c>
      <c r="W10" s="125">
        <v>2009</v>
      </c>
      <c r="X10" s="125">
        <v>2010</v>
      </c>
      <c r="Y10" s="125">
        <v>2011</v>
      </c>
      <c r="Z10" s="125">
        <v>2012</v>
      </c>
      <c r="AA10" s="125">
        <v>2013</v>
      </c>
      <c r="AB10" s="125">
        <v>2014</v>
      </c>
      <c r="AC10" s="125">
        <v>2015</v>
      </c>
      <c r="AD10" s="125">
        <v>2016</v>
      </c>
      <c r="AE10" s="125">
        <v>2017</v>
      </c>
      <c r="AF10" s="125">
        <v>2018</v>
      </c>
      <c r="AG10" s="125">
        <v>2019</v>
      </c>
      <c r="AH10" s="125">
        <v>2020</v>
      </c>
      <c r="AI10" s="125">
        <v>2021</v>
      </c>
      <c r="AJ10" s="125">
        <v>2022</v>
      </c>
      <c r="AK10" s="125">
        <v>2023</v>
      </c>
      <c r="AL10" s="125">
        <v>2024</v>
      </c>
      <c r="AM10" s="125">
        <v>2025</v>
      </c>
      <c r="AN10" s="278">
        <v>2008</v>
      </c>
      <c r="AO10" s="279">
        <v>2009</v>
      </c>
      <c r="AP10" s="279">
        <v>2010</v>
      </c>
      <c r="AQ10" s="279">
        <v>2011</v>
      </c>
      <c r="AR10" s="279">
        <v>2012</v>
      </c>
      <c r="AS10" s="279">
        <v>2013</v>
      </c>
      <c r="AT10" s="279">
        <v>2014</v>
      </c>
      <c r="AU10" s="279">
        <v>2015</v>
      </c>
      <c r="AV10" s="279">
        <v>2016</v>
      </c>
      <c r="AW10" s="279">
        <v>2017</v>
      </c>
      <c r="AX10" s="279">
        <v>2018</v>
      </c>
      <c r="AY10" s="279">
        <v>2019</v>
      </c>
      <c r="AZ10" s="279">
        <v>2020</v>
      </c>
      <c r="BA10" s="279">
        <v>2021</v>
      </c>
      <c r="BB10" s="279">
        <v>2022</v>
      </c>
      <c r="BC10" s="279">
        <v>2023</v>
      </c>
      <c r="BD10" s="279">
        <v>2024</v>
      </c>
      <c r="BE10" s="279">
        <v>2025</v>
      </c>
    </row>
    <row r="11" spans="1:57" ht="15" thickTop="1" x14ac:dyDescent="0.2">
      <c r="B11" s="26"/>
      <c r="C11" s="27"/>
      <c r="D11" s="28"/>
      <c r="E11" s="27"/>
      <c r="F11" s="27"/>
      <c r="G11" s="27"/>
      <c r="H11" s="27"/>
      <c r="I11" s="27"/>
      <c r="J11" s="27"/>
      <c r="K11" s="27"/>
      <c r="L11" s="27"/>
      <c r="M11" s="27"/>
      <c r="N11" s="27"/>
      <c r="O11" s="27"/>
      <c r="P11" s="27"/>
      <c r="Q11" s="27"/>
      <c r="R11" s="423"/>
      <c r="S11" s="423"/>
      <c r="T11" s="423"/>
      <c r="U11" s="423"/>
      <c r="V11" s="74"/>
      <c r="W11" s="126"/>
      <c r="X11" s="126"/>
      <c r="Y11" s="126"/>
      <c r="Z11" s="126"/>
      <c r="AA11" s="126"/>
      <c r="AB11" s="126"/>
      <c r="AC11" s="126"/>
      <c r="AD11" s="126"/>
      <c r="AE11" s="126"/>
      <c r="AF11" s="126"/>
      <c r="AG11" s="126"/>
      <c r="AH11" s="126"/>
      <c r="AI11" s="126"/>
      <c r="AJ11" s="126"/>
      <c r="AK11" s="126"/>
      <c r="AL11" s="328"/>
      <c r="AM11" s="328"/>
      <c r="AN11" s="276"/>
      <c r="AO11" s="277"/>
      <c r="AP11" s="277"/>
      <c r="AQ11" s="277"/>
      <c r="AR11" s="277"/>
      <c r="AS11" s="277"/>
      <c r="AT11" s="277"/>
      <c r="AU11" s="277"/>
      <c r="AV11" s="277"/>
      <c r="AW11" s="277"/>
      <c r="AX11" s="277"/>
      <c r="AY11" s="277"/>
      <c r="AZ11" s="277"/>
      <c r="BA11" s="277"/>
      <c r="BB11" s="277"/>
      <c r="BC11" s="277"/>
      <c r="BD11" s="277"/>
      <c r="BE11" s="565"/>
    </row>
    <row r="12" spans="1:57" ht="15" customHeight="1" x14ac:dyDescent="0.25">
      <c r="B12" s="766" t="s">
        <v>19</v>
      </c>
      <c r="C12" s="7" t="s">
        <v>2</v>
      </c>
      <c r="D12" s="425">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74">
        <f>100</f>
        <v>100</v>
      </c>
      <c r="W12" s="127" t="e">
        <f>E12*100/$D12</f>
        <v>#DIV/0!</v>
      </c>
      <c r="X12" s="127" t="e">
        <f t="shared" ref="X12:AM27" si="0">F12*100/$D12</f>
        <v>#DIV/0!</v>
      </c>
      <c r="Y12" s="127" t="e">
        <f t="shared" si="0"/>
        <v>#DIV/0!</v>
      </c>
      <c r="Z12" s="127" t="e">
        <f t="shared" si="0"/>
        <v>#DIV/0!</v>
      </c>
      <c r="AA12" s="127" t="e">
        <f t="shared" si="0"/>
        <v>#DIV/0!</v>
      </c>
      <c r="AB12" s="127" t="e">
        <f t="shared" si="0"/>
        <v>#DIV/0!</v>
      </c>
      <c r="AC12" s="127" t="e">
        <f t="shared" si="0"/>
        <v>#DIV/0!</v>
      </c>
      <c r="AD12" s="127" t="e">
        <f t="shared" si="0"/>
        <v>#DIV/0!</v>
      </c>
      <c r="AE12" s="127" t="e">
        <f t="shared" si="0"/>
        <v>#DIV/0!</v>
      </c>
      <c r="AF12" s="127" t="e">
        <f t="shared" si="0"/>
        <v>#DIV/0!</v>
      </c>
      <c r="AG12" s="127" t="e">
        <f t="shared" si="0"/>
        <v>#DIV/0!</v>
      </c>
      <c r="AH12" s="127" t="e">
        <f t="shared" si="0"/>
        <v>#DIV/0!</v>
      </c>
      <c r="AI12" s="127" t="e">
        <f t="shared" si="0"/>
        <v>#DIV/0!</v>
      </c>
      <c r="AJ12" s="127" t="e">
        <f t="shared" si="0"/>
        <v>#DIV/0!</v>
      </c>
      <c r="AK12" s="127" t="e">
        <f t="shared" si="0"/>
        <v>#DIV/0!</v>
      </c>
      <c r="AL12" s="127" t="e">
        <f t="shared" si="0"/>
        <v>#DIV/0!</v>
      </c>
      <c r="AM12" s="127" t="e">
        <f t="shared" si="0"/>
        <v>#DIV/0!</v>
      </c>
      <c r="AN12" s="280">
        <v>1</v>
      </c>
      <c r="AO12" s="281">
        <v>1</v>
      </c>
      <c r="AP12" s="281">
        <v>1</v>
      </c>
      <c r="AQ12" s="281">
        <v>1</v>
      </c>
      <c r="AR12" s="281">
        <v>1</v>
      </c>
      <c r="AS12" s="281">
        <v>1</v>
      </c>
      <c r="AT12" s="281">
        <v>1</v>
      </c>
      <c r="AU12" s="281">
        <v>1</v>
      </c>
      <c r="AV12" s="281">
        <v>1</v>
      </c>
      <c r="AW12" s="281">
        <v>1</v>
      </c>
      <c r="AX12" s="281">
        <v>1</v>
      </c>
      <c r="AY12" s="281">
        <v>1</v>
      </c>
      <c r="AZ12" s="281">
        <v>1</v>
      </c>
      <c r="BA12" s="281">
        <v>1</v>
      </c>
      <c r="BB12" s="281">
        <v>4</v>
      </c>
      <c r="BC12" s="281">
        <v>4</v>
      </c>
      <c r="BD12" s="281">
        <v>6</v>
      </c>
      <c r="BE12" s="325">
        <v>7</v>
      </c>
    </row>
    <row r="13" spans="1:57" ht="15" x14ac:dyDescent="0.25">
      <c r="B13" s="772"/>
      <c r="C13" s="1" t="s">
        <v>3</v>
      </c>
      <c r="D13" s="365">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74">
        <f>100</f>
        <v>100</v>
      </c>
      <c r="W13" s="127" t="e">
        <f t="shared" ref="W13:AL47" si="1">E13*100/$D13</f>
        <v>#DIV/0!</v>
      </c>
      <c r="X13" s="127" t="e">
        <f t="shared" si="0"/>
        <v>#DIV/0!</v>
      </c>
      <c r="Y13" s="127" t="e">
        <f t="shared" si="0"/>
        <v>#DIV/0!</v>
      </c>
      <c r="Z13" s="127" t="e">
        <f t="shared" si="0"/>
        <v>#DIV/0!</v>
      </c>
      <c r="AA13" s="127" t="e">
        <f t="shared" si="0"/>
        <v>#DIV/0!</v>
      </c>
      <c r="AB13" s="127" t="e">
        <f t="shared" si="0"/>
        <v>#DIV/0!</v>
      </c>
      <c r="AC13" s="127" t="e">
        <f t="shared" si="0"/>
        <v>#DIV/0!</v>
      </c>
      <c r="AD13" s="127" t="e">
        <f t="shared" si="0"/>
        <v>#DIV/0!</v>
      </c>
      <c r="AE13" s="127" t="e">
        <f t="shared" si="0"/>
        <v>#DIV/0!</v>
      </c>
      <c r="AF13" s="127" t="e">
        <f t="shared" si="0"/>
        <v>#DIV/0!</v>
      </c>
      <c r="AG13" s="127" t="e">
        <f t="shared" si="0"/>
        <v>#DIV/0!</v>
      </c>
      <c r="AH13" s="127" t="e">
        <f t="shared" si="0"/>
        <v>#DIV/0!</v>
      </c>
      <c r="AI13" s="127" t="e">
        <f t="shared" si="0"/>
        <v>#DIV/0!</v>
      </c>
      <c r="AJ13" s="127" t="e">
        <f t="shared" si="0"/>
        <v>#DIV/0!</v>
      </c>
      <c r="AK13" s="127" t="e">
        <f t="shared" si="0"/>
        <v>#DIV/0!</v>
      </c>
      <c r="AL13" s="127" t="e">
        <f t="shared" si="0"/>
        <v>#DIV/0!</v>
      </c>
      <c r="AM13" s="127" t="e">
        <f t="shared" si="0"/>
        <v>#DIV/0!</v>
      </c>
      <c r="AN13" s="280">
        <v>4</v>
      </c>
      <c r="AO13" s="281">
        <v>4</v>
      </c>
      <c r="AP13" s="281">
        <v>4</v>
      </c>
      <c r="AQ13" s="281">
        <v>4</v>
      </c>
      <c r="AR13" s="281">
        <v>4</v>
      </c>
      <c r="AS13" s="281">
        <v>4</v>
      </c>
      <c r="AT13" s="281">
        <v>4</v>
      </c>
      <c r="AU13" s="281">
        <v>4</v>
      </c>
      <c r="AV13" s="281">
        <v>4</v>
      </c>
      <c r="AW13" s="281">
        <v>4</v>
      </c>
      <c r="AX13" s="281">
        <v>4</v>
      </c>
      <c r="AY13" s="281">
        <v>1</v>
      </c>
      <c r="AZ13" s="281">
        <v>1</v>
      </c>
      <c r="BA13" s="281">
        <v>1</v>
      </c>
      <c r="BB13" s="281">
        <v>1</v>
      </c>
      <c r="BC13" s="281">
        <v>1</v>
      </c>
      <c r="BD13" s="281">
        <v>6</v>
      </c>
      <c r="BE13" s="325">
        <v>7</v>
      </c>
    </row>
    <row r="14" spans="1:57" ht="15" x14ac:dyDescent="0.25">
      <c r="B14" s="772"/>
      <c r="C14" s="1" t="s">
        <v>4</v>
      </c>
      <c r="D14" s="365">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74">
        <f>100</f>
        <v>100</v>
      </c>
      <c r="W14" s="127" t="e">
        <f t="shared" si="1"/>
        <v>#DIV/0!</v>
      </c>
      <c r="X14" s="127" t="e">
        <f t="shared" si="0"/>
        <v>#DIV/0!</v>
      </c>
      <c r="Y14" s="127" t="e">
        <f t="shared" si="0"/>
        <v>#DIV/0!</v>
      </c>
      <c r="Z14" s="127" t="e">
        <f t="shared" si="0"/>
        <v>#DIV/0!</v>
      </c>
      <c r="AA14" s="127" t="e">
        <f t="shared" si="0"/>
        <v>#DIV/0!</v>
      </c>
      <c r="AB14" s="127" t="e">
        <f t="shared" si="0"/>
        <v>#DIV/0!</v>
      </c>
      <c r="AC14" s="127" t="e">
        <f t="shared" si="0"/>
        <v>#DIV/0!</v>
      </c>
      <c r="AD14" s="127" t="e">
        <f t="shared" si="0"/>
        <v>#DIV/0!</v>
      </c>
      <c r="AE14" s="127" t="e">
        <f t="shared" si="0"/>
        <v>#DIV/0!</v>
      </c>
      <c r="AF14" s="127" t="e">
        <f t="shared" si="0"/>
        <v>#DIV/0!</v>
      </c>
      <c r="AG14" s="127" t="e">
        <f t="shared" si="0"/>
        <v>#DIV/0!</v>
      </c>
      <c r="AH14" s="127" t="e">
        <f t="shared" si="0"/>
        <v>#DIV/0!</v>
      </c>
      <c r="AI14" s="127" t="e">
        <f t="shared" si="0"/>
        <v>#DIV/0!</v>
      </c>
      <c r="AJ14" s="127" t="e">
        <f t="shared" si="0"/>
        <v>#DIV/0!</v>
      </c>
      <c r="AK14" s="127" t="e">
        <f t="shared" si="0"/>
        <v>#DIV/0!</v>
      </c>
      <c r="AL14" s="127" t="e">
        <f t="shared" si="0"/>
        <v>#DIV/0!</v>
      </c>
      <c r="AM14" s="127" t="e">
        <f t="shared" si="0"/>
        <v>#DIV/0!</v>
      </c>
      <c r="AN14" s="280">
        <v>4</v>
      </c>
      <c r="AO14" s="281">
        <v>1</v>
      </c>
      <c r="AP14" s="281">
        <v>1</v>
      </c>
      <c r="AQ14" s="281">
        <v>1</v>
      </c>
      <c r="AR14" s="281">
        <v>1</v>
      </c>
      <c r="AS14" s="281">
        <v>1</v>
      </c>
      <c r="AT14" s="281">
        <v>1</v>
      </c>
      <c r="AU14" s="281">
        <v>1</v>
      </c>
      <c r="AV14" s="281">
        <v>4</v>
      </c>
      <c r="AW14" s="281">
        <v>4</v>
      </c>
      <c r="AX14" s="281">
        <v>4</v>
      </c>
      <c r="AY14" s="281">
        <v>4</v>
      </c>
      <c r="AZ14" s="281">
        <v>4</v>
      </c>
      <c r="BA14" s="281">
        <v>4</v>
      </c>
      <c r="BB14" s="281">
        <v>4</v>
      </c>
      <c r="BC14" s="281">
        <v>4</v>
      </c>
      <c r="BD14" s="281">
        <v>6</v>
      </c>
      <c r="BE14" s="325">
        <v>7</v>
      </c>
    </row>
    <row r="15" spans="1:57" ht="15" x14ac:dyDescent="0.25">
      <c r="B15" s="772"/>
      <c r="C15" s="1" t="s">
        <v>5</v>
      </c>
      <c r="D15" s="365">
        <v>38415</v>
      </c>
      <c r="E15" s="11">
        <v>35128</v>
      </c>
      <c r="F15" s="11">
        <v>33672</v>
      </c>
      <c r="G15" s="11">
        <v>28882</v>
      </c>
      <c r="H15" s="11">
        <v>27044</v>
      </c>
      <c r="I15" s="11">
        <v>22511</v>
      </c>
      <c r="J15" s="11">
        <v>20164</v>
      </c>
      <c r="K15" s="11">
        <v>17468</v>
      </c>
      <c r="L15" s="11">
        <v>16729</v>
      </c>
      <c r="M15" s="11">
        <v>13011</v>
      </c>
      <c r="N15" s="11">
        <v>7875</v>
      </c>
      <c r="O15" s="11">
        <v>3558</v>
      </c>
      <c r="P15" s="11">
        <v>2092</v>
      </c>
      <c r="Q15" s="11">
        <v>2036</v>
      </c>
      <c r="R15" s="11">
        <v>1882</v>
      </c>
      <c r="S15" s="11">
        <v>1846</v>
      </c>
      <c r="T15" s="11">
        <v>1869</v>
      </c>
      <c r="U15" s="11">
        <v>1767</v>
      </c>
      <c r="V15" s="74">
        <f>100</f>
        <v>100</v>
      </c>
      <c r="W15" s="127">
        <f t="shared" si="1"/>
        <v>91.443446570350119</v>
      </c>
      <c r="X15" s="127">
        <f t="shared" si="0"/>
        <v>87.653260445138613</v>
      </c>
      <c r="Y15" s="127">
        <f t="shared" si="0"/>
        <v>75.184172849147473</v>
      </c>
      <c r="Z15" s="127">
        <f t="shared" si="0"/>
        <v>70.399583496030203</v>
      </c>
      <c r="AA15" s="127">
        <f t="shared" si="0"/>
        <v>58.599505401535858</v>
      </c>
      <c r="AB15" s="127">
        <f t="shared" si="0"/>
        <v>52.48991279448132</v>
      </c>
      <c r="AC15" s="127">
        <f t="shared" si="0"/>
        <v>45.471820903292986</v>
      </c>
      <c r="AD15" s="127">
        <f t="shared" si="0"/>
        <v>43.548093192763247</v>
      </c>
      <c r="AE15" s="127">
        <f t="shared" si="0"/>
        <v>33.86958219445529</v>
      </c>
      <c r="AF15" s="127">
        <f t="shared" si="0"/>
        <v>20.499804763764153</v>
      </c>
      <c r="AG15" s="127">
        <f t="shared" si="0"/>
        <v>9.26200702850449</v>
      </c>
      <c r="AH15" s="127">
        <f t="shared" si="0"/>
        <v>5.4457894051802684</v>
      </c>
      <c r="AI15" s="127">
        <f t="shared" si="0"/>
        <v>5.3000130157490561</v>
      </c>
      <c r="AJ15" s="127">
        <f t="shared" si="0"/>
        <v>4.8991279448132241</v>
      </c>
      <c r="AK15" s="127">
        <f t="shared" si="0"/>
        <v>4.8054145516074449</v>
      </c>
      <c r="AL15" s="127">
        <f t="shared" si="0"/>
        <v>4.8652869972666926</v>
      </c>
      <c r="AM15" s="127">
        <f t="shared" si="0"/>
        <v>4.5997657165169858</v>
      </c>
      <c r="AN15" s="280">
        <v>4</v>
      </c>
      <c r="AO15" s="281">
        <v>4</v>
      </c>
      <c r="AP15" s="281">
        <v>4</v>
      </c>
      <c r="AQ15" s="281">
        <v>4</v>
      </c>
      <c r="AR15" s="281">
        <v>4</v>
      </c>
      <c r="AS15" s="281">
        <v>4</v>
      </c>
      <c r="AT15" s="281">
        <v>4</v>
      </c>
      <c r="AU15" s="281">
        <v>4</v>
      </c>
      <c r="AV15" s="281">
        <v>4</v>
      </c>
      <c r="AW15" s="281">
        <v>4</v>
      </c>
      <c r="AX15" s="281">
        <v>4</v>
      </c>
      <c r="AY15" s="281">
        <v>4</v>
      </c>
      <c r="AZ15" s="281">
        <v>4</v>
      </c>
      <c r="BA15" s="281">
        <v>4</v>
      </c>
      <c r="BB15" s="281">
        <v>4</v>
      </c>
      <c r="BC15" s="281">
        <v>4</v>
      </c>
      <c r="BD15" s="281">
        <v>6</v>
      </c>
      <c r="BE15" s="325">
        <v>7</v>
      </c>
    </row>
    <row r="16" spans="1:57" ht="15" x14ac:dyDescent="0.25">
      <c r="B16" s="772"/>
      <c r="C16" s="1" t="s">
        <v>6</v>
      </c>
      <c r="D16" s="365">
        <v>38415</v>
      </c>
      <c r="E16" s="11">
        <v>35128</v>
      </c>
      <c r="F16" s="11">
        <v>33672</v>
      </c>
      <c r="G16" s="11">
        <v>28882</v>
      </c>
      <c r="H16" s="11">
        <v>27044</v>
      </c>
      <c r="I16" s="11">
        <v>22511</v>
      </c>
      <c r="J16" s="11">
        <v>20164</v>
      </c>
      <c r="K16" s="11">
        <v>17468</v>
      </c>
      <c r="L16" s="11">
        <v>16729</v>
      </c>
      <c r="M16" s="11">
        <v>13011</v>
      </c>
      <c r="N16" s="11">
        <v>7875</v>
      </c>
      <c r="O16" s="11">
        <v>3558</v>
      </c>
      <c r="P16" s="11">
        <v>2092</v>
      </c>
      <c r="Q16" s="11">
        <v>2036</v>
      </c>
      <c r="R16" s="11">
        <v>1882</v>
      </c>
      <c r="S16" s="11">
        <v>1846</v>
      </c>
      <c r="T16" s="11">
        <v>1869</v>
      </c>
      <c r="U16" s="11">
        <v>1767</v>
      </c>
      <c r="V16" s="74">
        <f>100</f>
        <v>100</v>
      </c>
      <c r="W16" s="127">
        <f t="shared" si="1"/>
        <v>91.443446570350119</v>
      </c>
      <c r="X16" s="127">
        <f t="shared" si="0"/>
        <v>87.653260445138613</v>
      </c>
      <c r="Y16" s="127">
        <f t="shared" si="0"/>
        <v>75.184172849147473</v>
      </c>
      <c r="Z16" s="127">
        <f t="shared" si="0"/>
        <v>70.399583496030203</v>
      </c>
      <c r="AA16" s="127">
        <f t="shared" si="0"/>
        <v>58.599505401535858</v>
      </c>
      <c r="AB16" s="127">
        <f t="shared" si="0"/>
        <v>52.48991279448132</v>
      </c>
      <c r="AC16" s="127">
        <f t="shared" si="0"/>
        <v>45.471820903292986</v>
      </c>
      <c r="AD16" s="127">
        <f t="shared" si="0"/>
        <v>43.548093192763247</v>
      </c>
      <c r="AE16" s="127">
        <f t="shared" si="0"/>
        <v>33.86958219445529</v>
      </c>
      <c r="AF16" s="127">
        <f t="shared" si="0"/>
        <v>20.499804763764153</v>
      </c>
      <c r="AG16" s="127">
        <f t="shared" si="0"/>
        <v>9.26200702850449</v>
      </c>
      <c r="AH16" s="127">
        <f t="shared" si="0"/>
        <v>5.4457894051802684</v>
      </c>
      <c r="AI16" s="127">
        <f t="shared" si="0"/>
        <v>5.3000130157490561</v>
      </c>
      <c r="AJ16" s="127">
        <f t="shared" si="0"/>
        <v>4.8991279448132241</v>
      </c>
      <c r="AK16" s="127">
        <f t="shared" si="0"/>
        <v>4.8054145516074449</v>
      </c>
      <c r="AL16" s="127">
        <f t="shared" si="0"/>
        <v>4.8652869972666926</v>
      </c>
      <c r="AM16" s="127">
        <f t="shared" si="0"/>
        <v>4.5997657165169858</v>
      </c>
      <c r="AN16" s="280"/>
      <c r="AO16" s="281"/>
      <c r="AP16" s="281"/>
      <c r="AQ16" s="281"/>
      <c r="AR16" s="281"/>
      <c r="AS16" s="281"/>
      <c r="AT16" s="281"/>
      <c r="AU16" s="281"/>
      <c r="AV16" s="281"/>
      <c r="AW16" s="281"/>
      <c r="AX16" s="281"/>
      <c r="AY16" s="281"/>
      <c r="AZ16" s="281"/>
      <c r="BA16" s="281"/>
      <c r="BB16" s="281"/>
      <c r="BC16" s="281"/>
      <c r="BD16" s="281"/>
      <c r="BE16" s="325"/>
    </row>
    <row r="17" spans="2:57" ht="15" x14ac:dyDescent="0.25">
      <c r="B17" s="765"/>
      <c r="C17" s="8" t="s">
        <v>7</v>
      </c>
      <c r="D17" s="424">
        <v>0</v>
      </c>
      <c r="E17" s="341">
        <v>0</v>
      </c>
      <c r="F17" s="341">
        <v>0</v>
      </c>
      <c r="G17" s="341">
        <v>0</v>
      </c>
      <c r="H17" s="341">
        <v>0</v>
      </c>
      <c r="I17" s="341">
        <v>0</v>
      </c>
      <c r="J17" s="341">
        <v>0</v>
      </c>
      <c r="K17" s="341">
        <v>0</v>
      </c>
      <c r="L17" s="341">
        <v>0</v>
      </c>
      <c r="M17" s="341">
        <v>0</v>
      </c>
      <c r="N17" s="341">
        <v>0</v>
      </c>
      <c r="O17" s="341">
        <v>0</v>
      </c>
      <c r="P17" s="341">
        <v>0</v>
      </c>
      <c r="Q17" s="341">
        <v>0</v>
      </c>
      <c r="R17" s="341">
        <v>0</v>
      </c>
      <c r="S17" s="341">
        <v>0</v>
      </c>
      <c r="T17" s="341">
        <v>0</v>
      </c>
      <c r="U17" s="341">
        <v>0</v>
      </c>
      <c r="V17" s="74">
        <f>100</f>
        <v>100</v>
      </c>
      <c r="W17" s="127" t="e">
        <f t="shared" si="1"/>
        <v>#DIV/0!</v>
      </c>
      <c r="X17" s="127" t="e">
        <f t="shared" si="0"/>
        <v>#DIV/0!</v>
      </c>
      <c r="Y17" s="127" t="e">
        <f t="shared" si="0"/>
        <v>#DIV/0!</v>
      </c>
      <c r="Z17" s="127" t="e">
        <f t="shared" si="0"/>
        <v>#DIV/0!</v>
      </c>
      <c r="AA17" s="127" t="e">
        <f t="shared" si="0"/>
        <v>#DIV/0!</v>
      </c>
      <c r="AB17" s="127" t="e">
        <f t="shared" si="0"/>
        <v>#DIV/0!</v>
      </c>
      <c r="AC17" s="127" t="e">
        <f t="shared" si="0"/>
        <v>#DIV/0!</v>
      </c>
      <c r="AD17" s="127" t="e">
        <f t="shared" si="0"/>
        <v>#DIV/0!</v>
      </c>
      <c r="AE17" s="127" t="e">
        <f t="shared" si="0"/>
        <v>#DIV/0!</v>
      </c>
      <c r="AF17" s="127" t="e">
        <f t="shared" si="0"/>
        <v>#DIV/0!</v>
      </c>
      <c r="AG17" s="127" t="e">
        <f t="shared" si="0"/>
        <v>#DIV/0!</v>
      </c>
      <c r="AH17" s="127" t="e">
        <f t="shared" si="0"/>
        <v>#DIV/0!</v>
      </c>
      <c r="AI17" s="127" t="e">
        <f t="shared" si="0"/>
        <v>#DIV/0!</v>
      </c>
      <c r="AJ17" s="127" t="e">
        <f t="shared" si="0"/>
        <v>#DIV/0!</v>
      </c>
      <c r="AK17" s="127" t="e">
        <f t="shared" si="0"/>
        <v>#DIV/0!</v>
      </c>
      <c r="AL17" s="127" t="e">
        <f t="shared" si="0"/>
        <v>#DIV/0!</v>
      </c>
      <c r="AM17" s="127" t="e">
        <f t="shared" si="0"/>
        <v>#DIV/0!</v>
      </c>
      <c r="AN17" s="283"/>
      <c r="AO17" s="284"/>
      <c r="AP17" s="284"/>
      <c r="AQ17" s="284"/>
      <c r="AR17" s="284"/>
      <c r="AS17" s="284"/>
      <c r="AT17" s="284"/>
      <c r="AU17" s="284"/>
      <c r="AV17" s="284"/>
      <c r="AW17" s="284"/>
      <c r="AX17" s="284"/>
      <c r="AY17" s="284"/>
      <c r="AZ17" s="284"/>
      <c r="BA17" s="284"/>
      <c r="BB17" s="284"/>
      <c r="BC17" s="284"/>
      <c r="BD17" s="284"/>
      <c r="BE17" s="284"/>
    </row>
    <row r="18" spans="2:57" ht="15" customHeight="1" x14ac:dyDescent="0.25">
      <c r="B18" s="766" t="s">
        <v>20</v>
      </c>
      <c r="C18" s="1" t="s">
        <v>2</v>
      </c>
      <c r="D18" s="425">
        <v>0</v>
      </c>
      <c r="E18" s="11">
        <v>0</v>
      </c>
      <c r="F18" s="11">
        <v>0</v>
      </c>
      <c r="G18" s="11">
        <v>0</v>
      </c>
      <c r="H18" s="11">
        <v>0</v>
      </c>
      <c r="I18" s="11">
        <v>0</v>
      </c>
      <c r="J18" s="11">
        <v>0</v>
      </c>
      <c r="K18" s="11">
        <v>0</v>
      </c>
      <c r="L18" s="11">
        <v>0</v>
      </c>
      <c r="M18" s="11">
        <v>0</v>
      </c>
      <c r="N18" s="11">
        <v>25</v>
      </c>
      <c r="O18" s="11">
        <v>1</v>
      </c>
      <c r="P18" s="11">
        <v>45</v>
      </c>
      <c r="Q18" s="11">
        <v>18</v>
      </c>
      <c r="R18" s="11">
        <v>3</v>
      </c>
      <c r="S18" s="11">
        <v>3</v>
      </c>
      <c r="T18" s="11">
        <v>3</v>
      </c>
      <c r="U18" s="11">
        <v>3</v>
      </c>
      <c r="V18" s="74">
        <f>100</f>
        <v>100</v>
      </c>
      <c r="W18" s="127" t="e">
        <f t="shared" si="1"/>
        <v>#DIV/0!</v>
      </c>
      <c r="X18" s="127" t="e">
        <f t="shared" si="0"/>
        <v>#DIV/0!</v>
      </c>
      <c r="Y18" s="127" t="e">
        <f t="shared" si="0"/>
        <v>#DIV/0!</v>
      </c>
      <c r="Z18" s="127" t="e">
        <f t="shared" si="0"/>
        <v>#DIV/0!</v>
      </c>
      <c r="AA18" s="127" t="e">
        <f t="shared" si="0"/>
        <v>#DIV/0!</v>
      </c>
      <c r="AB18" s="127" t="e">
        <f t="shared" si="0"/>
        <v>#DIV/0!</v>
      </c>
      <c r="AC18" s="127" t="e">
        <f t="shared" si="0"/>
        <v>#DIV/0!</v>
      </c>
      <c r="AD18" s="127" t="e">
        <f t="shared" si="0"/>
        <v>#DIV/0!</v>
      </c>
      <c r="AE18" s="127" t="e">
        <f t="shared" si="0"/>
        <v>#DIV/0!</v>
      </c>
      <c r="AF18" s="127" t="e">
        <f t="shared" si="0"/>
        <v>#DIV/0!</v>
      </c>
      <c r="AG18" s="127" t="e">
        <f t="shared" si="0"/>
        <v>#DIV/0!</v>
      </c>
      <c r="AH18" s="127" t="e">
        <f t="shared" si="0"/>
        <v>#DIV/0!</v>
      </c>
      <c r="AI18" s="127" t="e">
        <f t="shared" si="0"/>
        <v>#DIV/0!</v>
      </c>
      <c r="AJ18" s="127" t="e">
        <f t="shared" si="0"/>
        <v>#DIV/0!</v>
      </c>
      <c r="AK18" s="127" t="e">
        <f t="shared" si="0"/>
        <v>#DIV/0!</v>
      </c>
      <c r="AL18" s="127" t="e">
        <f t="shared" si="0"/>
        <v>#DIV/0!</v>
      </c>
      <c r="AM18" s="127" t="e">
        <f t="shared" si="0"/>
        <v>#DIV/0!</v>
      </c>
      <c r="AN18" s="280">
        <v>1</v>
      </c>
      <c r="AO18" s="281">
        <v>1</v>
      </c>
      <c r="AP18" s="281">
        <v>1</v>
      </c>
      <c r="AQ18" s="281">
        <v>1</v>
      </c>
      <c r="AR18" s="281">
        <v>1</v>
      </c>
      <c r="AS18" s="281">
        <v>1</v>
      </c>
      <c r="AT18" s="281">
        <v>1</v>
      </c>
      <c r="AU18" s="281">
        <v>1</v>
      </c>
      <c r="AV18" s="281">
        <v>1</v>
      </c>
      <c r="AW18" s="281">
        <v>1</v>
      </c>
      <c r="AX18" s="281">
        <v>1</v>
      </c>
      <c r="AY18" s="281">
        <v>4</v>
      </c>
      <c r="AZ18" s="281">
        <v>4</v>
      </c>
      <c r="BA18" s="281">
        <v>4</v>
      </c>
      <c r="BB18" s="281">
        <v>1</v>
      </c>
      <c r="BC18" s="281">
        <v>1</v>
      </c>
      <c r="BD18" s="281">
        <v>6</v>
      </c>
      <c r="BE18" s="325">
        <v>7</v>
      </c>
    </row>
    <row r="19" spans="2:57" ht="15" x14ac:dyDescent="0.25">
      <c r="B19" s="772"/>
      <c r="C19" s="1" t="s">
        <v>3</v>
      </c>
      <c r="D19" s="365">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74">
        <f>100</f>
        <v>100</v>
      </c>
      <c r="W19" s="127" t="e">
        <f t="shared" si="1"/>
        <v>#DIV/0!</v>
      </c>
      <c r="X19" s="127" t="e">
        <f t="shared" si="0"/>
        <v>#DIV/0!</v>
      </c>
      <c r="Y19" s="127" t="e">
        <f t="shared" si="0"/>
        <v>#DIV/0!</v>
      </c>
      <c r="Z19" s="127" t="e">
        <f t="shared" si="0"/>
        <v>#DIV/0!</v>
      </c>
      <c r="AA19" s="127" t="e">
        <f t="shared" si="0"/>
        <v>#DIV/0!</v>
      </c>
      <c r="AB19" s="127" t="e">
        <f t="shared" si="0"/>
        <v>#DIV/0!</v>
      </c>
      <c r="AC19" s="127" t="e">
        <f t="shared" si="0"/>
        <v>#DIV/0!</v>
      </c>
      <c r="AD19" s="127" t="e">
        <f t="shared" si="0"/>
        <v>#DIV/0!</v>
      </c>
      <c r="AE19" s="127" t="e">
        <f t="shared" si="0"/>
        <v>#DIV/0!</v>
      </c>
      <c r="AF19" s="127" t="e">
        <f t="shared" si="0"/>
        <v>#DIV/0!</v>
      </c>
      <c r="AG19" s="127" t="e">
        <f t="shared" si="0"/>
        <v>#DIV/0!</v>
      </c>
      <c r="AH19" s="127" t="e">
        <f t="shared" si="0"/>
        <v>#DIV/0!</v>
      </c>
      <c r="AI19" s="127" t="e">
        <f t="shared" si="0"/>
        <v>#DIV/0!</v>
      </c>
      <c r="AJ19" s="127" t="e">
        <f t="shared" si="0"/>
        <v>#DIV/0!</v>
      </c>
      <c r="AK19" s="127" t="e">
        <f t="shared" si="0"/>
        <v>#DIV/0!</v>
      </c>
      <c r="AL19" s="127" t="e">
        <f t="shared" si="0"/>
        <v>#DIV/0!</v>
      </c>
      <c r="AM19" s="127" t="e">
        <f t="shared" si="0"/>
        <v>#DIV/0!</v>
      </c>
      <c r="AN19" s="280">
        <v>1</v>
      </c>
      <c r="AO19" s="281">
        <v>1</v>
      </c>
      <c r="AP19" s="281">
        <v>1</v>
      </c>
      <c r="AQ19" s="281">
        <v>1</v>
      </c>
      <c r="AR19" s="281">
        <v>1</v>
      </c>
      <c r="AS19" s="281">
        <v>1</v>
      </c>
      <c r="AT19" s="281">
        <v>1</v>
      </c>
      <c r="AU19" s="281">
        <v>1</v>
      </c>
      <c r="AV19" s="281">
        <v>1</v>
      </c>
      <c r="AW19" s="281">
        <v>1</v>
      </c>
      <c r="AX19" s="281">
        <v>1</v>
      </c>
      <c r="AY19" s="281">
        <v>1</v>
      </c>
      <c r="AZ19" s="281">
        <v>4</v>
      </c>
      <c r="BA19" s="281">
        <v>4</v>
      </c>
      <c r="BB19" s="281">
        <v>4</v>
      </c>
      <c r="BC19" s="281">
        <v>4</v>
      </c>
      <c r="BD19" s="281">
        <v>6</v>
      </c>
      <c r="BE19" s="325">
        <v>7</v>
      </c>
    </row>
    <row r="20" spans="2:57" ht="15" x14ac:dyDescent="0.25">
      <c r="B20" s="772"/>
      <c r="C20" s="1" t="s">
        <v>4</v>
      </c>
      <c r="D20" s="365">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74">
        <f>100</f>
        <v>100</v>
      </c>
      <c r="W20" s="127" t="e">
        <f t="shared" si="1"/>
        <v>#DIV/0!</v>
      </c>
      <c r="X20" s="127" t="e">
        <f t="shared" si="0"/>
        <v>#DIV/0!</v>
      </c>
      <c r="Y20" s="127" t="e">
        <f t="shared" si="0"/>
        <v>#DIV/0!</v>
      </c>
      <c r="Z20" s="127" t="e">
        <f t="shared" si="0"/>
        <v>#DIV/0!</v>
      </c>
      <c r="AA20" s="127" t="e">
        <f t="shared" si="0"/>
        <v>#DIV/0!</v>
      </c>
      <c r="AB20" s="127" t="e">
        <f t="shared" si="0"/>
        <v>#DIV/0!</v>
      </c>
      <c r="AC20" s="127" t="e">
        <f t="shared" si="0"/>
        <v>#DIV/0!</v>
      </c>
      <c r="AD20" s="127" t="e">
        <f t="shared" si="0"/>
        <v>#DIV/0!</v>
      </c>
      <c r="AE20" s="127" t="e">
        <f t="shared" si="0"/>
        <v>#DIV/0!</v>
      </c>
      <c r="AF20" s="127" t="e">
        <f t="shared" si="0"/>
        <v>#DIV/0!</v>
      </c>
      <c r="AG20" s="127" t="e">
        <f t="shared" si="0"/>
        <v>#DIV/0!</v>
      </c>
      <c r="AH20" s="127" t="e">
        <f t="shared" si="0"/>
        <v>#DIV/0!</v>
      </c>
      <c r="AI20" s="127" t="e">
        <f t="shared" si="0"/>
        <v>#DIV/0!</v>
      </c>
      <c r="AJ20" s="127" t="e">
        <f t="shared" si="0"/>
        <v>#DIV/0!</v>
      </c>
      <c r="AK20" s="127" t="e">
        <f t="shared" si="0"/>
        <v>#DIV/0!</v>
      </c>
      <c r="AL20" s="127" t="e">
        <f t="shared" si="0"/>
        <v>#DIV/0!</v>
      </c>
      <c r="AM20" s="127" t="e">
        <f t="shared" si="0"/>
        <v>#DIV/0!</v>
      </c>
      <c r="AN20" s="280">
        <v>1</v>
      </c>
      <c r="AO20" s="281">
        <v>1</v>
      </c>
      <c r="AP20" s="281">
        <v>1</v>
      </c>
      <c r="AQ20" s="281">
        <v>1</v>
      </c>
      <c r="AR20" s="281">
        <v>1</v>
      </c>
      <c r="AS20" s="281">
        <v>1</v>
      </c>
      <c r="AT20" s="281">
        <v>1</v>
      </c>
      <c r="AU20" s="281">
        <v>1</v>
      </c>
      <c r="AV20" s="281">
        <v>1</v>
      </c>
      <c r="AW20" s="281">
        <v>1</v>
      </c>
      <c r="AX20" s="281">
        <v>1</v>
      </c>
      <c r="AY20" s="281">
        <v>1</v>
      </c>
      <c r="AZ20" s="281">
        <v>1</v>
      </c>
      <c r="BA20" s="281">
        <v>1</v>
      </c>
      <c r="BB20" s="281">
        <v>1</v>
      </c>
      <c r="BC20" s="281">
        <v>1</v>
      </c>
      <c r="BD20" s="281">
        <v>6</v>
      </c>
      <c r="BE20" s="325">
        <v>7</v>
      </c>
    </row>
    <row r="21" spans="2:57" ht="15" x14ac:dyDescent="0.25">
      <c r="B21" s="772"/>
      <c r="C21" s="1" t="s">
        <v>5</v>
      </c>
      <c r="D21" s="365">
        <v>3544</v>
      </c>
      <c r="E21" s="11">
        <v>3696</v>
      </c>
      <c r="F21" s="11">
        <v>3754</v>
      </c>
      <c r="G21" s="11">
        <v>3750</v>
      </c>
      <c r="H21" s="11">
        <v>3842</v>
      </c>
      <c r="I21" s="11">
        <v>3764</v>
      </c>
      <c r="J21" s="11">
        <v>3972</v>
      </c>
      <c r="K21" s="11">
        <v>3927</v>
      </c>
      <c r="L21" s="11">
        <v>3679</v>
      </c>
      <c r="M21" s="11">
        <v>3526</v>
      </c>
      <c r="N21" s="11">
        <v>4900</v>
      </c>
      <c r="O21" s="11">
        <v>1918</v>
      </c>
      <c r="P21" s="11">
        <v>1517</v>
      </c>
      <c r="Q21" s="11">
        <v>1253</v>
      </c>
      <c r="R21" s="11">
        <v>1159</v>
      </c>
      <c r="S21" s="11">
        <v>1136</v>
      </c>
      <c r="T21" s="11">
        <v>1150</v>
      </c>
      <c r="U21" s="11">
        <v>1087</v>
      </c>
      <c r="V21" s="74">
        <f>100</f>
        <v>100</v>
      </c>
      <c r="W21" s="127">
        <f t="shared" si="1"/>
        <v>104.28893905191873</v>
      </c>
      <c r="X21" s="127">
        <f t="shared" si="0"/>
        <v>105.9255079006772</v>
      </c>
      <c r="Y21" s="127">
        <f t="shared" si="0"/>
        <v>105.81264108352144</v>
      </c>
      <c r="Z21" s="127">
        <f t="shared" si="0"/>
        <v>108.40857787810384</v>
      </c>
      <c r="AA21" s="127">
        <f t="shared" si="0"/>
        <v>106.20767494356659</v>
      </c>
      <c r="AB21" s="127">
        <f t="shared" si="0"/>
        <v>112.07674943566592</v>
      </c>
      <c r="AC21" s="127">
        <f t="shared" si="0"/>
        <v>110.80699774266365</v>
      </c>
      <c r="AD21" s="127">
        <f t="shared" si="0"/>
        <v>103.80925507900677</v>
      </c>
      <c r="AE21" s="127">
        <f t="shared" si="0"/>
        <v>99.492099322799092</v>
      </c>
      <c r="AF21" s="127">
        <f t="shared" si="0"/>
        <v>138.26185101580134</v>
      </c>
      <c r="AG21" s="127">
        <f t="shared" si="0"/>
        <v>54.119638826185103</v>
      </c>
      <c r="AH21" s="127">
        <f t="shared" si="0"/>
        <v>42.804740406320541</v>
      </c>
      <c r="AI21" s="127">
        <f t="shared" si="0"/>
        <v>35.355530474040634</v>
      </c>
      <c r="AJ21" s="127">
        <f t="shared" si="0"/>
        <v>32.70316027088036</v>
      </c>
      <c r="AK21" s="127">
        <f t="shared" si="0"/>
        <v>32.05417607223476</v>
      </c>
      <c r="AL21" s="127">
        <f t="shared" si="0"/>
        <v>32.449209932279906</v>
      </c>
      <c r="AM21" s="127">
        <f t="shared" si="0"/>
        <v>30.67155756207675</v>
      </c>
      <c r="AN21" s="280">
        <v>4</v>
      </c>
      <c r="AO21" s="281">
        <v>1</v>
      </c>
      <c r="AP21" s="281">
        <v>1</v>
      </c>
      <c r="AQ21" s="281">
        <v>1</v>
      </c>
      <c r="AR21" s="281">
        <v>1</v>
      </c>
      <c r="AS21" s="281">
        <v>1</v>
      </c>
      <c r="AT21" s="281">
        <v>1</v>
      </c>
      <c r="AU21" s="281">
        <v>1</v>
      </c>
      <c r="AV21" s="281">
        <v>1</v>
      </c>
      <c r="AW21" s="281">
        <v>1</v>
      </c>
      <c r="AX21" s="281">
        <v>1</v>
      </c>
      <c r="AY21" s="281">
        <v>4</v>
      </c>
      <c r="AZ21" s="281">
        <v>4</v>
      </c>
      <c r="BA21" s="281">
        <v>4</v>
      </c>
      <c r="BB21" s="281">
        <v>4</v>
      </c>
      <c r="BC21" s="281">
        <v>4</v>
      </c>
      <c r="BD21" s="281">
        <v>6</v>
      </c>
      <c r="BE21" s="325">
        <v>7</v>
      </c>
    </row>
    <row r="22" spans="2:57" ht="15" x14ac:dyDescent="0.25">
      <c r="B22" s="772"/>
      <c r="C22" s="1" t="s">
        <v>6</v>
      </c>
      <c r="D22" s="365">
        <v>3544</v>
      </c>
      <c r="E22" s="11">
        <v>3696</v>
      </c>
      <c r="F22" s="11">
        <v>3754</v>
      </c>
      <c r="G22" s="11">
        <v>3750</v>
      </c>
      <c r="H22" s="11">
        <v>3842</v>
      </c>
      <c r="I22" s="11">
        <v>3764</v>
      </c>
      <c r="J22" s="11">
        <v>3972</v>
      </c>
      <c r="K22" s="11">
        <v>3927</v>
      </c>
      <c r="L22" s="11">
        <v>3679</v>
      </c>
      <c r="M22" s="11">
        <v>3526</v>
      </c>
      <c r="N22" s="11">
        <v>4925</v>
      </c>
      <c r="O22" s="11">
        <v>1919</v>
      </c>
      <c r="P22" s="11">
        <v>1562</v>
      </c>
      <c r="Q22" s="11">
        <v>1271</v>
      </c>
      <c r="R22" s="11">
        <v>1162</v>
      </c>
      <c r="S22" s="11">
        <v>1139</v>
      </c>
      <c r="T22" s="11">
        <v>1153</v>
      </c>
      <c r="U22" s="11">
        <v>1090</v>
      </c>
      <c r="V22" s="74">
        <f>100</f>
        <v>100</v>
      </c>
      <c r="W22" s="127">
        <f t="shared" si="1"/>
        <v>104.28893905191873</v>
      </c>
      <c r="X22" s="127">
        <f t="shared" si="0"/>
        <v>105.9255079006772</v>
      </c>
      <c r="Y22" s="127">
        <f t="shared" si="0"/>
        <v>105.81264108352144</v>
      </c>
      <c r="Z22" s="127">
        <f t="shared" si="0"/>
        <v>108.40857787810384</v>
      </c>
      <c r="AA22" s="127">
        <f t="shared" si="0"/>
        <v>106.20767494356659</v>
      </c>
      <c r="AB22" s="127">
        <f t="shared" si="0"/>
        <v>112.07674943566592</v>
      </c>
      <c r="AC22" s="127">
        <f t="shared" si="0"/>
        <v>110.80699774266365</v>
      </c>
      <c r="AD22" s="127">
        <f t="shared" si="0"/>
        <v>103.80925507900677</v>
      </c>
      <c r="AE22" s="127">
        <f t="shared" si="0"/>
        <v>99.492099322799092</v>
      </c>
      <c r="AF22" s="127">
        <f t="shared" si="0"/>
        <v>138.96726862302484</v>
      </c>
      <c r="AG22" s="127">
        <f t="shared" si="0"/>
        <v>54.14785553047404</v>
      </c>
      <c r="AH22" s="127">
        <f t="shared" si="0"/>
        <v>44.074492099322796</v>
      </c>
      <c r="AI22" s="127">
        <f t="shared" si="0"/>
        <v>35.863431151241535</v>
      </c>
      <c r="AJ22" s="127">
        <f t="shared" si="0"/>
        <v>32.787810383747178</v>
      </c>
      <c r="AK22" s="127">
        <f t="shared" si="0"/>
        <v>32.138826185101578</v>
      </c>
      <c r="AL22" s="127">
        <f t="shared" si="0"/>
        <v>32.533860045146724</v>
      </c>
      <c r="AM22" s="127">
        <f t="shared" si="0"/>
        <v>30.756207674943568</v>
      </c>
      <c r="AN22" s="280"/>
      <c r="AO22" s="281"/>
      <c r="AP22" s="281"/>
      <c r="AQ22" s="281"/>
      <c r="AR22" s="281"/>
      <c r="AS22" s="281"/>
      <c r="AT22" s="281"/>
      <c r="AU22" s="281"/>
      <c r="AV22" s="281"/>
      <c r="AW22" s="281"/>
      <c r="AX22" s="281"/>
      <c r="AY22" s="281"/>
      <c r="AZ22" s="281"/>
      <c r="BA22" s="281"/>
      <c r="BB22" s="281"/>
      <c r="BC22" s="281"/>
      <c r="BD22" s="281"/>
      <c r="BE22" s="325"/>
    </row>
    <row r="23" spans="2:57" ht="15" x14ac:dyDescent="0.25">
      <c r="B23" s="765"/>
      <c r="C23" s="1" t="s">
        <v>7</v>
      </c>
      <c r="D23" s="424">
        <v>0</v>
      </c>
      <c r="E23" s="341">
        <v>0</v>
      </c>
      <c r="F23" s="341">
        <v>0</v>
      </c>
      <c r="G23" s="341">
        <v>0</v>
      </c>
      <c r="H23" s="341">
        <v>0</v>
      </c>
      <c r="I23" s="341">
        <v>0</v>
      </c>
      <c r="J23" s="341">
        <v>0</v>
      </c>
      <c r="K23" s="341">
        <v>0</v>
      </c>
      <c r="L23" s="341">
        <v>0</v>
      </c>
      <c r="M23" s="341">
        <v>0</v>
      </c>
      <c r="N23" s="341">
        <v>25</v>
      </c>
      <c r="O23" s="341">
        <v>1</v>
      </c>
      <c r="P23" s="341">
        <v>45</v>
      </c>
      <c r="Q23" s="341">
        <v>18</v>
      </c>
      <c r="R23" s="341">
        <v>3</v>
      </c>
      <c r="S23" s="341">
        <v>3</v>
      </c>
      <c r="T23" s="341">
        <v>3</v>
      </c>
      <c r="U23" s="341">
        <v>3</v>
      </c>
      <c r="V23" s="74">
        <f>100</f>
        <v>100</v>
      </c>
      <c r="W23" s="127" t="e">
        <f t="shared" si="1"/>
        <v>#DIV/0!</v>
      </c>
      <c r="X23" s="127" t="e">
        <f t="shared" si="0"/>
        <v>#DIV/0!</v>
      </c>
      <c r="Y23" s="127" t="e">
        <f t="shared" si="0"/>
        <v>#DIV/0!</v>
      </c>
      <c r="Z23" s="127" t="e">
        <f t="shared" si="0"/>
        <v>#DIV/0!</v>
      </c>
      <c r="AA23" s="127" t="e">
        <f t="shared" si="0"/>
        <v>#DIV/0!</v>
      </c>
      <c r="AB23" s="127" t="e">
        <f t="shared" si="0"/>
        <v>#DIV/0!</v>
      </c>
      <c r="AC23" s="127" t="e">
        <f t="shared" si="0"/>
        <v>#DIV/0!</v>
      </c>
      <c r="AD23" s="127" t="e">
        <f t="shared" si="0"/>
        <v>#DIV/0!</v>
      </c>
      <c r="AE23" s="127" t="e">
        <f t="shared" si="0"/>
        <v>#DIV/0!</v>
      </c>
      <c r="AF23" s="127" t="e">
        <f t="shared" si="0"/>
        <v>#DIV/0!</v>
      </c>
      <c r="AG23" s="127" t="e">
        <f t="shared" si="0"/>
        <v>#DIV/0!</v>
      </c>
      <c r="AH23" s="127" t="e">
        <f t="shared" si="0"/>
        <v>#DIV/0!</v>
      </c>
      <c r="AI23" s="127" t="e">
        <f t="shared" si="0"/>
        <v>#DIV/0!</v>
      </c>
      <c r="AJ23" s="127" t="e">
        <f t="shared" si="0"/>
        <v>#DIV/0!</v>
      </c>
      <c r="AK23" s="127" t="e">
        <f t="shared" si="0"/>
        <v>#DIV/0!</v>
      </c>
      <c r="AL23" s="127" t="e">
        <f t="shared" si="0"/>
        <v>#DIV/0!</v>
      </c>
      <c r="AM23" s="127" t="e">
        <f t="shared" si="0"/>
        <v>#DIV/0!</v>
      </c>
      <c r="AN23" s="283"/>
      <c r="AO23" s="284"/>
      <c r="AP23" s="284"/>
      <c r="AQ23" s="284"/>
      <c r="AR23" s="284"/>
      <c r="AS23" s="284"/>
      <c r="AT23" s="284"/>
      <c r="AU23" s="284"/>
      <c r="AV23" s="284"/>
      <c r="AW23" s="284"/>
      <c r="AX23" s="284"/>
      <c r="AY23" s="284"/>
      <c r="AZ23" s="284"/>
      <c r="BA23" s="284"/>
      <c r="BB23" s="284"/>
      <c r="BC23" s="284"/>
      <c r="BD23" s="284"/>
      <c r="BE23" s="284"/>
    </row>
    <row r="24" spans="2:57" ht="15" customHeight="1" x14ac:dyDescent="0.25">
      <c r="B24" s="766" t="s">
        <v>21</v>
      </c>
      <c r="C24" s="7" t="s">
        <v>2</v>
      </c>
      <c r="D24" s="425">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74">
        <f>100</f>
        <v>100</v>
      </c>
      <c r="W24" s="127" t="e">
        <f t="shared" si="1"/>
        <v>#DIV/0!</v>
      </c>
      <c r="X24" s="127" t="e">
        <f t="shared" si="0"/>
        <v>#DIV/0!</v>
      </c>
      <c r="Y24" s="127" t="e">
        <f t="shared" si="0"/>
        <v>#DIV/0!</v>
      </c>
      <c r="Z24" s="127" t="e">
        <f t="shared" si="0"/>
        <v>#DIV/0!</v>
      </c>
      <c r="AA24" s="127" t="e">
        <f t="shared" si="0"/>
        <v>#DIV/0!</v>
      </c>
      <c r="AB24" s="127" t="e">
        <f t="shared" si="0"/>
        <v>#DIV/0!</v>
      </c>
      <c r="AC24" s="127" t="e">
        <f t="shared" si="0"/>
        <v>#DIV/0!</v>
      </c>
      <c r="AD24" s="127" t="e">
        <f t="shared" si="0"/>
        <v>#DIV/0!</v>
      </c>
      <c r="AE24" s="127" t="e">
        <f t="shared" si="0"/>
        <v>#DIV/0!</v>
      </c>
      <c r="AF24" s="127" t="e">
        <f t="shared" si="0"/>
        <v>#DIV/0!</v>
      </c>
      <c r="AG24" s="127" t="e">
        <f t="shared" si="0"/>
        <v>#DIV/0!</v>
      </c>
      <c r="AH24" s="127" t="e">
        <f t="shared" si="0"/>
        <v>#DIV/0!</v>
      </c>
      <c r="AI24" s="127" t="e">
        <f t="shared" si="0"/>
        <v>#DIV/0!</v>
      </c>
      <c r="AJ24" s="127" t="e">
        <f t="shared" si="0"/>
        <v>#DIV/0!</v>
      </c>
      <c r="AK24" s="127" t="e">
        <f t="shared" si="0"/>
        <v>#DIV/0!</v>
      </c>
      <c r="AL24" s="127" t="e">
        <f t="shared" si="0"/>
        <v>#DIV/0!</v>
      </c>
      <c r="AM24" s="127" t="e">
        <f t="shared" si="0"/>
        <v>#DIV/0!</v>
      </c>
      <c r="AN24" s="280">
        <v>1</v>
      </c>
      <c r="AO24" s="281">
        <v>1</v>
      </c>
      <c r="AP24" s="281">
        <v>1</v>
      </c>
      <c r="AQ24" s="281">
        <v>1</v>
      </c>
      <c r="AR24" s="281">
        <v>1</v>
      </c>
      <c r="AS24" s="281">
        <v>1</v>
      </c>
      <c r="AT24" s="281">
        <v>1</v>
      </c>
      <c r="AU24" s="281">
        <v>1</v>
      </c>
      <c r="AV24" s="281">
        <v>1</v>
      </c>
      <c r="AW24" s="281">
        <v>1</v>
      </c>
      <c r="AX24" s="281">
        <v>1</v>
      </c>
      <c r="AY24" s="281">
        <v>4</v>
      </c>
      <c r="AZ24" s="281">
        <v>4</v>
      </c>
      <c r="BA24" s="281">
        <v>4</v>
      </c>
      <c r="BB24" s="281">
        <v>4</v>
      </c>
      <c r="BC24" s="281">
        <v>4</v>
      </c>
      <c r="BD24" s="281">
        <v>6</v>
      </c>
      <c r="BE24" s="325">
        <v>7</v>
      </c>
    </row>
    <row r="25" spans="2:57" ht="15" x14ac:dyDescent="0.25">
      <c r="B25" s="772"/>
      <c r="C25" s="1" t="s">
        <v>3</v>
      </c>
      <c r="D25" s="365">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74">
        <f>100</f>
        <v>100</v>
      </c>
      <c r="W25" s="127" t="e">
        <f t="shared" si="1"/>
        <v>#DIV/0!</v>
      </c>
      <c r="X25" s="127" t="e">
        <f t="shared" si="0"/>
        <v>#DIV/0!</v>
      </c>
      <c r="Y25" s="127" t="e">
        <f t="shared" si="0"/>
        <v>#DIV/0!</v>
      </c>
      <c r="Z25" s="127" t="e">
        <f t="shared" si="0"/>
        <v>#DIV/0!</v>
      </c>
      <c r="AA25" s="127" t="e">
        <f t="shared" si="0"/>
        <v>#DIV/0!</v>
      </c>
      <c r="AB25" s="127" t="e">
        <f t="shared" si="0"/>
        <v>#DIV/0!</v>
      </c>
      <c r="AC25" s="127" t="e">
        <f t="shared" si="0"/>
        <v>#DIV/0!</v>
      </c>
      <c r="AD25" s="127" t="e">
        <f t="shared" si="0"/>
        <v>#DIV/0!</v>
      </c>
      <c r="AE25" s="127" t="e">
        <f t="shared" si="0"/>
        <v>#DIV/0!</v>
      </c>
      <c r="AF25" s="127" t="e">
        <f t="shared" si="0"/>
        <v>#DIV/0!</v>
      </c>
      <c r="AG25" s="127" t="e">
        <f t="shared" si="0"/>
        <v>#DIV/0!</v>
      </c>
      <c r="AH25" s="127" t="e">
        <f t="shared" si="0"/>
        <v>#DIV/0!</v>
      </c>
      <c r="AI25" s="127" t="e">
        <f t="shared" si="0"/>
        <v>#DIV/0!</v>
      </c>
      <c r="AJ25" s="127" t="e">
        <f t="shared" si="0"/>
        <v>#DIV/0!</v>
      </c>
      <c r="AK25" s="127" t="e">
        <f t="shared" si="0"/>
        <v>#DIV/0!</v>
      </c>
      <c r="AL25" s="127" t="e">
        <f t="shared" si="0"/>
        <v>#DIV/0!</v>
      </c>
      <c r="AM25" s="127" t="e">
        <f t="shared" si="0"/>
        <v>#DIV/0!</v>
      </c>
      <c r="AN25" s="280">
        <v>1</v>
      </c>
      <c r="AO25" s="281">
        <v>1</v>
      </c>
      <c r="AP25" s="281">
        <v>1</v>
      </c>
      <c r="AQ25" s="281">
        <v>1</v>
      </c>
      <c r="AR25" s="281">
        <v>1</v>
      </c>
      <c r="AS25" s="281">
        <v>1</v>
      </c>
      <c r="AT25" s="281">
        <v>1</v>
      </c>
      <c r="AU25" s="281">
        <v>1</v>
      </c>
      <c r="AV25" s="281">
        <v>4</v>
      </c>
      <c r="AW25" s="281">
        <v>1</v>
      </c>
      <c r="AX25" s="281">
        <v>1</v>
      </c>
      <c r="AY25" s="281">
        <v>1</v>
      </c>
      <c r="AZ25" s="281">
        <v>1</v>
      </c>
      <c r="BA25" s="281">
        <v>1</v>
      </c>
      <c r="BB25" s="281">
        <v>1</v>
      </c>
      <c r="BC25" s="281">
        <v>1</v>
      </c>
      <c r="BD25" s="281">
        <v>6</v>
      </c>
      <c r="BE25" s="325">
        <v>7</v>
      </c>
    </row>
    <row r="26" spans="2:57" ht="15" x14ac:dyDescent="0.25">
      <c r="B26" s="772"/>
      <c r="C26" s="1" t="s">
        <v>4</v>
      </c>
      <c r="D26" s="365">
        <v>0</v>
      </c>
      <c r="E26" s="11">
        <v>0</v>
      </c>
      <c r="F26" s="11">
        <v>0</v>
      </c>
      <c r="G26" s="11">
        <v>0</v>
      </c>
      <c r="H26" s="11">
        <v>0</v>
      </c>
      <c r="I26" s="11">
        <v>0</v>
      </c>
      <c r="J26" s="11">
        <v>0</v>
      </c>
      <c r="K26" s="11">
        <v>0</v>
      </c>
      <c r="L26" s="11">
        <v>0</v>
      </c>
      <c r="M26" s="11">
        <v>0</v>
      </c>
      <c r="N26" s="11">
        <v>78</v>
      </c>
      <c r="O26" s="11">
        <v>0</v>
      </c>
      <c r="P26" s="11">
        <v>0</v>
      </c>
      <c r="Q26" s="11">
        <v>0</v>
      </c>
      <c r="R26" s="11">
        <v>0</v>
      </c>
      <c r="S26" s="11">
        <v>0</v>
      </c>
      <c r="T26" s="11">
        <v>0</v>
      </c>
      <c r="U26" s="11">
        <v>0</v>
      </c>
      <c r="V26" s="74">
        <f>100</f>
        <v>100</v>
      </c>
      <c r="W26" s="127" t="e">
        <f t="shared" si="1"/>
        <v>#DIV/0!</v>
      </c>
      <c r="X26" s="127" t="e">
        <f t="shared" si="0"/>
        <v>#DIV/0!</v>
      </c>
      <c r="Y26" s="127" t="e">
        <f t="shared" si="0"/>
        <v>#DIV/0!</v>
      </c>
      <c r="Z26" s="127" t="e">
        <f t="shared" si="0"/>
        <v>#DIV/0!</v>
      </c>
      <c r="AA26" s="127" t="e">
        <f t="shared" si="0"/>
        <v>#DIV/0!</v>
      </c>
      <c r="AB26" s="127" t="e">
        <f t="shared" si="0"/>
        <v>#DIV/0!</v>
      </c>
      <c r="AC26" s="127" t="e">
        <f t="shared" si="0"/>
        <v>#DIV/0!</v>
      </c>
      <c r="AD26" s="127" t="e">
        <f t="shared" si="0"/>
        <v>#DIV/0!</v>
      </c>
      <c r="AE26" s="127" t="e">
        <f t="shared" si="0"/>
        <v>#DIV/0!</v>
      </c>
      <c r="AF26" s="127" t="e">
        <f t="shared" si="0"/>
        <v>#DIV/0!</v>
      </c>
      <c r="AG26" s="127" t="e">
        <f t="shared" si="0"/>
        <v>#DIV/0!</v>
      </c>
      <c r="AH26" s="127" t="e">
        <f t="shared" si="0"/>
        <v>#DIV/0!</v>
      </c>
      <c r="AI26" s="127" t="e">
        <f t="shared" si="0"/>
        <v>#DIV/0!</v>
      </c>
      <c r="AJ26" s="127" t="e">
        <f t="shared" si="0"/>
        <v>#DIV/0!</v>
      </c>
      <c r="AK26" s="127" t="e">
        <f t="shared" si="0"/>
        <v>#DIV/0!</v>
      </c>
      <c r="AL26" s="127" t="e">
        <f t="shared" si="0"/>
        <v>#DIV/0!</v>
      </c>
      <c r="AM26" s="127" t="e">
        <f t="shared" si="0"/>
        <v>#DIV/0!</v>
      </c>
      <c r="AN26" s="280">
        <v>1</v>
      </c>
      <c r="AO26" s="281">
        <v>1</v>
      </c>
      <c r="AP26" s="281">
        <v>1</v>
      </c>
      <c r="AQ26" s="281">
        <v>1</v>
      </c>
      <c r="AR26" s="281">
        <v>1</v>
      </c>
      <c r="AS26" s="281">
        <v>1</v>
      </c>
      <c r="AT26" s="281">
        <v>1</v>
      </c>
      <c r="AU26" s="281">
        <v>1</v>
      </c>
      <c r="AV26" s="281">
        <v>4</v>
      </c>
      <c r="AW26" s="281">
        <v>4</v>
      </c>
      <c r="AX26" s="281">
        <v>4</v>
      </c>
      <c r="AY26" s="281">
        <v>4</v>
      </c>
      <c r="AZ26" s="281">
        <v>4</v>
      </c>
      <c r="BA26" s="281">
        <v>4</v>
      </c>
      <c r="BB26" s="281">
        <v>4</v>
      </c>
      <c r="BC26" s="281">
        <v>4</v>
      </c>
      <c r="BD26" s="281">
        <v>6</v>
      </c>
      <c r="BE26" s="325">
        <v>7</v>
      </c>
    </row>
    <row r="27" spans="2:57" ht="15" x14ac:dyDescent="0.25">
      <c r="B27" s="772"/>
      <c r="C27" s="1" t="s">
        <v>5</v>
      </c>
      <c r="D27" s="365">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74">
        <f>100</f>
        <v>100</v>
      </c>
      <c r="W27" s="127" t="e">
        <f t="shared" si="1"/>
        <v>#DIV/0!</v>
      </c>
      <c r="X27" s="127" t="e">
        <f t="shared" si="0"/>
        <v>#DIV/0!</v>
      </c>
      <c r="Y27" s="127" t="e">
        <f t="shared" si="0"/>
        <v>#DIV/0!</v>
      </c>
      <c r="Z27" s="127" t="e">
        <f t="shared" si="0"/>
        <v>#DIV/0!</v>
      </c>
      <c r="AA27" s="127" t="e">
        <f t="shared" si="0"/>
        <v>#DIV/0!</v>
      </c>
      <c r="AB27" s="127" t="e">
        <f t="shared" si="0"/>
        <v>#DIV/0!</v>
      </c>
      <c r="AC27" s="127" t="e">
        <f t="shared" si="0"/>
        <v>#DIV/0!</v>
      </c>
      <c r="AD27" s="127" t="e">
        <f t="shared" si="0"/>
        <v>#DIV/0!</v>
      </c>
      <c r="AE27" s="127" t="e">
        <f t="shared" si="0"/>
        <v>#DIV/0!</v>
      </c>
      <c r="AF27" s="127" t="e">
        <f t="shared" si="0"/>
        <v>#DIV/0!</v>
      </c>
      <c r="AG27" s="127" t="e">
        <f t="shared" si="0"/>
        <v>#DIV/0!</v>
      </c>
      <c r="AH27" s="127" t="e">
        <f t="shared" si="0"/>
        <v>#DIV/0!</v>
      </c>
      <c r="AI27" s="127" t="e">
        <f t="shared" si="0"/>
        <v>#DIV/0!</v>
      </c>
      <c r="AJ27" s="127" t="e">
        <f t="shared" si="0"/>
        <v>#DIV/0!</v>
      </c>
      <c r="AK27" s="127" t="e">
        <f t="shared" si="0"/>
        <v>#DIV/0!</v>
      </c>
      <c r="AL27" s="127" t="e">
        <f t="shared" si="0"/>
        <v>#DIV/0!</v>
      </c>
      <c r="AM27" s="127" t="e">
        <f t="shared" ref="AM27:AM58" si="2">U27*100/$D27</f>
        <v>#DIV/0!</v>
      </c>
      <c r="AN27" s="280">
        <v>1</v>
      </c>
      <c r="AO27" s="281">
        <v>1</v>
      </c>
      <c r="AP27" s="281">
        <v>1</v>
      </c>
      <c r="AQ27" s="281">
        <v>1</v>
      </c>
      <c r="AR27" s="281">
        <v>1</v>
      </c>
      <c r="AS27" s="281">
        <v>1</v>
      </c>
      <c r="AT27" s="281">
        <v>1</v>
      </c>
      <c r="AU27" s="281">
        <v>1</v>
      </c>
      <c r="AV27" s="281">
        <v>1</v>
      </c>
      <c r="AW27" s="281">
        <v>1</v>
      </c>
      <c r="AX27" s="281">
        <v>1</v>
      </c>
      <c r="AY27" s="281">
        <v>1</v>
      </c>
      <c r="AZ27" s="281">
        <v>1</v>
      </c>
      <c r="BA27" s="281">
        <v>1</v>
      </c>
      <c r="BB27" s="281">
        <v>1</v>
      </c>
      <c r="BC27" s="281">
        <v>1</v>
      </c>
      <c r="BD27" s="281">
        <v>6</v>
      </c>
      <c r="BE27" s="325">
        <v>7</v>
      </c>
    </row>
    <row r="28" spans="2:57" ht="15" x14ac:dyDescent="0.25">
      <c r="B28" s="772"/>
      <c r="C28" s="1" t="s">
        <v>6</v>
      </c>
      <c r="D28" s="365">
        <v>0</v>
      </c>
      <c r="E28" s="11">
        <v>0</v>
      </c>
      <c r="F28" s="11">
        <v>0</v>
      </c>
      <c r="G28" s="11">
        <v>0</v>
      </c>
      <c r="H28" s="11">
        <v>0</v>
      </c>
      <c r="I28" s="11">
        <v>0</v>
      </c>
      <c r="J28" s="11">
        <v>0</v>
      </c>
      <c r="K28" s="11">
        <v>0</v>
      </c>
      <c r="L28" s="11">
        <v>0</v>
      </c>
      <c r="M28" s="11">
        <v>0</v>
      </c>
      <c r="N28" s="11">
        <v>78</v>
      </c>
      <c r="O28" s="11">
        <v>0</v>
      </c>
      <c r="P28" s="11">
        <v>0</v>
      </c>
      <c r="Q28" s="11">
        <v>0</v>
      </c>
      <c r="R28" s="11">
        <v>0</v>
      </c>
      <c r="S28" s="11">
        <v>0</v>
      </c>
      <c r="T28" s="11">
        <v>0</v>
      </c>
      <c r="U28" s="11">
        <v>0</v>
      </c>
      <c r="V28" s="74">
        <f>100</f>
        <v>100</v>
      </c>
      <c r="W28" s="127" t="e">
        <f t="shared" si="1"/>
        <v>#DIV/0!</v>
      </c>
      <c r="X28" s="127" t="e">
        <f t="shared" si="1"/>
        <v>#DIV/0!</v>
      </c>
      <c r="Y28" s="127" t="e">
        <f t="shared" si="1"/>
        <v>#DIV/0!</v>
      </c>
      <c r="Z28" s="127" t="e">
        <f t="shared" si="1"/>
        <v>#DIV/0!</v>
      </c>
      <c r="AA28" s="127" t="e">
        <f t="shared" si="1"/>
        <v>#DIV/0!</v>
      </c>
      <c r="AB28" s="127" t="e">
        <f t="shared" si="1"/>
        <v>#DIV/0!</v>
      </c>
      <c r="AC28" s="127" t="e">
        <f t="shared" si="1"/>
        <v>#DIV/0!</v>
      </c>
      <c r="AD28" s="127" t="e">
        <f t="shared" si="1"/>
        <v>#DIV/0!</v>
      </c>
      <c r="AE28" s="127" t="e">
        <f t="shared" si="1"/>
        <v>#DIV/0!</v>
      </c>
      <c r="AF28" s="127" t="e">
        <f t="shared" si="1"/>
        <v>#DIV/0!</v>
      </c>
      <c r="AG28" s="127" t="e">
        <f t="shared" si="1"/>
        <v>#DIV/0!</v>
      </c>
      <c r="AH28" s="127" t="e">
        <f t="shared" si="1"/>
        <v>#DIV/0!</v>
      </c>
      <c r="AI28" s="127" t="e">
        <f t="shared" si="1"/>
        <v>#DIV/0!</v>
      </c>
      <c r="AJ28" s="127" t="e">
        <f t="shared" si="1"/>
        <v>#DIV/0!</v>
      </c>
      <c r="AK28" s="127" t="e">
        <f t="shared" si="1"/>
        <v>#DIV/0!</v>
      </c>
      <c r="AL28" s="127" t="e">
        <f t="shared" si="1"/>
        <v>#DIV/0!</v>
      </c>
      <c r="AM28" s="127" t="e">
        <f t="shared" si="2"/>
        <v>#DIV/0!</v>
      </c>
      <c r="AN28" s="280"/>
      <c r="AO28" s="281"/>
      <c r="AP28" s="281"/>
      <c r="AQ28" s="281"/>
      <c r="AR28" s="281"/>
      <c r="AS28" s="281"/>
      <c r="AT28" s="281"/>
      <c r="AU28" s="281"/>
      <c r="AV28" s="281"/>
      <c r="AW28" s="281"/>
      <c r="AX28" s="281"/>
      <c r="AY28" s="281"/>
      <c r="AZ28" s="281"/>
      <c r="BA28" s="281"/>
      <c r="BB28" s="281"/>
      <c r="BC28" s="281"/>
      <c r="BD28" s="281"/>
      <c r="BE28" s="325"/>
    </row>
    <row r="29" spans="2:57" ht="15" x14ac:dyDescent="0.25">
      <c r="B29" s="765"/>
      <c r="C29" s="8" t="s">
        <v>7</v>
      </c>
      <c r="D29" s="424">
        <v>0</v>
      </c>
      <c r="E29" s="341">
        <v>0</v>
      </c>
      <c r="F29" s="341">
        <v>0</v>
      </c>
      <c r="G29" s="341">
        <v>0</v>
      </c>
      <c r="H29" s="341">
        <v>0</v>
      </c>
      <c r="I29" s="341">
        <v>0</v>
      </c>
      <c r="J29" s="341">
        <v>0</v>
      </c>
      <c r="K29" s="341">
        <v>0</v>
      </c>
      <c r="L29" s="341">
        <v>0</v>
      </c>
      <c r="M29" s="341">
        <v>0</v>
      </c>
      <c r="N29" s="341">
        <v>78</v>
      </c>
      <c r="O29" s="341">
        <v>0</v>
      </c>
      <c r="P29" s="341">
        <v>0</v>
      </c>
      <c r="Q29" s="341">
        <v>0</v>
      </c>
      <c r="R29" s="341">
        <v>0</v>
      </c>
      <c r="S29" s="341">
        <v>0</v>
      </c>
      <c r="T29" s="341">
        <v>0</v>
      </c>
      <c r="U29" s="341">
        <v>0</v>
      </c>
      <c r="V29" s="74">
        <f>100</f>
        <v>100</v>
      </c>
      <c r="W29" s="127" t="e">
        <f t="shared" si="1"/>
        <v>#DIV/0!</v>
      </c>
      <c r="X29" s="127" t="e">
        <f t="shared" si="1"/>
        <v>#DIV/0!</v>
      </c>
      <c r="Y29" s="127" t="e">
        <f t="shared" si="1"/>
        <v>#DIV/0!</v>
      </c>
      <c r="Z29" s="127" t="e">
        <f t="shared" si="1"/>
        <v>#DIV/0!</v>
      </c>
      <c r="AA29" s="127" t="e">
        <f t="shared" si="1"/>
        <v>#DIV/0!</v>
      </c>
      <c r="AB29" s="127" t="e">
        <f t="shared" si="1"/>
        <v>#DIV/0!</v>
      </c>
      <c r="AC29" s="127" t="e">
        <f t="shared" si="1"/>
        <v>#DIV/0!</v>
      </c>
      <c r="AD29" s="127" t="e">
        <f t="shared" si="1"/>
        <v>#DIV/0!</v>
      </c>
      <c r="AE29" s="127" t="e">
        <f t="shared" si="1"/>
        <v>#DIV/0!</v>
      </c>
      <c r="AF29" s="127" t="e">
        <f t="shared" si="1"/>
        <v>#DIV/0!</v>
      </c>
      <c r="AG29" s="127" t="e">
        <f t="shared" si="1"/>
        <v>#DIV/0!</v>
      </c>
      <c r="AH29" s="127" t="e">
        <f t="shared" si="1"/>
        <v>#DIV/0!</v>
      </c>
      <c r="AI29" s="127" t="e">
        <f t="shared" ref="AI29:AI42" si="3">Q29*100/$D29</f>
        <v>#DIV/0!</v>
      </c>
      <c r="AJ29" s="127" t="e">
        <f t="shared" ref="AJ29:AJ42" si="4">R29*100/$D29</f>
        <v>#DIV/0!</v>
      </c>
      <c r="AK29" s="127" t="e">
        <f t="shared" ref="AK29:AK42" si="5">S29*100/$D29</f>
        <v>#DIV/0!</v>
      </c>
      <c r="AL29" s="127" t="e">
        <f t="shared" ref="AL29:AL42" si="6">T29*100/$D29</f>
        <v>#DIV/0!</v>
      </c>
      <c r="AM29" s="127" t="e">
        <f t="shared" si="2"/>
        <v>#DIV/0!</v>
      </c>
      <c r="AN29" s="283"/>
      <c r="AO29" s="284"/>
      <c r="AP29" s="284"/>
      <c r="AQ29" s="284"/>
      <c r="AR29" s="284"/>
      <c r="AS29" s="284"/>
      <c r="AT29" s="284"/>
      <c r="AU29" s="284"/>
      <c r="AV29" s="284"/>
      <c r="AW29" s="284"/>
      <c r="AX29" s="284"/>
      <c r="AY29" s="284"/>
      <c r="AZ29" s="284"/>
      <c r="BA29" s="284"/>
      <c r="BB29" s="284"/>
      <c r="BC29" s="284"/>
      <c r="BD29" s="284"/>
      <c r="BE29" s="284"/>
    </row>
    <row r="30" spans="2:57" ht="15" customHeight="1" x14ac:dyDescent="0.25">
      <c r="B30" s="766" t="s">
        <v>22</v>
      </c>
      <c r="C30" s="1" t="s">
        <v>2</v>
      </c>
      <c r="D30" s="425">
        <v>2490</v>
      </c>
      <c r="E30" s="11">
        <v>2497</v>
      </c>
      <c r="F30" s="11">
        <v>4559</v>
      </c>
      <c r="G30" s="11">
        <v>3542</v>
      </c>
      <c r="H30" s="11">
        <v>4270</v>
      </c>
      <c r="I30" s="11">
        <v>3977</v>
      </c>
      <c r="J30" s="11">
        <v>3586</v>
      </c>
      <c r="K30" s="11">
        <v>3697</v>
      </c>
      <c r="L30" s="11">
        <v>3240</v>
      </c>
      <c r="M30" s="11">
        <v>3648</v>
      </c>
      <c r="N30" s="11">
        <v>2823</v>
      </c>
      <c r="O30" s="11">
        <v>3357</v>
      </c>
      <c r="P30" s="11">
        <v>3900</v>
      </c>
      <c r="Q30" s="11">
        <v>3699</v>
      </c>
      <c r="R30" s="11">
        <v>3542</v>
      </c>
      <c r="S30" s="11">
        <v>3483</v>
      </c>
      <c r="T30" s="11">
        <v>3598</v>
      </c>
      <c r="U30" s="11">
        <v>3365</v>
      </c>
      <c r="V30" s="74">
        <f>100</f>
        <v>100</v>
      </c>
      <c r="W30" s="127">
        <f t="shared" si="1"/>
        <v>100.28112449799197</v>
      </c>
      <c r="X30" s="127">
        <f t="shared" si="1"/>
        <v>183.09236947791166</v>
      </c>
      <c r="Y30" s="127">
        <f t="shared" si="1"/>
        <v>142.24899598393574</v>
      </c>
      <c r="Z30" s="127">
        <f t="shared" si="1"/>
        <v>171.4859437751004</v>
      </c>
      <c r="AA30" s="127">
        <f t="shared" si="1"/>
        <v>159.71887550200802</v>
      </c>
      <c r="AB30" s="127">
        <f t="shared" si="1"/>
        <v>144.01606425702812</v>
      </c>
      <c r="AC30" s="127">
        <f t="shared" si="1"/>
        <v>148.47389558232931</v>
      </c>
      <c r="AD30" s="127">
        <f t="shared" si="1"/>
        <v>130.12048192771084</v>
      </c>
      <c r="AE30" s="127">
        <f t="shared" si="1"/>
        <v>146.50602409638554</v>
      </c>
      <c r="AF30" s="127">
        <f t="shared" si="1"/>
        <v>113.37349397590361</v>
      </c>
      <c r="AG30" s="127">
        <f t="shared" si="1"/>
        <v>134.81927710843374</v>
      </c>
      <c r="AH30" s="127">
        <f t="shared" si="1"/>
        <v>156.62650602409639</v>
      </c>
      <c r="AI30" s="127">
        <f t="shared" si="3"/>
        <v>148.55421686746988</v>
      </c>
      <c r="AJ30" s="127">
        <f t="shared" si="4"/>
        <v>142.24899598393574</v>
      </c>
      <c r="AK30" s="127">
        <f t="shared" si="5"/>
        <v>139.87951807228916</v>
      </c>
      <c r="AL30" s="127">
        <f t="shared" si="6"/>
        <v>144.49799196787149</v>
      </c>
      <c r="AM30" s="127">
        <f t="shared" si="2"/>
        <v>135.14056224899599</v>
      </c>
      <c r="AN30" s="280">
        <v>4</v>
      </c>
      <c r="AO30" s="281">
        <v>1</v>
      </c>
      <c r="AP30" s="281">
        <v>1</v>
      </c>
      <c r="AQ30" s="281">
        <v>1</v>
      </c>
      <c r="AR30" s="281">
        <v>1</v>
      </c>
      <c r="AS30" s="281">
        <v>1</v>
      </c>
      <c r="AT30" s="281">
        <v>1</v>
      </c>
      <c r="AU30" s="281">
        <v>1</v>
      </c>
      <c r="AV30" s="281">
        <v>1</v>
      </c>
      <c r="AW30" s="281">
        <v>1</v>
      </c>
      <c r="AX30" s="281">
        <v>1</v>
      </c>
      <c r="AY30" s="281">
        <v>1</v>
      </c>
      <c r="AZ30" s="281">
        <v>1</v>
      </c>
      <c r="BA30" s="281">
        <v>1</v>
      </c>
      <c r="BB30" s="281">
        <v>1</v>
      </c>
      <c r="BC30" s="281">
        <v>1</v>
      </c>
      <c r="BD30" s="281">
        <v>6</v>
      </c>
      <c r="BE30" s="325">
        <v>7</v>
      </c>
    </row>
    <row r="31" spans="2:57" ht="15" x14ac:dyDescent="0.25">
      <c r="B31" s="772"/>
      <c r="C31" s="1" t="s">
        <v>3</v>
      </c>
      <c r="D31" s="365">
        <v>12185</v>
      </c>
      <c r="E31" s="11">
        <v>12212</v>
      </c>
      <c r="F31" s="11">
        <v>12069</v>
      </c>
      <c r="G31" s="11">
        <v>13292</v>
      </c>
      <c r="H31" s="11">
        <v>12189</v>
      </c>
      <c r="I31" s="11">
        <v>11413</v>
      </c>
      <c r="J31" s="11">
        <v>13463</v>
      </c>
      <c r="K31" s="11">
        <v>13489</v>
      </c>
      <c r="L31" s="11">
        <v>13047</v>
      </c>
      <c r="M31" s="11">
        <v>13248</v>
      </c>
      <c r="N31" s="11">
        <v>8037</v>
      </c>
      <c r="O31" s="11">
        <v>8614</v>
      </c>
      <c r="P31" s="11">
        <v>7956</v>
      </c>
      <c r="Q31" s="11">
        <v>8561</v>
      </c>
      <c r="R31" s="11">
        <v>10010</v>
      </c>
      <c r="S31" s="11">
        <v>9893</v>
      </c>
      <c r="T31" s="11">
        <v>10315</v>
      </c>
      <c r="U31" s="11">
        <v>9695</v>
      </c>
      <c r="V31" s="74">
        <f>100</f>
        <v>100</v>
      </c>
      <c r="W31" s="127">
        <f t="shared" si="1"/>
        <v>100.22158391464916</v>
      </c>
      <c r="X31" s="127">
        <f t="shared" si="1"/>
        <v>99.04800984817399</v>
      </c>
      <c r="Y31" s="127">
        <f t="shared" si="1"/>
        <v>109.08494050061552</v>
      </c>
      <c r="Z31" s="127">
        <f t="shared" si="1"/>
        <v>100.03282724661469</v>
      </c>
      <c r="AA31" s="127">
        <f t="shared" si="1"/>
        <v>93.664341403364787</v>
      </c>
      <c r="AB31" s="127">
        <f t="shared" si="1"/>
        <v>110.48830529339352</v>
      </c>
      <c r="AC31" s="127">
        <f t="shared" si="1"/>
        <v>110.701682396389</v>
      </c>
      <c r="AD31" s="127">
        <f t="shared" si="1"/>
        <v>107.07427164546574</v>
      </c>
      <c r="AE31" s="127">
        <f t="shared" si="1"/>
        <v>108.72384078785392</v>
      </c>
      <c r="AF31" s="127">
        <f t="shared" si="1"/>
        <v>65.958145260566269</v>
      </c>
      <c r="AG31" s="127">
        <f t="shared" si="1"/>
        <v>70.693475584735324</v>
      </c>
      <c r="AH31" s="127">
        <f t="shared" si="1"/>
        <v>65.293393516618792</v>
      </c>
      <c r="AI31" s="127">
        <f t="shared" si="3"/>
        <v>70.258514567090685</v>
      </c>
      <c r="AJ31" s="127">
        <f t="shared" si="4"/>
        <v>82.150184653262201</v>
      </c>
      <c r="AK31" s="127">
        <f t="shared" si="5"/>
        <v>81.189987689782527</v>
      </c>
      <c r="AL31" s="127">
        <f t="shared" si="6"/>
        <v>84.653262207632338</v>
      </c>
      <c r="AM31" s="127">
        <f t="shared" si="2"/>
        <v>79.565038982355361</v>
      </c>
      <c r="AN31" s="280">
        <v>4</v>
      </c>
      <c r="AO31" s="281">
        <v>1</v>
      </c>
      <c r="AP31" s="281">
        <v>1</v>
      </c>
      <c r="AQ31" s="281">
        <v>1</v>
      </c>
      <c r="AR31" s="281">
        <v>4</v>
      </c>
      <c r="AS31" s="281">
        <v>4</v>
      </c>
      <c r="AT31" s="281">
        <v>4</v>
      </c>
      <c r="AU31" s="281">
        <v>1</v>
      </c>
      <c r="AV31" s="281">
        <v>1</v>
      </c>
      <c r="AW31" s="281">
        <v>1</v>
      </c>
      <c r="AX31" s="281">
        <v>1</v>
      </c>
      <c r="AY31" s="281">
        <v>1</v>
      </c>
      <c r="AZ31" s="281">
        <v>1</v>
      </c>
      <c r="BA31" s="281">
        <v>1</v>
      </c>
      <c r="BB31" s="281">
        <v>1</v>
      </c>
      <c r="BC31" s="281">
        <v>1</v>
      </c>
      <c r="BD31" s="281">
        <v>6</v>
      </c>
      <c r="BE31" s="325">
        <v>7</v>
      </c>
    </row>
    <row r="32" spans="2:57" ht="15" x14ac:dyDescent="0.25">
      <c r="B32" s="772"/>
      <c r="C32" s="1" t="s">
        <v>4</v>
      </c>
      <c r="D32" s="365">
        <v>10367</v>
      </c>
      <c r="E32" s="11">
        <v>10356</v>
      </c>
      <c r="F32" s="11">
        <v>9546</v>
      </c>
      <c r="G32" s="11">
        <v>9788</v>
      </c>
      <c r="H32" s="11">
        <v>8705</v>
      </c>
      <c r="I32" s="11">
        <v>10472</v>
      </c>
      <c r="J32" s="11">
        <v>10985</v>
      </c>
      <c r="K32" s="11">
        <v>10595</v>
      </c>
      <c r="L32" s="11">
        <v>10761</v>
      </c>
      <c r="M32" s="11">
        <v>10484</v>
      </c>
      <c r="N32" s="11">
        <v>11127</v>
      </c>
      <c r="O32" s="11">
        <v>10777</v>
      </c>
      <c r="P32" s="11">
        <v>10893</v>
      </c>
      <c r="Q32" s="11">
        <v>11784</v>
      </c>
      <c r="R32" s="11">
        <v>11962</v>
      </c>
      <c r="S32" s="11">
        <v>11716</v>
      </c>
      <c r="T32" s="11">
        <v>12211</v>
      </c>
      <c r="U32" s="11">
        <v>11390</v>
      </c>
      <c r="V32" s="74">
        <f>100</f>
        <v>100</v>
      </c>
      <c r="W32" s="127">
        <f t="shared" si="1"/>
        <v>99.893894087006842</v>
      </c>
      <c r="X32" s="127">
        <f t="shared" si="1"/>
        <v>92.080640493874796</v>
      </c>
      <c r="Y32" s="127">
        <f t="shared" si="1"/>
        <v>94.414970579724127</v>
      </c>
      <c r="Z32" s="127">
        <f t="shared" si="1"/>
        <v>83.968361145943859</v>
      </c>
      <c r="AA32" s="127">
        <f t="shared" si="1"/>
        <v>101.01282916948009</v>
      </c>
      <c r="AB32" s="127">
        <f t="shared" si="1"/>
        <v>105.96122311179705</v>
      </c>
      <c r="AC32" s="127">
        <f t="shared" si="1"/>
        <v>102.19928619658532</v>
      </c>
      <c r="AD32" s="127">
        <f t="shared" si="1"/>
        <v>103.80052088357287</v>
      </c>
      <c r="AE32" s="127">
        <f t="shared" si="1"/>
        <v>101.12858107456351</v>
      </c>
      <c r="AF32" s="127">
        <f t="shared" si="1"/>
        <v>107.33095398861774</v>
      </c>
      <c r="AG32" s="127">
        <f t="shared" si="1"/>
        <v>103.95485675701745</v>
      </c>
      <c r="AH32" s="127">
        <f t="shared" si="1"/>
        <v>105.0737918394907</v>
      </c>
      <c r="AI32" s="127">
        <f t="shared" si="3"/>
        <v>113.66837079193596</v>
      </c>
      <c r="AJ32" s="127">
        <f t="shared" si="4"/>
        <v>115.38535738400695</v>
      </c>
      <c r="AK32" s="127">
        <f t="shared" si="5"/>
        <v>113.01244332979647</v>
      </c>
      <c r="AL32" s="127">
        <f t="shared" si="6"/>
        <v>117.78720941448827</v>
      </c>
      <c r="AM32" s="127">
        <f t="shared" si="2"/>
        <v>109.86784990836307</v>
      </c>
      <c r="AN32" s="280">
        <v>1</v>
      </c>
      <c r="AO32" s="281">
        <v>4</v>
      </c>
      <c r="AP32" s="281">
        <v>1</v>
      </c>
      <c r="AQ32" s="281">
        <v>4</v>
      </c>
      <c r="AR32" s="281">
        <v>4</v>
      </c>
      <c r="AS32" s="281">
        <v>4</v>
      </c>
      <c r="AT32" s="281">
        <v>4</v>
      </c>
      <c r="AU32" s="281">
        <v>1</v>
      </c>
      <c r="AV32" s="281">
        <v>1</v>
      </c>
      <c r="AW32" s="281">
        <v>1</v>
      </c>
      <c r="AX32" s="281">
        <v>1</v>
      </c>
      <c r="AY32" s="281">
        <v>1</v>
      </c>
      <c r="AZ32" s="281">
        <v>1</v>
      </c>
      <c r="BA32" s="281">
        <v>1</v>
      </c>
      <c r="BB32" s="281">
        <v>1</v>
      </c>
      <c r="BC32" s="281">
        <v>1</v>
      </c>
      <c r="BD32" s="281">
        <v>6</v>
      </c>
      <c r="BE32" s="325">
        <v>7</v>
      </c>
    </row>
    <row r="33" spans="2:57" ht="15" x14ac:dyDescent="0.25">
      <c r="B33" s="772"/>
      <c r="C33" s="1" t="s">
        <v>5</v>
      </c>
      <c r="D33" s="365">
        <v>6233</v>
      </c>
      <c r="E33" s="11">
        <v>5992</v>
      </c>
      <c r="F33" s="11">
        <v>5680</v>
      </c>
      <c r="G33" s="11">
        <v>5734</v>
      </c>
      <c r="H33" s="11">
        <v>6503</v>
      </c>
      <c r="I33" s="11">
        <v>5469</v>
      </c>
      <c r="J33" s="11">
        <v>5431</v>
      </c>
      <c r="K33" s="11">
        <v>6237</v>
      </c>
      <c r="L33" s="11">
        <v>5575</v>
      </c>
      <c r="M33" s="11">
        <v>6505</v>
      </c>
      <c r="N33" s="11">
        <v>10479</v>
      </c>
      <c r="O33" s="11">
        <v>9389</v>
      </c>
      <c r="P33" s="11">
        <v>8352</v>
      </c>
      <c r="Q33" s="11">
        <v>7954</v>
      </c>
      <c r="R33" s="11">
        <v>7404</v>
      </c>
      <c r="S33" s="11">
        <v>7288</v>
      </c>
      <c r="T33" s="11">
        <v>7381</v>
      </c>
      <c r="U33" s="11">
        <v>6980</v>
      </c>
      <c r="V33" s="74">
        <f>100</f>
        <v>100</v>
      </c>
      <c r="W33" s="127">
        <f t="shared" si="1"/>
        <v>96.133483073961173</v>
      </c>
      <c r="X33" s="127">
        <f t="shared" si="1"/>
        <v>91.127867800417135</v>
      </c>
      <c r="Y33" s="127">
        <f t="shared" si="1"/>
        <v>91.994224290068985</v>
      </c>
      <c r="Z33" s="127">
        <f t="shared" si="1"/>
        <v>104.33178244825926</v>
      </c>
      <c r="AA33" s="127">
        <f t="shared" si="1"/>
        <v>87.742660035296012</v>
      </c>
      <c r="AB33" s="127">
        <f t="shared" si="1"/>
        <v>87.133001764800255</v>
      </c>
      <c r="AC33" s="127">
        <f t="shared" si="1"/>
        <v>100.06417455478902</v>
      </c>
      <c r="AD33" s="127">
        <f t="shared" si="1"/>
        <v>89.443285737205201</v>
      </c>
      <c r="AE33" s="127">
        <f t="shared" si="1"/>
        <v>104.36386972565379</v>
      </c>
      <c r="AF33" s="127">
        <f t="shared" si="1"/>
        <v>168.12128990855126</v>
      </c>
      <c r="AG33" s="127">
        <f t="shared" si="1"/>
        <v>150.63372372854164</v>
      </c>
      <c r="AH33" s="127">
        <f t="shared" si="1"/>
        <v>133.99647039948661</v>
      </c>
      <c r="AI33" s="127">
        <f t="shared" si="3"/>
        <v>127.6111021979785</v>
      </c>
      <c r="AJ33" s="127">
        <f t="shared" si="4"/>
        <v>118.78710091448741</v>
      </c>
      <c r="AK33" s="127">
        <f t="shared" si="5"/>
        <v>116.92603882560564</v>
      </c>
      <c r="AL33" s="127">
        <f t="shared" si="6"/>
        <v>118.41809722445051</v>
      </c>
      <c r="AM33" s="127">
        <f t="shared" si="2"/>
        <v>111.98459810685064</v>
      </c>
      <c r="AN33" s="280">
        <v>1</v>
      </c>
      <c r="AO33" s="281">
        <v>4</v>
      </c>
      <c r="AP33" s="281">
        <v>1</v>
      </c>
      <c r="AQ33" s="281">
        <v>4</v>
      </c>
      <c r="AR33" s="281">
        <v>4</v>
      </c>
      <c r="AS33" s="281">
        <v>1</v>
      </c>
      <c r="AT33" s="281">
        <v>1</v>
      </c>
      <c r="AU33" s="281">
        <v>1</v>
      </c>
      <c r="AV33" s="281">
        <v>1</v>
      </c>
      <c r="AW33" s="281">
        <v>1</v>
      </c>
      <c r="AX33" s="281">
        <v>1</v>
      </c>
      <c r="AY33" s="281">
        <v>1</v>
      </c>
      <c r="AZ33" s="281">
        <v>1</v>
      </c>
      <c r="BA33" s="281">
        <v>1</v>
      </c>
      <c r="BB33" s="281">
        <v>1</v>
      </c>
      <c r="BC33" s="281">
        <v>1</v>
      </c>
      <c r="BD33" s="281">
        <v>6</v>
      </c>
      <c r="BE33" s="325">
        <v>7</v>
      </c>
    </row>
    <row r="34" spans="2:57" ht="15" x14ac:dyDescent="0.25">
      <c r="B34" s="772"/>
      <c r="C34" s="1" t="s">
        <v>6</v>
      </c>
      <c r="D34" s="365">
        <v>31275</v>
      </c>
      <c r="E34" s="11">
        <v>31057</v>
      </c>
      <c r="F34" s="11">
        <v>31854</v>
      </c>
      <c r="G34" s="11">
        <v>32356</v>
      </c>
      <c r="H34" s="11">
        <v>31667</v>
      </c>
      <c r="I34" s="11">
        <v>31331</v>
      </c>
      <c r="J34" s="11">
        <v>33465</v>
      </c>
      <c r="K34" s="11">
        <v>34018</v>
      </c>
      <c r="L34" s="11">
        <v>32623</v>
      </c>
      <c r="M34" s="11">
        <v>33885</v>
      </c>
      <c r="N34" s="11">
        <v>32466</v>
      </c>
      <c r="O34" s="11">
        <v>32137</v>
      </c>
      <c r="P34" s="11">
        <v>31101</v>
      </c>
      <c r="Q34" s="11">
        <v>31998</v>
      </c>
      <c r="R34" s="11">
        <v>32918</v>
      </c>
      <c r="S34" s="11">
        <v>32380</v>
      </c>
      <c r="T34" s="11">
        <v>33505</v>
      </c>
      <c r="U34" s="11">
        <v>31430</v>
      </c>
      <c r="V34" s="74">
        <f>100</f>
        <v>100</v>
      </c>
      <c r="W34" s="127">
        <f t="shared" si="1"/>
        <v>99.302957633892888</v>
      </c>
      <c r="X34" s="127">
        <f t="shared" si="1"/>
        <v>101.85131894484412</v>
      </c>
      <c r="Y34" s="127">
        <f t="shared" si="1"/>
        <v>103.45643485211831</v>
      </c>
      <c r="Z34" s="127">
        <f t="shared" si="1"/>
        <v>101.25339728217426</v>
      </c>
      <c r="AA34" s="127">
        <f t="shared" si="1"/>
        <v>100.17905675459632</v>
      </c>
      <c r="AB34" s="127">
        <f t="shared" si="1"/>
        <v>107.00239808153478</v>
      </c>
      <c r="AC34" s="127">
        <f t="shared" si="1"/>
        <v>108.77058353317346</v>
      </c>
      <c r="AD34" s="127">
        <f t="shared" si="1"/>
        <v>104.31015187849721</v>
      </c>
      <c r="AE34" s="127">
        <f t="shared" si="1"/>
        <v>108.34532374100719</v>
      </c>
      <c r="AF34" s="127">
        <f t="shared" si="1"/>
        <v>103.80815347721823</v>
      </c>
      <c r="AG34" s="127">
        <f t="shared" si="1"/>
        <v>102.75619504396482</v>
      </c>
      <c r="AH34" s="127">
        <f t="shared" si="1"/>
        <v>99.44364508393285</v>
      </c>
      <c r="AI34" s="127">
        <f t="shared" si="3"/>
        <v>102.31175059952038</v>
      </c>
      <c r="AJ34" s="127">
        <f t="shared" si="4"/>
        <v>105.25339728217426</v>
      </c>
      <c r="AK34" s="127">
        <f t="shared" si="5"/>
        <v>103.53317346123102</v>
      </c>
      <c r="AL34" s="127">
        <f t="shared" si="6"/>
        <v>107.13029576338928</v>
      </c>
      <c r="AM34" s="127">
        <f t="shared" si="2"/>
        <v>100.49560351718625</v>
      </c>
      <c r="AN34" s="280"/>
      <c r="AO34" s="281"/>
      <c r="AP34" s="281"/>
      <c r="AQ34" s="281"/>
      <c r="AR34" s="281"/>
      <c r="AS34" s="281"/>
      <c r="AT34" s="281"/>
      <c r="AU34" s="281"/>
      <c r="AV34" s="281"/>
      <c r="AW34" s="281"/>
      <c r="AX34" s="281"/>
      <c r="AY34" s="281"/>
      <c r="AZ34" s="281"/>
      <c r="BA34" s="281"/>
      <c r="BB34" s="281"/>
      <c r="BC34" s="281"/>
      <c r="BD34" s="281"/>
      <c r="BE34" s="325"/>
    </row>
    <row r="35" spans="2:57" ht="15" x14ac:dyDescent="0.25">
      <c r="B35" s="765"/>
      <c r="C35" s="1" t="s">
        <v>7</v>
      </c>
      <c r="D35" s="424">
        <v>25042</v>
      </c>
      <c r="E35" s="341">
        <v>25065</v>
      </c>
      <c r="F35" s="341">
        <v>26174</v>
      </c>
      <c r="G35" s="341">
        <v>26622</v>
      </c>
      <c r="H35" s="341">
        <v>25164</v>
      </c>
      <c r="I35" s="341">
        <v>25862</v>
      </c>
      <c r="J35" s="341">
        <v>28034</v>
      </c>
      <c r="K35" s="341">
        <v>27781</v>
      </c>
      <c r="L35" s="341">
        <v>27048</v>
      </c>
      <c r="M35" s="341">
        <v>27380</v>
      </c>
      <c r="N35" s="341">
        <v>21987</v>
      </c>
      <c r="O35" s="341">
        <v>22748</v>
      </c>
      <c r="P35" s="341">
        <v>22749</v>
      </c>
      <c r="Q35" s="341">
        <v>24044</v>
      </c>
      <c r="R35" s="341">
        <v>25514</v>
      </c>
      <c r="S35" s="341">
        <v>25092</v>
      </c>
      <c r="T35" s="341">
        <v>26124</v>
      </c>
      <c r="U35" s="341">
        <v>24450</v>
      </c>
      <c r="V35" s="74">
        <f>100</f>
        <v>100</v>
      </c>
      <c r="W35" s="127">
        <f t="shared" si="1"/>
        <v>100.0918456992253</v>
      </c>
      <c r="X35" s="127">
        <f t="shared" si="1"/>
        <v>104.52040571839309</v>
      </c>
      <c r="Y35" s="127">
        <f t="shared" si="1"/>
        <v>106.30940020765115</v>
      </c>
      <c r="Z35" s="127">
        <f t="shared" si="1"/>
        <v>100.48718153502116</v>
      </c>
      <c r="AA35" s="127">
        <f t="shared" si="1"/>
        <v>103.27449884194553</v>
      </c>
      <c r="AB35" s="127">
        <f t="shared" si="1"/>
        <v>111.94792748183052</v>
      </c>
      <c r="AC35" s="127">
        <f t="shared" si="1"/>
        <v>110.9376247903522</v>
      </c>
      <c r="AD35" s="127">
        <f t="shared" si="1"/>
        <v>108.01054228895455</v>
      </c>
      <c r="AE35" s="127">
        <f t="shared" si="1"/>
        <v>109.33631499081542</v>
      </c>
      <c r="AF35" s="127">
        <f t="shared" si="1"/>
        <v>87.800495168117564</v>
      </c>
      <c r="AG35" s="127">
        <f t="shared" si="1"/>
        <v>90.839389825093846</v>
      </c>
      <c r="AH35" s="127">
        <f t="shared" si="1"/>
        <v>90.843383116364507</v>
      </c>
      <c r="AI35" s="127">
        <f t="shared" si="3"/>
        <v>96.014695311876054</v>
      </c>
      <c r="AJ35" s="127">
        <f t="shared" si="4"/>
        <v>101.88483347975401</v>
      </c>
      <c r="AK35" s="127">
        <f t="shared" si="5"/>
        <v>100.19966456353326</v>
      </c>
      <c r="AL35" s="127">
        <f t="shared" si="6"/>
        <v>104.32074115485983</v>
      </c>
      <c r="AM35" s="127">
        <f t="shared" si="2"/>
        <v>97.635971567766148</v>
      </c>
      <c r="AN35" s="283"/>
      <c r="AO35" s="284"/>
      <c r="AP35" s="284"/>
      <c r="AQ35" s="284"/>
      <c r="AR35" s="284"/>
      <c r="AS35" s="284"/>
      <c r="AT35" s="284"/>
      <c r="AU35" s="284"/>
      <c r="AV35" s="284"/>
      <c r="AW35" s="284"/>
      <c r="AX35" s="284"/>
      <c r="AY35" s="284"/>
      <c r="AZ35" s="284"/>
      <c r="BA35" s="284"/>
      <c r="BB35" s="284"/>
      <c r="BC35" s="284"/>
      <c r="BD35" s="284"/>
      <c r="BE35" s="284"/>
    </row>
    <row r="36" spans="2:57" ht="15" customHeight="1" x14ac:dyDescent="0.25">
      <c r="B36" s="766" t="s">
        <v>23</v>
      </c>
      <c r="C36" s="7" t="s">
        <v>2</v>
      </c>
      <c r="D36" s="425">
        <v>210</v>
      </c>
      <c r="E36" s="11">
        <v>176</v>
      </c>
      <c r="F36" s="11">
        <v>168</v>
      </c>
      <c r="G36" s="11">
        <v>218</v>
      </c>
      <c r="H36" s="11">
        <v>294</v>
      </c>
      <c r="I36" s="11">
        <v>131</v>
      </c>
      <c r="J36" s="11">
        <v>174</v>
      </c>
      <c r="K36" s="11">
        <v>302</v>
      </c>
      <c r="L36" s="11">
        <v>270</v>
      </c>
      <c r="M36" s="11">
        <v>218</v>
      </c>
      <c r="N36" s="11">
        <v>259</v>
      </c>
      <c r="O36" s="11">
        <v>335</v>
      </c>
      <c r="P36" s="11">
        <v>280</v>
      </c>
      <c r="Q36" s="11">
        <v>293</v>
      </c>
      <c r="R36" s="11">
        <v>298</v>
      </c>
      <c r="S36" s="11">
        <v>301</v>
      </c>
      <c r="T36" s="11">
        <v>311</v>
      </c>
      <c r="U36" s="11">
        <v>291</v>
      </c>
      <c r="V36" s="74">
        <f>100</f>
        <v>100</v>
      </c>
      <c r="W36" s="127">
        <f t="shared" si="1"/>
        <v>83.80952380952381</v>
      </c>
      <c r="X36" s="127">
        <f t="shared" si="1"/>
        <v>80</v>
      </c>
      <c r="Y36" s="127">
        <f t="shared" si="1"/>
        <v>103.80952380952381</v>
      </c>
      <c r="Z36" s="127">
        <f t="shared" si="1"/>
        <v>140</v>
      </c>
      <c r="AA36" s="127">
        <f t="shared" si="1"/>
        <v>62.38095238095238</v>
      </c>
      <c r="AB36" s="127">
        <f t="shared" si="1"/>
        <v>82.857142857142861</v>
      </c>
      <c r="AC36" s="127">
        <f t="shared" si="1"/>
        <v>143.8095238095238</v>
      </c>
      <c r="AD36" s="127">
        <f t="shared" si="1"/>
        <v>128.57142857142858</v>
      </c>
      <c r="AE36" s="127">
        <f t="shared" si="1"/>
        <v>103.80952380952381</v>
      </c>
      <c r="AF36" s="127">
        <f t="shared" si="1"/>
        <v>123.33333333333333</v>
      </c>
      <c r="AG36" s="127">
        <f t="shared" si="1"/>
        <v>159.52380952380952</v>
      </c>
      <c r="AH36" s="127">
        <f t="shared" si="1"/>
        <v>133.33333333333334</v>
      </c>
      <c r="AI36" s="127">
        <f t="shared" si="3"/>
        <v>139.52380952380952</v>
      </c>
      <c r="AJ36" s="127">
        <f t="shared" si="4"/>
        <v>141.9047619047619</v>
      </c>
      <c r="AK36" s="127">
        <f t="shared" si="5"/>
        <v>143.33333333333334</v>
      </c>
      <c r="AL36" s="127">
        <f t="shared" si="6"/>
        <v>148.0952380952381</v>
      </c>
      <c r="AM36" s="127">
        <f t="shared" si="2"/>
        <v>138.57142857142858</v>
      </c>
      <c r="AN36" s="280">
        <v>4</v>
      </c>
      <c r="AO36" s="281">
        <v>1</v>
      </c>
      <c r="AP36" s="281">
        <v>1</v>
      </c>
      <c r="AQ36" s="281">
        <v>1</v>
      </c>
      <c r="AR36" s="281">
        <v>1</v>
      </c>
      <c r="AS36" s="281">
        <v>1</v>
      </c>
      <c r="AT36" s="281">
        <v>1</v>
      </c>
      <c r="AU36" s="281">
        <v>1</v>
      </c>
      <c r="AV36" s="281">
        <v>1</v>
      </c>
      <c r="AW36" s="281">
        <v>1</v>
      </c>
      <c r="AX36" s="281">
        <v>1</v>
      </c>
      <c r="AY36" s="281">
        <v>1</v>
      </c>
      <c r="AZ36" s="281">
        <v>1</v>
      </c>
      <c r="BA36" s="281">
        <v>1</v>
      </c>
      <c r="BB36" s="281">
        <v>1</v>
      </c>
      <c r="BC36" s="281">
        <v>1</v>
      </c>
      <c r="BD36" s="281">
        <v>6</v>
      </c>
      <c r="BE36" s="325">
        <v>7</v>
      </c>
    </row>
    <row r="37" spans="2:57" ht="15" x14ac:dyDescent="0.25">
      <c r="B37" s="772"/>
      <c r="C37" s="1" t="s">
        <v>3</v>
      </c>
      <c r="D37" s="365">
        <v>329</v>
      </c>
      <c r="E37" s="11">
        <v>288</v>
      </c>
      <c r="F37" s="11">
        <v>223</v>
      </c>
      <c r="G37" s="11">
        <v>416</v>
      </c>
      <c r="H37" s="11">
        <v>150</v>
      </c>
      <c r="I37" s="11">
        <v>347</v>
      </c>
      <c r="J37" s="11">
        <v>216</v>
      </c>
      <c r="K37" s="11">
        <v>183</v>
      </c>
      <c r="L37" s="11">
        <v>204</v>
      </c>
      <c r="M37" s="11">
        <v>148</v>
      </c>
      <c r="N37" s="11">
        <v>168</v>
      </c>
      <c r="O37" s="11">
        <v>433</v>
      </c>
      <c r="P37" s="11">
        <v>709</v>
      </c>
      <c r="Q37" s="11">
        <v>518</v>
      </c>
      <c r="R37" s="11">
        <v>445</v>
      </c>
      <c r="S37" s="11">
        <v>451</v>
      </c>
      <c r="T37" s="11">
        <v>470</v>
      </c>
      <c r="U37" s="11">
        <v>442</v>
      </c>
      <c r="V37" s="74">
        <f>100</f>
        <v>100</v>
      </c>
      <c r="W37" s="127">
        <f t="shared" si="1"/>
        <v>87.537993920972639</v>
      </c>
      <c r="X37" s="127">
        <f t="shared" si="1"/>
        <v>67.781155015197569</v>
      </c>
      <c r="Y37" s="127">
        <f t="shared" si="1"/>
        <v>126.44376899696049</v>
      </c>
      <c r="Z37" s="127">
        <f t="shared" si="1"/>
        <v>45.59270516717325</v>
      </c>
      <c r="AA37" s="127">
        <f t="shared" si="1"/>
        <v>105.47112462006079</v>
      </c>
      <c r="AB37" s="127">
        <f t="shared" si="1"/>
        <v>65.653495440729486</v>
      </c>
      <c r="AC37" s="127">
        <f t="shared" si="1"/>
        <v>55.623100303951368</v>
      </c>
      <c r="AD37" s="127">
        <f t="shared" si="1"/>
        <v>62.006079027355625</v>
      </c>
      <c r="AE37" s="127">
        <f t="shared" si="1"/>
        <v>44.984802431610944</v>
      </c>
      <c r="AF37" s="127">
        <f t="shared" si="1"/>
        <v>51.063829787234042</v>
      </c>
      <c r="AG37" s="127">
        <f t="shared" si="1"/>
        <v>131.61094224924011</v>
      </c>
      <c r="AH37" s="127">
        <f t="shared" si="1"/>
        <v>215.50151975683892</v>
      </c>
      <c r="AI37" s="127">
        <f t="shared" si="3"/>
        <v>157.44680851063831</v>
      </c>
      <c r="AJ37" s="127">
        <f t="shared" si="4"/>
        <v>135.25835866261397</v>
      </c>
      <c r="AK37" s="127">
        <f t="shared" si="5"/>
        <v>137.08206686930092</v>
      </c>
      <c r="AL37" s="127">
        <f t="shared" si="6"/>
        <v>142.85714285714286</v>
      </c>
      <c r="AM37" s="127">
        <f t="shared" si="2"/>
        <v>134.34650455927053</v>
      </c>
      <c r="AN37" s="280">
        <v>4</v>
      </c>
      <c r="AO37" s="281">
        <v>4</v>
      </c>
      <c r="AP37" s="281">
        <v>4</v>
      </c>
      <c r="AQ37" s="281">
        <v>4</v>
      </c>
      <c r="AR37" s="281">
        <v>4</v>
      </c>
      <c r="AS37" s="281">
        <v>4</v>
      </c>
      <c r="AT37" s="281">
        <v>4</v>
      </c>
      <c r="AU37" s="281">
        <v>4</v>
      </c>
      <c r="AV37" s="281">
        <v>4</v>
      </c>
      <c r="AW37" s="281">
        <v>4</v>
      </c>
      <c r="AX37" s="281">
        <v>4</v>
      </c>
      <c r="AY37" s="281">
        <v>1</v>
      </c>
      <c r="AZ37" s="281">
        <v>4</v>
      </c>
      <c r="BA37" s="281">
        <v>4</v>
      </c>
      <c r="BB37" s="281">
        <v>4</v>
      </c>
      <c r="BC37" s="281">
        <v>4</v>
      </c>
      <c r="BD37" s="281">
        <v>6</v>
      </c>
      <c r="BE37" s="325">
        <v>7</v>
      </c>
    </row>
    <row r="38" spans="2:57" ht="15" x14ac:dyDescent="0.25">
      <c r="B38" s="772"/>
      <c r="C38" s="1" t="s">
        <v>4</v>
      </c>
      <c r="D38" s="365">
        <v>990</v>
      </c>
      <c r="E38" s="11">
        <v>806</v>
      </c>
      <c r="F38" s="11">
        <v>715</v>
      </c>
      <c r="G38" s="11">
        <v>1220</v>
      </c>
      <c r="H38" s="11">
        <v>1587</v>
      </c>
      <c r="I38" s="11">
        <v>395</v>
      </c>
      <c r="J38" s="11">
        <v>783</v>
      </c>
      <c r="K38" s="11">
        <v>1079</v>
      </c>
      <c r="L38" s="11">
        <v>584</v>
      </c>
      <c r="M38" s="11">
        <v>377</v>
      </c>
      <c r="N38" s="11">
        <v>767</v>
      </c>
      <c r="O38" s="11">
        <v>347</v>
      </c>
      <c r="P38" s="11">
        <v>574</v>
      </c>
      <c r="Q38" s="11">
        <v>471</v>
      </c>
      <c r="R38" s="11">
        <v>440</v>
      </c>
      <c r="S38" s="11">
        <v>445</v>
      </c>
      <c r="T38" s="11">
        <v>464</v>
      </c>
      <c r="U38" s="11">
        <v>433</v>
      </c>
      <c r="V38" s="74">
        <f>100</f>
        <v>100</v>
      </c>
      <c r="W38" s="127">
        <f t="shared" si="1"/>
        <v>81.414141414141412</v>
      </c>
      <c r="X38" s="127">
        <f t="shared" si="1"/>
        <v>72.222222222222229</v>
      </c>
      <c r="Y38" s="127">
        <f t="shared" si="1"/>
        <v>123.23232323232324</v>
      </c>
      <c r="Z38" s="127">
        <f t="shared" si="1"/>
        <v>160.30303030303031</v>
      </c>
      <c r="AA38" s="127">
        <f t="shared" si="1"/>
        <v>39.898989898989896</v>
      </c>
      <c r="AB38" s="127">
        <f t="shared" si="1"/>
        <v>79.090909090909093</v>
      </c>
      <c r="AC38" s="127">
        <f t="shared" si="1"/>
        <v>108.98989898989899</v>
      </c>
      <c r="AD38" s="127">
        <f t="shared" si="1"/>
        <v>58.98989898989899</v>
      </c>
      <c r="AE38" s="127">
        <f t="shared" si="1"/>
        <v>38.080808080808083</v>
      </c>
      <c r="AF38" s="127">
        <f t="shared" si="1"/>
        <v>77.474747474747474</v>
      </c>
      <c r="AG38" s="127">
        <f t="shared" si="1"/>
        <v>35.050505050505052</v>
      </c>
      <c r="AH38" s="127">
        <f t="shared" si="1"/>
        <v>57.979797979797979</v>
      </c>
      <c r="AI38" s="127">
        <f t="shared" si="3"/>
        <v>47.575757575757578</v>
      </c>
      <c r="AJ38" s="127">
        <f t="shared" si="4"/>
        <v>44.444444444444443</v>
      </c>
      <c r="AK38" s="127">
        <f t="shared" si="5"/>
        <v>44.949494949494948</v>
      </c>
      <c r="AL38" s="127">
        <f t="shared" si="6"/>
        <v>46.868686868686872</v>
      </c>
      <c r="AM38" s="127">
        <f t="shared" si="2"/>
        <v>43.737373737373737</v>
      </c>
      <c r="AN38" s="280">
        <v>4</v>
      </c>
      <c r="AO38" s="281">
        <v>4</v>
      </c>
      <c r="AP38" s="281">
        <v>4</v>
      </c>
      <c r="AQ38" s="281">
        <v>4</v>
      </c>
      <c r="AR38" s="281">
        <v>4</v>
      </c>
      <c r="AS38" s="281">
        <v>4</v>
      </c>
      <c r="AT38" s="281">
        <v>4</v>
      </c>
      <c r="AU38" s="281">
        <v>1</v>
      </c>
      <c r="AV38" s="281">
        <v>4</v>
      </c>
      <c r="AW38" s="281">
        <v>4</v>
      </c>
      <c r="AX38" s="281">
        <v>1</v>
      </c>
      <c r="AY38" s="281">
        <v>4</v>
      </c>
      <c r="AZ38" s="281">
        <v>4</v>
      </c>
      <c r="BA38" s="281">
        <v>4</v>
      </c>
      <c r="BB38" s="281">
        <v>4</v>
      </c>
      <c r="BC38" s="281">
        <v>4</v>
      </c>
      <c r="BD38" s="281">
        <v>6</v>
      </c>
      <c r="BE38" s="325">
        <v>7</v>
      </c>
    </row>
    <row r="39" spans="2:57" ht="15" x14ac:dyDescent="0.25">
      <c r="B39" s="772"/>
      <c r="C39" s="1" t="s">
        <v>5</v>
      </c>
      <c r="D39" s="365">
        <v>1993</v>
      </c>
      <c r="E39" s="11">
        <v>1509</v>
      </c>
      <c r="F39" s="11">
        <v>1756</v>
      </c>
      <c r="G39" s="11">
        <v>1232</v>
      </c>
      <c r="H39" s="11">
        <v>1555</v>
      </c>
      <c r="I39" s="11">
        <v>2582</v>
      </c>
      <c r="J39" s="11">
        <v>2066</v>
      </c>
      <c r="K39" s="11">
        <v>1406</v>
      </c>
      <c r="L39" s="11">
        <v>1342</v>
      </c>
      <c r="M39" s="11">
        <v>1109</v>
      </c>
      <c r="N39" s="11">
        <v>854</v>
      </c>
      <c r="O39" s="11">
        <v>768</v>
      </c>
      <c r="P39" s="11">
        <v>1553</v>
      </c>
      <c r="Q39" s="11">
        <v>1470</v>
      </c>
      <c r="R39" s="11">
        <v>1716</v>
      </c>
      <c r="S39" s="11">
        <v>1751</v>
      </c>
      <c r="T39" s="11">
        <v>1773</v>
      </c>
      <c r="U39" s="11">
        <v>1677</v>
      </c>
      <c r="V39" s="74">
        <f>100</f>
        <v>100</v>
      </c>
      <c r="W39" s="127">
        <f t="shared" si="1"/>
        <v>75.715002508780728</v>
      </c>
      <c r="X39" s="127">
        <f t="shared" si="1"/>
        <v>88.108379327646759</v>
      </c>
      <c r="Y39" s="127">
        <f t="shared" si="1"/>
        <v>61.816357250376321</v>
      </c>
      <c r="Z39" s="127">
        <f t="shared" si="1"/>
        <v>78.023080782739584</v>
      </c>
      <c r="AA39" s="127">
        <f t="shared" si="1"/>
        <v>129.5534370296036</v>
      </c>
      <c r="AB39" s="127">
        <f t="shared" si="1"/>
        <v>103.6628198695434</v>
      </c>
      <c r="AC39" s="127">
        <f t="shared" si="1"/>
        <v>70.546914199698946</v>
      </c>
      <c r="AD39" s="127">
        <f t="shared" si="1"/>
        <v>67.335674862017058</v>
      </c>
      <c r="AE39" s="127">
        <f t="shared" si="1"/>
        <v>55.644756648268938</v>
      </c>
      <c r="AF39" s="127">
        <f t="shared" si="1"/>
        <v>42.849974912192671</v>
      </c>
      <c r="AG39" s="127">
        <f t="shared" si="1"/>
        <v>38.534872052182642</v>
      </c>
      <c r="AH39" s="127">
        <f t="shared" si="1"/>
        <v>77.922729553437023</v>
      </c>
      <c r="AI39" s="127">
        <f t="shared" si="3"/>
        <v>73.758153537380835</v>
      </c>
      <c r="AJ39" s="127">
        <f t="shared" si="4"/>
        <v>86.101354741595586</v>
      </c>
      <c r="AK39" s="127">
        <f t="shared" si="5"/>
        <v>87.857501254390371</v>
      </c>
      <c r="AL39" s="127">
        <f t="shared" si="6"/>
        <v>88.961364776718511</v>
      </c>
      <c r="AM39" s="127">
        <f t="shared" si="2"/>
        <v>84.144505770195678</v>
      </c>
      <c r="AN39" s="280">
        <v>4</v>
      </c>
      <c r="AO39" s="281">
        <v>4</v>
      </c>
      <c r="AP39" s="281">
        <v>4</v>
      </c>
      <c r="AQ39" s="281">
        <v>4</v>
      </c>
      <c r="AR39" s="281">
        <v>4</v>
      </c>
      <c r="AS39" s="281">
        <v>4</v>
      </c>
      <c r="AT39" s="281">
        <v>4</v>
      </c>
      <c r="AU39" s="281">
        <v>4</v>
      </c>
      <c r="AV39" s="281">
        <v>4</v>
      </c>
      <c r="AW39" s="281">
        <v>4</v>
      </c>
      <c r="AX39" s="281">
        <v>4</v>
      </c>
      <c r="AY39" s="281">
        <v>4</v>
      </c>
      <c r="AZ39" s="281">
        <v>1</v>
      </c>
      <c r="BA39" s="281">
        <v>1</v>
      </c>
      <c r="BB39" s="281">
        <v>1</v>
      </c>
      <c r="BC39" s="281">
        <v>1</v>
      </c>
      <c r="BD39" s="281">
        <v>6</v>
      </c>
      <c r="BE39" s="325">
        <v>7</v>
      </c>
    </row>
    <row r="40" spans="2:57" ht="15" x14ac:dyDescent="0.25">
      <c r="B40" s="772"/>
      <c r="C40" s="1" t="s">
        <v>6</v>
      </c>
      <c r="D40" s="365">
        <v>3522</v>
      </c>
      <c r="E40" s="11">
        <v>2779</v>
      </c>
      <c r="F40" s="11">
        <v>2862</v>
      </c>
      <c r="G40" s="11">
        <v>3086</v>
      </c>
      <c r="H40" s="11">
        <v>3586</v>
      </c>
      <c r="I40" s="11">
        <v>3455</v>
      </c>
      <c r="J40" s="11">
        <v>3239</v>
      </c>
      <c r="K40" s="11">
        <v>2970</v>
      </c>
      <c r="L40" s="11">
        <v>2400</v>
      </c>
      <c r="M40" s="11">
        <v>1852</v>
      </c>
      <c r="N40" s="11">
        <v>2048</v>
      </c>
      <c r="O40" s="11">
        <v>1883</v>
      </c>
      <c r="P40" s="11">
        <v>3116</v>
      </c>
      <c r="Q40" s="11">
        <v>2752</v>
      </c>
      <c r="R40" s="11">
        <v>2899</v>
      </c>
      <c r="S40" s="11">
        <v>2948</v>
      </c>
      <c r="T40" s="11">
        <v>3018</v>
      </c>
      <c r="U40" s="11">
        <v>2843</v>
      </c>
      <c r="V40" s="74">
        <f>100</f>
        <v>100</v>
      </c>
      <c r="W40" s="127">
        <f t="shared" si="1"/>
        <v>78.904031800113572</v>
      </c>
      <c r="X40" s="127">
        <f t="shared" si="1"/>
        <v>81.26064735945485</v>
      </c>
      <c r="Y40" s="127">
        <f t="shared" si="1"/>
        <v>87.620670073821685</v>
      </c>
      <c r="Z40" s="127">
        <f t="shared" si="1"/>
        <v>101.81714934696195</v>
      </c>
      <c r="AA40" s="127">
        <f t="shared" si="1"/>
        <v>98.097671777399199</v>
      </c>
      <c r="AB40" s="127">
        <f t="shared" si="1"/>
        <v>91.964792731402611</v>
      </c>
      <c r="AC40" s="127">
        <f t="shared" si="1"/>
        <v>84.327086882453145</v>
      </c>
      <c r="AD40" s="127">
        <f t="shared" si="1"/>
        <v>68.143100511073257</v>
      </c>
      <c r="AE40" s="127">
        <f t="shared" si="1"/>
        <v>52.583759227711525</v>
      </c>
      <c r="AF40" s="127">
        <f t="shared" si="1"/>
        <v>58.148779102782512</v>
      </c>
      <c r="AG40" s="127">
        <f t="shared" si="1"/>
        <v>53.463940942646225</v>
      </c>
      <c r="AH40" s="127">
        <f t="shared" si="1"/>
        <v>88.472458830210101</v>
      </c>
      <c r="AI40" s="127">
        <f t="shared" si="3"/>
        <v>78.137421919364002</v>
      </c>
      <c r="AJ40" s="127">
        <f t="shared" si="4"/>
        <v>82.311186825667235</v>
      </c>
      <c r="AK40" s="127">
        <f t="shared" si="5"/>
        <v>83.702441794434975</v>
      </c>
      <c r="AL40" s="127">
        <f t="shared" si="6"/>
        <v>85.689948892674622</v>
      </c>
      <c r="AM40" s="127">
        <f t="shared" si="2"/>
        <v>80.721181147075526</v>
      </c>
      <c r="AN40" s="280"/>
      <c r="AO40" s="281"/>
      <c r="AP40" s="281"/>
      <c r="AQ40" s="281"/>
      <c r="AR40" s="281"/>
      <c r="AS40" s="281"/>
      <c r="AT40" s="281"/>
      <c r="AU40" s="281"/>
      <c r="AV40" s="281"/>
      <c r="AW40" s="281"/>
      <c r="AX40" s="281"/>
      <c r="AY40" s="281"/>
      <c r="AZ40" s="281"/>
      <c r="BA40" s="281"/>
      <c r="BB40" s="281"/>
      <c r="BC40" s="281"/>
      <c r="BD40" s="281"/>
      <c r="BE40" s="325"/>
    </row>
    <row r="41" spans="2:57" ht="15" x14ac:dyDescent="0.25">
      <c r="B41" s="765"/>
      <c r="C41" s="8" t="s">
        <v>7</v>
      </c>
      <c r="D41" s="424">
        <v>1529</v>
      </c>
      <c r="E41" s="341">
        <v>1270</v>
      </c>
      <c r="F41" s="341">
        <v>1106</v>
      </c>
      <c r="G41" s="341">
        <v>1854</v>
      </c>
      <c r="H41" s="341">
        <v>2031</v>
      </c>
      <c r="I41" s="341">
        <v>873</v>
      </c>
      <c r="J41" s="341">
        <v>1173</v>
      </c>
      <c r="K41" s="341">
        <v>1564</v>
      </c>
      <c r="L41" s="341">
        <v>1058</v>
      </c>
      <c r="M41" s="341">
        <v>743</v>
      </c>
      <c r="N41" s="341">
        <v>1194</v>
      </c>
      <c r="O41" s="341">
        <v>1115</v>
      </c>
      <c r="P41" s="341">
        <v>1563</v>
      </c>
      <c r="Q41" s="341">
        <v>1282</v>
      </c>
      <c r="R41" s="341">
        <v>1183</v>
      </c>
      <c r="S41" s="341">
        <v>1197</v>
      </c>
      <c r="T41" s="341">
        <v>1245</v>
      </c>
      <c r="U41" s="341">
        <v>1166</v>
      </c>
      <c r="V41" s="74">
        <f>100</f>
        <v>100</v>
      </c>
      <c r="W41" s="127">
        <f t="shared" si="1"/>
        <v>83.060824068018306</v>
      </c>
      <c r="X41" s="127">
        <f t="shared" si="1"/>
        <v>72.334859385219104</v>
      </c>
      <c r="Y41" s="127">
        <f t="shared" si="1"/>
        <v>121.25572269457162</v>
      </c>
      <c r="Z41" s="127">
        <f t="shared" si="1"/>
        <v>132.83191628515368</v>
      </c>
      <c r="AA41" s="127">
        <f t="shared" si="1"/>
        <v>57.096141268803137</v>
      </c>
      <c r="AB41" s="127">
        <f t="shared" si="1"/>
        <v>76.716808371484632</v>
      </c>
      <c r="AC41" s="127">
        <f t="shared" si="1"/>
        <v>102.28907782864617</v>
      </c>
      <c r="AD41" s="127">
        <f t="shared" si="1"/>
        <v>69.195552648790056</v>
      </c>
      <c r="AE41" s="127">
        <f t="shared" si="1"/>
        <v>48.593852190974495</v>
      </c>
      <c r="AF41" s="127">
        <f t="shared" si="1"/>
        <v>78.090255068672334</v>
      </c>
      <c r="AG41" s="127">
        <f t="shared" si="1"/>
        <v>72.923479398299548</v>
      </c>
      <c r="AH41" s="127">
        <f t="shared" si="1"/>
        <v>102.22367560497057</v>
      </c>
      <c r="AI41" s="127">
        <f t="shared" si="3"/>
        <v>83.845650752125579</v>
      </c>
      <c r="AJ41" s="127">
        <f t="shared" si="4"/>
        <v>77.370830608240681</v>
      </c>
      <c r="AK41" s="127">
        <f t="shared" si="5"/>
        <v>78.286461739699149</v>
      </c>
      <c r="AL41" s="127">
        <f t="shared" si="6"/>
        <v>81.425768476128184</v>
      </c>
      <c r="AM41" s="127">
        <f t="shared" si="2"/>
        <v>76.258992805755398</v>
      </c>
      <c r="AN41" s="283"/>
      <c r="AO41" s="284"/>
      <c r="AP41" s="284"/>
      <c r="AQ41" s="284"/>
      <c r="AR41" s="284"/>
      <c r="AS41" s="284"/>
      <c r="AT41" s="284"/>
      <c r="AU41" s="284"/>
      <c r="AV41" s="284"/>
      <c r="AW41" s="284"/>
      <c r="AX41" s="284"/>
      <c r="AY41" s="284"/>
      <c r="AZ41" s="284"/>
      <c r="BA41" s="284"/>
      <c r="BB41" s="284"/>
      <c r="BC41" s="284"/>
      <c r="BD41" s="284"/>
      <c r="BE41" s="284"/>
    </row>
    <row r="42" spans="2:57" ht="15" customHeight="1" x14ac:dyDescent="0.25">
      <c r="B42" s="766" t="s">
        <v>24</v>
      </c>
      <c r="C42" s="1" t="s">
        <v>2</v>
      </c>
      <c r="D42" s="425">
        <v>86551</v>
      </c>
      <c r="E42" s="11">
        <v>42952</v>
      </c>
      <c r="F42" s="11">
        <v>81708</v>
      </c>
      <c r="G42" s="11">
        <v>80606</v>
      </c>
      <c r="H42" s="11">
        <v>77349</v>
      </c>
      <c r="I42" s="11">
        <v>70314</v>
      </c>
      <c r="J42" s="11">
        <v>95148</v>
      </c>
      <c r="K42" s="11">
        <v>67748</v>
      </c>
      <c r="L42" s="11">
        <v>45342</v>
      </c>
      <c r="M42" s="11">
        <v>61820</v>
      </c>
      <c r="N42" s="11">
        <v>69834</v>
      </c>
      <c r="O42" s="11">
        <v>65729</v>
      </c>
      <c r="P42" s="11">
        <v>71655</v>
      </c>
      <c r="Q42" s="11">
        <v>49360</v>
      </c>
      <c r="R42" s="11">
        <v>66000</v>
      </c>
      <c r="S42" s="11">
        <v>65103</v>
      </c>
      <c r="T42" s="11">
        <v>64496</v>
      </c>
      <c r="U42" s="11">
        <v>63561</v>
      </c>
      <c r="V42" s="74">
        <f>100</f>
        <v>100</v>
      </c>
      <c r="W42" s="127">
        <f t="shared" si="1"/>
        <v>49.626231932617763</v>
      </c>
      <c r="X42" s="127">
        <f t="shared" si="1"/>
        <v>94.404455176716624</v>
      </c>
      <c r="Y42" s="127">
        <f t="shared" si="1"/>
        <v>93.131217432496442</v>
      </c>
      <c r="Z42" s="127">
        <f t="shared" si="1"/>
        <v>89.368118219315775</v>
      </c>
      <c r="AA42" s="127">
        <f t="shared" si="1"/>
        <v>81.239962565423852</v>
      </c>
      <c r="AB42" s="127">
        <f t="shared" si="1"/>
        <v>109.93287194833104</v>
      </c>
      <c r="AC42" s="127">
        <f t="shared" si="1"/>
        <v>78.275236565724256</v>
      </c>
      <c r="AD42" s="127">
        <f t="shared" si="1"/>
        <v>52.387609617450984</v>
      </c>
      <c r="AE42" s="127">
        <f t="shared" si="1"/>
        <v>71.426095596815756</v>
      </c>
      <c r="AF42" s="127">
        <f t="shared" si="1"/>
        <v>80.685376252151912</v>
      </c>
      <c r="AG42" s="127">
        <f t="shared" si="1"/>
        <v>75.942507885524137</v>
      </c>
      <c r="AH42" s="127">
        <f t="shared" si="1"/>
        <v>82.789338078127344</v>
      </c>
      <c r="AI42" s="127">
        <f t="shared" si="3"/>
        <v>57.029959214798211</v>
      </c>
      <c r="AJ42" s="127">
        <f t="shared" si="4"/>
        <v>76.255618074892254</v>
      </c>
      <c r="AK42" s="127">
        <f t="shared" si="5"/>
        <v>75.219234901965322</v>
      </c>
      <c r="AL42" s="127">
        <f t="shared" si="6"/>
        <v>74.517914293306831</v>
      </c>
      <c r="AM42" s="127">
        <f t="shared" si="2"/>
        <v>73.437626370579196</v>
      </c>
      <c r="AN42" s="280">
        <v>1</v>
      </c>
      <c r="AO42" s="281">
        <v>1</v>
      </c>
      <c r="AP42" s="281">
        <v>1</v>
      </c>
      <c r="AQ42" s="281">
        <v>1</v>
      </c>
      <c r="AR42" s="281">
        <v>1</v>
      </c>
      <c r="AS42" s="281">
        <v>1</v>
      </c>
      <c r="AT42" s="281">
        <v>1</v>
      </c>
      <c r="AU42" s="281">
        <v>1</v>
      </c>
      <c r="AV42" s="281">
        <v>1</v>
      </c>
      <c r="AW42" s="281">
        <v>1</v>
      </c>
      <c r="AX42" s="281">
        <v>1</v>
      </c>
      <c r="AY42" s="281">
        <v>1</v>
      </c>
      <c r="AZ42" s="281">
        <v>1</v>
      </c>
      <c r="BA42" s="281">
        <v>1</v>
      </c>
      <c r="BB42" s="281">
        <v>1</v>
      </c>
      <c r="BC42" s="281">
        <v>1</v>
      </c>
      <c r="BD42" s="281">
        <v>6</v>
      </c>
      <c r="BE42" s="325">
        <v>7</v>
      </c>
    </row>
    <row r="43" spans="2:57" ht="15" x14ac:dyDescent="0.25">
      <c r="B43" s="772"/>
      <c r="C43" s="1" t="s">
        <v>3</v>
      </c>
      <c r="D43" s="365">
        <v>183421</v>
      </c>
      <c r="E43" s="11">
        <v>154294</v>
      </c>
      <c r="F43" s="11">
        <v>197023</v>
      </c>
      <c r="G43" s="11">
        <v>204558</v>
      </c>
      <c r="H43" s="11">
        <v>199442</v>
      </c>
      <c r="I43" s="11">
        <v>189977</v>
      </c>
      <c r="J43" s="11">
        <v>145349</v>
      </c>
      <c r="K43" s="11">
        <v>166827</v>
      </c>
      <c r="L43" s="11">
        <v>201102</v>
      </c>
      <c r="M43" s="11">
        <v>162327</v>
      </c>
      <c r="N43" s="11">
        <v>201012</v>
      </c>
      <c r="O43" s="11">
        <v>188627</v>
      </c>
      <c r="P43" s="11">
        <v>174531</v>
      </c>
      <c r="Q43" s="11">
        <v>189391</v>
      </c>
      <c r="R43" s="11">
        <v>178809</v>
      </c>
      <c r="S43" s="11">
        <v>177200</v>
      </c>
      <c r="T43" s="11">
        <v>177092</v>
      </c>
      <c r="U43" s="11">
        <v>174700</v>
      </c>
      <c r="V43" s="74">
        <f>100</f>
        <v>100</v>
      </c>
      <c r="W43" s="127">
        <f t="shared" si="1"/>
        <v>84.120138915391365</v>
      </c>
      <c r="X43" s="127">
        <f t="shared" si="1"/>
        <v>107.41572666161454</v>
      </c>
      <c r="Y43" s="127">
        <f t="shared" si="1"/>
        <v>111.52376227367641</v>
      </c>
      <c r="Z43" s="127">
        <f t="shared" si="1"/>
        <v>108.73455056945497</v>
      </c>
      <c r="AA43" s="127">
        <f t="shared" si="1"/>
        <v>103.57429083910785</v>
      </c>
      <c r="AB43" s="127">
        <f t="shared" si="1"/>
        <v>79.243379983753229</v>
      </c>
      <c r="AC43" s="127">
        <f t="shared" si="1"/>
        <v>90.95305335812148</v>
      </c>
      <c r="AD43" s="127">
        <f t="shared" si="1"/>
        <v>109.63957234994902</v>
      </c>
      <c r="AE43" s="127">
        <f t="shared" si="1"/>
        <v>88.49968106160145</v>
      </c>
      <c r="AF43" s="127">
        <f t="shared" si="1"/>
        <v>109.59050490401863</v>
      </c>
      <c r="AG43" s="127">
        <f t="shared" si="1"/>
        <v>102.83827915015183</v>
      </c>
      <c r="AH43" s="127">
        <f t="shared" si="1"/>
        <v>95.153226729763773</v>
      </c>
      <c r="AI43" s="127">
        <f t="shared" si="1"/>
        <v>103.25480724671657</v>
      </c>
      <c r="AJ43" s="127">
        <f t="shared" si="1"/>
        <v>97.485565992988811</v>
      </c>
      <c r="AK43" s="127">
        <f t="shared" si="1"/>
        <v>96.608349098521984</v>
      </c>
      <c r="AL43" s="127">
        <f t="shared" si="1"/>
        <v>96.549468163405493</v>
      </c>
      <c r="AM43" s="127">
        <f t="shared" si="2"/>
        <v>95.245364489344183</v>
      </c>
      <c r="AN43" s="280">
        <v>1</v>
      </c>
      <c r="AO43" s="281">
        <v>1</v>
      </c>
      <c r="AP43" s="281">
        <v>1</v>
      </c>
      <c r="AQ43" s="281">
        <v>1</v>
      </c>
      <c r="AR43" s="281">
        <v>1</v>
      </c>
      <c r="AS43" s="281">
        <v>1</v>
      </c>
      <c r="AT43" s="281">
        <v>1</v>
      </c>
      <c r="AU43" s="281">
        <v>1</v>
      </c>
      <c r="AV43" s="281">
        <v>1</v>
      </c>
      <c r="AW43" s="281">
        <v>1</v>
      </c>
      <c r="AX43" s="281">
        <v>1</v>
      </c>
      <c r="AY43" s="281">
        <v>1</v>
      </c>
      <c r="AZ43" s="281">
        <v>1</v>
      </c>
      <c r="BA43" s="281">
        <v>1</v>
      </c>
      <c r="BB43" s="281">
        <v>1</v>
      </c>
      <c r="BC43" s="281">
        <v>1</v>
      </c>
      <c r="BD43" s="281">
        <v>6</v>
      </c>
      <c r="BE43" s="325">
        <v>7</v>
      </c>
    </row>
    <row r="44" spans="2:57" ht="15" x14ac:dyDescent="0.25">
      <c r="B44" s="772"/>
      <c r="C44" s="1" t="s">
        <v>4</v>
      </c>
      <c r="D44" s="365">
        <v>215634</v>
      </c>
      <c r="E44" s="11">
        <v>219011</v>
      </c>
      <c r="F44" s="11">
        <v>222813</v>
      </c>
      <c r="G44" s="11">
        <v>225792</v>
      </c>
      <c r="H44" s="11">
        <v>228010</v>
      </c>
      <c r="I44" s="11">
        <v>223422</v>
      </c>
      <c r="J44" s="11">
        <v>224035</v>
      </c>
      <c r="K44" s="11">
        <v>226847</v>
      </c>
      <c r="L44" s="11">
        <v>234230</v>
      </c>
      <c r="M44" s="11">
        <v>234044</v>
      </c>
      <c r="N44" s="11">
        <v>222817</v>
      </c>
      <c r="O44" s="11">
        <v>227761</v>
      </c>
      <c r="P44" s="11">
        <v>213205</v>
      </c>
      <c r="Q44" s="11">
        <v>206182</v>
      </c>
      <c r="R44" s="11">
        <v>198842</v>
      </c>
      <c r="S44" s="11">
        <v>197660</v>
      </c>
      <c r="T44" s="11">
        <v>196711</v>
      </c>
      <c r="U44" s="11">
        <v>193750</v>
      </c>
      <c r="V44" s="74">
        <f>100</f>
        <v>100</v>
      </c>
      <c r="W44" s="127">
        <f t="shared" si="1"/>
        <v>101.56607956073718</v>
      </c>
      <c r="X44" s="127">
        <f t="shared" si="1"/>
        <v>103.32925234424998</v>
      </c>
      <c r="Y44" s="127">
        <f t="shared" si="1"/>
        <v>104.71075989871727</v>
      </c>
      <c r="Z44" s="127">
        <f t="shared" si="1"/>
        <v>105.73935464722632</v>
      </c>
      <c r="AA44" s="127">
        <f t="shared" si="1"/>
        <v>103.61167533876846</v>
      </c>
      <c r="AB44" s="127">
        <f t="shared" si="1"/>
        <v>103.89595332832485</v>
      </c>
      <c r="AC44" s="127">
        <f t="shared" si="1"/>
        <v>105.2000148399603</v>
      </c>
      <c r="AD44" s="127">
        <f t="shared" si="1"/>
        <v>108.62387193114259</v>
      </c>
      <c r="AE44" s="127">
        <f t="shared" si="1"/>
        <v>108.53761466188078</v>
      </c>
      <c r="AF44" s="127">
        <f t="shared" si="1"/>
        <v>103.33110733928787</v>
      </c>
      <c r="AG44" s="127">
        <f t="shared" si="1"/>
        <v>105.62388120611777</v>
      </c>
      <c r="AH44" s="127">
        <f t="shared" si="1"/>
        <v>98.87355426324234</v>
      </c>
      <c r="AI44" s="127">
        <f t="shared" ref="AI44:AI76" si="7">Q44*100/$D44</f>
        <v>95.616646725470005</v>
      </c>
      <c r="AJ44" s="127">
        <f t="shared" ref="AJ44:AJ76" si="8">R44*100/$D44</f>
        <v>92.212730830945034</v>
      </c>
      <c r="AK44" s="127">
        <f t="shared" ref="AK44:AK76" si="9">S44*100/$D44</f>
        <v>91.664579797249047</v>
      </c>
      <c r="AL44" s="127">
        <f t="shared" ref="AL44:AL76" si="10">T44*100/$D44</f>
        <v>91.224482224510055</v>
      </c>
      <c r="AM44" s="127">
        <f t="shared" si="2"/>
        <v>89.851322147713262</v>
      </c>
      <c r="AN44" s="280">
        <v>1</v>
      </c>
      <c r="AO44" s="281">
        <v>1</v>
      </c>
      <c r="AP44" s="281">
        <v>1</v>
      </c>
      <c r="AQ44" s="281">
        <v>1</v>
      </c>
      <c r="AR44" s="281">
        <v>1</v>
      </c>
      <c r="AS44" s="281">
        <v>1</v>
      </c>
      <c r="AT44" s="281">
        <v>1</v>
      </c>
      <c r="AU44" s="281">
        <v>1</v>
      </c>
      <c r="AV44" s="281">
        <v>1</v>
      </c>
      <c r="AW44" s="281">
        <v>1</v>
      </c>
      <c r="AX44" s="281">
        <v>1</v>
      </c>
      <c r="AY44" s="281">
        <v>1</v>
      </c>
      <c r="AZ44" s="281">
        <v>1</v>
      </c>
      <c r="BA44" s="281">
        <v>1</v>
      </c>
      <c r="BB44" s="281">
        <v>1</v>
      </c>
      <c r="BC44" s="281">
        <v>1</v>
      </c>
      <c r="BD44" s="281">
        <v>6</v>
      </c>
      <c r="BE44" s="325">
        <v>7</v>
      </c>
    </row>
    <row r="45" spans="2:57" ht="15" x14ac:dyDescent="0.25">
      <c r="B45" s="772"/>
      <c r="C45" s="1" t="s">
        <v>5</v>
      </c>
      <c r="D45" s="365">
        <v>284269</v>
      </c>
      <c r="E45" s="11">
        <v>288890</v>
      </c>
      <c r="F45" s="11">
        <v>297770</v>
      </c>
      <c r="G45" s="11">
        <v>306067</v>
      </c>
      <c r="H45" s="11">
        <v>310010</v>
      </c>
      <c r="I45" s="11">
        <v>313428</v>
      </c>
      <c r="J45" s="11">
        <v>321455</v>
      </c>
      <c r="K45" s="11">
        <v>328077</v>
      </c>
      <c r="L45" s="11">
        <v>342410</v>
      </c>
      <c r="M45" s="11">
        <v>356207</v>
      </c>
      <c r="N45" s="11">
        <v>416766</v>
      </c>
      <c r="O45" s="11">
        <v>430736</v>
      </c>
      <c r="P45" s="11">
        <v>414921</v>
      </c>
      <c r="Q45" s="11">
        <v>444376</v>
      </c>
      <c r="R45" s="11">
        <v>460479</v>
      </c>
      <c r="S45" s="11">
        <v>455610</v>
      </c>
      <c r="T45" s="11">
        <v>449948</v>
      </c>
      <c r="U45" s="11">
        <v>444419</v>
      </c>
      <c r="V45" s="74">
        <f>100</f>
        <v>100</v>
      </c>
      <c r="W45" s="127">
        <f t="shared" si="1"/>
        <v>101.62557296082232</v>
      </c>
      <c r="X45" s="127">
        <f t="shared" si="1"/>
        <v>104.74937471198055</v>
      </c>
      <c r="Y45" s="127">
        <f t="shared" si="1"/>
        <v>107.66808902834991</v>
      </c>
      <c r="Z45" s="127">
        <f t="shared" si="1"/>
        <v>109.05515550411758</v>
      </c>
      <c r="AA45" s="127">
        <f t="shared" si="1"/>
        <v>110.25753775473231</v>
      </c>
      <c r="AB45" s="127">
        <f t="shared" si="1"/>
        <v>113.08127161245159</v>
      </c>
      <c r="AC45" s="127">
        <f t="shared" si="1"/>
        <v>115.41075530571395</v>
      </c>
      <c r="AD45" s="127">
        <f t="shared" si="1"/>
        <v>120.45281054212735</v>
      </c>
      <c r="AE45" s="127">
        <f t="shared" si="1"/>
        <v>125.30631197914651</v>
      </c>
      <c r="AF45" s="127">
        <f t="shared" si="1"/>
        <v>146.6097252954068</v>
      </c>
      <c r="AG45" s="127">
        <f t="shared" si="1"/>
        <v>151.52408458185732</v>
      </c>
      <c r="AH45" s="127">
        <f t="shared" si="1"/>
        <v>145.96069216129791</v>
      </c>
      <c r="AI45" s="127">
        <f t="shared" si="7"/>
        <v>156.32235664106884</v>
      </c>
      <c r="AJ45" s="127">
        <f t="shared" si="8"/>
        <v>161.987061550855</v>
      </c>
      <c r="AK45" s="127">
        <f t="shared" si="9"/>
        <v>160.27424727986519</v>
      </c>
      <c r="AL45" s="127">
        <f t="shared" si="10"/>
        <v>158.28247188402534</v>
      </c>
      <c r="AM45" s="127">
        <f t="shared" si="2"/>
        <v>156.33748315855757</v>
      </c>
      <c r="AN45" s="280">
        <v>1</v>
      </c>
      <c r="AO45" s="281">
        <v>1</v>
      </c>
      <c r="AP45" s="281">
        <v>1</v>
      </c>
      <c r="AQ45" s="281">
        <v>1</v>
      </c>
      <c r="AR45" s="281">
        <v>1</v>
      </c>
      <c r="AS45" s="281">
        <v>1</v>
      </c>
      <c r="AT45" s="281">
        <v>1</v>
      </c>
      <c r="AU45" s="281">
        <v>1</v>
      </c>
      <c r="AV45" s="281">
        <v>1</v>
      </c>
      <c r="AW45" s="281">
        <v>1</v>
      </c>
      <c r="AX45" s="281">
        <v>1</v>
      </c>
      <c r="AY45" s="281">
        <v>1</v>
      </c>
      <c r="AZ45" s="281">
        <v>1</v>
      </c>
      <c r="BA45" s="281">
        <v>1</v>
      </c>
      <c r="BB45" s="281">
        <v>1</v>
      </c>
      <c r="BC45" s="281">
        <v>1</v>
      </c>
      <c r="BD45" s="281">
        <v>6</v>
      </c>
      <c r="BE45" s="325">
        <v>7</v>
      </c>
    </row>
    <row r="46" spans="2:57" ht="15" x14ac:dyDescent="0.25">
      <c r="B46" s="772"/>
      <c r="C46" s="1" t="s">
        <v>6</v>
      </c>
      <c r="D46" s="365">
        <v>769875</v>
      </c>
      <c r="E46" s="11">
        <v>705147</v>
      </c>
      <c r="F46" s="11">
        <v>799314</v>
      </c>
      <c r="G46" s="11">
        <v>817023</v>
      </c>
      <c r="H46" s="11">
        <v>814811</v>
      </c>
      <c r="I46" s="11">
        <v>797141</v>
      </c>
      <c r="J46" s="11">
        <v>785987</v>
      </c>
      <c r="K46" s="11">
        <v>789499</v>
      </c>
      <c r="L46" s="11">
        <v>823084</v>
      </c>
      <c r="M46" s="11">
        <v>814398</v>
      </c>
      <c r="N46" s="11">
        <v>910429</v>
      </c>
      <c r="O46" s="11">
        <v>912853</v>
      </c>
      <c r="P46" s="11">
        <v>874312</v>
      </c>
      <c r="Q46" s="11">
        <v>889309</v>
      </c>
      <c r="R46" s="11">
        <v>904130</v>
      </c>
      <c r="S46" s="11">
        <v>895573</v>
      </c>
      <c r="T46" s="11">
        <v>888247</v>
      </c>
      <c r="U46" s="11">
        <v>876430</v>
      </c>
      <c r="V46" s="74">
        <f>100</f>
        <v>100</v>
      </c>
      <c r="W46" s="127">
        <f t="shared" si="1"/>
        <v>91.592401363857775</v>
      </c>
      <c r="X46" s="127">
        <f t="shared" si="1"/>
        <v>103.82386751095957</v>
      </c>
      <c r="Y46" s="127">
        <f t="shared" si="1"/>
        <v>106.12411105698978</v>
      </c>
      <c r="Z46" s="127">
        <f t="shared" si="1"/>
        <v>105.83679168696217</v>
      </c>
      <c r="AA46" s="127">
        <f t="shared" si="1"/>
        <v>103.54161389836013</v>
      </c>
      <c r="AB46" s="127">
        <f t="shared" si="1"/>
        <v>102.09280727390811</v>
      </c>
      <c r="AC46" s="127">
        <f t="shared" si="1"/>
        <v>102.54898522487417</v>
      </c>
      <c r="AD46" s="127">
        <f t="shared" si="1"/>
        <v>106.91138171781134</v>
      </c>
      <c r="AE46" s="127">
        <f t="shared" si="1"/>
        <v>105.78314661471018</v>
      </c>
      <c r="AF46" s="127">
        <f t="shared" si="1"/>
        <v>118.25672998863452</v>
      </c>
      <c r="AG46" s="127">
        <f t="shared" si="1"/>
        <v>118.5715862964767</v>
      </c>
      <c r="AH46" s="127">
        <f t="shared" si="1"/>
        <v>113.56544893651566</v>
      </c>
      <c r="AI46" s="127">
        <f t="shared" si="7"/>
        <v>115.51342750446501</v>
      </c>
      <c r="AJ46" s="127">
        <f t="shared" si="8"/>
        <v>117.4385452183796</v>
      </c>
      <c r="AK46" s="127">
        <f t="shared" si="9"/>
        <v>116.32706608215619</v>
      </c>
      <c r="AL46" s="127">
        <f t="shared" si="10"/>
        <v>115.37548303295989</v>
      </c>
      <c r="AM46" s="127">
        <f t="shared" si="2"/>
        <v>113.84055853222925</v>
      </c>
      <c r="AN46" s="280"/>
      <c r="AO46" s="281"/>
      <c r="AP46" s="281"/>
      <c r="AQ46" s="281"/>
      <c r="AR46" s="281"/>
      <c r="AS46" s="281"/>
      <c r="AT46" s="281"/>
      <c r="AU46" s="281"/>
      <c r="AV46" s="281"/>
      <c r="AW46" s="281"/>
      <c r="AX46" s="281"/>
      <c r="AY46" s="281"/>
      <c r="AZ46" s="281"/>
      <c r="BA46" s="281"/>
      <c r="BB46" s="281"/>
      <c r="BC46" s="281"/>
      <c r="BD46" s="281"/>
      <c r="BE46" s="325"/>
    </row>
    <row r="47" spans="2:57" ht="15" x14ac:dyDescent="0.25">
      <c r="B47" s="765"/>
      <c r="C47" s="1" t="s">
        <v>7</v>
      </c>
      <c r="D47" s="424">
        <v>485606</v>
      </c>
      <c r="E47" s="341">
        <v>416257</v>
      </c>
      <c r="F47" s="341">
        <v>501544</v>
      </c>
      <c r="G47" s="341">
        <v>510956</v>
      </c>
      <c r="H47" s="341">
        <v>504801</v>
      </c>
      <c r="I47" s="341">
        <v>483713</v>
      </c>
      <c r="J47" s="341">
        <v>464532</v>
      </c>
      <c r="K47" s="341">
        <v>461422</v>
      </c>
      <c r="L47" s="341">
        <v>480674</v>
      </c>
      <c r="M47" s="341">
        <v>458191</v>
      </c>
      <c r="N47" s="341">
        <v>493663</v>
      </c>
      <c r="O47" s="341">
        <v>482117</v>
      </c>
      <c r="P47" s="341">
        <v>459391</v>
      </c>
      <c r="Q47" s="341">
        <v>444933</v>
      </c>
      <c r="R47" s="341">
        <v>443651</v>
      </c>
      <c r="S47" s="341">
        <v>439963</v>
      </c>
      <c r="T47" s="341">
        <v>438299</v>
      </c>
      <c r="U47" s="341">
        <v>432011</v>
      </c>
      <c r="V47" s="74">
        <f>100</f>
        <v>100</v>
      </c>
      <c r="W47" s="127">
        <f t="shared" si="1"/>
        <v>85.719080900977332</v>
      </c>
      <c r="X47" s="127">
        <f t="shared" si="1"/>
        <v>103.28208465299028</v>
      </c>
      <c r="Y47" s="127">
        <f t="shared" si="1"/>
        <v>105.22028146274964</v>
      </c>
      <c r="Z47" s="127">
        <f t="shared" si="1"/>
        <v>103.95279300502877</v>
      </c>
      <c r="AA47" s="127">
        <f t="shared" ref="AA47:AM78" si="11">I47*100/$D47</f>
        <v>99.610177798462132</v>
      </c>
      <c r="AB47" s="127">
        <f t="shared" si="11"/>
        <v>95.660267789112979</v>
      </c>
      <c r="AC47" s="127">
        <f t="shared" si="11"/>
        <v>95.019830891710569</v>
      </c>
      <c r="AD47" s="127">
        <f t="shared" si="11"/>
        <v>98.98436180772066</v>
      </c>
      <c r="AE47" s="127">
        <f t="shared" si="11"/>
        <v>94.354476674505676</v>
      </c>
      <c r="AF47" s="127">
        <f t="shared" si="11"/>
        <v>101.65916401362422</v>
      </c>
      <c r="AG47" s="127">
        <f t="shared" si="11"/>
        <v>99.281516290984868</v>
      </c>
      <c r="AH47" s="127">
        <f t="shared" si="11"/>
        <v>94.601590589902102</v>
      </c>
      <c r="AI47" s="127">
        <f t="shared" si="7"/>
        <v>91.624279765900752</v>
      </c>
      <c r="AJ47" s="127">
        <f t="shared" si="8"/>
        <v>91.360279732952222</v>
      </c>
      <c r="AK47" s="127">
        <f t="shared" si="9"/>
        <v>90.600816299633863</v>
      </c>
      <c r="AL47" s="127">
        <f t="shared" si="10"/>
        <v>90.258151670284136</v>
      </c>
      <c r="AM47" s="127">
        <f t="shared" si="2"/>
        <v>88.963274753606839</v>
      </c>
      <c r="AN47" s="283"/>
      <c r="AO47" s="284"/>
      <c r="AP47" s="284"/>
      <c r="AQ47" s="284"/>
      <c r="AR47" s="284"/>
      <c r="AS47" s="284"/>
      <c r="AT47" s="284"/>
      <c r="AU47" s="284"/>
      <c r="AV47" s="284"/>
      <c r="AW47" s="284"/>
      <c r="AX47" s="284"/>
      <c r="AY47" s="284"/>
      <c r="AZ47" s="284"/>
      <c r="BA47" s="284"/>
      <c r="BB47" s="284"/>
      <c r="BC47" s="284"/>
      <c r="BD47" s="284"/>
      <c r="BE47" s="284"/>
    </row>
    <row r="48" spans="2:57" ht="15" customHeight="1" x14ac:dyDescent="0.25">
      <c r="B48" s="766" t="s">
        <v>25</v>
      </c>
      <c r="C48" s="7" t="s">
        <v>2</v>
      </c>
      <c r="D48" s="425">
        <v>4981</v>
      </c>
      <c r="E48" s="11">
        <v>5719</v>
      </c>
      <c r="F48" s="11">
        <v>5024</v>
      </c>
      <c r="G48" s="11">
        <v>4046</v>
      </c>
      <c r="H48" s="11">
        <v>4885</v>
      </c>
      <c r="I48" s="11">
        <v>4342</v>
      </c>
      <c r="J48" s="11">
        <v>3823</v>
      </c>
      <c r="K48" s="11">
        <v>4100</v>
      </c>
      <c r="L48" s="11">
        <v>4224</v>
      </c>
      <c r="M48" s="11">
        <v>4409</v>
      </c>
      <c r="N48" s="11">
        <v>4321</v>
      </c>
      <c r="O48" s="11">
        <v>4976</v>
      </c>
      <c r="P48" s="11">
        <v>5378</v>
      </c>
      <c r="Q48" s="11">
        <v>5474</v>
      </c>
      <c r="R48" s="11">
        <v>5760</v>
      </c>
      <c r="S48" s="11">
        <v>5883</v>
      </c>
      <c r="T48" s="11">
        <v>5828</v>
      </c>
      <c r="U48" s="11">
        <v>5743</v>
      </c>
      <c r="V48" s="74">
        <f>100</f>
        <v>100</v>
      </c>
      <c r="W48" s="127">
        <f t="shared" ref="W48:AB100" si="12">E48*100/$D48</f>
        <v>114.81630194740012</v>
      </c>
      <c r="X48" s="127">
        <f t="shared" si="12"/>
        <v>100.86328046576993</v>
      </c>
      <c r="Y48" s="127">
        <f t="shared" si="12"/>
        <v>81.228668941979521</v>
      </c>
      <c r="Z48" s="127">
        <f t="shared" si="12"/>
        <v>98.072676169443881</v>
      </c>
      <c r="AA48" s="127">
        <f t="shared" si="11"/>
        <v>87.171250752860871</v>
      </c>
      <c r="AB48" s="127">
        <f t="shared" si="11"/>
        <v>76.751656293916881</v>
      </c>
      <c r="AC48" s="127">
        <f t="shared" si="11"/>
        <v>82.312788596667332</v>
      </c>
      <c r="AD48" s="127">
        <f t="shared" si="11"/>
        <v>84.802248544468981</v>
      </c>
      <c r="AE48" s="127">
        <f t="shared" si="11"/>
        <v>88.516362176269823</v>
      </c>
      <c r="AF48" s="127">
        <f t="shared" si="11"/>
        <v>86.749648664926724</v>
      </c>
      <c r="AG48" s="127">
        <f t="shared" si="11"/>
        <v>99.899618550491866</v>
      </c>
      <c r="AH48" s="127">
        <f t="shared" si="11"/>
        <v>107.97028709094559</v>
      </c>
      <c r="AI48" s="127">
        <f t="shared" si="7"/>
        <v>109.89761092150171</v>
      </c>
      <c r="AJ48" s="127">
        <f t="shared" si="8"/>
        <v>115.63942983336679</v>
      </c>
      <c r="AK48" s="127">
        <f t="shared" si="9"/>
        <v>118.10881349126682</v>
      </c>
      <c r="AL48" s="127">
        <f t="shared" si="10"/>
        <v>117.00461754667738</v>
      </c>
      <c r="AM48" s="127">
        <f t="shared" si="2"/>
        <v>115.29813290503915</v>
      </c>
      <c r="AN48" s="280">
        <v>1</v>
      </c>
      <c r="AO48" s="281">
        <v>1</v>
      </c>
      <c r="AP48" s="281">
        <v>1</v>
      </c>
      <c r="AQ48" s="281">
        <v>1</v>
      </c>
      <c r="AR48" s="281">
        <v>1</v>
      </c>
      <c r="AS48" s="281">
        <v>1</v>
      </c>
      <c r="AT48" s="281">
        <v>1</v>
      </c>
      <c r="AU48" s="281">
        <v>1</v>
      </c>
      <c r="AV48" s="281">
        <v>1</v>
      </c>
      <c r="AW48" s="281">
        <v>1</v>
      </c>
      <c r="AX48" s="281">
        <v>1</v>
      </c>
      <c r="AY48" s="281">
        <v>1</v>
      </c>
      <c r="AZ48" s="281">
        <v>1</v>
      </c>
      <c r="BA48" s="281">
        <v>1</v>
      </c>
      <c r="BB48" s="281">
        <v>1</v>
      </c>
      <c r="BC48" s="281">
        <v>1</v>
      </c>
      <c r="BD48" s="281">
        <v>6</v>
      </c>
      <c r="BE48" s="325">
        <v>7</v>
      </c>
    </row>
    <row r="49" spans="2:57" ht="15" x14ac:dyDescent="0.25">
      <c r="B49" s="772"/>
      <c r="C49" s="1" t="s">
        <v>3</v>
      </c>
      <c r="D49" s="365">
        <v>14467</v>
      </c>
      <c r="E49" s="11">
        <v>14584</v>
      </c>
      <c r="F49" s="11">
        <v>13534</v>
      </c>
      <c r="G49" s="11">
        <v>12356</v>
      </c>
      <c r="H49" s="11">
        <v>12445</v>
      </c>
      <c r="I49" s="11">
        <v>12984</v>
      </c>
      <c r="J49" s="11">
        <v>11398</v>
      </c>
      <c r="K49" s="11">
        <v>11191</v>
      </c>
      <c r="L49" s="11">
        <v>11585</v>
      </c>
      <c r="M49" s="11">
        <v>11355</v>
      </c>
      <c r="N49" s="11">
        <v>11496</v>
      </c>
      <c r="O49" s="11">
        <v>12729</v>
      </c>
      <c r="P49" s="11">
        <v>10901</v>
      </c>
      <c r="Q49" s="11">
        <v>11754</v>
      </c>
      <c r="R49" s="11">
        <v>10880</v>
      </c>
      <c r="S49" s="11">
        <v>10469</v>
      </c>
      <c r="T49" s="11">
        <v>10463</v>
      </c>
      <c r="U49" s="11">
        <v>10322</v>
      </c>
      <c r="V49" s="74">
        <f>100</f>
        <v>100</v>
      </c>
      <c r="W49" s="127">
        <f t="shared" si="12"/>
        <v>100.80873712587268</v>
      </c>
      <c r="X49" s="127">
        <f t="shared" si="12"/>
        <v>93.550839842399938</v>
      </c>
      <c r="Y49" s="127">
        <f t="shared" si="12"/>
        <v>85.408170318656246</v>
      </c>
      <c r="Z49" s="127">
        <f t="shared" si="12"/>
        <v>86.023363516969653</v>
      </c>
      <c r="AA49" s="127">
        <f t="shared" si="11"/>
        <v>89.749084122485655</v>
      </c>
      <c r="AB49" s="127">
        <f t="shared" si="11"/>
        <v>78.786203082878274</v>
      </c>
      <c r="AC49" s="127">
        <f t="shared" si="11"/>
        <v>77.355360475565078</v>
      </c>
      <c r="AD49" s="127">
        <f t="shared" si="11"/>
        <v>80.078800027649137</v>
      </c>
      <c r="AE49" s="127">
        <f t="shared" si="11"/>
        <v>78.488974908412246</v>
      </c>
      <c r="AF49" s="127">
        <f t="shared" si="11"/>
        <v>79.463606829335731</v>
      </c>
      <c r="AG49" s="127">
        <f t="shared" si="11"/>
        <v>87.986451925070853</v>
      </c>
      <c r="AH49" s="127">
        <f t="shared" si="11"/>
        <v>75.350798368701177</v>
      </c>
      <c r="AI49" s="127">
        <f t="shared" si="7"/>
        <v>81.246975876131884</v>
      </c>
      <c r="AJ49" s="127">
        <f t="shared" si="8"/>
        <v>75.205640423031724</v>
      </c>
      <c r="AK49" s="127">
        <f t="shared" si="9"/>
        <v>72.364692057786684</v>
      </c>
      <c r="AL49" s="127">
        <f t="shared" si="10"/>
        <v>72.323218359023983</v>
      </c>
      <c r="AM49" s="127">
        <f t="shared" si="2"/>
        <v>71.348586438100511</v>
      </c>
      <c r="AN49" s="280">
        <v>1</v>
      </c>
      <c r="AO49" s="281">
        <v>1</v>
      </c>
      <c r="AP49" s="281">
        <v>1</v>
      </c>
      <c r="AQ49" s="281">
        <v>1</v>
      </c>
      <c r="AR49" s="281">
        <v>1</v>
      </c>
      <c r="AS49" s="281">
        <v>1</v>
      </c>
      <c r="AT49" s="281">
        <v>1</v>
      </c>
      <c r="AU49" s="281">
        <v>1</v>
      </c>
      <c r="AV49" s="281">
        <v>1</v>
      </c>
      <c r="AW49" s="281">
        <v>1</v>
      </c>
      <c r="AX49" s="281">
        <v>1</v>
      </c>
      <c r="AY49" s="281">
        <v>1</v>
      </c>
      <c r="AZ49" s="281">
        <v>1</v>
      </c>
      <c r="BA49" s="281">
        <v>1</v>
      </c>
      <c r="BB49" s="281">
        <v>1</v>
      </c>
      <c r="BC49" s="281">
        <v>1</v>
      </c>
      <c r="BD49" s="281">
        <v>6</v>
      </c>
      <c r="BE49" s="325">
        <v>7</v>
      </c>
    </row>
    <row r="50" spans="2:57" ht="15" x14ac:dyDescent="0.25">
      <c r="B50" s="772"/>
      <c r="C50" s="1" t="s">
        <v>4</v>
      </c>
      <c r="D50" s="365">
        <v>23569</v>
      </c>
      <c r="E50" s="11">
        <v>21654</v>
      </c>
      <c r="F50" s="11">
        <v>22998</v>
      </c>
      <c r="G50" s="11">
        <v>22856</v>
      </c>
      <c r="H50" s="11">
        <v>21970</v>
      </c>
      <c r="I50" s="11">
        <v>22044</v>
      </c>
      <c r="J50" s="11">
        <v>22647</v>
      </c>
      <c r="K50" s="11">
        <v>22329</v>
      </c>
      <c r="L50" s="11">
        <v>24173</v>
      </c>
      <c r="M50" s="11">
        <v>24578</v>
      </c>
      <c r="N50" s="11">
        <v>21273</v>
      </c>
      <c r="O50" s="11">
        <v>21060</v>
      </c>
      <c r="P50" s="11">
        <v>18672</v>
      </c>
      <c r="Q50" s="11">
        <v>18188</v>
      </c>
      <c r="R50" s="11">
        <v>20810</v>
      </c>
      <c r="S50" s="11">
        <v>21897</v>
      </c>
      <c r="T50" s="11">
        <v>21792</v>
      </c>
      <c r="U50" s="11">
        <v>21464</v>
      </c>
      <c r="V50" s="74">
        <f>100</f>
        <v>100</v>
      </c>
      <c r="W50" s="127">
        <f t="shared" si="12"/>
        <v>91.874920446349023</v>
      </c>
      <c r="X50" s="127">
        <f t="shared" si="12"/>
        <v>97.577326148754722</v>
      </c>
      <c r="Y50" s="127">
        <f t="shared" si="12"/>
        <v>96.974839831982692</v>
      </c>
      <c r="Z50" s="127">
        <f t="shared" si="12"/>
        <v>93.215664644236071</v>
      </c>
      <c r="AA50" s="127">
        <f t="shared" si="11"/>
        <v>93.529636386779245</v>
      </c>
      <c r="AB50" s="127">
        <f t="shared" si="11"/>
        <v>96.088081802367512</v>
      </c>
      <c r="AC50" s="127">
        <f t="shared" si="11"/>
        <v>94.738851881709024</v>
      </c>
      <c r="AD50" s="127">
        <f t="shared" si="11"/>
        <v>102.56268827697399</v>
      </c>
      <c r="AE50" s="127">
        <f t="shared" si="11"/>
        <v>104.28104713818999</v>
      </c>
      <c r="AF50" s="127">
        <f t="shared" si="11"/>
        <v>90.258390258390264</v>
      </c>
      <c r="AG50" s="127">
        <f t="shared" si="11"/>
        <v>89.354660783232205</v>
      </c>
      <c r="AH50" s="127">
        <f t="shared" si="11"/>
        <v>79.222707794136369</v>
      </c>
      <c r="AI50" s="127">
        <f t="shared" si="7"/>
        <v>77.169162883448593</v>
      </c>
      <c r="AJ50" s="127">
        <f t="shared" si="8"/>
        <v>88.293945436802574</v>
      </c>
      <c r="AK50" s="127">
        <f t="shared" si="9"/>
        <v>92.905935763078617</v>
      </c>
      <c r="AL50" s="127">
        <f t="shared" si="10"/>
        <v>92.460435317578174</v>
      </c>
      <c r="AM50" s="127">
        <f t="shared" si="2"/>
        <v>91.068776783062503</v>
      </c>
      <c r="AN50" s="280">
        <v>1</v>
      </c>
      <c r="AO50" s="281">
        <v>1</v>
      </c>
      <c r="AP50" s="281">
        <v>1</v>
      </c>
      <c r="AQ50" s="281">
        <v>1</v>
      </c>
      <c r="AR50" s="281">
        <v>1</v>
      </c>
      <c r="AS50" s="281">
        <v>1</v>
      </c>
      <c r="AT50" s="281">
        <v>1</v>
      </c>
      <c r="AU50" s="281">
        <v>1</v>
      </c>
      <c r="AV50" s="281">
        <v>1</v>
      </c>
      <c r="AW50" s="281">
        <v>1</v>
      </c>
      <c r="AX50" s="281">
        <v>1</v>
      </c>
      <c r="AY50" s="281">
        <v>1</v>
      </c>
      <c r="AZ50" s="281">
        <v>1</v>
      </c>
      <c r="BA50" s="281">
        <v>1</v>
      </c>
      <c r="BB50" s="281">
        <v>1</v>
      </c>
      <c r="BC50" s="281">
        <v>1</v>
      </c>
      <c r="BD50" s="281">
        <v>6</v>
      </c>
      <c r="BE50" s="325">
        <v>7</v>
      </c>
    </row>
    <row r="51" spans="2:57" ht="15" x14ac:dyDescent="0.25">
      <c r="B51" s="772"/>
      <c r="C51" s="1" t="s">
        <v>5</v>
      </c>
      <c r="D51" s="365">
        <v>32525</v>
      </c>
      <c r="E51" s="11">
        <v>33710</v>
      </c>
      <c r="F51" s="11">
        <v>31718</v>
      </c>
      <c r="G51" s="11">
        <v>31234</v>
      </c>
      <c r="H51" s="11">
        <v>31098</v>
      </c>
      <c r="I51" s="11">
        <v>30984</v>
      </c>
      <c r="J51" s="11">
        <v>30829</v>
      </c>
      <c r="K51" s="11">
        <v>31331</v>
      </c>
      <c r="L51" s="11">
        <v>30125</v>
      </c>
      <c r="M51" s="11">
        <v>30312</v>
      </c>
      <c r="N51" s="11">
        <v>45355</v>
      </c>
      <c r="O51" s="11">
        <v>50349</v>
      </c>
      <c r="P51" s="11">
        <v>50754</v>
      </c>
      <c r="Q51" s="11">
        <v>50656</v>
      </c>
      <c r="R51" s="11">
        <v>48904</v>
      </c>
      <c r="S51" s="11">
        <v>49946</v>
      </c>
      <c r="T51" s="11">
        <v>49325</v>
      </c>
      <c r="U51" s="11">
        <v>48719</v>
      </c>
      <c r="V51" s="74">
        <f>100</f>
        <v>100</v>
      </c>
      <c r="W51" s="127">
        <f t="shared" si="12"/>
        <v>103.64335126825519</v>
      </c>
      <c r="X51" s="127">
        <f t="shared" si="12"/>
        <v>97.518831667947737</v>
      </c>
      <c r="Y51" s="127">
        <f t="shared" si="12"/>
        <v>96.030745580322829</v>
      </c>
      <c r="Z51" s="127">
        <f t="shared" si="12"/>
        <v>95.612605687932358</v>
      </c>
      <c r="AA51" s="127">
        <f t="shared" si="11"/>
        <v>95.262106072252109</v>
      </c>
      <c r="AB51" s="127">
        <f t="shared" si="11"/>
        <v>94.785549577248275</v>
      </c>
      <c r="AC51" s="127">
        <f t="shared" si="11"/>
        <v>96.328977709454264</v>
      </c>
      <c r="AD51" s="127">
        <f t="shared" si="11"/>
        <v>92.621060722521136</v>
      </c>
      <c r="AE51" s="127">
        <f t="shared" si="11"/>
        <v>93.196003074558035</v>
      </c>
      <c r="AF51" s="127">
        <f t="shared" si="11"/>
        <v>139.44657955418907</v>
      </c>
      <c r="AG51" s="127">
        <f t="shared" si="11"/>
        <v>154.8009223674097</v>
      </c>
      <c r="AH51" s="127">
        <f t="shared" si="11"/>
        <v>156.04611837048424</v>
      </c>
      <c r="AI51" s="127">
        <f t="shared" si="7"/>
        <v>155.74481168332053</v>
      </c>
      <c r="AJ51" s="127">
        <f t="shared" si="8"/>
        <v>150.35818601076096</v>
      </c>
      <c r="AK51" s="127">
        <f t="shared" si="9"/>
        <v>153.56187548039969</v>
      </c>
      <c r="AL51" s="127">
        <f t="shared" si="10"/>
        <v>151.65257494235203</v>
      </c>
      <c r="AM51" s="127">
        <f t="shared" si="2"/>
        <v>149.78939277478864</v>
      </c>
      <c r="AN51" s="280">
        <v>1</v>
      </c>
      <c r="AO51" s="281">
        <v>1</v>
      </c>
      <c r="AP51" s="281">
        <v>1</v>
      </c>
      <c r="AQ51" s="281">
        <v>1</v>
      </c>
      <c r="AR51" s="281">
        <v>1</v>
      </c>
      <c r="AS51" s="281">
        <v>1</v>
      </c>
      <c r="AT51" s="281">
        <v>1</v>
      </c>
      <c r="AU51" s="281">
        <v>1</v>
      </c>
      <c r="AV51" s="281">
        <v>1</v>
      </c>
      <c r="AW51" s="281">
        <v>1</v>
      </c>
      <c r="AX51" s="281">
        <v>1</v>
      </c>
      <c r="AY51" s="281">
        <v>1</v>
      </c>
      <c r="AZ51" s="281">
        <v>1</v>
      </c>
      <c r="BA51" s="281">
        <v>1</v>
      </c>
      <c r="BB51" s="281">
        <v>1</v>
      </c>
      <c r="BC51" s="281">
        <v>1</v>
      </c>
      <c r="BD51" s="281">
        <v>6</v>
      </c>
      <c r="BE51" s="325">
        <v>7</v>
      </c>
    </row>
    <row r="52" spans="2:57" ht="15" x14ac:dyDescent="0.25">
      <c r="B52" s="772"/>
      <c r="C52" s="1" t="s">
        <v>6</v>
      </c>
      <c r="D52" s="365">
        <v>75542</v>
      </c>
      <c r="E52" s="11">
        <v>75667</v>
      </c>
      <c r="F52" s="11">
        <v>73274</v>
      </c>
      <c r="G52" s="11">
        <v>70492</v>
      </c>
      <c r="H52" s="11">
        <v>70398</v>
      </c>
      <c r="I52" s="11">
        <v>70354</v>
      </c>
      <c r="J52" s="11">
        <v>68697</v>
      </c>
      <c r="K52" s="11">
        <v>68951</v>
      </c>
      <c r="L52" s="11">
        <v>70107</v>
      </c>
      <c r="M52" s="11">
        <v>70654</v>
      </c>
      <c r="N52" s="11">
        <v>82445</v>
      </c>
      <c r="O52" s="11">
        <v>89114</v>
      </c>
      <c r="P52" s="11">
        <v>85705</v>
      </c>
      <c r="Q52" s="11">
        <v>86072</v>
      </c>
      <c r="R52" s="11">
        <v>86354</v>
      </c>
      <c r="S52" s="11">
        <v>88195</v>
      </c>
      <c r="T52" s="11">
        <v>87408</v>
      </c>
      <c r="U52" s="11">
        <v>86248</v>
      </c>
      <c r="V52" s="74">
        <f>100</f>
        <v>100</v>
      </c>
      <c r="W52" s="127">
        <f t="shared" si="12"/>
        <v>100.16547086389029</v>
      </c>
      <c r="X52" s="127">
        <f t="shared" si="12"/>
        <v>96.997696645574649</v>
      </c>
      <c r="Y52" s="127">
        <f t="shared" si="12"/>
        <v>93.314977098832443</v>
      </c>
      <c r="Z52" s="127">
        <f t="shared" si="12"/>
        <v>93.190543009186939</v>
      </c>
      <c r="AA52" s="127">
        <f t="shared" si="11"/>
        <v>93.132297265097563</v>
      </c>
      <c r="AB52" s="127">
        <f t="shared" si="11"/>
        <v>90.938815493367926</v>
      </c>
      <c r="AC52" s="127">
        <f t="shared" si="11"/>
        <v>91.275052288792992</v>
      </c>
      <c r="AD52" s="127">
        <f t="shared" si="11"/>
        <v>92.805326838050362</v>
      </c>
      <c r="AE52" s="127">
        <f t="shared" si="11"/>
        <v>93.529427338434246</v>
      </c>
      <c r="AF52" s="127">
        <f t="shared" si="11"/>
        <v>109.13796298747717</v>
      </c>
      <c r="AG52" s="127">
        <f t="shared" si="11"/>
        <v>117.96616451775171</v>
      </c>
      <c r="AH52" s="127">
        <f t="shared" si="11"/>
        <v>113.45344311773583</v>
      </c>
      <c r="AI52" s="127">
        <f t="shared" si="7"/>
        <v>113.93926557411771</v>
      </c>
      <c r="AJ52" s="127">
        <f t="shared" si="8"/>
        <v>114.3125678430542</v>
      </c>
      <c r="AK52" s="127">
        <f t="shared" si="9"/>
        <v>116.74962272643033</v>
      </c>
      <c r="AL52" s="127">
        <f t="shared" si="10"/>
        <v>115.70781816737708</v>
      </c>
      <c r="AM52" s="127">
        <f t="shared" si="2"/>
        <v>114.17224855047523</v>
      </c>
      <c r="AN52" s="280"/>
      <c r="AO52" s="281"/>
      <c r="AP52" s="281"/>
      <c r="AQ52" s="281"/>
      <c r="AR52" s="281"/>
      <c r="AS52" s="281"/>
      <c r="AT52" s="281"/>
      <c r="AU52" s="281"/>
      <c r="AV52" s="281"/>
      <c r="AW52" s="281"/>
      <c r="AX52" s="281"/>
      <c r="AY52" s="281"/>
      <c r="AZ52" s="281"/>
      <c r="BA52" s="281"/>
      <c r="BB52" s="281"/>
      <c r="BC52" s="281"/>
      <c r="BD52" s="281"/>
      <c r="BE52" s="325"/>
    </row>
    <row r="53" spans="2:57" ht="15" x14ac:dyDescent="0.25">
      <c r="B53" s="765"/>
      <c r="C53" s="8" t="s">
        <v>7</v>
      </c>
      <c r="D53" s="424">
        <v>43017</v>
      </c>
      <c r="E53" s="341">
        <v>41957</v>
      </c>
      <c r="F53" s="341">
        <v>41556</v>
      </c>
      <c r="G53" s="341">
        <v>39258</v>
      </c>
      <c r="H53" s="341">
        <v>39300</v>
      </c>
      <c r="I53" s="341">
        <v>39370</v>
      </c>
      <c r="J53" s="341">
        <v>37868</v>
      </c>
      <c r="K53" s="341">
        <v>37620</v>
      </c>
      <c r="L53" s="341">
        <v>39982</v>
      </c>
      <c r="M53" s="341">
        <v>40342</v>
      </c>
      <c r="N53" s="341">
        <v>37090</v>
      </c>
      <c r="O53" s="341">
        <v>38765</v>
      </c>
      <c r="P53" s="341">
        <v>34951</v>
      </c>
      <c r="Q53" s="341">
        <v>35416</v>
      </c>
      <c r="R53" s="341">
        <v>37450</v>
      </c>
      <c r="S53" s="341">
        <v>38249</v>
      </c>
      <c r="T53" s="341">
        <v>38083</v>
      </c>
      <c r="U53" s="341">
        <v>37529</v>
      </c>
      <c r="V53" s="74">
        <f>100</f>
        <v>100</v>
      </c>
      <c r="W53" s="127">
        <f t="shared" si="12"/>
        <v>97.53585791663761</v>
      </c>
      <c r="X53" s="127">
        <f t="shared" si="12"/>
        <v>96.603668317176925</v>
      </c>
      <c r="Y53" s="127">
        <f t="shared" si="12"/>
        <v>91.261594253434694</v>
      </c>
      <c r="Z53" s="127">
        <f t="shared" si="12"/>
        <v>91.359230071832073</v>
      </c>
      <c r="AA53" s="127">
        <f t="shared" si="11"/>
        <v>91.52195643582769</v>
      </c>
      <c r="AB53" s="127">
        <f t="shared" si="11"/>
        <v>88.030313596950037</v>
      </c>
      <c r="AC53" s="127">
        <f t="shared" si="11"/>
        <v>87.453797335936954</v>
      </c>
      <c r="AD53" s="127">
        <f t="shared" si="11"/>
        <v>92.944649789618055</v>
      </c>
      <c r="AE53" s="127">
        <f t="shared" si="11"/>
        <v>93.781528233024147</v>
      </c>
      <c r="AF53" s="127">
        <f t="shared" si="11"/>
        <v>86.22172629425576</v>
      </c>
      <c r="AG53" s="127">
        <f t="shared" si="11"/>
        <v>90.115535718436902</v>
      </c>
      <c r="AH53" s="127">
        <f t="shared" si="11"/>
        <v>81.249273543017878</v>
      </c>
      <c r="AI53" s="127">
        <f t="shared" si="7"/>
        <v>82.330241532417418</v>
      </c>
      <c r="AJ53" s="127">
        <f t="shared" si="8"/>
        <v>87.058604737661852</v>
      </c>
      <c r="AK53" s="127">
        <f t="shared" si="9"/>
        <v>88.916009949554834</v>
      </c>
      <c r="AL53" s="127">
        <f t="shared" si="10"/>
        <v>88.530116000650906</v>
      </c>
      <c r="AM53" s="127">
        <f t="shared" si="2"/>
        <v>87.242253062742634</v>
      </c>
      <c r="AN53" s="283"/>
      <c r="AO53" s="284"/>
      <c r="AP53" s="284"/>
      <c r="AQ53" s="284"/>
      <c r="AR53" s="284"/>
      <c r="AS53" s="284"/>
      <c r="AT53" s="284"/>
      <c r="AU53" s="284"/>
      <c r="AV53" s="284"/>
      <c r="AW53" s="284"/>
      <c r="AX53" s="284"/>
      <c r="AY53" s="284"/>
      <c r="AZ53" s="284"/>
      <c r="BA53" s="284"/>
      <c r="BB53" s="284"/>
      <c r="BC53" s="284"/>
      <c r="BD53" s="284"/>
      <c r="BE53" s="284"/>
    </row>
    <row r="54" spans="2:57" ht="15" customHeight="1" x14ac:dyDescent="0.25">
      <c r="B54" s="766" t="s">
        <v>26</v>
      </c>
      <c r="C54" s="1" t="s">
        <v>2</v>
      </c>
      <c r="D54" s="425">
        <v>23</v>
      </c>
      <c r="E54" s="11">
        <v>0</v>
      </c>
      <c r="F54" s="11">
        <v>0</v>
      </c>
      <c r="G54" s="11">
        <v>0</v>
      </c>
      <c r="H54" s="11">
        <v>0</v>
      </c>
      <c r="I54" s="11">
        <v>0</v>
      </c>
      <c r="J54" s="11">
        <v>0</v>
      </c>
      <c r="K54" s="11">
        <v>30</v>
      </c>
      <c r="L54" s="11">
        <v>35</v>
      </c>
      <c r="M54" s="11">
        <v>36</v>
      </c>
      <c r="N54" s="11">
        <v>156</v>
      </c>
      <c r="O54" s="11">
        <v>171</v>
      </c>
      <c r="P54" s="11">
        <v>125</v>
      </c>
      <c r="Q54" s="11">
        <v>39</v>
      </c>
      <c r="R54" s="11">
        <v>252</v>
      </c>
      <c r="S54" s="11">
        <v>252</v>
      </c>
      <c r="T54" s="11">
        <v>250</v>
      </c>
      <c r="U54" s="11">
        <v>246</v>
      </c>
      <c r="V54" s="74">
        <f>100</f>
        <v>100</v>
      </c>
      <c r="W54" s="127">
        <f t="shared" si="12"/>
        <v>0</v>
      </c>
      <c r="X54" s="127">
        <f t="shared" si="12"/>
        <v>0</v>
      </c>
      <c r="Y54" s="127">
        <f t="shared" si="12"/>
        <v>0</v>
      </c>
      <c r="Z54" s="127">
        <f t="shared" si="12"/>
        <v>0</v>
      </c>
      <c r="AA54" s="127">
        <f t="shared" si="11"/>
        <v>0</v>
      </c>
      <c r="AB54" s="127">
        <f t="shared" si="11"/>
        <v>0</v>
      </c>
      <c r="AC54" s="127">
        <f t="shared" si="11"/>
        <v>130.43478260869566</v>
      </c>
      <c r="AD54" s="127">
        <f t="shared" si="11"/>
        <v>152.17391304347825</v>
      </c>
      <c r="AE54" s="127">
        <f t="shared" si="11"/>
        <v>156.52173913043478</v>
      </c>
      <c r="AF54" s="127">
        <f t="shared" si="11"/>
        <v>678.26086956521738</v>
      </c>
      <c r="AG54" s="127">
        <f t="shared" si="11"/>
        <v>743.47826086956525</v>
      </c>
      <c r="AH54" s="127">
        <f t="shared" si="11"/>
        <v>543.47826086956525</v>
      </c>
      <c r="AI54" s="127">
        <f t="shared" si="7"/>
        <v>169.56521739130434</v>
      </c>
      <c r="AJ54" s="127">
        <f t="shared" si="8"/>
        <v>1095.6521739130435</v>
      </c>
      <c r="AK54" s="127">
        <f t="shared" si="9"/>
        <v>1095.6521739130435</v>
      </c>
      <c r="AL54" s="127">
        <f t="shared" si="10"/>
        <v>1086.9565217391305</v>
      </c>
      <c r="AM54" s="127">
        <f t="shared" si="2"/>
        <v>1069.5652173913043</v>
      </c>
      <c r="AN54" s="280">
        <v>1</v>
      </c>
      <c r="AO54" s="281">
        <v>1</v>
      </c>
      <c r="AP54" s="281">
        <v>4</v>
      </c>
      <c r="AQ54" s="281">
        <v>4</v>
      </c>
      <c r="AR54" s="281">
        <v>4</v>
      </c>
      <c r="AS54" s="281">
        <v>4</v>
      </c>
      <c r="AT54" s="281">
        <v>1</v>
      </c>
      <c r="AU54" s="281">
        <v>1</v>
      </c>
      <c r="AV54" s="281">
        <v>4</v>
      </c>
      <c r="AW54" s="281">
        <v>4</v>
      </c>
      <c r="AX54" s="281">
        <v>1</v>
      </c>
      <c r="AY54" s="281">
        <v>1</v>
      </c>
      <c r="AZ54" s="281">
        <v>1</v>
      </c>
      <c r="BA54" s="281">
        <v>4</v>
      </c>
      <c r="BB54" s="281">
        <v>1</v>
      </c>
      <c r="BC54" s="281">
        <v>1</v>
      </c>
      <c r="BD54" s="281">
        <v>6</v>
      </c>
      <c r="BE54" s="325">
        <v>7</v>
      </c>
    </row>
    <row r="55" spans="2:57" ht="15" x14ac:dyDescent="0.25">
      <c r="B55" s="772"/>
      <c r="C55" s="1" t="s">
        <v>3</v>
      </c>
      <c r="D55" s="365">
        <v>175</v>
      </c>
      <c r="E55" s="11">
        <v>172</v>
      </c>
      <c r="F55" s="11">
        <v>193</v>
      </c>
      <c r="G55" s="11">
        <v>230</v>
      </c>
      <c r="H55" s="11">
        <v>122</v>
      </c>
      <c r="I55" s="11">
        <v>112</v>
      </c>
      <c r="J55" s="11">
        <v>181</v>
      </c>
      <c r="K55" s="11">
        <v>107</v>
      </c>
      <c r="L55" s="11">
        <v>117</v>
      </c>
      <c r="M55" s="11">
        <v>121</v>
      </c>
      <c r="N55" s="11">
        <v>156</v>
      </c>
      <c r="O55" s="11">
        <v>106</v>
      </c>
      <c r="P55" s="11">
        <v>120</v>
      </c>
      <c r="Q55" s="11">
        <v>510</v>
      </c>
      <c r="R55" s="11">
        <v>261</v>
      </c>
      <c r="S55" s="11">
        <v>264</v>
      </c>
      <c r="T55" s="11">
        <v>264</v>
      </c>
      <c r="U55" s="11">
        <v>260</v>
      </c>
      <c r="V55" s="74">
        <f>100</f>
        <v>100</v>
      </c>
      <c r="W55" s="127">
        <f t="shared" si="12"/>
        <v>98.285714285714292</v>
      </c>
      <c r="X55" s="127">
        <f t="shared" si="12"/>
        <v>110.28571428571429</v>
      </c>
      <c r="Y55" s="127">
        <f t="shared" si="12"/>
        <v>131.42857142857142</v>
      </c>
      <c r="Z55" s="127">
        <f t="shared" si="12"/>
        <v>69.714285714285708</v>
      </c>
      <c r="AA55" s="127">
        <f t="shared" si="11"/>
        <v>64</v>
      </c>
      <c r="AB55" s="127">
        <f t="shared" si="11"/>
        <v>103.42857142857143</v>
      </c>
      <c r="AC55" s="127">
        <f t="shared" si="11"/>
        <v>61.142857142857146</v>
      </c>
      <c r="AD55" s="127">
        <f t="shared" si="11"/>
        <v>66.857142857142861</v>
      </c>
      <c r="AE55" s="127">
        <f t="shared" si="11"/>
        <v>69.142857142857139</v>
      </c>
      <c r="AF55" s="127">
        <f t="shared" si="11"/>
        <v>89.142857142857139</v>
      </c>
      <c r="AG55" s="127">
        <f t="shared" si="11"/>
        <v>60.571428571428569</v>
      </c>
      <c r="AH55" s="127">
        <f t="shared" si="11"/>
        <v>68.571428571428569</v>
      </c>
      <c r="AI55" s="127">
        <f t="shared" si="7"/>
        <v>291.42857142857144</v>
      </c>
      <c r="AJ55" s="127">
        <f t="shared" si="8"/>
        <v>149.14285714285714</v>
      </c>
      <c r="AK55" s="127">
        <f t="shared" si="9"/>
        <v>150.85714285714286</v>
      </c>
      <c r="AL55" s="127">
        <f t="shared" si="10"/>
        <v>150.85714285714286</v>
      </c>
      <c r="AM55" s="127">
        <f t="shared" si="2"/>
        <v>148.57142857142858</v>
      </c>
      <c r="AN55" s="280">
        <v>4</v>
      </c>
      <c r="AO55" s="281">
        <v>4</v>
      </c>
      <c r="AP55" s="281">
        <v>4</v>
      </c>
      <c r="AQ55" s="281">
        <v>4</v>
      </c>
      <c r="AR55" s="281">
        <v>4</v>
      </c>
      <c r="AS55" s="281">
        <v>4</v>
      </c>
      <c r="AT55" s="281">
        <v>1</v>
      </c>
      <c r="AU55" s="281">
        <v>4</v>
      </c>
      <c r="AV55" s="281">
        <v>4</v>
      </c>
      <c r="AW55" s="281">
        <v>4</v>
      </c>
      <c r="AX55" s="281">
        <v>4</v>
      </c>
      <c r="AY55" s="281">
        <v>4</v>
      </c>
      <c r="AZ55" s="281">
        <v>4</v>
      </c>
      <c r="BA55" s="281">
        <v>1</v>
      </c>
      <c r="BB55" s="281">
        <v>4</v>
      </c>
      <c r="BC55" s="281">
        <v>4</v>
      </c>
      <c r="BD55" s="281">
        <v>6</v>
      </c>
      <c r="BE55" s="325">
        <v>7</v>
      </c>
    </row>
    <row r="56" spans="2:57" ht="15" x14ac:dyDescent="0.25">
      <c r="B56" s="772"/>
      <c r="C56" s="1" t="s">
        <v>4</v>
      </c>
      <c r="D56" s="365">
        <v>545</v>
      </c>
      <c r="E56" s="11">
        <v>534</v>
      </c>
      <c r="F56" s="11">
        <v>418</v>
      </c>
      <c r="G56" s="11">
        <v>703</v>
      </c>
      <c r="H56" s="11">
        <v>661</v>
      </c>
      <c r="I56" s="11">
        <v>791</v>
      </c>
      <c r="J56" s="11">
        <v>994</v>
      </c>
      <c r="K56" s="11">
        <v>442</v>
      </c>
      <c r="L56" s="11">
        <v>498</v>
      </c>
      <c r="M56" s="11">
        <v>514</v>
      </c>
      <c r="N56" s="11">
        <v>385</v>
      </c>
      <c r="O56" s="11">
        <v>342</v>
      </c>
      <c r="P56" s="11">
        <v>320</v>
      </c>
      <c r="Q56" s="11">
        <v>194</v>
      </c>
      <c r="R56" s="11">
        <v>120</v>
      </c>
      <c r="S56" s="11">
        <v>117</v>
      </c>
      <c r="T56" s="11">
        <v>116</v>
      </c>
      <c r="U56" s="11">
        <v>114</v>
      </c>
      <c r="V56" s="74">
        <f>100</f>
        <v>100</v>
      </c>
      <c r="W56" s="127">
        <f t="shared" si="12"/>
        <v>97.981651376146786</v>
      </c>
      <c r="X56" s="127">
        <f t="shared" si="12"/>
        <v>76.697247706422019</v>
      </c>
      <c r="Y56" s="127">
        <f t="shared" si="12"/>
        <v>128.99082568807339</v>
      </c>
      <c r="Z56" s="127">
        <f t="shared" si="12"/>
        <v>121.28440366972477</v>
      </c>
      <c r="AA56" s="127">
        <f t="shared" si="11"/>
        <v>145.13761467889907</v>
      </c>
      <c r="AB56" s="127">
        <f t="shared" si="11"/>
        <v>182.38532110091742</v>
      </c>
      <c r="AC56" s="127">
        <f t="shared" si="11"/>
        <v>81.100917431192656</v>
      </c>
      <c r="AD56" s="127">
        <f t="shared" si="11"/>
        <v>91.376146788990823</v>
      </c>
      <c r="AE56" s="127">
        <f t="shared" si="11"/>
        <v>94.311926605504581</v>
      </c>
      <c r="AF56" s="127">
        <f t="shared" si="11"/>
        <v>70.642201834862391</v>
      </c>
      <c r="AG56" s="127">
        <f t="shared" si="11"/>
        <v>62.752293577981654</v>
      </c>
      <c r="AH56" s="127">
        <f t="shared" si="11"/>
        <v>58.715596330275233</v>
      </c>
      <c r="AI56" s="127">
        <f t="shared" si="7"/>
        <v>35.596330275229356</v>
      </c>
      <c r="AJ56" s="127">
        <f t="shared" si="8"/>
        <v>22.01834862385321</v>
      </c>
      <c r="AK56" s="127">
        <f t="shared" si="9"/>
        <v>21.467889908256879</v>
      </c>
      <c r="AL56" s="127">
        <f t="shared" si="10"/>
        <v>21.284403669724771</v>
      </c>
      <c r="AM56" s="127">
        <f t="shared" si="2"/>
        <v>20.917431192660551</v>
      </c>
      <c r="AN56" s="280">
        <v>4</v>
      </c>
      <c r="AO56" s="281">
        <v>1</v>
      </c>
      <c r="AP56" s="281">
        <v>1</v>
      </c>
      <c r="AQ56" s="281">
        <v>1</v>
      </c>
      <c r="AR56" s="281">
        <v>4</v>
      </c>
      <c r="AS56" s="281">
        <v>4</v>
      </c>
      <c r="AT56" s="281">
        <v>4</v>
      </c>
      <c r="AU56" s="281">
        <v>4</v>
      </c>
      <c r="AV56" s="281">
        <v>4</v>
      </c>
      <c r="AW56" s="281">
        <v>4</v>
      </c>
      <c r="AX56" s="281">
        <v>4</v>
      </c>
      <c r="AY56" s="281">
        <v>4</v>
      </c>
      <c r="AZ56" s="281">
        <v>4</v>
      </c>
      <c r="BA56" s="281">
        <v>4</v>
      </c>
      <c r="BB56" s="281">
        <v>4</v>
      </c>
      <c r="BC56" s="281">
        <v>4</v>
      </c>
      <c r="BD56" s="281">
        <v>6</v>
      </c>
      <c r="BE56" s="325">
        <v>7</v>
      </c>
    </row>
    <row r="57" spans="2:57" ht="15" x14ac:dyDescent="0.25">
      <c r="B57" s="772"/>
      <c r="C57" s="1" t="s">
        <v>5</v>
      </c>
      <c r="D57" s="365">
        <v>9737</v>
      </c>
      <c r="E57" s="11">
        <v>9549</v>
      </c>
      <c r="F57" s="11">
        <v>9760</v>
      </c>
      <c r="G57" s="11">
        <v>9643</v>
      </c>
      <c r="H57" s="11">
        <v>9729</v>
      </c>
      <c r="I57" s="11">
        <v>9605</v>
      </c>
      <c r="J57" s="11">
        <v>9323</v>
      </c>
      <c r="K57" s="11">
        <v>9754</v>
      </c>
      <c r="L57" s="11">
        <v>9346</v>
      </c>
      <c r="M57" s="11">
        <v>9110</v>
      </c>
      <c r="N57" s="11">
        <v>10548</v>
      </c>
      <c r="O57" s="11">
        <v>10583</v>
      </c>
      <c r="P57" s="11">
        <v>8791</v>
      </c>
      <c r="Q57" s="11">
        <v>7462</v>
      </c>
      <c r="R57" s="11">
        <v>7456</v>
      </c>
      <c r="S57" s="11">
        <v>7451</v>
      </c>
      <c r="T57" s="11">
        <v>7358</v>
      </c>
      <c r="U57" s="11">
        <v>7268</v>
      </c>
      <c r="V57" s="74">
        <f>100</f>
        <v>100</v>
      </c>
      <c r="W57" s="127">
        <f t="shared" si="12"/>
        <v>98.069220499127042</v>
      </c>
      <c r="X57" s="127">
        <f t="shared" si="12"/>
        <v>100.23621238574509</v>
      </c>
      <c r="Y57" s="127">
        <f t="shared" si="12"/>
        <v>99.034610249563514</v>
      </c>
      <c r="Z57" s="127">
        <f t="shared" si="12"/>
        <v>99.917839170175625</v>
      </c>
      <c r="AA57" s="127">
        <f t="shared" si="11"/>
        <v>98.644346307897706</v>
      </c>
      <c r="AB57" s="127">
        <f t="shared" si="11"/>
        <v>95.748177056588275</v>
      </c>
      <c r="AC57" s="127">
        <f t="shared" si="11"/>
        <v>100.17459176337681</v>
      </c>
      <c r="AD57" s="127">
        <f t="shared" si="11"/>
        <v>95.984389442333367</v>
      </c>
      <c r="AE57" s="127">
        <f t="shared" si="11"/>
        <v>93.560644962514118</v>
      </c>
      <c r="AF57" s="127">
        <f t="shared" si="11"/>
        <v>108.32905412344665</v>
      </c>
      <c r="AG57" s="127">
        <f t="shared" si="11"/>
        <v>108.68850775392832</v>
      </c>
      <c r="AH57" s="127">
        <f t="shared" si="11"/>
        <v>90.284481873266927</v>
      </c>
      <c r="AI57" s="127">
        <f t="shared" si="7"/>
        <v>76.635514018691595</v>
      </c>
      <c r="AJ57" s="127">
        <f t="shared" si="8"/>
        <v>76.573893396323299</v>
      </c>
      <c r="AK57" s="127">
        <f t="shared" si="9"/>
        <v>76.522542877683065</v>
      </c>
      <c r="AL57" s="127">
        <f t="shared" si="10"/>
        <v>75.567423230974626</v>
      </c>
      <c r="AM57" s="127">
        <f t="shared" si="2"/>
        <v>74.643113895450341</v>
      </c>
      <c r="AN57" s="280">
        <v>4</v>
      </c>
      <c r="AO57" s="281">
        <v>1</v>
      </c>
      <c r="AP57" s="281">
        <v>1</v>
      </c>
      <c r="AQ57" s="281">
        <v>1</v>
      </c>
      <c r="AR57" s="281">
        <v>1</v>
      </c>
      <c r="AS57" s="281">
        <v>1</v>
      </c>
      <c r="AT57" s="281">
        <v>4</v>
      </c>
      <c r="AU57" s="281">
        <v>1</v>
      </c>
      <c r="AV57" s="281">
        <v>1</v>
      </c>
      <c r="AW57" s="281">
        <v>1</v>
      </c>
      <c r="AX57" s="281">
        <v>1</v>
      </c>
      <c r="AY57" s="281">
        <v>1</v>
      </c>
      <c r="AZ57" s="281">
        <v>1</v>
      </c>
      <c r="BA57" s="281">
        <v>1</v>
      </c>
      <c r="BB57" s="281">
        <v>1</v>
      </c>
      <c r="BC57" s="281">
        <v>1</v>
      </c>
      <c r="BD57" s="281">
        <v>6</v>
      </c>
      <c r="BE57" s="325">
        <v>7</v>
      </c>
    </row>
    <row r="58" spans="2:57" ht="15" x14ac:dyDescent="0.25">
      <c r="B58" s="772"/>
      <c r="C58" s="1" t="s">
        <v>6</v>
      </c>
      <c r="D58" s="365">
        <v>10480</v>
      </c>
      <c r="E58" s="11">
        <v>10255</v>
      </c>
      <c r="F58" s="11">
        <v>10371</v>
      </c>
      <c r="G58" s="11">
        <v>10576</v>
      </c>
      <c r="H58" s="11">
        <v>10512</v>
      </c>
      <c r="I58" s="11">
        <v>10508</v>
      </c>
      <c r="J58" s="11">
        <v>10498</v>
      </c>
      <c r="K58" s="11">
        <v>10333</v>
      </c>
      <c r="L58" s="11">
        <v>9996</v>
      </c>
      <c r="M58" s="11">
        <v>9781</v>
      </c>
      <c r="N58" s="11">
        <v>11245</v>
      </c>
      <c r="O58" s="11">
        <v>11202</v>
      </c>
      <c r="P58" s="11">
        <v>9356</v>
      </c>
      <c r="Q58" s="11">
        <v>8205</v>
      </c>
      <c r="R58" s="11">
        <v>8089</v>
      </c>
      <c r="S58" s="11">
        <v>8084</v>
      </c>
      <c r="T58" s="11">
        <v>7988</v>
      </c>
      <c r="U58" s="11">
        <v>7888</v>
      </c>
      <c r="V58" s="74">
        <f>100</f>
        <v>100</v>
      </c>
      <c r="W58" s="127">
        <f t="shared" si="12"/>
        <v>97.853053435114504</v>
      </c>
      <c r="X58" s="127">
        <f t="shared" si="12"/>
        <v>98.959923664122144</v>
      </c>
      <c r="Y58" s="127">
        <f t="shared" si="12"/>
        <v>100.91603053435115</v>
      </c>
      <c r="Z58" s="127">
        <f t="shared" si="12"/>
        <v>100.30534351145039</v>
      </c>
      <c r="AA58" s="127">
        <f t="shared" si="11"/>
        <v>100.26717557251908</v>
      </c>
      <c r="AB58" s="127">
        <f t="shared" si="11"/>
        <v>100.17175572519083</v>
      </c>
      <c r="AC58" s="127">
        <f t="shared" si="11"/>
        <v>98.597328244274806</v>
      </c>
      <c r="AD58" s="127">
        <f t="shared" si="11"/>
        <v>95.381679389312978</v>
      </c>
      <c r="AE58" s="127">
        <f t="shared" si="11"/>
        <v>93.330152671755727</v>
      </c>
      <c r="AF58" s="127">
        <f t="shared" si="11"/>
        <v>107.29961832061069</v>
      </c>
      <c r="AG58" s="127">
        <f t="shared" si="11"/>
        <v>106.88931297709924</v>
      </c>
      <c r="AH58" s="127">
        <f t="shared" si="11"/>
        <v>89.274809160305338</v>
      </c>
      <c r="AI58" s="127">
        <f t="shared" si="7"/>
        <v>78.291984732824432</v>
      </c>
      <c r="AJ58" s="127">
        <f t="shared" si="8"/>
        <v>77.185114503816791</v>
      </c>
      <c r="AK58" s="127">
        <f t="shared" si="9"/>
        <v>77.137404580152676</v>
      </c>
      <c r="AL58" s="127">
        <f t="shared" si="10"/>
        <v>76.221374045801525</v>
      </c>
      <c r="AM58" s="127">
        <f t="shared" si="2"/>
        <v>75.267175572519079</v>
      </c>
      <c r="AN58" s="280"/>
      <c r="AO58" s="281"/>
      <c r="AP58" s="281"/>
      <c r="AQ58" s="281"/>
      <c r="AR58" s="281"/>
      <c r="AS58" s="281"/>
      <c r="AT58" s="281"/>
      <c r="AU58" s="281"/>
      <c r="AV58" s="281"/>
      <c r="AW58" s="281"/>
      <c r="AX58" s="281"/>
      <c r="AY58" s="281"/>
      <c r="AZ58" s="281"/>
      <c r="BA58" s="281"/>
      <c r="BB58" s="281"/>
      <c r="BC58" s="281"/>
      <c r="BD58" s="281"/>
      <c r="BE58" s="325"/>
    </row>
    <row r="59" spans="2:57" ht="15" x14ac:dyDescent="0.25">
      <c r="B59" s="765"/>
      <c r="C59" s="1" t="s">
        <v>7</v>
      </c>
      <c r="D59" s="424">
        <v>743</v>
      </c>
      <c r="E59" s="341">
        <v>706</v>
      </c>
      <c r="F59" s="341">
        <v>611</v>
      </c>
      <c r="G59" s="341">
        <v>933</v>
      </c>
      <c r="H59" s="341">
        <v>783</v>
      </c>
      <c r="I59" s="341">
        <v>903</v>
      </c>
      <c r="J59" s="341">
        <v>1175</v>
      </c>
      <c r="K59" s="341">
        <v>579</v>
      </c>
      <c r="L59" s="341">
        <v>650</v>
      </c>
      <c r="M59" s="341">
        <v>671</v>
      </c>
      <c r="N59" s="341">
        <v>697</v>
      </c>
      <c r="O59" s="341">
        <v>619</v>
      </c>
      <c r="P59" s="341">
        <v>565</v>
      </c>
      <c r="Q59" s="341">
        <v>743</v>
      </c>
      <c r="R59" s="341">
        <v>633</v>
      </c>
      <c r="S59" s="341">
        <v>633</v>
      </c>
      <c r="T59" s="341">
        <v>630</v>
      </c>
      <c r="U59" s="341">
        <v>620</v>
      </c>
      <c r="V59" s="74">
        <f>100</f>
        <v>100</v>
      </c>
      <c r="W59" s="127">
        <f t="shared" si="12"/>
        <v>95.02018842530282</v>
      </c>
      <c r="X59" s="127">
        <f t="shared" si="12"/>
        <v>82.234185733512788</v>
      </c>
      <c r="Y59" s="127">
        <f t="shared" si="12"/>
        <v>125.57200538358008</v>
      </c>
      <c r="Z59" s="127">
        <f t="shared" si="12"/>
        <v>105.3835800807537</v>
      </c>
      <c r="AA59" s="127">
        <f t="shared" si="11"/>
        <v>121.53432032301481</v>
      </c>
      <c r="AB59" s="127">
        <f t="shared" si="11"/>
        <v>158.14266487213996</v>
      </c>
      <c r="AC59" s="127">
        <f t="shared" si="11"/>
        <v>77.927321668909826</v>
      </c>
      <c r="AD59" s="127">
        <f t="shared" si="11"/>
        <v>87.48317631224765</v>
      </c>
      <c r="AE59" s="127">
        <f t="shared" si="11"/>
        <v>90.309555854643335</v>
      </c>
      <c r="AF59" s="127">
        <f t="shared" si="11"/>
        <v>93.808882907133238</v>
      </c>
      <c r="AG59" s="127">
        <f t="shared" si="11"/>
        <v>83.310901749663529</v>
      </c>
      <c r="AH59" s="127">
        <f t="shared" si="11"/>
        <v>76.043068640646027</v>
      </c>
      <c r="AI59" s="127">
        <f t="shared" si="7"/>
        <v>100</v>
      </c>
      <c r="AJ59" s="127">
        <f t="shared" si="8"/>
        <v>85.195154777927328</v>
      </c>
      <c r="AK59" s="127">
        <f t="shared" si="9"/>
        <v>85.195154777927328</v>
      </c>
      <c r="AL59" s="127">
        <f t="shared" si="10"/>
        <v>84.791386271870792</v>
      </c>
      <c r="AM59" s="127">
        <f t="shared" ref="AM59:AM76" si="13">U59*100/$D59</f>
        <v>83.44549125168237</v>
      </c>
      <c r="AN59" s="283"/>
      <c r="AO59" s="284"/>
      <c r="AP59" s="284"/>
      <c r="AQ59" s="284"/>
      <c r="AR59" s="284"/>
      <c r="AS59" s="284"/>
      <c r="AT59" s="284"/>
      <c r="AU59" s="284"/>
      <c r="AV59" s="284"/>
      <c r="AW59" s="284"/>
      <c r="AX59" s="284"/>
      <c r="AY59" s="284"/>
      <c r="AZ59" s="284"/>
      <c r="BA59" s="284"/>
      <c r="BB59" s="284"/>
      <c r="BC59" s="284"/>
      <c r="BD59" s="284"/>
      <c r="BE59" s="284"/>
    </row>
    <row r="60" spans="2:57" ht="15" customHeight="1" x14ac:dyDescent="0.25">
      <c r="B60" s="766" t="s">
        <v>27</v>
      </c>
      <c r="C60" s="7" t="s">
        <v>2</v>
      </c>
      <c r="D60" s="425">
        <v>8518</v>
      </c>
      <c r="E60" s="11">
        <v>7518</v>
      </c>
      <c r="F60" s="11">
        <v>9659</v>
      </c>
      <c r="G60" s="11">
        <v>8662</v>
      </c>
      <c r="H60" s="11">
        <v>9361</v>
      </c>
      <c r="I60" s="11">
        <v>8035</v>
      </c>
      <c r="J60" s="11">
        <v>9893</v>
      </c>
      <c r="K60" s="11">
        <v>9507</v>
      </c>
      <c r="L60" s="11">
        <v>7519</v>
      </c>
      <c r="M60" s="11">
        <v>7482</v>
      </c>
      <c r="N60" s="11">
        <v>9616</v>
      </c>
      <c r="O60" s="11">
        <v>9242</v>
      </c>
      <c r="P60" s="11">
        <v>11153</v>
      </c>
      <c r="Q60" s="11">
        <v>12269</v>
      </c>
      <c r="R60" s="11">
        <v>10029</v>
      </c>
      <c r="S60" s="11">
        <v>9730</v>
      </c>
      <c r="T60" s="11">
        <v>9639</v>
      </c>
      <c r="U60" s="11">
        <v>9499</v>
      </c>
      <c r="V60" s="74">
        <f>100</f>
        <v>100</v>
      </c>
      <c r="W60" s="127">
        <f t="shared" si="12"/>
        <v>88.260154965954456</v>
      </c>
      <c r="X60" s="127">
        <f t="shared" si="12"/>
        <v>113.39516318384597</v>
      </c>
      <c r="Y60" s="127">
        <f t="shared" si="12"/>
        <v>101.69053768490257</v>
      </c>
      <c r="Z60" s="127">
        <f t="shared" si="12"/>
        <v>109.8966893637004</v>
      </c>
      <c r="AA60" s="127">
        <f t="shared" si="11"/>
        <v>94.329654848556004</v>
      </c>
      <c r="AB60" s="127">
        <f t="shared" si="11"/>
        <v>116.14228692181263</v>
      </c>
      <c r="AC60" s="127">
        <f t="shared" si="11"/>
        <v>111.61070673867106</v>
      </c>
      <c r="AD60" s="127">
        <f t="shared" si="11"/>
        <v>88.271894810988499</v>
      </c>
      <c r="AE60" s="127">
        <f t="shared" si="11"/>
        <v>87.837520544728804</v>
      </c>
      <c r="AF60" s="127">
        <f t="shared" si="11"/>
        <v>112.89034984738201</v>
      </c>
      <c r="AG60" s="127">
        <f t="shared" si="11"/>
        <v>108.49964780464897</v>
      </c>
      <c r="AH60" s="127">
        <f t="shared" si="11"/>
        <v>130.93449166471004</v>
      </c>
      <c r="AI60" s="127">
        <f t="shared" si="7"/>
        <v>144.03615872270487</v>
      </c>
      <c r="AJ60" s="127">
        <f t="shared" si="8"/>
        <v>117.73890584644283</v>
      </c>
      <c r="AK60" s="127">
        <f t="shared" si="9"/>
        <v>114.22869218126321</v>
      </c>
      <c r="AL60" s="127">
        <f t="shared" si="10"/>
        <v>113.16036628316506</v>
      </c>
      <c r="AM60" s="127">
        <f t="shared" si="13"/>
        <v>111.51678797839868</v>
      </c>
      <c r="AN60" s="280">
        <v>1</v>
      </c>
      <c r="AO60" s="281">
        <v>1</v>
      </c>
      <c r="AP60" s="281">
        <v>1</v>
      </c>
      <c r="AQ60" s="281">
        <v>1</v>
      </c>
      <c r="AR60" s="281">
        <v>1</v>
      </c>
      <c r="AS60" s="281">
        <v>1</v>
      </c>
      <c r="AT60" s="281">
        <v>1</v>
      </c>
      <c r="AU60" s="281">
        <v>1</v>
      </c>
      <c r="AV60" s="281">
        <v>1</v>
      </c>
      <c r="AW60" s="281">
        <v>1</v>
      </c>
      <c r="AX60" s="281">
        <v>1</v>
      </c>
      <c r="AY60" s="281">
        <v>1</v>
      </c>
      <c r="AZ60" s="281">
        <v>1</v>
      </c>
      <c r="BA60" s="281">
        <v>1</v>
      </c>
      <c r="BB60" s="281">
        <v>1</v>
      </c>
      <c r="BC60" s="281">
        <v>1</v>
      </c>
      <c r="BD60" s="281">
        <v>6</v>
      </c>
      <c r="BE60" s="325">
        <v>7</v>
      </c>
    </row>
    <row r="61" spans="2:57" ht="15" x14ac:dyDescent="0.25">
      <c r="B61" s="772"/>
      <c r="C61" s="1" t="s">
        <v>3</v>
      </c>
      <c r="D61" s="365">
        <v>17309</v>
      </c>
      <c r="E61" s="11">
        <v>17799</v>
      </c>
      <c r="F61" s="11">
        <v>15750</v>
      </c>
      <c r="G61" s="11">
        <v>18742</v>
      </c>
      <c r="H61" s="11">
        <v>16823</v>
      </c>
      <c r="I61" s="11">
        <v>19765</v>
      </c>
      <c r="J61" s="11">
        <v>17326</v>
      </c>
      <c r="K61" s="11">
        <v>15723</v>
      </c>
      <c r="L61" s="11">
        <v>15978</v>
      </c>
      <c r="M61" s="11">
        <v>16174</v>
      </c>
      <c r="N61" s="11">
        <v>16347</v>
      </c>
      <c r="O61" s="11">
        <v>15897</v>
      </c>
      <c r="P61" s="11">
        <v>15779</v>
      </c>
      <c r="Q61" s="11">
        <v>16498</v>
      </c>
      <c r="R61" s="11">
        <v>15747</v>
      </c>
      <c r="S61" s="11">
        <v>15438</v>
      </c>
      <c r="T61" s="11">
        <v>15429</v>
      </c>
      <c r="U61" s="11">
        <v>15221</v>
      </c>
      <c r="V61" s="74">
        <f>100</f>
        <v>100</v>
      </c>
      <c r="W61" s="127">
        <f t="shared" si="12"/>
        <v>102.83089722109885</v>
      </c>
      <c r="X61" s="127">
        <f t="shared" si="12"/>
        <v>90.993124963891617</v>
      </c>
      <c r="Y61" s="127">
        <f t="shared" si="12"/>
        <v>108.27893003639726</v>
      </c>
      <c r="Z61" s="127">
        <f t="shared" si="12"/>
        <v>97.192212143971346</v>
      </c>
      <c r="AA61" s="127">
        <f t="shared" si="11"/>
        <v>114.18915015309955</v>
      </c>
      <c r="AB61" s="127">
        <f t="shared" si="11"/>
        <v>100.09821480154832</v>
      </c>
      <c r="AC61" s="127">
        <f t="shared" si="11"/>
        <v>90.837136749667806</v>
      </c>
      <c r="AD61" s="127">
        <f t="shared" si="11"/>
        <v>92.310358772892712</v>
      </c>
      <c r="AE61" s="127">
        <f t="shared" si="11"/>
        <v>93.442717661332253</v>
      </c>
      <c r="AF61" s="127">
        <f t="shared" si="11"/>
        <v>94.442197700618181</v>
      </c>
      <c r="AG61" s="127">
        <f t="shared" si="11"/>
        <v>91.842394130221265</v>
      </c>
      <c r="AH61" s="127">
        <f t="shared" si="11"/>
        <v>91.160667860650534</v>
      </c>
      <c r="AI61" s="127">
        <f t="shared" si="7"/>
        <v>95.314576232018027</v>
      </c>
      <c r="AJ61" s="127">
        <f t="shared" si="8"/>
        <v>90.975792940088965</v>
      </c>
      <c r="AK61" s="127">
        <f t="shared" si="9"/>
        <v>89.190594488416437</v>
      </c>
      <c r="AL61" s="127">
        <f t="shared" si="10"/>
        <v>89.138598417008495</v>
      </c>
      <c r="AM61" s="127">
        <f t="shared" si="13"/>
        <v>87.936911433358375</v>
      </c>
      <c r="AN61" s="280">
        <v>1</v>
      </c>
      <c r="AO61" s="281">
        <v>1</v>
      </c>
      <c r="AP61" s="281">
        <v>1</v>
      </c>
      <c r="AQ61" s="281">
        <v>1</v>
      </c>
      <c r="AR61" s="281">
        <v>1</v>
      </c>
      <c r="AS61" s="281">
        <v>1</v>
      </c>
      <c r="AT61" s="281">
        <v>1</v>
      </c>
      <c r="AU61" s="281">
        <v>1</v>
      </c>
      <c r="AV61" s="281">
        <v>1</v>
      </c>
      <c r="AW61" s="281">
        <v>1</v>
      </c>
      <c r="AX61" s="281">
        <v>1</v>
      </c>
      <c r="AY61" s="281">
        <v>1</v>
      </c>
      <c r="AZ61" s="281">
        <v>1</v>
      </c>
      <c r="BA61" s="281">
        <v>1</v>
      </c>
      <c r="BB61" s="281">
        <v>1</v>
      </c>
      <c r="BC61" s="281">
        <v>1</v>
      </c>
      <c r="BD61" s="281">
        <v>6</v>
      </c>
      <c r="BE61" s="325">
        <v>7</v>
      </c>
    </row>
    <row r="62" spans="2:57" ht="15" x14ac:dyDescent="0.25">
      <c r="B62" s="772"/>
      <c r="C62" s="1" t="s">
        <v>4</v>
      </c>
      <c r="D62" s="365">
        <v>40353</v>
      </c>
      <c r="E62" s="11">
        <v>37368</v>
      </c>
      <c r="F62" s="11">
        <v>37639</v>
      </c>
      <c r="G62" s="11">
        <v>35412</v>
      </c>
      <c r="H62" s="11">
        <v>34301</v>
      </c>
      <c r="I62" s="11">
        <v>33630</v>
      </c>
      <c r="J62" s="11">
        <v>33938</v>
      </c>
      <c r="K62" s="11">
        <v>33053</v>
      </c>
      <c r="L62" s="11">
        <v>34707</v>
      </c>
      <c r="M62" s="11">
        <v>35457</v>
      </c>
      <c r="N62" s="11">
        <v>30488</v>
      </c>
      <c r="O62" s="11">
        <v>30571</v>
      </c>
      <c r="P62" s="11">
        <v>28454</v>
      </c>
      <c r="Q62" s="11">
        <v>28561</v>
      </c>
      <c r="R62" s="11">
        <v>27888</v>
      </c>
      <c r="S62" s="11">
        <v>27925</v>
      </c>
      <c r="T62" s="11">
        <v>27791</v>
      </c>
      <c r="U62" s="11">
        <v>27373</v>
      </c>
      <c r="V62" s="74">
        <f>100</f>
        <v>100</v>
      </c>
      <c r="W62" s="127">
        <f t="shared" si="12"/>
        <v>92.602780462419148</v>
      </c>
      <c r="X62" s="127">
        <f t="shared" si="12"/>
        <v>93.274353827472552</v>
      </c>
      <c r="Y62" s="127">
        <f t="shared" si="12"/>
        <v>87.755557207642553</v>
      </c>
      <c r="Z62" s="127">
        <f t="shared" si="12"/>
        <v>85.002354223973441</v>
      </c>
      <c r="AA62" s="127">
        <f t="shared" si="11"/>
        <v>83.339528659579216</v>
      </c>
      <c r="AB62" s="127">
        <f t="shared" si="11"/>
        <v>84.102792853071648</v>
      </c>
      <c r="AC62" s="127">
        <f t="shared" si="11"/>
        <v>81.909647362030086</v>
      </c>
      <c r="AD62" s="127">
        <f t="shared" si="11"/>
        <v>86.008475206304368</v>
      </c>
      <c r="AE62" s="127">
        <f t="shared" si="11"/>
        <v>87.867073080068394</v>
      </c>
      <c r="AF62" s="127">
        <f t="shared" si="11"/>
        <v>75.553242633757094</v>
      </c>
      <c r="AG62" s="127">
        <f t="shared" si="11"/>
        <v>75.758927465120308</v>
      </c>
      <c r="AH62" s="127">
        <f t="shared" si="11"/>
        <v>70.512725200109031</v>
      </c>
      <c r="AI62" s="127">
        <f t="shared" si="7"/>
        <v>70.7778851634327</v>
      </c>
      <c r="AJ62" s="127">
        <f t="shared" si="8"/>
        <v>69.110103338041782</v>
      </c>
      <c r="AK62" s="127">
        <f t="shared" si="9"/>
        <v>69.201794166480809</v>
      </c>
      <c r="AL62" s="127">
        <f t="shared" si="10"/>
        <v>68.869724679701633</v>
      </c>
      <c r="AM62" s="127">
        <f t="shared" si="13"/>
        <v>67.833866131390479</v>
      </c>
      <c r="AN62" s="280">
        <v>1</v>
      </c>
      <c r="AO62" s="281">
        <v>1</v>
      </c>
      <c r="AP62" s="281">
        <v>1</v>
      </c>
      <c r="AQ62" s="281">
        <v>1</v>
      </c>
      <c r="AR62" s="281">
        <v>1</v>
      </c>
      <c r="AS62" s="281">
        <v>1</v>
      </c>
      <c r="AT62" s="281">
        <v>1</v>
      </c>
      <c r="AU62" s="281">
        <v>1</v>
      </c>
      <c r="AV62" s="281">
        <v>1</v>
      </c>
      <c r="AW62" s="281">
        <v>1</v>
      </c>
      <c r="AX62" s="281">
        <v>1</v>
      </c>
      <c r="AY62" s="281">
        <v>1</v>
      </c>
      <c r="AZ62" s="281">
        <v>1</v>
      </c>
      <c r="BA62" s="281">
        <v>1</v>
      </c>
      <c r="BB62" s="281">
        <v>1</v>
      </c>
      <c r="BC62" s="281">
        <v>1</v>
      </c>
      <c r="BD62" s="281">
        <v>6</v>
      </c>
      <c r="BE62" s="325">
        <v>7</v>
      </c>
    </row>
    <row r="63" spans="2:57" ht="15" x14ac:dyDescent="0.25">
      <c r="B63" s="772"/>
      <c r="C63" s="1" t="s">
        <v>5</v>
      </c>
      <c r="D63" s="365">
        <v>22613</v>
      </c>
      <c r="E63" s="11">
        <v>17222</v>
      </c>
      <c r="F63" s="11">
        <v>16609</v>
      </c>
      <c r="G63" s="11">
        <v>18966</v>
      </c>
      <c r="H63" s="11">
        <v>18572</v>
      </c>
      <c r="I63" s="11">
        <v>18609</v>
      </c>
      <c r="J63" s="11">
        <v>17800</v>
      </c>
      <c r="K63" s="11">
        <v>19575</v>
      </c>
      <c r="L63" s="11">
        <v>18311</v>
      </c>
      <c r="M63" s="11">
        <v>18725</v>
      </c>
      <c r="N63" s="11">
        <v>25249</v>
      </c>
      <c r="O63" s="11">
        <v>25505</v>
      </c>
      <c r="P63" s="11">
        <v>24564</v>
      </c>
      <c r="Q63" s="11">
        <v>26693</v>
      </c>
      <c r="R63" s="11">
        <v>25944</v>
      </c>
      <c r="S63" s="11">
        <v>23696</v>
      </c>
      <c r="T63" s="11">
        <v>23402</v>
      </c>
      <c r="U63" s="11">
        <v>23114</v>
      </c>
      <c r="V63" s="74">
        <f>100</f>
        <v>100</v>
      </c>
      <c r="W63" s="127">
        <f t="shared" si="12"/>
        <v>76.159731128112142</v>
      </c>
      <c r="X63" s="127">
        <f t="shared" si="12"/>
        <v>73.4489010746031</v>
      </c>
      <c r="Y63" s="127">
        <f t="shared" si="12"/>
        <v>83.872108963870346</v>
      </c>
      <c r="Z63" s="127">
        <f t="shared" si="12"/>
        <v>82.129748374828637</v>
      </c>
      <c r="AA63" s="127">
        <f t="shared" si="11"/>
        <v>82.29337106973864</v>
      </c>
      <c r="AB63" s="127">
        <f t="shared" si="11"/>
        <v>78.71578295670632</v>
      </c>
      <c r="AC63" s="127">
        <f t="shared" si="11"/>
        <v>86.565250077389109</v>
      </c>
      <c r="AD63" s="127">
        <f t="shared" si="11"/>
        <v>80.975545040463444</v>
      </c>
      <c r="AE63" s="127">
        <f t="shared" si="11"/>
        <v>82.806350329456507</v>
      </c>
      <c r="AF63" s="127">
        <f t="shared" si="11"/>
        <v>111.65701145358864</v>
      </c>
      <c r="AG63" s="127">
        <f t="shared" si="11"/>
        <v>112.78910361296599</v>
      </c>
      <c r="AH63" s="127">
        <f t="shared" si="11"/>
        <v>108.62778048025471</v>
      </c>
      <c r="AI63" s="127">
        <f t="shared" si="7"/>
        <v>118.04271879007651</v>
      </c>
      <c r="AJ63" s="127">
        <f t="shared" si="8"/>
        <v>114.73046477689824</v>
      </c>
      <c r="AK63" s="127">
        <f t="shared" si="9"/>
        <v>104.7892805023659</v>
      </c>
      <c r="AL63" s="127">
        <f t="shared" si="10"/>
        <v>103.48914341308097</v>
      </c>
      <c r="AM63" s="127">
        <f t="shared" si="13"/>
        <v>102.21553973378145</v>
      </c>
      <c r="AN63" s="280">
        <v>1</v>
      </c>
      <c r="AO63" s="281">
        <v>1</v>
      </c>
      <c r="AP63" s="281">
        <v>1</v>
      </c>
      <c r="AQ63" s="281">
        <v>1</v>
      </c>
      <c r="AR63" s="281">
        <v>1</v>
      </c>
      <c r="AS63" s="281">
        <v>1</v>
      </c>
      <c r="AT63" s="281">
        <v>1</v>
      </c>
      <c r="AU63" s="281">
        <v>1</v>
      </c>
      <c r="AV63" s="281">
        <v>1</v>
      </c>
      <c r="AW63" s="281">
        <v>1</v>
      </c>
      <c r="AX63" s="281">
        <v>1</v>
      </c>
      <c r="AY63" s="281">
        <v>1</v>
      </c>
      <c r="AZ63" s="281">
        <v>1</v>
      </c>
      <c r="BA63" s="281">
        <v>1</v>
      </c>
      <c r="BB63" s="281">
        <v>1</v>
      </c>
      <c r="BC63" s="281">
        <v>1</v>
      </c>
      <c r="BD63" s="281">
        <v>6</v>
      </c>
      <c r="BE63" s="325">
        <v>7</v>
      </c>
    </row>
    <row r="64" spans="2:57" ht="15" x14ac:dyDescent="0.25">
      <c r="B64" s="772"/>
      <c r="C64" s="1" t="s">
        <v>6</v>
      </c>
      <c r="D64" s="365">
        <v>88793</v>
      </c>
      <c r="E64" s="11">
        <v>79907</v>
      </c>
      <c r="F64" s="11">
        <v>79657</v>
      </c>
      <c r="G64" s="11">
        <v>81782</v>
      </c>
      <c r="H64" s="11">
        <v>79057</v>
      </c>
      <c r="I64" s="11">
        <v>80039</v>
      </c>
      <c r="J64" s="11">
        <v>78957</v>
      </c>
      <c r="K64" s="11">
        <v>77858</v>
      </c>
      <c r="L64" s="11">
        <v>76515</v>
      </c>
      <c r="M64" s="11">
        <v>77838</v>
      </c>
      <c r="N64" s="11">
        <v>81700</v>
      </c>
      <c r="O64" s="11">
        <v>81215</v>
      </c>
      <c r="P64" s="11">
        <v>79950</v>
      </c>
      <c r="Q64" s="11">
        <v>84021</v>
      </c>
      <c r="R64" s="11">
        <v>79608</v>
      </c>
      <c r="S64" s="11">
        <v>76789</v>
      </c>
      <c r="T64" s="11">
        <v>76261</v>
      </c>
      <c r="U64" s="11">
        <v>75207</v>
      </c>
      <c r="V64" s="74">
        <f>100</f>
        <v>100</v>
      </c>
      <c r="W64" s="127">
        <f t="shared" si="12"/>
        <v>89.992454360140997</v>
      </c>
      <c r="X64" s="127">
        <f t="shared" si="12"/>
        <v>89.710900634058987</v>
      </c>
      <c r="Y64" s="127">
        <f t="shared" si="12"/>
        <v>92.104107305756088</v>
      </c>
      <c r="Z64" s="127">
        <f t="shared" si="12"/>
        <v>89.035171691462168</v>
      </c>
      <c r="AA64" s="127">
        <f t="shared" si="11"/>
        <v>90.141114727512303</v>
      </c>
      <c r="AB64" s="127">
        <f t="shared" si="11"/>
        <v>88.922550201029367</v>
      </c>
      <c r="AC64" s="127">
        <f t="shared" si="11"/>
        <v>87.684840021172846</v>
      </c>
      <c r="AD64" s="127">
        <f t="shared" si="11"/>
        <v>86.172333404660279</v>
      </c>
      <c r="AE64" s="127">
        <f t="shared" si="11"/>
        <v>87.66231572308628</v>
      </c>
      <c r="AF64" s="127">
        <f t="shared" si="11"/>
        <v>92.011757683601189</v>
      </c>
      <c r="AG64" s="127">
        <f t="shared" si="11"/>
        <v>91.465543455002077</v>
      </c>
      <c r="AH64" s="127">
        <f t="shared" si="11"/>
        <v>90.04088160102711</v>
      </c>
      <c r="AI64" s="127">
        <f t="shared" si="7"/>
        <v>94.625702476546579</v>
      </c>
      <c r="AJ64" s="127">
        <f t="shared" si="8"/>
        <v>89.655716103746911</v>
      </c>
      <c r="AK64" s="127">
        <f t="shared" si="9"/>
        <v>86.480916288446167</v>
      </c>
      <c r="AL64" s="127">
        <f t="shared" si="10"/>
        <v>85.886274818960956</v>
      </c>
      <c r="AM64" s="127">
        <f t="shared" si="13"/>
        <v>84.699244309799198</v>
      </c>
      <c r="AN64" s="280"/>
      <c r="AO64" s="281"/>
      <c r="AP64" s="281"/>
      <c r="AQ64" s="281"/>
      <c r="AR64" s="281"/>
      <c r="AS64" s="281"/>
      <c r="AT64" s="281"/>
      <c r="AU64" s="281"/>
      <c r="AV64" s="281"/>
      <c r="AW64" s="281"/>
      <c r="AX64" s="281"/>
      <c r="AY64" s="281"/>
      <c r="AZ64" s="281"/>
      <c r="BA64" s="281"/>
      <c r="BB64" s="281"/>
      <c r="BC64" s="281"/>
      <c r="BD64" s="281"/>
      <c r="BE64" s="325"/>
    </row>
    <row r="65" spans="2:57" ht="15" x14ac:dyDescent="0.25">
      <c r="B65" s="765"/>
      <c r="C65" s="8" t="s">
        <v>7</v>
      </c>
      <c r="D65" s="424">
        <v>66180</v>
      </c>
      <c r="E65" s="341">
        <v>62685</v>
      </c>
      <c r="F65" s="341">
        <v>63048</v>
      </c>
      <c r="G65" s="341">
        <v>62816</v>
      </c>
      <c r="H65" s="341">
        <v>60485</v>
      </c>
      <c r="I65" s="341">
        <v>61430</v>
      </c>
      <c r="J65" s="341">
        <v>61157</v>
      </c>
      <c r="K65" s="341">
        <v>58283</v>
      </c>
      <c r="L65" s="341">
        <v>58204</v>
      </c>
      <c r="M65" s="341">
        <v>59113</v>
      </c>
      <c r="N65" s="341">
        <v>56451</v>
      </c>
      <c r="O65" s="341">
        <v>55710</v>
      </c>
      <c r="P65" s="341">
        <v>55386</v>
      </c>
      <c r="Q65" s="341">
        <v>57328</v>
      </c>
      <c r="R65" s="341">
        <v>53664</v>
      </c>
      <c r="S65" s="341">
        <v>53093</v>
      </c>
      <c r="T65" s="341">
        <v>52859</v>
      </c>
      <c r="U65" s="341">
        <v>52093</v>
      </c>
      <c r="V65" s="74">
        <f>100</f>
        <v>100</v>
      </c>
      <c r="W65" s="127">
        <f t="shared" si="12"/>
        <v>94.71894832275612</v>
      </c>
      <c r="X65" s="127">
        <f t="shared" si="12"/>
        <v>95.267452402538538</v>
      </c>
      <c r="Y65" s="127">
        <f t="shared" si="12"/>
        <v>94.916893321245084</v>
      </c>
      <c r="Z65" s="127">
        <f t="shared" si="12"/>
        <v>91.394681172559686</v>
      </c>
      <c r="AA65" s="127">
        <f t="shared" si="11"/>
        <v>92.822605016621338</v>
      </c>
      <c r="AB65" s="127">
        <f t="shared" si="11"/>
        <v>92.410093683892413</v>
      </c>
      <c r="AC65" s="127">
        <f t="shared" si="11"/>
        <v>88.067391961317625</v>
      </c>
      <c r="AD65" s="127">
        <f t="shared" si="11"/>
        <v>87.948020550015116</v>
      </c>
      <c r="AE65" s="127">
        <f t="shared" si="11"/>
        <v>89.321547295255371</v>
      </c>
      <c r="AF65" s="127">
        <f t="shared" si="11"/>
        <v>85.299184043517684</v>
      </c>
      <c r="AG65" s="127">
        <f t="shared" si="11"/>
        <v>84.17951042611061</v>
      </c>
      <c r="AH65" s="127">
        <f t="shared" si="11"/>
        <v>83.689936536718037</v>
      </c>
      <c r="AI65" s="127">
        <f t="shared" si="7"/>
        <v>86.624357812027796</v>
      </c>
      <c r="AJ65" s="127">
        <f t="shared" si="8"/>
        <v>81.087941976427928</v>
      </c>
      <c r="AK65" s="127">
        <f t="shared" si="9"/>
        <v>80.225143547899663</v>
      </c>
      <c r="AL65" s="127">
        <f t="shared" si="10"/>
        <v>79.871562405560596</v>
      </c>
      <c r="AM65" s="127">
        <f t="shared" si="13"/>
        <v>78.714113025083108</v>
      </c>
      <c r="AN65" s="283"/>
      <c r="AO65" s="284"/>
      <c r="AP65" s="284"/>
      <c r="AQ65" s="284"/>
      <c r="AR65" s="284"/>
      <c r="AS65" s="284"/>
      <c r="AT65" s="284"/>
      <c r="AU65" s="284"/>
      <c r="AV65" s="284"/>
      <c r="AW65" s="284"/>
      <c r="AX65" s="284"/>
      <c r="AY65" s="284"/>
      <c r="AZ65" s="284"/>
      <c r="BA65" s="284"/>
      <c r="BB65" s="284"/>
      <c r="BC65" s="284"/>
      <c r="BD65" s="284"/>
      <c r="BE65" s="284"/>
    </row>
    <row r="66" spans="2:57" ht="15" customHeight="1" x14ac:dyDescent="0.25">
      <c r="B66" s="766" t="s">
        <v>28</v>
      </c>
      <c r="C66" s="1" t="s">
        <v>2</v>
      </c>
      <c r="D66" s="425">
        <v>6247</v>
      </c>
      <c r="E66" s="11">
        <v>6008</v>
      </c>
      <c r="F66" s="11">
        <v>6593</v>
      </c>
      <c r="G66" s="11">
        <v>6834</v>
      </c>
      <c r="H66" s="11">
        <v>6604</v>
      </c>
      <c r="I66" s="11">
        <v>6013</v>
      </c>
      <c r="J66" s="11">
        <v>7744</v>
      </c>
      <c r="K66" s="11">
        <v>6862</v>
      </c>
      <c r="L66" s="11">
        <v>6452</v>
      </c>
      <c r="M66" s="11">
        <v>5101</v>
      </c>
      <c r="N66" s="11">
        <v>5987</v>
      </c>
      <c r="O66" s="11">
        <v>6276</v>
      </c>
      <c r="P66" s="11">
        <v>7535</v>
      </c>
      <c r="Q66" s="11">
        <v>4400</v>
      </c>
      <c r="R66" s="11">
        <v>5168</v>
      </c>
      <c r="S66" s="11">
        <v>5078</v>
      </c>
      <c r="T66" s="11">
        <v>5031</v>
      </c>
      <c r="U66" s="11">
        <v>4958</v>
      </c>
      <c r="V66" s="74">
        <f>100</f>
        <v>100</v>
      </c>
      <c r="W66" s="127">
        <f t="shared" si="12"/>
        <v>96.174163598527286</v>
      </c>
      <c r="X66" s="127">
        <f t="shared" si="12"/>
        <v>105.53865855610694</v>
      </c>
      <c r="Y66" s="127">
        <f t="shared" si="12"/>
        <v>109.39651032495598</v>
      </c>
      <c r="Z66" s="127">
        <f t="shared" si="12"/>
        <v>105.71474307667681</v>
      </c>
      <c r="AA66" s="127">
        <f t="shared" si="11"/>
        <v>96.254202016968151</v>
      </c>
      <c r="AB66" s="127">
        <f t="shared" si="11"/>
        <v>123.96350248119097</v>
      </c>
      <c r="AC66" s="127">
        <f t="shared" si="11"/>
        <v>109.84472546822475</v>
      </c>
      <c r="AD66" s="127">
        <f t="shared" si="11"/>
        <v>103.28157515607492</v>
      </c>
      <c r="AE66" s="127">
        <f t="shared" si="11"/>
        <v>81.655194493356817</v>
      </c>
      <c r="AF66" s="127">
        <f t="shared" si="11"/>
        <v>95.838002241075714</v>
      </c>
      <c r="AG66" s="127">
        <f t="shared" si="11"/>
        <v>100.46422282695694</v>
      </c>
      <c r="AH66" s="127">
        <f t="shared" si="11"/>
        <v>120.61789659036337</v>
      </c>
      <c r="AI66" s="127">
        <f t="shared" si="7"/>
        <v>70.433808227949413</v>
      </c>
      <c r="AJ66" s="127">
        <f t="shared" si="8"/>
        <v>82.727709300464227</v>
      </c>
      <c r="AK66" s="127">
        <f t="shared" si="9"/>
        <v>81.287017768528898</v>
      </c>
      <c r="AL66" s="127">
        <f t="shared" si="10"/>
        <v>80.534656635184888</v>
      </c>
      <c r="AM66" s="127">
        <f t="shared" si="13"/>
        <v>79.366095725948455</v>
      </c>
      <c r="AN66" s="280">
        <v>1</v>
      </c>
      <c r="AO66" s="281">
        <v>1</v>
      </c>
      <c r="AP66" s="281">
        <v>1</v>
      </c>
      <c r="AQ66" s="281">
        <v>1</v>
      </c>
      <c r="AR66" s="281">
        <v>1</v>
      </c>
      <c r="AS66" s="281">
        <v>1</v>
      </c>
      <c r="AT66" s="281">
        <v>1</v>
      </c>
      <c r="AU66" s="281">
        <v>1</v>
      </c>
      <c r="AV66" s="281">
        <v>1</v>
      </c>
      <c r="AW66" s="281">
        <v>1</v>
      </c>
      <c r="AX66" s="281">
        <v>1</v>
      </c>
      <c r="AY66" s="281">
        <v>1</v>
      </c>
      <c r="AZ66" s="281">
        <v>1</v>
      </c>
      <c r="BA66" s="281">
        <v>1</v>
      </c>
      <c r="BB66" s="281">
        <v>1</v>
      </c>
      <c r="BC66" s="281">
        <v>1</v>
      </c>
      <c r="BD66" s="281">
        <v>6</v>
      </c>
      <c r="BE66" s="325">
        <v>7</v>
      </c>
    </row>
    <row r="67" spans="2:57" ht="15" x14ac:dyDescent="0.25">
      <c r="B67" s="772"/>
      <c r="C67" s="1" t="s">
        <v>3</v>
      </c>
      <c r="D67" s="365">
        <v>10170</v>
      </c>
      <c r="E67" s="11">
        <v>9066</v>
      </c>
      <c r="F67" s="11">
        <v>8620</v>
      </c>
      <c r="G67" s="11">
        <v>8515</v>
      </c>
      <c r="H67" s="11">
        <v>7027</v>
      </c>
      <c r="I67" s="11">
        <v>6947</v>
      </c>
      <c r="J67" s="11">
        <v>7595</v>
      </c>
      <c r="K67" s="11">
        <v>6024</v>
      </c>
      <c r="L67" s="11">
        <v>7842</v>
      </c>
      <c r="M67" s="11">
        <v>6695</v>
      </c>
      <c r="N67" s="11">
        <v>7803</v>
      </c>
      <c r="O67" s="11">
        <v>7300</v>
      </c>
      <c r="P67" s="11">
        <v>5676</v>
      </c>
      <c r="Q67" s="11">
        <v>5822</v>
      </c>
      <c r="R67" s="11">
        <v>6046</v>
      </c>
      <c r="S67" s="11">
        <v>5817</v>
      </c>
      <c r="T67" s="11">
        <v>5813</v>
      </c>
      <c r="U67" s="11">
        <v>5734</v>
      </c>
      <c r="V67" s="74">
        <f>100</f>
        <v>100</v>
      </c>
      <c r="W67" s="127">
        <f t="shared" si="12"/>
        <v>89.144542772861357</v>
      </c>
      <c r="X67" s="127">
        <f t="shared" si="12"/>
        <v>84.75909537856441</v>
      </c>
      <c r="Y67" s="127">
        <f t="shared" si="12"/>
        <v>83.726647000983277</v>
      </c>
      <c r="Z67" s="127">
        <f t="shared" si="12"/>
        <v>69.09537856440511</v>
      </c>
      <c r="AA67" s="127">
        <f t="shared" si="11"/>
        <v>68.308751229105212</v>
      </c>
      <c r="AB67" s="127">
        <f t="shared" si="11"/>
        <v>74.680432645034415</v>
      </c>
      <c r="AC67" s="127">
        <f t="shared" si="11"/>
        <v>59.233038348082594</v>
      </c>
      <c r="AD67" s="127">
        <f t="shared" si="11"/>
        <v>77.109144542772867</v>
      </c>
      <c r="AE67" s="127">
        <f t="shared" si="11"/>
        <v>65.830875122910527</v>
      </c>
      <c r="AF67" s="127">
        <f t="shared" si="11"/>
        <v>76.725663716814154</v>
      </c>
      <c r="AG67" s="127">
        <f t="shared" si="11"/>
        <v>71.779744346116033</v>
      </c>
      <c r="AH67" s="127">
        <f t="shared" si="11"/>
        <v>55.811209439528021</v>
      </c>
      <c r="AI67" s="127">
        <f t="shared" si="7"/>
        <v>57.246804326450345</v>
      </c>
      <c r="AJ67" s="127">
        <f t="shared" si="8"/>
        <v>59.449360865290068</v>
      </c>
      <c r="AK67" s="127">
        <f t="shared" si="9"/>
        <v>57.197640117994098</v>
      </c>
      <c r="AL67" s="127">
        <f t="shared" si="10"/>
        <v>57.158308751229107</v>
      </c>
      <c r="AM67" s="127">
        <f t="shared" si="13"/>
        <v>56.381514257620452</v>
      </c>
      <c r="AN67" s="280">
        <v>1</v>
      </c>
      <c r="AO67" s="281">
        <v>1</v>
      </c>
      <c r="AP67" s="281">
        <v>1</v>
      </c>
      <c r="AQ67" s="281">
        <v>1</v>
      </c>
      <c r="AR67" s="281">
        <v>1</v>
      </c>
      <c r="AS67" s="281">
        <v>1</v>
      </c>
      <c r="AT67" s="281">
        <v>1</v>
      </c>
      <c r="AU67" s="281">
        <v>1</v>
      </c>
      <c r="AV67" s="281">
        <v>1</v>
      </c>
      <c r="AW67" s="281">
        <v>1</v>
      </c>
      <c r="AX67" s="281">
        <v>1</v>
      </c>
      <c r="AY67" s="281">
        <v>1</v>
      </c>
      <c r="AZ67" s="281">
        <v>1</v>
      </c>
      <c r="BA67" s="281">
        <v>1</v>
      </c>
      <c r="BB67" s="281">
        <v>1</v>
      </c>
      <c r="BC67" s="281">
        <v>1</v>
      </c>
      <c r="BD67" s="281">
        <v>6</v>
      </c>
      <c r="BE67" s="325">
        <v>7</v>
      </c>
    </row>
    <row r="68" spans="2:57" ht="15" x14ac:dyDescent="0.25">
      <c r="B68" s="772"/>
      <c r="C68" s="1" t="s">
        <v>4</v>
      </c>
      <c r="D68" s="365">
        <v>18538</v>
      </c>
      <c r="E68" s="11">
        <v>16921</v>
      </c>
      <c r="F68" s="11">
        <v>15311</v>
      </c>
      <c r="G68" s="11">
        <v>15511</v>
      </c>
      <c r="H68" s="11">
        <v>15256</v>
      </c>
      <c r="I68" s="11">
        <v>14536</v>
      </c>
      <c r="J68" s="11">
        <v>14052</v>
      </c>
      <c r="K68" s="11">
        <v>12591</v>
      </c>
      <c r="L68" s="11">
        <v>12586</v>
      </c>
      <c r="M68" s="11">
        <v>12719</v>
      </c>
      <c r="N68" s="11">
        <v>11195</v>
      </c>
      <c r="O68" s="11">
        <v>10325</v>
      </c>
      <c r="P68" s="11">
        <v>8983</v>
      </c>
      <c r="Q68" s="11">
        <v>7710</v>
      </c>
      <c r="R68" s="11">
        <v>7695</v>
      </c>
      <c r="S68" s="11">
        <v>7653</v>
      </c>
      <c r="T68" s="11">
        <v>7616</v>
      </c>
      <c r="U68" s="11">
        <v>7501</v>
      </c>
      <c r="V68" s="74">
        <f>100</f>
        <v>100</v>
      </c>
      <c r="W68" s="127">
        <f t="shared" si="12"/>
        <v>91.277376200237356</v>
      </c>
      <c r="X68" s="127">
        <f t="shared" si="12"/>
        <v>82.592512676664143</v>
      </c>
      <c r="Y68" s="127">
        <f t="shared" si="12"/>
        <v>83.6713777106484</v>
      </c>
      <c r="Z68" s="127">
        <f t="shared" si="12"/>
        <v>82.295824792318484</v>
      </c>
      <c r="AA68" s="127">
        <f t="shared" si="11"/>
        <v>78.411910669975185</v>
      </c>
      <c r="AB68" s="127">
        <f t="shared" si="11"/>
        <v>75.8010572877333</v>
      </c>
      <c r="AC68" s="127">
        <f t="shared" si="11"/>
        <v>67.919948214478367</v>
      </c>
      <c r="AD68" s="127">
        <f t="shared" si="11"/>
        <v>67.892976588628756</v>
      </c>
      <c r="AE68" s="127">
        <f t="shared" si="11"/>
        <v>68.610421836228284</v>
      </c>
      <c r="AF68" s="127">
        <f t="shared" si="11"/>
        <v>60.389470277268316</v>
      </c>
      <c r="AG68" s="127">
        <f t="shared" si="11"/>
        <v>55.696407379436835</v>
      </c>
      <c r="AH68" s="127">
        <f t="shared" si="11"/>
        <v>48.457223001402525</v>
      </c>
      <c r="AI68" s="127">
        <f t="shared" si="7"/>
        <v>41.590247060092786</v>
      </c>
      <c r="AJ68" s="127">
        <f t="shared" si="8"/>
        <v>41.509332182543965</v>
      </c>
      <c r="AK68" s="127">
        <f t="shared" si="9"/>
        <v>41.282770525407273</v>
      </c>
      <c r="AL68" s="127">
        <f t="shared" si="10"/>
        <v>41.083180494120185</v>
      </c>
      <c r="AM68" s="127">
        <f t="shared" si="13"/>
        <v>40.462833099579242</v>
      </c>
      <c r="AN68" s="280">
        <v>4</v>
      </c>
      <c r="AO68" s="281">
        <v>1</v>
      </c>
      <c r="AP68" s="281">
        <v>1</v>
      </c>
      <c r="AQ68" s="281">
        <v>1</v>
      </c>
      <c r="AR68" s="281">
        <v>1</v>
      </c>
      <c r="AS68" s="281">
        <v>1</v>
      </c>
      <c r="AT68" s="281">
        <v>1</v>
      </c>
      <c r="AU68" s="281">
        <v>1</v>
      </c>
      <c r="AV68" s="281">
        <v>1</v>
      </c>
      <c r="AW68" s="281">
        <v>1</v>
      </c>
      <c r="AX68" s="281">
        <v>1</v>
      </c>
      <c r="AY68" s="281">
        <v>1</v>
      </c>
      <c r="AZ68" s="281">
        <v>1</v>
      </c>
      <c r="BA68" s="281">
        <v>1</v>
      </c>
      <c r="BB68" s="281">
        <v>1</v>
      </c>
      <c r="BC68" s="281">
        <v>1</v>
      </c>
      <c r="BD68" s="281">
        <v>6</v>
      </c>
      <c r="BE68" s="325">
        <v>7</v>
      </c>
    </row>
    <row r="69" spans="2:57" ht="15" x14ac:dyDescent="0.25">
      <c r="B69" s="772"/>
      <c r="C69" s="1" t="s">
        <v>5</v>
      </c>
      <c r="D69" s="365">
        <v>15517</v>
      </c>
      <c r="E69" s="11">
        <v>14342</v>
      </c>
      <c r="F69" s="11">
        <v>15099</v>
      </c>
      <c r="G69" s="11">
        <v>15579</v>
      </c>
      <c r="H69" s="11">
        <v>15514</v>
      </c>
      <c r="I69" s="11">
        <v>15747</v>
      </c>
      <c r="J69" s="11">
        <v>15808</v>
      </c>
      <c r="K69" s="11">
        <v>17148</v>
      </c>
      <c r="L69" s="11">
        <v>15977</v>
      </c>
      <c r="M69" s="11">
        <v>17004</v>
      </c>
      <c r="N69" s="11">
        <v>18078</v>
      </c>
      <c r="O69" s="11">
        <v>17940</v>
      </c>
      <c r="P69" s="11">
        <v>16597</v>
      </c>
      <c r="Q69" s="11">
        <v>16059</v>
      </c>
      <c r="R69" s="11">
        <v>16162</v>
      </c>
      <c r="S69" s="11">
        <v>15985</v>
      </c>
      <c r="T69" s="11">
        <v>15786</v>
      </c>
      <c r="U69" s="11">
        <v>15592</v>
      </c>
      <c r="V69" s="74">
        <f>100</f>
        <v>100</v>
      </c>
      <c r="W69" s="127">
        <f t="shared" si="12"/>
        <v>92.427659985822004</v>
      </c>
      <c r="X69" s="127">
        <f t="shared" si="12"/>
        <v>97.306180318360504</v>
      </c>
      <c r="Y69" s="127">
        <f t="shared" si="12"/>
        <v>100.39956177096089</v>
      </c>
      <c r="Z69" s="127">
        <f t="shared" si="12"/>
        <v>99.980666365921252</v>
      </c>
      <c r="AA69" s="127">
        <f t="shared" si="11"/>
        <v>101.48224527937101</v>
      </c>
      <c r="AB69" s="127">
        <f t="shared" si="11"/>
        <v>101.87536250563898</v>
      </c>
      <c r="AC69" s="127">
        <f t="shared" si="11"/>
        <v>110.51105239414835</v>
      </c>
      <c r="AD69" s="127">
        <f t="shared" si="11"/>
        <v>102.96449055874203</v>
      </c>
      <c r="AE69" s="127">
        <f t="shared" si="11"/>
        <v>109.58303795836824</v>
      </c>
      <c r="AF69" s="127">
        <f t="shared" si="11"/>
        <v>116.50447895856158</v>
      </c>
      <c r="AG69" s="127">
        <f t="shared" si="11"/>
        <v>115.61513179093897</v>
      </c>
      <c r="AH69" s="127">
        <f t="shared" si="11"/>
        <v>106.96010826835084</v>
      </c>
      <c r="AI69" s="127">
        <f t="shared" si="7"/>
        <v>103.49294322356126</v>
      </c>
      <c r="AJ69" s="127">
        <f t="shared" si="8"/>
        <v>104.15673132693175</v>
      </c>
      <c r="AK69" s="127">
        <f t="shared" si="9"/>
        <v>103.01604691628536</v>
      </c>
      <c r="AL69" s="127">
        <f t="shared" si="10"/>
        <v>101.7335825223948</v>
      </c>
      <c r="AM69" s="127">
        <f t="shared" si="13"/>
        <v>100.4833408519688</v>
      </c>
      <c r="AN69" s="280">
        <v>4</v>
      </c>
      <c r="AO69" s="281">
        <v>1</v>
      </c>
      <c r="AP69" s="281">
        <v>1</v>
      </c>
      <c r="AQ69" s="281">
        <v>1</v>
      </c>
      <c r="AR69" s="281">
        <v>1</v>
      </c>
      <c r="AS69" s="281">
        <v>1</v>
      </c>
      <c r="AT69" s="281">
        <v>1</v>
      </c>
      <c r="AU69" s="281">
        <v>1</v>
      </c>
      <c r="AV69" s="281">
        <v>1</v>
      </c>
      <c r="AW69" s="281">
        <v>1</v>
      </c>
      <c r="AX69" s="281">
        <v>1</v>
      </c>
      <c r="AY69" s="281">
        <v>1</v>
      </c>
      <c r="AZ69" s="281">
        <v>1</v>
      </c>
      <c r="BA69" s="281">
        <v>1</v>
      </c>
      <c r="BB69" s="281">
        <v>1</v>
      </c>
      <c r="BC69" s="281">
        <v>1</v>
      </c>
      <c r="BD69" s="281">
        <v>6</v>
      </c>
      <c r="BE69" s="325">
        <v>7</v>
      </c>
    </row>
    <row r="70" spans="2:57" ht="15" x14ac:dyDescent="0.25">
      <c r="B70" s="772"/>
      <c r="C70" s="1" t="s">
        <v>6</v>
      </c>
      <c r="D70" s="365">
        <v>50472</v>
      </c>
      <c r="E70" s="11">
        <v>46337</v>
      </c>
      <c r="F70" s="11">
        <v>45623</v>
      </c>
      <c r="G70" s="11">
        <v>46439</v>
      </c>
      <c r="H70" s="11">
        <v>44401</v>
      </c>
      <c r="I70" s="11">
        <v>43243</v>
      </c>
      <c r="J70" s="11">
        <v>45199</v>
      </c>
      <c r="K70" s="11">
        <v>42625</v>
      </c>
      <c r="L70" s="11">
        <v>42857</v>
      </c>
      <c r="M70" s="11">
        <v>41519</v>
      </c>
      <c r="N70" s="11">
        <v>43063</v>
      </c>
      <c r="O70" s="11">
        <v>41841</v>
      </c>
      <c r="P70" s="11">
        <v>38791</v>
      </c>
      <c r="Q70" s="11">
        <v>33991</v>
      </c>
      <c r="R70" s="11">
        <v>35071</v>
      </c>
      <c r="S70" s="11">
        <v>34533</v>
      </c>
      <c r="T70" s="11">
        <v>34246</v>
      </c>
      <c r="U70" s="11">
        <v>33785</v>
      </c>
      <c r="V70" s="74">
        <f>100</f>
        <v>100</v>
      </c>
      <c r="W70" s="127">
        <f t="shared" si="12"/>
        <v>91.807338722459974</v>
      </c>
      <c r="X70" s="127">
        <f t="shared" si="12"/>
        <v>90.392692978284984</v>
      </c>
      <c r="Y70" s="127">
        <f t="shared" si="12"/>
        <v>92.009430971627836</v>
      </c>
      <c r="Z70" s="127">
        <f t="shared" si="12"/>
        <v>87.971548581391659</v>
      </c>
      <c r="AA70" s="127">
        <f t="shared" si="11"/>
        <v>85.677207164368369</v>
      </c>
      <c r="AB70" s="127">
        <f t="shared" si="11"/>
        <v>89.552623236646056</v>
      </c>
      <c r="AC70" s="127">
        <f t="shared" si="11"/>
        <v>84.452765889998417</v>
      </c>
      <c r="AD70" s="127">
        <f t="shared" si="11"/>
        <v>84.912426692027267</v>
      </c>
      <c r="AE70" s="127">
        <f t="shared" si="11"/>
        <v>82.261451894119517</v>
      </c>
      <c r="AF70" s="127">
        <f t="shared" si="11"/>
        <v>85.320573783483908</v>
      </c>
      <c r="AG70" s="127">
        <f t="shared" si="11"/>
        <v>82.899429386590583</v>
      </c>
      <c r="AH70" s="127">
        <f t="shared" si="11"/>
        <v>76.856474877159613</v>
      </c>
      <c r="AI70" s="127">
        <f t="shared" si="7"/>
        <v>67.346251386907596</v>
      </c>
      <c r="AJ70" s="127">
        <f t="shared" si="8"/>
        <v>69.486051672214302</v>
      </c>
      <c r="AK70" s="127">
        <f t="shared" si="9"/>
        <v>68.420114122681881</v>
      </c>
      <c r="AL70" s="127">
        <f t="shared" si="10"/>
        <v>67.851482009827237</v>
      </c>
      <c r="AM70" s="127">
        <f t="shared" si="13"/>
        <v>66.938104295450941</v>
      </c>
      <c r="AN70" s="280"/>
      <c r="AO70" s="281"/>
      <c r="AP70" s="281"/>
      <c r="AQ70" s="281"/>
      <c r="AR70" s="281"/>
      <c r="AS70" s="281"/>
      <c r="AT70" s="281"/>
      <c r="AU70" s="281"/>
      <c r="AV70" s="281"/>
      <c r="AW70" s="281"/>
      <c r="AX70" s="281"/>
      <c r="AY70" s="281"/>
      <c r="AZ70" s="281"/>
      <c r="BA70" s="281"/>
      <c r="BB70" s="281"/>
      <c r="BC70" s="281"/>
      <c r="BD70" s="281"/>
      <c r="BE70" s="325"/>
    </row>
    <row r="71" spans="2:57" ht="15" x14ac:dyDescent="0.25">
      <c r="B71" s="765"/>
      <c r="C71" s="1" t="s">
        <v>7</v>
      </c>
      <c r="D71" s="424">
        <v>34955</v>
      </c>
      <c r="E71" s="341">
        <v>31995</v>
      </c>
      <c r="F71" s="341">
        <v>30524</v>
      </c>
      <c r="G71" s="341">
        <v>30860</v>
      </c>
      <c r="H71" s="341">
        <v>28887</v>
      </c>
      <c r="I71" s="341">
        <v>27496</v>
      </c>
      <c r="J71" s="341">
        <v>29391</v>
      </c>
      <c r="K71" s="341">
        <v>25477</v>
      </c>
      <c r="L71" s="341">
        <v>26880</v>
      </c>
      <c r="M71" s="341">
        <v>24515</v>
      </c>
      <c r="N71" s="341">
        <v>24985</v>
      </c>
      <c r="O71" s="341">
        <v>23901</v>
      </c>
      <c r="P71" s="341">
        <v>22194</v>
      </c>
      <c r="Q71" s="341">
        <v>17932</v>
      </c>
      <c r="R71" s="341">
        <v>18909</v>
      </c>
      <c r="S71" s="341">
        <v>18548</v>
      </c>
      <c r="T71" s="341">
        <v>18460</v>
      </c>
      <c r="U71" s="341">
        <v>18193</v>
      </c>
      <c r="V71" s="74">
        <f>100</f>
        <v>100</v>
      </c>
      <c r="W71" s="127">
        <f t="shared" si="12"/>
        <v>91.531969675296807</v>
      </c>
      <c r="X71" s="127">
        <f t="shared" si="12"/>
        <v>87.323701902446004</v>
      </c>
      <c r="Y71" s="127">
        <f t="shared" si="12"/>
        <v>88.284937777142034</v>
      </c>
      <c r="Z71" s="127">
        <f t="shared" si="12"/>
        <v>82.640537834358454</v>
      </c>
      <c r="AA71" s="127">
        <f t="shared" si="11"/>
        <v>78.661135745959086</v>
      </c>
      <c r="AB71" s="127">
        <f t="shared" si="11"/>
        <v>84.082391646402513</v>
      </c>
      <c r="AC71" s="127">
        <f t="shared" si="11"/>
        <v>72.885138034615935</v>
      </c>
      <c r="AD71" s="127">
        <f t="shared" si="11"/>
        <v>76.898869975683027</v>
      </c>
      <c r="AE71" s="127">
        <f t="shared" si="11"/>
        <v>70.133028179087404</v>
      </c>
      <c r="AF71" s="127">
        <f t="shared" si="11"/>
        <v>71.4776140752396</v>
      </c>
      <c r="AG71" s="127">
        <f t="shared" si="11"/>
        <v>68.376484050922613</v>
      </c>
      <c r="AH71" s="127">
        <f t="shared" si="11"/>
        <v>63.493062508940064</v>
      </c>
      <c r="AI71" s="127">
        <f t="shared" si="7"/>
        <v>51.300243169789731</v>
      </c>
      <c r="AJ71" s="127">
        <f t="shared" si="8"/>
        <v>54.09526534115291</v>
      </c>
      <c r="AK71" s="127">
        <f t="shared" si="9"/>
        <v>53.062508940065797</v>
      </c>
      <c r="AL71" s="127">
        <f t="shared" si="10"/>
        <v>52.810756687169217</v>
      </c>
      <c r="AM71" s="127">
        <f t="shared" si="13"/>
        <v>52.046917465312546</v>
      </c>
      <c r="AN71" s="283"/>
      <c r="AO71" s="284"/>
      <c r="AP71" s="284"/>
      <c r="AQ71" s="284"/>
      <c r="AR71" s="284"/>
      <c r="AS71" s="284"/>
      <c r="AT71" s="284"/>
      <c r="AU71" s="284"/>
      <c r="AV71" s="284"/>
      <c r="AW71" s="284"/>
      <c r="AX71" s="284"/>
      <c r="AY71" s="284"/>
      <c r="AZ71" s="284"/>
      <c r="BA71" s="284"/>
      <c r="BB71" s="284"/>
      <c r="BC71" s="284"/>
      <c r="BD71" s="284"/>
      <c r="BE71" s="284"/>
    </row>
    <row r="72" spans="2:57" ht="15" customHeight="1" x14ac:dyDescent="0.25">
      <c r="B72" s="766" t="s">
        <v>29</v>
      </c>
      <c r="C72" s="7" t="s">
        <v>2</v>
      </c>
      <c r="D72" s="425">
        <v>2340</v>
      </c>
      <c r="E72" s="11">
        <v>2216</v>
      </c>
      <c r="F72" s="11">
        <v>2367</v>
      </c>
      <c r="G72" s="11">
        <v>2599</v>
      </c>
      <c r="H72" s="11">
        <v>2256</v>
      </c>
      <c r="I72" s="11">
        <v>2707</v>
      </c>
      <c r="J72" s="11">
        <v>2534</v>
      </c>
      <c r="K72" s="11">
        <v>2488</v>
      </c>
      <c r="L72" s="11">
        <v>3469</v>
      </c>
      <c r="M72" s="11">
        <v>2486</v>
      </c>
      <c r="N72" s="11">
        <v>3169</v>
      </c>
      <c r="O72" s="11">
        <v>3099</v>
      </c>
      <c r="P72" s="11">
        <v>1752</v>
      </c>
      <c r="Q72" s="11">
        <v>2446</v>
      </c>
      <c r="R72" s="11">
        <v>3628</v>
      </c>
      <c r="S72" s="11">
        <v>3566</v>
      </c>
      <c r="T72" s="11">
        <v>3533</v>
      </c>
      <c r="U72" s="11">
        <v>3482</v>
      </c>
      <c r="V72" s="74">
        <f>100</f>
        <v>100</v>
      </c>
      <c r="W72" s="127">
        <f t="shared" si="12"/>
        <v>94.700854700854705</v>
      </c>
      <c r="X72" s="127">
        <f t="shared" si="12"/>
        <v>101.15384615384616</v>
      </c>
      <c r="Y72" s="127">
        <f t="shared" si="12"/>
        <v>111.06837606837607</v>
      </c>
      <c r="Z72" s="127">
        <f t="shared" si="12"/>
        <v>96.410256410256409</v>
      </c>
      <c r="AA72" s="127">
        <f t="shared" si="11"/>
        <v>115.68376068376068</v>
      </c>
      <c r="AB72" s="127">
        <f t="shared" si="11"/>
        <v>108.2905982905983</v>
      </c>
      <c r="AC72" s="127">
        <f t="shared" si="11"/>
        <v>106.32478632478633</v>
      </c>
      <c r="AD72" s="127">
        <f t="shared" si="11"/>
        <v>148.24786324786325</v>
      </c>
      <c r="AE72" s="127">
        <f t="shared" si="11"/>
        <v>106.23931623931624</v>
      </c>
      <c r="AF72" s="127">
        <f t="shared" si="11"/>
        <v>135.42735042735043</v>
      </c>
      <c r="AG72" s="127">
        <f t="shared" si="11"/>
        <v>132.43589743589743</v>
      </c>
      <c r="AH72" s="127">
        <f t="shared" si="11"/>
        <v>74.871794871794876</v>
      </c>
      <c r="AI72" s="127">
        <f t="shared" si="7"/>
        <v>104.52991452991454</v>
      </c>
      <c r="AJ72" s="127">
        <f t="shared" si="8"/>
        <v>155.04273504273505</v>
      </c>
      <c r="AK72" s="127">
        <f t="shared" si="9"/>
        <v>152.39316239316238</v>
      </c>
      <c r="AL72" s="127">
        <f t="shared" si="10"/>
        <v>150.98290598290598</v>
      </c>
      <c r="AM72" s="127">
        <f t="shared" si="13"/>
        <v>148.80341880341879</v>
      </c>
      <c r="AN72" s="280">
        <v>1</v>
      </c>
      <c r="AO72" s="281">
        <v>1</v>
      </c>
      <c r="AP72" s="281">
        <v>1</v>
      </c>
      <c r="AQ72" s="281">
        <v>1</v>
      </c>
      <c r="AR72" s="281">
        <v>1</v>
      </c>
      <c r="AS72" s="281">
        <v>1</v>
      </c>
      <c r="AT72" s="281">
        <v>1</v>
      </c>
      <c r="AU72" s="281">
        <v>1</v>
      </c>
      <c r="AV72" s="281">
        <v>1</v>
      </c>
      <c r="AW72" s="281">
        <v>1</v>
      </c>
      <c r="AX72" s="281">
        <v>1</v>
      </c>
      <c r="AY72" s="281">
        <v>1</v>
      </c>
      <c r="AZ72" s="281">
        <v>1</v>
      </c>
      <c r="BA72" s="281">
        <v>1</v>
      </c>
      <c r="BB72" s="281">
        <v>1</v>
      </c>
      <c r="BC72" s="281">
        <v>1</v>
      </c>
      <c r="BD72" s="281">
        <v>6</v>
      </c>
      <c r="BE72" s="325">
        <v>7</v>
      </c>
    </row>
    <row r="73" spans="2:57" ht="15" x14ac:dyDescent="0.25">
      <c r="B73" s="772"/>
      <c r="C73" s="1" t="s">
        <v>3</v>
      </c>
      <c r="D73" s="365">
        <v>4065</v>
      </c>
      <c r="E73" s="11">
        <v>4046</v>
      </c>
      <c r="F73" s="11">
        <v>4031</v>
      </c>
      <c r="G73" s="11">
        <v>4040</v>
      </c>
      <c r="H73" s="11">
        <v>4512</v>
      </c>
      <c r="I73" s="11">
        <v>4100</v>
      </c>
      <c r="J73" s="11">
        <v>3733</v>
      </c>
      <c r="K73" s="11">
        <v>2930</v>
      </c>
      <c r="L73" s="11">
        <v>3358</v>
      </c>
      <c r="M73" s="11">
        <v>3304</v>
      </c>
      <c r="N73" s="11">
        <v>3053</v>
      </c>
      <c r="O73" s="11">
        <v>2965</v>
      </c>
      <c r="P73" s="11">
        <v>3044</v>
      </c>
      <c r="Q73" s="11">
        <v>2986</v>
      </c>
      <c r="R73" s="11">
        <v>3388</v>
      </c>
      <c r="S73" s="11">
        <v>3355</v>
      </c>
      <c r="T73" s="11">
        <v>3353</v>
      </c>
      <c r="U73" s="11">
        <v>3308</v>
      </c>
      <c r="V73" s="74">
        <f>100</f>
        <v>100</v>
      </c>
      <c r="W73" s="127">
        <f t="shared" si="12"/>
        <v>99.532595325953253</v>
      </c>
      <c r="X73" s="127">
        <f t="shared" si="12"/>
        <v>99.163591635916362</v>
      </c>
      <c r="Y73" s="127">
        <f t="shared" si="12"/>
        <v>99.384993849938496</v>
      </c>
      <c r="Z73" s="127">
        <f t="shared" si="12"/>
        <v>110.99630996309963</v>
      </c>
      <c r="AA73" s="127">
        <f t="shared" si="11"/>
        <v>100.8610086100861</v>
      </c>
      <c r="AB73" s="127">
        <f t="shared" si="11"/>
        <v>91.832718327183272</v>
      </c>
      <c r="AC73" s="127">
        <f t="shared" si="11"/>
        <v>72.078720787207871</v>
      </c>
      <c r="AD73" s="127">
        <f t="shared" si="11"/>
        <v>82.607626076260757</v>
      </c>
      <c r="AE73" s="127">
        <f t="shared" si="11"/>
        <v>81.279212792127922</v>
      </c>
      <c r="AF73" s="127">
        <f t="shared" si="11"/>
        <v>75.104551045510462</v>
      </c>
      <c r="AG73" s="127">
        <f t="shared" si="11"/>
        <v>72.939729397293974</v>
      </c>
      <c r="AH73" s="127">
        <f t="shared" si="11"/>
        <v>74.883148831488313</v>
      </c>
      <c r="AI73" s="127">
        <f t="shared" si="7"/>
        <v>73.456334563345635</v>
      </c>
      <c r="AJ73" s="127">
        <f t="shared" si="8"/>
        <v>83.345633456334568</v>
      </c>
      <c r="AK73" s="127">
        <f t="shared" si="9"/>
        <v>82.533825338253379</v>
      </c>
      <c r="AL73" s="127">
        <f t="shared" si="10"/>
        <v>82.484624846248465</v>
      </c>
      <c r="AM73" s="127">
        <f t="shared" si="13"/>
        <v>81.377613776137764</v>
      </c>
      <c r="AN73" s="280">
        <v>1</v>
      </c>
      <c r="AO73" s="281">
        <v>1</v>
      </c>
      <c r="AP73" s="281">
        <v>1</v>
      </c>
      <c r="AQ73" s="281">
        <v>1</v>
      </c>
      <c r="AR73" s="281">
        <v>1</v>
      </c>
      <c r="AS73" s="281">
        <v>1</v>
      </c>
      <c r="AT73" s="281">
        <v>1</v>
      </c>
      <c r="AU73" s="281">
        <v>1</v>
      </c>
      <c r="AV73" s="281">
        <v>1</v>
      </c>
      <c r="AW73" s="281">
        <v>1</v>
      </c>
      <c r="AX73" s="281">
        <v>1</v>
      </c>
      <c r="AY73" s="281">
        <v>1</v>
      </c>
      <c r="AZ73" s="281">
        <v>1</v>
      </c>
      <c r="BA73" s="281">
        <v>1</v>
      </c>
      <c r="BB73" s="281">
        <v>1</v>
      </c>
      <c r="BC73" s="281">
        <v>1</v>
      </c>
      <c r="BD73" s="281">
        <v>6</v>
      </c>
      <c r="BE73" s="325">
        <v>7</v>
      </c>
    </row>
    <row r="74" spans="2:57" ht="15" x14ac:dyDescent="0.25">
      <c r="B74" s="772"/>
      <c r="C74" s="1" t="s">
        <v>4</v>
      </c>
      <c r="D74" s="365">
        <v>7745</v>
      </c>
      <c r="E74" s="11">
        <v>7268</v>
      </c>
      <c r="F74" s="11">
        <v>7015</v>
      </c>
      <c r="G74" s="11">
        <v>6975</v>
      </c>
      <c r="H74" s="11">
        <v>6946</v>
      </c>
      <c r="I74" s="11">
        <v>6790</v>
      </c>
      <c r="J74" s="11">
        <v>6558</v>
      </c>
      <c r="K74" s="11">
        <v>6217</v>
      </c>
      <c r="L74" s="11">
        <v>5711</v>
      </c>
      <c r="M74" s="11">
        <v>5965</v>
      </c>
      <c r="N74" s="11">
        <v>5080</v>
      </c>
      <c r="O74" s="11">
        <v>5027</v>
      </c>
      <c r="P74" s="11">
        <v>4426</v>
      </c>
      <c r="Q74" s="11">
        <v>4406</v>
      </c>
      <c r="R74" s="11">
        <v>3623</v>
      </c>
      <c r="S74" s="11">
        <v>3629</v>
      </c>
      <c r="T74" s="11">
        <v>3612</v>
      </c>
      <c r="U74" s="11">
        <v>3558</v>
      </c>
      <c r="V74" s="74">
        <f>100</f>
        <v>100</v>
      </c>
      <c r="W74" s="127">
        <f t="shared" si="12"/>
        <v>93.841187863137506</v>
      </c>
      <c r="X74" s="127">
        <f t="shared" si="12"/>
        <v>90.574564234990319</v>
      </c>
      <c r="Y74" s="127">
        <f t="shared" si="12"/>
        <v>90.058102001291161</v>
      </c>
      <c r="Z74" s="127">
        <f t="shared" si="12"/>
        <v>89.683666881859267</v>
      </c>
      <c r="AA74" s="127">
        <f t="shared" si="11"/>
        <v>87.669464170432533</v>
      </c>
      <c r="AB74" s="127">
        <f t="shared" si="11"/>
        <v>84.673983214977412</v>
      </c>
      <c r="AC74" s="127">
        <f t="shared" si="11"/>
        <v>80.271142672692065</v>
      </c>
      <c r="AD74" s="127">
        <f t="shared" si="11"/>
        <v>73.737895416397677</v>
      </c>
      <c r="AE74" s="127">
        <f t="shared" si="11"/>
        <v>77.017430600387343</v>
      </c>
      <c r="AF74" s="127">
        <f t="shared" si="11"/>
        <v>65.590703679793421</v>
      </c>
      <c r="AG74" s="127">
        <f t="shared" si="11"/>
        <v>64.906391220142027</v>
      </c>
      <c r="AH74" s="127">
        <f t="shared" si="11"/>
        <v>57.146546158812136</v>
      </c>
      <c r="AI74" s="127">
        <f t="shared" si="7"/>
        <v>56.888315041962557</v>
      </c>
      <c r="AJ74" s="127">
        <f t="shared" si="8"/>
        <v>46.778566817301488</v>
      </c>
      <c r="AK74" s="127">
        <f t="shared" si="9"/>
        <v>46.85603615235636</v>
      </c>
      <c r="AL74" s="127">
        <f t="shared" si="10"/>
        <v>46.636539703034217</v>
      </c>
      <c r="AM74" s="127">
        <f t="shared" si="13"/>
        <v>45.939315687540351</v>
      </c>
      <c r="AN74" s="280">
        <v>1</v>
      </c>
      <c r="AO74" s="281">
        <v>1</v>
      </c>
      <c r="AP74" s="281">
        <v>1</v>
      </c>
      <c r="AQ74" s="281">
        <v>1</v>
      </c>
      <c r="AR74" s="281">
        <v>1</v>
      </c>
      <c r="AS74" s="281">
        <v>1</v>
      </c>
      <c r="AT74" s="281">
        <v>1</v>
      </c>
      <c r="AU74" s="281">
        <v>1</v>
      </c>
      <c r="AV74" s="281">
        <v>1</v>
      </c>
      <c r="AW74" s="281">
        <v>1</v>
      </c>
      <c r="AX74" s="281">
        <v>1</v>
      </c>
      <c r="AY74" s="281">
        <v>1</v>
      </c>
      <c r="AZ74" s="281">
        <v>1</v>
      </c>
      <c r="BA74" s="281">
        <v>1</v>
      </c>
      <c r="BB74" s="281">
        <v>1</v>
      </c>
      <c r="BC74" s="281">
        <v>1</v>
      </c>
      <c r="BD74" s="281">
        <v>6</v>
      </c>
      <c r="BE74" s="325">
        <v>7</v>
      </c>
    </row>
    <row r="75" spans="2:57" ht="15" x14ac:dyDescent="0.25">
      <c r="B75" s="772"/>
      <c r="C75" s="1" t="s">
        <v>5</v>
      </c>
      <c r="D75" s="365">
        <v>4674</v>
      </c>
      <c r="E75" s="11">
        <v>3768</v>
      </c>
      <c r="F75" s="11">
        <v>3870</v>
      </c>
      <c r="G75" s="11">
        <v>4426</v>
      </c>
      <c r="H75" s="11">
        <v>3965</v>
      </c>
      <c r="I75" s="11">
        <v>3487</v>
      </c>
      <c r="J75" s="11">
        <v>3481</v>
      </c>
      <c r="K75" s="11">
        <v>4205</v>
      </c>
      <c r="L75" s="11">
        <v>4651</v>
      </c>
      <c r="M75" s="11">
        <v>3885</v>
      </c>
      <c r="N75" s="11">
        <v>8696</v>
      </c>
      <c r="O75" s="11">
        <v>8929</v>
      </c>
      <c r="P75" s="11">
        <v>8267</v>
      </c>
      <c r="Q75" s="11">
        <v>8310</v>
      </c>
      <c r="R75" s="11">
        <v>9331</v>
      </c>
      <c r="S75" s="11">
        <v>9431</v>
      </c>
      <c r="T75" s="11">
        <v>9314</v>
      </c>
      <c r="U75" s="11">
        <v>9200</v>
      </c>
      <c r="V75" s="74">
        <f>100</f>
        <v>100</v>
      </c>
      <c r="W75" s="127">
        <f t="shared" si="12"/>
        <v>80.616174582798465</v>
      </c>
      <c r="X75" s="127">
        <f t="shared" si="12"/>
        <v>82.798459563543005</v>
      </c>
      <c r="Y75" s="127">
        <f t="shared" si="12"/>
        <v>94.694052203679931</v>
      </c>
      <c r="Z75" s="127">
        <f t="shared" si="12"/>
        <v>84.830979888746256</v>
      </c>
      <c r="AA75" s="127">
        <f t="shared" si="11"/>
        <v>74.604193410355151</v>
      </c>
      <c r="AB75" s="127">
        <f t="shared" si="11"/>
        <v>74.475823705605478</v>
      </c>
      <c r="AC75" s="127">
        <f t="shared" si="11"/>
        <v>89.965768078733419</v>
      </c>
      <c r="AD75" s="127">
        <f t="shared" si="11"/>
        <v>99.507916131792896</v>
      </c>
      <c r="AE75" s="127">
        <f t="shared" si="11"/>
        <v>83.119383825417202</v>
      </c>
      <c r="AF75" s="127">
        <f t="shared" si="11"/>
        <v>186.05049208386822</v>
      </c>
      <c r="AG75" s="127">
        <f t="shared" si="11"/>
        <v>191.03551561831407</v>
      </c>
      <c r="AH75" s="127">
        <f t="shared" si="11"/>
        <v>176.87205819426615</v>
      </c>
      <c r="AI75" s="127">
        <f t="shared" si="7"/>
        <v>177.79204107830552</v>
      </c>
      <c r="AJ75" s="127">
        <f t="shared" si="8"/>
        <v>199.63628583654258</v>
      </c>
      <c r="AK75" s="127">
        <f t="shared" si="9"/>
        <v>201.7757809157039</v>
      </c>
      <c r="AL75" s="127">
        <f t="shared" si="10"/>
        <v>199.27257167308514</v>
      </c>
      <c r="AM75" s="127">
        <f t="shared" si="13"/>
        <v>196.83354728284124</v>
      </c>
      <c r="AN75" s="280">
        <v>1</v>
      </c>
      <c r="AO75" s="281">
        <v>1</v>
      </c>
      <c r="AP75" s="281">
        <v>1</v>
      </c>
      <c r="AQ75" s="281">
        <v>1</v>
      </c>
      <c r="AR75" s="281">
        <v>1</v>
      </c>
      <c r="AS75" s="281">
        <v>1</v>
      </c>
      <c r="AT75" s="281">
        <v>1</v>
      </c>
      <c r="AU75" s="281">
        <v>1</v>
      </c>
      <c r="AV75" s="281">
        <v>1</v>
      </c>
      <c r="AW75" s="281">
        <v>1</v>
      </c>
      <c r="AX75" s="281">
        <v>1</v>
      </c>
      <c r="AY75" s="281">
        <v>1</v>
      </c>
      <c r="AZ75" s="281">
        <v>1</v>
      </c>
      <c r="BA75" s="281">
        <v>1</v>
      </c>
      <c r="BB75" s="281">
        <v>1</v>
      </c>
      <c r="BC75" s="281">
        <v>1</v>
      </c>
      <c r="BD75" s="281">
        <v>6</v>
      </c>
      <c r="BE75" s="325">
        <v>7</v>
      </c>
    </row>
    <row r="76" spans="2:57" ht="15" x14ac:dyDescent="0.25">
      <c r="B76" s="772"/>
      <c r="C76" s="1" t="s">
        <v>6</v>
      </c>
      <c r="D76" s="365">
        <v>18824</v>
      </c>
      <c r="E76" s="11">
        <v>17298</v>
      </c>
      <c r="F76" s="11">
        <v>17283</v>
      </c>
      <c r="G76" s="11">
        <v>18040</v>
      </c>
      <c r="H76" s="11">
        <v>17679</v>
      </c>
      <c r="I76" s="11">
        <v>17084</v>
      </c>
      <c r="J76" s="11">
        <v>16306</v>
      </c>
      <c r="K76" s="11">
        <v>15840</v>
      </c>
      <c r="L76" s="11">
        <v>17189</v>
      </c>
      <c r="M76" s="11">
        <v>15640</v>
      </c>
      <c r="N76" s="11">
        <v>19998</v>
      </c>
      <c r="O76" s="11">
        <v>20020</v>
      </c>
      <c r="P76" s="11">
        <v>17489</v>
      </c>
      <c r="Q76" s="11">
        <v>18148</v>
      </c>
      <c r="R76" s="11">
        <v>19970</v>
      </c>
      <c r="S76" s="11">
        <v>19981</v>
      </c>
      <c r="T76" s="11">
        <v>19812</v>
      </c>
      <c r="U76" s="11">
        <v>19548</v>
      </c>
      <c r="V76" s="74">
        <f>100</f>
        <v>100</v>
      </c>
      <c r="W76" s="127">
        <f t="shared" si="12"/>
        <v>91.893327666808332</v>
      </c>
      <c r="X76" s="127">
        <f t="shared" si="12"/>
        <v>91.813642158946024</v>
      </c>
      <c r="Y76" s="127">
        <f t="shared" si="12"/>
        <v>95.835104122396942</v>
      </c>
      <c r="Z76" s="127">
        <f t="shared" si="12"/>
        <v>93.917339566510833</v>
      </c>
      <c r="AA76" s="127">
        <f t="shared" si="11"/>
        <v>90.756481087972801</v>
      </c>
      <c r="AB76" s="127">
        <f t="shared" si="11"/>
        <v>86.623459413514666</v>
      </c>
      <c r="AC76" s="127">
        <f t="shared" si="11"/>
        <v>84.147896302592429</v>
      </c>
      <c r="AD76" s="127">
        <f t="shared" si="11"/>
        <v>91.314279643008931</v>
      </c>
      <c r="AE76" s="127">
        <f t="shared" si="11"/>
        <v>83.085422864428395</v>
      </c>
      <c r="AF76" s="127">
        <f t="shared" si="11"/>
        <v>106.23671908202294</v>
      </c>
      <c r="AG76" s="127">
        <f t="shared" si="11"/>
        <v>106.353591160221</v>
      </c>
      <c r="AH76" s="127">
        <f t="shared" si="11"/>
        <v>92.907989800254995</v>
      </c>
      <c r="AI76" s="127">
        <f t="shared" si="7"/>
        <v>96.408839779005518</v>
      </c>
      <c r="AJ76" s="127">
        <f t="shared" si="8"/>
        <v>106.08797280067998</v>
      </c>
      <c r="AK76" s="127">
        <f t="shared" si="9"/>
        <v>106.146408839779</v>
      </c>
      <c r="AL76" s="127">
        <f t="shared" si="10"/>
        <v>105.24861878453039</v>
      </c>
      <c r="AM76" s="127">
        <f t="shared" si="13"/>
        <v>103.84615384615384</v>
      </c>
      <c r="AN76" s="280"/>
      <c r="AO76" s="281"/>
      <c r="AP76" s="281"/>
      <c r="AQ76" s="281"/>
      <c r="AR76" s="281"/>
      <c r="AS76" s="281"/>
      <c r="AT76" s="281"/>
      <c r="AU76" s="281"/>
      <c r="AV76" s="281"/>
      <c r="AW76" s="281"/>
      <c r="AX76" s="281"/>
      <c r="AY76" s="281"/>
      <c r="AZ76" s="281"/>
      <c r="BA76" s="281"/>
      <c r="BB76" s="281"/>
      <c r="BC76" s="281"/>
      <c r="BD76" s="281"/>
      <c r="BE76" s="325"/>
    </row>
    <row r="77" spans="2:57" ht="15" x14ac:dyDescent="0.25">
      <c r="B77" s="765"/>
      <c r="C77" s="8" t="s">
        <v>7</v>
      </c>
      <c r="D77" s="424">
        <v>14150</v>
      </c>
      <c r="E77" s="341">
        <v>13530</v>
      </c>
      <c r="F77" s="341">
        <v>13413</v>
      </c>
      <c r="G77" s="341">
        <v>13614</v>
      </c>
      <c r="H77" s="341">
        <v>13714</v>
      </c>
      <c r="I77" s="341">
        <v>13597</v>
      </c>
      <c r="J77" s="341">
        <v>12825</v>
      </c>
      <c r="K77" s="341">
        <v>11635</v>
      </c>
      <c r="L77" s="341">
        <v>12538</v>
      </c>
      <c r="M77" s="341">
        <v>11755</v>
      </c>
      <c r="N77" s="341">
        <v>11302</v>
      </c>
      <c r="O77" s="341">
        <v>11091</v>
      </c>
      <c r="P77" s="341">
        <v>9222</v>
      </c>
      <c r="Q77" s="341">
        <v>9838</v>
      </c>
      <c r="R77" s="341">
        <v>10639</v>
      </c>
      <c r="S77" s="341">
        <v>10550</v>
      </c>
      <c r="T77" s="341">
        <v>10498</v>
      </c>
      <c r="U77" s="341">
        <v>10348</v>
      </c>
      <c r="V77" s="74">
        <f>100</f>
        <v>100</v>
      </c>
      <c r="W77" s="127">
        <f t="shared" si="12"/>
        <v>95.618374558303884</v>
      </c>
      <c r="X77" s="127">
        <f t="shared" si="12"/>
        <v>94.791519434628981</v>
      </c>
      <c r="Y77" s="127">
        <f t="shared" si="12"/>
        <v>96.21201413427562</v>
      </c>
      <c r="Z77" s="127">
        <f t="shared" si="12"/>
        <v>96.918727915194353</v>
      </c>
      <c r="AA77" s="127">
        <f t="shared" si="11"/>
        <v>96.091872791519435</v>
      </c>
      <c r="AB77" s="127">
        <f t="shared" si="11"/>
        <v>90.63604240282686</v>
      </c>
      <c r="AC77" s="127">
        <f t="shared" si="11"/>
        <v>82.226148409893995</v>
      </c>
      <c r="AD77" s="127">
        <f t="shared" si="11"/>
        <v>88.60777385159011</v>
      </c>
      <c r="AE77" s="127">
        <f t="shared" si="11"/>
        <v>83.07420494699646</v>
      </c>
      <c r="AF77" s="127">
        <f t="shared" si="11"/>
        <v>79.872791519434628</v>
      </c>
      <c r="AG77" s="127">
        <f t="shared" si="11"/>
        <v>78.381625441696116</v>
      </c>
      <c r="AH77" s="127">
        <f t="shared" si="11"/>
        <v>65.173144876325082</v>
      </c>
      <c r="AI77" s="127">
        <f t="shared" si="11"/>
        <v>69.526501766784449</v>
      </c>
      <c r="AJ77" s="127">
        <f t="shared" si="11"/>
        <v>75.187279151943457</v>
      </c>
      <c r="AK77" s="127">
        <f t="shared" si="11"/>
        <v>74.558303886925799</v>
      </c>
      <c r="AL77" s="127">
        <f t="shared" si="11"/>
        <v>74.190812720848058</v>
      </c>
      <c r="AM77" s="127">
        <f t="shared" si="11"/>
        <v>73.130742049469958</v>
      </c>
      <c r="AN77" s="283"/>
      <c r="AO77" s="284"/>
      <c r="AP77" s="284"/>
      <c r="AQ77" s="284"/>
      <c r="AR77" s="284"/>
      <c r="AS77" s="284"/>
      <c r="AT77" s="284"/>
      <c r="AU77" s="284"/>
      <c r="AV77" s="284"/>
      <c r="AW77" s="284"/>
      <c r="AX77" s="284"/>
      <c r="AY77" s="284"/>
      <c r="AZ77" s="284"/>
      <c r="BA77" s="284"/>
      <c r="BB77" s="284"/>
      <c r="BC77" s="284"/>
      <c r="BD77" s="284"/>
      <c r="BE77" s="284"/>
    </row>
    <row r="78" spans="2:57" ht="15" customHeight="1" x14ac:dyDescent="0.25">
      <c r="B78" s="766" t="s">
        <v>30</v>
      </c>
      <c r="C78" s="1" t="s">
        <v>2</v>
      </c>
      <c r="D78" s="425">
        <v>30301</v>
      </c>
      <c r="E78" s="11">
        <v>28349</v>
      </c>
      <c r="F78" s="11">
        <v>33436</v>
      </c>
      <c r="G78" s="11">
        <v>31040</v>
      </c>
      <c r="H78" s="11">
        <v>30648</v>
      </c>
      <c r="I78" s="11">
        <v>30386</v>
      </c>
      <c r="J78" s="11">
        <v>32090</v>
      </c>
      <c r="K78" s="11">
        <v>37056</v>
      </c>
      <c r="L78" s="11">
        <v>30014</v>
      </c>
      <c r="M78" s="11">
        <v>28781</v>
      </c>
      <c r="N78" s="11">
        <v>26040</v>
      </c>
      <c r="O78" s="11">
        <v>32790</v>
      </c>
      <c r="P78" s="11">
        <v>37057</v>
      </c>
      <c r="Q78" s="11">
        <v>24616</v>
      </c>
      <c r="R78" s="11">
        <v>29206</v>
      </c>
      <c r="S78" s="11">
        <v>28627</v>
      </c>
      <c r="T78" s="11">
        <v>28360</v>
      </c>
      <c r="U78" s="11">
        <v>27949</v>
      </c>
      <c r="V78" s="74">
        <f>100</f>
        <v>100</v>
      </c>
      <c r="W78" s="127">
        <f t="shared" si="12"/>
        <v>93.557968383881715</v>
      </c>
      <c r="X78" s="127">
        <f t="shared" si="12"/>
        <v>110.34619319494406</v>
      </c>
      <c r="Y78" s="127">
        <f t="shared" si="12"/>
        <v>102.43886340384806</v>
      </c>
      <c r="Z78" s="127">
        <f t="shared" si="12"/>
        <v>101.1451767268407</v>
      </c>
      <c r="AA78" s="127">
        <f t="shared" si="11"/>
        <v>100.28051879475925</v>
      </c>
      <c r="AB78" s="127">
        <f t="shared" si="11"/>
        <v>105.90409557440348</v>
      </c>
      <c r="AC78" s="127">
        <f t="shared" ref="AC78:AM101" si="14">K78*100/$D78</f>
        <v>122.29299363057325</v>
      </c>
      <c r="AD78" s="127">
        <f t="shared" si="14"/>
        <v>99.05283654004819</v>
      </c>
      <c r="AE78" s="127">
        <f t="shared" si="14"/>
        <v>94.983663905481663</v>
      </c>
      <c r="AF78" s="127">
        <f t="shared" si="14"/>
        <v>85.937757829774597</v>
      </c>
      <c r="AG78" s="127">
        <f t="shared" si="14"/>
        <v>108.21425035477377</v>
      </c>
      <c r="AH78" s="127">
        <f t="shared" si="14"/>
        <v>122.29629385168806</v>
      </c>
      <c r="AI78" s="127">
        <f t="shared" si="14"/>
        <v>81.238242962278477</v>
      </c>
      <c r="AJ78" s="127">
        <f t="shared" si="14"/>
        <v>96.386257879277906</v>
      </c>
      <c r="AK78" s="127">
        <f t="shared" si="14"/>
        <v>94.475429853800208</v>
      </c>
      <c r="AL78" s="127">
        <f t="shared" si="14"/>
        <v>93.594270816144686</v>
      </c>
      <c r="AM78" s="127">
        <f t="shared" si="14"/>
        <v>92.237879937955839</v>
      </c>
      <c r="AN78" s="280">
        <v>1</v>
      </c>
      <c r="AO78" s="281">
        <v>1</v>
      </c>
      <c r="AP78" s="281">
        <v>1</v>
      </c>
      <c r="AQ78" s="281">
        <v>1</v>
      </c>
      <c r="AR78" s="281">
        <v>1</v>
      </c>
      <c r="AS78" s="281">
        <v>1</v>
      </c>
      <c r="AT78" s="281">
        <v>1</v>
      </c>
      <c r="AU78" s="281">
        <v>1</v>
      </c>
      <c r="AV78" s="281">
        <v>1</v>
      </c>
      <c r="AW78" s="281">
        <v>1</v>
      </c>
      <c r="AX78" s="281">
        <v>1</v>
      </c>
      <c r="AY78" s="281">
        <v>1</v>
      </c>
      <c r="AZ78" s="281">
        <v>1</v>
      </c>
      <c r="BA78" s="281">
        <v>1</v>
      </c>
      <c r="BB78" s="281">
        <v>1</v>
      </c>
      <c r="BC78" s="281">
        <v>1</v>
      </c>
      <c r="BD78" s="281">
        <v>6</v>
      </c>
      <c r="BE78" s="325">
        <v>7</v>
      </c>
    </row>
    <row r="79" spans="2:57" ht="15" x14ac:dyDescent="0.25">
      <c r="B79" s="772"/>
      <c r="C79" s="1" t="s">
        <v>3</v>
      </c>
      <c r="D79" s="365">
        <v>41608</v>
      </c>
      <c r="E79" s="11">
        <v>39259</v>
      </c>
      <c r="F79" s="11">
        <v>42211</v>
      </c>
      <c r="G79" s="11">
        <v>45763</v>
      </c>
      <c r="H79" s="11">
        <v>42178</v>
      </c>
      <c r="I79" s="11">
        <v>45076</v>
      </c>
      <c r="J79" s="11">
        <v>39712</v>
      </c>
      <c r="K79" s="11">
        <v>43580</v>
      </c>
      <c r="L79" s="11">
        <v>39923</v>
      </c>
      <c r="M79" s="11">
        <v>40307</v>
      </c>
      <c r="N79" s="11">
        <v>39177</v>
      </c>
      <c r="O79" s="11">
        <v>38838</v>
      </c>
      <c r="P79" s="11">
        <v>40103</v>
      </c>
      <c r="Q79" s="11">
        <v>42268</v>
      </c>
      <c r="R79" s="11">
        <v>48262</v>
      </c>
      <c r="S79" s="11">
        <v>47841</v>
      </c>
      <c r="T79" s="11">
        <v>47812</v>
      </c>
      <c r="U79" s="11">
        <v>47166</v>
      </c>
      <c r="V79" s="74">
        <f>100</f>
        <v>100</v>
      </c>
      <c r="W79" s="127">
        <f t="shared" si="12"/>
        <v>94.354451067102474</v>
      </c>
      <c r="X79" s="127">
        <f t="shared" si="12"/>
        <v>101.44924053066718</v>
      </c>
      <c r="Y79" s="127">
        <f t="shared" si="12"/>
        <v>109.98606037300519</v>
      </c>
      <c r="Z79" s="127">
        <f t="shared" si="12"/>
        <v>101.36992885983464</v>
      </c>
      <c r="AA79" s="127">
        <f t="shared" si="12"/>
        <v>108.33493558930975</v>
      </c>
      <c r="AB79" s="127">
        <f t="shared" si="12"/>
        <v>95.443184003076325</v>
      </c>
      <c r="AC79" s="127">
        <f t="shared" si="14"/>
        <v>104.73947317823496</v>
      </c>
      <c r="AD79" s="127">
        <f t="shared" si="14"/>
        <v>95.950298019611608</v>
      </c>
      <c r="AE79" s="127">
        <f t="shared" si="14"/>
        <v>96.873197462026539</v>
      </c>
      <c r="AF79" s="127">
        <f t="shared" si="14"/>
        <v>94.157373582003459</v>
      </c>
      <c r="AG79" s="127">
        <f t="shared" si="14"/>
        <v>93.342626417996541</v>
      </c>
      <c r="AH79" s="127">
        <f t="shared" si="14"/>
        <v>96.382907133243606</v>
      </c>
      <c r="AI79" s="127">
        <f t="shared" si="14"/>
        <v>101.58623341665064</v>
      </c>
      <c r="AJ79" s="127">
        <f t="shared" si="14"/>
        <v>115.99211690059605</v>
      </c>
      <c r="AK79" s="127">
        <f t="shared" si="14"/>
        <v>114.9802922514901</v>
      </c>
      <c r="AL79" s="127">
        <f t="shared" si="14"/>
        <v>114.91059411651605</v>
      </c>
      <c r="AM79" s="127">
        <f t="shared" si="14"/>
        <v>113.35800807537012</v>
      </c>
      <c r="AN79" s="280">
        <v>1</v>
      </c>
      <c r="AO79" s="281">
        <v>1</v>
      </c>
      <c r="AP79" s="281">
        <v>1</v>
      </c>
      <c r="AQ79" s="281">
        <v>1</v>
      </c>
      <c r="AR79" s="281">
        <v>1</v>
      </c>
      <c r="AS79" s="281">
        <v>1</v>
      </c>
      <c r="AT79" s="281">
        <v>1</v>
      </c>
      <c r="AU79" s="281">
        <v>1</v>
      </c>
      <c r="AV79" s="281">
        <v>1</v>
      </c>
      <c r="AW79" s="281">
        <v>1</v>
      </c>
      <c r="AX79" s="281">
        <v>1</v>
      </c>
      <c r="AY79" s="281">
        <v>1</v>
      </c>
      <c r="AZ79" s="281">
        <v>1</v>
      </c>
      <c r="BA79" s="281">
        <v>1</v>
      </c>
      <c r="BB79" s="281">
        <v>1</v>
      </c>
      <c r="BC79" s="281">
        <v>1</v>
      </c>
      <c r="BD79" s="281">
        <v>6</v>
      </c>
      <c r="BE79" s="325">
        <v>7</v>
      </c>
    </row>
    <row r="80" spans="2:57" ht="15" x14ac:dyDescent="0.25">
      <c r="B80" s="772"/>
      <c r="C80" s="1" t="s">
        <v>4</v>
      </c>
      <c r="D80" s="365">
        <v>36611</v>
      </c>
      <c r="E80" s="11">
        <v>33602</v>
      </c>
      <c r="F80" s="11">
        <v>32252</v>
      </c>
      <c r="G80" s="11">
        <v>33249</v>
      </c>
      <c r="H80" s="11">
        <v>32694</v>
      </c>
      <c r="I80" s="11">
        <v>32144</v>
      </c>
      <c r="J80" s="11">
        <v>31785</v>
      </c>
      <c r="K80" s="11">
        <v>32199</v>
      </c>
      <c r="L80" s="11">
        <v>32106</v>
      </c>
      <c r="M80" s="11">
        <v>32268</v>
      </c>
      <c r="N80" s="11">
        <v>30592</v>
      </c>
      <c r="O80" s="11">
        <v>31530</v>
      </c>
      <c r="P80" s="11">
        <v>30094</v>
      </c>
      <c r="Q80" s="11">
        <v>30957</v>
      </c>
      <c r="R80" s="11">
        <v>32013</v>
      </c>
      <c r="S80" s="11">
        <v>31370</v>
      </c>
      <c r="T80" s="11">
        <v>31219</v>
      </c>
      <c r="U80" s="11">
        <v>30749</v>
      </c>
      <c r="V80" s="74">
        <f>100</f>
        <v>100</v>
      </c>
      <c r="W80" s="127">
        <f t="shared" si="12"/>
        <v>91.781158668159847</v>
      </c>
      <c r="X80" s="127">
        <f t="shared" si="12"/>
        <v>88.093742317882601</v>
      </c>
      <c r="Y80" s="127">
        <f t="shared" si="12"/>
        <v>90.81696757805031</v>
      </c>
      <c r="Z80" s="127">
        <f t="shared" si="12"/>
        <v>89.301029745158559</v>
      </c>
      <c r="AA80" s="127">
        <f t="shared" si="12"/>
        <v>87.79874900986043</v>
      </c>
      <c r="AB80" s="127">
        <f t="shared" si="12"/>
        <v>86.818169402638546</v>
      </c>
      <c r="AC80" s="127">
        <f t="shared" si="14"/>
        <v>87.948977083390233</v>
      </c>
      <c r="AD80" s="127">
        <f t="shared" si="14"/>
        <v>87.694955068148914</v>
      </c>
      <c r="AE80" s="127">
        <f t="shared" si="14"/>
        <v>88.137445030182192</v>
      </c>
      <c r="AF80" s="127">
        <f t="shared" si="14"/>
        <v>83.559585916800955</v>
      </c>
      <c r="AG80" s="127">
        <f t="shared" si="14"/>
        <v>86.121657425363964</v>
      </c>
      <c r="AH80" s="127">
        <f t="shared" si="14"/>
        <v>82.19933899647647</v>
      </c>
      <c r="AI80" s="127">
        <f t="shared" si="14"/>
        <v>84.556554041135172</v>
      </c>
      <c r="AJ80" s="127">
        <f t="shared" si="14"/>
        <v>87.440933052907596</v>
      </c>
      <c r="AK80" s="127">
        <f t="shared" si="14"/>
        <v>85.684630302368134</v>
      </c>
      <c r="AL80" s="127">
        <f t="shared" si="14"/>
        <v>85.27218595504084</v>
      </c>
      <c r="AM80" s="127">
        <f t="shared" si="14"/>
        <v>83.988418781240611</v>
      </c>
      <c r="AN80" s="280">
        <v>1</v>
      </c>
      <c r="AO80" s="281">
        <v>1</v>
      </c>
      <c r="AP80" s="281">
        <v>1</v>
      </c>
      <c r="AQ80" s="281">
        <v>1</v>
      </c>
      <c r="AR80" s="281">
        <v>1</v>
      </c>
      <c r="AS80" s="281">
        <v>1</v>
      </c>
      <c r="AT80" s="281">
        <v>1</v>
      </c>
      <c r="AU80" s="281">
        <v>1</v>
      </c>
      <c r="AV80" s="281">
        <v>1</v>
      </c>
      <c r="AW80" s="281">
        <v>1</v>
      </c>
      <c r="AX80" s="281">
        <v>1</v>
      </c>
      <c r="AY80" s="281">
        <v>1</v>
      </c>
      <c r="AZ80" s="281">
        <v>1</v>
      </c>
      <c r="BA80" s="281">
        <v>1</v>
      </c>
      <c r="BB80" s="281">
        <v>1</v>
      </c>
      <c r="BC80" s="281">
        <v>1</v>
      </c>
      <c r="BD80" s="281">
        <v>6</v>
      </c>
      <c r="BE80" s="325">
        <v>7</v>
      </c>
    </row>
    <row r="81" spans="2:57" ht="15" x14ac:dyDescent="0.25">
      <c r="B81" s="772"/>
      <c r="C81" s="1" t="s">
        <v>5</v>
      </c>
      <c r="D81" s="365">
        <v>26461</v>
      </c>
      <c r="E81" s="11">
        <v>25279</v>
      </c>
      <c r="F81" s="11">
        <v>25497</v>
      </c>
      <c r="G81" s="11">
        <v>27112</v>
      </c>
      <c r="H81" s="11">
        <v>27607</v>
      </c>
      <c r="I81" s="11">
        <v>27744</v>
      </c>
      <c r="J81" s="11">
        <v>28648</v>
      </c>
      <c r="K81" s="11">
        <v>27863</v>
      </c>
      <c r="L81" s="11">
        <v>29817</v>
      </c>
      <c r="M81" s="11">
        <v>31700</v>
      </c>
      <c r="N81" s="11">
        <v>42254</v>
      </c>
      <c r="O81" s="11">
        <v>45278</v>
      </c>
      <c r="P81" s="11">
        <v>45911</v>
      </c>
      <c r="Q81" s="11">
        <v>49304</v>
      </c>
      <c r="R81" s="11">
        <v>48151</v>
      </c>
      <c r="S81" s="11">
        <v>46695</v>
      </c>
      <c r="T81" s="11">
        <v>46115</v>
      </c>
      <c r="U81" s="11">
        <v>45548</v>
      </c>
      <c r="V81" s="74">
        <f>100</f>
        <v>100</v>
      </c>
      <c r="W81" s="127">
        <f t="shared" si="12"/>
        <v>95.533048637617625</v>
      </c>
      <c r="X81" s="127">
        <f t="shared" si="12"/>
        <v>96.356902611390353</v>
      </c>
      <c r="Y81" s="127">
        <f t="shared" si="12"/>
        <v>102.46022448131212</v>
      </c>
      <c r="Z81" s="127">
        <f t="shared" si="12"/>
        <v>104.33090208230982</v>
      </c>
      <c r="AA81" s="127">
        <f t="shared" si="12"/>
        <v>104.84864517591927</v>
      </c>
      <c r="AB81" s="127">
        <f t="shared" si="12"/>
        <v>108.26499376440799</v>
      </c>
      <c r="AC81" s="127">
        <f t="shared" si="14"/>
        <v>105.29836362949246</v>
      </c>
      <c r="AD81" s="127">
        <f t="shared" si="14"/>
        <v>112.68281622009751</v>
      </c>
      <c r="AE81" s="127">
        <f t="shared" si="14"/>
        <v>119.79894939722611</v>
      </c>
      <c r="AF81" s="127">
        <f t="shared" si="14"/>
        <v>159.68406333849816</v>
      </c>
      <c r="AG81" s="127">
        <f t="shared" si="14"/>
        <v>171.11220286459317</v>
      </c>
      <c r="AH81" s="127">
        <f t="shared" si="14"/>
        <v>173.50440270586901</v>
      </c>
      <c r="AI81" s="127">
        <f t="shared" si="14"/>
        <v>186.32704735270775</v>
      </c>
      <c r="AJ81" s="127">
        <f t="shared" si="14"/>
        <v>181.96969124371716</v>
      </c>
      <c r="AK81" s="127">
        <f t="shared" si="14"/>
        <v>176.46725369411587</v>
      </c>
      <c r="AL81" s="127">
        <f t="shared" si="14"/>
        <v>174.27534862628019</v>
      </c>
      <c r="AM81" s="127">
        <f t="shared" si="14"/>
        <v>172.13257246513737</v>
      </c>
      <c r="AN81" s="280">
        <v>1</v>
      </c>
      <c r="AO81" s="281">
        <v>1</v>
      </c>
      <c r="AP81" s="281">
        <v>1</v>
      </c>
      <c r="AQ81" s="281">
        <v>1</v>
      </c>
      <c r="AR81" s="281">
        <v>1</v>
      </c>
      <c r="AS81" s="281">
        <v>1</v>
      </c>
      <c r="AT81" s="281">
        <v>1</v>
      </c>
      <c r="AU81" s="281">
        <v>1</v>
      </c>
      <c r="AV81" s="281">
        <v>1</v>
      </c>
      <c r="AW81" s="281">
        <v>1</v>
      </c>
      <c r="AX81" s="281">
        <v>1</v>
      </c>
      <c r="AY81" s="281">
        <v>1</v>
      </c>
      <c r="AZ81" s="281">
        <v>1</v>
      </c>
      <c r="BA81" s="281">
        <v>1</v>
      </c>
      <c r="BB81" s="281">
        <v>1</v>
      </c>
      <c r="BC81" s="281">
        <v>1</v>
      </c>
      <c r="BD81" s="281">
        <v>6</v>
      </c>
      <c r="BE81" s="325">
        <v>7</v>
      </c>
    </row>
    <row r="82" spans="2:57" ht="15" x14ac:dyDescent="0.25">
      <c r="B82" s="772"/>
      <c r="C82" s="1" t="s">
        <v>6</v>
      </c>
      <c r="D82" s="365">
        <v>134981</v>
      </c>
      <c r="E82" s="11">
        <v>126489</v>
      </c>
      <c r="F82" s="11">
        <v>133396</v>
      </c>
      <c r="G82" s="11">
        <v>137164</v>
      </c>
      <c r="H82" s="11">
        <v>133127</v>
      </c>
      <c r="I82" s="11">
        <v>135350</v>
      </c>
      <c r="J82" s="11">
        <v>132235</v>
      </c>
      <c r="K82" s="11">
        <v>140698</v>
      </c>
      <c r="L82" s="11">
        <v>131860</v>
      </c>
      <c r="M82" s="11">
        <v>133056</v>
      </c>
      <c r="N82" s="11">
        <v>138063</v>
      </c>
      <c r="O82" s="11">
        <v>148436</v>
      </c>
      <c r="P82" s="11">
        <v>153165</v>
      </c>
      <c r="Q82" s="11">
        <v>147145</v>
      </c>
      <c r="R82" s="11">
        <v>157632</v>
      </c>
      <c r="S82" s="11">
        <v>154533</v>
      </c>
      <c r="T82" s="11">
        <v>153506</v>
      </c>
      <c r="U82" s="11">
        <v>151412</v>
      </c>
      <c r="V82" s="74">
        <f>100</f>
        <v>100</v>
      </c>
      <c r="W82" s="127">
        <f t="shared" si="12"/>
        <v>93.708744193627254</v>
      </c>
      <c r="X82" s="127">
        <f t="shared" si="12"/>
        <v>98.825760662611771</v>
      </c>
      <c r="Y82" s="127">
        <f t="shared" si="12"/>
        <v>101.61726465206215</v>
      </c>
      <c r="Z82" s="127">
        <f t="shared" si="12"/>
        <v>98.62647335550929</v>
      </c>
      <c r="AA82" s="127">
        <f t="shared" si="12"/>
        <v>100.27337180788408</v>
      </c>
      <c r="AB82" s="127">
        <f t="shared" si="12"/>
        <v>97.965639608537501</v>
      </c>
      <c r="AC82" s="127">
        <f t="shared" si="14"/>
        <v>104.23541090968358</v>
      </c>
      <c r="AD82" s="127">
        <f t="shared" si="14"/>
        <v>97.687822730606527</v>
      </c>
      <c r="AE82" s="127">
        <f t="shared" si="14"/>
        <v>98.573873359954362</v>
      </c>
      <c r="AF82" s="127">
        <f t="shared" si="14"/>
        <v>102.28328431408865</v>
      </c>
      <c r="AG82" s="127">
        <f t="shared" si="14"/>
        <v>109.96806958016313</v>
      </c>
      <c r="AH82" s="127">
        <f t="shared" si="14"/>
        <v>113.4715256221246</v>
      </c>
      <c r="AI82" s="127">
        <f t="shared" si="14"/>
        <v>109.01163867507279</v>
      </c>
      <c r="AJ82" s="127">
        <f t="shared" si="14"/>
        <v>116.78088027203829</v>
      </c>
      <c r="AK82" s="127">
        <f t="shared" si="14"/>
        <v>114.48500159281677</v>
      </c>
      <c r="AL82" s="127">
        <f t="shared" si="14"/>
        <v>113.72415376978982</v>
      </c>
      <c r="AM82" s="127">
        <f t="shared" si="14"/>
        <v>112.1728243234233</v>
      </c>
      <c r="AN82" s="280"/>
      <c r="AO82" s="281"/>
      <c r="AP82" s="281"/>
      <c r="AQ82" s="281"/>
      <c r="AR82" s="281"/>
      <c r="AS82" s="281"/>
      <c r="AT82" s="281"/>
      <c r="AU82" s="281"/>
      <c r="AV82" s="281"/>
      <c r="AW82" s="281"/>
      <c r="AX82" s="281"/>
      <c r="AY82" s="281"/>
      <c r="AZ82" s="281"/>
      <c r="BA82" s="281"/>
      <c r="BB82" s="281"/>
      <c r="BC82" s="281"/>
      <c r="BD82" s="281"/>
      <c r="BE82" s="325"/>
    </row>
    <row r="83" spans="2:57" ht="15" x14ac:dyDescent="0.25">
      <c r="B83" s="765"/>
      <c r="C83" s="1" t="s">
        <v>7</v>
      </c>
      <c r="D83" s="424">
        <v>108520</v>
      </c>
      <c r="E83" s="341">
        <v>101210</v>
      </c>
      <c r="F83" s="341">
        <v>107899</v>
      </c>
      <c r="G83" s="341">
        <v>110052</v>
      </c>
      <c r="H83" s="341">
        <v>105520</v>
      </c>
      <c r="I83" s="341">
        <v>107606</v>
      </c>
      <c r="J83" s="341">
        <v>103587</v>
      </c>
      <c r="K83" s="341">
        <v>112835</v>
      </c>
      <c r="L83" s="341">
        <v>102043</v>
      </c>
      <c r="M83" s="341">
        <v>101356</v>
      </c>
      <c r="N83" s="341">
        <v>95809</v>
      </c>
      <c r="O83" s="341">
        <v>103158</v>
      </c>
      <c r="P83" s="341">
        <v>107254</v>
      </c>
      <c r="Q83" s="341">
        <v>97841</v>
      </c>
      <c r="R83" s="341">
        <v>109481</v>
      </c>
      <c r="S83" s="341">
        <v>107838</v>
      </c>
      <c r="T83" s="341">
        <v>107391</v>
      </c>
      <c r="U83" s="341">
        <v>105864</v>
      </c>
      <c r="V83" s="74">
        <f>100</f>
        <v>100</v>
      </c>
      <c r="W83" s="127">
        <f t="shared" si="12"/>
        <v>93.263914485809067</v>
      </c>
      <c r="X83" s="127">
        <f t="shared" si="12"/>
        <v>99.427755252488026</v>
      </c>
      <c r="Y83" s="127">
        <f t="shared" si="12"/>
        <v>101.41172134168816</v>
      </c>
      <c r="Z83" s="127">
        <f t="shared" si="12"/>
        <v>97.235532620715077</v>
      </c>
      <c r="AA83" s="127">
        <f t="shared" si="12"/>
        <v>99.15775893844453</v>
      </c>
      <c r="AB83" s="127">
        <f t="shared" si="12"/>
        <v>95.45429413932915</v>
      </c>
      <c r="AC83" s="127">
        <f t="shared" si="14"/>
        <v>103.97622558053816</v>
      </c>
      <c r="AD83" s="127">
        <f t="shared" si="14"/>
        <v>94.031514928123855</v>
      </c>
      <c r="AE83" s="127">
        <f t="shared" si="14"/>
        <v>93.398451898267595</v>
      </c>
      <c r="AF83" s="127">
        <f t="shared" si="14"/>
        <v>88.286951713969771</v>
      </c>
      <c r="AG83" s="127">
        <f t="shared" si="14"/>
        <v>95.058975304091405</v>
      </c>
      <c r="AH83" s="127">
        <f t="shared" si="14"/>
        <v>98.833394765941762</v>
      </c>
      <c r="AI83" s="127">
        <f t="shared" si="14"/>
        <v>90.159417618872098</v>
      </c>
      <c r="AJ83" s="127">
        <f t="shared" si="14"/>
        <v>100.88555105049761</v>
      </c>
      <c r="AK83" s="127">
        <f t="shared" si="14"/>
        <v>99.371544415775901</v>
      </c>
      <c r="AL83" s="127">
        <f t="shared" si="14"/>
        <v>98.959638776262437</v>
      </c>
      <c r="AM83" s="127">
        <f t="shared" si="14"/>
        <v>97.55252488020642</v>
      </c>
      <c r="AN83" s="283"/>
      <c r="AO83" s="284"/>
      <c r="AP83" s="284"/>
      <c r="AQ83" s="284"/>
      <c r="AR83" s="284"/>
      <c r="AS83" s="284"/>
      <c r="AT83" s="284"/>
      <c r="AU83" s="284"/>
      <c r="AV83" s="284"/>
      <c r="AW83" s="284"/>
      <c r="AX83" s="284"/>
      <c r="AY83" s="284"/>
      <c r="AZ83" s="284"/>
      <c r="BA83" s="284"/>
      <c r="BB83" s="284"/>
      <c r="BC83" s="284"/>
      <c r="BD83" s="284"/>
      <c r="BE83" s="284"/>
    </row>
    <row r="84" spans="2:57" ht="15" customHeight="1" x14ac:dyDescent="0.25">
      <c r="B84" s="772" t="s">
        <v>31</v>
      </c>
      <c r="C84" s="7" t="s">
        <v>2</v>
      </c>
      <c r="D84" s="425">
        <v>2666</v>
      </c>
      <c r="E84" s="11">
        <v>2542</v>
      </c>
      <c r="F84" s="11">
        <v>2403</v>
      </c>
      <c r="G84" s="11">
        <v>3066</v>
      </c>
      <c r="H84" s="11">
        <v>2870</v>
      </c>
      <c r="I84" s="11">
        <v>2687</v>
      </c>
      <c r="J84" s="11">
        <v>1824</v>
      </c>
      <c r="K84" s="11">
        <v>2698</v>
      </c>
      <c r="L84" s="11">
        <v>2484</v>
      </c>
      <c r="M84" s="11">
        <v>2005</v>
      </c>
      <c r="N84" s="11">
        <v>2337</v>
      </c>
      <c r="O84" s="11">
        <v>2086</v>
      </c>
      <c r="P84" s="11">
        <v>3264</v>
      </c>
      <c r="Q84" s="11">
        <v>1977</v>
      </c>
      <c r="R84" s="11">
        <v>2641</v>
      </c>
      <c r="S84" s="11">
        <v>2609</v>
      </c>
      <c r="T84" s="11">
        <v>2585</v>
      </c>
      <c r="U84" s="11">
        <v>2548</v>
      </c>
      <c r="V84" s="74">
        <f>100</f>
        <v>100</v>
      </c>
      <c r="W84" s="127">
        <f t="shared" si="12"/>
        <v>95.348837209302332</v>
      </c>
      <c r="X84" s="127">
        <f t="shared" si="12"/>
        <v>90.135033758439604</v>
      </c>
      <c r="Y84" s="127">
        <f t="shared" si="12"/>
        <v>115.00375093773444</v>
      </c>
      <c r="Z84" s="127">
        <f t="shared" si="12"/>
        <v>107.65191297824457</v>
      </c>
      <c r="AA84" s="127">
        <f t="shared" si="12"/>
        <v>100.78769692423106</v>
      </c>
      <c r="AB84" s="127">
        <f t="shared" si="12"/>
        <v>68.417104276069011</v>
      </c>
      <c r="AC84" s="127">
        <f t="shared" si="14"/>
        <v>101.20030007501876</v>
      </c>
      <c r="AD84" s="127">
        <f t="shared" si="14"/>
        <v>93.173293323330839</v>
      </c>
      <c r="AE84" s="127">
        <f t="shared" si="14"/>
        <v>75.206301575393852</v>
      </c>
      <c r="AF84" s="127">
        <f t="shared" si="14"/>
        <v>87.659414853713429</v>
      </c>
      <c r="AG84" s="127">
        <f t="shared" si="14"/>
        <v>78.244561140285072</v>
      </c>
      <c r="AH84" s="127">
        <f t="shared" si="14"/>
        <v>122.43060765191298</v>
      </c>
      <c r="AI84" s="127">
        <f t="shared" si="14"/>
        <v>74.156039009752433</v>
      </c>
      <c r="AJ84" s="127">
        <f t="shared" si="14"/>
        <v>99.062265566391602</v>
      </c>
      <c r="AK84" s="127">
        <f t="shared" si="14"/>
        <v>97.861965491372843</v>
      </c>
      <c r="AL84" s="127">
        <f t="shared" si="14"/>
        <v>96.96174043510878</v>
      </c>
      <c r="AM84" s="127">
        <f t="shared" si="14"/>
        <v>95.573893473368344</v>
      </c>
      <c r="AN84" s="280">
        <v>1</v>
      </c>
      <c r="AO84" s="281">
        <v>1</v>
      </c>
      <c r="AP84" s="281">
        <v>1</v>
      </c>
      <c r="AQ84" s="281">
        <v>1</v>
      </c>
      <c r="AR84" s="281">
        <v>1</v>
      </c>
      <c r="AS84" s="281">
        <v>1</v>
      </c>
      <c r="AT84" s="281">
        <v>1</v>
      </c>
      <c r="AU84" s="281">
        <v>1</v>
      </c>
      <c r="AV84" s="281">
        <v>1</v>
      </c>
      <c r="AW84" s="281">
        <v>1</v>
      </c>
      <c r="AX84" s="281">
        <v>1</v>
      </c>
      <c r="AY84" s="281">
        <v>1</v>
      </c>
      <c r="AZ84" s="281">
        <v>1</v>
      </c>
      <c r="BA84" s="281">
        <v>1</v>
      </c>
      <c r="BB84" s="281">
        <v>1</v>
      </c>
      <c r="BC84" s="281">
        <v>1</v>
      </c>
      <c r="BD84" s="281">
        <v>6</v>
      </c>
      <c r="BE84" s="325">
        <v>7</v>
      </c>
    </row>
    <row r="85" spans="2:57" ht="15" x14ac:dyDescent="0.25">
      <c r="B85" s="772"/>
      <c r="C85" s="1" t="s">
        <v>3</v>
      </c>
      <c r="D85" s="365">
        <v>11710</v>
      </c>
      <c r="E85" s="11">
        <v>12223</v>
      </c>
      <c r="F85" s="11">
        <v>12233</v>
      </c>
      <c r="G85" s="11">
        <v>12360</v>
      </c>
      <c r="H85" s="11">
        <v>13043</v>
      </c>
      <c r="I85" s="11">
        <v>13407</v>
      </c>
      <c r="J85" s="11">
        <v>12409</v>
      </c>
      <c r="K85" s="11">
        <v>11691</v>
      </c>
      <c r="L85" s="11">
        <v>11249</v>
      </c>
      <c r="M85" s="11">
        <v>11481</v>
      </c>
      <c r="N85" s="11">
        <v>11991</v>
      </c>
      <c r="O85" s="11">
        <v>10940</v>
      </c>
      <c r="P85" s="11">
        <v>9795</v>
      </c>
      <c r="Q85" s="11">
        <v>10438</v>
      </c>
      <c r="R85" s="11">
        <v>10103</v>
      </c>
      <c r="S85" s="11">
        <v>9998</v>
      </c>
      <c r="T85" s="11">
        <v>9992</v>
      </c>
      <c r="U85" s="11">
        <v>9857</v>
      </c>
      <c r="V85" s="74">
        <f>100</f>
        <v>100</v>
      </c>
      <c r="W85" s="127">
        <f t="shared" si="12"/>
        <v>104.38087105038429</v>
      </c>
      <c r="X85" s="127">
        <f t="shared" si="12"/>
        <v>104.46626814688301</v>
      </c>
      <c r="Y85" s="127">
        <f t="shared" si="12"/>
        <v>105.55081127241674</v>
      </c>
      <c r="Z85" s="127">
        <f t="shared" si="12"/>
        <v>111.38343296327925</v>
      </c>
      <c r="AA85" s="127">
        <f t="shared" si="12"/>
        <v>114.49188727583262</v>
      </c>
      <c r="AB85" s="127">
        <f t="shared" si="12"/>
        <v>105.96925704526046</v>
      </c>
      <c r="AC85" s="127">
        <f t="shared" si="14"/>
        <v>99.837745516652433</v>
      </c>
      <c r="AD85" s="127">
        <f t="shared" si="14"/>
        <v>96.063193851409054</v>
      </c>
      <c r="AE85" s="127">
        <f t="shared" si="14"/>
        <v>98.044406490179327</v>
      </c>
      <c r="AF85" s="127">
        <f t="shared" si="14"/>
        <v>102.399658411614</v>
      </c>
      <c r="AG85" s="127">
        <f t="shared" si="14"/>
        <v>93.42442356959863</v>
      </c>
      <c r="AH85" s="127">
        <f t="shared" si="14"/>
        <v>83.646456020495307</v>
      </c>
      <c r="AI85" s="127">
        <f t="shared" si="14"/>
        <v>89.137489325362935</v>
      </c>
      <c r="AJ85" s="127">
        <f t="shared" si="14"/>
        <v>86.276686592655849</v>
      </c>
      <c r="AK85" s="127">
        <f t="shared" si="14"/>
        <v>85.380017079419304</v>
      </c>
      <c r="AL85" s="127">
        <f t="shared" si="14"/>
        <v>85.328778821520075</v>
      </c>
      <c r="AM85" s="127">
        <f t="shared" si="14"/>
        <v>84.175918018787357</v>
      </c>
      <c r="AN85" s="280">
        <v>1</v>
      </c>
      <c r="AO85" s="281">
        <v>1</v>
      </c>
      <c r="AP85" s="281">
        <v>1</v>
      </c>
      <c r="AQ85" s="281">
        <v>1</v>
      </c>
      <c r="AR85" s="281">
        <v>1</v>
      </c>
      <c r="AS85" s="281">
        <v>1</v>
      </c>
      <c r="AT85" s="281">
        <v>1</v>
      </c>
      <c r="AU85" s="281">
        <v>1</v>
      </c>
      <c r="AV85" s="281">
        <v>1</v>
      </c>
      <c r="AW85" s="281">
        <v>1</v>
      </c>
      <c r="AX85" s="281">
        <v>1</v>
      </c>
      <c r="AY85" s="281">
        <v>1</v>
      </c>
      <c r="AZ85" s="281">
        <v>1</v>
      </c>
      <c r="BA85" s="281">
        <v>1</v>
      </c>
      <c r="BB85" s="281">
        <v>1</v>
      </c>
      <c r="BC85" s="281">
        <v>1</v>
      </c>
      <c r="BD85" s="281">
        <v>6</v>
      </c>
      <c r="BE85" s="325">
        <v>7</v>
      </c>
    </row>
    <row r="86" spans="2:57" ht="15" x14ac:dyDescent="0.25">
      <c r="B86" s="772"/>
      <c r="C86" s="1" t="s">
        <v>4</v>
      </c>
      <c r="D86" s="365">
        <v>50830</v>
      </c>
      <c r="E86" s="11">
        <v>50077</v>
      </c>
      <c r="F86" s="11">
        <v>50561</v>
      </c>
      <c r="G86" s="11">
        <v>49820</v>
      </c>
      <c r="H86" s="11">
        <v>49466</v>
      </c>
      <c r="I86" s="11">
        <v>48715</v>
      </c>
      <c r="J86" s="11">
        <v>50166</v>
      </c>
      <c r="K86" s="11">
        <v>48475</v>
      </c>
      <c r="L86" s="11">
        <v>48245</v>
      </c>
      <c r="M86" s="11">
        <v>48653</v>
      </c>
      <c r="N86" s="11">
        <v>31425</v>
      </c>
      <c r="O86" s="11">
        <v>31374</v>
      </c>
      <c r="P86" s="11">
        <v>29440</v>
      </c>
      <c r="Q86" s="11">
        <v>29742</v>
      </c>
      <c r="R86" s="11">
        <v>29682</v>
      </c>
      <c r="S86" s="11">
        <v>29311</v>
      </c>
      <c r="T86" s="11">
        <v>29170</v>
      </c>
      <c r="U86" s="11">
        <v>28731</v>
      </c>
      <c r="V86" s="74">
        <f>100</f>
        <v>100</v>
      </c>
      <c r="W86" s="127">
        <f t="shared" si="12"/>
        <v>98.51859138304151</v>
      </c>
      <c r="X86" s="127">
        <f t="shared" si="12"/>
        <v>99.470784969506198</v>
      </c>
      <c r="Y86" s="127">
        <f t="shared" si="12"/>
        <v>98.012984457997248</v>
      </c>
      <c r="Z86" s="127">
        <f t="shared" si="12"/>
        <v>97.316545347235888</v>
      </c>
      <c r="AA86" s="127">
        <f t="shared" si="12"/>
        <v>95.839071414518983</v>
      </c>
      <c r="AB86" s="127">
        <f t="shared" si="12"/>
        <v>98.693684831792254</v>
      </c>
      <c r="AC86" s="127">
        <f t="shared" si="14"/>
        <v>95.366909305528225</v>
      </c>
      <c r="AD86" s="127">
        <f t="shared" si="14"/>
        <v>94.914420617745421</v>
      </c>
      <c r="AE86" s="127">
        <f t="shared" si="14"/>
        <v>95.717096203029712</v>
      </c>
      <c r="AF86" s="127">
        <f t="shared" si="14"/>
        <v>61.823726145976785</v>
      </c>
      <c r="AG86" s="127">
        <f t="shared" si="14"/>
        <v>61.723391697816247</v>
      </c>
      <c r="AH86" s="127">
        <f t="shared" si="14"/>
        <v>57.918552036199095</v>
      </c>
      <c r="AI86" s="127">
        <f t="shared" si="14"/>
        <v>58.512689356679125</v>
      </c>
      <c r="AJ86" s="127">
        <f t="shared" si="14"/>
        <v>58.394648829431439</v>
      </c>
      <c r="AK86" s="127">
        <f t="shared" si="14"/>
        <v>57.664764902616568</v>
      </c>
      <c r="AL86" s="127">
        <f t="shared" si="14"/>
        <v>57.387369663584501</v>
      </c>
      <c r="AM86" s="127">
        <f t="shared" si="14"/>
        <v>56.523706472555574</v>
      </c>
      <c r="AN86" s="280">
        <v>1</v>
      </c>
      <c r="AO86" s="281">
        <v>1</v>
      </c>
      <c r="AP86" s="281">
        <v>1</v>
      </c>
      <c r="AQ86" s="281">
        <v>1</v>
      </c>
      <c r="AR86" s="281">
        <v>1</v>
      </c>
      <c r="AS86" s="281">
        <v>1</v>
      </c>
      <c r="AT86" s="281">
        <v>1</v>
      </c>
      <c r="AU86" s="281">
        <v>1</v>
      </c>
      <c r="AV86" s="281">
        <v>1</v>
      </c>
      <c r="AW86" s="281">
        <v>1</v>
      </c>
      <c r="AX86" s="281">
        <v>1</v>
      </c>
      <c r="AY86" s="281">
        <v>1</v>
      </c>
      <c r="AZ86" s="281">
        <v>1</v>
      </c>
      <c r="BA86" s="281">
        <v>1</v>
      </c>
      <c r="BB86" s="281">
        <v>1</v>
      </c>
      <c r="BC86" s="281">
        <v>1</v>
      </c>
      <c r="BD86" s="281">
        <v>6</v>
      </c>
      <c r="BE86" s="325">
        <v>7</v>
      </c>
    </row>
    <row r="87" spans="2:57" ht="15" x14ac:dyDescent="0.25">
      <c r="B87" s="772"/>
      <c r="C87" s="1" t="s">
        <v>5</v>
      </c>
      <c r="D87" s="365">
        <v>78290</v>
      </c>
      <c r="E87" s="11">
        <v>73964</v>
      </c>
      <c r="F87" s="11">
        <v>74973</v>
      </c>
      <c r="G87" s="11">
        <v>77267</v>
      </c>
      <c r="H87" s="11">
        <v>78235</v>
      </c>
      <c r="I87" s="11">
        <v>78225</v>
      </c>
      <c r="J87" s="11">
        <v>80833</v>
      </c>
      <c r="K87" s="11">
        <v>82376</v>
      </c>
      <c r="L87" s="11">
        <v>82043</v>
      </c>
      <c r="M87" s="11">
        <v>83546</v>
      </c>
      <c r="N87" s="11">
        <v>114912</v>
      </c>
      <c r="O87" s="11">
        <v>115628</v>
      </c>
      <c r="P87" s="11">
        <v>105049</v>
      </c>
      <c r="Q87" s="11">
        <v>104282</v>
      </c>
      <c r="R87" s="11">
        <v>104174</v>
      </c>
      <c r="S87" s="11">
        <v>102835</v>
      </c>
      <c r="T87" s="11">
        <v>101557</v>
      </c>
      <c r="U87" s="11">
        <v>100309</v>
      </c>
      <c r="V87" s="74">
        <f>100</f>
        <v>100</v>
      </c>
      <c r="W87" s="127">
        <f t="shared" si="12"/>
        <v>94.474390088133859</v>
      </c>
      <c r="X87" s="127">
        <f t="shared" si="12"/>
        <v>95.763188146634306</v>
      </c>
      <c r="Y87" s="127">
        <f t="shared" si="12"/>
        <v>98.693319708775064</v>
      </c>
      <c r="Z87" s="127">
        <f t="shared" si="12"/>
        <v>99.929748371439516</v>
      </c>
      <c r="AA87" s="127">
        <f t="shared" si="12"/>
        <v>99.916975348064881</v>
      </c>
      <c r="AB87" s="127">
        <f t="shared" si="12"/>
        <v>103.24817984416912</v>
      </c>
      <c r="AC87" s="127">
        <f t="shared" si="14"/>
        <v>105.21905735087495</v>
      </c>
      <c r="AD87" s="127">
        <f t="shared" si="14"/>
        <v>104.79371567249969</v>
      </c>
      <c r="AE87" s="127">
        <f t="shared" si="14"/>
        <v>106.71350108570698</v>
      </c>
      <c r="AF87" s="127">
        <f t="shared" si="14"/>
        <v>146.77736620258014</v>
      </c>
      <c r="AG87" s="127">
        <f t="shared" si="14"/>
        <v>147.69191467620385</v>
      </c>
      <c r="AH87" s="127">
        <f t="shared" si="14"/>
        <v>134.17933324817983</v>
      </c>
      <c r="AI87" s="127">
        <f t="shared" si="14"/>
        <v>133.1996423553455</v>
      </c>
      <c r="AJ87" s="127">
        <f t="shared" si="14"/>
        <v>133.06169370289948</v>
      </c>
      <c r="AK87" s="127">
        <f t="shared" si="14"/>
        <v>131.35138587303615</v>
      </c>
      <c r="AL87" s="127">
        <f t="shared" si="14"/>
        <v>129.71899348575809</v>
      </c>
      <c r="AM87" s="127">
        <f t="shared" si="14"/>
        <v>128.12492016860392</v>
      </c>
      <c r="AN87" s="280">
        <v>1</v>
      </c>
      <c r="AO87" s="281">
        <v>1</v>
      </c>
      <c r="AP87" s="281">
        <v>1</v>
      </c>
      <c r="AQ87" s="281">
        <v>1</v>
      </c>
      <c r="AR87" s="281">
        <v>1</v>
      </c>
      <c r="AS87" s="281">
        <v>1</v>
      </c>
      <c r="AT87" s="281">
        <v>1</v>
      </c>
      <c r="AU87" s="281">
        <v>1</v>
      </c>
      <c r="AV87" s="281">
        <v>1</v>
      </c>
      <c r="AW87" s="281">
        <v>1</v>
      </c>
      <c r="AX87" s="281">
        <v>1</v>
      </c>
      <c r="AY87" s="281">
        <v>1</v>
      </c>
      <c r="AZ87" s="281">
        <v>1</v>
      </c>
      <c r="BA87" s="281">
        <v>1</v>
      </c>
      <c r="BB87" s="281">
        <v>1</v>
      </c>
      <c r="BC87" s="281">
        <v>1</v>
      </c>
      <c r="BD87" s="281">
        <v>6</v>
      </c>
      <c r="BE87" s="325">
        <v>7</v>
      </c>
    </row>
    <row r="88" spans="2:57" ht="15" x14ac:dyDescent="0.25">
      <c r="B88" s="772"/>
      <c r="C88" s="1" t="s">
        <v>6</v>
      </c>
      <c r="D88" s="365">
        <v>143496</v>
      </c>
      <c r="E88" s="11">
        <v>138806</v>
      </c>
      <c r="F88" s="11">
        <v>140170</v>
      </c>
      <c r="G88" s="11">
        <v>142513</v>
      </c>
      <c r="H88" s="11">
        <v>143614</v>
      </c>
      <c r="I88" s="11">
        <v>143034</v>
      </c>
      <c r="J88" s="11">
        <v>145232</v>
      </c>
      <c r="K88" s="11">
        <v>145240</v>
      </c>
      <c r="L88" s="11">
        <v>144021</v>
      </c>
      <c r="M88" s="11">
        <v>145685</v>
      </c>
      <c r="N88" s="11">
        <v>160665</v>
      </c>
      <c r="O88" s="11">
        <v>160028</v>
      </c>
      <c r="P88" s="11">
        <v>147548</v>
      </c>
      <c r="Q88" s="11">
        <v>146439</v>
      </c>
      <c r="R88" s="11">
        <v>146600</v>
      </c>
      <c r="S88" s="11">
        <v>144753</v>
      </c>
      <c r="T88" s="11">
        <v>143304</v>
      </c>
      <c r="U88" s="11">
        <v>141445</v>
      </c>
      <c r="V88" s="74">
        <f>100</f>
        <v>100</v>
      </c>
      <c r="W88" s="127">
        <f t="shared" si="12"/>
        <v>96.731616212298604</v>
      </c>
      <c r="X88" s="127">
        <f t="shared" si="12"/>
        <v>97.682165356525616</v>
      </c>
      <c r="Y88" s="127">
        <f t="shared" si="12"/>
        <v>99.314963483302677</v>
      </c>
      <c r="Z88" s="127">
        <f t="shared" si="12"/>
        <v>100.08223225734515</v>
      </c>
      <c r="AA88" s="127">
        <f t="shared" si="12"/>
        <v>99.678039805987623</v>
      </c>
      <c r="AB88" s="127">
        <f t="shared" si="12"/>
        <v>101.20978981992529</v>
      </c>
      <c r="AC88" s="127">
        <f t="shared" si="14"/>
        <v>101.21536488821988</v>
      </c>
      <c r="AD88" s="127">
        <f t="shared" si="14"/>
        <v>100.36586385683225</v>
      </c>
      <c r="AE88" s="127">
        <f t="shared" si="14"/>
        <v>101.52547806210626</v>
      </c>
      <c r="AF88" s="127">
        <f t="shared" si="14"/>
        <v>111.96479344371969</v>
      </c>
      <c r="AG88" s="127">
        <f t="shared" si="14"/>
        <v>111.52087863076322</v>
      </c>
      <c r="AH88" s="127">
        <f t="shared" si="14"/>
        <v>102.82377209120811</v>
      </c>
      <c r="AI88" s="127">
        <f t="shared" si="14"/>
        <v>102.05092824887105</v>
      </c>
      <c r="AJ88" s="127">
        <f t="shared" si="14"/>
        <v>102.1631264982996</v>
      </c>
      <c r="AK88" s="127">
        <f t="shared" si="14"/>
        <v>100.87598260578692</v>
      </c>
      <c r="AL88" s="127">
        <f t="shared" si="14"/>
        <v>99.866198360929928</v>
      </c>
      <c r="AM88" s="127">
        <f t="shared" si="14"/>
        <v>98.570691865975363</v>
      </c>
      <c r="AN88" s="280"/>
      <c r="AO88" s="281"/>
      <c r="AP88" s="281"/>
      <c r="AQ88" s="281"/>
      <c r="AR88" s="281"/>
      <c r="AS88" s="281"/>
      <c r="AT88" s="281"/>
      <c r="AU88" s="281"/>
      <c r="AV88" s="281"/>
      <c r="AW88" s="281"/>
      <c r="AX88" s="281"/>
      <c r="AY88" s="281"/>
      <c r="AZ88" s="281"/>
      <c r="BA88" s="281"/>
      <c r="BB88" s="281"/>
      <c r="BC88" s="281"/>
      <c r="BD88" s="281"/>
      <c r="BE88" s="325"/>
    </row>
    <row r="89" spans="2:57" ht="15" x14ac:dyDescent="0.25">
      <c r="B89" s="765"/>
      <c r="C89" s="8" t="s">
        <v>7</v>
      </c>
      <c r="D89" s="424">
        <v>65206</v>
      </c>
      <c r="E89" s="341">
        <v>64842</v>
      </c>
      <c r="F89" s="341">
        <v>65197</v>
      </c>
      <c r="G89" s="341">
        <v>65246</v>
      </c>
      <c r="H89" s="341">
        <v>65379</v>
      </c>
      <c r="I89" s="341">
        <v>64809</v>
      </c>
      <c r="J89" s="341">
        <v>64399</v>
      </c>
      <c r="K89" s="341">
        <v>62864</v>
      </c>
      <c r="L89" s="341">
        <v>61978</v>
      </c>
      <c r="M89" s="341">
        <v>62139</v>
      </c>
      <c r="N89" s="341">
        <v>45753</v>
      </c>
      <c r="O89" s="341">
        <v>44400</v>
      </c>
      <c r="P89" s="341">
        <v>42499</v>
      </c>
      <c r="Q89" s="341">
        <v>42157</v>
      </c>
      <c r="R89" s="341">
        <v>42426</v>
      </c>
      <c r="S89" s="341">
        <v>41918</v>
      </c>
      <c r="T89" s="341">
        <v>41747</v>
      </c>
      <c r="U89" s="341">
        <v>41136</v>
      </c>
      <c r="V89" s="74">
        <f>100</f>
        <v>100</v>
      </c>
      <c r="W89" s="127">
        <f t="shared" si="12"/>
        <v>99.441769162347029</v>
      </c>
      <c r="X89" s="127">
        <f t="shared" si="12"/>
        <v>99.986197589178914</v>
      </c>
      <c r="Y89" s="127">
        <f t="shared" si="12"/>
        <v>100.06134404809373</v>
      </c>
      <c r="Z89" s="127">
        <f t="shared" si="12"/>
        <v>100.26531300800539</v>
      </c>
      <c r="AA89" s="127">
        <f t="shared" si="12"/>
        <v>99.391160322669691</v>
      </c>
      <c r="AB89" s="127">
        <f t="shared" si="12"/>
        <v>98.762383829708924</v>
      </c>
      <c r="AC89" s="127">
        <f t="shared" si="14"/>
        <v>96.408305984111891</v>
      </c>
      <c r="AD89" s="127">
        <f t="shared" si="14"/>
        <v>95.049535318835694</v>
      </c>
      <c r="AE89" s="127">
        <f t="shared" si="14"/>
        <v>95.296445112412968</v>
      </c>
      <c r="AF89" s="127">
        <f t="shared" si="14"/>
        <v>70.166855810814951</v>
      </c>
      <c r="AG89" s="127">
        <f t="shared" si="14"/>
        <v>68.091893384044411</v>
      </c>
      <c r="AH89" s="127">
        <f t="shared" si="14"/>
        <v>65.176517498389714</v>
      </c>
      <c r="AI89" s="127">
        <f t="shared" si="14"/>
        <v>64.652025887188302</v>
      </c>
      <c r="AJ89" s="127">
        <f t="shared" si="14"/>
        <v>65.06456461061866</v>
      </c>
      <c r="AK89" s="127">
        <f t="shared" si="14"/>
        <v>64.285495199828233</v>
      </c>
      <c r="AL89" s="127">
        <f t="shared" si="14"/>
        <v>64.02324939422752</v>
      </c>
      <c r="AM89" s="127">
        <f t="shared" si="14"/>
        <v>63.086219059595741</v>
      </c>
      <c r="AN89" s="283"/>
      <c r="AO89" s="284"/>
      <c r="AP89" s="284"/>
      <c r="AQ89" s="284"/>
      <c r="AR89" s="284"/>
      <c r="AS89" s="284"/>
      <c r="AT89" s="284"/>
      <c r="AU89" s="284"/>
      <c r="AV89" s="284"/>
      <c r="AW89" s="284"/>
      <c r="AX89" s="284"/>
      <c r="AY89" s="284"/>
      <c r="AZ89" s="284"/>
      <c r="BA89" s="284"/>
      <c r="BB89" s="284"/>
      <c r="BC89" s="284"/>
      <c r="BD89" s="284"/>
      <c r="BE89" s="284"/>
    </row>
    <row r="90" spans="2:57" ht="15" customHeight="1" x14ac:dyDescent="0.25">
      <c r="B90" s="772" t="s">
        <v>32</v>
      </c>
      <c r="C90" s="1" t="s">
        <v>2</v>
      </c>
      <c r="D90" s="425">
        <v>31741</v>
      </c>
      <c r="E90" s="11">
        <v>29465</v>
      </c>
      <c r="F90" s="11">
        <v>33617</v>
      </c>
      <c r="G90" s="11">
        <v>35628</v>
      </c>
      <c r="H90" s="11">
        <v>32534</v>
      </c>
      <c r="I90" s="11">
        <v>34681</v>
      </c>
      <c r="J90" s="11">
        <v>31335</v>
      </c>
      <c r="K90" s="11">
        <v>28577</v>
      </c>
      <c r="L90" s="11">
        <v>26211</v>
      </c>
      <c r="M90" s="11">
        <v>23752</v>
      </c>
      <c r="N90" s="11">
        <v>23945</v>
      </c>
      <c r="O90" s="11">
        <v>26135</v>
      </c>
      <c r="P90" s="11">
        <v>26432</v>
      </c>
      <c r="Q90" s="11">
        <v>26845</v>
      </c>
      <c r="R90" s="11">
        <v>23442</v>
      </c>
      <c r="S90" s="11">
        <v>22161</v>
      </c>
      <c r="T90" s="11">
        <v>21954</v>
      </c>
      <c r="U90" s="11">
        <v>21636</v>
      </c>
      <c r="V90" s="74">
        <f>100</f>
        <v>100</v>
      </c>
      <c r="W90" s="127">
        <f t="shared" si="12"/>
        <v>92.82946346995999</v>
      </c>
      <c r="X90" s="127">
        <f t="shared" si="12"/>
        <v>105.91033678838096</v>
      </c>
      <c r="Y90" s="127">
        <f t="shared" si="12"/>
        <v>112.24599098957185</v>
      </c>
      <c r="Z90" s="127">
        <f t="shared" si="12"/>
        <v>102.49834598783907</v>
      </c>
      <c r="AA90" s="127">
        <f t="shared" si="12"/>
        <v>109.26246810119405</v>
      </c>
      <c r="AB90" s="127">
        <f t="shared" si="12"/>
        <v>98.720897262216056</v>
      </c>
      <c r="AC90" s="127">
        <f t="shared" si="14"/>
        <v>90.031820043476884</v>
      </c>
      <c r="AD90" s="127">
        <f t="shared" si="14"/>
        <v>82.577738571563586</v>
      </c>
      <c r="AE90" s="127">
        <f t="shared" si="14"/>
        <v>74.830660659714567</v>
      </c>
      <c r="AF90" s="127">
        <f t="shared" si="14"/>
        <v>75.438707035065065</v>
      </c>
      <c r="AG90" s="127">
        <f t="shared" si="14"/>
        <v>82.338300620648369</v>
      </c>
      <c r="AH90" s="127">
        <f t="shared" si="14"/>
        <v>83.273998928830224</v>
      </c>
      <c r="AI90" s="127">
        <f t="shared" si="14"/>
        <v>84.575155162093196</v>
      </c>
      <c r="AJ90" s="127">
        <f t="shared" si="14"/>
        <v>73.854005859928805</v>
      </c>
      <c r="AK90" s="127">
        <f t="shared" si="14"/>
        <v>69.818216187265676</v>
      </c>
      <c r="AL90" s="127">
        <f t="shared" si="14"/>
        <v>69.166062820957123</v>
      </c>
      <c r="AM90" s="127">
        <f t="shared" si="14"/>
        <v>68.164204026338169</v>
      </c>
      <c r="AN90" s="280">
        <v>1</v>
      </c>
      <c r="AO90" s="281">
        <v>1</v>
      </c>
      <c r="AP90" s="281">
        <v>1</v>
      </c>
      <c r="AQ90" s="281">
        <v>1</v>
      </c>
      <c r="AR90" s="281">
        <v>1</v>
      </c>
      <c r="AS90" s="281">
        <v>1</v>
      </c>
      <c r="AT90" s="281">
        <v>1</v>
      </c>
      <c r="AU90" s="281">
        <v>1</v>
      </c>
      <c r="AV90" s="281">
        <v>1</v>
      </c>
      <c r="AW90" s="281">
        <v>1</v>
      </c>
      <c r="AX90" s="281">
        <v>1</v>
      </c>
      <c r="AY90" s="281">
        <v>1</v>
      </c>
      <c r="AZ90" s="281">
        <v>1</v>
      </c>
      <c r="BA90" s="281">
        <v>1</v>
      </c>
      <c r="BB90" s="281">
        <v>1</v>
      </c>
      <c r="BC90" s="281">
        <v>1</v>
      </c>
      <c r="BD90" s="281">
        <v>6</v>
      </c>
      <c r="BE90" s="325">
        <v>7</v>
      </c>
    </row>
    <row r="91" spans="2:57" ht="15" x14ac:dyDescent="0.25">
      <c r="B91" s="772"/>
      <c r="C91" s="1" t="s">
        <v>3</v>
      </c>
      <c r="D91" s="365">
        <v>56143</v>
      </c>
      <c r="E91" s="11">
        <v>53872</v>
      </c>
      <c r="F91" s="11">
        <v>57999</v>
      </c>
      <c r="G91" s="11">
        <v>53115</v>
      </c>
      <c r="H91" s="11">
        <v>44994</v>
      </c>
      <c r="I91" s="11">
        <v>44656</v>
      </c>
      <c r="J91" s="11">
        <v>42432</v>
      </c>
      <c r="K91" s="11">
        <v>40902</v>
      </c>
      <c r="L91" s="11">
        <v>43670</v>
      </c>
      <c r="M91" s="11">
        <v>39672</v>
      </c>
      <c r="N91" s="11">
        <v>41752</v>
      </c>
      <c r="O91" s="11">
        <v>41193</v>
      </c>
      <c r="P91" s="11">
        <v>41934</v>
      </c>
      <c r="Q91" s="11">
        <v>36122</v>
      </c>
      <c r="R91" s="11">
        <v>32969</v>
      </c>
      <c r="S91" s="11">
        <v>32014</v>
      </c>
      <c r="T91" s="11">
        <v>31994</v>
      </c>
      <c r="U91" s="11">
        <v>31562</v>
      </c>
      <c r="V91" s="74">
        <f>100</f>
        <v>100</v>
      </c>
      <c r="W91" s="127">
        <f t="shared" si="12"/>
        <v>95.954972124752857</v>
      </c>
      <c r="X91" s="127">
        <f t="shared" si="12"/>
        <v>103.30584400548599</v>
      </c>
      <c r="Y91" s="127">
        <f t="shared" si="12"/>
        <v>94.60662949967049</v>
      </c>
      <c r="Z91" s="127">
        <f t="shared" si="12"/>
        <v>80.141780809718043</v>
      </c>
      <c r="AA91" s="127">
        <f t="shared" si="12"/>
        <v>79.539746718201741</v>
      </c>
      <c r="AB91" s="127">
        <f t="shared" si="12"/>
        <v>75.578433642662489</v>
      </c>
      <c r="AC91" s="127">
        <f t="shared" si="14"/>
        <v>72.85324973727802</v>
      </c>
      <c r="AD91" s="127">
        <f t="shared" si="14"/>
        <v>77.783517090287305</v>
      </c>
      <c r="AE91" s="127">
        <f t="shared" si="14"/>
        <v>70.662415617263065</v>
      </c>
      <c r="AF91" s="127">
        <f t="shared" si="14"/>
        <v>74.367240795824941</v>
      </c>
      <c r="AG91" s="127">
        <f t="shared" si="14"/>
        <v>73.371569029086444</v>
      </c>
      <c r="AH91" s="127">
        <f t="shared" si="14"/>
        <v>74.691412998949119</v>
      </c>
      <c r="AI91" s="127">
        <f t="shared" si="14"/>
        <v>64.339276490390603</v>
      </c>
      <c r="AJ91" s="127">
        <f t="shared" si="14"/>
        <v>58.723260246157132</v>
      </c>
      <c r="AK91" s="127">
        <f t="shared" si="14"/>
        <v>57.02224676273088</v>
      </c>
      <c r="AL91" s="127">
        <f t="shared" si="14"/>
        <v>56.98662344370625</v>
      </c>
      <c r="AM91" s="127">
        <f t="shared" si="14"/>
        <v>56.217159752774165</v>
      </c>
      <c r="AN91" s="280">
        <v>1</v>
      </c>
      <c r="AO91" s="281">
        <v>1</v>
      </c>
      <c r="AP91" s="281">
        <v>1</v>
      </c>
      <c r="AQ91" s="281">
        <v>1</v>
      </c>
      <c r="AR91" s="281">
        <v>1</v>
      </c>
      <c r="AS91" s="281">
        <v>1</v>
      </c>
      <c r="AT91" s="281">
        <v>1</v>
      </c>
      <c r="AU91" s="281">
        <v>1</v>
      </c>
      <c r="AV91" s="281">
        <v>1</v>
      </c>
      <c r="AW91" s="281">
        <v>1</v>
      </c>
      <c r="AX91" s="281">
        <v>1</v>
      </c>
      <c r="AY91" s="281">
        <v>1</v>
      </c>
      <c r="AZ91" s="281">
        <v>1</v>
      </c>
      <c r="BA91" s="281">
        <v>1</v>
      </c>
      <c r="BB91" s="281">
        <v>1</v>
      </c>
      <c r="BC91" s="281">
        <v>1</v>
      </c>
      <c r="BD91" s="281">
        <v>6</v>
      </c>
      <c r="BE91" s="325">
        <v>7</v>
      </c>
    </row>
    <row r="92" spans="2:57" ht="15" x14ac:dyDescent="0.25">
      <c r="B92" s="772"/>
      <c r="C92" s="1" t="s">
        <v>4</v>
      </c>
      <c r="D92" s="365">
        <v>56692</v>
      </c>
      <c r="E92" s="11">
        <v>53071</v>
      </c>
      <c r="F92" s="11">
        <v>52128</v>
      </c>
      <c r="G92" s="11">
        <v>52707</v>
      </c>
      <c r="H92" s="11">
        <v>53349</v>
      </c>
      <c r="I92" s="11">
        <v>51323</v>
      </c>
      <c r="J92" s="11">
        <v>51898</v>
      </c>
      <c r="K92" s="11">
        <v>51317</v>
      </c>
      <c r="L92" s="11">
        <v>52081</v>
      </c>
      <c r="M92" s="11">
        <v>51042</v>
      </c>
      <c r="N92" s="11">
        <v>44098</v>
      </c>
      <c r="O92" s="11">
        <v>41926</v>
      </c>
      <c r="P92" s="11">
        <v>38201</v>
      </c>
      <c r="Q92" s="11">
        <v>37035</v>
      </c>
      <c r="R92" s="11">
        <v>34766</v>
      </c>
      <c r="S92" s="11">
        <v>32960</v>
      </c>
      <c r="T92" s="11">
        <v>32802</v>
      </c>
      <c r="U92" s="11">
        <v>32308</v>
      </c>
      <c r="V92" s="74">
        <f>100</f>
        <v>100</v>
      </c>
      <c r="W92" s="127">
        <f t="shared" si="12"/>
        <v>93.612855429337472</v>
      </c>
      <c r="X92" s="127">
        <f t="shared" si="12"/>
        <v>91.949481408311584</v>
      </c>
      <c r="Y92" s="127">
        <f t="shared" si="12"/>
        <v>92.970789529386863</v>
      </c>
      <c r="Z92" s="127">
        <f t="shared" si="12"/>
        <v>94.103224440838218</v>
      </c>
      <c r="AA92" s="127">
        <f t="shared" si="12"/>
        <v>90.529527975728499</v>
      </c>
      <c r="AB92" s="127">
        <f t="shared" si="12"/>
        <v>91.543780427573552</v>
      </c>
      <c r="AC92" s="127">
        <f t="shared" si="14"/>
        <v>90.51894447188316</v>
      </c>
      <c r="AD92" s="127">
        <f t="shared" si="14"/>
        <v>91.866577294856413</v>
      </c>
      <c r="AE92" s="127">
        <f t="shared" si="14"/>
        <v>90.033867212305083</v>
      </c>
      <c r="AF92" s="127">
        <f t="shared" si="14"/>
        <v>77.785225428631904</v>
      </c>
      <c r="AG92" s="127">
        <f t="shared" si="14"/>
        <v>73.953997036618929</v>
      </c>
      <c r="AH92" s="127">
        <f t="shared" si="14"/>
        <v>67.383405065970507</v>
      </c>
      <c r="AI92" s="127">
        <f t="shared" si="14"/>
        <v>65.326677485359482</v>
      </c>
      <c r="AJ92" s="127">
        <f t="shared" si="14"/>
        <v>61.32434911451351</v>
      </c>
      <c r="AK92" s="127">
        <f t="shared" si="14"/>
        <v>58.13871445706625</v>
      </c>
      <c r="AL92" s="127">
        <f t="shared" si="14"/>
        <v>57.86001552247231</v>
      </c>
      <c r="AM92" s="127">
        <f t="shared" si="14"/>
        <v>56.988640372539336</v>
      </c>
      <c r="AN92" s="280">
        <v>4</v>
      </c>
      <c r="AO92" s="281">
        <v>1</v>
      </c>
      <c r="AP92" s="281">
        <v>1</v>
      </c>
      <c r="AQ92" s="281">
        <v>1</v>
      </c>
      <c r="AR92" s="281">
        <v>4</v>
      </c>
      <c r="AS92" s="281">
        <v>1</v>
      </c>
      <c r="AT92" s="281">
        <v>1</v>
      </c>
      <c r="AU92" s="281">
        <v>1</v>
      </c>
      <c r="AV92" s="281">
        <v>1</v>
      </c>
      <c r="AW92" s="281">
        <v>1</v>
      </c>
      <c r="AX92" s="281">
        <v>1</v>
      </c>
      <c r="AY92" s="281">
        <v>1</v>
      </c>
      <c r="AZ92" s="281">
        <v>1</v>
      </c>
      <c r="BA92" s="281">
        <v>1</v>
      </c>
      <c r="BB92" s="281">
        <v>1</v>
      </c>
      <c r="BC92" s="281">
        <v>1</v>
      </c>
      <c r="BD92" s="281">
        <v>6</v>
      </c>
      <c r="BE92" s="325">
        <v>7</v>
      </c>
    </row>
    <row r="93" spans="2:57" ht="15" x14ac:dyDescent="0.25">
      <c r="B93" s="772"/>
      <c r="C93" s="1" t="s">
        <v>5</v>
      </c>
      <c r="D93" s="365">
        <v>31568</v>
      </c>
      <c r="E93" s="11">
        <v>33630</v>
      </c>
      <c r="F93" s="11">
        <v>30338</v>
      </c>
      <c r="G93" s="11">
        <v>29124</v>
      </c>
      <c r="H93" s="11">
        <v>29351</v>
      </c>
      <c r="I93" s="11">
        <v>28394</v>
      </c>
      <c r="J93" s="11">
        <v>25110</v>
      </c>
      <c r="K93" s="11">
        <v>25131</v>
      </c>
      <c r="L93" s="11">
        <v>24351</v>
      </c>
      <c r="M93" s="11">
        <v>25122</v>
      </c>
      <c r="N93" s="11">
        <v>42126</v>
      </c>
      <c r="O93" s="11">
        <v>40848</v>
      </c>
      <c r="P93" s="11">
        <v>36641</v>
      </c>
      <c r="Q93" s="11">
        <v>33235</v>
      </c>
      <c r="R93" s="11">
        <v>34961</v>
      </c>
      <c r="S93" s="11">
        <v>31578</v>
      </c>
      <c r="T93" s="11">
        <v>31186</v>
      </c>
      <c r="U93" s="11">
        <v>30803</v>
      </c>
      <c r="V93" s="74">
        <f>100</f>
        <v>100</v>
      </c>
      <c r="W93" s="127">
        <f t="shared" si="12"/>
        <v>106.53193106943741</v>
      </c>
      <c r="X93" s="127">
        <f t="shared" si="12"/>
        <v>96.103649265078559</v>
      </c>
      <c r="Y93" s="127">
        <f t="shared" si="12"/>
        <v>92.257982767359351</v>
      </c>
      <c r="Z93" s="127">
        <f t="shared" si="12"/>
        <v>92.977065382665984</v>
      </c>
      <c r="AA93" s="127">
        <f t="shared" si="12"/>
        <v>89.945514445007603</v>
      </c>
      <c r="AB93" s="127">
        <f t="shared" si="12"/>
        <v>79.542574759249874</v>
      </c>
      <c r="AC93" s="127">
        <f t="shared" si="14"/>
        <v>79.609097820577801</v>
      </c>
      <c r="AD93" s="127">
        <f t="shared" si="14"/>
        <v>77.138241256969081</v>
      </c>
      <c r="AE93" s="127">
        <f t="shared" si="14"/>
        <v>79.580587937151549</v>
      </c>
      <c r="AF93" s="127">
        <f t="shared" si="14"/>
        <v>133.44526102382159</v>
      </c>
      <c r="AG93" s="127">
        <f t="shared" si="14"/>
        <v>129.39685757729347</v>
      </c>
      <c r="AH93" s="127">
        <f t="shared" si="14"/>
        <v>116.07007095793209</v>
      </c>
      <c r="AI93" s="127">
        <f t="shared" si="14"/>
        <v>105.28066396350735</v>
      </c>
      <c r="AJ93" s="127">
        <f t="shared" si="14"/>
        <v>110.74822605169793</v>
      </c>
      <c r="AK93" s="127">
        <f t="shared" si="14"/>
        <v>100.03167764825139</v>
      </c>
      <c r="AL93" s="127">
        <f t="shared" si="14"/>
        <v>98.789913836796757</v>
      </c>
      <c r="AM93" s="127">
        <f t="shared" si="14"/>
        <v>97.576659908768377</v>
      </c>
      <c r="AN93" s="280">
        <v>4</v>
      </c>
      <c r="AO93" s="281">
        <v>1</v>
      </c>
      <c r="AP93" s="281">
        <v>1</v>
      </c>
      <c r="AQ93" s="281">
        <v>1</v>
      </c>
      <c r="AR93" s="281">
        <v>4</v>
      </c>
      <c r="AS93" s="281">
        <v>1</v>
      </c>
      <c r="AT93" s="281">
        <v>1</v>
      </c>
      <c r="AU93" s="281">
        <v>1</v>
      </c>
      <c r="AV93" s="281">
        <v>1</v>
      </c>
      <c r="AW93" s="281">
        <v>1</v>
      </c>
      <c r="AX93" s="281">
        <v>1</v>
      </c>
      <c r="AY93" s="281">
        <v>1</v>
      </c>
      <c r="AZ93" s="281">
        <v>1</v>
      </c>
      <c r="BA93" s="281">
        <v>1</v>
      </c>
      <c r="BB93" s="281">
        <v>1</v>
      </c>
      <c r="BC93" s="281">
        <v>1</v>
      </c>
      <c r="BD93" s="281">
        <v>6</v>
      </c>
      <c r="BE93" s="325">
        <v>7</v>
      </c>
    </row>
    <row r="94" spans="2:57" ht="15" x14ac:dyDescent="0.25">
      <c r="B94" s="772"/>
      <c r="C94" s="1" t="s">
        <v>6</v>
      </c>
      <c r="D94" s="365">
        <v>176144</v>
      </c>
      <c r="E94" s="11">
        <v>170038</v>
      </c>
      <c r="F94" s="11">
        <v>174082</v>
      </c>
      <c r="G94" s="11">
        <v>170574</v>
      </c>
      <c r="H94" s="11">
        <v>160228</v>
      </c>
      <c r="I94" s="11">
        <v>159054</v>
      </c>
      <c r="J94" s="11">
        <v>150775</v>
      </c>
      <c r="K94" s="11">
        <v>145927</v>
      </c>
      <c r="L94" s="11">
        <v>146313</v>
      </c>
      <c r="M94" s="11">
        <v>139588</v>
      </c>
      <c r="N94" s="11">
        <v>151921</v>
      </c>
      <c r="O94" s="11">
        <v>150102</v>
      </c>
      <c r="P94" s="11">
        <v>143208</v>
      </c>
      <c r="Q94" s="11">
        <v>133237</v>
      </c>
      <c r="R94" s="11">
        <v>126138</v>
      </c>
      <c r="S94" s="11">
        <v>118713</v>
      </c>
      <c r="T94" s="11">
        <v>117936</v>
      </c>
      <c r="U94" s="11">
        <v>116309</v>
      </c>
      <c r="V94" s="74">
        <f>100</f>
        <v>100</v>
      </c>
      <c r="W94" s="127">
        <f t="shared" si="12"/>
        <v>96.533518030702155</v>
      </c>
      <c r="X94" s="127">
        <f t="shared" si="12"/>
        <v>98.829366881642287</v>
      </c>
      <c r="Y94" s="127">
        <f t="shared" si="12"/>
        <v>96.837814515396488</v>
      </c>
      <c r="Z94" s="127">
        <f t="shared" si="12"/>
        <v>90.964211100009081</v>
      </c>
      <c r="AA94" s="127">
        <f t="shared" si="12"/>
        <v>90.297710963756927</v>
      </c>
      <c r="AB94" s="127">
        <f t="shared" si="12"/>
        <v>85.597579253338182</v>
      </c>
      <c r="AC94" s="127">
        <f t="shared" si="14"/>
        <v>82.845285675356521</v>
      </c>
      <c r="AD94" s="127">
        <f t="shared" si="14"/>
        <v>83.064424561722234</v>
      </c>
      <c r="AE94" s="127">
        <f t="shared" si="14"/>
        <v>79.246525569988194</v>
      </c>
      <c r="AF94" s="127">
        <f t="shared" si="14"/>
        <v>86.248183304568983</v>
      </c>
      <c r="AG94" s="127">
        <f t="shared" si="14"/>
        <v>85.215505495503677</v>
      </c>
      <c r="AH94" s="127">
        <f t="shared" si="14"/>
        <v>81.301662276319377</v>
      </c>
      <c r="AI94" s="127">
        <f t="shared" si="14"/>
        <v>75.640952856753572</v>
      </c>
      <c r="AJ94" s="127">
        <f t="shared" si="14"/>
        <v>71.610727586520113</v>
      </c>
      <c r="AK94" s="127">
        <f t="shared" si="14"/>
        <v>67.395426469252428</v>
      </c>
      <c r="AL94" s="127">
        <f t="shared" si="14"/>
        <v>66.954310109910068</v>
      </c>
      <c r="AM94" s="127">
        <f t="shared" si="14"/>
        <v>66.030634026705428</v>
      </c>
      <c r="AN94" s="280"/>
      <c r="AO94" s="281"/>
      <c r="AP94" s="281"/>
      <c r="AQ94" s="281"/>
      <c r="AR94" s="281"/>
      <c r="AS94" s="281"/>
      <c r="AT94" s="281"/>
      <c r="AU94" s="281"/>
      <c r="AV94" s="281"/>
      <c r="AW94" s="281"/>
      <c r="AX94" s="281"/>
      <c r="AY94" s="281"/>
      <c r="AZ94" s="281"/>
      <c r="BA94" s="281"/>
      <c r="BB94" s="281"/>
      <c r="BC94" s="281"/>
      <c r="BD94" s="281"/>
      <c r="BE94" s="325"/>
    </row>
    <row r="95" spans="2:57" ht="15" x14ac:dyDescent="0.25">
      <c r="B95" s="765"/>
      <c r="C95" s="8" t="s">
        <v>7</v>
      </c>
      <c r="D95" s="424">
        <v>144576</v>
      </c>
      <c r="E95" s="341">
        <v>136408</v>
      </c>
      <c r="F95" s="341">
        <v>143744</v>
      </c>
      <c r="G95" s="341">
        <v>141450</v>
      </c>
      <c r="H95" s="341">
        <v>130877</v>
      </c>
      <c r="I95" s="341">
        <v>130660</v>
      </c>
      <c r="J95" s="341">
        <v>125665</v>
      </c>
      <c r="K95" s="341">
        <v>120796</v>
      </c>
      <c r="L95" s="341">
        <v>121962</v>
      </c>
      <c r="M95" s="341">
        <v>114466</v>
      </c>
      <c r="N95" s="341">
        <v>109795</v>
      </c>
      <c r="O95" s="341">
        <v>109254</v>
      </c>
      <c r="P95" s="341">
        <v>106567</v>
      </c>
      <c r="Q95" s="341">
        <v>100002</v>
      </c>
      <c r="R95" s="341">
        <v>91177</v>
      </c>
      <c r="S95" s="341">
        <v>87135</v>
      </c>
      <c r="T95" s="341">
        <v>86750</v>
      </c>
      <c r="U95" s="341">
        <v>85506</v>
      </c>
      <c r="V95" s="74">
        <f>100</f>
        <v>100</v>
      </c>
      <c r="W95" s="127">
        <f t="shared" si="12"/>
        <v>94.350376272687029</v>
      </c>
      <c r="X95" s="127">
        <f t="shared" si="12"/>
        <v>99.424524125719344</v>
      </c>
      <c r="Y95" s="127">
        <f t="shared" si="12"/>
        <v>97.837815405046484</v>
      </c>
      <c r="Z95" s="127">
        <f t="shared" si="12"/>
        <v>90.524706728640993</v>
      </c>
      <c r="AA95" s="127">
        <f t="shared" si="12"/>
        <v>90.374612660469239</v>
      </c>
      <c r="AB95" s="127">
        <f t="shared" si="12"/>
        <v>86.919682381584778</v>
      </c>
      <c r="AC95" s="127">
        <f t="shared" si="14"/>
        <v>83.551903497122623</v>
      </c>
      <c r="AD95" s="127">
        <f t="shared" si="14"/>
        <v>84.358399734395746</v>
      </c>
      <c r="AE95" s="127">
        <f t="shared" si="14"/>
        <v>79.173583444001764</v>
      </c>
      <c r="AF95" s="127">
        <f t="shared" si="14"/>
        <v>75.942756750774677</v>
      </c>
      <c r="AG95" s="127">
        <f t="shared" si="14"/>
        <v>75.568559096945549</v>
      </c>
      <c r="AH95" s="127">
        <f t="shared" si="14"/>
        <v>73.710021027003094</v>
      </c>
      <c r="AI95" s="127">
        <f t="shared" si="14"/>
        <v>69.169156706507309</v>
      </c>
      <c r="AJ95" s="127">
        <f t="shared" si="14"/>
        <v>63.065100708278003</v>
      </c>
      <c r="AK95" s="127">
        <f t="shared" si="14"/>
        <v>60.26933930942895</v>
      </c>
      <c r="AL95" s="127">
        <f t="shared" si="14"/>
        <v>60.003043382027442</v>
      </c>
      <c r="AM95" s="127">
        <f t="shared" si="14"/>
        <v>59.142596281540506</v>
      </c>
      <c r="AN95" s="283"/>
      <c r="AO95" s="284"/>
      <c r="AP95" s="284"/>
      <c r="AQ95" s="284"/>
      <c r="AR95" s="284"/>
      <c r="AS95" s="284"/>
      <c r="AT95" s="284"/>
      <c r="AU95" s="284"/>
      <c r="AV95" s="284"/>
      <c r="AW95" s="284"/>
      <c r="AX95" s="284"/>
      <c r="AY95" s="284"/>
      <c r="AZ95" s="284"/>
      <c r="BA95" s="284"/>
      <c r="BB95" s="284"/>
      <c r="BC95" s="284"/>
      <c r="BD95" s="284"/>
      <c r="BE95" s="284"/>
    </row>
    <row r="96" spans="2:57" ht="15" customHeight="1" x14ac:dyDescent="0.25">
      <c r="B96" s="772" t="s">
        <v>33</v>
      </c>
      <c r="C96" s="1" t="s">
        <v>2</v>
      </c>
      <c r="D96" s="425">
        <v>116</v>
      </c>
      <c r="E96" s="11">
        <v>61</v>
      </c>
      <c r="F96" s="11">
        <v>89</v>
      </c>
      <c r="G96" s="11">
        <v>83</v>
      </c>
      <c r="H96" s="11">
        <v>72</v>
      </c>
      <c r="I96" s="11">
        <v>65</v>
      </c>
      <c r="J96" s="11">
        <v>70</v>
      </c>
      <c r="K96" s="11">
        <v>0</v>
      </c>
      <c r="L96" s="11">
        <v>0</v>
      </c>
      <c r="M96" s="11">
        <v>0</v>
      </c>
      <c r="N96" s="11">
        <v>72</v>
      </c>
      <c r="O96" s="11">
        <v>105</v>
      </c>
      <c r="P96" s="11">
        <v>181</v>
      </c>
      <c r="Q96" s="11">
        <v>105</v>
      </c>
      <c r="R96" s="11">
        <v>106</v>
      </c>
      <c r="S96" s="11">
        <v>107</v>
      </c>
      <c r="T96" s="11">
        <v>106</v>
      </c>
      <c r="U96" s="11">
        <v>104</v>
      </c>
      <c r="V96" s="74">
        <f>100</f>
        <v>100</v>
      </c>
      <c r="W96" s="127">
        <f t="shared" si="12"/>
        <v>52.586206896551722</v>
      </c>
      <c r="X96" s="127">
        <f t="shared" si="12"/>
        <v>76.724137931034477</v>
      </c>
      <c r="Y96" s="127">
        <f t="shared" si="12"/>
        <v>71.551724137931032</v>
      </c>
      <c r="Z96" s="127">
        <f t="shared" si="12"/>
        <v>62.068965517241381</v>
      </c>
      <c r="AA96" s="127">
        <f t="shared" si="12"/>
        <v>56.03448275862069</v>
      </c>
      <c r="AB96" s="127">
        <f t="shared" si="12"/>
        <v>60.344827586206897</v>
      </c>
      <c r="AC96" s="127">
        <f t="shared" si="14"/>
        <v>0</v>
      </c>
      <c r="AD96" s="127">
        <f t="shared" si="14"/>
        <v>0</v>
      </c>
      <c r="AE96" s="127">
        <f t="shared" si="14"/>
        <v>0</v>
      </c>
      <c r="AF96" s="127">
        <f t="shared" si="14"/>
        <v>62.068965517241381</v>
      </c>
      <c r="AG96" s="127">
        <f t="shared" si="14"/>
        <v>90.517241379310349</v>
      </c>
      <c r="AH96" s="127">
        <f t="shared" si="14"/>
        <v>156.0344827586207</v>
      </c>
      <c r="AI96" s="127">
        <f t="shared" si="14"/>
        <v>90.517241379310349</v>
      </c>
      <c r="AJ96" s="127">
        <f t="shared" si="14"/>
        <v>91.379310344827587</v>
      </c>
      <c r="AK96" s="127">
        <f t="shared" si="14"/>
        <v>92.241379310344826</v>
      </c>
      <c r="AL96" s="127">
        <f t="shared" si="14"/>
        <v>91.379310344827587</v>
      </c>
      <c r="AM96" s="127">
        <f t="shared" si="14"/>
        <v>89.65517241379311</v>
      </c>
      <c r="AN96" s="280">
        <v>4</v>
      </c>
      <c r="AO96" s="281">
        <v>1</v>
      </c>
      <c r="AP96" s="281">
        <v>4</v>
      </c>
      <c r="AQ96" s="281">
        <v>4</v>
      </c>
      <c r="AR96" s="281">
        <v>4</v>
      </c>
      <c r="AS96" s="281">
        <v>4</v>
      </c>
      <c r="AT96" s="281">
        <v>1</v>
      </c>
      <c r="AU96" s="281">
        <v>1</v>
      </c>
      <c r="AV96" s="281">
        <v>4</v>
      </c>
      <c r="AW96" s="281">
        <v>4</v>
      </c>
      <c r="AX96" s="281">
        <v>1</v>
      </c>
      <c r="AY96" s="281">
        <v>1</v>
      </c>
      <c r="AZ96" s="281">
        <v>1</v>
      </c>
      <c r="BA96" s="281">
        <v>4</v>
      </c>
      <c r="BB96" s="281">
        <v>1</v>
      </c>
      <c r="BC96" s="281">
        <v>1</v>
      </c>
      <c r="BD96" s="281">
        <v>6</v>
      </c>
      <c r="BE96" s="325">
        <v>7</v>
      </c>
    </row>
    <row r="97" spans="2:57" ht="15" x14ac:dyDescent="0.25">
      <c r="B97" s="772"/>
      <c r="C97" s="1" t="s">
        <v>3</v>
      </c>
      <c r="D97" s="365">
        <v>614</v>
      </c>
      <c r="E97" s="11">
        <v>573</v>
      </c>
      <c r="F97" s="11">
        <v>637</v>
      </c>
      <c r="G97" s="11">
        <v>620</v>
      </c>
      <c r="H97" s="11">
        <v>750</v>
      </c>
      <c r="I97" s="11">
        <v>1040</v>
      </c>
      <c r="J97" s="11">
        <v>499</v>
      </c>
      <c r="K97" s="11">
        <v>522</v>
      </c>
      <c r="L97" s="11">
        <v>408</v>
      </c>
      <c r="M97" s="11">
        <v>444</v>
      </c>
      <c r="N97" s="11">
        <v>596</v>
      </c>
      <c r="O97" s="11">
        <v>503</v>
      </c>
      <c r="P97" s="11">
        <v>487</v>
      </c>
      <c r="Q97" s="11">
        <v>312</v>
      </c>
      <c r="R97" s="11">
        <v>290</v>
      </c>
      <c r="S97" s="11">
        <v>269</v>
      </c>
      <c r="T97" s="11">
        <v>269</v>
      </c>
      <c r="U97" s="11">
        <v>265</v>
      </c>
      <c r="V97" s="74">
        <f>100</f>
        <v>100</v>
      </c>
      <c r="W97" s="127">
        <f t="shared" si="12"/>
        <v>93.32247557003258</v>
      </c>
      <c r="X97" s="127">
        <f t="shared" si="12"/>
        <v>103.74592833876221</v>
      </c>
      <c r="Y97" s="127">
        <f t="shared" si="12"/>
        <v>100.9771986970684</v>
      </c>
      <c r="Z97" s="127">
        <f t="shared" si="12"/>
        <v>122.14983713355049</v>
      </c>
      <c r="AA97" s="127">
        <f t="shared" si="12"/>
        <v>169.38110749185668</v>
      </c>
      <c r="AB97" s="127">
        <f t="shared" si="12"/>
        <v>81.270358306188925</v>
      </c>
      <c r="AC97" s="127">
        <f t="shared" si="14"/>
        <v>85.016286644951137</v>
      </c>
      <c r="AD97" s="127">
        <f t="shared" si="14"/>
        <v>66.44951140065146</v>
      </c>
      <c r="AE97" s="127">
        <f t="shared" si="14"/>
        <v>72.312703583061889</v>
      </c>
      <c r="AF97" s="127">
        <f t="shared" si="14"/>
        <v>97.068403908794792</v>
      </c>
      <c r="AG97" s="127">
        <f t="shared" si="14"/>
        <v>81.921824104234531</v>
      </c>
      <c r="AH97" s="127">
        <f t="shared" si="14"/>
        <v>79.31596091205212</v>
      </c>
      <c r="AI97" s="127">
        <f t="shared" si="14"/>
        <v>50.814332247557005</v>
      </c>
      <c r="AJ97" s="127">
        <f t="shared" si="14"/>
        <v>47.23127035830619</v>
      </c>
      <c r="AK97" s="127">
        <f t="shared" si="14"/>
        <v>43.811074918566774</v>
      </c>
      <c r="AL97" s="127">
        <f t="shared" si="14"/>
        <v>43.811074918566774</v>
      </c>
      <c r="AM97" s="127">
        <f t="shared" si="14"/>
        <v>43.159609120521175</v>
      </c>
      <c r="AN97" s="280">
        <v>4</v>
      </c>
      <c r="AO97" s="281">
        <v>4</v>
      </c>
      <c r="AP97" s="281">
        <v>4</v>
      </c>
      <c r="AQ97" s="281">
        <v>4</v>
      </c>
      <c r="AR97" s="281">
        <v>4</v>
      </c>
      <c r="AS97" s="281">
        <v>4</v>
      </c>
      <c r="AT97" s="281">
        <v>1</v>
      </c>
      <c r="AU97" s="281">
        <v>4</v>
      </c>
      <c r="AV97" s="281">
        <v>4</v>
      </c>
      <c r="AW97" s="281">
        <v>4</v>
      </c>
      <c r="AX97" s="281">
        <v>4</v>
      </c>
      <c r="AY97" s="281">
        <v>4</v>
      </c>
      <c r="AZ97" s="281">
        <v>4</v>
      </c>
      <c r="BA97" s="281">
        <v>1</v>
      </c>
      <c r="BB97" s="281">
        <v>4</v>
      </c>
      <c r="BC97" s="281">
        <v>4</v>
      </c>
      <c r="BD97" s="281">
        <v>6</v>
      </c>
      <c r="BE97" s="325">
        <v>7</v>
      </c>
    </row>
    <row r="98" spans="2:57" ht="15" x14ac:dyDescent="0.25">
      <c r="B98" s="772"/>
      <c r="C98" s="1" t="s">
        <v>4</v>
      </c>
      <c r="D98" s="365">
        <v>2259</v>
      </c>
      <c r="E98" s="11">
        <v>2065</v>
      </c>
      <c r="F98" s="11">
        <v>1914</v>
      </c>
      <c r="G98" s="11">
        <v>2685</v>
      </c>
      <c r="H98" s="11">
        <v>2244</v>
      </c>
      <c r="I98" s="11">
        <v>2126</v>
      </c>
      <c r="J98" s="11">
        <v>1474</v>
      </c>
      <c r="K98" s="11">
        <v>2069</v>
      </c>
      <c r="L98" s="11">
        <v>2151</v>
      </c>
      <c r="M98" s="11">
        <v>2313</v>
      </c>
      <c r="N98" s="11">
        <v>1795</v>
      </c>
      <c r="O98" s="11">
        <v>1986</v>
      </c>
      <c r="P98" s="11">
        <v>1585</v>
      </c>
      <c r="Q98" s="11">
        <v>1775</v>
      </c>
      <c r="R98" s="11">
        <v>1988</v>
      </c>
      <c r="S98" s="11">
        <v>1787</v>
      </c>
      <c r="T98" s="11">
        <v>1778</v>
      </c>
      <c r="U98" s="11">
        <v>1751</v>
      </c>
      <c r="V98" s="74">
        <f>100</f>
        <v>100</v>
      </c>
      <c r="W98" s="127">
        <f t="shared" si="12"/>
        <v>91.412129260734844</v>
      </c>
      <c r="X98" s="127">
        <f t="shared" si="12"/>
        <v>84.727755644090308</v>
      </c>
      <c r="Y98" s="127">
        <f t="shared" si="12"/>
        <v>118.85790172642763</v>
      </c>
      <c r="Z98" s="127">
        <f t="shared" si="12"/>
        <v>99.33598937583001</v>
      </c>
      <c r="AA98" s="127">
        <f t="shared" si="12"/>
        <v>94.112439132359455</v>
      </c>
      <c r="AB98" s="127">
        <f t="shared" si="12"/>
        <v>65.250110668437358</v>
      </c>
      <c r="AC98" s="127">
        <f t="shared" si="14"/>
        <v>91.589198760513497</v>
      </c>
      <c r="AD98" s="127">
        <f t="shared" si="14"/>
        <v>95.2191235059761</v>
      </c>
      <c r="AE98" s="127">
        <f t="shared" si="14"/>
        <v>102.39043824701196</v>
      </c>
      <c r="AF98" s="127">
        <f t="shared" si="14"/>
        <v>79.459938025675072</v>
      </c>
      <c r="AG98" s="127">
        <f t="shared" si="14"/>
        <v>87.915006640106242</v>
      </c>
      <c r="AH98" s="127">
        <f t="shared" si="14"/>
        <v>70.163789287295259</v>
      </c>
      <c r="AI98" s="127">
        <f t="shared" si="14"/>
        <v>78.574590526781762</v>
      </c>
      <c r="AJ98" s="127">
        <f t="shared" si="14"/>
        <v>88.003541389995576</v>
      </c>
      <c r="AK98" s="127">
        <f t="shared" si="14"/>
        <v>79.105799026117751</v>
      </c>
      <c r="AL98" s="127">
        <f t="shared" si="14"/>
        <v>78.707392651615763</v>
      </c>
      <c r="AM98" s="127">
        <f t="shared" si="14"/>
        <v>77.512173528109784</v>
      </c>
      <c r="AN98" s="280">
        <v>4</v>
      </c>
      <c r="AO98" s="281">
        <v>1</v>
      </c>
      <c r="AP98" s="281">
        <v>1</v>
      </c>
      <c r="AQ98" s="281">
        <v>1</v>
      </c>
      <c r="AR98" s="281">
        <v>4</v>
      </c>
      <c r="AS98" s="281">
        <v>4</v>
      </c>
      <c r="AT98" s="281">
        <v>4</v>
      </c>
      <c r="AU98" s="281">
        <v>4</v>
      </c>
      <c r="AV98" s="281">
        <v>4</v>
      </c>
      <c r="AW98" s="281">
        <v>4</v>
      </c>
      <c r="AX98" s="281">
        <v>4</v>
      </c>
      <c r="AY98" s="281">
        <v>4</v>
      </c>
      <c r="AZ98" s="281">
        <v>4</v>
      </c>
      <c r="BA98" s="281">
        <v>4</v>
      </c>
      <c r="BB98" s="281">
        <v>4</v>
      </c>
      <c r="BC98" s="281">
        <v>4</v>
      </c>
      <c r="BD98" s="281">
        <v>6</v>
      </c>
      <c r="BE98" s="325">
        <v>7</v>
      </c>
    </row>
    <row r="99" spans="2:57" ht="15" x14ac:dyDescent="0.25">
      <c r="B99" s="772"/>
      <c r="C99" s="1" t="s">
        <v>5</v>
      </c>
      <c r="D99" s="365">
        <v>16622</v>
      </c>
      <c r="E99" s="11">
        <v>16288</v>
      </c>
      <c r="F99" s="11">
        <v>16812</v>
      </c>
      <c r="G99" s="11">
        <v>15313</v>
      </c>
      <c r="H99" s="11">
        <v>16040</v>
      </c>
      <c r="I99" s="11">
        <v>16038</v>
      </c>
      <c r="J99" s="11">
        <v>20550</v>
      </c>
      <c r="K99" s="11">
        <v>19711</v>
      </c>
      <c r="L99" s="11">
        <v>19692</v>
      </c>
      <c r="M99" s="11">
        <v>18958</v>
      </c>
      <c r="N99" s="11">
        <v>22016</v>
      </c>
      <c r="O99" s="11">
        <v>19807</v>
      </c>
      <c r="P99" s="11">
        <v>19648</v>
      </c>
      <c r="Q99" s="11">
        <v>20445</v>
      </c>
      <c r="R99" s="11">
        <v>21256</v>
      </c>
      <c r="S99" s="11">
        <v>21953</v>
      </c>
      <c r="T99" s="11">
        <v>21680</v>
      </c>
      <c r="U99" s="11">
        <v>21414</v>
      </c>
      <c r="V99" s="74">
        <f>100</f>
        <v>100</v>
      </c>
      <c r="W99" s="127">
        <f t="shared" si="12"/>
        <v>97.990614847792088</v>
      </c>
      <c r="X99" s="127">
        <f t="shared" si="12"/>
        <v>101.14306340993863</v>
      </c>
      <c r="Y99" s="127">
        <f t="shared" si="12"/>
        <v>92.124894717843816</v>
      </c>
      <c r="Z99" s="127">
        <f t="shared" si="12"/>
        <v>96.498616291661648</v>
      </c>
      <c r="AA99" s="127">
        <f t="shared" si="12"/>
        <v>96.486584045241244</v>
      </c>
      <c r="AB99" s="127">
        <f t="shared" si="12"/>
        <v>123.63133196967874</v>
      </c>
      <c r="AC99" s="127">
        <f t="shared" si="14"/>
        <v>118.58380459631813</v>
      </c>
      <c r="AD99" s="127">
        <f t="shared" si="14"/>
        <v>118.46949825532427</v>
      </c>
      <c r="AE99" s="127">
        <f t="shared" si="14"/>
        <v>114.05366381903501</v>
      </c>
      <c r="AF99" s="127">
        <f t="shared" si="14"/>
        <v>132.45096859583686</v>
      </c>
      <c r="AG99" s="127">
        <f t="shared" si="14"/>
        <v>119.16135242449765</v>
      </c>
      <c r="AH99" s="127">
        <f t="shared" si="14"/>
        <v>118.20478883407532</v>
      </c>
      <c r="AI99" s="127">
        <f t="shared" si="14"/>
        <v>122.99963903260739</v>
      </c>
      <c r="AJ99" s="127">
        <f t="shared" si="14"/>
        <v>127.87871495608231</v>
      </c>
      <c r="AK99" s="127">
        <f t="shared" si="14"/>
        <v>132.07195283359403</v>
      </c>
      <c r="AL99" s="127">
        <f t="shared" si="14"/>
        <v>130.42955119720853</v>
      </c>
      <c r="AM99" s="127">
        <f t="shared" si="14"/>
        <v>128.82926242329444</v>
      </c>
      <c r="AN99" s="280">
        <v>1</v>
      </c>
      <c r="AO99" s="281">
        <v>1</v>
      </c>
      <c r="AP99" s="281">
        <v>1</v>
      </c>
      <c r="AQ99" s="281">
        <v>1</v>
      </c>
      <c r="AR99" s="281">
        <v>4</v>
      </c>
      <c r="AS99" s="281">
        <v>1</v>
      </c>
      <c r="AT99" s="281">
        <v>4</v>
      </c>
      <c r="AU99" s="281">
        <v>1</v>
      </c>
      <c r="AV99" s="281">
        <v>1</v>
      </c>
      <c r="AW99" s="281">
        <v>1</v>
      </c>
      <c r="AX99" s="281">
        <v>1</v>
      </c>
      <c r="AY99" s="281">
        <v>1</v>
      </c>
      <c r="AZ99" s="281">
        <v>1</v>
      </c>
      <c r="BA99" s="281">
        <v>1</v>
      </c>
      <c r="BB99" s="281">
        <v>1</v>
      </c>
      <c r="BC99" s="281">
        <v>1</v>
      </c>
      <c r="BD99" s="281">
        <v>6</v>
      </c>
      <c r="BE99" s="325">
        <v>7</v>
      </c>
    </row>
    <row r="100" spans="2:57" ht="15" x14ac:dyDescent="0.25">
      <c r="B100" s="772"/>
      <c r="C100" s="1" t="s">
        <v>6</v>
      </c>
      <c r="D100" s="365">
        <v>19611</v>
      </c>
      <c r="E100" s="11">
        <v>18987</v>
      </c>
      <c r="F100" s="11">
        <v>19452</v>
      </c>
      <c r="G100" s="11">
        <v>18701</v>
      </c>
      <c r="H100" s="11">
        <v>19106</v>
      </c>
      <c r="I100" s="11">
        <v>19269</v>
      </c>
      <c r="J100" s="11">
        <v>22593</v>
      </c>
      <c r="K100" s="11">
        <v>22302</v>
      </c>
      <c r="L100" s="11">
        <v>22251</v>
      </c>
      <c r="M100" s="11">
        <v>21715</v>
      </c>
      <c r="N100" s="11">
        <v>24479</v>
      </c>
      <c r="O100" s="11">
        <v>22401</v>
      </c>
      <c r="P100" s="11">
        <v>21901</v>
      </c>
      <c r="Q100" s="11">
        <v>22637</v>
      </c>
      <c r="R100" s="11">
        <v>23640</v>
      </c>
      <c r="S100" s="11">
        <v>24116</v>
      </c>
      <c r="T100" s="11">
        <v>23833</v>
      </c>
      <c r="U100" s="11">
        <v>23534</v>
      </c>
      <c r="V100" s="74">
        <f>100</f>
        <v>100</v>
      </c>
      <c r="W100" s="127">
        <f t="shared" si="12"/>
        <v>96.818112283922289</v>
      </c>
      <c r="X100" s="127">
        <f t="shared" si="12"/>
        <v>99.189230533884043</v>
      </c>
      <c r="Y100" s="127">
        <f t="shared" si="12"/>
        <v>95.359747080719998</v>
      </c>
      <c r="Z100" s="127">
        <f t="shared" si="12"/>
        <v>97.424914588751207</v>
      </c>
      <c r="AA100" s="127">
        <f t="shared" si="12"/>
        <v>98.256080770995865</v>
      </c>
      <c r="AB100" s="127">
        <f t="shared" ref="AB100:AM149" si="15">J100*100/$D100</f>
        <v>115.20575187394829</v>
      </c>
      <c r="AC100" s="127">
        <f t="shared" si="14"/>
        <v>113.72189077558514</v>
      </c>
      <c r="AD100" s="127">
        <f t="shared" si="14"/>
        <v>113.46183264494417</v>
      </c>
      <c r="AE100" s="127">
        <f t="shared" si="14"/>
        <v>110.72867268369792</v>
      </c>
      <c r="AF100" s="127">
        <f t="shared" si="14"/>
        <v>124.82280352863189</v>
      </c>
      <c r="AG100" s="127">
        <f t="shared" si="14"/>
        <v>114.22670949977054</v>
      </c>
      <c r="AH100" s="127">
        <f t="shared" si="14"/>
        <v>111.67711998368263</v>
      </c>
      <c r="AI100" s="127">
        <f t="shared" si="14"/>
        <v>115.43011575136403</v>
      </c>
      <c r="AJ100" s="127">
        <f t="shared" si="14"/>
        <v>120.54459232063638</v>
      </c>
      <c r="AK100" s="127">
        <f t="shared" si="14"/>
        <v>122.97180153995207</v>
      </c>
      <c r="AL100" s="127">
        <f t="shared" si="14"/>
        <v>121.52873387384631</v>
      </c>
      <c r="AM100" s="127">
        <f t="shared" si="14"/>
        <v>120.00407934322574</v>
      </c>
      <c r="AN100" s="280"/>
      <c r="AO100" s="281"/>
      <c r="AP100" s="281"/>
      <c r="AQ100" s="281"/>
      <c r="AR100" s="281"/>
      <c r="AS100" s="281"/>
      <c r="AT100" s="281"/>
      <c r="AU100" s="281"/>
      <c r="AV100" s="281"/>
      <c r="AW100" s="281"/>
      <c r="AX100" s="281"/>
      <c r="AY100" s="281"/>
      <c r="AZ100" s="281"/>
      <c r="BA100" s="281"/>
      <c r="BB100" s="281"/>
      <c r="BC100" s="281"/>
      <c r="BD100" s="281"/>
      <c r="BE100" s="325"/>
    </row>
    <row r="101" spans="2:57" ht="15" x14ac:dyDescent="0.25">
      <c r="B101" s="765"/>
      <c r="C101" s="8" t="s">
        <v>7</v>
      </c>
      <c r="D101" s="424">
        <v>2989</v>
      </c>
      <c r="E101" s="341">
        <v>2699</v>
      </c>
      <c r="F101" s="341">
        <v>2640</v>
      </c>
      <c r="G101" s="341">
        <v>3388</v>
      </c>
      <c r="H101" s="341">
        <v>3066</v>
      </c>
      <c r="I101" s="341">
        <v>3231</v>
      </c>
      <c r="J101" s="341">
        <v>2043</v>
      </c>
      <c r="K101" s="341">
        <v>2591</v>
      </c>
      <c r="L101" s="341">
        <v>2559</v>
      </c>
      <c r="M101" s="341">
        <v>2757</v>
      </c>
      <c r="N101" s="341">
        <v>2463</v>
      </c>
      <c r="O101" s="341">
        <v>2594</v>
      </c>
      <c r="P101" s="341">
        <v>2253</v>
      </c>
      <c r="Q101" s="341">
        <v>2192</v>
      </c>
      <c r="R101" s="341">
        <v>2384</v>
      </c>
      <c r="S101" s="341">
        <v>2163</v>
      </c>
      <c r="T101" s="341">
        <v>2153</v>
      </c>
      <c r="U101" s="341">
        <v>2120</v>
      </c>
      <c r="V101" s="74">
        <f>100</f>
        <v>100</v>
      </c>
      <c r="W101" s="127">
        <f t="shared" ref="W101:AF150" si="16">E101*100/$D101</f>
        <v>90.297758447641357</v>
      </c>
      <c r="X101" s="127">
        <f t="shared" si="16"/>
        <v>88.32385413181666</v>
      </c>
      <c r="Y101" s="127">
        <f t="shared" si="16"/>
        <v>113.34894613583138</v>
      </c>
      <c r="Z101" s="127">
        <f t="shared" si="16"/>
        <v>102.57611241217799</v>
      </c>
      <c r="AA101" s="127">
        <f t="shared" si="16"/>
        <v>108.09635329541652</v>
      </c>
      <c r="AB101" s="127">
        <f t="shared" si="15"/>
        <v>68.350618936099025</v>
      </c>
      <c r="AC101" s="127">
        <f t="shared" si="14"/>
        <v>86.684509869521577</v>
      </c>
      <c r="AD101" s="127">
        <f t="shared" si="14"/>
        <v>85.613917698226828</v>
      </c>
      <c r="AE101" s="127">
        <f t="shared" ref="AD101:AM126" si="17">M101*100/$D101</f>
        <v>92.23820675811308</v>
      </c>
      <c r="AF101" s="127">
        <f t="shared" si="17"/>
        <v>82.402141184342582</v>
      </c>
      <c r="AG101" s="127">
        <f t="shared" si="17"/>
        <v>86.784877885580457</v>
      </c>
      <c r="AH101" s="127">
        <f t="shared" si="17"/>
        <v>75.376380060220811</v>
      </c>
      <c r="AI101" s="127">
        <f t="shared" si="17"/>
        <v>73.335563733690194</v>
      </c>
      <c r="AJ101" s="127">
        <f t="shared" si="17"/>
        <v>79.759116761458685</v>
      </c>
      <c r="AK101" s="127">
        <f t="shared" si="17"/>
        <v>72.365339578454339</v>
      </c>
      <c r="AL101" s="127">
        <f t="shared" si="17"/>
        <v>72.030779524924725</v>
      </c>
      <c r="AM101" s="127">
        <f t="shared" si="17"/>
        <v>70.926731348277016</v>
      </c>
      <c r="AN101" s="283"/>
      <c r="AO101" s="284"/>
      <c r="AP101" s="284"/>
      <c r="AQ101" s="284"/>
      <c r="AR101" s="284"/>
      <c r="AS101" s="284"/>
      <c r="AT101" s="284"/>
      <c r="AU101" s="284"/>
      <c r="AV101" s="284"/>
      <c r="AW101" s="284"/>
      <c r="AX101" s="284"/>
      <c r="AY101" s="284"/>
      <c r="AZ101" s="284"/>
      <c r="BA101" s="284"/>
      <c r="BB101" s="284"/>
      <c r="BC101" s="284"/>
      <c r="BD101" s="284"/>
      <c r="BE101" s="284"/>
    </row>
    <row r="102" spans="2:57" ht="15" customHeight="1" x14ac:dyDescent="0.25">
      <c r="B102" s="772" t="s">
        <v>87</v>
      </c>
      <c r="C102" s="1" t="s">
        <v>2</v>
      </c>
      <c r="D102" s="425">
        <v>4427</v>
      </c>
      <c r="E102" s="11">
        <v>5483</v>
      </c>
      <c r="F102" s="11">
        <v>5901</v>
      </c>
      <c r="G102" s="11">
        <v>5792</v>
      </c>
      <c r="H102" s="11">
        <v>5890</v>
      </c>
      <c r="I102" s="11">
        <v>6560</v>
      </c>
      <c r="J102" s="11">
        <v>4910</v>
      </c>
      <c r="K102" s="11">
        <v>5352</v>
      </c>
      <c r="L102" s="11">
        <v>5271</v>
      </c>
      <c r="M102" s="11">
        <v>4934</v>
      </c>
      <c r="N102" s="11">
        <v>6088</v>
      </c>
      <c r="O102" s="11">
        <v>6130</v>
      </c>
      <c r="P102" s="11">
        <v>7603</v>
      </c>
      <c r="Q102" s="11">
        <v>7316</v>
      </c>
      <c r="R102" s="11">
        <v>5834</v>
      </c>
      <c r="S102" s="11">
        <v>5827</v>
      </c>
      <c r="T102" s="11">
        <v>5773</v>
      </c>
      <c r="U102" s="11">
        <v>5689</v>
      </c>
      <c r="V102" s="74">
        <f>100</f>
        <v>100</v>
      </c>
      <c r="W102" s="127">
        <f t="shared" si="16"/>
        <v>123.85362548000903</v>
      </c>
      <c r="X102" s="127">
        <f t="shared" si="16"/>
        <v>133.29568556584596</v>
      </c>
      <c r="Y102" s="127">
        <f t="shared" si="16"/>
        <v>130.83352157217078</v>
      </c>
      <c r="Z102" s="127">
        <f t="shared" si="16"/>
        <v>133.04721030042919</v>
      </c>
      <c r="AA102" s="127">
        <f t="shared" si="16"/>
        <v>148.18161283035917</v>
      </c>
      <c r="AB102" s="127">
        <f t="shared" si="15"/>
        <v>110.91032301784504</v>
      </c>
      <c r="AC102" s="127">
        <f t="shared" si="15"/>
        <v>120.89451095550034</v>
      </c>
      <c r="AD102" s="127">
        <f t="shared" si="17"/>
        <v>119.06482945561328</v>
      </c>
      <c r="AE102" s="127">
        <f t="shared" si="17"/>
        <v>111.45245086966342</v>
      </c>
      <c r="AF102" s="127">
        <f t="shared" si="17"/>
        <v>137.51976507793088</v>
      </c>
      <c r="AG102" s="127">
        <f t="shared" si="17"/>
        <v>138.46848881861305</v>
      </c>
      <c r="AH102" s="127">
        <f t="shared" si="17"/>
        <v>171.74158572396658</v>
      </c>
      <c r="AI102" s="127">
        <f t="shared" si="17"/>
        <v>165.25864016263836</v>
      </c>
      <c r="AJ102" s="127">
        <f t="shared" si="17"/>
        <v>131.78224531285295</v>
      </c>
      <c r="AK102" s="127">
        <f t="shared" si="17"/>
        <v>131.62412468940593</v>
      </c>
      <c r="AL102" s="127">
        <f t="shared" si="17"/>
        <v>130.40433702281456</v>
      </c>
      <c r="AM102" s="127">
        <f t="shared" si="17"/>
        <v>128.50688954145019</v>
      </c>
      <c r="AN102" s="280">
        <v>1</v>
      </c>
      <c r="AO102" s="281">
        <v>1</v>
      </c>
      <c r="AP102" s="281">
        <v>1</v>
      </c>
      <c r="AQ102" s="281">
        <v>1</v>
      </c>
      <c r="AR102" s="281">
        <v>1</v>
      </c>
      <c r="AS102" s="281">
        <v>1</v>
      </c>
      <c r="AT102" s="281">
        <v>1</v>
      </c>
      <c r="AU102" s="281">
        <v>1</v>
      </c>
      <c r="AV102" s="281">
        <v>1</v>
      </c>
      <c r="AW102" s="281">
        <v>1</v>
      </c>
      <c r="AX102" s="281">
        <v>1</v>
      </c>
      <c r="AY102" s="281">
        <v>1</v>
      </c>
      <c r="AZ102" s="281">
        <v>1</v>
      </c>
      <c r="BA102" s="281">
        <v>1</v>
      </c>
      <c r="BB102" s="281">
        <v>1</v>
      </c>
      <c r="BC102" s="281">
        <v>1</v>
      </c>
      <c r="BD102" s="281">
        <v>6</v>
      </c>
      <c r="BE102" s="325">
        <v>7</v>
      </c>
    </row>
    <row r="103" spans="2:57" ht="15" x14ac:dyDescent="0.25">
      <c r="B103" s="772"/>
      <c r="C103" s="1" t="s">
        <v>3</v>
      </c>
      <c r="D103" s="365">
        <v>19185</v>
      </c>
      <c r="E103" s="11">
        <v>18376</v>
      </c>
      <c r="F103" s="11">
        <v>19788</v>
      </c>
      <c r="G103" s="11">
        <v>20265</v>
      </c>
      <c r="H103" s="11">
        <v>20319</v>
      </c>
      <c r="I103" s="11">
        <v>21337</v>
      </c>
      <c r="J103" s="11">
        <v>20459</v>
      </c>
      <c r="K103" s="11">
        <v>19715</v>
      </c>
      <c r="L103" s="11">
        <v>21772</v>
      </c>
      <c r="M103" s="11">
        <v>22023</v>
      </c>
      <c r="N103" s="11">
        <v>19937</v>
      </c>
      <c r="O103" s="11">
        <v>20697</v>
      </c>
      <c r="P103" s="11">
        <v>19264</v>
      </c>
      <c r="Q103" s="11">
        <v>20102</v>
      </c>
      <c r="R103" s="11">
        <v>21012</v>
      </c>
      <c r="S103" s="11">
        <v>21113</v>
      </c>
      <c r="T103" s="11">
        <v>21100</v>
      </c>
      <c r="U103" s="11">
        <v>20815</v>
      </c>
      <c r="V103" s="74">
        <f>100</f>
        <v>100</v>
      </c>
      <c r="W103" s="127">
        <f t="shared" si="16"/>
        <v>95.783163930153762</v>
      </c>
      <c r="X103" s="127">
        <f t="shared" si="16"/>
        <v>103.14308053166536</v>
      </c>
      <c r="Y103" s="127">
        <f t="shared" si="16"/>
        <v>105.62939796716185</v>
      </c>
      <c r="Z103" s="127">
        <f t="shared" si="16"/>
        <v>105.91086786551993</v>
      </c>
      <c r="AA103" s="127">
        <f t="shared" si="16"/>
        <v>111.21709669012249</v>
      </c>
      <c r="AB103" s="127">
        <f t="shared" si="15"/>
        <v>106.64060463904092</v>
      </c>
      <c r="AC103" s="127">
        <f t="shared" si="15"/>
        <v>102.76257492832943</v>
      </c>
      <c r="AD103" s="127">
        <f t="shared" si="17"/>
        <v>113.48449309356268</v>
      </c>
      <c r="AE103" s="127">
        <f t="shared" si="17"/>
        <v>114.7928068803753</v>
      </c>
      <c r="AF103" s="127">
        <f t="shared" si="17"/>
        <v>103.9197289549127</v>
      </c>
      <c r="AG103" s="127">
        <f t="shared" si="17"/>
        <v>107.88115715402658</v>
      </c>
      <c r="AH103" s="127">
        <f t="shared" si="17"/>
        <v>100.41178003648683</v>
      </c>
      <c r="AI103" s="127">
        <f t="shared" si="17"/>
        <v>104.77977586656242</v>
      </c>
      <c r="AJ103" s="127">
        <f t="shared" si="17"/>
        <v>109.52306489444879</v>
      </c>
      <c r="AK103" s="127">
        <f t="shared" si="17"/>
        <v>110.04951785248892</v>
      </c>
      <c r="AL103" s="127">
        <f t="shared" si="17"/>
        <v>109.98175658066198</v>
      </c>
      <c r="AM103" s="127">
        <f t="shared" si="17"/>
        <v>108.49622100599427</v>
      </c>
      <c r="AN103" s="280">
        <v>1</v>
      </c>
      <c r="AO103" s="281">
        <v>1</v>
      </c>
      <c r="AP103" s="281">
        <v>1</v>
      </c>
      <c r="AQ103" s="281">
        <v>1</v>
      </c>
      <c r="AR103" s="281">
        <v>1</v>
      </c>
      <c r="AS103" s="281">
        <v>1</v>
      </c>
      <c r="AT103" s="281">
        <v>1</v>
      </c>
      <c r="AU103" s="281">
        <v>1</v>
      </c>
      <c r="AV103" s="281">
        <v>1</v>
      </c>
      <c r="AW103" s="281">
        <v>1</v>
      </c>
      <c r="AX103" s="281">
        <v>1</v>
      </c>
      <c r="AY103" s="281">
        <v>1</v>
      </c>
      <c r="AZ103" s="281">
        <v>1</v>
      </c>
      <c r="BA103" s="281">
        <v>1</v>
      </c>
      <c r="BB103" s="281">
        <v>1</v>
      </c>
      <c r="BC103" s="281">
        <v>1</v>
      </c>
      <c r="BD103" s="281">
        <v>6</v>
      </c>
      <c r="BE103" s="325">
        <v>7</v>
      </c>
    </row>
    <row r="104" spans="2:57" ht="15" x14ac:dyDescent="0.25">
      <c r="B104" s="772"/>
      <c r="C104" s="1" t="s">
        <v>4</v>
      </c>
      <c r="D104" s="365">
        <v>64857</v>
      </c>
      <c r="E104" s="11">
        <v>65888</v>
      </c>
      <c r="F104" s="11">
        <v>65152</v>
      </c>
      <c r="G104" s="11">
        <v>65616</v>
      </c>
      <c r="H104" s="11">
        <v>67177</v>
      </c>
      <c r="I104" s="11">
        <v>66432</v>
      </c>
      <c r="J104" s="11">
        <v>67732</v>
      </c>
      <c r="K104" s="11">
        <v>67261</v>
      </c>
      <c r="L104" s="11">
        <v>69160</v>
      </c>
      <c r="M104" s="11">
        <v>71224</v>
      </c>
      <c r="N104" s="11">
        <v>59473</v>
      </c>
      <c r="O104" s="11">
        <v>59723</v>
      </c>
      <c r="P104" s="11">
        <v>57269</v>
      </c>
      <c r="Q104" s="11">
        <v>56529</v>
      </c>
      <c r="R104" s="11">
        <v>58237</v>
      </c>
      <c r="S104" s="11">
        <v>57622</v>
      </c>
      <c r="T104" s="11">
        <v>57345</v>
      </c>
      <c r="U104" s="11">
        <v>56482</v>
      </c>
      <c r="V104" s="74">
        <f>100</f>
        <v>100</v>
      </c>
      <c r="W104" s="127">
        <f t="shared" si="16"/>
        <v>101.5896510785266</v>
      </c>
      <c r="X104" s="127">
        <f t="shared" si="16"/>
        <v>100.45484681684322</v>
      </c>
      <c r="Y104" s="127">
        <f t="shared" si="16"/>
        <v>101.170266894861</v>
      </c>
      <c r="Z104" s="127">
        <f t="shared" si="16"/>
        <v>103.57710039008896</v>
      </c>
      <c r="AA104" s="127">
        <f t="shared" si="16"/>
        <v>102.42841944585781</v>
      </c>
      <c r="AB104" s="127">
        <f t="shared" si="15"/>
        <v>104.43282914720076</v>
      </c>
      <c r="AC104" s="127">
        <f t="shared" si="15"/>
        <v>103.70661609386805</v>
      </c>
      <c r="AD104" s="127">
        <f t="shared" si="17"/>
        <v>106.63459611144518</v>
      </c>
      <c r="AE104" s="127">
        <f t="shared" si="17"/>
        <v>109.81698197573122</v>
      </c>
      <c r="AF104" s="127">
        <f t="shared" si="17"/>
        <v>91.698660129207326</v>
      </c>
      <c r="AG104" s="127">
        <f t="shared" si="17"/>
        <v>92.084123533311754</v>
      </c>
      <c r="AH104" s="127">
        <f t="shared" si="17"/>
        <v>88.300414758622821</v>
      </c>
      <c r="AI104" s="127">
        <f t="shared" si="17"/>
        <v>87.159443082473743</v>
      </c>
      <c r="AJ104" s="127">
        <f t="shared" si="17"/>
        <v>89.792929059315114</v>
      </c>
      <c r="AK104" s="127">
        <f t="shared" si="17"/>
        <v>88.844689085218249</v>
      </c>
      <c r="AL104" s="127">
        <f t="shared" si="17"/>
        <v>88.417595633470555</v>
      </c>
      <c r="AM104" s="127">
        <f t="shared" si="17"/>
        <v>87.086975962502123</v>
      </c>
      <c r="AN104" s="280">
        <v>1</v>
      </c>
      <c r="AO104" s="281">
        <v>1</v>
      </c>
      <c r="AP104" s="281">
        <v>1</v>
      </c>
      <c r="AQ104" s="281">
        <v>1</v>
      </c>
      <c r="AR104" s="281">
        <v>1</v>
      </c>
      <c r="AS104" s="281">
        <v>1</v>
      </c>
      <c r="AT104" s="281">
        <v>1</v>
      </c>
      <c r="AU104" s="281">
        <v>1</v>
      </c>
      <c r="AV104" s="281">
        <v>1</v>
      </c>
      <c r="AW104" s="281">
        <v>1</v>
      </c>
      <c r="AX104" s="281">
        <v>1</v>
      </c>
      <c r="AY104" s="281">
        <v>1</v>
      </c>
      <c r="AZ104" s="281">
        <v>1</v>
      </c>
      <c r="BA104" s="281">
        <v>1</v>
      </c>
      <c r="BB104" s="281">
        <v>1</v>
      </c>
      <c r="BC104" s="281">
        <v>1</v>
      </c>
      <c r="BD104" s="281">
        <v>6</v>
      </c>
      <c r="BE104" s="325">
        <v>7</v>
      </c>
    </row>
    <row r="105" spans="2:57" ht="15" x14ac:dyDescent="0.25">
      <c r="B105" s="772"/>
      <c r="C105" s="1" t="s">
        <v>5</v>
      </c>
      <c r="D105" s="365">
        <v>236805</v>
      </c>
      <c r="E105" s="11">
        <v>237114</v>
      </c>
      <c r="F105" s="11">
        <v>233529</v>
      </c>
      <c r="G105" s="11">
        <v>244419</v>
      </c>
      <c r="H105" s="11">
        <v>240054</v>
      </c>
      <c r="I105" s="11">
        <v>243275</v>
      </c>
      <c r="J105" s="11">
        <v>243330</v>
      </c>
      <c r="K105" s="11">
        <v>239865</v>
      </c>
      <c r="L105" s="11">
        <v>243630</v>
      </c>
      <c r="M105" s="11">
        <v>263995</v>
      </c>
      <c r="N105" s="11">
        <v>291570</v>
      </c>
      <c r="O105" s="11">
        <v>304061</v>
      </c>
      <c r="P105" s="11">
        <v>296614</v>
      </c>
      <c r="Q105" s="11">
        <v>307659</v>
      </c>
      <c r="R105" s="11">
        <v>318250</v>
      </c>
      <c r="S105" s="11">
        <v>319211</v>
      </c>
      <c r="T105" s="11">
        <v>315244</v>
      </c>
      <c r="U105" s="11">
        <v>311370</v>
      </c>
      <c r="V105" s="74">
        <f>100</f>
        <v>100</v>
      </c>
      <c r="W105" s="127">
        <f t="shared" si="16"/>
        <v>100.13048710964718</v>
      </c>
      <c r="X105" s="127">
        <f t="shared" si="16"/>
        <v>98.616583264711466</v>
      </c>
      <c r="Y105" s="127">
        <f t="shared" si="16"/>
        <v>103.21530373091784</v>
      </c>
      <c r="Z105" s="127">
        <f t="shared" si="16"/>
        <v>101.37201494900867</v>
      </c>
      <c r="AA105" s="127">
        <f t="shared" si="16"/>
        <v>102.73220582335676</v>
      </c>
      <c r="AB105" s="127">
        <f t="shared" si="15"/>
        <v>102.75543168429721</v>
      </c>
      <c r="AC105" s="127">
        <f t="shared" si="15"/>
        <v>101.29220244504972</v>
      </c>
      <c r="AD105" s="127">
        <f t="shared" si="17"/>
        <v>102.88211819851777</v>
      </c>
      <c r="AE105" s="127">
        <f t="shared" si="17"/>
        <v>111.48202107219019</v>
      </c>
      <c r="AF105" s="127">
        <f t="shared" si="17"/>
        <v>123.12662317096346</v>
      </c>
      <c r="AG105" s="127">
        <f t="shared" si="17"/>
        <v>128.40142733472689</v>
      </c>
      <c r="AH105" s="127">
        <f t="shared" si="17"/>
        <v>125.25664576339182</v>
      </c>
      <c r="AI105" s="127">
        <f t="shared" si="17"/>
        <v>129.92082092861216</v>
      </c>
      <c r="AJ105" s="127">
        <f t="shared" si="17"/>
        <v>134.3932771689787</v>
      </c>
      <c r="AK105" s="127">
        <f t="shared" si="17"/>
        <v>134.79909630286522</v>
      </c>
      <c r="AL105" s="127">
        <f t="shared" si="17"/>
        <v>133.12387829648867</v>
      </c>
      <c r="AM105" s="127">
        <f t="shared" si="17"/>
        <v>131.4879331095205</v>
      </c>
      <c r="AN105" s="280">
        <v>1</v>
      </c>
      <c r="AO105" s="281">
        <v>1</v>
      </c>
      <c r="AP105" s="281">
        <v>1</v>
      </c>
      <c r="AQ105" s="281">
        <v>1</v>
      </c>
      <c r="AR105" s="281">
        <v>1</v>
      </c>
      <c r="AS105" s="281">
        <v>1</v>
      </c>
      <c r="AT105" s="281">
        <v>1</v>
      </c>
      <c r="AU105" s="281">
        <v>1</v>
      </c>
      <c r="AV105" s="281">
        <v>1</v>
      </c>
      <c r="AW105" s="281">
        <v>1</v>
      </c>
      <c r="AX105" s="281">
        <v>1</v>
      </c>
      <c r="AY105" s="281">
        <v>1</v>
      </c>
      <c r="AZ105" s="281">
        <v>1</v>
      </c>
      <c r="BA105" s="281">
        <v>1</v>
      </c>
      <c r="BB105" s="281">
        <v>1</v>
      </c>
      <c r="BC105" s="281">
        <v>1</v>
      </c>
      <c r="BD105" s="281">
        <v>6</v>
      </c>
      <c r="BE105" s="325">
        <v>7</v>
      </c>
    </row>
    <row r="106" spans="2:57" ht="15" x14ac:dyDescent="0.25">
      <c r="B106" s="772"/>
      <c r="C106" s="1" t="s">
        <v>6</v>
      </c>
      <c r="D106" s="365">
        <v>325274</v>
      </c>
      <c r="E106" s="11">
        <v>326861</v>
      </c>
      <c r="F106" s="11">
        <v>324370</v>
      </c>
      <c r="G106" s="11">
        <v>336092</v>
      </c>
      <c r="H106" s="11">
        <v>333440</v>
      </c>
      <c r="I106" s="11">
        <v>337604</v>
      </c>
      <c r="J106" s="11">
        <v>336431</v>
      </c>
      <c r="K106" s="11">
        <v>332193</v>
      </c>
      <c r="L106" s="11">
        <v>339833</v>
      </c>
      <c r="M106" s="11">
        <v>362176</v>
      </c>
      <c r="N106" s="11">
        <v>377068</v>
      </c>
      <c r="O106" s="11">
        <v>390611</v>
      </c>
      <c r="P106" s="11">
        <v>380750</v>
      </c>
      <c r="Q106" s="11">
        <v>391606</v>
      </c>
      <c r="R106" s="11">
        <v>403333</v>
      </c>
      <c r="S106" s="11">
        <v>403773</v>
      </c>
      <c r="T106" s="11">
        <v>399462</v>
      </c>
      <c r="U106" s="11">
        <v>394356</v>
      </c>
      <c r="V106" s="74">
        <f>100</f>
        <v>100</v>
      </c>
      <c r="W106" s="127">
        <f t="shared" si="16"/>
        <v>100.48789635814728</v>
      </c>
      <c r="X106" s="127">
        <f t="shared" si="16"/>
        <v>99.72208046139562</v>
      </c>
      <c r="Y106" s="127">
        <f t="shared" si="16"/>
        <v>103.32581146971476</v>
      </c>
      <c r="Z106" s="127">
        <f t="shared" si="16"/>
        <v>102.51049884097715</v>
      </c>
      <c r="AA106" s="127">
        <f t="shared" si="16"/>
        <v>103.79065034401766</v>
      </c>
      <c r="AB106" s="127">
        <f t="shared" si="15"/>
        <v>103.43003129669141</v>
      </c>
      <c r="AC106" s="127">
        <f t="shared" si="15"/>
        <v>102.12712974292442</v>
      </c>
      <c r="AD106" s="127">
        <f t="shared" si="17"/>
        <v>104.47591876387293</v>
      </c>
      <c r="AE106" s="127">
        <f t="shared" si="17"/>
        <v>111.34489691767556</v>
      </c>
      <c r="AF106" s="127">
        <f t="shared" si="17"/>
        <v>115.92319090981756</v>
      </c>
      <c r="AG106" s="127">
        <f t="shared" si="17"/>
        <v>120.08675762587849</v>
      </c>
      <c r="AH106" s="127">
        <f t="shared" si="17"/>
        <v>117.05515965001814</v>
      </c>
      <c r="AI106" s="127">
        <f t="shared" si="17"/>
        <v>120.39265357821407</v>
      </c>
      <c r="AJ106" s="127">
        <f t="shared" si="17"/>
        <v>123.99792175212282</v>
      </c>
      <c r="AK106" s="127">
        <f t="shared" si="17"/>
        <v>124.13319232400991</v>
      </c>
      <c r="AL106" s="127">
        <f t="shared" si="17"/>
        <v>122.80784815263439</v>
      </c>
      <c r="AM106" s="127">
        <f t="shared" si="17"/>
        <v>121.23809465250835</v>
      </c>
      <c r="AN106" s="280"/>
      <c r="AO106" s="281"/>
      <c r="AP106" s="281"/>
      <c r="AQ106" s="281"/>
      <c r="AR106" s="281"/>
      <c r="AS106" s="281"/>
      <c r="AT106" s="281"/>
      <c r="AU106" s="281"/>
      <c r="AV106" s="281"/>
      <c r="AW106" s="281"/>
      <c r="AX106" s="281"/>
      <c r="AY106" s="281"/>
      <c r="AZ106" s="281"/>
      <c r="BA106" s="281"/>
      <c r="BB106" s="281"/>
      <c r="BC106" s="281"/>
      <c r="BD106" s="281"/>
      <c r="BE106" s="325"/>
    </row>
    <row r="107" spans="2:57" ht="15" x14ac:dyDescent="0.25">
      <c r="B107" s="765"/>
      <c r="C107" s="8" t="s">
        <v>7</v>
      </c>
      <c r="D107" s="424">
        <v>88469</v>
      </c>
      <c r="E107" s="341">
        <v>89747</v>
      </c>
      <c r="F107" s="341">
        <v>90841</v>
      </c>
      <c r="G107" s="341">
        <v>91673</v>
      </c>
      <c r="H107" s="341">
        <v>93386</v>
      </c>
      <c r="I107" s="341">
        <v>94329</v>
      </c>
      <c r="J107" s="341">
        <v>93101</v>
      </c>
      <c r="K107" s="341">
        <v>92328</v>
      </c>
      <c r="L107" s="341">
        <v>96203</v>
      </c>
      <c r="M107" s="341">
        <v>98181</v>
      </c>
      <c r="N107" s="341">
        <v>85498</v>
      </c>
      <c r="O107" s="341">
        <v>86550</v>
      </c>
      <c r="P107" s="341">
        <v>84136</v>
      </c>
      <c r="Q107" s="341">
        <v>83947</v>
      </c>
      <c r="R107" s="341">
        <v>85083</v>
      </c>
      <c r="S107" s="341">
        <v>84562</v>
      </c>
      <c r="T107" s="341">
        <v>84218</v>
      </c>
      <c r="U107" s="341">
        <v>82986</v>
      </c>
      <c r="V107" s="74">
        <f>100</f>
        <v>100</v>
      </c>
      <c r="W107" s="127">
        <f t="shared" si="16"/>
        <v>101.4445738055138</v>
      </c>
      <c r="X107" s="127">
        <f t="shared" si="16"/>
        <v>102.68116515389572</v>
      </c>
      <c r="Y107" s="127">
        <f t="shared" si="16"/>
        <v>103.62160756875289</v>
      </c>
      <c r="Z107" s="127">
        <f t="shared" si="16"/>
        <v>105.55787903107303</v>
      </c>
      <c r="AA107" s="127">
        <f t="shared" si="16"/>
        <v>106.62378912387391</v>
      </c>
      <c r="AB107" s="127">
        <f t="shared" si="15"/>
        <v>105.23573229040682</v>
      </c>
      <c r="AC107" s="127">
        <f t="shared" si="15"/>
        <v>104.36197990256474</v>
      </c>
      <c r="AD107" s="127">
        <f t="shared" si="17"/>
        <v>108.74204523618442</v>
      </c>
      <c r="AE107" s="127">
        <f t="shared" si="17"/>
        <v>110.97785665035209</v>
      </c>
      <c r="AF107" s="127">
        <f t="shared" si="17"/>
        <v>96.641761520984758</v>
      </c>
      <c r="AG107" s="127">
        <f t="shared" si="17"/>
        <v>97.830878612847442</v>
      </c>
      <c r="AH107" s="127">
        <f t="shared" si="17"/>
        <v>95.102239202432486</v>
      </c>
      <c r="AI107" s="127">
        <f t="shared" si="17"/>
        <v>94.88860504809594</v>
      </c>
      <c r="AJ107" s="127">
        <f t="shared" si="17"/>
        <v>96.172670652997098</v>
      </c>
      <c r="AK107" s="127">
        <f t="shared" si="17"/>
        <v>95.583763804270419</v>
      </c>
      <c r="AL107" s="127">
        <f t="shared" si="17"/>
        <v>95.194927036589092</v>
      </c>
      <c r="AM107" s="127">
        <f t="shared" si="17"/>
        <v>93.802348845358267</v>
      </c>
      <c r="AN107" s="283"/>
      <c r="AO107" s="284"/>
      <c r="AP107" s="284"/>
      <c r="AQ107" s="284"/>
      <c r="AR107" s="284"/>
      <c r="AS107" s="284"/>
      <c r="AT107" s="284"/>
      <c r="AU107" s="284"/>
      <c r="AV107" s="284"/>
      <c r="AW107" s="284"/>
      <c r="AX107" s="284"/>
      <c r="AY107" s="284"/>
      <c r="AZ107" s="284"/>
      <c r="BA107" s="284"/>
      <c r="BB107" s="284"/>
      <c r="BC107" s="284"/>
      <c r="BD107" s="284"/>
      <c r="BE107" s="284"/>
    </row>
    <row r="108" spans="2:57" ht="15" customHeight="1" x14ac:dyDescent="0.25">
      <c r="B108" s="772" t="s">
        <v>34</v>
      </c>
      <c r="C108" s="1" t="s">
        <v>2</v>
      </c>
      <c r="D108" s="425">
        <v>1107</v>
      </c>
      <c r="E108" s="11">
        <v>1367</v>
      </c>
      <c r="F108" s="11">
        <v>1043</v>
      </c>
      <c r="G108" s="11">
        <v>915</v>
      </c>
      <c r="H108" s="11">
        <v>862</v>
      </c>
      <c r="I108" s="11">
        <v>822</v>
      </c>
      <c r="J108" s="11">
        <v>1115</v>
      </c>
      <c r="K108" s="11">
        <v>785</v>
      </c>
      <c r="L108" s="11">
        <v>788</v>
      </c>
      <c r="M108" s="11">
        <v>731</v>
      </c>
      <c r="N108" s="11">
        <v>745</v>
      </c>
      <c r="O108" s="11">
        <v>1193</v>
      </c>
      <c r="P108" s="11">
        <v>1118</v>
      </c>
      <c r="Q108" s="11">
        <v>1478</v>
      </c>
      <c r="R108" s="11">
        <v>1813</v>
      </c>
      <c r="S108" s="11">
        <v>1839</v>
      </c>
      <c r="T108" s="11">
        <v>1822</v>
      </c>
      <c r="U108" s="11">
        <v>1796</v>
      </c>
      <c r="V108" s="74">
        <f>100</f>
        <v>100</v>
      </c>
      <c r="W108" s="127">
        <f t="shared" si="16"/>
        <v>123.48690153568202</v>
      </c>
      <c r="X108" s="127">
        <f t="shared" si="16"/>
        <v>94.218608852755196</v>
      </c>
      <c r="Y108" s="127">
        <f t="shared" si="16"/>
        <v>82.655826558265588</v>
      </c>
      <c r="Z108" s="127">
        <f t="shared" si="16"/>
        <v>77.868112014453473</v>
      </c>
      <c r="AA108" s="127">
        <f t="shared" si="16"/>
        <v>74.254742547425479</v>
      </c>
      <c r="AB108" s="127">
        <f t="shared" si="15"/>
        <v>100.7226738934056</v>
      </c>
      <c r="AC108" s="127">
        <f t="shared" si="15"/>
        <v>70.912375790424576</v>
      </c>
      <c r="AD108" s="127">
        <f t="shared" si="17"/>
        <v>71.183378500451667</v>
      </c>
      <c r="AE108" s="127">
        <f t="shared" si="17"/>
        <v>66.03432700993676</v>
      </c>
      <c r="AF108" s="127">
        <f t="shared" si="17"/>
        <v>67.299006323396569</v>
      </c>
      <c r="AG108" s="127">
        <f t="shared" si="17"/>
        <v>107.76874435411021</v>
      </c>
      <c r="AH108" s="127">
        <f t="shared" si="17"/>
        <v>100.9936766034327</v>
      </c>
      <c r="AI108" s="127">
        <f t="shared" si="17"/>
        <v>133.51400180668475</v>
      </c>
      <c r="AJ108" s="127">
        <f t="shared" si="17"/>
        <v>163.77597109304426</v>
      </c>
      <c r="AK108" s="127">
        <f t="shared" si="17"/>
        <v>166.12466124661248</v>
      </c>
      <c r="AL108" s="127">
        <f t="shared" si="17"/>
        <v>164.58897922312556</v>
      </c>
      <c r="AM108" s="127">
        <f t="shared" si="17"/>
        <v>162.24028906955735</v>
      </c>
      <c r="AN108" s="280">
        <v>4</v>
      </c>
      <c r="AO108" s="281">
        <v>1</v>
      </c>
      <c r="AP108" s="281">
        <v>1</v>
      </c>
      <c r="AQ108" s="281">
        <v>1</v>
      </c>
      <c r="AR108" s="281">
        <v>1</v>
      </c>
      <c r="AS108" s="281">
        <v>1</v>
      </c>
      <c r="AT108" s="281">
        <v>1</v>
      </c>
      <c r="AU108" s="281">
        <v>1</v>
      </c>
      <c r="AV108" s="281">
        <v>1</v>
      </c>
      <c r="AW108" s="281">
        <v>1</v>
      </c>
      <c r="AX108" s="281">
        <v>1</v>
      </c>
      <c r="AY108" s="281">
        <v>1</v>
      </c>
      <c r="AZ108" s="281">
        <v>1</v>
      </c>
      <c r="BA108" s="281">
        <v>1</v>
      </c>
      <c r="BB108" s="281">
        <v>1</v>
      </c>
      <c r="BC108" s="281">
        <v>1</v>
      </c>
      <c r="BD108" s="281">
        <v>6</v>
      </c>
      <c r="BE108" s="325">
        <v>7</v>
      </c>
    </row>
    <row r="109" spans="2:57" ht="15" x14ac:dyDescent="0.25">
      <c r="B109" s="772"/>
      <c r="C109" s="1" t="s">
        <v>3</v>
      </c>
      <c r="D109" s="365">
        <v>2967</v>
      </c>
      <c r="E109" s="11">
        <v>3674</v>
      </c>
      <c r="F109" s="11">
        <v>3873</v>
      </c>
      <c r="G109" s="11">
        <v>3403</v>
      </c>
      <c r="H109" s="11">
        <v>2892</v>
      </c>
      <c r="I109" s="11">
        <v>4506</v>
      </c>
      <c r="J109" s="11">
        <v>3489</v>
      </c>
      <c r="K109" s="11">
        <v>3284</v>
      </c>
      <c r="L109" s="11">
        <v>3728</v>
      </c>
      <c r="M109" s="11">
        <v>3486</v>
      </c>
      <c r="N109" s="11">
        <v>3142</v>
      </c>
      <c r="O109" s="11">
        <v>3212</v>
      </c>
      <c r="P109" s="11">
        <v>3055</v>
      </c>
      <c r="Q109" s="11">
        <v>3074</v>
      </c>
      <c r="R109" s="11">
        <v>3253</v>
      </c>
      <c r="S109" s="11">
        <v>3250</v>
      </c>
      <c r="T109" s="11">
        <v>3248</v>
      </c>
      <c r="U109" s="11">
        <v>3204</v>
      </c>
      <c r="V109" s="74">
        <f>100</f>
        <v>100</v>
      </c>
      <c r="W109" s="127">
        <f t="shared" si="16"/>
        <v>123.82878328277721</v>
      </c>
      <c r="X109" s="127">
        <f t="shared" si="16"/>
        <v>130.53589484327603</v>
      </c>
      <c r="Y109" s="127">
        <f t="shared" si="16"/>
        <v>114.69497809234917</v>
      </c>
      <c r="Z109" s="127">
        <f t="shared" si="16"/>
        <v>97.472194135490398</v>
      </c>
      <c r="AA109" s="127">
        <f t="shared" si="16"/>
        <v>151.87057633973711</v>
      </c>
      <c r="AB109" s="127">
        <f t="shared" si="15"/>
        <v>117.59352881698686</v>
      </c>
      <c r="AC109" s="127">
        <f t="shared" si="15"/>
        <v>110.68419278732726</v>
      </c>
      <c r="AD109" s="127">
        <f t="shared" si="17"/>
        <v>125.64880350522414</v>
      </c>
      <c r="AE109" s="127">
        <f t="shared" si="17"/>
        <v>117.49241658240648</v>
      </c>
      <c r="AF109" s="127">
        <f t="shared" si="17"/>
        <v>105.89821368385574</v>
      </c>
      <c r="AG109" s="127">
        <f t="shared" si="17"/>
        <v>108.25749915739804</v>
      </c>
      <c r="AH109" s="127">
        <f t="shared" si="17"/>
        <v>102.9659588810246</v>
      </c>
      <c r="AI109" s="127">
        <f t="shared" si="17"/>
        <v>103.60633636670038</v>
      </c>
      <c r="AJ109" s="127">
        <f t="shared" si="17"/>
        <v>109.63936636332997</v>
      </c>
      <c r="AK109" s="127">
        <f t="shared" si="17"/>
        <v>109.53825412874959</v>
      </c>
      <c r="AL109" s="127">
        <f t="shared" si="17"/>
        <v>109.47084597236265</v>
      </c>
      <c r="AM109" s="127">
        <f t="shared" si="17"/>
        <v>107.98786653185036</v>
      </c>
      <c r="AN109" s="280">
        <v>4</v>
      </c>
      <c r="AO109" s="281">
        <v>1</v>
      </c>
      <c r="AP109" s="281">
        <v>1</v>
      </c>
      <c r="AQ109" s="281">
        <v>1</v>
      </c>
      <c r="AR109" s="281">
        <v>1</v>
      </c>
      <c r="AS109" s="281">
        <v>1</v>
      </c>
      <c r="AT109" s="281">
        <v>1</v>
      </c>
      <c r="AU109" s="281">
        <v>1</v>
      </c>
      <c r="AV109" s="281">
        <v>1</v>
      </c>
      <c r="AW109" s="281">
        <v>1</v>
      </c>
      <c r="AX109" s="281">
        <v>1</v>
      </c>
      <c r="AY109" s="281">
        <v>1</v>
      </c>
      <c r="AZ109" s="281">
        <v>1</v>
      </c>
      <c r="BA109" s="281">
        <v>1</v>
      </c>
      <c r="BB109" s="281">
        <v>1</v>
      </c>
      <c r="BC109" s="281">
        <v>1</v>
      </c>
      <c r="BD109" s="281">
        <v>6</v>
      </c>
      <c r="BE109" s="325">
        <v>7</v>
      </c>
    </row>
    <row r="110" spans="2:57" ht="15" x14ac:dyDescent="0.25">
      <c r="B110" s="772"/>
      <c r="C110" s="1" t="s">
        <v>4</v>
      </c>
      <c r="D110" s="365">
        <v>13789</v>
      </c>
      <c r="E110" s="11">
        <v>13555</v>
      </c>
      <c r="F110" s="11">
        <v>14530</v>
      </c>
      <c r="G110" s="11">
        <v>16063</v>
      </c>
      <c r="H110" s="11">
        <v>15760</v>
      </c>
      <c r="I110" s="11">
        <v>15032</v>
      </c>
      <c r="J110" s="11">
        <v>15005</v>
      </c>
      <c r="K110" s="11">
        <v>14868</v>
      </c>
      <c r="L110" s="11">
        <v>15480</v>
      </c>
      <c r="M110" s="11">
        <v>15073</v>
      </c>
      <c r="N110" s="11">
        <v>12076</v>
      </c>
      <c r="O110" s="11">
        <v>12137</v>
      </c>
      <c r="P110" s="11">
        <v>10921</v>
      </c>
      <c r="Q110" s="11">
        <v>12229</v>
      </c>
      <c r="R110" s="11">
        <v>9180</v>
      </c>
      <c r="S110" s="11">
        <v>9365</v>
      </c>
      <c r="T110" s="11">
        <v>9320</v>
      </c>
      <c r="U110" s="11">
        <v>9180</v>
      </c>
      <c r="V110" s="74">
        <f>100</f>
        <v>100</v>
      </c>
      <c r="W110" s="127">
        <f t="shared" si="16"/>
        <v>98.302995141054467</v>
      </c>
      <c r="X110" s="127">
        <f t="shared" si="16"/>
        <v>105.3738487199942</v>
      </c>
      <c r="Y110" s="127">
        <f t="shared" si="16"/>
        <v>116.49140619334251</v>
      </c>
      <c r="Z110" s="127">
        <f t="shared" si="16"/>
        <v>114.29400246573356</v>
      </c>
      <c r="AA110" s="127">
        <f t="shared" si="16"/>
        <v>109.01443179345856</v>
      </c>
      <c r="AB110" s="127">
        <f t="shared" si="15"/>
        <v>108.8186235405033</v>
      </c>
      <c r="AC110" s="127">
        <f t="shared" si="15"/>
        <v>107.82507796069331</v>
      </c>
      <c r="AD110" s="127">
        <f t="shared" si="17"/>
        <v>112.26339836101241</v>
      </c>
      <c r="AE110" s="127">
        <f t="shared" si="17"/>
        <v>109.31177025164986</v>
      </c>
      <c r="AF110" s="127">
        <f t="shared" si="17"/>
        <v>87.577054173616645</v>
      </c>
      <c r="AG110" s="127">
        <f t="shared" si="17"/>
        <v>88.019435782145194</v>
      </c>
      <c r="AH110" s="127">
        <f t="shared" si="17"/>
        <v>79.200812241641884</v>
      </c>
      <c r="AI110" s="127">
        <f t="shared" si="17"/>
        <v>88.686634273696427</v>
      </c>
      <c r="AJ110" s="127">
        <f t="shared" si="17"/>
        <v>66.574806004786424</v>
      </c>
      <c r="AK110" s="127">
        <f t="shared" si="17"/>
        <v>67.916455145405763</v>
      </c>
      <c r="AL110" s="127">
        <f t="shared" si="17"/>
        <v>67.590108057147006</v>
      </c>
      <c r="AM110" s="127">
        <f t="shared" si="17"/>
        <v>66.574806004786424</v>
      </c>
      <c r="AN110" s="280">
        <v>1</v>
      </c>
      <c r="AO110" s="281">
        <v>1</v>
      </c>
      <c r="AP110" s="281">
        <v>1</v>
      </c>
      <c r="AQ110" s="281">
        <v>1</v>
      </c>
      <c r="AR110" s="281">
        <v>1</v>
      </c>
      <c r="AS110" s="281">
        <v>1</v>
      </c>
      <c r="AT110" s="281">
        <v>1</v>
      </c>
      <c r="AU110" s="281">
        <v>1</v>
      </c>
      <c r="AV110" s="281">
        <v>1</v>
      </c>
      <c r="AW110" s="281">
        <v>1</v>
      </c>
      <c r="AX110" s="281">
        <v>1</v>
      </c>
      <c r="AY110" s="281">
        <v>1</v>
      </c>
      <c r="AZ110" s="281">
        <v>1</v>
      </c>
      <c r="BA110" s="281">
        <v>1</v>
      </c>
      <c r="BB110" s="281">
        <v>1</v>
      </c>
      <c r="BC110" s="281">
        <v>1</v>
      </c>
      <c r="BD110" s="281">
        <v>6</v>
      </c>
      <c r="BE110" s="325">
        <v>7</v>
      </c>
    </row>
    <row r="111" spans="2:57" ht="15" x14ac:dyDescent="0.25">
      <c r="B111" s="772"/>
      <c r="C111" s="1" t="s">
        <v>5</v>
      </c>
      <c r="D111" s="365">
        <v>107977</v>
      </c>
      <c r="E111" s="11">
        <v>96871</v>
      </c>
      <c r="F111" s="11">
        <v>95237</v>
      </c>
      <c r="G111" s="11">
        <v>97069</v>
      </c>
      <c r="H111" s="11">
        <v>102070</v>
      </c>
      <c r="I111" s="11">
        <v>105550</v>
      </c>
      <c r="J111" s="11">
        <v>108108</v>
      </c>
      <c r="K111" s="11">
        <v>109608</v>
      </c>
      <c r="L111" s="11">
        <v>110906</v>
      </c>
      <c r="M111" s="11">
        <v>102125</v>
      </c>
      <c r="N111" s="11">
        <v>141811</v>
      </c>
      <c r="O111" s="11">
        <v>157574</v>
      </c>
      <c r="P111" s="11">
        <v>158499</v>
      </c>
      <c r="Q111" s="11">
        <v>147318</v>
      </c>
      <c r="R111" s="11">
        <v>152627</v>
      </c>
      <c r="S111" s="11">
        <v>154601</v>
      </c>
      <c r="T111" s="11">
        <v>152680</v>
      </c>
      <c r="U111" s="11">
        <v>150804</v>
      </c>
      <c r="V111" s="74">
        <f>100</f>
        <v>100</v>
      </c>
      <c r="W111" s="127">
        <f t="shared" si="16"/>
        <v>89.714476231049204</v>
      </c>
      <c r="X111" s="127">
        <f t="shared" si="16"/>
        <v>88.201190994378436</v>
      </c>
      <c r="Y111" s="127">
        <f t="shared" si="16"/>
        <v>89.897848615908941</v>
      </c>
      <c r="Z111" s="127">
        <f t="shared" si="16"/>
        <v>94.529390518351136</v>
      </c>
      <c r="AA111" s="127">
        <f t="shared" si="16"/>
        <v>97.752299100734419</v>
      </c>
      <c r="AB111" s="127">
        <f t="shared" si="15"/>
        <v>100.12132213341731</v>
      </c>
      <c r="AC111" s="127">
        <f t="shared" si="15"/>
        <v>101.5105068672032</v>
      </c>
      <c r="AD111" s="127">
        <f t="shared" si="17"/>
        <v>102.71261472350594</v>
      </c>
      <c r="AE111" s="127">
        <f t="shared" si="17"/>
        <v>94.580327291923282</v>
      </c>
      <c r="AF111" s="127">
        <f t="shared" si="17"/>
        <v>131.33445085527472</v>
      </c>
      <c r="AG111" s="127">
        <f t="shared" si="17"/>
        <v>145.93293016105281</v>
      </c>
      <c r="AH111" s="127">
        <f t="shared" si="17"/>
        <v>146.78959408022078</v>
      </c>
      <c r="AI111" s="127">
        <f t="shared" si="17"/>
        <v>136.43461107458069</v>
      </c>
      <c r="AJ111" s="127">
        <f t="shared" si="17"/>
        <v>141.35139890902693</v>
      </c>
      <c r="AK111" s="127">
        <f t="shared" si="17"/>
        <v>143.17956601868917</v>
      </c>
      <c r="AL111" s="127">
        <f t="shared" si="17"/>
        <v>141.40048343628735</v>
      </c>
      <c r="AM111" s="127">
        <f t="shared" si="17"/>
        <v>139.66307639589914</v>
      </c>
      <c r="AN111" s="280">
        <v>1</v>
      </c>
      <c r="AO111" s="281">
        <v>1</v>
      </c>
      <c r="AP111" s="281">
        <v>1</v>
      </c>
      <c r="AQ111" s="281">
        <v>1</v>
      </c>
      <c r="AR111" s="281">
        <v>1</v>
      </c>
      <c r="AS111" s="281">
        <v>1</v>
      </c>
      <c r="AT111" s="281">
        <v>1</v>
      </c>
      <c r="AU111" s="281">
        <v>1</v>
      </c>
      <c r="AV111" s="281">
        <v>1</v>
      </c>
      <c r="AW111" s="281">
        <v>1</v>
      </c>
      <c r="AX111" s="281">
        <v>1</v>
      </c>
      <c r="AY111" s="281">
        <v>1</v>
      </c>
      <c r="AZ111" s="281">
        <v>1</v>
      </c>
      <c r="BA111" s="281">
        <v>1</v>
      </c>
      <c r="BB111" s="281">
        <v>1</v>
      </c>
      <c r="BC111" s="281">
        <v>1</v>
      </c>
      <c r="BD111" s="281">
        <v>6</v>
      </c>
      <c r="BE111" s="325">
        <v>7</v>
      </c>
    </row>
    <row r="112" spans="2:57" ht="15" x14ac:dyDescent="0.25">
      <c r="B112" s="772"/>
      <c r="C112" s="1" t="s">
        <v>6</v>
      </c>
      <c r="D112" s="365">
        <v>125840</v>
      </c>
      <c r="E112" s="11">
        <v>115467</v>
      </c>
      <c r="F112" s="11">
        <v>114683</v>
      </c>
      <c r="G112" s="11">
        <v>117450</v>
      </c>
      <c r="H112" s="11">
        <v>121584</v>
      </c>
      <c r="I112" s="11">
        <v>125910</v>
      </c>
      <c r="J112" s="11">
        <v>127717</v>
      </c>
      <c r="K112" s="11">
        <v>128545</v>
      </c>
      <c r="L112" s="11">
        <v>130902</v>
      </c>
      <c r="M112" s="11">
        <v>121415</v>
      </c>
      <c r="N112" s="11">
        <v>157774</v>
      </c>
      <c r="O112" s="11">
        <v>174116</v>
      </c>
      <c r="P112" s="11">
        <v>173593</v>
      </c>
      <c r="Q112" s="11">
        <v>164099</v>
      </c>
      <c r="R112" s="11">
        <v>166873</v>
      </c>
      <c r="S112" s="11">
        <v>169055</v>
      </c>
      <c r="T112" s="11">
        <v>167070</v>
      </c>
      <c r="U112" s="11">
        <v>164984</v>
      </c>
      <c r="V112" s="74">
        <f>100</f>
        <v>100</v>
      </c>
      <c r="W112" s="127">
        <f t="shared" si="16"/>
        <v>91.756993006993014</v>
      </c>
      <c r="X112" s="127">
        <f t="shared" si="16"/>
        <v>91.133979656706927</v>
      </c>
      <c r="Y112" s="127">
        <f t="shared" si="16"/>
        <v>93.332803560076286</v>
      </c>
      <c r="Z112" s="127">
        <f t="shared" si="16"/>
        <v>96.617927527018438</v>
      </c>
      <c r="AA112" s="127">
        <f t="shared" si="16"/>
        <v>100.05562619198983</v>
      </c>
      <c r="AB112" s="127">
        <f t="shared" si="15"/>
        <v>101.49157660521297</v>
      </c>
      <c r="AC112" s="127">
        <f t="shared" si="15"/>
        <v>102.14955499046408</v>
      </c>
      <c r="AD112" s="127">
        <f t="shared" si="17"/>
        <v>104.02256834075015</v>
      </c>
      <c r="AE112" s="127">
        <f t="shared" si="17"/>
        <v>96.483630006357274</v>
      </c>
      <c r="AF112" s="127">
        <f t="shared" si="17"/>
        <v>125.37666878575969</v>
      </c>
      <c r="AG112" s="127">
        <f t="shared" si="17"/>
        <v>138.3630006357279</v>
      </c>
      <c r="AH112" s="127">
        <f t="shared" si="17"/>
        <v>137.94739351557533</v>
      </c>
      <c r="AI112" s="127">
        <f t="shared" si="17"/>
        <v>130.40289256198346</v>
      </c>
      <c r="AJ112" s="127">
        <f t="shared" si="17"/>
        <v>132.60727908455181</v>
      </c>
      <c r="AK112" s="127">
        <f t="shared" si="17"/>
        <v>134.34122695486332</v>
      </c>
      <c r="AL112" s="127">
        <f t="shared" si="17"/>
        <v>132.7638270820089</v>
      </c>
      <c r="AM112" s="127">
        <f t="shared" si="17"/>
        <v>131.10616656071201</v>
      </c>
      <c r="AN112" s="280"/>
      <c r="AO112" s="281"/>
      <c r="AP112" s="281"/>
      <c r="AQ112" s="281"/>
      <c r="AR112" s="281"/>
      <c r="AS112" s="281"/>
      <c r="AT112" s="281"/>
      <c r="AU112" s="281"/>
      <c r="AV112" s="281"/>
      <c r="AW112" s="281"/>
      <c r="AX112" s="281"/>
      <c r="AY112" s="281"/>
      <c r="AZ112" s="281"/>
      <c r="BA112" s="281"/>
      <c r="BB112" s="281"/>
      <c r="BC112" s="281"/>
      <c r="BD112" s="281"/>
      <c r="BE112" s="325"/>
    </row>
    <row r="113" spans="2:57" ht="15" x14ac:dyDescent="0.25">
      <c r="B113" s="765"/>
      <c r="C113" s="8" t="s">
        <v>7</v>
      </c>
      <c r="D113" s="424">
        <v>17863</v>
      </c>
      <c r="E113" s="341">
        <v>18596</v>
      </c>
      <c r="F113" s="341">
        <v>19446</v>
      </c>
      <c r="G113" s="341">
        <v>20381</v>
      </c>
      <c r="H113" s="341">
        <v>19514</v>
      </c>
      <c r="I113" s="341">
        <v>20360</v>
      </c>
      <c r="J113" s="341">
        <v>19609</v>
      </c>
      <c r="K113" s="341">
        <v>18937</v>
      </c>
      <c r="L113" s="341">
        <v>19996</v>
      </c>
      <c r="M113" s="341">
        <v>19290</v>
      </c>
      <c r="N113" s="341">
        <v>15963</v>
      </c>
      <c r="O113" s="341">
        <v>16542</v>
      </c>
      <c r="P113" s="341">
        <v>15094</v>
      </c>
      <c r="Q113" s="341">
        <v>16781</v>
      </c>
      <c r="R113" s="341">
        <v>14246</v>
      </c>
      <c r="S113" s="341">
        <v>14454</v>
      </c>
      <c r="T113" s="341">
        <v>14390</v>
      </c>
      <c r="U113" s="341">
        <v>14180</v>
      </c>
      <c r="V113" s="74">
        <f>100</f>
        <v>100</v>
      </c>
      <c r="W113" s="127">
        <f t="shared" si="16"/>
        <v>104.103454067066</v>
      </c>
      <c r="X113" s="127">
        <f t="shared" si="16"/>
        <v>108.86189329899793</v>
      </c>
      <c r="Y113" s="127">
        <f t="shared" si="16"/>
        <v>114.09617645412305</v>
      </c>
      <c r="Z113" s="127">
        <f t="shared" si="16"/>
        <v>109.24256843755248</v>
      </c>
      <c r="AA113" s="127">
        <f t="shared" si="16"/>
        <v>113.97861501427532</v>
      </c>
      <c r="AB113" s="127">
        <f t="shared" si="15"/>
        <v>109.7743939987684</v>
      </c>
      <c r="AC113" s="127">
        <f t="shared" si="15"/>
        <v>106.01242792364104</v>
      </c>
      <c r="AD113" s="127">
        <f t="shared" si="17"/>
        <v>111.940883390248</v>
      </c>
      <c r="AE113" s="127">
        <f t="shared" si="17"/>
        <v>107.98857974584337</v>
      </c>
      <c r="AF113" s="127">
        <f t="shared" si="17"/>
        <v>89.363488775681574</v>
      </c>
      <c r="AG113" s="127">
        <f t="shared" si="17"/>
        <v>92.604825617197562</v>
      </c>
      <c r="AH113" s="127">
        <f t="shared" si="17"/>
        <v>84.498684431506462</v>
      </c>
      <c r="AI113" s="127">
        <f t="shared" si="17"/>
        <v>93.942786765940767</v>
      </c>
      <c r="AJ113" s="127">
        <f t="shared" si="17"/>
        <v>79.751441527179082</v>
      </c>
      <c r="AK113" s="127">
        <f t="shared" si="17"/>
        <v>80.915859598051838</v>
      </c>
      <c r="AL113" s="127">
        <f t="shared" si="17"/>
        <v>80.557577114706376</v>
      </c>
      <c r="AM113" s="127">
        <f t="shared" si="17"/>
        <v>79.381962716229083</v>
      </c>
      <c r="AN113" s="283"/>
      <c r="AO113" s="284"/>
      <c r="AP113" s="284"/>
      <c r="AQ113" s="284"/>
      <c r="AR113" s="284"/>
      <c r="AS113" s="284"/>
      <c r="AT113" s="284"/>
      <c r="AU113" s="284"/>
      <c r="AV113" s="284"/>
      <c r="AW113" s="284"/>
      <c r="AX113" s="284"/>
      <c r="AY113" s="284"/>
      <c r="AZ113" s="284"/>
      <c r="BA113" s="284"/>
      <c r="BB113" s="284"/>
      <c r="BC113" s="284"/>
      <c r="BD113" s="284"/>
      <c r="BE113" s="284"/>
    </row>
    <row r="114" spans="2:57" ht="15" customHeight="1" x14ac:dyDescent="0.25">
      <c r="B114" s="772" t="s">
        <v>35</v>
      </c>
      <c r="C114" s="1" t="s">
        <v>2</v>
      </c>
      <c r="D114" s="425">
        <v>12598</v>
      </c>
      <c r="E114" s="11">
        <v>11755</v>
      </c>
      <c r="F114" s="11">
        <v>11591</v>
      </c>
      <c r="G114" s="11">
        <v>11968</v>
      </c>
      <c r="H114" s="11">
        <v>14282</v>
      </c>
      <c r="I114" s="11">
        <v>12493</v>
      </c>
      <c r="J114" s="11">
        <v>14097</v>
      </c>
      <c r="K114" s="11">
        <v>12946</v>
      </c>
      <c r="L114" s="11">
        <v>12870</v>
      </c>
      <c r="M114" s="11">
        <v>10360</v>
      </c>
      <c r="N114" s="11">
        <v>12319</v>
      </c>
      <c r="O114" s="11">
        <v>13691</v>
      </c>
      <c r="P114" s="11">
        <v>10672</v>
      </c>
      <c r="Q114" s="11">
        <v>11535</v>
      </c>
      <c r="R114" s="11">
        <v>10964</v>
      </c>
      <c r="S114" s="11">
        <v>10715</v>
      </c>
      <c r="T114" s="11">
        <v>10615</v>
      </c>
      <c r="U114" s="11">
        <v>10461</v>
      </c>
      <c r="V114" s="74">
        <f>100</f>
        <v>100</v>
      </c>
      <c r="W114" s="127">
        <f t="shared" si="16"/>
        <v>93.308461660581045</v>
      </c>
      <c r="X114" s="127">
        <f t="shared" si="16"/>
        <v>92.006667725035726</v>
      </c>
      <c r="Y114" s="127">
        <f t="shared" si="16"/>
        <v>94.999206223210038</v>
      </c>
      <c r="Z114" s="127">
        <f t="shared" si="16"/>
        <v>113.36720114303857</v>
      </c>
      <c r="AA114" s="127">
        <f t="shared" si="16"/>
        <v>99.166534370535004</v>
      </c>
      <c r="AB114" s="127">
        <f t="shared" si="15"/>
        <v>111.89871408160026</v>
      </c>
      <c r="AC114" s="127">
        <f t="shared" si="15"/>
        <v>102.76234322908398</v>
      </c>
      <c r="AD114" s="127">
        <f t="shared" si="17"/>
        <v>102.15907286870932</v>
      </c>
      <c r="AE114" s="127">
        <f t="shared" si="17"/>
        <v>82.235275440546118</v>
      </c>
      <c r="AF114" s="127">
        <f t="shared" si="17"/>
        <v>97.78536275599302</v>
      </c>
      <c r="AG114" s="127">
        <f t="shared" si="17"/>
        <v>108.6759803143356</v>
      </c>
      <c r="AH114" s="127">
        <f t="shared" si="17"/>
        <v>84.711859025242106</v>
      </c>
      <c r="AI114" s="127">
        <f t="shared" si="17"/>
        <v>91.562152722654389</v>
      </c>
      <c r="AJ114" s="127">
        <f t="shared" si="17"/>
        <v>87.02968725194475</v>
      </c>
      <c r="AK114" s="127">
        <f t="shared" si="17"/>
        <v>85.053183044927763</v>
      </c>
      <c r="AL114" s="127">
        <f t="shared" si="17"/>
        <v>84.259406254961107</v>
      </c>
      <c r="AM114" s="127">
        <f t="shared" si="17"/>
        <v>83.036989998412452</v>
      </c>
      <c r="AN114" s="280">
        <v>1</v>
      </c>
      <c r="AO114" s="281">
        <v>1</v>
      </c>
      <c r="AP114" s="281">
        <v>1</v>
      </c>
      <c r="AQ114" s="281">
        <v>1</v>
      </c>
      <c r="AR114" s="281">
        <v>1</v>
      </c>
      <c r="AS114" s="281">
        <v>1</v>
      </c>
      <c r="AT114" s="281">
        <v>1</v>
      </c>
      <c r="AU114" s="281">
        <v>1</v>
      </c>
      <c r="AV114" s="281">
        <v>1</v>
      </c>
      <c r="AW114" s="281">
        <v>1</v>
      </c>
      <c r="AX114" s="281">
        <v>1</v>
      </c>
      <c r="AY114" s="281">
        <v>1</v>
      </c>
      <c r="AZ114" s="281">
        <v>1</v>
      </c>
      <c r="BA114" s="281">
        <v>1</v>
      </c>
      <c r="BB114" s="281">
        <v>1</v>
      </c>
      <c r="BC114" s="281">
        <v>1</v>
      </c>
      <c r="BD114" s="281">
        <v>6</v>
      </c>
      <c r="BE114" s="325">
        <v>7</v>
      </c>
    </row>
    <row r="115" spans="2:57" ht="15" x14ac:dyDescent="0.25">
      <c r="B115" s="772"/>
      <c r="C115" s="1" t="s">
        <v>3</v>
      </c>
      <c r="D115" s="365">
        <v>56553</v>
      </c>
      <c r="E115" s="11">
        <v>60441</v>
      </c>
      <c r="F115" s="11">
        <v>60697</v>
      </c>
      <c r="G115" s="11">
        <v>60483</v>
      </c>
      <c r="H115" s="11">
        <v>57206</v>
      </c>
      <c r="I115" s="11">
        <v>60359</v>
      </c>
      <c r="J115" s="11">
        <v>56486</v>
      </c>
      <c r="K115" s="11">
        <v>56719</v>
      </c>
      <c r="L115" s="11">
        <v>57608</v>
      </c>
      <c r="M115" s="11">
        <v>57644</v>
      </c>
      <c r="N115" s="11">
        <v>55717</v>
      </c>
      <c r="O115" s="11">
        <v>57226</v>
      </c>
      <c r="P115" s="11">
        <v>54417</v>
      </c>
      <c r="Q115" s="11">
        <v>61689</v>
      </c>
      <c r="R115" s="11">
        <v>52111</v>
      </c>
      <c r="S115" s="11">
        <v>52430</v>
      </c>
      <c r="T115" s="11">
        <v>52398</v>
      </c>
      <c r="U115" s="11">
        <v>51690</v>
      </c>
      <c r="V115" s="74">
        <f>100</f>
        <v>100</v>
      </c>
      <c r="W115" s="127">
        <f t="shared" si="16"/>
        <v>106.8749668452602</v>
      </c>
      <c r="X115" s="127">
        <f t="shared" si="16"/>
        <v>107.32763955935141</v>
      </c>
      <c r="Y115" s="127">
        <f t="shared" si="16"/>
        <v>106.94923346241579</v>
      </c>
      <c r="Z115" s="127">
        <f t="shared" si="16"/>
        <v>101.15466907149046</v>
      </c>
      <c r="AA115" s="127">
        <f t="shared" si="16"/>
        <v>106.72997011652785</v>
      </c>
      <c r="AB115" s="127">
        <f t="shared" si="15"/>
        <v>99.881527063108948</v>
      </c>
      <c r="AC115" s="127">
        <f t="shared" si="15"/>
        <v>100.29352996304351</v>
      </c>
      <c r="AD115" s="127">
        <f t="shared" si="17"/>
        <v>101.8655066928368</v>
      </c>
      <c r="AE115" s="127">
        <f t="shared" si="17"/>
        <v>101.92916379325588</v>
      </c>
      <c r="AF115" s="127">
        <f t="shared" si="17"/>
        <v>98.521740668045908</v>
      </c>
      <c r="AG115" s="127">
        <f t="shared" si="17"/>
        <v>101.19003412727884</v>
      </c>
      <c r="AH115" s="127">
        <f t="shared" si="17"/>
        <v>96.223012041801496</v>
      </c>
      <c r="AI115" s="127">
        <f t="shared" si="17"/>
        <v>109.08174632645483</v>
      </c>
      <c r="AJ115" s="127">
        <f t="shared" si="17"/>
        <v>92.145421109401795</v>
      </c>
      <c r="AK115" s="127">
        <f t="shared" si="17"/>
        <v>92.709493749226382</v>
      </c>
      <c r="AL115" s="127">
        <f t="shared" si="17"/>
        <v>92.65290965996499</v>
      </c>
      <c r="AM115" s="127">
        <f t="shared" si="17"/>
        <v>91.400986685056495</v>
      </c>
      <c r="AN115" s="280">
        <v>1</v>
      </c>
      <c r="AO115" s="281">
        <v>1</v>
      </c>
      <c r="AP115" s="281">
        <v>1</v>
      </c>
      <c r="AQ115" s="281">
        <v>1</v>
      </c>
      <c r="AR115" s="281">
        <v>1</v>
      </c>
      <c r="AS115" s="281">
        <v>1</v>
      </c>
      <c r="AT115" s="281">
        <v>1</v>
      </c>
      <c r="AU115" s="281">
        <v>1</v>
      </c>
      <c r="AV115" s="281">
        <v>1</v>
      </c>
      <c r="AW115" s="281">
        <v>1</v>
      </c>
      <c r="AX115" s="281">
        <v>1</v>
      </c>
      <c r="AY115" s="281">
        <v>1</v>
      </c>
      <c r="AZ115" s="281">
        <v>1</v>
      </c>
      <c r="BA115" s="281">
        <v>1</v>
      </c>
      <c r="BB115" s="281">
        <v>1</v>
      </c>
      <c r="BC115" s="281">
        <v>1</v>
      </c>
      <c r="BD115" s="281">
        <v>6</v>
      </c>
      <c r="BE115" s="325">
        <v>7</v>
      </c>
    </row>
    <row r="116" spans="2:57" ht="15" x14ac:dyDescent="0.25">
      <c r="B116" s="772"/>
      <c r="C116" s="1" t="s">
        <v>4</v>
      </c>
      <c r="D116" s="365">
        <v>143074</v>
      </c>
      <c r="E116" s="11">
        <v>135259</v>
      </c>
      <c r="F116" s="11">
        <v>141445</v>
      </c>
      <c r="G116" s="11">
        <v>148532</v>
      </c>
      <c r="H116" s="11">
        <v>149715</v>
      </c>
      <c r="I116" s="11">
        <v>152655</v>
      </c>
      <c r="J116" s="11">
        <v>154027</v>
      </c>
      <c r="K116" s="11">
        <v>154225</v>
      </c>
      <c r="L116" s="11">
        <v>158248</v>
      </c>
      <c r="M116" s="11">
        <v>160483</v>
      </c>
      <c r="N116" s="11">
        <v>144947</v>
      </c>
      <c r="O116" s="11">
        <v>136385</v>
      </c>
      <c r="P116" s="11">
        <v>132829</v>
      </c>
      <c r="Q116" s="11">
        <v>139183</v>
      </c>
      <c r="R116" s="11">
        <v>134106</v>
      </c>
      <c r="S116" s="11">
        <v>130730</v>
      </c>
      <c r="T116" s="11">
        <v>130102</v>
      </c>
      <c r="U116" s="11">
        <v>128143</v>
      </c>
      <c r="V116" s="74">
        <f>100</f>
        <v>100</v>
      </c>
      <c r="W116" s="127">
        <f t="shared" si="16"/>
        <v>94.537791632302159</v>
      </c>
      <c r="X116" s="127">
        <f t="shared" si="16"/>
        <v>98.861428351762029</v>
      </c>
      <c r="Y116" s="127">
        <f t="shared" si="16"/>
        <v>103.81480911975621</v>
      </c>
      <c r="Z116" s="127">
        <f t="shared" si="16"/>
        <v>104.64165396927464</v>
      </c>
      <c r="AA116" s="127">
        <f t="shared" si="16"/>
        <v>106.69653466038554</v>
      </c>
      <c r="AB116" s="127">
        <f t="shared" si="15"/>
        <v>107.65547898290396</v>
      </c>
      <c r="AC116" s="127">
        <f t="shared" si="15"/>
        <v>107.79386890699918</v>
      </c>
      <c r="AD116" s="127">
        <f t="shared" si="17"/>
        <v>110.6057005465703</v>
      </c>
      <c r="AE116" s="127">
        <f t="shared" si="17"/>
        <v>112.16782923522094</v>
      </c>
      <c r="AF116" s="127">
        <f t="shared" si="17"/>
        <v>101.30911276681996</v>
      </c>
      <c r="AG116" s="127">
        <f t="shared" si="17"/>
        <v>95.324796958217419</v>
      </c>
      <c r="AH116" s="127">
        <f t="shared" si="17"/>
        <v>92.839369836588062</v>
      </c>
      <c r="AI116" s="127">
        <f t="shared" si="17"/>
        <v>97.28042830982568</v>
      </c>
      <c r="AJ116" s="127">
        <f t="shared" si="17"/>
        <v>93.731914953101196</v>
      </c>
      <c r="AK116" s="127">
        <f t="shared" si="17"/>
        <v>91.372296853376568</v>
      </c>
      <c r="AL116" s="127">
        <f t="shared" si="17"/>
        <v>90.933363154731111</v>
      </c>
      <c r="AM116" s="127">
        <f t="shared" si="17"/>
        <v>89.5641416330011</v>
      </c>
      <c r="AN116" s="280">
        <v>1</v>
      </c>
      <c r="AO116" s="281">
        <v>1</v>
      </c>
      <c r="AP116" s="281">
        <v>1</v>
      </c>
      <c r="AQ116" s="281">
        <v>1</v>
      </c>
      <c r="AR116" s="281">
        <v>1</v>
      </c>
      <c r="AS116" s="281">
        <v>1</v>
      </c>
      <c r="AT116" s="281">
        <v>1</v>
      </c>
      <c r="AU116" s="281">
        <v>1</v>
      </c>
      <c r="AV116" s="281">
        <v>1</v>
      </c>
      <c r="AW116" s="281">
        <v>1</v>
      </c>
      <c r="AX116" s="281">
        <v>1</v>
      </c>
      <c r="AY116" s="281">
        <v>1</v>
      </c>
      <c r="AZ116" s="281">
        <v>1</v>
      </c>
      <c r="BA116" s="281">
        <v>1</v>
      </c>
      <c r="BB116" s="281">
        <v>1</v>
      </c>
      <c r="BC116" s="281">
        <v>1</v>
      </c>
      <c r="BD116" s="281">
        <v>6</v>
      </c>
      <c r="BE116" s="325">
        <v>7</v>
      </c>
    </row>
    <row r="117" spans="2:57" ht="15" x14ac:dyDescent="0.25">
      <c r="B117" s="772"/>
      <c r="C117" s="1" t="s">
        <v>5</v>
      </c>
      <c r="D117" s="365">
        <v>182484</v>
      </c>
      <c r="E117" s="11">
        <v>171546</v>
      </c>
      <c r="F117" s="11">
        <v>173907</v>
      </c>
      <c r="G117" s="11">
        <v>181685</v>
      </c>
      <c r="H117" s="11">
        <v>185653</v>
      </c>
      <c r="I117" s="11">
        <v>187532</v>
      </c>
      <c r="J117" s="11">
        <v>193242</v>
      </c>
      <c r="K117" s="11">
        <v>199389</v>
      </c>
      <c r="L117" s="11">
        <v>201395</v>
      </c>
      <c r="M117" s="11">
        <v>209393</v>
      </c>
      <c r="N117" s="11">
        <v>262868</v>
      </c>
      <c r="O117" s="11">
        <v>268952</v>
      </c>
      <c r="P117" s="11">
        <v>251761</v>
      </c>
      <c r="Q117" s="11">
        <v>256961</v>
      </c>
      <c r="R117" s="11">
        <v>256780</v>
      </c>
      <c r="S117" s="11">
        <v>249813</v>
      </c>
      <c r="T117" s="11">
        <v>246709</v>
      </c>
      <c r="U117" s="11">
        <v>243677</v>
      </c>
      <c r="V117" s="74">
        <f>100</f>
        <v>100</v>
      </c>
      <c r="W117" s="127">
        <f t="shared" si="16"/>
        <v>94.00604984546591</v>
      </c>
      <c r="X117" s="127">
        <f t="shared" si="16"/>
        <v>95.29986190570132</v>
      </c>
      <c r="Y117" s="127">
        <f t="shared" si="16"/>
        <v>99.562153394270183</v>
      </c>
      <c r="Z117" s="127">
        <f t="shared" si="16"/>
        <v>101.73659060520374</v>
      </c>
      <c r="AA117" s="127">
        <f t="shared" si="16"/>
        <v>102.76626991955459</v>
      </c>
      <c r="AB117" s="127">
        <f t="shared" si="15"/>
        <v>105.89531136976393</v>
      </c>
      <c r="AC117" s="127">
        <f t="shared" si="15"/>
        <v>109.26382586966528</v>
      </c>
      <c r="AD117" s="127">
        <f t="shared" si="17"/>
        <v>110.36310032660397</v>
      </c>
      <c r="AE117" s="127">
        <f t="shared" si="17"/>
        <v>114.74595032989194</v>
      </c>
      <c r="AF117" s="127">
        <f t="shared" si="17"/>
        <v>144.04988930536376</v>
      </c>
      <c r="AG117" s="127">
        <f t="shared" si="17"/>
        <v>147.38388023059557</v>
      </c>
      <c r="AH117" s="127">
        <f t="shared" si="17"/>
        <v>137.96332829179545</v>
      </c>
      <c r="AI117" s="127">
        <f t="shared" si="17"/>
        <v>140.81289318515596</v>
      </c>
      <c r="AJ117" s="127">
        <f t="shared" si="17"/>
        <v>140.71370640713707</v>
      </c>
      <c r="AK117" s="127">
        <f t="shared" si="17"/>
        <v>136.89583744328269</v>
      </c>
      <c r="AL117" s="127">
        <f t="shared" si="17"/>
        <v>135.19486639924597</v>
      </c>
      <c r="AM117" s="127">
        <f t="shared" si="17"/>
        <v>133.5333508691173</v>
      </c>
      <c r="AN117" s="280">
        <v>1</v>
      </c>
      <c r="AO117" s="281">
        <v>1</v>
      </c>
      <c r="AP117" s="281">
        <v>1</v>
      </c>
      <c r="AQ117" s="281">
        <v>1</v>
      </c>
      <c r="AR117" s="281">
        <v>1</v>
      </c>
      <c r="AS117" s="281">
        <v>1</v>
      </c>
      <c r="AT117" s="281">
        <v>1</v>
      </c>
      <c r="AU117" s="281">
        <v>1</v>
      </c>
      <c r="AV117" s="281">
        <v>1</v>
      </c>
      <c r="AW117" s="281">
        <v>1</v>
      </c>
      <c r="AX117" s="281">
        <v>1</v>
      </c>
      <c r="AY117" s="281">
        <v>1</v>
      </c>
      <c r="AZ117" s="281">
        <v>1</v>
      </c>
      <c r="BA117" s="281">
        <v>1</v>
      </c>
      <c r="BB117" s="281">
        <v>1</v>
      </c>
      <c r="BC117" s="281">
        <v>1</v>
      </c>
      <c r="BD117" s="281">
        <v>6</v>
      </c>
      <c r="BE117" s="325">
        <v>7</v>
      </c>
    </row>
    <row r="118" spans="2:57" ht="15" x14ac:dyDescent="0.25">
      <c r="B118" s="772"/>
      <c r="C118" s="1" t="s">
        <v>6</v>
      </c>
      <c r="D118" s="365">
        <v>394709</v>
      </c>
      <c r="E118" s="11">
        <v>379001</v>
      </c>
      <c r="F118" s="11">
        <v>387640</v>
      </c>
      <c r="G118" s="11">
        <v>402668</v>
      </c>
      <c r="H118" s="11">
        <v>406856</v>
      </c>
      <c r="I118" s="11">
        <v>413039</v>
      </c>
      <c r="J118" s="11">
        <v>417852</v>
      </c>
      <c r="K118" s="11">
        <v>423279</v>
      </c>
      <c r="L118" s="11">
        <v>430121</v>
      </c>
      <c r="M118" s="11">
        <v>437880</v>
      </c>
      <c r="N118" s="11">
        <v>475851</v>
      </c>
      <c r="O118" s="11">
        <v>476254</v>
      </c>
      <c r="P118" s="11">
        <v>449679</v>
      </c>
      <c r="Q118" s="11">
        <v>469368</v>
      </c>
      <c r="R118" s="11">
        <v>453961</v>
      </c>
      <c r="S118" s="11">
        <v>443688</v>
      </c>
      <c r="T118" s="11">
        <v>439824</v>
      </c>
      <c r="U118" s="11">
        <v>433971</v>
      </c>
      <c r="V118" s="74">
        <f>100</f>
        <v>100</v>
      </c>
      <c r="W118" s="127">
        <f t="shared" si="16"/>
        <v>96.020359302676155</v>
      </c>
      <c r="X118" s="127">
        <f t="shared" si="16"/>
        <v>98.209060345723046</v>
      </c>
      <c r="Y118" s="127">
        <f t="shared" si="16"/>
        <v>102.01642222498093</v>
      </c>
      <c r="Z118" s="127">
        <f t="shared" si="16"/>
        <v>103.07745706330486</v>
      </c>
      <c r="AA118" s="127">
        <f t="shared" si="16"/>
        <v>104.64392755168998</v>
      </c>
      <c r="AB118" s="127">
        <f t="shared" si="15"/>
        <v>105.86330689191277</v>
      </c>
      <c r="AC118" s="127">
        <f t="shared" si="15"/>
        <v>107.23824387080101</v>
      </c>
      <c r="AD118" s="127">
        <f t="shared" si="17"/>
        <v>108.9716728019883</v>
      </c>
      <c r="AE118" s="127">
        <f t="shared" si="17"/>
        <v>110.9374247863616</v>
      </c>
      <c r="AF118" s="127">
        <f t="shared" si="17"/>
        <v>120.55742331692463</v>
      </c>
      <c r="AG118" s="127">
        <f t="shared" si="17"/>
        <v>120.65952385174901</v>
      </c>
      <c r="AH118" s="127">
        <f t="shared" si="17"/>
        <v>113.92671563100917</v>
      </c>
      <c r="AI118" s="127">
        <f t="shared" si="17"/>
        <v>118.91494746762805</v>
      </c>
      <c r="AJ118" s="127">
        <f t="shared" si="17"/>
        <v>115.01156548241869</v>
      </c>
      <c r="AK118" s="127">
        <f t="shared" si="17"/>
        <v>112.40888857360738</v>
      </c>
      <c r="AL118" s="127">
        <f t="shared" si="17"/>
        <v>111.42993952506784</v>
      </c>
      <c r="AM118" s="127">
        <f t="shared" si="17"/>
        <v>109.94707493368533</v>
      </c>
      <c r="AN118" s="280"/>
      <c r="AO118" s="281"/>
      <c r="AP118" s="281"/>
      <c r="AQ118" s="281"/>
      <c r="AR118" s="281"/>
      <c r="AS118" s="281"/>
      <c r="AT118" s="281"/>
      <c r="AU118" s="281"/>
      <c r="AV118" s="281"/>
      <c r="AW118" s="281"/>
      <c r="AX118" s="281"/>
      <c r="AY118" s="281"/>
      <c r="AZ118" s="281"/>
      <c r="BA118" s="281"/>
      <c r="BB118" s="281"/>
      <c r="BC118" s="281"/>
      <c r="BD118" s="281"/>
      <c r="BE118" s="325"/>
    </row>
    <row r="119" spans="2:57" ht="15" x14ac:dyDescent="0.25">
      <c r="B119" s="765"/>
      <c r="C119" s="8" t="s">
        <v>7</v>
      </c>
      <c r="D119" s="424">
        <v>212225</v>
      </c>
      <c r="E119" s="341">
        <v>207455</v>
      </c>
      <c r="F119" s="341">
        <v>213733</v>
      </c>
      <c r="G119" s="341">
        <v>220983</v>
      </c>
      <c r="H119" s="341">
        <v>221203</v>
      </c>
      <c r="I119" s="341">
        <v>225507</v>
      </c>
      <c r="J119" s="341">
        <v>224610</v>
      </c>
      <c r="K119" s="341">
        <v>223890</v>
      </c>
      <c r="L119" s="341">
        <v>228726</v>
      </c>
      <c r="M119" s="341">
        <v>228487</v>
      </c>
      <c r="N119" s="341">
        <v>212983</v>
      </c>
      <c r="O119" s="341">
        <v>207302</v>
      </c>
      <c r="P119" s="341">
        <v>197918</v>
      </c>
      <c r="Q119" s="341">
        <v>212407</v>
      </c>
      <c r="R119" s="341">
        <v>197181</v>
      </c>
      <c r="S119" s="341">
        <v>193875</v>
      </c>
      <c r="T119" s="341">
        <v>193115</v>
      </c>
      <c r="U119" s="341">
        <v>190294</v>
      </c>
      <c r="V119" s="74">
        <f>100</f>
        <v>100</v>
      </c>
      <c r="W119" s="127">
        <f t="shared" si="16"/>
        <v>97.752385439981154</v>
      </c>
      <c r="X119" s="127">
        <f t="shared" si="16"/>
        <v>100.71056661562021</v>
      </c>
      <c r="Y119" s="127">
        <f t="shared" si="16"/>
        <v>104.12675226764047</v>
      </c>
      <c r="Z119" s="127">
        <f t="shared" si="16"/>
        <v>104.2304158322535</v>
      </c>
      <c r="AA119" s="127">
        <f t="shared" si="16"/>
        <v>106.25845211450113</v>
      </c>
      <c r="AB119" s="127">
        <f t="shared" si="15"/>
        <v>105.83578748969255</v>
      </c>
      <c r="AC119" s="127">
        <f t="shared" si="15"/>
        <v>105.49652491459535</v>
      </c>
      <c r="AD119" s="127">
        <f t="shared" si="17"/>
        <v>107.77523854399811</v>
      </c>
      <c r="AE119" s="127">
        <f t="shared" si="17"/>
        <v>107.66262221698669</v>
      </c>
      <c r="AF119" s="127">
        <f t="shared" si="17"/>
        <v>100.35716809989398</v>
      </c>
      <c r="AG119" s="127">
        <f t="shared" si="17"/>
        <v>97.680292142772998</v>
      </c>
      <c r="AH119" s="127">
        <f t="shared" si="17"/>
        <v>93.258569914006358</v>
      </c>
      <c r="AI119" s="127">
        <f t="shared" si="17"/>
        <v>100.08575803981623</v>
      </c>
      <c r="AJ119" s="127">
        <f t="shared" si="17"/>
        <v>92.911296972552719</v>
      </c>
      <c r="AK119" s="127">
        <f t="shared" si="17"/>
        <v>91.353516315231474</v>
      </c>
      <c r="AL119" s="127">
        <f t="shared" si="17"/>
        <v>90.995405819295556</v>
      </c>
      <c r="AM119" s="127">
        <f t="shared" si="17"/>
        <v>89.666156202143952</v>
      </c>
      <c r="AN119" s="283"/>
      <c r="AO119" s="284"/>
      <c r="AP119" s="284"/>
      <c r="AQ119" s="284"/>
      <c r="AR119" s="284"/>
      <c r="AS119" s="284"/>
      <c r="AT119" s="284"/>
      <c r="AU119" s="284"/>
      <c r="AV119" s="284"/>
      <c r="AW119" s="284"/>
      <c r="AX119" s="284"/>
      <c r="AY119" s="284"/>
      <c r="AZ119" s="284"/>
      <c r="BA119" s="284"/>
      <c r="BB119" s="284"/>
      <c r="BC119" s="284"/>
      <c r="BD119" s="284"/>
      <c r="BE119" s="284"/>
    </row>
    <row r="120" spans="2:57" ht="15" customHeight="1" x14ac:dyDescent="0.25">
      <c r="B120" s="772" t="s">
        <v>36</v>
      </c>
      <c r="C120" s="1" t="s">
        <v>2</v>
      </c>
      <c r="D120" s="425">
        <v>23973</v>
      </c>
      <c r="E120" s="11">
        <v>24400</v>
      </c>
      <c r="F120" s="11">
        <v>25658</v>
      </c>
      <c r="G120" s="11">
        <v>28099</v>
      </c>
      <c r="H120" s="11">
        <v>27529</v>
      </c>
      <c r="I120" s="11">
        <v>26705</v>
      </c>
      <c r="J120" s="11">
        <v>23766</v>
      </c>
      <c r="K120" s="11">
        <v>26046</v>
      </c>
      <c r="L120" s="11">
        <v>25188</v>
      </c>
      <c r="M120" s="11">
        <v>24125</v>
      </c>
      <c r="N120" s="11">
        <v>27040</v>
      </c>
      <c r="O120" s="11">
        <v>25343</v>
      </c>
      <c r="P120" s="11">
        <v>18683</v>
      </c>
      <c r="Q120" s="11">
        <v>23011</v>
      </c>
      <c r="R120" s="11">
        <v>24131</v>
      </c>
      <c r="S120" s="11">
        <v>23766</v>
      </c>
      <c r="T120" s="11">
        <v>23544</v>
      </c>
      <c r="U120" s="11">
        <v>23203</v>
      </c>
      <c r="V120" s="74">
        <f>100</f>
        <v>100</v>
      </c>
      <c r="W120" s="127">
        <f t="shared" si="16"/>
        <v>101.78117048346056</v>
      </c>
      <c r="X120" s="127">
        <f t="shared" si="16"/>
        <v>107.02874066658325</v>
      </c>
      <c r="Y120" s="127">
        <f t="shared" si="16"/>
        <v>117.21102907437533</v>
      </c>
      <c r="Z120" s="127">
        <f t="shared" si="16"/>
        <v>114.83335419013056</v>
      </c>
      <c r="AA120" s="127">
        <f t="shared" si="16"/>
        <v>111.39615400659075</v>
      </c>
      <c r="AB120" s="127">
        <f t="shared" si="15"/>
        <v>99.136528594669002</v>
      </c>
      <c r="AC120" s="127">
        <f t="shared" si="15"/>
        <v>108.64722813164811</v>
      </c>
      <c r="AD120" s="127">
        <f t="shared" si="17"/>
        <v>105.06820172694282</v>
      </c>
      <c r="AE120" s="127">
        <f t="shared" si="17"/>
        <v>100.63404663579861</v>
      </c>
      <c r="AF120" s="127">
        <f t="shared" si="17"/>
        <v>112.7935594210153</v>
      </c>
      <c r="AG120" s="127">
        <f t="shared" si="17"/>
        <v>105.71476244107954</v>
      </c>
      <c r="AH120" s="127">
        <f t="shared" si="17"/>
        <v>77.933508530430061</v>
      </c>
      <c r="AI120" s="127">
        <f t="shared" si="17"/>
        <v>95.987152212906182</v>
      </c>
      <c r="AJ120" s="127">
        <f t="shared" si="17"/>
        <v>100.65907479247487</v>
      </c>
      <c r="AK120" s="127">
        <f t="shared" si="17"/>
        <v>99.136528594669002</v>
      </c>
      <c r="AL120" s="127">
        <f t="shared" si="17"/>
        <v>98.210486797647349</v>
      </c>
      <c r="AM120" s="127">
        <f t="shared" si="17"/>
        <v>96.788053226546538</v>
      </c>
      <c r="AN120" s="280">
        <v>1</v>
      </c>
      <c r="AO120" s="281">
        <v>1</v>
      </c>
      <c r="AP120" s="281">
        <v>1</v>
      </c>
      <c r="AQ120" s="281">
        <v>1</v>
      </c>
      <c r="AR120" s="281">
        <v>1</v>
      </c>
      <c r="AS120" s="281">
        <v>1</v>
      </c>
      <c r="AT120" s="281">
        <v>1</v>
      </c>
      <c r="AU120" s="281">
        <v>1</v>
      </c>
      <c r="AV120" s="281">
        <v>1</v>
      </c>
      <c r="AW120" s="281">
        <v>1</v>
      </c>
      <c r="AX120" s="281">
        <v>1</v>
      </c>
      <c r="AY120" s="281">
        <v>1</v>
      </c>
      <c r="AZ120" s="281">
        <v>1</v>
      </c>
      <c r="BA120" s="281">
        <v>1</v>
      </c>
      <c r="BB120" s="281">
        <v>1</v>
      </c>
      <c r="BC120" s="281">
        <v>1</v>
      </c>
      <c r="BD120" s="281">
        <v>6</v>
      </c>
      <c r="BE120" s="325">
        <v>7</v>
      </c>
    </row>
    <row r="121" spans="2:57" ht="15" x14ac:dyDescent="0.25">
      <c r="B121" s="772"/>
      <c r="C121" s="1" t="s">
        <v>3</v>
      </c>
      <c r="D121" s="365">
        <v>44543</v>
      </c>
      <c r="E121" s="11">
        <v>36177</v>
      </c>
      <c r="F121" s="11">
        <v>42235</v>
      </c>
      <c r="G121" s="11">
        <v>43390</v>
      </c>
      <c r="H121" s="11">
        <v>40215</v>
      </c>
      <c r="I121" s="11">
        <v>42713</v>
      </c>
      <c r="J121" s="11">
        <v>50599</v>
      </c>
      <c r="K121" s="11">
        <v>39534</v>
      </c>
      <c r="L121" s="11">
        <v>44804</v>
      </c>
      <c r="M121" s="11">
        <v>38094</v>
      </c>
      <c r="N121" s="11">
        <v>33982</v>
      </c>
      <c r="O121" s="11">
        <v>36314</v>
      </c>
      <c r="P121" s="11">
        <v>37049</v>
      </c>
      <c r="Q121" s="11">
        <v>30077</v>
      </c>
      <c r="R121" s="11">
        <v>27481</v>
      </c>
      <c r="S121" s="11">
        <v>28135</v>
      </c>
      <c r="T121" s="11">
        <v>28118</v>
      </c>
      <c r="U121" s="11">
        <v>27738</v>
      </c>
      <c r="V121" s="74">
        <f>100</f>
        <v>100</v>
      </c>
      <c r="W121" s="127">
        <f t="shared" si="16"/>
        <v>81.218148755135488</v>
      </c>
      <c r="X121" s="127">
        <f t="shared" si="16"/>
        <v>94.81848999842849</v>
      </c>
      <c r="Y121" s="127">
        <f t="shared" si="16"/>
        <v>97.411490020878702</v>
      </c>
      <c r="Z121" s="127">
        <f t="shared" si="16"/>
        <v>90.283546236221184</v>
      </c>
      <c r="AA121" s="127">
        <f t="shared" si="16"/>
        <v>95.891610354039912</v>
      </c>
      <c r="AB121" s="127">
        <f t="shared" si="15"/>
        <v>113.59585119996407</v>
      </c>
      <c r="AC121" s="127">
        <f t="shared" si="15"/>
        <v>88.754686482724551</v>
      </c>
      <c r="AD121" s="127">
        <f t="shared" si="17"/>
        <v>100.58595065442381</v>
      </c>
      <c r="AE121" s="127">
        <f t="shared" si="17"/>
        <v>85.521855285903513</v>
      </c>
      <c r="AF121" s="127">
        <f t="shared" si="17"/>
        <v>76.290326201647844</v>
      </c>
      <c r="AG121" s="127">
        <f t="shared" si="17"/>
        <v>81.525716723166383</v>
      </c>
      <c r="AH121" s="127">
        <f t="shared" si="17"/>
        <v>83.175807646543788</v>
      </c>
      <c r="AI121" s="127">
        <f t="shared" si="17"/>
        <v>67.523516601935214</v>
      </c>
      <c r="AJ121" s="127">
        <f t="shared" si="17"/>
        <v>61.695440360999484</v>
      </c>
      <c r="AK121" s="127">
        <f t="shared" si="17"/>
        <v>63.163684529555709</v>
      </c>
      <c r="AL121" s="127">
        <f t="shared" si="17"/>
        <v>63.125519161259909</v>
      </c>
      <c r="AM121" s="127">
        <f t="shared" si="17"/>
        <v>62.27241092876546</v>
      </c>
      <c r="AN121" s="280">
        <v>1</v>
      </c>
      <c r="AO121" s="281">
        <v>1</v>
      </c>
      <c r="AP121" s="281">
        <v>1</v>
      </c>
      <c r="AQ121" s="281">
        <v>1</v>
      </c>
      <c r="AR121" s="281">
        <v>1</v>
      </c>
      <c r="AS121" s="281">
        <v>1</v>
      </c>
      <c r="AT121" s="281">
        <v>1</v>
      </c>
      <c r="AU121" s="281">
        <v>1</v>
      </c>
      <c r="AV121" s="281">
        <v>1</v>
      </c>
      <c r="AW121" s="281">
        <v>1</v>
      </c>
      <c r="AX121" s="281">
        <v>1</v>
      </c>
      <c r="AY121" s="281">
        <v>1</v>
      </c>
      <c r="AZ121" s="281">
        <v>1</v>
      </c>
      <c r="BA121" s="281">
        <v>1</v>
      </c>
      <c r="BB121" s="281">
        <v>1</v>
      </c>
      <c r="BC121" s="281">
        <v>1</v>
      </c>
      <c r="BD121" s="281">
        <v>6</v>
      </c>
      <c r="BE121" s="325">
        <v>7</v>
      </c>
    </row>
    <row r="122" spans="2:57" ht="15" x14ac:dyDescent="0.25">
      <c r="B122" s="772"/>
      <c r="C122" s="1" t="s">
        <v>4</v>
      </c>
      <c r="D122" s="365">
        <v>71525</v>
      </c>
      <c r="E122" s="11">
        <v>70682</v>
      </c>
      <c r="F122" s="11">
        <v>70258</v>
      </c>
      <c r="G122" s="11">
        <v>70644</v>
      </c>
      <c r="H122" s="11">
        <v>72707</v>
      </c>
      <c r="I122" s="11">
        <v>71706</v>
      </c>
      <c r="J122" s="11">
        <v>70926</v>
      </c>
      <c r="K122" s="11">
        <v>70994</v>
      </c>
      <c r="L122" s="11">
        <v>71975</v>
      </c>
      <c r="M122" s="11">
        <v>73350</v>
      </c>
      <c r="N122" s="11">
        <v>58504</v>
      </c>
      <c r="O122" s="11">
        <v>59452</v>
      </c>
      <c r="P122" s="11">
        <v>58278</v>
      </c>
      <c r="Q122" s="11">
        <v>55402</v>
      </c>
      <c r="R122" s="11">
        <v>55989</v>
      </c>
      <c r="S122" s="11">
        <v>54373</v>
      </c>
      <c r="T122" s="11">
        <v>54112</v>
      </c>
      <c r="U122" s="11">
        <v>53297</v>
      </c>
      <c r="V122" s="74">
        <f>100</f>
        <v>100</v>
      </c>
      <c r="W122" s="127">
        <f t="shared" si="16"/>
        <v>98.821391121985314</v>
      </c>
      <c r="X122" s="127">
        <f t="shared" si="16"/>
        <v>98.228591401607829</v>
      </c>
      <c r="Y122" s="127">
        <f t="shared" si="16"/>
        <v>98.768262845159029</v>
      </c>
      <c r="Z122" s="127">
        <f t="shared" si="16"/>
        <v>101.65256903180706</v>
      </c>
      <c r="AA122" s="127">
        <f t="shared" si="16"/>
        <v>100.25305837119888</v>
      </c>
      <c r="AB122" s="127">
        <f t="shared" si="15"/>
        <v>99.162530583711984</v>
      </c>
      <c r="AC122" s="127">
        <f t="shared" si="15"/>
        <v>99.257602236980077</v>
      </c>
      <c r="AD122" s="127">
        <f t="shared" si="17"/>
        <v>100.62915064662705</v>
      </c>
      <c r="AE122" s="127">
        <f t="shared" si="17"/>
        <v>102.55155540020972</v>
      </c>
      <c r="AF122" s="127">
        <f t="shared" si="17"/>
        <v>81.795176511709187</v>
      </c>
      <c r="AG122" s="127">
        <f t="shared" si="17"/>
        <v>83.120587207270191</v>
      </c>
      <c r="AH122" s="127">
        <f t="shared" si="17"/>
        <v>81.479203075847607</v>
      </c>
      <c r="AI122" s="127">
        <f t="shared" si="17"/>
        <v>77.458231387626711</v>
      </c>
      <c r="AJ122" s="127">
        <f t="shared" si="17"/>
        <v>78.278923453337995</v>
      </c>
      <c r="AK122" s="127">
        <f t="shared" si="17"/>
        <v>76.019573575672837</v>
      </c>
      <c r="AL122" s="127">
        <f t="shared" si="17"/>
        <v>75.654666200629151</v>
      </c>
      <c r="AM122" s="127">
        <f t="shared" si="17"/>
        <v>74.515204473960154</v>
      </c>
      <c r="AN122" s="280">
        <v>1</v>
      </c>
      <c r="AO122" s="281">
        <v>1</v>
      </c>
      <c r="AP122" s="281">
        <v>1</v>
      </c>
      <c r="AQ122" s="281">
        <v>1</v>
      </c>
      <c r="AR122" s="281">
        <v>1</v>
      </c>
      <c r="AS122" s="281">
        <v>1</v>
      </c>
      <c r="AT122" s="281">
        <v>1</v>
      </c>
      <c r="AU122" s="281">
        <v>1</v>
      </c>
      <c r="AV122" s="281">
        <v>1</v>
      </c>
      <c r="AW122" s="281">
        <v>1</v>
      </c>
      <c r="AX122" s="281">
        <v>1</v>
      </c>
      <c r="AY122" s="281">
        <v>1</v>
      </c>
      <c r="AZ122" s="281">
        <v>1</v>
      </c>
      <c r="BA122" s="281">
        <v>1</v>
      </c>
      <c r="BB122" s="281">
        <v>1</v>
      </c>
      <c r="BC122" s="281">
        <v>1</v>
      </c>
      <c r="BD122" s="281">
        <v>6</v>
      </c>
      <c r="BE122" s="325">
        <v>7</v>
      </c>
    </row>
    <row r="123" spans="2:57" ht="15" x14ac:dyDescent="0.25">
      <c r="B123" s="772"/>
      <c r="C123" s="1" t="s">
        <v>5</v>
      </c>
      <c r="D123" s="365">
        <v>100578</v>
      </c>
      <c r="E123" s="11">
        <v>90976</v>
      </c>
      <c r="F123" s="11">
        <v>90852</v>
      </c>
      <c r="G123" s="11">
        <v>95581</v>
      </c>
      <c r="H123" s="11">
        <v>98634</v>
      </c>
      <c r="I123" s="11">
        <v>100993</v>
      </c>
      <c r="J123" s="11">
        <v>101791</v>
      </c>
      <c r="K123" s="11">
        <v>101311</v>
      </c>
      <c r="L123" s="11">
        <v>100319</v>
      </c>
      <c r="M123" s="11">
        <v>102439</v>
      </c>
      <c r="N123" s="11">
        <v>134793</v>
      </c>
      <c r="O123" s="11">
        <v>133334</v>
      </c>
      <c r="P123" s="11">
        <v>129686</v>
      </c>
      <c r="Q123" s="11">
        <v>138831</v>
      </c>
      <c r="R123" s="11">
        <v>142442</v>
      </c>
      <c r="S123" s="11">
        <v>140488</v>
      </c>
      <c r="T123" s="11">
        <v>138742</v>
      </c>
      <c r="U123" s="11">
        <v>137037</v>
      </c>
      <c r="V123" s="74">
        <f>100</f>
        <v>100</v>
      </c>
      <c r="W123" s="127">
        <f t="shared" si="16"/>
        <v>90.45318061603929</v>
      </c>
      <c r="X123" s="127">
        <f t="shared" si="16"/>
        <v>90.329893217204557</v>
      </c>
      <c r="Y123" s="127">
        <f t="shared" si="16"/>
        <v>95.031716677603455</v>
      </c>
      <c r="Z123" s="127">
        <f t="shared" si="16"/>
        <v>98.067171747300605</v>
      </c>
      <c r="AA123" s="127">
        <f t="shared" si="16"/>
        <v>100.4126150848098</v>
      </c>
      <c r="AB123" s="127">
        <f t="shared" si="15"/>
        <v>101.20602915150431</v>
      </c>
      <c r="AC123" s="127">
        <f t="shared" si="15"/>
        <v>100.72878760762791</v>
      </c>
      <c r="AD123" s="127">
        <f t="shared" si="17"/>
        <v>99.742488416950025</v>
      </c>
      <c r="AE123" s="127">
        <f t="shared" si="17"/>
        <v>101.85030523573744</v>
      </c>
      <c r="AF123" s="127">
        <f t="shared" si="17"/>
        <v>134.01837379943925</v>
      </c>
      <c r="AG123" s="127">
        <f t="shared" si="17"/>
        <v>132.56775835669828</v>
      </c>
      <c r="AH123" s="127">
        <f t="shared" si="17"/>
        <v>128.94072262323769</v>
      </c>
      <c r="AI123" s="127">
        <f t="shared" si="17"/>
        <v>138.03316828729942</v>
      </c>
      <c r="AJ123" s="127">
        <f t="shared" si="17"/>
        <v>141.62341665175288</v>
      </c>
      <c r="AK123" s="127">
        <f t="shared" si="17"/>
        <v>139.68064586688939</v>
      </c>
      <c r="AL123" s="127">
        <f t="shared" si="17"/>
        <v>137.94467975103899</v>
      </c>
      <c r="AM123" s="127">
        <f t="shared" si="17"/>
        <v>136.24947801706139</v>
      </c>
      <c r="AN123" s="280">
        <v>1</v>
      </c>
      <c r="AO123" s="281">
        <v>1</v>
      </c>
      <c r="AP123" s="281">
        <v>1</v>
      </c>
      <c r="AQ123" s="281">
        <v>1</v>
      </c>
      <c r="AR123" s="281">
        <v>1</v>
      </c>
      <c r="AS123" s="281">
        <v>1</v>
      </c>
      <c r="AT123" s="281">
        <v>1</v>
      </c>
      <c r="AU123" s="281">
        <v>1</v>
      </c>
      <c r="AV123" s="281">
        <v>1</v>
      </c>
      <c r="AW123" s="281">
        <v>1</v>
      </c>
      <c r="AX123" s="281">
        <v>1</v>
      </c>
      <c r="AY123" s="281">
        <v>1</v>
      </c>
      <c r="AZ123" s="281">
        <v>1</v>
      </c>
      <c r="BA123" s="281">
        <v>1</v>
      </c>
      <c r="BB123" s="281">
        <v>1</v>
      </c>
      <c r="BC123" s="281">
        <v>1</v>
      </c>
      <c r="BD123" s="281">
        <v>6</v>
      </c>
      <c r="BE123" s="325">
        <v>7</v>
      </c>
    </row>
    <row r="124" spans="2:57" ht="15" x14ac:dyDescent="0.25">
      <c r="B124" s="772"/>
      <c r="C124" s="1" t="s">
        <v>6</v>
      </c>
      <c r="D124" s="365">
        <v>240619</v>
      </c>
      <c r="E124" s="11">
        <v>222235</v>
      </c>
      <c r="F124" s="11">
        <v>229003</v>
      </c>
      <c r="G124" s="11">
        <v>237714</v>
      </c>
      <c r="H124" s="11">
        <v>239085</v>
      </c>
      <c r="I124" s="11">
        <v>242117</v>
      </c>
      <c r="J124" s="11">
        <v>247082</v>
      </c>
      <c r="K124" s="11">
        <v>237885</v>
      </c>
      <c r="L124" s="11">
        <v>242286</v>
      </c>
      <c r="M124" s="11">
        <v>238008</v>
      </c>
      <c r="N124" s="11">
        <v>254319</v>
      </c>
      <c r="O124" s="11">
        <v>254443</v>
      </c>
      <c r="P124" s="11">
        <v>243696</v>
      </c>
      <c r="Q124" s="11">
        <v>247321</v>
      </c>
      <c r="R124" s="11">
        <v>250043</v>
      </c>
      <c r="S124" s="11">
        <v>246762</v>
      </c>
      <c r="T124" s="11">
        <v>244516</v>
      </c>
      <c r="U124" s="11">
        <v>241275</v>
      </c>
      <c r="V124" s="74">
        <f>100</f>
        <v>100</v>
      </c>
      <c r="W124" s="127">
        <f t="shared" si="16"/>
        <v>92.359705592658941</v>
      </c>
      <c r="X124" s="127">
        <f t="shared" si="16"/>
        <v>95.172451053324963</v>
      </c>
      <c r="Y124" s="127">
        <f t="shared" si="16"/>
        <v>98.792697168552777</v>
      </c>
      <c r="Z124" s="127">
        <f t="shared" si="16"/>
        <v>99.362477609831316</v>
      </c>
      <c r="AA124" s="127">
        <f t="shared" si="16"/>
        <v>100.62256097814387</v>
      </c>
      <c r="AB124" s="127">
        <f t="shared" si="15"/>
        <v>102.68598905323354</v>
      </c>
      <c r="AC124" s="127">
        <f t="shared" si="15"/>
        <v>98.863763875670671</v>
      </c>
      <c r="AD124" s="127">
        <f t="shared" si="17"/>
        <v>100.69279649570483</v>
      </c>
      <c r="AE124" s="127">
        <f t="shared" si="17"/>
        <v>98.914882033422131</v>
      </c>
      <c r="AF124" s="127">
        <f t="shared" si="17"/>
        <v>105.69364846500069</v>
      </c>
      <c r="AG124" s="127">
        <f t="shared" si="17"/>
        <v>105.74518221753061</v>
      </c>
      <c r="AH124" s="127">
        <f t="shared" si="17"/>
        <v>101.27878513334359</v>
      </c>
      <c r="AI124" s="127">
        <f t="shared" si="17"/>
        <v>102.7853162052872</v>
      </c>
      <c r="AJ124" s="127">
        <f t="shared" si="17"/>
        <v>103.91656519227493</v>
      </c>
      <c r="AK124" s="127">
        <f t="shared" si="17"/>
        <v>102.55299872412402</v>
      </c>
      <c r="AL124" s="127">
        <f t="shared" si="17"/>
        <v>101.6195728516867</v>
      </c>
      <c r="AM124" s="127">
        <f t="shared" si="17"/>
        <v>100.27263017467449</v>
      </c>
      <c r="AN124" s="280"/>
      <c r="AO124" s="281"/>
      <c r="AP124" s="281"/>
      <c r="AQ124" s="281"/>
      <c r="AR124" s="281"/>
      <c r="AS124" s="281"/>
      <c r="AT124" s="281"/>
      <c r="AU124" s="281"/>
      <c r="AV124" s="281"/>
      <c r="AW124" s="281"/>
      <c r="AX124" s="281"/>
      <c r="AY124" s="281"/>
      <c r="AZ124" s="281"/>
      <c r="BA124" s="281"/>
      <c r="BB124" s="281"/>
      <c r="BC124" s="281"/>
      <c r="BD124" s="281"/>
      <c r="BE124" s="325"/>
    </row>
    <row r="125" spans="2:57" ht="15" x14ac:dyDescent="0.25">
      <c r="B125" s="765"/>
      <c r="C125" s="8" t="s">
        <v>7</v>
      </c>
      <c r="D125" s="424">
        <v>140041</v>
      </c>
      <c r="E125" s="341">
        <v>131259</v>
      </c>
      <c r="F125" s="341">
        <v>138151</v>
      </c>
      <c r="G125" s="341">
        <v>142133</v>
      </c>
      <c r="H125" s="341">
        <v>140451</v>
      </c>
      <c r="I125" s="341">
        <v>141124</v>
      </c>
      <c r="J125" s="341">
        <v>145291</v>
      </c>
      <c r="K125" s="341">
        <v>136574</v>
      </c>
      <c r="L125" s="341">
        <v>141967</v>
      </c>
      <c r="M125" s="341">
        <v>135569</v>
      </c>
      <c r="N125" s="341">
        <v>119526</v>
      </c>
      <c r="O125" s="341">
        <v>121109</v>
      </c>
      <c r="P125" s="341">
        <v>114010</v>
      </c>
      <c r="Q125" s="341">
        <v>108490</v>
      </c>
      <c r="R125" s="341">
        <v>107601</v>
      </c>
      <c r="S125" s="341">
        <v>106274</v>
      </c>
      <c r="T125" s="341">
        <v>105774</v>
      </c>
      <c r="U125" s="341">
        <v>104238</v>
      </c>
      <c r="V125" s="74">
        <f>100</f>
        <v>100</v>
      </c>
      <c r="W125" s="127">
        <f t="shared" si="16"/>
        <v>93.728979370327266</v>
      </c>
      <c r="X125" s="127">
        <f t="shared" si="16"/>
        <v>98.650395241393596</v>
      </c>
      <c r="Y125" s="127">
        <f t="shared" si="16"/>
        <v>101.49384823016116</v>
      </c>
      <c r="Z125" s="127">
        <f t="shared" si="16"/>
        <v>100.29277140266065</v>
      </c>
      <c r="AA125" s="127">
        <f t="shared" si="16"/>
        <v>100.77334494897923</v>
      </c>
      <c r="AB125" s="127">
        <f t="shared" si="15"/>
        <v>103.74890210724003</v>
      </c>
      <c r="AC125" s="127">
        <f t="shared" si="15"/>
        <v>97.524296456037874</v>
      </c>
      <c r="AD125" s="127">
        <f t="shared" si="17"/>
        <v>101.3753115159132</v>
      </c>
      <c r="AE125" s="127">
        <f t="shared" si="17"/>
        <v>96.80664948122336</v>
      </c>
      <c r="AF125" s="127">
        <f t="shared" si="17"/>
        <v>85.350718718089709</v>
      </c>
      <c r="AG125" s="127">
        <f t="shared" si="17"/>
        <v>86.481101962996547</v>
      </c>
      <c r="AH125" s="127">
        <f t="shared" si="17"/>
        <v>81.411872237416191</v>
      </c>
      <c r="AI125" s="127">
        <f t="shared" si="17"/>
        <v>77.470169450375252</v>
      </c>
      <c r="AJ125" s="127">
        <f t="shared" si="17"/>
        <v>76.835355360215942</v>
      </c>
      <c r="AK125" s="127">
        <f t="shared" si="17"/>
        <v>75.887775722824031</v>
      </c>
      <c r="AL125" s="127">
        <f t="shared" si="17"/>
        <v>75.530737426896408</v>
      </c>
      <c r="AM125" s="127">
        <f t="shared" si="17"/>
        <v>74.43391578180676</v>
      </c>
      <c r="AN125" s="283"/>
      <c r="AO125" s="284"/>
      <c r="AP125" s="284"/>
      <c r="AQ125" s="284"/>
      <c r="AR125" s="284"/>
      <c r="AS125" s="284"/>
      <c r="AT125" s="284"/>
      <c r="AU125" s="284"/>
      <c r="AV125" s="284"/>
      <c r="AW125" s="284"/>
      <c r="AX125" s="284"/>
      <c r="AY125" s="284"/>
      <c r="AZ125" s="284"/>
      <c r="BA125" s="284"/>
      <c r="BB125" s="284"/>
      <c r="BC125" s="284"/>
      <c r="BD125" s="284"/>
      <c r="BE125" s="284"/>
    </row>
    <row r="126" spans="2:57" ht="15" customHeight="1" x14ac:dyDescent="0.25">
      <c r="B126" s="772" t="s">
        <v>37</v>
      </c>
      <c r="C126" s="1" t="s">
        <v>2</v>
      </c>
      <c r="D126" s="425">
        <v>5538</v>
      </c>
      <c r="E126" s="11">
        <v>5351</v>
      </c>
      <c r="F126" s="11">
        <v>4978</v>
      </c>
      <c r="G126" s="11">
        <v>5431</v>
      </c>
      <c r="H126" s="11">
        <v>5477</v>
      </c>
      <c r="I126" s="11">
        <v>5208</v>
      </c>
      <c r="J126" s="11">
        <v>4860</v>
      </c>
      <c r="K126" s="11">
        <v>5083</v>
      </c>
      <c r="L126" s="11">
        <v>4642</v>
      </c>
      <c r="M126" s="11">
        <v>4167</v>
      </c>
      <c r="N126" s="11">
        <v>5061</v>
      </c>
      <c r="O126" s="11">
        <v>4525</v>
      </c>
      <c r="P126" s="11">
        <v>4400</v>
      </c>
      <c r="Q126" s="11">
        <v>4534</v>
      </c>
      <c r="R126" s="11">
        <v>3739</v>
      </c>
      <c r="S126" s="11">
        <v>3769</v>
      </c>
      <c r="T126" s="11">
        <v>3734</v>
      </c>
      <c r="U126" s="11">
        <v>3680</v>
      </c>
      <c r="V126" s="74">
        <f>100</f>
        <v>100</v>
      </c>
      <c r="W126" s="127">
        <f t="shared" si="16"/>
        <v>96.623329721921266</v>
      </c>
      <c r="X126" s="127">
        <f t="shared" si="16"/>
        <v>89.888046226074394</v>
      </c>
      <c r="Y126" s="127">
        <f t="shared" si="16"/>
        <v>98.067894546767789</v>
      </c>
      <c r="Z126" s="127">
        <f t="shared" si="16"/>
        <v>98.898519321054536</v>
      </c>
      <c r="AA126" s="127">
        <f t="shared" si="16"/>
        <v>94.041170097508129</v>
      </c>
      <c r="AB126" s="127">
        <f t="shared" si="15"/>
        <v>87.75731310942578</v>
      </c>
      <c r="AC126" s="127">
        <f t="shared" si="15"/>
        <v>91.784037558685441</v>
      </c>
      <c r="AD126" s="127">
        <f t="shared" si="17"/>
        <v>83.82087396171903</v>
      </c>
      <c r="AE126" s="127">
        <f t="shared" si="17"/>
        <v>75.243770314192844</v>
      </c>
      <c r="AF126" s="127">
        <f t="shared" si="17"/>
        <v>91.386782231852649</v>
      </c>
      <c r="AG126" s="127">
        <f t="shared" si="17"/>
        <v>81.708197905380999</v>
      </c>
      <c r="AH126" s="127">
        <f t="shared" si="17"/>
        <v>79.451065366558325</v>
      </c>
      <c r="AI126" s="127">
        <f t="shared" si="17"/>
        <v>81.870711448176237</v>
      </c>
      <c r="AJ126" s="127">
        <f t="shared" ref="AJ126:AJ140" si="18">R126*100/$D126</f>
        <v>67.515348501264</v>
      </c>
      <c r="AK126" s="127">
        <f t="shared" ref="AK126:AK140" si="19">S126*100/$D126</f>
        <v>68.057060310581434</v>
      </c>
      <c r="AL126" s="127">
        <f t="shared" ref="AL126:AL140" si="20">T126*100/$D126</f>
        <v>67.42506319971109</v>
      </c>
      <c r="AM126" s="127">
        <f t="shared" ref="AM126:AM140" si="21">U126*100/$D126</f>
        <v>66.449981942939687</v>
      </c>
      <c r="AN126" s="280">
        <v>1</v>
      </c>
      <c r="AO126" s="281">
        <v>1</v>
      </c>
      <c r="AP126" s="281">
        <v>1</v>
      </c>
      <c r="AQ126" s="281">
        <v>1</v>
      </c>
      <c r="AR126" s="281">
        <v>1</v>
      </c>
      <c r="AS126" s="281">
        <v>1</v>
      </c>
      <c r="AT126" s="281">
        <v>1</v>
      </c>
      <c r="AU126" s="281">
        <v>1</v>
      </c>
      <c r="AV126" s="281">
        <v>1</v>
      </c>
      <c r="AW126" s="281">
        <v>1</v>
      </c>
      <c r="AX126" s="281">
        <v>1</v>
      </c>
      <c r="AY126" s="281">
        <v>1</v>
      </c>
      <c r="AZ126" s="281">
        <v>1</v>
      </c>
      <c r="BA126" s="281">
        <v>1</v>
      </c>
      <c r="BB126" s="281">
        <v>1</v>
      </c>
      <c r="BC126" s="281">
        <v>1</v>
      </c>
      <c r="BD126" s="281">
        <v>6</v>
      </c>
      <c r="BE126" s="325">
        <v>7</v>
      </c>
    </row>
    <row r="127" spans="2:57" ht="15" x14ac:dyDescent="0.25">
      <c r="B127" s="772"/>
      <c r="C127" s="1" t="s">
        <v>3</v>
      </c>
      <c r="D127" s="365">
        <v>14708</v>
      </c>
      <c r="E127" s="11">
        <v>14920</v>
      </c>
      <c r="F127" s="11">
        <v>17388</v>
      </c>
      <c r="G127" s="11">
        <v>17682</v>
      </c>
      <c r="H127" s="11">
        <v>17373</v>
      </c>
      <c r="I127" s="11">
        <v>17011</v>
      </c>
      <c r="J127" s="11">
        <v>16765</v>
      </c>
      <c r="K127" s="11">
        <v>15565</v>
      </c>
      <c r="L127" s="11">
        <v>15821</v>
      </c>
      <c r="M127" s="11">
        <v>15375</v>
      </c>
      <c r="N127" s="11">
        <v>16995</v>
      </c>
      <c r="O127" s="11">
        <v>14248</v>
      </c>
      <c r="P127" s="11">
        <v>13002</v>
      </c>
      <c r="Q127" s="11">
        <v>13568</v>
      </c>
      <c r="R127" s="11">
        <v>12439</v>
      </c>
      <c r="S127" s="11">
        <v>12332</v>
      </c>
      <c r="T127" s="11">
        <v>12324</v>
      </c>
      <c r="U127" s="11">
        <v>12158</v>
      </c>
      <c r="V127" s="74">
        <f>100</f>
        <v>100</v>
      </c>
      <c r="W127" s="127">
        <f t="shared" si="16"/>
        <v>101.44139243948871</v>
      </c>
      <c r="X127" s="127">
        <f t="shared" si="16"/>
        <v>118.22137612183846</v>
      </c>
      <c r="Y127" s="127">
        <f t="shared" si="16"/>
        <v>120.2202882784879</v>
      </c>
      <c r="Z127" s="127">
        <f t="shared" si="16"/>
        <v>118.11939080772369</v>
      </c>
      <c r="AA127" s="127">
        <f t="shared" si="16"/>
        <v>115.6581452270873</v>
      </c>
      <c r="AB127" s="127">
        <f t="shared" si="15"/>
        <v>113.98558607560511</v>
      </c>
      <c r="AC127" s="127">
        <f t="shared" si="15"/>
        <v>105.82676094642372</v>
      </c>
      <c r="AD127" s="127">
        <f t="shared" si="15"/>
        <v>107.56731030731575</v>
      </c>
      <c r="AE127" s="127">
        <f t="shared" si="15"/>
        <v>104.53494696763666</v>
      </c>
      <c r="AF127" s="127">
        <f t="shared" si="15"/>
        <v>115.54936089203154</v>
      </c>
      <c r="AG127" s="127">
        <f t="shared" si="15"/>
        <v>96.872450367147124</v>
      </c>
      <c r="AH127" s="127">
        <f t="shared" si="15"/>
        <v>88.400870274680443</v>
      </c>
      <c r="AI127" s="127">
        <f t="shared" ref="AI127:AI140" si="22">Q127*100/$D127</f>
        <v>92.249116127277674</v>
      </c>
      <c r="AJ127" s="127">
        <f t="shared" si="18"/>
        <v>84.573021484906178</v>
      </c>
      <c r="AK127" s="127">
        <f t="shared" si="19"/>
        <v>83.845526244220835</v>
      </c>
      <c r="AL127" s="127">
        <f t="shared" si="20"/>
        <v>83.791134076692956</v>
      </c>
      <c r="AM127" s="127">
        <f t="shared" si="21"/>
        <v>82.662496600489533</v>
      </c>
      <c r="AN127" s="280">
        <v>1</v>
      </c>
      <c r="AO127" s="281">
        <v>1</v>
      </c>
      <c r="AP127" s="281">
        <v>1</v>
      </c>
      <c r="AQ127" s="281">
        <v>1</v>
      </c>
      <c r="AR127" s="281">
        <v>1</v>
      </c>
      <c r="AS127" s="281">
        <v>1</v>
      </c>
      <c r="AT127" s="281">
        <v>1</v>
      </c>
      <c r="AU127" s="281">
        <v>1</v>
      </c>
      <c r="AV127" s="281">
        <v>1</v>
      </c>
      <c r="AW127" s="281">
        <v>1</v>
      </c>
      <c r="AX127" s="281">
        <v>1</v>
      </c>
      <c r="AY127" s="281">
        <v>1</v>
      </c>
      <c r="AZ127" s="281">
        <v>1</v>
      </c>
      <c r="BA127" s="281">
        <v>1</v>
      </c>
      <c r="BB127" s="281">
        <v>1</v>
      </c>
      <c r="BC127" s="281">
        <v>1</v>
      </c>
      <c r="BD127" s="281">
        <v>6</v>
      </c>
      <c r="BE127" s="325">
        <v>7</v>
      </c>
    </row>
    <row r="128" spans="2:57" ht="15" x14ac:dyDescent="0.25">
      <c r="B128" s="772"/>
      <c r="C128" s="1" t="s">
        <v>4</v>
      </c>
      <c r="D128" s="365">
        <v>57995</v>
      </c>
      <c r="E128" s="11">
        <v>53734</v>
      </c>
      <c r="F128" s="11">
        <v>53043</v>
      </c>
      <c r="G128" s="11">
        <v>53634</v>
      </c>
      <c r="H128" s="11">
        <v>52753</v>
      </c>
      <c r="I128" s="11">
        <v>51010</v>
      </c>
      <c r="J128" s="11">
        <v>50259</v>
      </c>
      <c r="K128" s="11">
        <v>51240</v>
      </c>
      <c r="L128" s="11">
        <v>51776</v>
      </c>
      <c r="M128" s="11">
        <v>51091</v>
      </c>
      <c r="N128" s="11">
        <v>40743</v>
      </c>
      <c r="O128" s="11">
        <v>38001</v>
      </c>
      <c r="P128" s="11">
        <v>35115</v>
      </c>
      <c r="Q128" s="11">
        <v>33800</v>
      </c>
      <c r="R128" s="11">
        <v>33487</v>
      </c>
      <c r="S128" s="11">
        <v>33751</v>
      </c>
      <c r="T128" s="11">
        <v>33589</v>
      </c>
      <c r="U128" s="11">
        <v>33083</v>
      </c>
      <c r="V128" s="74">
        <f>100</f>
        <v>100</v>
      </c>
      <c r="W128" s="127">
        <f t="shared" si="16"/>
        <v>92.652814897836024</v>
      </c>
      <c r="X128" s="127">
        <f t="shared" si="16"/>
        <v>91.461332873523574</v>
      </c>
      <c r="Y128" s="127">
        <f t="shared" si="16"/>
        <v>92.480386240193127</v>
      </c>
      <c r="Z128" s="127">
        <f t="shared" si="16"/>
        <v>90.961289766359172</v>
      </c>
      <c r="AA128" s="127">
        <f t="shared" si="16"/>
        <v>87.955858263643421</v>
      </c>
      <c r="AB128" s="127">
        <f t="shared" si="15"/>
        <v>86.660919044745242</v>
      </c>
      <c r="AC128" s="127">
        <f t="shared" si="15"/>
        <v>88.352444176222093</v>
      </c>
      <c r="AD128" s="127">
        <f t="shared" si="15"/>
        <v>89.276661781188039</v>
      </c>
      <c r="AE128" s="127">
        <f t="shared" si="15"/>
        <v>88.09552547633416</v>
      </c>
      <c r="AF128" s="127">
        <f t="shared" si="15"/>
        <v>70.25260798344685</v>
      </c>
      <c r="AG128" s="127">
        <f t="shared" si="15"/>
        <v>65.524614190878523</v>
      </c>
      <c r="AH128" s="127">
        <f t="shared" si="15"/>
        <v>60.548323131304421</v>
      </c>
      <c r="AI128" s="127">
        <f t="shared" si="22"/>
        <v>58.280886283300283</v>
      </c>
      <c r="AJ128" s="127">
        <f t="shared" si="18"/>
        <v>57.741184584878006</v>
      </c>
      <c r="AK128" s="127">
        <f t="shared" si="19"/>
        <v>58.196396241055261</v>
      </c>
      <c r="AL128" s="127">
        <f t="shared" si="20"/>
        <v>57.917061815673762</v>
      </c>
      <c r="AM128" s="127">
        <f t="shared" si="21"/>
        <v>57.044572808000687</v>
      </c>
      <c r="AN128" s="280">
        <v>1</v>
      </c>
      <c r="AO128" s="281">
        <v>1</v>
      </c>
      <c r="AP128" s="281">
        <v>1</v>
      </c>
      <c r="AQ128" s="281">
        <v>1</v>
      </c>
      <c r="AR128" s="281">
        <v>1</v>
      </c>
      <c r="AS128" s="281">
        <v>1</v>
      </c>
      <c r="AT128" s="281">
        <v>1</v>
      </c>
      <c r="AU128" s="281">
        <v>1</v>
      </c>
      <c r="AV128" s="281">
        <v>1</v>
      </c>
      <c r="AW128" s="281">
        <v>1</v>
      </c>
      <c r="AX128" s="281">
        <v>1</v>
      </c>
      <c r="AY128" s="281">
        <v>1</v>
      </c>
      <c r="AZ128" s="281">
        <v>1</v>
      </c>
      <c r="BA128" s="281">
        <v>1</v>
      </c>
      <c r="BB128" s="281">
        <v>1</v>
      </c>
      <c r="BC128" s="281">
        <v>1</v>
      </c>
      <c r="BD128" s="281">
        <v>6</v>
      </c>
      <c r="BE128" s="325">
        <v>7</v>
      </c>
    </row>
    <row r="129" spans="2:57" ht="15" x14ac:dyDescent="0.25">
      <c r="B129" s="772"/>
      <c r="C129" s="1" t="s">
        <v>5</v>
      </c>
      <c r="D129" s="365">
        <v>197282</v>
      </c>
      <c r="E129" s="11">
        <v>185464</v>
      </c>
      <c r="F129" s="11">
        <v>178113</v>
      </c>
      <c r="G129" s="11">
        <v>187206</v>
      </c>
      <c r="H129" s="11">
        <v>189865</v>
      </c>
      <c r="I129" s="11">
        <v>187658</v>
      </c>
      <c r="J129" s="11">
        <v>191714</v>
      </c>
      <c r="K129" s="11">
        <v>193825</v>
      </c>
      <c r="L129" s="11">
        <v>192268</v>
      </c>
      <c r="M129" s="11">
        <v>192953</v>
      </c>
      <c r="N129" s="11">
        <v>222566</v>
      </c>
      <c r="O129" s="11">
        <v>222080</v>
      </c>
      <c r="P129" s="11">
        <v>206152</v>
      </c>
      <c r="Q129" s="11">
        <v>206400</v>
      </c>
      <c r="R129" s="11">
        <v>207261</v>
      </c>
      <c r="S129" s="11">
        <v>209116</v>
      </c>
      <c r="T129" s="11">
        <v>206517</v>
      </c>
      <c r="U129" s="11">
        <v>203979</v>
      </c>
      <c r="V129" s="74">
        <f>100</f>
        <v>100</v>
      </c>
      <c r="W129" s="127">
        <f t="shared" si="16"/>
        <v>94.009590332620306</v>
      </c>
      <c r="X129" s="127">
        <f t="shared" si="16"/>
        <v>90.283452114232418</v>
      </c>
      <c r="Y129" s="127">
        <f t="shared" si="16"/>
        <v>94.892590302206997</v>
      </c>
      <c r="Z129" s="127">
        <f t="shared" si="16"/>
        <v>96.24040713293661</v>
      </c>
      <c r="AA129" s="127">
        <f t="shared" si="16"/>
        <v>95.121703956772535</v>
      </c>
      <c r="AB129" s="127">
        <f t="shared" si="15"/>
        <v>97.177644184466899</v>
      </c>
      <c r="AC129" s="127">
        <f t="shared" si="15"/>
        <v>98.247686053466609</v>
      </c>
      <c r="AD129" s="127">
        <f t="shared" si="15"/>
        <v>97.45846047789459</v>
      </c>
      <c r="AE129" s="127">
        <f t="shared" si="15"/>
        <v>97.80567918005697</v>
      </c>
      <c r="AF129" s="127">
        <f t="shared" si="15"/>
        <v>112.81617177441429</v>
      </c>
      <c r="AG129" s="127">
        <f t="shared" si="15"/>
        <v>112.5698239068947</v>
      </c>
      <c r="AH129" s="127">
        <f t="shared" si="15"/>
        <v>104.49610202654068</v>
      </c>
      <c r="AI129" s="127">
        <f t="shared" si="22"/>
        <v>104.62181040338196</v>
      </c>
      <c r="AJ129" s="127">
        <f t="shared" si="18"/>
        <v>105.05824150201235</v>
      </c>
      <c r="AK129" s="127">
        <f t="shared" si="19"/>
        <v>105.99851988524041</v>
      </c>
      <c r="AL129" s="127">
        <f t="shared" si="20"/>
        <v>104.68111637148853</v>
      </c>
      <c r="AM129" s="127">
        <f t="shared" si="21"/>
        <v>103.39463306333066</v>
      </c>
      <c r="AN129" s="280">
        <v>1</v>
      </c>
      <c r="AO129" s="281">
        <v>1</v>
      </c>
      <c r="AP129" s="281">
        <v>1</v>
      </c>
      <c r="AQ129" s="281">
        <v>1</v>
      </c>
      <c r="AR129" s="281">
        <v>1</v>
      </c>
      <c r="AS129" s="281">
        <v>1</v>
      </c>
      <c r="AT129" s="281">
        <v>1</v>
      </c>
      <c r="AU129" s="281">
        <v>1</v>
      </c>
      <c r="AV129" s="281">
        <v>1</v>
      </c>
      <c r="AW129" s="281">
        <v>1</v>
      </c>
      <c r="AX129" s="281">
        <v>1</v>
      </c>
      <c r="AY129" s="281">
        <v>1</v>
      </c>
      <c r="AZ129" s="281">
        <v>1</v>
      </c>
      <c r="BA129" s="281">
        <v>1</v>
      </c>
      <c r="BB129" s="281">
        <v>1</v>
      </c>
      <c r="BC129" s="281">
        <v>1</v>
      </c>
      <c r="BD129" s="281">
        <v>6</v>
      </c>
      <c r="BE129" s="325">
        <v>7</v>
      </c>
    </row>
    <row r="130" spans="2:57" ht="15" x14ac:dyDescent="0.25">
      <c r="B130" s="772"/>
      <c r="C130" s="1" t="s">
        <v>6</v>
      </c>
      <c r="D130" s="365">
        <v>275523</v>
      </c>
      <c r="E130" s="11">
        <v>259469</v>
      </c>
      <c r="F130" s="11">
        <v>253522</v>
      </c>
      <c r="G130" s="11">
        <v>263953</v>
      </c>
      <c r="H130" s="11">
        <v>265468</v>
      </c>
      <c r="I130" s="11">
        <v>260887</v>
      </c>
      <c r="J130" s="11">
        <v>263598</v>
      </c>
      <c r="K130" s="11">
        <v>265713</v>
      </c>
      <c r="L130" s="11">
        <v>264507</v>
      </c>
      <c r="M130" s="11">
        <v>263586</v>
      </c>
      <c r="N130" s="11">
        <v>285365</v>
      </c>
      <c r="O130" s="11">
        <v>278854</v>
      </c>
      <c r="P130" s="11">
        <v>258669</v>
      </c>
      <c r="Q130" s="11">
        <v>258302</v>
      </c>
      <c r="R130" s="11">
        <v>256926</v>
      </c>
      <c r="S130" s="11">
        <v>258968</v>
      </c>
      <c r="T130" s="11">
        <v>256164</v>
      </c>
      <c r="U130" s="11">
        <v>252900</v>
      </c>
      <c r="V130" s="74">
        <f>100</f>
        <v>100</v>
      </c>
      <c r="W130" s="127">
        <f t="shared" si="16"/>
        <v>94.173263212145628</v>
      </c>
      <c r="X130" s="127">
        <f t="shared" si="16"/>
        <v>92.014822718974457</v>
      </c>
      <c r="Y130" s="127">
        <f t="shared" si="16"/>
        <v>95.800713552044655</v>
      </c>
      <c r="Z130" s="127">
        <f t="shared" si="16"/>
        <v>96.350576902835698</v>
      </c>
      <c r="AA130" s="127">
        <f t="shared" si="16"/>
        <v>94.687920790641797</v>
      </c>
      <c r="AB130" s="127">
        <f t="shared" si="15"/>
        <v>95.671867684367555</v>
      </c>
      <c r="AC130" s="127">
        <f t="shared" si="15"/>
        <v>96.439498698838207</v>
      </c>
      <c r="AD130" s="127">
        <f t="shared" si="15"/>
        <v>96.00178569484217</v>
      </c>
      <c r="AE130" s="127">
        <f t="shared" si="15"/>
        <v>95.66751233109396</v>
      </c>
      <c r="AF130" s="127">
        <f t="shared" si="15"/>
        <v>103.57211557655803</v>
      </c>
      <c r="AG130" s="127">
        <f t="shared" si="15"/>
        <v>101.20897347952803</v>
      </c>
      <c r="AH130" s="127">
        <f t="shared" si="15"/>
        <v>93.882906327239468</v>
      </c>
      <c r="AI130" s="127">
        <f t="shared" si="22"/>
        <v>93.749705106288772</v>
      </c>
      <c r="AJ130" s="127">
        <f t="shared" si="18"/>
        <v>93.250291264250166</v>
      </c>
      <c r="AK130" s="127">
        <f t="shared" si="19"/>
        <v>93.99142721297315</v>
      </c>
      <c r="AL130" s="127">
        <f t="shared" si="20"/>
        <v>92.973726331377051</v>
      </c>
      <c r="AM130" s="127">
        <f t="shared" si="21"/>
        <v>91.789070240959916</v>
      </c>
      <c r="AN130" s="280"/>
      <c r="AO130" s="281"/>
      <c r="AP130" s="281"/>
      <c r="AQ130" s="281"/>
      <c r="AR130" s="281"/>
      <c r="AS130" s="281"/>
      <c r="AT130" s="281"/>
      <c r="AU130" s="281"/>
      <c r="AV130" s="281"/>
      <c r="AW130" s="281"/>
      <c r="AX130" s="281"/>
      <c r="AY130" s="281"/>
      <c r="AZ130" s="281"/>
      <c r="BA130" s="281"/>
      <c r="BB130" s="281"/>
      <c r="BC130" s="281"/>
      <c r="BD130" s="281"/>
      <c r="BE130" s="325"/>
    </row>
    <row r="131" spans="2:57" ht="15" x14ac:dyDescent="0.25">
      <c r="B131" s="765"/>
      <c r="C131" s="8" t="s">
        <v>7</v>
      </c>
      <c r="D131" s="424">
        <v>78241</v>
      </c>
      <c r="E131" s="341">
        <v>74005</v>
      </c>
      <c r="F131" s="341">
        <v>75409</v>
      </c>
      <c r="G131" s="341">
        <v>76747</v>
      </c>
      <c r="H131" s="341">
        <v>75603</v>
      </c>
      <c r="I131" s="341">
        <v>73229</v>
      </c>
      <c r="J131" s="341">
        <v>71884</v>
      </c>
      <c r="K131" s="341">
        <v>71888</v>
      </c>
      <c r="L131" s="341">
        <v>72239</v>
      </c>
      <c r="M131" s="341">
        <v>70633</v>
      </c>
      <c r="N131" s="341">
        <v>62799</v>
      </c>
      <c r="O131" s="341">
        <v>56774</v>
      </c>
      <c r="P131" s="341">
        <v>52517</v>
      </c>
      <c r="Q131" s="341">
        <v>51902</v>
      </c>
      <c r="R131" s="341">
        <v>49665</v>
      </c>
      <c r="S131" s="341">
        <v>49852</v>
      </c>
      <c r="T131" s="341">
        <v>49647</v>
      </c>
      <c r="U131" s="341">
        <v>48921</v>
      </c>
      <c r="V131" s="74">
        <f>100</f>
        <v>100</v>
      </c>
      <c r="W131" s="127">
        <f t="shared" si="16"/>
        <v>94.585958768420653</v>
      </c>
      <c r="X131" s="127">
        <f t="shared" si="16"/>
        <v>96.380414360757143</v>
      </c>
      <c r="Y131" s="127">
        <f t="shared" si="16"/>
        <v>98.090515203026541</v>
      </c>
      <c r="Z131" s="127">
        <f t="shared" si="16"/>
        <v>96.628366201863471</v>
      </c>
      <c r="AA131" s="127">
        <f t="shared" si="16"/>
        <v>93.594151403995355</v>
      </c>
      <c r="AB131" s="127">
        <f t="shared" si="15"/>
        <v>91.875103845809747</v>
      </c>
      <c r="AC131" s="127">
        <f t="shared" si="15"/>
        <v>91.880216254904724</v>
      </c>
      <c r="AD131" s="127">
        <f t="shared" si="15"/>
        <v>92.328830152988843</v>
      </c>
      <c r="AE131" s="127">
        <f t="shared" si="15"/>
        <v>90.27619790135607</v>
      </c>
      <c r="AF131" s="127">
        <f t="shared" si="15"/>
        <v>80.263544688845997</v>
      </c>
      <c r="AG131" s="127">
        <f t="shared" si="15"/>
        <v>72.562978489538736</v>
      </c>
      <c r="AH131" s="127">
        <f t="shared" si="15"/>
        <v>67.12209711021076</v>
      </c>
      <c r="AI131" s="127">
        <f t="shared" si="22"/>
        <v>66.336064211858229</v>
      </c>
      <c r="AJ131" s="127">
        <f t="shared" si="18"/>
        <v>63.476949425493025</v>
      </c>
      <c r="AK131" s="127">
        <f t="shared" si="19"/>
        <v>63.715954550683144</v>
      </c>
      <c r="AL131" s="127">
        <f t="shared" si="20"/>
        <v>63.453943584565636</v>
      </c>
      <c r="AM131" s="127">
        <f t="shared" si="21"/>
        <v>62.526041333827536</v>
      </c>
      <c r="AN131" s="283"/>
      <c r="AO131" s="284"/>
      <c r="AP131" s="284"/>
      <c r="AQ131" s="284"/>
      <c r="AR131" s="284"/>
      <c r="AS131" s="284"/>
      <c r="AT131" s="284"/>
      <c r="AU131" s="284"/>
      <c r="AV131" s="284"/>
      <c r="AW131" s="284"/>
      <c r="AX131" s="284"/>
      <c r="AY131" s="284"/>
      <c r="AZ131" s="284"/>
      <c r="BA131" s="284"/>
      <c r="BB131" s="284"/>
      <c r="BC131" s="284"/>
      <c r="BD131" s="284"/>
      <c r="BE131" s="284"/>
    </row>
    <row r="132" spans="2:57" ht="15" customHeight="1" x14ac:dyDescent="0.25">
      <c r="B132" s="772" t="s">
        <v>38</v>
      </c>
      <c r="C132" s="1" t="s">
        <v>2</v>
      </c>
      <c r="D132" s="425">
        <v>96289</v>
      </c>
      <c r="E132" s="11">
        <v>74115</v>
      </c>
      <c r="F132" s="11">
        <v>109085</v>
      </c>
      <c r="G132" s="11">
        <v>104077</v>
      </c>
      <c r="H132" s="11">
        <v>98540</v>
      </c>
      <c r="I132" s="11">
        <v>107281</v>
      </c>
      <c r="J132" s="11">
        <v>105768</v>
      </c>
      <c r="K132" s="11">
        <v>107333</v>
      </c>
      <c r="L132" s="11">
        <v>95230</v>
      </c>
      <c r="M132" s="11">
        <v>90606</v>
      </c>
      <c r="N132" s="11">
        <v>107207</v>
      </c>
      <c r="O132" s="11">
        <v>101460</v>
      </c>
      <c r="P132" s="11">
        <v>93920</v>
      </c>
      <c r="Q132" s="11">
        <v>101985</v>
      </c>
      <c r="R132" s="11">
        <v>100627</v>
      </c>
      <c r="S132" s="11">
        <v>99311</v>
      </c>
      <c r="T132" s="11">
        <v>98384</v>
      </c>
      <c r="U132" s="11">
        <v>96957</v>
      </c>
      <c r="V132" s="74">
        <f>100</f>
        <v>100</v>
      </c>
      <c r="W132" s="127">
        <f t="shared" si="16"/>
        <v>76.971408987527127</v>
      </c>
      <c r="X132" s="127">
        <f t="shared" si="16"/>
        <v>113.28916075564187</v>
      </c>
      <c r="Y132" s="127">
        <f t="shared" si="16"/>
        <v>108.0881512945404</v>
      </c>
      <c r="Z132" s="127">
        <f t="shared" si="16"/>
        <v>102.33775405290324</v>
      </c>
      <c r="AA132" s="127">
        <f t="shared" si="16"/>
        <v>111.41563418459015</v>
      </c>
      <c r="AB132" s="127">
        <f t="shared" si="15"/>
        <v>109.84432281984442</v>
      </c>
      <c r="AC132" s="127">
        <f t="shared" si="15"/>
        <v>111.46963827643864</v>
      </c>
      <c r="AD132" s="127">
        <f t="shared" si="15"/>
        <v>98.900185898700784</v>
      </c>
      <c r="AE132" s="127">
        <f t="shared" si="15"/>
        <v>94.097975885095906</v>
      </c>
      <c r="AF132" s="127">
        <f t="shared" si="15"/>
        <v>111.33878220772881</v>
      </c>
      <c r="AG132" s="127">
        <f t="shared" si="15"/>
        <v>105.37029151824196</v>
      </c>
      <c r="AH132" s="127">
        <f t="shared" si="15"/>
        <v>97.539698200209784</v>
      </c>
      <c r="AI132" s="127">
        <f t="shared" si="22"/>
        <v>105.91552513786621</v>
      </c>
      <c r="AJ132" s="127">
        <f t="shared" si="18"/>
        <v>104.50518750843814</v>
      </c>
      <c r="AK132" s="127">
        <f t="shared" si="19"/>
        <v>103.13846856858001</v>
      </c>
      <c r="AL132" s="127">
        <f t="shared" si="20"/>
        <v>102.17574177735774</v>
      </c>
      <c r="AM132" s="127">
        <f t="shared" si="21"/>
        <v>100.69374487220763</v>
      </c>
      <c r="AN132" s="280">
        <v>1</v>
      </c>
      <c r="AO132" s="281">
        <v>1</v>
      </c>
      <c r="AP132" s="281">
        <v>1</v>
      </c>
      <c r="AQ132" s="281">
        <v>1</v>
      </c>
      <c r="AR132" s="281">
        <v>1</v>
      </c>
      <c r="AS132" s="281">
        <v>1</v>
      </c>
      <c r="AT132" s="281">
        <v>1</v>
      </c>
      <c r="AU132" s="281">
        <v>1</v>
      </c>
      <c r="AV132" s="281">
        <v>1</v>
      </c>
      <c r="AW132" s="281">
        <v>1</v>
      </c>
      <c r="AX132" s="281">
        <v>1</v>
      </c>
      <c r="AY132" s="281">
        <v>1</v>
      </c>
      <c r="AZ132" s="281">
        <v>1</v>
      </c>
      <c r="BA132" s="281">
        <v>1</v>
      </c>
      <c r="BB132" s="281">
        <v>1</v>
      </c>
      <c r="BC132" s="281">
        <v>1</v>
      </c>
      <c r="BD132" s="281">
        <v>6</v>
      </c>
      <c r="BE132" s="325">
        <v>7</v>
      </c>
    </row>
    <row r="133" spans="2:57" ht="15" x14ac:dyDescent="0.25">
      <c r="B133" s="772"/>
      <c r="C133" s="1" t="s">
        <v>3</v>
      </c>
      <c r="D133" s="365">
        <v>237113</v>
      </c>
      <c r="E133" s="11">
        <v>236052</v>
      </c>
      <c r="F133" s="11">
        <v>233755</v>
      </c>
      <c r="G133" s="11">
        <v>248809</v>
      </c>
      <c r="H133" s="11">
        <v>247372</v>
      </c>
      <c r="I133" s="11">
        <v>253552</v>
      </c>
      <c r="J133" s="11">
        <v>255072</v>
      </c>
      <c r="K133" s="11">
        <v>245712</v>
      </c>
      <c r="L133" s="11">
        <v>268014</v>
      </c>
      <c r="M133" s="11">
        <v>254694</v>
      </c>
      <c r="N133" s="11">
        <v>252981</v>
      </c>
      <c r="O133" s="11">
        <v>266174</v>
      </c>
      <c r="P133" s="11">
        <v>233108</v>
      </c>
      <c r="Q133" s="11">
        <v>269874</v>
      </c>
      <c r="R133" s="11">
        <v>248331</v>
      </c>
      <c r="S133" s="11">
        <v>249497</v>
      </c>
      <c r="T133" s="11">
        <v>249345</v>
      </c>
      <c r="U133" s="11">
        <v>245976</v>
      </c>
      <c r="V133" s="74">
        <f>100</f>
        <v>100</v>
      </c>
      <c r="W133" s="127">
        <f t="shared" si="16"/>
        <v>99.552534023862037</v>
      </c>
      <c r="X133" s="127">
        <f t="shared" si="16"/>
        <v>98.583797598613316</v>
      </c>
      <c r="Y133" s="127">
        <f t="shared" si="16"/>
        <v>104.93266923365653</v>
      </c>
      <c r="Z133" s="127">
        <f t="shared" si="16"/>
        <v>104.32662907558843</v>
      </c>
      <c r="AA133" s="127">
        <f t="shared" si="16"/>
        <v>106.93298132114224</v>
      </c>
      <c r="AB133" s="127">
        <f t="shared" si="15"/>
        <v>107.57402588639172</v>
      </c>
      <c r="AC133" s="127">
        <f t="shared" si="15"/>
        <v>103.6265409319607</v>
      </c>
      <c r="AD133" s="127">
        <f t="shared" si="15"/>
        <v>113.0321829676146</v>
      </c>
      <c r="AE133" s="127">
        <f t="shared" si="15"/>
        <v>107.41460822477046</v>
      </c>
      <c r="AF133" s="127">
        <f t="shared" si="15"/>
        <v>106.69216786932813</v>
      </c>
      <c r="AG133" s="127">
        <f t="shared" si="15"/>
        <v>112.25618165178628</v>
      </c>
      <c r="AH133" s="127">
        <f t="shared" si="15"/>
        <v>98.310931918536738</v>
      </c>
      <c r="AI133" s="127">
        <f t="shared" si="22"/>
        <v>113.81661908035409</v>
      </c>
      <c r="AJ133" s="127">
        <f t="shared" si="18"/>
        <v>104.73107758747939</v>
      </c>
      <c r="AK133" s="127">
        <f t="shared" si="19"/>
        <v>105.22282624740103</v>
      </c>
      <c r="AL133" s="127">
        <f t="shared" si="20"/>
        <v>105.15872179087609</v>
      </c>
      <c r="AM133" s="127">
        <f t="shared" si="21"/>
        <v>103.73788025118826</v>
      </c>
      <c r="AN133" s="280">
        <v>1</v>
      </c>
      <c r="AO133" s="281">
        <v>1</v>
      </c>
      <c r="AP133" s="281">
        <v>1</v>
      </c>
      <c r="AQ133" s="281">
        <v>1</v>
      </c>
      <c r="AR133" s="281">
        <v>1</v>
      </c>
      <c r="AS133" s="281">
        <v>1</v>
      </c>
      <c r="AT133" s="281">
        <v>1</v>
      </c>
      <c r="AU133" s="281">
        <v>1</v>
      </c>
      <c r="AV133" s="281">
        <v>1</v>
      </c>
      <c r="AW133" s="281">
        <v>1</v>
      </c>
      <c r="AX133" s="281">
        <v>1</v>
      </c>
      <c r="AY133" s="281">
        <v>1</v>
      </c>
      <c r="AZ133" s="281">
        <v>1</v>
      </c>
      <c r="BA133" s="281">
        <v>1</v>
      </c>
      <c r="BB133" s="281">
        <v>1</v>
      </c>
      <c r="BC133" s="281">
        <v>1</v>
      </c>
      <c r="BD133" s="281">
        <v>6</v>
      </c>
      <c r="BE133" s="325">
        <v>7</v>
      </c>
    </row>
    <row r="134" spans="2:57" ht="15" x14ac:dyDescent="0.25">
      <c r="B134" s="772"/>
      <c r="C134" s="1" t="s">
        <v>4</v>
      </c>
      <c r="D134" s="365">
        <v>275506</v>
      </c>
      <c r="E134" s="11">
        <v>254358</v>
      </c>
      <c r="F134" s="11">
        <v>260869</v>
      </c>
      <c r="G134" s="11">
        <v>273295</v>
      </c>
      <c r="H134" s="11">
        <v>274883</v>
      </c>
      <c r="I134" s="11">
        <v>276300</v>
      </c>
      <c r="J134" s="11">
        <v>279381</v>
      </c>
      <c r="K134" s="11">
        <v>282070</v>
      </c>
      <c r="L134" s="11">
        <v>282626</v>
      </c>
      <c r="M134" s="11">
        <v>290046</v>
      </c>
      <c r="N134" s="11">
        <v>281704</v>
      </c>
      <c r="O134" s="11">
        <v>276319</v>
      </c>
      <c r="P134" s="11">
        <v>256043</v>
      </c>
      <c r="Q134" s="11">
        <v>262828</v>
      </c>
      <c r="R134" s="11">
        <v>266577</v>
      </c>
      <c r="S134" s="11">
        <v>262930</v>
      </c>
      <c r="T134" s="11">
        <v>261668</v>
      </c>
      <c r="U134" s="11">
        <v>257729</v>
      </c>
      <c r="V134" s="74">
        <f>100</f>
        <v>100</v>
      </c>
      <c r="W134" s="127">
        <f t="shared" si="16"/>
        <v>92.323942128302107</v>
      </c>
      <c r="X134" s="127">
        <f t="shared" si="16"/>
        <v>94.687230042176935</v>
      </c>
      <c r="Y134" s="127">
        <f t="shared" si="16"/>
        <v>99.197476642976923</v>
      </c>
      <c r="Z134" s="127">
        <f t="shared" si="16"/>
        <v>99.773870623507293</v>
      </c>
      <c r="AA134" s="127">
        <f t="shared" si="16"/>
        <v>100.28819699026519</v>
      </c>
      <c r="AB134" s="127">
        <f t="shared" si="15"/>
        <v>101.40650294367455</v>
      </c>
      <c r="AC134" s="127">
        <f t="shared" si="15"/>
        <v>102.38252524445929</v>
      </c>
      <c r="AD134" s="127">
        <f t="shared" si="15"/>
        <v>102.58433573134523</v>
      </c>
      <c r="AE134" s="127">
        <f t="shared" si="15"/>
        <v>105.27756201316849</v>
      </c>
      <c r="AF134" s="127">
        <f t="shared" si="15"/>
        <v>102.24967877287609</v>
      </c>
      <c r="AG134" s="127">
        <f t="shared" si="15"/>
        <v>100.29509339179546</v>
      </c>
      <c r="AH134" s="127">
        <f t="shared" si="15"/>
        <v>92.935544053487035</v>
      </c>
      <c r="AI134" s="127">
        <f t="shared" si="22"/>
        <v>95.398285336798466</v>
      </c>
      <c r="AJ134" s="127">
        <f t="shared" si="18"/>
        <v>96.759054249272253</v>
      </c>
      <c r="AK134" s="127">
        <f t="shared" si="19"/>
        <v>95.435308123961008</v>
      </c>
      <c r="AL134" s="127">
        <f t="shared" si="20"/>
        <v>94.977241874950096</v>
      </c>
      <c r="AM134" s="127">
        <f t="shared" si="21"/>
        <v>93.547508947173569</v>
      </c>
      <c r="AN134" s="280">
        <v>1</v>
      </c>
      <c r="AO134" s="281">
        <v>1</v>
      </c>
      <c r="AP134" s="281">
        <v>1</v>
      </c>
      <c r="AQ134" s="281">
        <v>1</v>
      </c>
      <c r="AR134" s="281">
        <v>1</v>
      </c>
      <c r="AS134" s="281">
        <v>1</v>
      </c>
      <c r="AT134" s="281">
        <v>1</v>
      </c>
      <c r="AU134" s="281">
        <v>1</v>
      </c>
      <c r="AV134" s="281">
        <v>1</v>
      </c>
      <c r="AW134" s="281">
        <v>1</v>
      </c>
      <c r="AX134" s="281">
        <v>1</v>
      </c>
      <c r="AY134" s="281">
        <v>1</v>
      </c>
      <c r="AZ134" s="281">
        <v>1</v>
      </c>
      <c r="BA134" s="281">
        <v>1</v>
      </c>
      <c r="BB134" s="281">
        <v>1</v>
      </c>
      <c r="BC134" s="281">
        <v>1</v>
      </c>
      <c r="BD134" s="281">
        <v>6</v>
      </c>
      <c r="BE134" s="325">
        <v>7</v>
      </c>
    </row>
    <row r="135" spans="2:57" ht="15" x14ac:dyDescent="0.25">
      <c r="B135" s="772"/>
      <c r="C135" s="1" t="s">
        <v>5</v>
      </c>
      <c r="D135" s="365">
        <v>235149</v>
      </c>
      <c r="E135" s="11">
        <v>207919</v>
      </c>
      <c r="F135" s="11">
        <v>211597</v>
      </c>
      <c r="G135" s="11">
        <v>230893</v>
      </c>
      <c r="H135" s="11">
        <v>237760</v>
      </c>
      <c r="I135" s="11">
        <v>239832</v>
      </c>
      <c r="J135" s="11">
        <v>243620</v>
      </c>
      <c r="K135" s="11">
        <v>243137</v>
      </c>
      <c r="L135" s="11">
        <v>253336</v>
      </c>
      <c r="M135" s="11">
        <v>257718</v>
      </c>
      <c r="N135" s="11">
        <v>350793</v>
      </c>
      <c r="O135" s="11">
        <v>355191</v>
      </c>
      <c r="P135" s="11">
        <v>335158</v>
      </c>
      <c r="Q135" s="11">
        <v>337021</v>
      </c>
      <c r="R135" s="11">
        <v>339443</v>
      </c>
      <c r="S135" s="11">
        <v>339745</v>
      </c>
      <c r="T135" s="11">
        <v>335523</v>
      </c>
      <c r="U135" s="11">
        <v>331400</v>
      </c>
      <c r="V135" s="74">
        <f>100</f>
        <v>100</v>
      </c>
      <c r="W135" s="127">
        <f t="shared" si="16"/>
        <v>88.420108101671701</v>
      </c>
      <c r="X135" s="127">
        <f t="shared" si="16"/>
        <v>89.984222769393028</v>
      </c>
      <c r="Y135" s="127">
        <f t="shared" si="16"/>
        <v>98.19008373414303</v>
      </c>
      <c r="Z135" s="127">
        <f t="shared" si="16"/>
        <v>101.11035981441555</v>
      </c>
      <c r="AA135" s="127">
        <f t="shared" si="16"/>
        <v>101.99150325963538</v>
      </c>
      <c r="AB135" s="127">
        <f t="shared" si="15"/>
        <v>103.60239677821296</v>
      </c>
      <c r="AC135" s="127">
        <f t="shared" si="15"/>
        <v>103.3969950967259</v>
      </c>
      <c r="AD135" s="127">
        <f t="shared" si="15"/>
        <v>107.73424509566274</v>
      </c>
      <c r="AE135" s="127">
        <f t="shared" si="15"/>
        <v>109.59774440886417</v>
      </c>
      <c r="AF135" s="127">
        <f t="shared" si="15"/>
        <v>149.17903116747254</v>
      </c>
      <c r="AG135" s="127">
        <f t="shared" si="15"/>
        <v>151.04933467716214</v>
      </c>
      <c r="AH135" s="127">
        <f t="shared" si="15"/>
        <v>142.53005541167516</v>
      </c>
      <c r="AI135" s="127">
        <f t="shared" si="22"/>
        <v>143.3223190402681</v>
      </c>
      <c r="AJ135" s="127">
        <f t="shared" si="18"/>
        <v>144.35230428366694</v>
      </c>
      <c r="AK135" s="127">
        <f t="shared" si="19"/>
        <v>144.48073349238143</v>
      </c>
      <c r="AL135" s="127">
        <f t="shared" si="20"/>
        <v>142.68527614406185</v>
      </c>
      <c r="AM135" s="127">
        <f t="shared" si="21"/>
        <v>140.93191976151292</v>
      </c>
      <c r="AN135" s="280">
        <v>1</v>
      </c>
      <c r="AO135" s="281">
        <v>1</v>
      </c>
      <c r="AP135" s="281">
        <v>1</v>
      </c>
      <c r="AQ135" s="281">
        <v>1</v>
      </c>
      <c r="AR135" s="281">
        <v>1</v>
      </c>
      <c r="AS135" s="281">
        <v>1</v>
      </c>
      <c r="AT135" s="281">
        <v>1</v>
      </c>
      <c r="AU135" s="281">
        <v>1</v>
      </c>
      <c r="AV135" s="281">
        <v>1</v>
      </c>
      <c r="AW135" s="281">
        <v>1</v>
      </c>
      <c r="AX135" s="281">
        <v>1</v>
      </c>
      <c r="AY135" s="281">
        <v>1</v>
      </c>
      <c r="AZ135" s="281">
        <v>1</v>
      </c>
      <c r="BA135" s="281">
        <v>1</v>
      </c>
      <c r="BB135" s="281">
        <v>1</v>
      </c>
      <c r="BC135" s="281">
        <v>1</v>
      </c>
      <c r="BD135" s="281">
        <v>6</v>
      </c>
      <c r="BE135" s="325">
        <v>7</v>
      </c>
    </row>
    <row r="136" spans="2:57" ht="15" x14ac:dyDescent="0.25">
      <c r="B136" s="772"/>
      <c r="C136" s="1" t="s">
        <v>6</v>
      </c>
      <c r="D136" s="365">
        <v>844057</v>
      </c>
      <c r="E136" s="11">
        <v>772444</v>
      </c>
      <c r="F136" s="11">
        <v>815306</v>
      </c>
      <c r="G136" s="11">
        <v>857074</v>
      </c>
      <c r="H136" s="11">
        <v>858555</v>
      </c>
      <c r="I136" s="11">
        <v>876965</v>
      </c>
      <c r="J136" s="11">
        <v>883841</v>
      </c>
      <c r="K136" s="11">
        <v>878252</v>
      </c>
      <c r="L136" s="11">
        <v>899206</v>
      </c>
      <c r="M136" s="11">
        <v>893064</v>
      </c>
      <c r="N136" s="11">
        <v>992685</v>
      </c>
      <c r="O136" s="11">
        <v>999144</v>
      </c>
      <c r="P136" s="11">
        <v>918229</v>
      </c>
      <c r="Q136" s="11">
        <v>971708</v>
      </c>
      <c r="R136" s="11">
        <v>954978</v>
      </c>
      <c r="S136" s="11">
        <v>951483</v>
      </c>
      <c r="T136" s="11">
        <v>944920</v>
      </c>
      <c r="U136" s="11">
        <v>932062</v>
      </c>
      <c r="V136" s="74">
        <f>100</f>
        <v>100</v>
      </c>
      <c r="W136" s="127">
        <f t="shared" si="16"/>
        <v>91.515620390566042</v>
      </c>
      <c r="X136" s="127">
        <f t="shared" si="16"/>
        <v>96.593713457740407</v>
      </c>
      <c r="Y136" s="127">
        <f t="shared" si="16"/>
        <v>101.542194425258</v>
      </c>
      <c r="Z136" s="127">
        <f t="shared" si="16"/>
        <v>101.71765650897984</v>
      </c>
      <c r="AA136" s="127">
        <f t="shared" si="16"/>
        <v>103.89878882587314</v>
      </c>
      <c r="AB136" s="127">
        <f t="shared" si="15"/>
        <v>104.71342575205229</v>
      </c>
      <c r="AC136" s="127">
        <f t="shared" si="15"/>
        <v>104.05126667985692</v>
      </c>
      <c r="AD136" s="127">
        <f t="shared" si="15"/>
        <v>106.53380044238719</v>
      </c>
      <c r="AE136" s="127">
        <f t="shared" si="15"/>
        <v>105.80612446789731</v>
      </c>
      <c r="AF136" s="127">
        <f t="shared" si="15"/>
        <v>117.60876338920239</v>
      </c>
      <c r="AG136" s="127">
        <f t="shared" si="15"/>
        <v>118.37399606898586</v>
      </c>
      <c r="AH136" s="127">
        <f t="shared" si="15"/>
        <v>108.78755818623624</v>
      </c>
      <c r="AI136" s="127">
        <f t="shared" si="22"/>
        <v>115.12350469221866</v>
      </c>
      <c r="AJ136" s="127">
        <f t="shared" si="18"/>
        <v>113.14141106584034</v>
      </c>
      <c r="AK136" s="127">
        <f t="shared" si="19"/>
        <v>112.72733950432257</v>
      </c>
      <c r="AL136" s="127">
        <f t="shared" si="20"/>
        <v>111.94978538179294</v>
      </c>
      <c r="AM136" s="127">
        <f t="shared" si="21"/>
        <v>110.42642854688724</v>
      </c>
      <c r="AN136" s="280"/>
      <c r="AO136" s="281"/>
      <c r="AP136" s="281"/>
      <c r="AQ136" s="281"/>
      <c r="AR136" s="281"/>
      <c r="AS136" s="281"/>
      <c r="AT136" s="281"/>
      <c r="AU136" s="281"/>
      <c r="AV136" s="281"/>
      <c r="AW136" s="281"/>
      <c r="AX136" s="281"/>
      <c r="AY136" s="281"/>
      <c r="AZ136" s="281"/>
      <c r="BA136" s="281"/>
      <c r="BB136" s="281"/>
      <c r="BC136" s="281"/>
      <c r="BD136" s="281"/>
      <c r="BE136" s="325"/>
    </row>
    <row r="137" spans="2:57" ht="15" x14ac:dyDescent="0.25">
      <c r="B137" s="765"/>
      <c r="C137" s="8" t="s">
        <v>7</v>
      </c>
      <c r="D137" s="424">
        <v>608908</v>
      </c>
      <c r="E137" s="341">
        <v>564525</v>
      </c>
      <c r="F137" s="341">
        <v>603709</v>
      </c>
      <c r="G137" s="341">
        <v>626181</v>
      </c>
      <c r="H137" s="341">
        <v>620795</v>
      </c>
      <c r="I137" s="341">
        <v>637133</v>
      </c>
      <c r="J137" s="341">
        <v>640221</v>
      </c>
      <c r="K137" s="341">
        <v>635115</v>
      </c>
      <c r="L137" s="341">
        <v>645870</v>
      </c>
      <c r="M137" s="341">
        <v>635346</v>
      </c>
      <c r="N137" s="341">
        <v>641892</v>
      </c>
      <c r="O137" s="341">
        <v>643953</v>
      </c>
      <c r="P137" s="341">
        <v>583071</v>
      </c>
      <c r="Q137" s="341">
        <v>634687</v>
      </c>
      <c r="R137" s="341">
        <v>615535</v>
      </c>
      <c r="S137" s="341">
        <v>611738</v>
      </c>
      <c r="T137" s="341">
        <v>609397</v>
      </c>
      <c r="U137" s="341">
        <v>600662</v>
      </c>
      <c r="V137" s="74">
        <f>100</f>
        <v>100</v>
      </c>
      <c r="W137" s="127">
        <f t="shared" si="16"/>
        <v>92.711049945147707</v>
      </c>
      <c r="X137" s="127">
        <f t="shared" si="16"/>
        <v>99.146176433878352</v>
      </c>
      <c r="Y137" s="127">
        <f t="shared" si="16"/>
        <v>102.83671753368326</v>
      </c>
      <c r="Z137" s="127">
        <f t="shared" si="16"/>
        <v>101.95218325264244</v>
      </c>
      <c r="AA137" s="127">
        <f t="shared" si="16"/>
        <v>104.63534721172985</v>
      </c>
      <c r="AB137" s="127">
        <f t="shared" si="15"/>
        <v>105.14248457895117</v>
      </c>
      <c r="AC137" s="127">
        <f t="shared" si="15"/>
        <v>104.30393425607809</v>
      </c>
      <c r="AD137" s="127">
        <f t="shared" si="15"/>
        <v>106.07021093498525</v>
      </c>
      <c r="AE137" s="127">
        <f t="shared" si="15"/>
        <v>104.34187102156648</v>
      </c>
      <c r="AF137" s="127">
        <f t="shared" si="15"/>
        <v>105.41691027215934</v>
      </c>
      <c r="AG137" s="127">
        <f t="shared" si="15"/>
        <v>105.75538504995829</v>
      </c>
      <c r="AH137" s="127">
        <f t="shared" si="15"/>
        <v>95.756830260072135</v>
      </c>
      <c r="AI137" s="127">
        <f t="shared" si="22"/>
        <v>104.23364449145026</v>
      </c>
      <c r="AJ137" s="127">
        <f t="shared" si="18"/>
        <v>101.0883417527771</v>
      </c>
      <c r="AK137" s="127">
        <f t="shared" si="19"/>
        <v>100.46476643433819</v>
      </c>
      <c r="AL137" s="127">
        <f t="shared" si="20"/>
        <v>100.08030769837151</v>
      </c>
      <c r="AM137" s="127">
        <f t="shared" si="21"/>
        <v>98.645772431960168</v>
      </c>
      <c r="AN137" s="283"/>
      <c r="AO137" s="284"/>
      <c r="AP137" s="284"/>
      <c r="AQ137" s="284"/>
      <c r="AR137" s="284"/>
      <c r="AS137" s="284"/>
      <c r="AT137" s="284"/>
      <c r="AU137" s="284"/>
      <c r="AV137" s="284"/>
      <c r="AW137" s="284"/>
      <c r="AX137" s="284"/>
      <c r="AY137" s="284"/>
      <c r="AZ137" s="284"/>
      <c r="BA137" s="284"/>
      <c r="BB137" s="284"/>
      <c r="BC137" s="284"/>
      <c r="BD137" s="284"/>
      <c r="BE137" s="284"/>
    </row>
    <row r="138" spans="2:57" ht="15" customHeight="1" x14ac:dyDescent="0.25">
      <c r="B138" s="772" t="s">
        <v>39</v>
      </c>
      <c r="C138" s="1" t="s">
        <v>2</v>
      </c>
      <c r="D138" s="425">
        <v>14348</v>
      </c>
      <c r="E138" s="11">
        <v>18189</v>
      </c>
      <c r="F138" s="11">
        <v>18756</v>
      </c>
      <c r="G138" s="11">
        <v>16651</v>
      </c>
      <c r="H138" s="11">
        <v>17203</v>
      </c>
      <c r="I138" s="11">
        <v>15816</v>
      </c>
      <c r="J138" s="11">
        <v>16844</v>
      </c>
      <c r="K138" s="11">
        <v>14769</v>
      </c>
      <c r="L138" s="11">
        <v>14610</v>
      </c>
      <c r="M138" s="11">
        <v>12908</v>
      </c>
      <c r="N138" s="11">
        <v>15767</v>
      </c>
      <c r="O138" s="11">
        <v>18604</v>
      </c>
      <c r="P138" s="11">
        <v>18894</v>
      </c>
      <c r="Q138" s="11">
        <v>15832</v>
      </c>
      <c r="R138" s="11">
        <v>19931</v>
      </c>
      <c r="S138" s="11">
        <v>20000</v>
      </c>
      <c r="T138" s="11">
        <v>19813</v>
      </c>
      <c r="U138" s="11">
        <v>19526</v>
      </c>
      <c r="V138" s="74">
        <f>100</f>
        <v>100</v>
      </c>
      <c r="W138" s="127">
        <f t="shared" si="16"/>
        <v>126.77028157234457</v>
      </c>
      <c r="X138" s="127">
        <f t="shared" si="16"/>
        <v>130.72205185391692</v>
      </c>
      <c r="Y138" s="127">
        <f t="shared" si="16"/>
        <v>116.05101756342347</v>
      </c>
      <c r="Z138" s="127">
        <f t="shared" si="16"/>
        <v>119.89824365765263</v>
      </c>
      <c r="AA138" s="127">
        <f t="shared" si="16"/>
        <v>110.23139113465291</v>
      </c>
      <c r="AB138" s="127">
        <f t="shared" si="15"/>
        <v>117.39615277390577</v>
      </c>
      <c r="AC138" s="127">
        <f t="shared" si="15"/>
        <v>102.93420685809869</v>
      </c>
      <c r="AD138" s="127">
        <f t="shared" si="15"/>
        <v>101.82603847226095</v>
      </c>
      <c r="AE138" s="127">
        <f t="shared" si="15"/>
        <v>89.963758015054367</v>
      </c>
      <c r="AF138" s="127">
        <f t="shared" si="15"/>
        <v>109.88988012266518</v>
      </c>
      <c r="AG138" s="127">
        <f t="shared" si="15"/>
        <v>129.66267075550599</v>
      </c>
      <c r="AH138" s="127">
        <f t="shared" si="15"/>
        <v>131.68385837747422</v>
      </c>
      <c r="AI138" s="127">
        <f t="shared" si="22"/>
        <v>110.34290493448565</v>
      </c>
      <c r="AJ138" s="127">
        <f t="shared" si="18"/>
        <v>138.91134652913297</v>
      </c>
      <c r="AK138" s="127">
        <f t="shared" si="19"/>
        <v>139.39224979091162</v>
      </c>
      <c r="AL138" s="127">
        <f t="shared" si="20"/>
        <v>138.08893225536661</v>
      </c>
      <c r="AM138" s="127">
        <f t="shared" si="21"/>
        <v>136.08865347086703</v>
      </c>
      <c r="AN138" s="280">
        <v>1</v>
      </c>
      <c r="AO138" s="281">
        <v>1</v>
      </c>
      <c r="AP138" s="281">
        <v>1</v>
      </c>
      <c r="AQ138" s="281">
        <v>1</v>
      </c>
      <c r="AR138" s="281">
        <v>1</v>
      </c>
      <c r="AS138" s="281">
        <v>1</v>
      </c>
      <c r="AT138" s="281">
        <v>1</v>
      </c>
      <c r="AU138" s="281">
        <v>1</v>
      </c>
      <c r="AV138" s="281">
        <v>1</v>
      </c>
      <c r="AW138" s="281">
        <v>1</v>
      </c>
      <c r="AX138" s="281">
        <v>1</v>
      </c>
      <c r="AY138" s="281">
        <v>1</v>
      </c>
      <c r="AZ138" s="281">
        <v>1</v>
      </c>
      <c r="BA138" s="281">
        <v>1</v>
      </c>
      <c r="BB138" s="281">
        <v>1</v>
      </c>
      <c r="BC138" s="281">
        <v>1</v>
      </c>
      <c r="BD138" s="281">
        <v>6</v>
      </c>
      <c r="BE138" s="325">
        <v>7</v>
      </c>
    </row>
    <row r="139" spans="2:57" ht="15" x14ac:dyDescent="0.25">
      <c r="B139" s="772"/>
      <c r="C139" s="1" t="s">
        <v>3</v>
      </c>
      <c r="D139" s="365">
        <v>43638</v>
      </c>
      <c r="E139" s="11">
        <v>40805</v>
      </c>
      <c r="F139" s="11">
        <v>43892</v>
      </c>
      <c r="G139" s="11">
        <v>42610</v>
      </c>
      <c r="H139" s="11">
        <v>44941</v>
      </c>
      <c r="I139" s="11">
        <v>48374</v>
      </c>
      <c r="J139" s="11">
        <v>44833</v>
      </c>
      <c r="K139" s="11">
        <v>41959</v>
      </c>
      <c r="L139" s="11">
        <v>42727</v>
      </c>
      <c r="M139" s="11">
        <v>43489</v>
      </c>
      <c r="N139" s="11">
        <v>48062</v>
      </c>
      <c r="O139" s="11">
        <v>45595</v>
      </c>
      <c r="P139" s="11">
        <v>44172</v>
      </c>
      <c r="Q139" s="11">
        <v>44184</v>
      </c>
      <c r="R139" s="11">
        <v>47680</v>
      </c>
      <c r="S139" s="11">
        <v>48843</v>
      </c>
      <c r="T139" s="11">
        <v>48813</v>
      </c>
      <c r="U139" s="11">
        <v>48154</v>
      </c>
      <c r="V139" s="74">
        <f>100</f>
        <v>100</v>
      </c>
      <c r="W139" s="127">
        <f t="shared" si="16"/>
        <v>93.507951785141387</v>
      </c>
      <c r="X139" s="127">
        <f t="shared" si="16"/>
        <v>100.58206150602686</v>
      </c>
      <c r="Y139" s="127">
        <f t="shared" si="16"/>
        <v>97.644255007103894</v>
      </c>
      <c r="Z139" s="127">
        <f t="shared" si="16"/>
        <v>102.98592969430312</v>
      </c>
      <c r="AA139" s="127">
        <f t="shared" si="16"/>
        <v>110.85292634859526</v>
      </c>
      <c r="AB139" s="127">
        <f t="shared" si="15"/>
        <v>102.7384389752051</v>
      </c>
      <c r="AC139" s="127">
        <f t="shared" si="15"/>
        <v>96.152435950318534</v>
      </c>
      <c r="AD139" s="127">
        <f t="shared" si="15"/>
        <v>97.912369952793441</v>
      </c>
      <c r="AE139" s="127">
        <f t="shared" si="15"/>
        <v>99.658554470874009</v>
      </c>
      <c r="AF139" s="127">
        <f t="shared" si="15"/>
        <v>110.13795316008984</v>
      </c>
      <c r="AG139" s="127">
        <f t="shared" si="15"/>
        <v>104.48462349328567</v>
      </c>
      <c r="AH139" s="127">
        <f t="shared" si="15"/>
        <v>101.22370411109583</v>
      </c>
      <c r="AI139" s="127">
        <f t="shared" si="22"/>
        <v>101.2512030798845</v>
      </c>
      <c r="AJ139" s="127">
        <f t="shared" si="18"/>
        <v>109.26256932031716</v>
      </c>
      <c r="AK139" s="127">
        <f t="shared" si="19"/>
        <v>111.9276777120858</v>
      </c>
      <c r="AL139" s="127">
        <f t="shared" si="20"/>
        <v>111.85893029011412</v>
      </c>
      <c r="AM139" s="127">
        <f t="shared" si="21"/>
        <v>110.34877858746964</v>
      </c>
      <c r="AN139" s="280">
        <v>1</v>
      </c>
      <c r="AO139" s="281">
        <v>1</v>
      </c>
      <c r="AP139" s="281">
        <v>1</v>
      </c>
      <c r="AQ139" s="281">
        <v>1</v>
      </c>
      <c r="AR139" s="281">
        <v>1</v>
      </c>
      <c r="AS139" s="281">
        <v>1</v>
      </c>
      <c r="AT139" s="281">
        <v>1</v>
      </c>
      <c r="AU139" s="281">
        <v>1</v>
      </c>
      <c r="AV139" s="281">
        <v>1</v>
      </c>
      <c r="AW139" s="281">
        <v>1</v>
      </c>
      <c r="AX139" s="281">
        <v>1</v>
      </c>
      <c r="AY139" s="281">
        <v>1</v>
      </c>
      <c r="AZ139" s="281">
        <v>1</v>
      </c>
      <c r="BA139" s="281">
        <v>1</v>
      </c>
      <c r="BB139" s="281">
        <v>1</v>
      </c>
      <c r="BC139" s="281">
        <v>1</v>
      </c>
      <c r="BD139" s="281">
        <v>6</v>
      </c>
      <c r="BE139" s="325">
        <v>7</v>
      </c>
    </row>
    <row r="140" spans="2:57" ht="15" x14ac:dyDescent="0.25">
      <c r="B140" s="772"/>
      <c r="C140" s="1" t="s">
        <v>4</v>
      </c>
      <c r="D140" s="365">
        <v>84577</v>
      </c>
      <c r="E140" s="11">
        <v>78657</v>
      </c>
      <c r="F140" s="11">
        <v>80254</v>
      </c>
      <c r="G140" s="11">
        <v>84385</v>
      </c>
      <c r="H140" s="11">
        <v>82544</v>
      </c>
      <c r="I140" s="11">
        <v>82694</v>
      </c>
      <c r="J140" s="11">
        <v>83793</v>
      </c>
      <c r="K140" s="11">
        <v>85483</v>
      </c>
      <c r="L140" s="11">
        <v>87174</v>
      </c>
      <c r="M140" s="11">
        <v>88038</v>
      </c>
      <c r="N140" s="11">
        <v>76438</v>
      </c>
      <c r="O140" s="11">
        <v>77486</v>
      </c>
      <c r="P140" s="11">
        <v>74947</v>
      </c>
      <c r="Q140" s="11">
        <v>77060</v>
      </c>
      <c r="R140" s="11">
        <v>82090</v>
      </c>
      <c r="S140" s="11">
        <v>82393</v>
      </c>
      <c r="T140" s="11">
        <v>81997</v>
      </c>
      <c r="U140" s="11">
        <v>80763</v>
      </c>
      <c r="V140" s="74">
        <f>100</f>
        <v>100</v>
      </c>
      <c r="W140" s="127">
        <f t="shared" si="16"/>
        <v>93.00046111827092</v>
      </c>
      <c r="X140" s="127">
        <f t="shared" si="16"/>
        <v>94.888681319980606</v>
      </c>
      <c r="Y140" s="127">
        <f t="shared" si="16"/>
        <v>99.772987928160134</v>
      </c>
      <c r="Z140" s="127">
        <f t="shared" si="16"/>
        <v>97.596273218487298</v>
      </c>
      <c r="AA140" s="127">
        <f t="shared" si="16"/>
        <v>97.773626399612183</v>
      </c>
      <c r="AB140" s="127">
        <f t="shared" si="15"/>
        <v>99.073034039987235</v>
      </c>
      <c r="AC140" s="127">
        <f t="shared" si="15"/>
        <v>101.07121321399435</v>
      </c>
      <c r="AD140" s="127">
        <f t="shared" si="15"/>
        <v>103.07057474254231</v>
      </c>
      <c r="AE140" s="127">
        <f t="shared" si="15"/>
        <v>104.09212906582168</v>
      </c>
      <c r="AF140" s="127">
        <f t="shared" si="15"/>
        <v>90.376816392163349</v>
      </c>
      <c r="AG140" s="127">
        <f t="shared" si="15"/>
        <v>91.615923950955931</v>
      </c>
      <c r="AH140" s="127">
        <f t="shared" si="15"/>
        <v>88.613925771781922</v>
      </c>
      <c r="AI140" s="127">
        <f t="shared" si="22"/>
        <v>91.112240916561234</v>
      </c>
      <c r="AJ140" s="127">
        <f t="shared" si="18"/>
        <v>97.05948425694929</v>
      </c>
      <c r="AK140" s="127">
        <f t="shared" si="19"/>
        <v>97.417737682821567</v>
      </c>
      <c r="AL140" s="127">
        <f t="shared" si="20"/>
        <v>96.949525284651855</v>
      </c>
      <c r="AM140" s="127">
        <f t="shared" si="21"/>
        <v>95.490499781264404</v>
      </c>
      <c r="AN140" s="280">
        <v>1</v>
      </c>
      <c r="AO140" s="281">
        <v>1</v>
      </c>
      <c r="AP140" s="281">
        <v>1</v>
      </c>
      <c r="AQ140" s="281">
        <v>1</v>
      </c>
      <c r="AR140" s="281">
        <v>1</v>
      </c>
      <c r="AS140" s="281">
        <v>1</v>
      </c>
      <c r="AT140" s="281">
        <v>1</v>
      </c>
      <c r="AU140" s="281">
        <v>1</v>
      </c>
      <c r="AV140" s="281">
        <v>1</v>
      </c>
      <c r="AW140" s="281">
        <v>1</v>
      </c>
      <c r="AX140" s="281">
        <v>1</v>
      </c>
      <c r="AY140" s="281">
        <v>1</v>
      </c>
      <c r="AZ140" s="281">
        <v>1</v>
      </c>
      <c r="BA140" s="281">
        <v>1</v>
      </c>
      <c r="BB140" s="281">
        <v>1</v>
      </c>
      <c r="BC140" s="281">
        <v>1</v>
      </c>
      <c r="BD140" s="281">
        <v>6</v>
      </c>
      <c r="BE140" s="325">
        <v>7</v>
      </c>
    </row>
    <row r="141" spans="2:57" ht="15" x14ac:dyDescent="0.25">
      <c r="B141" s="772"/>
      <c r="C141" s="1" t="s">
        <v>5</v>
      </c>
      <c r="D141" s="365">
        <v>183456</v>
      </c>
      <c r="E141" s="11">
        <v>163637</v>
      </c>
      <c r="F141" s="11">
        <v>157579</v>
      </c>
      <c r="G141" s="11">
        <v>167668</v>
      </c>
      <c r="H141" s="11">
        <v>172404</v>
      </c>
      <c r="I141" s="11">
        <v>174218</v>
      </c>
      <c r="J141" s="11">
        <v>176839</v>
      </c>
      <c r="K141" s="11">
        <v>196668</v>
      </c>
      <c r="L141" s="11">
        <v>206973</v>
      </c>
      <c r="M141" s="11">
        <v>203897</v>
      </c>
      <c r="N141" s="11">
        <v>249147</v>
      </c>
      <c r="O141" s="11">
        <v>257756</v>
      </c>
      <c r="P141" s="11">
        <v>258961</v>
      </c>
      <c r="Q141" s="11">
        <v>262112</v>
      </c>
      <c r="R141" s="11">
        <v>265760</v>
      </c>
      <c r="S141" s="11">
        <v>273370</v>
      </c>
      <c r="T141" s="11">
        <v>269973</v>
      </c>
      <c r="U141" s="11">
        <v>266656</v>
      </c>
      <c r="V141" s="74">
        <f>100</f>
        <v>100</v>
      </c>
      <c r="W141" s="127">
        <f t="shared" si="16"/>
        <v>89.19686464329321</v>
      </c>
      <c r="X141" s="127">
        <f t="shared" si="16"/>
        <v>85.89471044828187</v>
      </c>
      <c r="Y141" s="127">
        <f t="shared" si="16"/>
        <v>91.394121751264606</v>
      </c>
      <c r="Z141" s="127">
        <f t="shared" si="16"/>
        <v>93.975667189952901</v>
      </c>
      <c r="AA141" s="127">
        <f t="shared" si="16"/>
        <v>94.964460143031573</v>
      </c>
      <c r="AB141" s="127">
        <f t="shared" si="15"/>
        <v>96.393140589569157</v>
      </c>
      <c r="AC141" s="127">
        <f t="shared" si="15"/>
        <v>107.20172684458399</v>
      </c>
      <c r="AD141" s="127">
        <f t="shared" si="15"/>
        <v>112.81887755102041</v>
      </c>
      <c r="AE141" s="127">
        <f t="shared" si="15"/>
        <v>111.14218123146695</v>
      </c>
      <c r="AF141" s="127">
        <f t="shared" si="15"/>
        <v>135.80749607535321</v>
      </c>
      <c r="AG141" s="127">
        <f t="shared" si="15"/>
        <v>140.50017442874585</v>
      </c>
      <c r="AH141" s="127">
        <f t="shared" si="15"/>
        <v>141.15700767486481</v>
      </c>
      <c r="AI141" s="127">
        <f t="shared" si="15"/>
        <v>142.87458573172859</v>
      </c>
      <c r="AJ141" s="127">
        <f t="shared" si="15"/>
        <v>144.86307343450201</v>
      </c>
      <c r="AK141" s="127">
        <f t="shared" si="15"/>
        <v>149.01120704692133</v>
      </c>
      <c r="AL141" s="127">
        <f t="shared" si="15"/>
        <v>147.15953689167975</v>
      </c>
      <c r="AM141" s="127">
        <f t="shared" si="15"/>
        <v>145.3514739229025</v>
      </c>
      <c r="AN141" s="280">
        <v>1</v>
      </c>
      <c r="AO141" s="281">
        <v>1</v>
      </c>
      <c r="AP141" s="281">
        <v>1</v>
      </c>
      <c r="AQ141" s="281">
        <v>1</v>
      </c>
      <c r="AR141" s="281">
        <v>1</v>
      </c>
      <c r="AS141" s="281">
        <v>1</v>
      </c>
      <c r="AT141" s="281">
        <v>1</v>
      </c>
      <c r="AU141" s="281">
        <v>1</v>
      </c>
      <c r="AV141" s="281">
        <v>1</v>
      </c>
      <c r="AW141" s="281">
        <v>1</v>
      </c>
      <c r="AX141" s="281">
        <v>1</v>
      </c>
      <c r="AY141" s="281">
        <v>1</v>
      </c>
      <c r="AZ141" s="281">
        <v>1</v>
      </c>
      <c r="BA141" s="281">
        <v>1</v>
      </c>
      <c r="BB141" s="281">
        <v>1</v>
      </c>
      <c r="BC141" s="281">
        <v>1</v>
      </c>
      <c r="BD141" s="281">
        <v>6</v>
      </c>
      <c r="BE141" s="325">
        <v>7</v>
      </c>
    </row>
    <row r="142" spans="2:57" ht="15" x14ac:dyDescent="0.25">
      <c r="B142" s="772"/>
      <c r="C142" s="1" t="s">
        <v>6</v>
      </c>
      <c r="D142" s="365">
        <v>326019</v>
      </c>
      <c r="E142" s="11">
        <v>301288</v>
      </c>
      <c r="F142" s="11">
        <v>300481</v>
      </c>
      <c r="G142" s="11">
        <v>311314</v>
      </c>
      <c r="H142" s="11">
        <v>317092</v>
      </c>
      <c r="I142" s="11">
        <v>321102</v>
      </c>
      <c r="J142" s="11">
        <v>322309</v>
      </c>
      <c r="K142" s="11">
        <v>338879</v>
      </c>
      <c r="L142" s="11">
        <v>351484</v>
      </c>
      <c r="M142" s="11">
        <v>348332</v>
      </c>
      <c r="N142" s="11">
        <v>389414</v>
      </c>
      <c r="O142" s="11">
        <v>399441</v>
      </c>
      <c r="P142" s="11">
        <v>396974</v>
      </c>
      <c r="Q142" s="11">
        <v>399188</v>
      </c>
      <c r="R142" s="11">
        <v>415461</v>
      </c>
      <c r="S142" s="11">
        <v>424606</v>
      </c>
      <c r="T142" s="11">
        <v>420596</v>
      </c>
      <c r="U142" s="11">
        <v>415099</v>
      </c>
      <c r="V142" s="74">
        <f>100</f>
        <v>100</v>
      </c>
      <c r="W142" s="127">
        <f t="shared" si="16"/>
        <v>92.414245795490444</v>
      </c>
      <c r="X142" s="127">
        <f t="shared" si="16"/>
        <v>92.166714209908008</v>
      </c>
      <c r="Y142" s="127">
        <f t="shared" si="16"/>
        <v>95.489526684027624</v>
      </c>
      <c r="Z142" s="127">
        <f t="shared" si="16"/>
        <v>97.261816029127132</v>
      </c>
      <c r="AA142" s="127">
        <f t="shared" si="16"/>
        <v>98.491805692306272</v>
      </c>
      <c r="AB142" s="127">
        <f t="shared" si="15"/>
        <v>98.862029513617301</v>
      </c>
      <c r="AC142" s="127">
        <f t="shared" si="15"/>
        <v>103.94455537867425</v>
      </c>
      <c r="AD142" s="127">
        <f t="shared" si="15"/>
        <v>107.81089445707153</v>
      </c>
      <c r="AE142" s="127">
        <f t="shared" si="15"/>
        <v>106.84407963953021</v>
      </c>
      <c r="AF142" s="127">
        <f t="shared" si="15"/>
        <v>119.4451857100353</v>
      </c>
      <c r="AG142" s="127">
        <f t="shared" si="15"/>
        <v>122.5207733291618</v>
      </c>
      <c r="AH142" s="127">
        <f t="shared" si="15"/>
        <v>121.7640689653057</v>
      </c>
      <c r="AI142" s="127">
        <f t="shared" si="15"/>
        <v>122.44317049006347</v>
      </c>
      <c r="AJ142" s="127">
        <f t="shared" si="15"/>
        <v>127.43459737009192</v>
      </c>
      <c r="AK142" s="127">
        <f t="shared" si="15"/>
        <v>130.23964860943687</v>
      </c>
      <c r="AL142" s="127">
        <f t="shared" si="15"/>
        <v>129.00965894625773</v>
      </c>
      <c r="AM142" s="127">
        <f t="shared" si="15"/>
        <v>127.32356089675756</v>
      </c>
      <c r="AN142" s="280"/>
      <c r="AO142" s="281"/>
      <c r="AP142" s="281"/>
      <c r="AQ142" s="281"/>
      <c r="AR142" s="281"/>
      <c r="AS142" s="281"/>
      <c r="AT142" s="281"/>
      <c r="AU142" s="281"/>
      <c r="AV142" s="281"/>
      <c r="AW142" s="281"/>
      <c r="AX142" s="281"/>
      <c r="AY142" s="281"/>
      <c r="AZ142" s="281"/>
      <c r="BA142" s="281"/>
      <c r="BB142" s="281"/>
      <c r="BC142" s="281"/>
      <c r="BD142" s="281"/>
      <c r="BE142" s="325"/>
    </row>
    <row r="143" spans="2:57" ht="15" x14ac:dyDescent="0.25">
      <c r="B143" s="765"/>
      <c r="C143" s="8" t="s">
        <v>7</v>
      </c>
      <c r="D143" s="424">
        <v>142563</v>
      </c>
      <c r="E143" s="341">
        <v>137651</v>
      </c>
      <c r="F143" s="341">
        <v>142902</v>
      </c>
      <c r="G143" s="341">
        <v>143646</v>
      </c>
      <c r="H143" s="341">
        <v>144688</v>
      </c>
      <c r="I143" s="341">
        <v>146884</v>
      </c>
      <c r="J143" s="341">
        <v>145470</v>
      </c>
      <c r="K143" s="341">
        <v>142211</v>
      </c>
      <c r="L143" s="341">
        <v>144511</v>
      </c>
      <c r="M143" s="341">
        <v>144435</v>
      </c>
      <c r="N143" s="341">
        <v>140267</v>
      </c>
      <c r="O143" s="341">
        <v>141685</v>
      </c>
      <c r="P143" s="341">
        <v>138013</v>
      </c>
      <c r="Q143" s="341">
        <v>137076</v>
      </c>
      <c r="R143" s="341">
        <v>149701</v>
      </c>
      <c r="S143" s="341">
        <v>151236</v>
      </c>
      <c r="T143" s="341">
        <v>150623</v>
      </c>
      <c r="U143" s="341">
        <v>148443</v>
      </c>
      <c r="V143" s="74">
        <f>100</f>
        <v>100</v>
      </c>
      <c r="W143" s="127">
        <f t="shared" si="16"/>
        <v>96.554505727292494</v>
      </c>
      <c r="X143" s="127">
        <f t="shared" si="16"/>
        <v>100.23778960880453</v>
      </c>
      <c r="Y143" s="127">
        <f t="shared" si="16"/>
        <v>100.75966414848172</v>
      </c>
      <c r="Z143" s="127">
        <f t="shared" si="16"/>
        <v>101.4905690817393</v>
      </c>
      <c r="AA143" s="127">
        <f t="shared" si="16"/>
        <v>103.03094070691554</v>
      </c>
      <c r="AB143" s="127">
        <f t="shared" si="15"/>
        <v>102.03909850381936</v>
      </c>
      <c r="AC143" s="127">
        <f t="shared" si="15"/>
        <v>99.753091615636592</v>
      </c>
      <c r="AD143" s="127">
        <f t="shared" si="15"/>
        <v>101.36641344528384</v>
      </c>
      <c r="AE143" s="127">
        <f t="shared" si="15"/>
        <v>101.31310368047811</v>
      </c>
      <c r="AF143" s="127">
        <f t="shared" si="15"/>
        <v>98.3894839474478</v>
      </c>
      <c r="AG143" s="127">
        <f t="shared" si="15"/>
        <v>99.384131927639004</v>
      </c>
      <c r="AH143" s="127">
        <f t="shared" si="15"/>
        <v>96.808428554393501</v>
      </c>
      <c r="AI143" s="127">
        <f t="shared" si="15"/>
        <v>96.151175269880682</v>
      </c>
      <c r="AJ143" s="127">
        <f t="shared" si="15"/>
        <v>105.00690922609654</v>
      </c>
      <c r="AK143" s="127">
        <f t="shared" si="15"/>
        <v>106.08362618631763</v>
      </c>
      <c r="AL143" s="127">
        <f t="shared" si="15"/>
        <v>105.65364084650295</v>
      </c>
      <c r="AM143" s="127">
        <f t="shared" si="15"/>
        <v>104.12449232970687</v>
      </c>
      <c r="AN143" s="283"/>
      <c r="AO143" s="284"/>
      <c r="AP143" s="284"/>
      <c r="AQ143" s="284"/>
      <c r="AR143" s="284"/>
      <c r="AS143" s="284"/>
      <c r="AT143" s="284"/>
      <c r="AU143" s="284"/>
      <c r="AV143" s="284"/>
      <c r="AW143" s="284"/>
      <c r="AX143" s="284"/>
      <c r="AY143" s="284"/>
      <c r="AZ143" s="284"/>
      <c r="BA143" s="284"/>
      <c r="BB143" s="284"/>
      <c r="BC143" s="284"/>
      <c r="BD143" s="284"/>
      <c r="BE143" s="284"/>
    </row>
    <row r="144" spans="2:57" ht="15" customHeight="1" x14ac:dyDescent="0.25">
      <c r="B144" s="772" t="s">
        <v>40</v>
      </c>
      <c r="C144" s="1" t="s">
        <v>2</v>
      </c>
      <c r="D144" s="425">
        <v>8442</v>
      </c>
      <c r="E144" s="11">
        <v>10874</v>
      </c>
      <c r="F144" s="11">
        <v>11767</v>
      </c>
      <c r="G144" s="11">
        <v>10477</v>
      </c>
      <c r="H144" s="11">
        <v>10358</v>
      </c>
      <c r="I144" s="11">
        <v>11419</v>
      </c>
      <c r="J144" s="11">
        <v>12431</v>
      </c>
      <c r="K144" s="11">
        <v>12017</v>
      </c>
      <c r="L144" s="11">
        <v>10325</v>
      </c>
      <c r="M144" s="11">
        <v>11203</v>
      </c>
      <c r="N144" s="11">
        <v>14034</v>
      </c>
      <c r="O144" s="11">
        <v>9860</v>
      </c>
      <c r="P144" s="11">
        <v>9793</v>
      </c>
      <c r="Q144" s="11">
        <v>13005</v>
      </c>
      <c r="R144" s="11">
        <v>12344</v>
      </c>
      <c r="S144" s="11">
        <v>12555</v>
      </c>
      <c r="T144" s="11">
        <v>12438</v>
      </c>
      <c r="U144" s="11">
        <v>12258</v>
      </c>
      <c r="V144" s="74">
        <f>100</f>
        <v>100</v>
      </c>
      <c r="W144" s="127">
        <f t="shared" si="16"/>
        <v>128.80833925610045</v>
      </c>
      <c r="X144" s="127">
        <f t="shared" si="16"/>
        <v>139.38640132669983</v>
      </c>
      <c r="Y144" s="127">
        <f t="shared" si="16"/>
        <v>124.10566216536365</v>
      </c>
      <c r="Z144" s="127">
        <f t="shared" si="16"/>
        <v>122.69604359156598</v>
      </c>
      <c r="AA144" s="127">
        <f t="shared" si="16"/>
        <v>135.26415541340916</v>
      </c>
      <c r="AB144" s="127">
        <f t="shared" si="15"/>
        <v>147.2518360578062</v>
      </c>
      <c r="AC144" s="127">
        <f t="shared" si="15"/>
        <v>142.34778488509832</v>
      </c>
      <c r="AD144" s="127">
        <f t="shared" si="15"/>
        <v>122.30514096185738</v>
      </c>
      <c r="AE144" s="127">
        <f t="shared" si="15"/>
        <v>132.70552001895285</v>
      </c>
      <c r="AF144" s="127">
        <f t="shared" si="15"/>
        <v>166.24022743425729</v>
      </c>
      <c r="AG144" s="127">
        <f t="shared" si="15"/>
        <v>116.79696754323621</v>
      </c>
      <c r="AH144" s="127">
        <f t="shared" si="15"/>
        <v>116.00331674958541</v>
      </c>
      <c r="AI144" s="127">
        <f t="shared" si="15"/>
        <v>154.05117270788912</v>
      </c>
      <c r="AJ144" s="127">
        <f t="shared" si="15"/>
        <v>146.22127457948355</v>
      </c>
      <c r="AK144" s="127">
        <f t="shared" si="15"/>
        <v>148.72068230277185</v>
      </c>
      <c r="AL144" s="127">
        <f t="shared" si="15"/>
        <v>147.33475479744138</v>
      </c>
      <c r="AM144" s="127">
        <f t="shared" si="15"/>
        <v>145.20255863539447</v>
      </c>
      <c r="AN144" s="280">
        <v>1</v>
      </c>
      <c r="AO144" s="281">
        <v>1</v>
      </c>
      <c r="AP144" s="281">
        <v>1</v>
      </c>
      <c r="AQ144" s="281">
        <v>1</v>
      </c>
      <c r="AR144" s="281">
        <v>1</v>
      </c>
      <c r="AS144" s="281">
        <v>1</v>
      </c>
      <c r="AT144" s="281">
        <v>1</v>
      </c>
      <c r="AU144" s="281">
        <v>1</v>
      </c>
      <c r="AV144" s="281">
        <v>1</v>
      </c>
      <c r="AW144" s="281">
        <v>1</v>
      </c>
      <c r="AX144" s="281">
        <v>1</v>
      </c>
      <c r="AY144" s="281">
        <v>1</v>
      </c>
      <c r="AZ144" s="281">
        <v>1</v>
      </c>
      <c r="BA144" s="281">
        <v>1</v>
      </c>
      <c r="BB144" s="281">
        <v>1</v>
      </c>
      <c r="BC144" s="281">
        <v>1</v>
      </c>
      <c r="BD144" s="281">
        <v>6</v>
      </c>
      <c r="BE144" s="325">
        <v>7</v>
      </c>
    </row>
    <row r="145" spans="2:57" ht="15" x14ac:dyDescent="0.25">
      <c r="B145" s="772"/>
      <c r="C145" s="1" t="s">
        <v>3</v>
      </c>
      <c r="D145" s="365">
        <v>39661</v>
      </c>
      <c r="E145" s="11">
        <v>38209</v>
      </c>
      <c r="F145" s="11">
        <v>43722</v>
      </c>
      <c r="G145" s="11">
        <v>43898</v>
      </c>
      <c r="H145" s="11">
        <v>43855</v>
      </c>
      <c r="I145" s="11">
        <v>42847</v>
      </c>
      <c r="J145" s="11">
        <v>41675</v>
      </c>
      <c r="K145" s="11">
        <v>42104</v>
      </c>
      <c r="L145" s="11">
        <v>42566</v>
      </c>
      <c r="M145" s="11">
        <v>39333</v>
      </c>
      <c r="N145" s="11">
        <v>38663</v>
      </c>
      <c r="O145" s="11">
        <v>43745</v>
      </c>
      <c r="P145" s="11">
        <v>44466</v>
      </c>
      <c r="Q145" s="11">
        <v>36447</v>
      </c>
      <c r="R145" s="11">
        <v>38768</v>
      </c>
      <c r="S145" s="11">
        <v>38468</v>
      </c>
      <c r="T145" s="11">
        <v>38445</v>
      </c>
      <c r="U145" s="11">
        <v>37926</v>
      </c>
      <c r="V145" s="74">
        <f>100</f>
        <v>100</v>
      </c>
      <c r="W145" s="127">
        <f t="shared" si="16"/>
        <v>96.33897279443282</v>
      </c>
      <c r="X145" s="127">
        <f t="shared" si="16"/>
        <v>110.23927788003328</v>
      </c>
      <c r="Y145" s="127">
        <f t="shared" si="16"/>
        <v>110.68303875343537</v>
      </c>
      <c r="Z145" s="127">
        <f t="shared" si="16"/>
        <v>110.57461990368373</v>
      </c>
      <c r="AA145" s="127">
        <f t="shared" si="16"/>
        <v>108.03308035601725</v>
      </c>
      <c r="AB145" s="127">
        <f t="shared" si="15"/>
        <v>105.07803635813519</v>
      </c>
      <c r="AC145" s="127">
        <f t="shared" si="15"/>
        <v>106.15970348705277</v>
      </c>
      <c r="AD145" s="127">
        <f t="shared" si="15"/>
        <v>107.32457577973324</v>
      </c>
      <c r="AE145" s="127">
        <f t="shared" si="15"/>
        <v>99.172991099568847</v>
      </c>
      <c r="AF145" s="127">
        <f t="shared" si="15"/>
        <v>97.483674138322286</v>
      </c>
      <c r="AG145" s="127">
        <f t="shared" si="15"/>
        <v>110.29726935780742</v>
      </c>
      <c r="AH145" s="127">
        <f t="shared" si="15"/>
        <v>112.11517611759663</v>
      </c>
      <c r="AI145" s="127">
        <f t="shared" si="15"/>
        <v>91.896321323214238</v>
      </c>
      <c r="AJ145" s="127">
        <f t="shared" si="15"/>
        <v>97.748417841204201</v>
      </c>
      <c r="AK145" s="127">
        <f t="shared" si="15"/>
        <v>96.992007261541559</v>
      </c>
      <c r="AL145" s="127">
        <f t="shared" si="15"/>
        <v>96.934015783767435</v>
      </c>
      <c r="AM145" s="127">
        <f t="shared" si="15"/>
        <v>95.625425480951066</v>
      </c>
      <c r="AN145" s="280">
        <v>1</v>
      </c>
      <c r="AO145" s="281">
        <v>1</v>
      </c>
      <c r="AP145" s="281">
        <v>1</v>
      </c>
      <c r="AQ145" s="281">
        <v>1</v>
      </c>
      <c r="AR145" s="281">
        <v>1</v>
      </c>
      <c r="AS145" s="281">
        <v>1</v>
      </c>
      <c r="AT145" s="281">
        <v>1</v>
      </c>
      <c r="AU145" s="281">
        <v>1</v>
      </c>
      <c r="AV145" s="281">
        <v>1</v>
      </c>
      <c r="AW145" s="281">
        <v>1</v>
      </c>
      <c r="AX145" s="281">
        <v>1</v>
      </c>
      <c r="AY145" s="281">
        <v>1</v>
      </c>
      <c r="AZ145" s="281">
        <v>1</v>
      </c>
      <c r="BA145" s="281">
        <v>1</v>
      </c>
      <c r="BB145" s="281">
        <v>1</v>
      </c>
      <c r="BC145" s="281">
        <v>1</v>
      </c>
      <c r="BD145" s="281">
        <v>6</v>
      </c>
      <c r="BE145" s="325">
        <v>7</v>
      </c>
    </row>
    <row r="146" spans="2:57" ht="15" x14ac:dyDescent="0.25">
      <c r="B146" s="772"/>
      <c r="C146" s="1" t="s">
        <v>4</v>
      </c>
      <c r="D146" s="365">
        <v>104945</v>
      </c>
      <c r="E146" s="11">
        <v>96158</v>
      </c>
      <c r="F146" s="11">
        <v>95661</v>
      </c>
      <c r="G146" s="11">
        <v>96553</v>
      </c>
      <c r="H146" s="11">
        <v>97921</v>
      </c>
      <c r="I146" s="11">
        <v>100382</v>
      </c>
      <c r="J146" s="11">
        <v>102215</v>
      </c>
      <c r="K146" s="11">
        <v>98623</v>
      </c>
      <c r="L146" s="11">
        <v>100588</v>
      </c>
      <c r="M146" s="11">
        <v>101616</v>
      </c>
      <c r="N146" s="11">
        <v>86926</v>
      </c>
      <c r="O146" s="11">
        <v>85555</v>
      </c>
      <c r="P146" s="11">
        <v>81063</v>
      </c>
      <c r="Q146" s="11">
        <v>87044</v>
      </c>
      <c r="R146" s="11">
        <v>86067</v>
      </c>
      <c r="S146" s="11">
        <v>88054</v>
      </c>
      <c r="T146" s="11">
        <v>87631</v>
      </c>
      <c r="U146" s="11">
        <v>86312</v>
      </c>
      <c r="V146" s="74">
        <f>100</f>
        <v>100</v>
      </c>
      <c r="W146" s="127">
        <f t="shared" si="16"/>
        <v>91.627042736671584</v>
      </c>
      <c r="X146" s="127">
        <f t="shared" si="16"/>
        <v>91.153461336890757</v>
      </c>
      <c r="Y146" s="127">
        <f t="shared" si="16"/>
        <v>92.00343036828815</v>
      </c>
      <c r="Z146" s="127">
        <f t="shared" si="16"/>
        <v>93.306970317785513</v>
      </c>
      <c r="AA146" s="127">
        <f t="shared" si="16"/>
        <v>95.652008194768683</v>
      </c>
      <c r="AB146" s="127">
        <f t="shared" si="15"/>
        <v>97.398637381485543</v>
      </c>
      <c r="AC146" s="127">
        <f t="shared" si="15"/>
        <v>93.975892133974938</v>
      </c>
      <c r="AD146" s="127">
        <f t="shared" si="15"/>
        <v>95.848301491257331</v>
      </c>
      <c r="AE146" s="127">
        <f t="shared" si="15"/>
        <v>96.827862213540428</v>
      </c>
      <c r="AF146" s="127">
        <f t="shared" si="15"/>
        <v>82.83005383772452</v>
      </c>
      <c r="AG146" s="127">
        <f t="shared" si="15"/>
        <v>81.523655247987037</v>
      </c>
      <c r="AH146" s="127">
        <f t="shared" si="15"/>
        <v>77.243317928438699</v>
      </c>
      <c r="AI146" s="127">
        <f t="shared" si="15"/>
        <v>82.942493687169474</v>
      </c>
      <c r="AJ146" s="127">
        <f t="shared" si="15"/>
        <v>82.011529848968507</v>
      </c>
      <c r="AK146" s="127">
        <f t="shared" si="15"/>
        <v>83.904902568011821</v>
      </c>
      <c r="AL146" s="127">
        <f t="shared" si="15"/>
        <v>83.501834294154079</v>
      </c>
      <c r="AM146" s="127">
        <f t="shared" si="15"/>
        <v>82.244985468578776</v>
      </c>
      <c r="AN146" s="280">
        <v>1</v>
      </c>
      <c r="AO146" s="281">
        <v>1</v>
      </c>
      <c r="AP146" s="281">
        <v>1</v>
      </c>
      <c r="AQ146" s="281">
        <v>1</v>
      </c>
      <c r="AR146" s="281">
        <v>1</v>
      </c>
      <c r="AS146" s="281">
        <v>1</v>
      </c>
      <c r="AT146" s="281">
        <v>1</v>
      </c>
      <c r="AU146" s="281">
        <v>1</v>
      </c>
      <c r="AV146" s="281">
        <v>1</v>
      </c>
      <c r="AW146" s="281">
        <v>1</v>
      </c>
      <c r="AX146" s="281">
        <v>1</v>
      </c>
      <c r="AY146" s="281">
        <v>1</v>
      </c>
      <c r="AZ146" s="281">
        <v>1</v>
      </c>
      <c r="BA146" s="281">
        <v>1</v>
      </c>
      <c r="BB146" s="281">
        <v>1</v>
      </c>
      <c r="BC146" s="281">
        <v>1</v>
      </c>
      <c r="BD146" s="281">
        <v>6</v>
      </c>
      <c r="BE146" s="325">
        <v>7</v>
      </c>
    </row>
    <row r="147" spans="2:57" ht="15" x14ac:dyDescent="0.25">
      <c r="B147" s="772"/>
      <c r="C147" s="1" t="s">
        <v>5</v>
      </c>
      <c r="D147" s="365">
        <v>344575</v>
      </c>
      <c r="E147" s="11">
        <v>329126</v>
      </c>
      <c r="F147" s="11">
        <v>336441</v>
      </c>
      <c r="G147" s="11">
        <v>351618</v>
      </c>
      <c r="H147" s="11">
        <v>354442</v>
      </c>
      <c r="I147" s="11">
        <v>351787</v>
      </c>
      <c r="J147" s="11">
        <v>349851</v>
      </c>
      <c r="K147" s="11">
        <v>330936</v>
      </c>
      <c r="L147" s="11">
        <v>334474</v>
      </c>
      <c r="M147" s="11">
        <v>337340</v>
      </c>
      <c r="N147" s="11">
        <v>379985</v>
      </c>
      <c r="O147" s="11">
        <v>393803</v>
      </c>
      <c r="P147" s="11">
        <v>380336</v>
      </c>
      <c r="Q147" s="11">
        <v>392608</v>
      </c>
      <c r="R147" s="11">
        <v>397826</v>
      </c>
      <c r="S147" s="11">
        <v>408377</v>
      </c>
      <c r="T147" s="11">
        <v>403302</v>
      </c>
      <c r="U147" s="11">
        <v>398346</v>
      </c>
      <c r="V147" s="74">
        <f>100</f>
        <v>100</v>
      </c>
      <c r="W147" s="127">
        <f t="shared" si="16"/>
        <v>95.516505840528183</v>
      </c>
      <c r="X147" s="127">
        <f t="shared" si="16"/>
        <v>97.639410868461141</v>
      </c>
      <c r="Y147" s="127">
        <f t="shared" si="16"/>
        <v>102.04396720597838</v>
      </c>
      <c r="Z147" s="127">
        <f t="shared" si="16"/>
        <v>102.8635275339186</v>
      </c>
      <c r="AA147" s="127">
        <f t="shared" si="16"/>
        <v>102.09301313211928</v>
      </c>
      <c r="AB147" s="127">
        <f t="shared" si="15"/>
        <v>101.53116157585431</v>
      </c>
      <c r="AC147" s="127">
        <f t="shared" si="15"/>
        <v>96.041790611623014</v>
      </c>
      <c r="AD147" s="127">
        <f t="shared" si="15"/>
        <v>97.068562722194002</v>
      </c>
      <c r="AE147" s="127">
        <f t="shared" si="15"/>
        <v>97.900311978524272</v>
      </c>
      <c r="AF147" s="127">
        <f t="shared" si="15"/>
        <v>110.2764274831314</v>
      </c>
      <c r="AG147" s="127">
        <f t="shared" si="15"/>
        <v>114.28658492345643</v>
      </c>
      <c r="AH147" s="127">
        <f t="shared" si="15"/>
        <v>110.37829209896249</v>
      </c>
      <c r="AI147" s="127">
        <f t="shared" si="15"/>
        <v>113.93978088950156</v>
      </c>
      <c r="AJ147" s="127">
        <f t="shared" si="15"/>
        <v>115.45411013567438</v>
      </c>
      <c r="AK147" s="127">
        <f t="shared" si="15"/>
        <v>118.51614307480229</v>
      </c>
      <c r="AL147" s="127">
        <f t="shared" si="15"/>
        <v>117.04331422767177</v>
      </c>
      <c r="AM147" s="127">
        <f t="shared" si="15"/>
        <v>115.60502067764638</v>
      </c>
      <c r="AN147" s="280">
        <v>1</v>
      </c>
      <c r="AO147" s="281">
        <v>1</v>
      </c>
      <c r="AP147" s="281">
        <v>1</v>
      </c>
      <c r="AQ147" s="281">
        <v>1</v>
      </c>
      <c r="AR147" s="281">
        <v>1</v>
      </c>
      <c r="AS147" s="281">
        <v>1</v>
      </c>
      <c r="AT147" s="281">
        <v>1</v>
      </c>
      <c r="AU147" s="281">
        <v>1</v>
      </c>
      <c r="AV147" s="281">
        <v>1</v>
      </c>
      <c r="AW147" s="281">
        <v>1</v>
      </c>
      <c r="AX147" s="281">
        <v>1</v>
      </c>
      <c r="AY147" s="281">
        <v>1</v>
      </c>
      <c r="AZ147" s="281">
        <v>1</v>
      </c>
      <c r="BA147" s="281">
        <v>1</v>
      </c>
      <c r="BB147" s="281">
        <v>1</v>
      </c>
      <c r="BC147" s="281">
        <v>1</v>
      </c>
      <c r="BD147" s="281">
        <v>6</v>
      </c>
      <c r="BE147" s="325">
        <v>7</v>
      </c>
    </row>
    <row r="148" spans="2:57" ht="15" x14ac:dyDescent="0.25">
      <c r="B148" s="772"/>
      <c r="C148" s="1" t="s">
        <v>6</v>
      </c>
      <c r="D148" s="365">
        <v>497623</v>
      </c>
      <c r="E148" s="11">
        <v>474367</v>
      </c>
      <c r="F148" s="11">
        <v>487591</v>
      </c>
      <c r="G148" s="11">
        <v>502546</v>
      </c>
      <c r="H148" s="11">
        <v>506576</v>
      </c>
      <c r="I148" s="11">
        <v>506435</v>
      </c>
      <c r="J148" s="11">
        <v>506172</v>
      </c>
      <c r="K148" s="11">
        <v>483680</v>
      </c>
      <c r="L148" s="11">
        <v>487953</v>
      </c>
      <c r="M148" s="11">
        <v>489492</v>
      </c>
      <c r="N148" s="11">
        <v>519608</v>
      </c>
      <c r="O148" s="11">
        <v>532963</v>
      </c>
      <c r="P148" s="11">
        <v>515658</v>
      </c>
      <c r="Q148" s="11">
        <v>529104</v>
      </c>
      <c r="R148" s="11">
        <v>535005</v>
      </c>
      <c r="S148" s="11">
        <v>547454</v>
      </c>
      <c r="T148" s="11">
        <v>541816</v>
      </c>
      <c r="U148" s="11">
        <v>534842</v>
      </c>
      <c r="V148" s="74">
        <f>100</f>
        <v>100</v>
      </c>
      <c r="W148" s="127">
        <f t="shared" si="16"/>
        <v>95.326582573554674</v>
      </c>
      <c r="X148" s="127">
        <f t="shared" si="16"/>
        <v>97.984016012121629</v>
      </c>
      <c r="Y148" s="127">
        <f t="shared" si="16"/>
        <v>100.98930314716161</v>
      </c>
      <c r="Z148" s="127">
        <f t="shared" si="16"/>
        <v>101.7991531741901</v>
      </c>
      <c r="AA148" s="127">
        <f t="shared" si="16"/>
        <v>101.77081847101118</v>
      </c>
      <c r="AB148" s="127">
        <f t="shared" si="15"/>
        <v>101.71796721614555</v>
      </c>
      <c r="AC148" s="127">
        <f t="shared" si="15"/>
        <v>97.198079670754765</v>
      </c>
      <c r="AD148" s="127">
        <f t="shared" si="15"/>
        <v>98.056761845815004</v>
      </c>
      <c r="AE148" s="127">
        <f t="shared" si="15"/>
        <v>98.366032116682703</v>
      </c>
      <c r="AF148" s="127">
        <f t="shared" si="15"/>
        <v>104.41800318715173</v>
      </c>
      <c r="AG148" s="127">
        <f t="shared" si="15"/>
        <v>107.10176177548064</v>
      </c>
      <c r="AH148" s="127">
        <f t="shared" si="15"/>
        <v>103.62422958745879</v>
      </c>
      <c r="AI148" s="127">
        <f t="shared" si="15"/>
        <v>106.32627511188188</v>
      </c>
      <c r="AJ148" s="127">
        <f t="shared" si="15"/>
        <v>107.51211258322063</v>
      </c>
      <c r="AK148" s="127">
        <f t="shared" si="15"/>
        <v>110.01380563197441</v>
      </c>
      <c r="AL148" s="127">
        <f t="shared" si="15"/>
        <v>108.88081941550129</v>
      </c>
      <c r="AM148" s="127">
        <f t="shared" si="15"/>
        <v>107.47935686252444</v>
      </c>
      <c r="AN148" s="280"/>
      <c r="AO148" s="281"/>
      <c r="AP148" s="281"/>
      <c r="AQ148" s="281"/>
      <c r="AR148" s="281"/>
      <c r="AS148" s="281"/>
      <c r="AT148" s="281"/>
      <c r="AU148" s="281"/>
      <c r="AV148" s="281"/>
      <c r="AW148" s="281"/>
      <c r="AX148" s="281"/>
      <c r="AY148" s="281"/>
      <c r="AZ148" s="281"/>
      <c r="BA148" s="281"/>
      <c r="BB148" s="281"/>
      <c r="BC148" s="281"/>
      <c r="BD148" s="281"/>
      <c r="BE148" s="325"/>
    </row>
    <row r="149" spans="2:57" ht="15" x14ac:dyDescent="0.25">
      <c r="B149" s="765"/>
      <c r="C149" s="8" t="s">
        <v>7</v>
      </c>
      <c r="D149" s="424">
        <v>153048</v>
      </c>
      <c r="E149" s="341">
        <v>145241</v>
      </c>
      <c r="F149" s="341">
        <v>151150</v>
      </c>
      <c r="G149" s="341">
        <v>150928</v>
      </c>
      <c r="H149" s="341">
        <v>152134</v>
      </c>
      <c r="I149" s="341">
        <v>154648</v>
      </c>
      <c r="J149" s="341">
        <v>156321</v>
      </c>
      <c r="K149" s="341">
        <v>152744</v>
      </c>
      <c r="L149" s="341">
        <v>153479</v>
      </c>
      <c r="M149" s="341">
        <v>152152</v>
      </c>
      <c r="N149" s="341">
        <v>139623</v>
      </c>
      <c r="O149" s="341">
        <v>139160</v>
      </c>
      <c r="P149" s="341">
        <v>135322</v>
      </c>
      <c r="Q149" s="341">
        <v>136496</v>
      </c>
      <c r="R149" s="341">
        <v>137179</v>
      </c>
      <c r="S149" s="341">
        <v>139077</v>
      </c>
      <c r="T149" s="341">
        <v>138514</v>
      </c>
      <c r="U149" s="341">
        <v>136496</v>
      </c>
      <c r="V149" s="74">
        <f>100</f>
        <v>100</v>
      </c>
      <c r="W149" s="127">
        <f t="shared" si="16"/>
        <v>94.898985939051798</v>
      </c>
      <c r="X149" s="127">
        <f t="shared" si="16"/>
        <v>98.759866185771784</v>
      </c>
      <c r="Y149" s="127">
        <f t="shared" si="16"/>
        <v>98.614813653232972</v>
      </c>
      <c r="Z149" s="127">
        <f t="shared" si="16"/>
        <v>99.402801735403273</v>
      </c>
      <c r="AA149" s="127">
        <f t="shared" si="16"/>
        <v>101.04542365793738</v>
      </c>
      <c r="AB149" s="127">
        <f t="shared" si="15"/>
        <v>102.13854477026815</v>
      </c>
      <c r="AC149" s="127">
        <f t="shared" si="15"/>
        <v>99.801369504991897</v>
      </c>
      <c r="AD149" s="127">
        <f t="shared" si="15"/>
        <v>100.28161099785689</v>
      </c>
      <c r="AE149" s="127">
        <f t="shared" si="15"/>
        <v>99.414562751555067</v>
      </c>
      <c r="AF149" s="127">
        <f t="shared" si="15"/>
        <v>91.228242120119177</v>
      </c>
      <c r="AG149" s="127">
        <f t="shared" si="15"/>
        <v>90.925722649103548</v>
      </c>
      <c r="AH149" s="127">
        <f t="shared" si="15"/>
        <v>88.418012649626263</v>
      </c>
      <c r="AI149" s="127">
        <f t="shared" si="15"/>
        <v>89.185092258637809</v>
      </c>
      <c r="AJ149" s="127">
        <f t="shared" si="15"/>
        <v>89.631357482619833</v>
      </c>
      <c r="AK149" s="127">
        <f>S149*100/$D149</f>
        <v>90.871491296848049</v>
      </c>
      <c r="AL149" s="127">
        <f>T149*100/$D149</f>
        <v>90.503632847211335</v>
      </c>
      <c r="AM149" s="127">
        <f>U149*100/$D149</f>
        <v>89.185092258637809</v>
      </c>
      <c r="AN149" s="283"/>
      <c r="AO149" s="284"/>
      <c r="AP149" s="284"/>
      <c r="AQ149" s="284"/>
      <c r="AR149" s="284"/>
      <c r="AS149" s="284"/>
      <c r="AT149" s="284"/>
      <c r="AU149" s="284"/>
      <c r="AV149" s="284"/>
      <c r="AW149" s="284"/>
      <c r="AX149" s="284"/>
      <c r="AY149" s="284"/>
      <c r="AZ149" s="284"/>
      <c r="BA149" s="284"/>
      <c r="BB149" s="284"/>
      <c r="BC149" s="284"/>
      <c r="BD149" s="284"/>
      <c r="BE149" s="284"/>
    </row>
    <row r="150" spans="2:57" ht="15" customHeight="1" x14ac:dyDescent="0.25">
      <c r="B150" s="772" t="s">
        <v>41</v>
      </c>
      <c r="C150" s="1" t="s">
        <v>2</v>
      </c>
      <c r="D150" s="425">
        <v>29491</v>
      </c>
      <c r="E150" s="11">
        <v>27755</v>
      </c>
      <c r="F150" s="11">
        <v>29540</v>
      </c>
      <c r="G150" s="11">
        <v>32147</v>
      </c>
      <c r="H150" s="11">
        <v>31964</v>
      </c>
      <c r="I150" s="11">
        <v>29311</v>
      </c>
      <c r="J150" s="11">
        <v>33299</v>
      </c>
      <c r="K150" s="11">
        <v>28581</v>
      </c>
      <c r="L150" s="11">
        <v>29614</v>
      </c>
      <c r="M150" s="11">
        <v>29587</v>
      </c>
      <c r="N150" s="11">
        <v>32595</v>
      </c>
      <c r="O150" s="11">
        <v>33106</v>
      </c>
      <c r="P150" s="11">
        <v>37232</v>
      </c>
      <c r="Q150" s="11">
        <v>38784</v>
      </c>
      <c r="R150" s="11">
        <v>32674</v>
      </c>
      <c r="S150" s="11">
        <v>33116</v>
      </c>
      <c r="T150" s="11">
        <v>32807</v>
      </c>
      <c r="U150" s="11">
        <v>32331</v>
      </c>
      <c r="V150" s="74">
        <f>100</f>
        <v>100</v>
      </c>
      <c r="W150" s="127">
        <f t="shared" si="16"/>
        <v>94.113458343223357</v>
      </c>
      <c r="X150" s="127">
        <f t="shared" si="16"/>
        <v>100.16615238547354</v>
      </c>
      <c r="Y150" s="127">
        <f t="shared" si="16"/>
        <v>109.00613746566749</v>
      </c>
      <c r="Z150" s="127">
        <f t="shared" si="16"/>
        <v>108.38560916889898</v>
      </c>
      <c r="AA150" s="127">
        <f t="shared" si="16"/>
        <v>99.389644298260492</v>
      </c>
      <c r="AB150" s="127">
        <f t="shared" si="16"/>
        <v>112.91241395680038</v>
      </c>
      <c r="AC150" s="127">
        <f t="shared" si="16"/>
        <v>96.914312841205785</v>
      </c>
      <c r="AD150" s="127">
        <f t="shared" si="16"/>
        <v>100.41707639618866</v>
      </c>
      <c r="AE150" s="127">
        <f t="shared" si="16"/>
        <v>100.32552304092773</v>
      </c>
      <c r="AF150" s="127">
        <f t="shared" si="16"/>
        <v>110.52524498999695</v>
      </c>
      <c r="AG150" s="127">
        <f t="shared" ref="AD150:AM175" si="23">O150*100/$D150</f>
        <v>112.25797700993523</v>
      </c>
      <c r="AH150" s="127">
        <f t="shared" si="23"/>
        <v>126.24868603980876</v>
      </c>
      <c r="AI150" s="127">
        <f t="shared" si="23"/>
        <v>131.51130853480723</v>
      </c>
      <c r="AJ150" s="127">
        <f t="shared" si="23"/>
        <v>110.7931233257604</v>
      </c>
      <c r="AK150" s="127">
        <f t="shared" si="23"/>
        <v>112.29188566003188</v>
      </c>
      <c r="AL150" s="127">
        <f t="shared" si="23"/>
        <v>111.24410837204572</v>
      </c>
      <c r="AM150" s="127">
        <f t="shared" si="23"/>
        <v>109.63005662744567</v>
      </c>
      <c r="AN150" s="280">
        <v>1</v>
      </c>
      <c r="AO150" s="281">
        <v>1</v>
      </c>
      <c r="AP150" s="281">
        <v>1</v>
      </c>
      <c r="AQ150" s="281">
        <v>1</v>
      </c>
      <c r="AR150" s="281">
        <v>1</v>
      </c>
      <c r="AS150" s="281">
        <v>1</v>
      </c>
      <c r="AT150" s="281">
        <v>1</v>
      </c>
      <c r="AU150" s="281">
        <v>1</v>
      </c>
      <c r="AV150" s="281">
        <v>1</v>
      </c>
      <c r="AW150" s="281">
        <v>1</v>
      </c>
      <c r="AX150" s="281">
        <v>1</v>
      </c>
      <c r="AY150" s="281">
        <v>1</v>
      </c>
      <c r="AZ150" s="281">
        <v>1</v>
      </c>
      <c r="BA150" s="281">
        <v>1</v>
      </c>
      <c r="BB150" s="281">
        <v>1</v>
      </c>
      <c r="BC150" s="281">
        <v>1</v>
      </c>
      <c r="BD150" s="281">
        <v>6</v>
      </c>
      <c r="BE150" s="325">
        <v>7</v>
      </c>
    </row>
    <row r="151" spans="2:57" ht="15" x14ac:dyDescent="0.25">
      <c r="B151" s="772"/>
      <c r="C151" s="1" t="s">
        <v>3</v>
      </c>
      <c r="D151" s="365">
        <v>122435</v>
      </c>
      <c r="E151" s="11">
        <v>110557</v>
      </c>
      <c r="F151" s="11">
        <v>123532</v>
      </c>
      <c r="G151" s="11">
        <v>114373</v>
      </c>
      <c r="H151" s="11">
        <v>114370</v>
      </c>
      <c r="I151" s="11">
        <v>119638</v>
      </c>
      <c r="J151" s="11">
        <v>113934</v>
      </c>
      <c r="K151" s="11">
        <v>118064</v>
      </c>
      <c r="L151" s="11">
        <v>116362</v>
      </c>
      <c r="M151" s="11">
        <v>113668</v>
      </c>
      <c r="N151" s="11">
        <v>122800</v>
      </c>
      <c r="O151" s="11">
        <v>116687</v>
      </c>
      <c r="P151" s="11">
        <v>109245</v>
      </c>
      <c r="Q151" s="11">
        <v>105569</v>
      </c>
      <c r="R151" s="11">
        <v>113119</v>
      </c>
      <c r="S151" s="11">
        <v>111394</v>
      </c>
      <c r="T151" s="11">
        <v>111326</v>
      </c>
      <c r="U151" s="11">
        <v>109822</v>
      </c>
      <c r="V151" s="74">
        <f>100</f>
        <v>100</v>
      </c>
      <c r="W151" s="127">
        <f t="shared" ref="W151:AH182" si="24">E151*100/$D151</f>
        <v>90.298525748356269</v>
      </c>
      <c r="X151" s="127">
        <f t="shared" si="24"/>
        <v>100.89598562502552</v>
      </c>
      <c r="Y151" s="127">
        <f t="shared" si="24"/>
        <v>93.415281577980153</v>
      </c>
      <c r="Z151" s="127">
        <f t="shared" si="24"/>
        <v>93.41283129823988</v>
      </c>
      <c r="AA151" s="127">
        <f t="shared" si="24"/>
        <v>97.715522522154615</v>
      </c>
      <c r="AB151" s="127">
        <f t="shared" si="24"/>
        <v>93.056723975987254</v>
      </c>
      <c r="AC151" s="127">
        <f t="shared" si="24"/>
        <v>96.429942418426108</v>
      </c>
      <c r="AD151" s="127">
        <f t="shared" si="23"/>
        <v>95.039817045779387</v>
      </c>
      <c r="AE151" s="127">
        <f t="shared" si="23"/>
        <v>92.839465839016626</v>
      </c>
      <c r="AF151" s="127">
        <f t="shared" si="23"/>
        <v>100.29811736839956</v>
      </c>
      <c r="AG151" s="127">
        <f t="shared" si="23"/>
        <v>95.305264017642017</v>
      </c>
      <c r="AH151" s="127">
        <f t="shared" si="23"/>
        <v>89.226936741944712</v>
      </c>
      <c r="AI151" s="127">
        <f t="shared" si="23"/>
        <v>86.224527300200108</v>
      </c>
      <c r="AJ151" s="127">
        <f t="shared" si="23"/>
        <v>92.39106464654715</v>
      </c>
      <c r="AK151" s="127">
        <f t="shared" si="23"/>
        <v>90.982153795891691</v>
      </c>
      <c r="AL151" s="127">
        <f t="shared" si="23"/>
        <v>90.926614121778897</v>
      </c>
      <c r="AM151" s="127">
        <f t="shared" si="23"/>
        <v>89.698207211990038</v>
      </c>
      <c r="AN151" s="280">
        <v>1</v>
      </c>
      <c r="AO151" s="281">
        <v>1</v>
      </c>
      <c r="AP151" s="281">
        <v>1</v>
      </c>
      <c r="AQ151" s="281">
        <v>1</v>
      </c>
      <c r="AR151" s="281">
        <v>1</v>
      </c>
      <c r="AS151" s="281">
        <v>1</v>
      </c>
      <c r="AT151" s="281">
        <v>1</v>
      </c>
      <c r="AU151" s="281">
        <v>1</v>
      </c>
      <c r="AV151" s="281">
        <v>1</v>
      </c>
      <c r="AW151" s="281">
        <v>1</v>
      </c>
      <c r="AX151" s="281">
        <v>1</v>
      </c>
      <c r="AY151" s="281">
        <v>1</v>
      </c>
      <c r="AZ151" s="281">
        <v>1</v>
      </c>
      <c r="BA151" s="281">
        <v>1</v>
      </c>
      <c r="BB151" s="281">
        <v>1</v>
      </c>
      <c r="BC151" s="281">
        <v>1</v>
      </c>
      <c r="BD151" s="281">
        <v>6</v>
      </c>
      <c r="BE151" s="325">
        <v>7</v>
      </c>
    </row>
    <row r="152" spans="2:57" ht="15" x14ac:dyDescent="0.25">
      <c r="B152" s="772"/>
      <c r="C152" s="1" t="s">
        <v>4</v>
      </c>
      <c r="D152" s="365">
        <v>293602</v>
      </c>
      <c r="E152" s="11">
        <v>270633</v>
      </c>
      <c r="F152" s="11">
        <v>266688</v>
      </c>
      <c r="G152" s="11">
        <v>274794</v>
      </c>
      <c r="H152" s="11">
        <v>279360</v>
      </c>
      <c r="I152" s="11">
        <v>278800</v>
      </c>
      <c r="J152" s="11">
        <v>278676</v>
      </c>
      <c r="K152" s="11">
        <v>281175</v>
      </c>
      <c r="L152" s="11">
        <v>281290</v>
      </c>
      <c r="M152" s="11">
        <v>287318</v>
      </c>
      <c r="N152" s="11">
        <v>242133</v>
      </c>
      <c r="O152" s="11">
        <v>238138</v>
      </c>
      <c r="P152" s="11">
        <v>230412</v>
      </c>
      <c r="Q152" s="11">
        <v>238186</v>
      </c>
      <c r="R152" s="11">
        <v>240563</v>
      </c>
      <c r="S152" s="11">
        <v>244306</v>
      </c>
      <c r="T152" s="11">
        <v>243133</v>
      </c>
      <c r="U152" s="11">
        <v>239473</v>
      </c>
      <c r="V152" s="74">
        <f>100</f>
        <v>100</v>
      </c>
      <c r="W152" s="127">
        <f t="shared" si="24"/>
        <v>92.176824408553074</v>
      </c>
      <c r="X152" s="127">
        <f t="shared" si="24"/>
        <v>90.833168711384801</v>
      </c>
      <c r="Y152" s="127">
        <f t="shared" si="24"/>
        <v>93.594049086859087</v>
      </c>
      <c r="Z152" s="127">
        <f t="shared" si="24"/>
        <v>95.149215604798329</v>
      </c>
      <c r="AA152" s="127">
        <f t="shared" si="24"/>
        <v>94.958481209256064</v>
      </c>
      <c r="AB152" s="127">
        <f t="shared" si="24"/>
        <v>94.916247164528855</v>
      </c>
      <c r="AC152" s="127">
        <f t="shared" si="24"/>
        <v>95.767399404636208</v>
      </c>
      <c r="AD152" s="127">
        <f t="shared" si="23"/>
        <v>95.806568075149357</v>
      </c>
      <c r="AE152" s="127">
        <f t="shared" si="23"/>
        <v>97.859687604307879</v>
      </c>
      <c r="AF152" s="127">
        <f t="shared" si="23"/>
        <v>82.469806063991385</v>
      </c>
      <c r="AG152" s="127">
        <f t="shared" si="23"/>
        <v>81.10912051007827</v>
      </c>
      <c r="AH152" s="127">
        <f t="shared" si="23"/>
        <v>78.477667045864806</v>
      </c>
      <c r="AI152" s="127">
        <f t="shared" si="23"/>
        <v>81.125469172553323</v>
      </c>
      <c r="AJ152" s="127">
        <f t="shared" si="23"/>
        <v>81.935068562203256</v>
      </c>
      <c r="AK152" s="127">
        <f t="shared" si="23"/>
        <v>83.209923638122362</v>
      </c>
      <c r="AL152" s="127">
        <f t="shared" si="23"/>
        <v>82.810403198888295</v>
      </c>
      <c r="AM152" s="127">
        <f t="shared" si="23"/>
        <v>81.563817685165631</v>
      </c>
      <c r="AN152" s="280">
        <v>1</v>
      </c>
      <c r="AO152" s="281">
        <v>1</v>
      </c>
      <c r="AP152" s="281">
        <v>1</v>
      </c>
      <c r="AQ152" s="281">
        <v>1</v>
      </c>
      <c r="AR152" s="281">
        <v>1</v>
      </c>
      <c r="AS152" s="281">
        <v>1</v>
      </c>
      <c r="AT152" s="281">
        <v>1</v>
      </c>
      <c r="AU152" s="281">
        <v>1</v>
      </c>
      <c r="AV152" s="281">
        <v>1</v>
      </c>
      <c r="AW152" s="281">
        <v>1</v>
      </c>
      <c r="AX152" s="281">
        <v>1</v>
      </c>
      <c r="AY152" s="281">
        <v>1</v>
      </c>
      <c r="AZ152" s="281">
        <v>1</v>
      </c>
      <c r="BA152" s="281">
        <v>1</v>
      </c>
      <c r="BB152" s="281">
        <v>1</v>
      </c>
      <c r="BC152" s="281">
        <v>1</v>
      </c>
      <c r="BD152" s="281">
        <v>6</v>
      </c>
      <c r="BE152" s="325">
        <v>7</v>
      </c>
    </row>
    <row r="153" spans="2:57" ht="15" x14ac:dyDescent="0.25">
      <c r="B153" s="772"/>
      <c r="C153" s="1" t="s">
        <v>5</v>
      </c>
      <c r="D153" s="365">
        <v>646294</v>
      </c>
      <c r="E153" s="11">
        <v>616323</v>
      </c>
      <c r="F153" s="11">
        <v>613179</v>
      </c>
      <c r="G153" s="11">
        <v>635441</v>
      </c>
      <c r="H153" s="11">
        <v>649377</v>
      </c>
      <c r="I153" s="11">
        <v>659982</v>
      </c>
      <c r="J153" s="11">
        <v>674392</v>
      </c>
      <c r="K153" s="11">
        <v>683266</v>
      </c>
      <c r="L153" s="11">
        <v>690927</v>
      </c>
      <c r="M153" s="11">
        <v>708836</v>
      </c>
      <c r="N153" s="11">
        <v>880118</v>
      </c>
      <c r="O153" s="11">
        <v>930278</v>
      </c>
      <c r="P153" s="11">
        <v>867409</v>
      </c>
      <c r="Q153" s="11">
        <v>868097</v>
      </c>
      <c r="R153" s="11">
        <v>890544</v>
      </c>
      <c r="S153" s="11">
        <v>904162</v>
      </c>
      <c r="T153" s="11">
        <v>892926</v>
      </c>
      <c r="U153" s="11">
        <v>881954</v>
      </c>
      <c r="V153" s="74">
        <f>100</f>
        <v>100</v>
      </c>
      <c r="W153" s="127">
        <f t="shared" si="24"/>
        <v>95.362636818537695</v>
      </c>
      <c r="X153" s="127">
        <f t="shared" si="24"/>
        <v>94.876170906739034</v>
      </c>
      <c r="Y153" s="127">
        <f t="shared" si="24"/>
        <v>98.320733288565265</v>
      </c>
      <c r="Z153" s="127">
        <f t="shared" si="24"/>
        <v>100.47702748284836</v>
      </c>
      <c r="AA153" s="127">
        <f t="shared" si="24"/>
        <v>102.11792156510813</v>
      </c>
      <c r="AB153" s="127">
        <f t="shared" si="24"/>
        <v>104.34755699418531</v>
      </c>
      <c r="AC153" s="127">
        <f t="shared" si="24"/>
        <v>105.72061631393763</v>
      </c>
      <c r="AD153" s="127">
        <f t="shared" si="23"/>
        <v>106.90599015308823</v>
      </c>
      <c r="AE153" s="127">
        <f t="shared" si="23"/>
        <v>109.67702005588788</v>
      </c>
      <c r="AF153" s="127">
        <f t="shared" si="23"/>
        <v>136.17920017824704</v>
      </c>
      <c r="AG153" s="127">
        <f t="shared" si="23"/>
        <v>143.9403738855691</v>
      </c>
      <c r="AH153" s="127">
        <f t="shared" si="23"/>
        <v>134.21275766137393</v>
      </c>
      <c r="AI153" s="127">
        <f t="shared" si="23"/>
        <v>134.31921076166574</v>
      </c>
      <c r="AJ153" s="127">
        <f t="shared" si="23"/>
        <v>137.79239788702975</v>
      </c>
      <c r="AK153" s="127">
        <f t="shared" si="23"/>
        <v>139.89948846809656</v>
      </c>
      <c r="AL153" s="127">
        <f t="shared" si="23"/>
        <v>138.16096080112146</v>
      </c>
      <c r="AM153" s="127">
        <f t="shared" si="23"/>
        <v>136.4632814168165</v>
      </c>
      <c r="AN153" s="280">
        <v>1</v>
      </c>
      <c r="AO153" s="281">
        <v>1</v>
      </c>
      <c r="AP153" s="281">
        <v>1</v>
      </c>
      <c r="AQ153" s="281">
        <v>1</v>
      </c>
      <c r="AR153" s="281">
        <v>1</v>
      </c>
      <c r="AS153" s="281">
        <v>1</v>
      </c>
      <c r="AT153" s="281">
        <v>1</v>
      </c>
      <c r="AU153" s="281">
        <v>1</v>
      </c>
      <c r="AV153" s="281">
        <v>1</v>
      </c>
      <c r="AW153" s="281">
        <v>1</v>
      </c>
      <c r="AX153" s="281">
        <v>1</v>
      </c>
      <c r="AY153" s="281">
        <v>1</v>
      </c>
      <c r="AZ153" s="281">
        <v>1</v>
      </c>
      <c r="BA153" s="281">
        <v>1</v>
      </c>
      <c r="BB153" s="281">
        <v>1</v>
      </c>
      <c r="BC153" s="281">
        <v>1</v>
      </c>
      <c r="BD153" s="281">
        <v>6</v>
      </c>
      <c r="BE153" s="325">
        <v>7</v>
      </c>
    </row>
    <row r="154" spans="2:57" ht="15" x14ac:dyDescent="0.25">
      <c r="B154" s="772"/>
      <c r="C154" s="1" t="s">
        <v>6</v>
      </c>
      <c r="D154" s="365">
        <v>1091822</v>
      </c>
      <c r="E154" s="11">
        <v>1025268</v>
      </c>
      <c r="F154" s="11">
        <v>1032939</v>
      </c>
      <c r="G154" s="11">
        <v>1056755</v>
      </c>
      <c r="H154" s="11">
        <v>1075071</v>
      </c>
      <c r="I154" s="11">
        <v>1087731</v>
      </c>
      <c r="J154" s="11">
        <v>1100301</v>
      </c>
      <c r="K154" s="11">
        <v>1111086</v>
      </c>
      <c r="L154" s="11">
        <v>1118193</v>
      </c>
      <c r="M154" s="11">
        <v>1139409</v>
      </c>
      <c r="N154" s="11">
        <v>1277646</v>
      </c>
      <c r="O154" s="11">
        <v>1318209</v>
      </c>
      <c r="P154" s="11">
        <v>1244298</v>
      </c>
      <c r="Q154" s="11">
        <v>1250636</v>
      </c>
      <c r="R154" s="11">
        <v>1276900</v>
      </c>
      <c r="S154" s="11">
        <v>1292978</v>
      </c>
      <c r="T154" s="11">
        <v>1280192</v>
      </c>
      <c r="U154" s="11">
        <v>1263580</v>
      </c>
      <c r="V154" s="74">
        <f>100</f>
        <v>100</v>
      </c>
      <c r="W154" s="127">
        <f t="shared" si="24"/>
        <v>93.904317736773947</v>
      </c>
      <c r="X154" s="127">
        <f t="shared" si="24"/>
        <v>94.606904788509482</v>
      </c>
      <c r="Y154" s="127">
        <f t="shared" si="24"/>
        <v>96.788212730646578</v>
      </c>
      <c r="Z154" s="127">
        <f t="shared" si="24"/>
        <v>98.465775556821526</v>
      </c>
      <c r="AA154" s="127">
        <f t="shared" si="24"/>
        <v>99.625305223745258</v>
      </c>
      <c r="AB154" s="127">
        <f t="shared" si="24"/>
        <v>100.77659178877143</v>
      </c>
      <c r="AC154" s="127">
        <f t="shared" si="24"/>
        <v>101.76439016616261</v>
      </c>
      <c r="AD154" s="127">
        <f t="shared" si="23"/>
        <v>102.41532044600676</v>
      </c>
      <c r="AE154" s="127">
        <f t="shared" si="23"/>
        <v>104.3584943333254</v>
      </c>
      <c r="AF154" s="127">
        <f t="shared" si="23"/>
        <v>117.01962407791746</v>
      </c>
      <c r="AG154" s="127">
        <f t="shared" si="23"/>
        <v>120.73479010314868</v>
      </c>
      <c r="AH154" s="127">
        <f t="shared" si="23"/>
        <v>113.96528005480747</v>
      </c>
      <c r="AI154" s="127">
        <f t="shared" si="23"/>
        <v>114.545777608438</v>
      </c>
      <c r="AJ154" s="127">
        <f t="shared" si="23"/>
        <v>116.95129792218879</v>
      </c>
      <c r="AK154" s="127">
        <f t="shared" si="23"/>
        <v>118.4238822811777</v>
      </c>
      <c r="AL154" s="127">
        <f t="shared" si="23"/>
        <v>117.25281227159738</v>
      </c>
      <c r="AM154" s="127">
        <f t="shared" si="23"/>
        <v>115.73131884134959</v>
      </c>
      <c r="AN154" s="280"/>
      <c r="AO154" s="281"/>
      <c r="AP154" s="281"/>
      <c r="AQ154" s="281"/>
      <c r="AR154" s="281"/>
      <c r="AS154" s="281"/>
      <c r="AT154" s="281"/>
      <c r="AU154" s="281"/>
      <c r="AV154" s="281"/>
      <c r="AW154" s="281"/>
      <c r="AX154" s="281"/>
      <c r="AY154" s="281"/>
      <c r="AZ154" s="281"/>
      <c r="BA154" s="281"/>
      <c r="BB154" s="281"/>
      <c r="BC154" s="281"/>
      <c r="BD154" s="281"/>
      <c r="BE154" s="325"/>
    </row>
    <row r="155" spans="2:57" ht="15" x14ac:dyDescent="0.25">
      <c r="B155" s="765"/>
      <c r="C155" s="8" t="s">
        <v>7</v>
      </c>
      <c r="D155" s="424">
        <v>445528</v>
      </c>
      <c r="E155" s="341">
        <v>408945</v>
      </c>
      <c r="F155" s="341">
        <v>419760</v>
      </c>
      <c r="G155" s="341">
        <v>421314</v>
      </c>
      <c r="H155" s="341">
        <v>425694</v>
      </c>
      <c r="I155" s="341">
        <v>427749</v>
      </c>
      <c r="J155" s="341">
        <v>425909</v>
      </c>
      <c r="K155" s="341">
        <v>427820</v>
      </c>
      <c r="L155" s="341">
        <v>427266</v>
      </c>
      <c r="M155" s="341">
        <v>430573</v>
      </c>
      <c r="N155" s="341">
        <v>397528</v>
      </c>
      <c r="O155" s="341">
        <v>387931</v>
      </c>
      <c r="P155" s="341">
        <v>376889</v>
      </c>
      <c r="Q155" s="341">
        <v>382539</v>
      </c>
      <c r="R155" s="341">
        <v>386356</v>
      </c>
      <c r="S155" s="341">
        <v>388816</v>
      </c>
      <c r="T155" s="341">
        <v>387266</v>
      </c>
      <c r="U155" s="341">
        <v>381626</v>
      </c>
      <c r="V155" s="74">
        <f>100</f>
        <v>100</v>
      </c>
      <c r="W155" s="127">
        <f t="shared" si="24"/>
        <v>91.788843798818476</v>
      </c>
      <c r="X155" s="127">
        <f t="shared" si="24"/>
        <v>94.216300658993376</v>
      </c>
      <c r="Y155" s="127">
        <f t="shared" si="24"/>
        <v>94.565100285503945</v>
      </c>
      <c r="Z155" s="127">
        <f t="shared" si="24"/>
        <v>95.548203479915969</v>
      </c>
      <c r="AA155" s="127">
        <f t="shared" si="24"/>
        <v>96.009453951266806</v>
      </c>
      <c r="AB155" s="127">
        <f t="shared" si="24"/>
        <v>95.596460828500113</v>
      </c>
      <c r="AC155" s="127">
        <f t="shared" si="24"/>
        <v>96.025390098938786</v>
      </c>
      <c r="AD155" s="127">
        <f t="shared" si="23"/>
        <v>95.901043256540561</v>
      </c>
      <c r="AE155" s="127">
        <f t="shared" si="23"/>
        <v>96.643308613600041</v>
      </c>
      <c r="AF155" s="127">
        <f t="shared" si="23"/>
        <v>89.226266362607959</v>
      </c>
      <c r="AG155" s="127">
        <f t="shared" si="23"/>
        <v>87.072192993481892</v>
      </c>
      <c r="AH155" s="127">
        <f t="shared" si="23"/>
        <v>84.5937853513135</v>
      </c>
      <c r="AI155" s="127">
        <f t="shared" si="23"/>
        <v>85.861943581548189</v>
      </c>
      <c r="AJ155" s="127">
        <f t="shared" si="23"/>
        <v>86.71867985850497</v>
      </c>
      <c r="AK155" s="127">
        <f t="shared" si="23"/>
        <v>87.270833707421303</v>
      </c>
      <c r="AL155" s="127">
        <f t="shared" si="23"/>
        <v>86.922931892047188</v>
      </c>
      <c r="AM155" s="127">
        <f t="shared" si="23"/>
        <v>85.657018189653627</v>
      </c>
      <c r="AN155" s="283"/>
      <c r="AO155" s="284"/>
      <c r="AP155" s="284"/>
      <c r="AQ155" s="284"/>
      <c r="AR155" s="284"/>
      <c r="AS155" s="284"/>
      <c r="AT155" s="284"/>
      <c r="AU155" s="284"/>
      <c r="AV155" s="284"/>
      <c r="AW155" s="284"/>
      <c r="AX155" s="284"/>
      <c r="AY155" s="284"/>
      <c r="AZ155" s="284"/>
      <c r="BA155" s="284"/>
      <c r="BB155" s="284"/>
      <c r="BC155" s="284"/>
      <c r="BD155" s="284"/>
      <c r="BE155" s="284"/>
    </row>
    <row r="156" spans="2:57" ht="15" customHeight="1" x14ac:dyDescent="0.25">
      <c r="B156" s="772" t="s">
        <v>42</v>
      </c>
      <c r="C156" s="1" t="s">
        <v>2</v>
      </c>
      <c r="D156" s="425">
        <v>4353</v>
      </c>
      <c r="E156" s="11">
        <v>3891</v>
      </c>
      <c r="F156" s="11">
        <v>5979</v>
      </c>
      <c r="G156" s="11">
        <v>5890</v>
      </c>
      <c r="H156" s="11">
        <v>4661</v>
      </c>
      <c r="I156" s="11">
        <v>5887</v>
      </c>
      <c r="J156" s="11">
        <v>5621</v>
      </c>
      <c r="K156" s="11">
        <v>4955</v>
      </c>
      <c r="L156" s="11">
        <v>4136</v>
      </c>
      <c r="M156" s="11">
        <v>4286</v>
      </c>
      <c r="N156" s="11">
        <v>4338</v>
      </c>
      <c r="O156" s="11">
        <v>4292</v>
      </c>
      <c r="P156" s="11">
        <v>5761</v>
      </c>
      <c r="Q156" s="11">
        <v>6355</v>
      </c>
      <c r="R156" s="11">
        <v>5141</v>
      </c>
      <c r="S156" s="11">
        <v>5166</v>
      </c>
      <c r="T156" s="11">
        <v>5118</v>
      </c>
      <c r="U156" s="11">
        <v>5044</v>
      </c>
      <c r="V156" s="74">
        <f>100</f>
        <v>100</v>
      </c>
      <c r="W156" s="127">
        <f t="shared" si="24"/>
        <v>89.386629910406612</v>
      </c>
      <c r="X156" s="127">
        <f t="shared" si="24"/>
        <v>137.35354927636112</v>
      </c>
      <c r="Y156" s="127">
        <f t="shared" si="24"/>
        <v>135.30898231104985</v>
      </c>
      <c r="Z156" s="127">
        <f t="shared" si="24"/>
        <v>107.07558005972892</v>
      </c>
      <c r="AA156" s="127">
        <f t="shared" si="24"/>
        <v>135.2400643234551</v>
      </c>
      <c r="AB156" s="127">
        <f t="shared" si="24"/>
        <v>129.12933609005285</v>
      </c>
      <c r="AC156" s="127">
        <f t="shared" si="24"/>
        <v>113.82954284401562</v>
      </c>
      <c r="AD156" s="127">
        <f t="shared" si="23"/>
        <v>95.014932230645528</v>
      </c>
      <c r="AE156" s="127">
        <f t="shared" si="23"/>
        <v>98.46083161038365</v>
      </c>
      <c r="AF156" s="127">
        <f t="shared" si="23"/>
        <v>99.655410062026192</v>
      </c>
      <c r="AG156" s="127">
        <f t="shared" si="23"/>
        <v>98.598667585573168</v>
      </c>
      <c r="AH156" s="127">
        <f t="shared" si="23"/>
        <v>132.34550884447506</v>
      </c>
      <c r="AI156" s="127">
        <f t="shared" si="23"/>
        <v>145.99127038823801</v>
      </c>
      <c r="AJ156" s="127">
        <f t="shared" si="23"/>
        <v>118.10245807489088</v>
      </c>
      <c r="AK156" s="127">
        <f t="shared" si="23"/>
        <v>118.67677463818056</v>
      </c>
      <c r="AL156" s="127">
        <f t="shared" si="23"/>
        <v>117.57408683666436</v>
      </c>
      <c r="AM156" s="127">
        <f t="shared" si="23"/>
        <v>115.8741098093269</v>
      </c>
      <c r="AN156" s="280">
        <v>1</v>
      </c>
      <c r="AO156" s="281">
        <v>1</v>
      </c>
      <c r="AP156" s="281">
        <v>1</v>
      </c>
      <c r="AQ156" s="281">
        <v>1</v>
      </c>
      <c r="AR156" s="281">
        <v>1</v>
      </c>
      <c r="AS156" s="281">
        <v>1</v>
      </c>
      <c r="AT156" s="281">
        <v>1</v>
      </c>
      <c r="AU156" s="281">
        <v>1</v>
      </c>
      <c r="AV156" s="281">
        <v>1</v>
      </c>
      <c r="AW156" s="281">
        <v>1</v>
      </c>
      <c r="AX156" s="281">
        <v>1</v>
      </c>
      <c r="AY156" s="281">
        <v>1</v>
      </c>
      <c r="AZ156" s="281">
        <v>1</v>
      </c>
      <c r="BA156" s="281">
        <v>1</v>
      </c>
      <c r="BB156" s="281">
        <v>1</v>
      </c>
      <c r="BC156" s="281">
        <v>1</v>
      </c>
      <c r="BD156" s="281">
        <v>6</v>
      </c>
      <c r="BE156" s="325">
        <v>7</v>
      </c>
    </row>
    <row r="157" spans="2:57" ht="15" x14ac:dyDescent="0.25">
      <c r="B157" s="772"/>
      <c r="C157" s="1" t="s">
        <v>3</v>
      </c>
      <c r="D157" s="365">
        <v>16250</v>
      </c>
      <c r="E157" s="11">
        <v>16560</v>
      </c>
      <c r="F157" s="11">
        <v>16016</v>
      </c>
      <c r="G157" s="11">
        <v>16435</v>
      </c>
      <c r="H157" s="11">
        <v>16678</v>
      </c>
      <c r="I157" s="11">
        <v>14565</v>
      </c>
      <c r="J157" s="11">
        <v>16487</v>
      </c>
      <c r="K157" s="11">
        <v>16303</v>
      </c>
      <c r="L157" s="11">
        <v>16637</v>
      </c>
      <c r="M157" s="11">
        <v>16148</v>
      </c>
      <c r="N157" s="11">
        <v>19637</v>
      </c>
      <c r="O157" s="11">
        <v>16971</v>
      </c>
      <c r="P157" s="11">
        <v>16531</v>
      </c>
      <c r="Q157" s="11">
        <v>17122</v>
      </c>
      <c r="R157" s="11">
        <v>17585</v>
      </c>
      <c r="S157" s="11">
        <v>17563</v>
      </c>
      <c r="T157" s="11">
        <v>17552</v>
      </c>
      <c r="U157" s="11">
        <v>17315</v>
      </c>
      <c r="V157" s="74">
        <f>100</f>
        <v>100</v>
      </c>
      <c r="W157" s="127">
        <f t="shared" si="24"/>
        <v>101.9076923076923</v>
      </c>
      <c r="X157" s="127">
        <f t="shared" si="24"/>
        <v>98.56</v>
      </c>
      <c r="Y157" s="127">
        <f t="shared" si="24"/>
        <v>101.13846153846154</v>
      </c>
      <c r="Z157" s="127">
        <f t="shared" si="24"/>
        <v>102.63384615384615</v>
      </c>
      <c r="AA157" s="127">
        <f t="shared" si="24"/>
        <v>89.630769230769232</v>
      </c>
      <c r="AB157" s="127">
        <f t="shared" si="24"/>
        <v>101.45846153846153</v>
      </c>
      <c r="AC157" s="127">
        <f t="shared" si="24"/>
        <v>100.32615384615384</v>
      </c>
      <c r="AD157" s="127">
        <f t="shared" si="23"/>
        <v>102.38153846153845</v>
      </c>
      <c r="AE157" s="127">
        <f t="shared" si="23"/>
        <v>99.372307692307686</v>
      </c>
      <c r="AF157" s="127">
        <f t="shared" si="23"/>
        <v>120.84307692307692</v>
      </c>
      <c r="AG157" s="127">
        <f t="shared" si="23"/>
        <v>104.43692307692308</v>
      </c>
      <c r="AH157" s="127">
        <f t="shared" si="23"/>
        <v>101.72923076923077</v>
      </c>
      <c r="AI157" s="127">
        <f t="shared" si="23"/>
        <v>105.36615384615385</v>
      </c>
      <c r="AJ157" s="127">
        <f t="shared" si="23"/>
        <v>108.21538461538462</v>
      </c>
      <c r="AK157" s="127">
        <f t="shared" si="23"/>
        <v>108.08</v>
      </c>
      <c r="AL157" s="127">
        <f t="shared" si="23"/>
        <v>108.01230769230769</v>
      </c>
      <c r="AM157" s="127">
        <f t="shared" si="23"/>
        <v>106.55384615384615</v>
      </c>
      <c r="AN157" s="280">
        <v>1</v>
      </c>
      <c r="AO157" s="281">
        <v>1</v>
      </c>
      <c r="AP157" s="281">
        <v>1</v>
      </c>
      <c r="AQ157" s="281">
        <v>1</v>
      </c>
      <c r="AR157" s="281">
        <v>1</v>
      </c>
      <c r="AS157" s="281">
        <v>1</v>
      </c>
      <c r="AT157" s="281">
        <v>1</v>
      </c>
      <c r="AU157" s="281">
        <v>1</v>
      </c>
      <c r="AV157" s="281">
        <v>1</v>
      </c>
      <c r="AW157" s="281">
        <v>1</v>
      </c>
      <c r="AX157" s="281">
        <v>1</v>
      </c>
      <c r="AY157" s="281">
        <v>1</v>
      </c>
      <c r="AZ157" s="281">
        <v>1</v>
      </c>
      <c r="BA157" s="281">
        <v>1</v>
      </c>
      <c r="BB157" s="281">
        <v>1</v>
      </c>
      <c r="BC157" s="281">
        <v>1</v>
      </c>
      <c r="BD157" s="281">
        <v>6</v>
      </c>
      <c r="BE157" s="325">
        <v>7</v>
      </c>
    </row>
    <row r="158" spans="2:57" ht="15" x14ac:dyDescent="0.25">
      <c r="B158" s="772"/>
      <c r="C158" s="1" t="s">
        <v>4</v>
      </c>
      <c r="D158" s="365">
        <v>58306</v>
      </c>
      <c r="E158" s="11">
        <v>53900</v>
      </c>
      <c r="F158" s="11">
        <v>53960</v>
      </c>
      <c r="G158" s="11">
        <v>54436</v>
      </c>
      <c r="H158" s="11">
        <v>51950</v>
      </c>
      <c r="I158" s="11">
        <v>52572</v>
      </c>
      <c r="J158" s="11">
        <v>53753</v>
      </c>
      <c r="K158" s="11">
        <v>51387</v>
      </c>
      <c r="L158" s="11">
        <v>50887</v>
      </c>
      <c r="M158" s="11">
        <v>50582</v>
      </c>
      <c r="N158" s="11">
        <v>39861</v>
      </c>
      <c r="O158" s="11">
        <v>39947</v>
      </c>
      <c r="P158" s="11">
        <v>40209</v>
      </c>
      <c r="Q158" s="11">
        <v>37614</v>
      </c>
      <c r="R158" s="11">
        <v>40300</v>
      </c>
      <c r="S158" s="11">
        <v>40312</v>
      </c>
      <c r="T158" s="11">
        <v>40118</v>
      </c>
      <c r="U158" s="11">
        <v>39514</v>
      </c>
      <c r="V158" s="74">
        <f>100</f>
        <v>100</v>
      </c>
      <c r="W158" s="127">
        <f t="shared" si="24"/>
        <v>92.443316296779059</v>
      </c>
      <c r="X158" s="127">
        <f t="shared" si="24"/>
        <v>92.546221658148383</v>
      </c>
      <c r="Y158" s="127">
        <f t="shared" si="24"/>
        <v>93.362604191678386</v>
      </c>
      <c r="Z158" s="127">
        <f t="shared" si="24"/>
        <v>89.098892052275929</v>
      </c>
      <c r="AA158" s="127">
        <f t="shared" si="24"/>
        <v>90.165677631804613</v>
      </c>
      <c r="AB158" s="127">
        <f t="shared" si="24"/>
        <v>92.191198161424211</v>
      </c>
      <c r="AC158" s="127">
        <f t="shared" si="24"/>
        <v>88.133296744760401</v>
      </c>
      <c r="AD158" s="127">
        <f t="shared" si="23"/>
        <v>87.275752066682671</v>
      </c>
      <c r="AE158" s="127">
        <f t="shared" si="23"/>
        <v>86.752649813055257</v>
      </c>
      <c r="AF158" s="127">
        <f t="shared" si="23"/>
        <v>68.365176825712624</v>
      </c>
      <c r="AG158" s="127">
        <f t="shared" si="23"/>
        <v>68.512674510341995</v>
      </c>
      <c r="AH158" s="127">
        <f t="shared" si="23"/>
        <v>68.962027921654723</v>
      </c>
      <c r="AI158" s="127">
        <f t="shared" si="23"/>
        <v>64.511371042431307</v>
      </c>
      <c r="AJ158" s="127">
        <f t="shared" si="23"/>
        <v>69.118101053064862</v>
      </c>
      <c r="AK158" s="127">
        <f t="shared" si="23"/>
        <v>69.138682125338732</v>
      </c>
      <c r="AL158" s="127">
        <f t="shared" si="23"/>
        <v>68.80595479024457</v>
      </c>
      <c r="AM158" s="127">
        <f t="shared" si="23"/>
        <v>67.770040819126677</v>
      </c>
      <c r="AN158" s="280">
        <v>1</v>
      </c>
      <c r="AO158" s="281">
        <v>1</v>
      </c>
      <c r="AP158" s="281">
        <v>1</v>
      </c>
      <c r="AQ158" s="281">
        <v>1</v>
      </c>
      <c r="AR158" s="281">
        <v>1</v>
      </c>
      <c r="AS158" s="281">
        <v>1</v>
      </c>
      <c r="AT158" s="281">
        <v>1</v>
      </c>
      <c r="AU158" s="281">
        <v>1</v>
      </c>
      <c r="AV158" s="281">
        <v>1</v>
      </c>
      <c r="AW158" s="281">
        <v>1</v>
      </c>
      <c r="AX158" s="281">
        <v>1</v>
      </c>
      <c r="AY158" s="281">
        <v>1</v>
      </c>
      <c r="AZ158" s="281">
        <v>1</v>
      </c>
      <c r="BA158" s="281">
        <v>1</v>
      </c>
      <c r="BB158" s="281">
        <v>1</v>
      </c>
      <c r="BC158" s="281">
        <v>1</v>
      </c>
      <c r="BD158" s="281">
        <v>6</v>
      </c>
      <c r="BE158" s="325">
        <v>7</v>
      </c>
    </row>
    <row r="159" spans="2:57" ht="15" x14ac:dyDescent="0.25">
      <c r="B159" s="772"/>
      <c r="C159" s="1" t="s">
        <v>5</v>
      </c>
      <c r="D159" s="365">
        <v>718962</v>
      </c>
      <c r="E159" s="11">
        <v>681264</v>
      </c>
      <c r="F159" s="11">
        <v>673540</v>
      </c>
      <c r="G159" s="11">
        <v>707730</v>
      </c>
      <c r="H159" s="11">
        <v>739225</v>
      </c>
      <c r="I159" s="11">
        <v>742104</v>
      </c>
      <c r="J159" s="11">
        <v>762114</v>
      </c>
      <c r="K159" s="11">
        <v>778172</v>
      </c>
      <c r="L159" s="11">
        <v>782199</v>
      </c>
      <c r="M159" s="11">
        <v>795350</v>
      </c>
      <c r="N159" s="11">
        <v>855166</v>
      </c>
      <c r="O159" s="11">
        <v>854948</v>
      </c>
      <c r="P159" s="11">
        <v>820813</v>
      </c>
      <c r="Q159" s="11">
        <v>811357</v>
      </c>
      <c r="R159" s="11">
        <v>815824</v>
      </c>
      <c r="S159" s="11">
        <v>824346</v>
      </c>
      <c r="T159" s="11">
        <v>814102</v>
      </c>
      <c r="U159" s="11">
        <v>804098</v>
      </c>
      <c r="V159" s="74">
        <f>100</f>
        <v>100</v>
      </c>
      <c r="W159" s="127">
        <f t="shared" si="24"/>
        <v>94.756607442396117</v>
      </c>
      <c r="X159" s="127">
        <f t="shared" si="24"/>
        <v>93.682280843771991</v>
      </c>
      <c r="Y159" s="127">
        <f t="shared" si="24"/>
        <v>98.437747753010584</v>
      </c>
      <c r="Z159" s="127">
        <f t="shared" si="24"/>
        <v>102.81836870377016</v>
      </c>
      <c r="AA159" s="127">
        <f t="shared" si="24"/>
        <v>103.21880711358875</v>
      </c>
      <c r="AB159" s="127">
        <f t="shared" si="24"/>
        <v>106.00198619676701</v>
      </c>
      <c r="AC159" s="127">
        <f t="shared" si="24"/>
        <v>108.23548393378232</v>
      </c>
      <c r="AD159" s="127">
        <f t="shared" si="23"/>
        <v>108.79559698565431</v>
      </c>
      <c r="AE159" s="127">
        <f t="shared" si="23"/>
        <v>110.62476180938631</v>
      </c>
      <c r="AF159" s="127">
        <f t="shared" si="23"/>
        <v>118.94453392529786</v>
      </c>
      <c r="AG159" s="127">
        <f t="shared" si="23"/>
        <v>118.91421243403684</v>
      </c>
      <c r="AH159" s="127">
        <f t="shared" si="23"/>
        <v>114.16639544231823</v>
      </c>
      <c r="AI159" s="127">
        <f t="shared" si="23"/>
        <v>112.85116598651945</v>
      </c>
      <c r="AJ159" s="127">
        <f t="shared" si="23"/>
        <v>113.4724783785513</v>
      </c>
      <c r="AK159" s="127">
        <f t="shared" si="23"/>
        <v>114.65779832591987</v>
      </c>
      <c r="AL159" s="127">
        <f t="shared" si="23"/>
        <v>113.2329664154712</v>
      </c>
      <c r="AM159" s="127">
        <f t="shared" si="23"/>
        <v>111.84151596329153</v>
      </c>
      <c r="AN159" s="280">
        <v>1</v>
      </c>
      <c r="AO159" s="281">
        <v>1</v>
      </c>
      <c r="AP159" s="281">
        <v>1</v>
      </c>
      <c r="AQ159" s="281">
        <v>1</v>
      </c>
      <c r="AR159" s="281">
        <v>1</v>
      </c>
      <c r="AS159" s="281">
        <v>1</v>
      </c>
      <c r="AT159" s="281">
        <v>1</v>
      </c>
      <c r="AU159" s="281">
        <v>1</v>
      </c>
      <c r="AV159" s="281">
        <v>1</v>
      </c>
      <c r="AW159" s="281">
        <v>1</v>
      </c>
      <c r="AX159" s="281">
        <v>1</v>
      </c>
      <c r="AY159" s="281">
        <v>1</v>
      </c>
      <c r="AZ159" s="281">
        <v>1</v>
      </c>
      <c r="BA159" s="281">
        <v>1</v>
      </c>
      <c r="BB159" s="281">
        <v>1</v>
      </c>
      <c r="BC159" s="281">
        <v>1</v>
      </c>
      <c r="BD159" s="281">
        <v>6</v>
      </c>
      <c r="BE159" s="325">
        <v>7</v>
      </c>
    </row>
    <row r="160" spans="2:57" ht="15" x14ac:dyDescent="0.25">
      <c r="B160" s="772"/>
      <c r="C160" s="1" t="s">
        <v>6</v>
      </c>
      <c r="D160" s="365">
        <v>797871</v>
      </c>
      <c r="E160" s="11">
        <v>755615</v>
      </c>
      <c r="F160" s="11">
        <v>749495</v>
      </c>
      <c r="G160" s="11">
        <v>784491</v>
      </c>
      <c r="H160" s="11">
        <v>812514</v>
      </c>
      <c r="I160" s="11">
        <v>815128</v>
      </c>
      <c r="J160" s="11">
        <v>837975</v>
      </c>
      <c r="K160" s="11">
        <v>850817</v>
      </c>
      <c r="L160" s="11">
        <v>853859</v>
      </c>
      <c r="M160" s="11">
        <v>866366</v>
      </c>
      <c r="N160" s="11">
        <v>919002</v>
      </c>
      <c r="O160" s="11">
        <v>916158</v>
      </c>
      <c r="P160" s="11">
        <v>883314</v>
      </c>
      <c r="Q160" s="11">
        <v>872448</v>
      </c>
      <c r="R160" s="11">
        <v>878850</v>
      </c>
      <c r="S160" s="11">
        <v>887387</v>
      </c>
      <c r="T160" s="11">
        <v>876890</v>
      </c>
      <c r="U160" s="11">
        <v>865971</v>
      </c>
      <c r="V160" s="74">
        <f>100</f>
        <v>100</v>
      </c>
      <c r="W160" s="127">
        <f t="shared" si="24"/>
        <v>94.703905769228356</v>
      </c>
      <c r="X160" s="127">
        <f t="shared" si="24"/>
        <v>93.936864480598999</v>
      </c>
      <c r="Y160" s="127">
        <f t="shared" si="24"/>
        <v>98.323037182702464</v>
      </c>
      <c r="Z160" s="127">
        <f t="shared" si="24"/>
        <v>101.83525908323526</v>
      </c>
      <c r="AA160" s="127">
        <f t="shared" si="24"/>
        <v>102.16288096697336</v>
      </c>
      <c r="AB160" s="127">
        <f t="shared" si="24"/>
        <v>105.02637644431243</v>
      </c>
      <c r="AC160" s="127">
        <f t="shared" si="24"/>
        <v>106.63590981499516</v>
      </c>
      <c r="AD160" s="127">
        <f t="shared" si="23"/>
        <v>107.01717445551975</v>
      </c>
      <c r="AE160" s="127">
        <f t="shared" si="23"/>
        <v>108.58472108899809</v>
      </c>
      <c r="AF160" s="127">
        <f t="shared" si="23"/>
        <v>115.18177750538621</v>
      </c>
      <c r="AG160" s="127">
        <f t="shared" si="23"/>
        <v>114.82532890655256</v>
      </c>
      <c r="AH160" s="127">
        <f t="shared" si="23"/>
        <v>110.7088739909083</v>
      </c>
      <c r="AI160" s="127">
        <f t="shared" si="23"/>
        <v>109.34699970295951</v>
      </c>
      <c r="AJ160" s="127">
        <f t="shared" si="23"/>
        <v>110.14938505096688</v>
      </c>
      <c r="AK160" s="127">
        <f t="shared" si="23"/>
        <v>111.2193575151873</v>
      </c>
      <c r="AL160" s="127">
        <f t="shared" si="23"/>
        <v>109.90373130493526</v>
      </c>
      <c r="AM160" s="127">
        <f t="shared" si="23"/>
        <v>108.53521433916009</v>
      </c>
      <c r="AN160" s="280"/>
      <c r="AO160" s="281"/>
      <c r="AP160" s="281"/>
      <c r="AQ160" s="281"/>
      <c r="AR160" s="281"/>
      <c r="AS160" s="281"/>
      <c r="AT160" s="281"/>
      <c r="AU160" s="281"/>
      <c r="AV160" s="281"/>
      <c r="AW160" s="281"/>
      <c r="AX160" s="281"/>
      <c r="AY160" s="281"/>
      <c r="AZ160" s="281"/>
      <c r="BA160" s="281"/>
      <c r="BB160" s="281"/>
      <c r="BC160" s="281"/>
      <c r="BD160" s="281"/>
      <c r="BE160" s="325"/>
    </row>
    <row r="161" spans="2:57" ht="15" x14ac:dyDescent="0.25">
      <c r="B161" s="765"/>
      <c r="C161" s="8" t="s">
        <v>7</v>
      </c>
      <c r="D161" s="424">
        <v>78909</v>
      </c>
      <c r="E161" s="341">
        <v>74351</v>
      </c>
      <c r="F161" s="341">
        <v>75955</v>
      </c>
      <c r="G161" s="341">
        <v>76761</v>
      </c>
      <c r="H161" s="341">
        <v>73289</v>
      </c>
      <c r="I161" s="341">
        <v>73024</v>
      </c>
      <c r="J161" s="341">
        <v>75861</v>
      </c>
      <c r="K161" s="341">
        <v>72645</v>
      </c>
      <c r="L161" s="341">
        <v>71660</v>
      </c>
      <c r="M161" s="341">
        <v>71016</v>
      </c>
      <c r="N161" s="341">
        <v>63836</v>
      </c>
      <c r="O161" s="341">
        <v>61210</v>
      </c>
      <c r="P161" s="341">
        <v>62501</v>
      </c>
      <c r="Q161" s="341">
        <v>61091</v>
      </c>
      <c r="R161" s="341">
        <v>63026</v>
      </c>
      <c r="S161" s="341">
        <v>63041</v>
      </c>
      <c r="T161" s="341">
        <v>62788</v>
      </c>
      <c r="U161" s="341">
        <v>61873</v>
      </c>
      <c r="V161" s="74">
        <f>100</f>
        <v>100</v>
      </c>
      <c r="W161" s="127">
        <f t="shared" si="24"/>
        <v>94.223726064200534</v>
      </c>
      <c r="X161" s="127">
        <f t="shared" si="24"/>
        <v>96.256447300054489</v>
      </c>
      <c r="Y161" s="127">
        <f t="shared" si="24"/>
        <v>97.277877048245443</v>
      </c>
      <c r="Z161" s="127">
        <f t="shared" si="24"/>
        <v>92.877871979115184</v>
      </c>
      <c r="AA161" s="127">
        <f t="shared" si="24"/>
        <v>92.542042099126846</v>
      </c>
      <c r="AB161" s="127">
        <f t="shared" si="24"/>
        <v>96.137322738851083</v>
      </c>
      <c r="AC161" s="127">
        <f t="shared" si="24"/>
        <v>92.061742006615219</v>
      </c>
      <c r="AD161" s="127">
        <f t="shared" si="23"/>
        <v>90.813468679111381</v>
      </c>
      <c r="AE161" s="127">
        <f t="shared" si="23"/>
        <v>89.997338706611416</v>
      </c>
      <c r="AF161" s="127">
        <f t="shared" si="23"/>
        <v>80.898249882776369</v>
      </c>
      <c r="AG161" s="127">
        <f t="shared" si="23"/>
        <v>77.570365864476798</v>
      </c>
      <c r="AH161" s="127">
        <f t="shared" si="23"/>
        <v>79.206427657174714</v>
      </c>
      <c r="AI161" s="127">
        <f t="shared" si="23"/>
        <v>77.419559239123544</v>
      </c>
      <c r="AJ161" s="127">
        <f t="shared" si="23"/>
        <v>79.871751004321439</v>
      </c>
      <c r="AK161" s="127">
        <f t="shared" si="23"/>
        <v>79.890760242811339</v>
      </c>
      <c r="AL161" s="127">
        <f t="shared" si="23"/>
        <v>79.570137753614929</v>
      </c>
      <c r="AM161" s="127">
        <f t="shared" si="23"/>
        <v>78.410574205730654</v>
      </c>
      <c r="AN161" s="283"/>
      <c r="AO161" s="284"/>
      <c r="AP161" s="284"/>
      <c r="AQ161" s="284"/>
      <c r="AR161" s="284"/>
      <c r="AS161" s="284"/>
      <c r="AT161" s="284"/>
      <c r="AU161" s="284"/>
      <c r="AV161" s="284"/>
      <c r="AW161" s="284"/>
      <c r="AX161" s="284"/>
      <c r="AY161" s="284"/>
      <c r="AZ161" s="284"/>
      <c r="BA161" s="284"/>
      <c r="BB161" s="284"/>
      <c r="BC161" s="284"/>
      <c r="BD161" s="284"/>
      <c r="BE161" s="284"/>
    </row>
    <row r="162" spans="2:57" ht="15" customHeight="1" x14ac:dyDescent="0.25">
      <c r="B162" s="772" t="s">
        <v>43</v>
      </c>
      <c r="C162" s="1" t="s">
        <v>2</v>
      </c>
      <c r="D162" s="425">
        <v>1929</v>
      </c>
      <c r="E162" s="11">
        <v>1612</v>
      </c>
      <c r="F162" s="11">
        <v>1846</v>
      </c>
      <c r="G162" s="11">
        <v>2076</v>
      </c>
      <c r="H162" s="11">
        <v>1928</v>
      </c>
      <c r="I162" s="11">
        <v>2175</v>
      </c>
      <c r="J162" s="11">
        <v>1904</v>
      </c>
      <c r="K162" s="11">
        <v>2674</v>
      </c>
      <c r="L162" s="11">
        <v>2402</v>
      </c>
      <c r="M162" s="11">
        <v>2710</v>
      </c>
      <c r="N162" s="11">
        <v>3119</v>
      </c>
      <c r="O162" s="11">
        <v>2655</v>
      </c>
      <c r="P162" s="11">
        <v>2678</v>
      </c>
      <c r="Q162" s="11">
        <v>3035</v>
      </c>
      <c r="R162" s="11">
        <v>2782</v>
      </c>
      <c r="S162" s="11">
        <v>2869</v>
      </c>
      <c r="T162" s="11">
        <v>2842</v>
      </c>
      <c r="U162" s="11">
        <v>2801</v>
      </c>
      <c r="V162" s="74">
        <f>100</f>
        <v>100</v>
      </c>
      <c r="W162" s="127">
        <f t="shared" si="24"/>
        <v>83.566614826334884</v>
      </c>
      <c r="X162" s="127">
        <f t="shared" si="24"/>
        <v>95.697252462415761</v>
      </c>
      <c r="Y162" s="127">
        <f t="shared" si="24"/>
        <v>107.62052877138413</v>
      </c>
      <c r="Z162" s="127">
        <f t="shared" si="24"/>
        <v>99.948159668221876</v>
      </c>
      <c r="AA162" s="127">
        <f t="shared" si="24"/>
        <v>112.75272161741835</v>
      </c>
      <c r="AB162" s="127">
        <f t="shared" si="24"/>
        <v>98.703991705546912</v>
      </c>
      <c r="AC162" s="127">
        <f t="shared" si="24"/>
        <v>138.62104717470191</v>
      </c>
      <c r="AD162" s="127">
        <f t="shared" si="23"/>
        <v>124.52047693105236</v>
      </c>
      <c r="AE162" s="127">
        <f t="shared" si="23"/>
        <v>140.48729911871436</v>
      </c>
      <c r="AF162" s="127">
        <f t="shared" si="23"/>
        <v>161.68999481596683</v>
      </c>
      <c r="AG162" s="127">
        <f t="shared" si="23"/>
        <v>137.63608087091757</v>
      </c>
      <c r="AH162" s="127">
        <f t="shared" si="23"/>
        <v>138.82840850181441</v>
      </c>
      <c r="AI162" s="127">
        <f t="shared" si="23"/>
        <v>157.33540694660445</v>
      </c>
      <c r="AJ162" s="127">
        <f t="shared" si="23"/>
        <v>144.21980300673926</v>
      </c>
      <c r="AK162" s="127">
        <f t="shared" si="23"/>
        <v>148.72991187143597</v>
      </c>
      <c r="AL162" s="127">
        <f t="shared" si="23"/>
        <v>147.33022291342664</v>
      </c>
      <c r="AM162" s="127">
        <f t="shared" si="23"/>
        <v>145.20476931052357</v>
      </c>
      <c r="AN162" s="280">
        <v>1</v>
      </c>
      <c r="AO162" s="281">
        <v>1</v>
      </c>
      <c r="AP162" s="281">
        <v>1</v>
      </c>
      <c r="AQ162" s="281">
        <v>1</v>
      </c>
      <c r="AR162" s="281">
        <v>1</v>
      </c>
      <c r="AS162" s="281">
        <v>1</v>
      </c>
      <c r="AT162" s="281">
        <v>1</v>
      </c>
      <c r="AU162" s="281">
        <v>1</v>
      </c>
      <c r="AV162" s="281">
        <v>1</v>
      </c>
      <c r="AW162" s="281">
        <v>1</v>
      </c>
      <c r="AX162" s="281">
        <v>1</v>
      </c>
      <c r="AY162" s="281">
        <v>1</v>
      </c>
      <c r="AZ162" s="281">
        <v>1</v>
      </c>
      <c r="BA162" s="281">
        <v>1</v>
      </c>
      <c r="BB162" s="281">
        <v>1</v>
      </c>
      <c r="BC162" s="281">
        <v>1</v>
      </c>
      <c r="BD162" s="281">
        <v>6</v>
      </c>
      <c r="BE162" s="325">
        <v>7</v>
      </c>
    </row>
    <row r="163" spans="2:57" ht="15" x14ac:dyDescent="0.25">
      <c r="B163" s="772"/>
      <c r="C163" s="1" t="s">
        <v>3</v>
      </c>
      <c r="D163" s="365">
        <v>4100</v>
      </c>
      <c r="E163" s="11">
        <v>4212</v>
      </c>
      <c r="F163" s="11">
        <v>5297</v>
      </c>
      <c r="G163" s="11">
        <v>5329</v>
      </c>
      <c r="H163" s="11">
        <v>5053</v>
      </c>
      <c r="I163" s="11">
        <v>5680</v>
      </c>
      <c r="J163" s="11">
        <v>4646</v>
      </c>
      <c r="K163" s="11">
        <v>5044</v>
      </c>
      <c r="L163" s="11">
        <v>5638</v>
      </c>
      <c r="M163" s="11">
        <v>5626</v>
      </c>
      <c r="N163" s="11">
        <v>6286</v>
      </c>
      <c r="O163" s="11">
        <v>5961</v>
      </c>
      <c r="P163" s="11">
        <v>6485</v>
      </c>
      <c r="Q163" s="11">
        <v>6921</v>
      </c>
      <c r="R163" s="11">
        <v>5977</v>
      </c>
      <c r="S163" s="11">
        <v>5896</v>
      </c>
      <c r="T163" s="11">
        <v>5892</v>
      </c>
      <c r="U163" s="11">
        <v>5812</v>
      </c>
      <c r="V163" s="74">
        <f>100</f>
        <v>100</v>
      </c>
      <c r="W163" s="127">
        <f t="shared" si="24"/>
        <v>102.73170731707317</v>
      </c>
      <c r="X163" s="127">
        <f t="shared" si="24"/>
        <v>129.19512195121951</v>
      </c>
      <c r="Y163" s="127">
        <f t="shared" si="24"/>
        <v>129.97560975609755</v>
      </c>
      <c r="Z163" s="127">
        <f t="shared" si="24"/>
        <v>123.2439024390244</v>
      </c>
      <c r="AA163" s="127">
        <f t="shared" si="24"/>
        <v>138.53658536585365</v>
      </c>
      <c r="AB163" s="127">
        <f t="shared" si="24"/>
        <v>113.3170731707317</v>
      </c>
      <c r="AC163" s="127">
        <f t="shared" si="24"/>
        <v>123.02439024390245</v>
      </c>
      <c r="AD163" s="127">
        <f t="shared" si="23"/>
        <v>137.51219512195121</v>
      </c>
      <c r="AE163" s="127">
        <f t="shared" si="23"/>
        <v>137.21951219512195</v>
      </c>
      <c r="AF163" s="127">
        <f t="shared" si="23"/>
        <v>153.3170731707317</v>
      </c>
      <c r="AG163" s="127">
        <f t="shared" si="23"/>
        <v>145.39024390243901</v>
      </c>
      <c r="AH163" s="127">
        <f t="shared" si="23"/>
        <v>158.17073170731706</v>
      </c>
      <c r="AI163" s="127">
        <f t="shared" si="23"/>
        <v>168.80487804878049</v>
      </c>
      <c r="AJ163" s="127">
        <f t="shared" si="23"/>
        <v>145.78048780487805</v>
      </c>
      <c r="AK163" s="127">
        <f t="shared" si="23"/>
        <v>143.80487804878049</v>
      </c>
      <c r="AL163" s="127">
        <f t="shared" si="23"/>
        <v>143.70731707317074</v>
      </c>
      <c r="AM163" s="127">
        <f t="shared" si="23"/>
        <v>141.7560975609756</v>
      </c>
      <c r="AN163" s="280">
        <v>1</v>
      </c>
      <c r="AO163" s="281">
        <v>1</v>
      </c>
      <c r="AP163" s="281">
        <v>1</v>
      </c>
      <c r="AQ163" s="281">
        <v>1</v>
      </c>
      <c r="AR163" s="281">
        <v>1</v>
      </c>
      <c r="AS163" s="281">
        <v>1</v>
      </c>
      <c r="AT163" s="281">
        <v>1</v>
      </c>
      <c r="AU163" s="281">
        <v>1</v>
      </c>
      <c r="AV163" s="281">
        <v>1</v>
      </c>
      <c r="AW163" s="281">
        <v>1</v>
      </c>
      <c r="AX163" s="281">
        <v>1</v>
      </c>
      <c r="AY163" s="281">
        <v>1</v>
      </c>
      <c r="AZ163" s="281">
        <v>1</v>
      </c>
      <c r="BA163" s="281">
        <v>1</v>
      </c>
      <c r="BB163" s="281">
        <v>1</v>
      </c>
      <c r="BC163" s="281">
        <v>1</v>
      </c>
      <c r="BD163" s="281">
        <v>6</v>
      </c>
      <c r="BE163" s="325">
        <v>7</v>
      </c>
    </row>
    <row r="164" spans="2:57" ht="15" x14ac:dyDescent="0.25">
      <c r="B164" s="772"/>
      <c r="C164" s="1" t="s">
        <v>4</v>
      </c>
      <c r="D164" s="365">
        <v>10843</v>
      </c>
      <c r="E164" s="11">
        <v>12220</v>
      </c>
      <c r="F164" s="11">
        <v>12320</v>
      </c>
      <c r="G164" s="11">
        <v>12061</v>
      </c>
      <c r="H164" s="11">
        <v>12438</v>
      </c>
      <c r="I164" s="11">
        <v>13125</v>
      </c>
      <c r="J164" s="11">
        <v>12951</v>
      </c>
      <c r="K164" s="11">
        <v>13982</v>
      </c>
      <c r="L164" s="11">
        <v>13620</v>
      </c>
      <c r="M164" s="11">
        <v>13173</v>
      </c>
      <c r="N164" s="11">
        <v>11765</v>
      </c>
      <c r="O164" s="11">
        <v>12410</v>
      </c>
      <c r="P164" s="11">
        <v>14276</v>
      </c>
      <c r="Q164" s="11">
        <v>13463</v>
      </c>
      <c r="R164" s="11">
        <v>13794</v>
      </c>
      <c r="S164" s="11">
        <v>14512</v>
      </c>
      <c r="T164" s="11">
        <v>14442</v>
      </c>
      <c r="U164" s="11">
        <v>14225</v>
      </c>
      <c r="V164" s="74">
        <f>100</f>
        <v>100</v>
      </c>
      <c r="W164" s="127">
        <f t="shared" si="24"/>
        <v>112.69943742506686</v>
      </c>
      <c r="X164" s="127">
        <f t="shared" si="24"/>
        <v>113.62169141381537</v>
      </c>
      <c r="Y164" s="127">
        <f t="shared" si="24"/>
        <v>111.23305358295674</v>
      </c>
      <c r="Z164" s="127">
        <f t="shared" si="24"/>
        <v>114.70995112053859</v>
      </c>
      <c r="AA164" s="127">
        <f t="shared" si="24"/>
        <v>121.0458360232408</v>
      </c>
      <c r="AB164" s="127">
        <f t="shared" si="24"/>
        <v>119.4411140828184</v>
      </c>
      <c r="AC164" s="127">
        <f t="shared" si="24"/>
        <v>128.94955270681547</v>
      </c>
      <c r="AD164" s="127">
        <f t="shared" si="23"/>
        <v>125.61099326754588</v>
      </c>
      <c r="AE164" s="127">
        <f t="shared" si="23"/>
        <v>121.48851793784009</v>
      </c>
      <c r="AF164" s="127">
        <f t="shared" si="23"/>
        <v>108.50318177626119</v>
      </c>
      <c r="AG164" s="127">
        <f t="shared" si="23"/>
        <v>114.45172000368902</v>
      </c>
      <c r="AH164" s="127">
        <f t="shared" si="23"/>
        <v>131.66097943373606</v>
      </c>
      <c r="AI164" s="127">
        <f t="shared" si="23"/>
        <v>124.16305450521074</v>
      </c>
      <c r="AJ164" s="127">
        <f t="shared" si="23"/>
        <v>127.21571520796827</v>
      </c>
      <c r="AK164" s="127">
        <f t="shared" si="23"/>
        <v>133.8374988471825</v>
      </c>
      <c r="AL164" s="127">
        <f t="shared" si="23"/>
        <v>133.19192105505857</v>
      </c>
      <c r="AM164" s="127">
        <f t="shared" si="23"/>
        <v>131.19062989947432</v>
      </c>
      <c r="AN164" s="280">
        <v>1</v>
      </c>
      <c r="AO164" s="281">
        <v>1</v>
      </c>
      <c r="AP164" s="281">
        <v>1</v>
      </c>
      <c r="AQ164" s="281">
        <v>1</v>
      </c>
      <c r="AR164" s="281">
        <v>1</v>
      </c>
      <c r="AS164" s="281">
        <v>1</v>
      </c>
      <c r="AT164" s="281">
        <v>1</v>
      </c>
      <c r="AU164" s="281">
        <v>1</v>
      </c>
      <c r="AV164" s="281">
        <v>1</v>
      </c>
      <c r="AW164" s="281">
        <v>1</v>
      </c>
      <c r="AX164" s="281">
        <v>1</v>
      </c>
      <c r="AY164" s="281">
        <v>1</v>
      </c>
      <c r="AZ164" s="281">
        <v>1</v>
      </c>
      <c r="BA164" s="281">
        <v>1</v>
      </c>
      <c r="BB164" s="281">
        <v>1</v>
      </c>
      <c r="BC164" s="281">
        <v>1</v>
      </c>
      <c r="BD164" s="281">
        <v>6</v>
      </c>
      <c r="BE164" s="325">
        <v>7</v>
      </c>
    </row>
    <row r="165" spans="2:57" ht="15" x14ac:dyDescent="0.25">
      <c r="B165" s="772"/>
      <c r="C165" s="1" t="s">
        <v>5</v>
      </c>
      <c r="D165" s="365">
        <v>97935</v>
      </c>
      <c r="E165" s="11">
        <v>95596</v>
      </c>
      <c r="F165" s="11">
        <v>98537</v>
      </c>
      <c r="G165" s="11">
        <v>99329</v>
      </c>
      <c r="H165" s="11">
        <v>99756</v>
      </c>
      <c r="I165" s="11">
        <v>104898</v>
      </c>
      <c r="J165" s="11">
        <v>109596</v>
      </c>
      <c r="K165" s="11">
        <v>111118</v>
      </c>
      <c r="L165" s="11">
        <v>104077</v>
      </c>
      <c r="M165" s="11">
        <v>111404</v>
      </c>
      <c r="N165" s="11">
        <v>129007</v>
      </c>
      <c r="O165" s="11">
        <v>129378</v>
      </c>
      <c r="P165" s="11">
        <v>126399</v>
      </c>
      <c r="Q165" s="11">
        <v>124910</v>
      </c>
      <c r="R165" s="11">
        <v>134751</v>
      </c>
      <c r="S165" s="11">
        <v>141530</v>
      </c>
      <c r="T165" s="11">
        <v>139771</v>
      </c>
      <c r="U165" s="11">
        <v>138053</v>
      </c>
      <c r="V165" s="74">
        <f>100</f>
        <v>100</v>
      </c>
      <c r="W165" s="127">
        <f t="shared" si="24"/>
        <v>97.611681217133807</v>
      </c>
      <c r="X165" s="127">
        <f t="shared" si="24"/>
        <v>100.61469341910451</v>
      </c>
      <c r="Y165" s="127">
        <f t="shared" si="24"/>
        <v>101.42339306683004</v>
      </c>
      <c r="Z165" s="127">
        <f t="shared" si="24"/>
        <v>101.85939653852044</v>
      </c>
      <c r="AA165" s="127">
        <f t="shared" si="24"/>
        <v>107.10981773625363</v>
      </c>
      <c r="AB165" s="127">
        <f t="shared" si="24"/>
        <v>111.90687701026191</v>
      </c>
      <c r="AC165" s="127">
        <f t="shared" si="24"/>
        <v>113.4609690100577</v>
      </c>
      <c r="AD165" s="127">
        <f t="shared" si="23"/>
        <v>106.27150661152805</v>
      </c>
      <c r="AE165" s="127">
        <f t="shared" si="23"/>
        <v>113.75299943840302</v>
      </c>
      <c r="AF165" s="127">
        <f t="shared" si="23"/>
        <v>131.72716597743403</v>
      </c>
      <c r="AG165" s="127">
        <f t="shared" si="23"/>
        <v>132.10598866595191</v>
      </c>
      <c r="AH165" s="127">
        <f t="shared" si="23"/>
        <v>129.06417521825702</v>
      </c>
      <c r="AI165" s="127">
        <f t="shared" si="23"/>
        <v>127.54377903711645</v>
      </c>
      <c r="AJ165" s="127">
        <f t="shared" si="23"/>
        <v>137.5922805942717</v>
      </c>
      <c r="AK165" s="127">
        <f t="shared" si="23"/>
        <v>144.51421861438709</v>
      </c>
      <c r="AL165" s="127">
        <f t="shared" si="23"/>
        <v>142.71812937152194</v>
      </c>
      <c r="AM165" s="127">
        <f t="shared" si="23"/>
        <v>140.96390463062235</v>
      </c>
      <c r="AN165" s="280">
        <v>1</v>
      </c>
      <c r="AO165" s="281">
        <v>1</v>
      </c>
      <c r="AP165" s="281">
        <v>1</v>
      </c>
      <c r="AQ165" s="281">
        <v>1</v>
      </c>
      <c r="AR165" s="281">
        <v>1</v>
      </c>
      <c r="AS165" s="281">
        <v>1</v>
      </c>
      <c r="AT165" s="281">
        <v>1</v>
      </c>
      <c r="AU165" s="281">
        <v>1</v>
      </c>
      <c r="AV165" s="281">
        <v>1</v>
      </c>
      <c r="AW165" s="281">
        <v>1</v>
      </c>
      <c r="AX165" s="281">
        <v>1</v>
      </c>
      <c r="AY165" s="281">
        <v>1</v>
      </c>
      <c r="AZ165" s="281">
        <v>1</v>
      </c>
      <c r="BA165" s="281">
        <v>1</v>
      </c>
      <c r="BB165" s="281">
        <v>1</v>
      </c>
      <c r="BC165" s="281">
        <v>1</v>
      </c>
      <c r="BD165" s="281">
        <v>6</v>
      </c>
      <c r="BE165" s="325">
        <v>7</v>
      </c>
    </row>
    <row r="166" spans="2:57" ht="15" x14ac:dyDescent="0.25">
      <c r="B166" s="772"/>
      <c r="C166" s="1" t="s">
        <v>6</v>
      </c>
      <c r="D166" s="365">
        <v>114807</v>
      </c>
      <c r="E166" s="11">
        <v>113640</v>
      </c>
      <c r="F166" s="11">
        <v>118000</v>
      </c>
      <c r="G166" s="11">
        <v>118795</v>
      </c>
      <c r="H166" s="11">
        <v>119175</v>
      </c>
      <c r="I166" s="11">
        <v>125878</v>
      </c>
      <c r="J166" s="11">
        <v>129097</v>
      </c>
      <c r="K166" s="11">
        <v>132818</v>
      </c>
      <c r="L166" s="11">
        <v>125737</v>
      </c>
      <c r="M166" s="11">
        <v>132913</v>
      </c>
      <c r="N166" s="11">
        <v>150177</v>
      </c>
      <c r="O166" s="11">
        <v>150404</v>
      </c>
      <c r="P166" s="11">
        <v>149838</v>
      </c>
      <c r="Q166" s="11">
        <v>148329</v>
      </c>
      <c r="R166" s="11">
        <v>157304</v>
      </c>
      <c r="S166" s="11">
        <v>164807</v>
      </c>
      <c r="T166" s="11">
        <v>162947</v>
      </c>
      <c r="U166" s="11">
        <v>160891</v>
      </c>
      <c r="V166" s="74">
        <f>100</f>
        <v>100</v>
      </c>
      <c r="W166" s="127">
        <f t="shared" si="24"/>
        <v>98.983511458360553</v>
      </c>
      <c r="X166" s="127">
        <f t="shared" si="24"/>
        <v>102.78118930030399</v>
      </c>
      <c r="Y166" s="127">
        <f t="shared" si="24"/>
        <v>103.47365578753909</v>
      </c>
      <c r="Z166" s="127">
        <f t="shared" si="24"/>
        <v>103.80464605816718</v>
      </c>
      <c r="AA166" s="127">
        <f t="shared" si="24"/>
        <v>109.64314022664124</v>
      </c>
      <c r="AB166" s="127">
        <f t="shared" si="24"/>
        <v>112.4469762296724</v>
      </c>
      <c r="AC166" s="127">
        <f t="shared" si="24"/>
        <v>115.68806780074385</v>
      </c>
      <c r="AD166" s="127">
        <f t="shared" si="23"/>
        <v>109.52032541569766</v>
      </c>
      <c r="AE166" s="127">
        <f t="shared" si="23"/>
        <v>115.77081536840087</v>
      </c>
      <c r="AF166" s="127">
        <f t="shared" si="23"/>
        <v>130.80822597925214</v>
      </c>
      <c r="AG166" s="127">
        <f t="shared" si="23"/>
        <v>131.00594911460104</v>
      </c>
      <c r="AH166" s="127">
        <f t="shared" si="23"/>
        <v>130.51294781677075</v>
      </c>
      <c r="AI166" s="127">
        <f t="shared" si="23"/>
        <v>129.19856803156603</v>
      </c>
      <c r="AJ166" s="127">
        <f t="shared" si="23"/>
        <v>137.01603560758491</v>
      </c>
      <c r="AK166" s="127">
        <f t="shared" si="23"/>
        <v>143.55135139843389</v>
      </c>
      <c r="AL166" s="127">
        <f t="shared" si="23"/>
        <v>141.93124112641215</v>
      </c>
      <c r="AM166" s="127">
        <f t="shared" si="23"/>
        <v>140.14040955690854</v>
      </c>
      <c r="AN166" s="280"/>
      <c r="AO166" s="281"/>
      <c r="AP166" s="281"/>
      <c r="AQ166" s="281"/>
      <c r="AR166" s="281"/>
      <c r="AS166" s="281"/>
      <c r="AT166" s="281"/>
      <c r="AU166" s="281"/>
      <c r="AV166" s="281"/>
      <c r="AW166" s="281"/>
      <c r="AX166" s="281"/>
      <c r="AY166" s="281"/>
      <c r="AZ166" s="281"/>
      <c r="BA166" s="281"/>
      <c r="BB166" s="281"/>
      <c r="BC166" s="281"/>
      <c r="BD166" s="281"/>
      <c r="BE166" s="325"/>
    </row>
    <row r="167" spans="2:57" ht="15" x14ac:dyDescent="0.25">
      <c r="B167" s="765"/>
      <c r="C167" s="8" t="s">
        <v>7</v>
      </c>
      <c r="D167" s="424">
        <v>16872</v>
      </c>
      <c r="E167" s="341">
        <v>18044</v>
      </c>
      <c r="F167" s="341">
        <v>19463</v>
      </c>
      <c r="G167" s="341">
        <v>19466</v>
      </c>
      <c r="H167" s="341">
        <v>19419</v>
      </c>
      <c r="I167" s="341">
        <v>20980</v>
      </c>
      <c r="J167" s="341">
        <v>19501</v>
      </c>
      <c r="K167" s="341">
        <v>21700</v>
      </c>
      <c r="L167" s="341">
        <v>21660</v>
      </c>
      <c r="M167" s="341">
        <v>21509</v>
      </c>
      <c r="N167" s="341">
        <v>21170</v>
      </c>
      <c r="O167" s="341">
        <v>21026</v>
      </c>
      <c r="P167" s="341">
        <v>23439</v>
      </c>
      <c r="Q167" s="341">
        <v>23419</v>
      </c>
      <c r="R167" s="341">
        <v>22553</v>
      </c>
      <c r="S167" s="341">
        <v>23277</v>
      </c>
      <c r="T167" s="341">
        <v>23176</v>
      </c>
      <c r="U167" s="341">
        <v>22838</v>
      </c>
      <c r="V167" s="74">
        <f>100</f>
        <v>100</v>
      </c>
      <c r="W167" s="127">
        <f t="shared" si="24"/>
        <v>106.94642010431484</v>
      </c>
      <c r="X167" s="127">
        <f t="shared" si="24"/>
        <v>115.35680417259364</v>
      </c>
      <c r="Y167" s="127">
        <f t="shared" si="24"/>
        <v>115.37458511142722</v>
      </c>
      <c r="Z167" s="127">
        <f t="shared" si="24"/>
        <v>115.09601706970128</v>
      </c>
      <c r="AA167" s="127">
        <f t="shared" si="24"/>
        <v>124.34803224276908</v>
      </c>
      <c r="AB167" s="127">
        <f t="shared" si="24"/>
        <v>115.58202939781887</v>
      </c>
      <c r="AC167" s="127">
        <f t="shared" si="24"/>
        <v>128.61545756282598</v>
      </c>
      <c r="AD167" s="127">
        <f t="shared" si="23"/>
        <v>128.37837837837839</v>
      </c>
      <c r="AE167" s="127">
        <f t="shared" si="23"/>
        <v>127.48340445708867</v>
      </c>
      <c r="AF167" s="127">
        <f t="shared" si="23"/>
        <v>125.47415836889522</v>
      </c>
      <c r="AG167" s="127">
        <f t="shared" si="23"/>
        <v>124.62067330488384</v>
      </c>
      <c r="AH167" s="127">
        <f t="shared" si="23"/>
        <v>138.92247510668562</v>
      </c>
      <c r="AI167" s="127">
        <f t="shared" si="23"/>
        <v>138.80393551446184</v>
      </c>
      <c r="AJ167" s="127">
        <f t="shared" si="23"/>
        <v>133.67117117117118</v>
      </c>
      <c r="AK167" s="127">
        <f t="shared" si="23"/>
        <v>137.96230440967284</v>
      </c>
      <c r="AL167" s="127">
        <f t="shared" si="23"/>
        <v>137.36367946894262</v>
      </c>
      <c r="AM167" s="127">
        <f t="shared" si="23"/>
        <v>135.36036036036037</v>
      </c>
      <c r="AN167" s="283"/>
      <c r="AO167" s="284"/>
      <c r="AP167" s="284"/>
      <c r="AQ167" s="284"/>
      <c r="AR167" s="284"/>
      <c r="AS167" s="284"/>
      <c r="AT167" s="284"/>
      <c r="AU167" s="284"/>
      <c r="AV167" s="284"/>
      <c r="AW167" s="284"/>
      <c r="AX167" s="284"/>
      <c r="AY167" s="284"/>
      <c r="AZ167" s="284"/>
      <c r="BA167" s="284"/>
      <c r="BB167" s="284"/>
      <c r="BC167" s="284"/>
      <c r="BD167" s="284"/>
      <c r="BE167" s="284"/>
    </row>
    <row r="168" spans="2:57" ht="15" customHeight="1" x14ac:dyDescent="0.25">
      <c r="B168" s="772" t="s">
        <v>44</v>
      </c>
      <c r="C168" s="1" t="s">
        <v>2</v>
      </c>
      <c r="D168" s="425">
        <v>20045</v>
      </c>
      <c r="E168" s="11">
        <v>12682</v>
      </c>
      <c r="F168" s="11">
        <v>23112</v>
      </c>
      <c r="G168" s="11">
        <v>21987</v>
      </c>
      <c r="H168" s="11">
        <v>24269</v>
      </c>
      <c r="I168" s="11">
        <v>23657</v>
      </c>
      <c r="J168" s="11">
        <v>24237</v>
      </c>
      <c r="K168" s="11">
        <v>24557</v>
      </c>
      <c r="L168" s="11">
        <v>23063</v>
      </c>
      <c r="M168" s="11">
        <v>23367</v>
      </c>
      <c r="N168" s="11">
        <v>22966</v>
      </c>
      <c r="O168" s="11">
        <v>24719</v>
      </c>
      <c r="P168" s="11">
        <v>23103</v>
      </c>
      <c r="Q168" s="11">
        <v>11561</v>
      </c>
      <c r="R168" s="11">
        <v>25975</v>
      </c>
      <c r="S168" s="11">
        <v>25272</v>
      </c>
      <c r="T168" s="11">
        <v>25036</v>
      </c>
      <c r="U168" s="11">
        <v>24673</v>
      </c>
      <c r="V168" s="74">
        <f>100</f>
        <v>100</v>
      </c>
      <c r="W168" s="127">
        <f t="shared" si="24"/>
        <v>63.267647792466953</v>
      </c>
      <c r="X168" s="127">
        <f t="shared" si="24"/>
        <v>115.30057370915441</v>
      </c>
      <c r="Y168" s="127">
        <f t="shared" si="24"/>
        <v>109.68820154652033</v>
      </c>
      <c r="Z168" s="127">
        <f t="shared" si="24"/>
        <v>121.07258667997007</v>
      </c>
      <c r="AA168" s="127">
        <f t="shared" si="24"/>
        <v>118.01945622349713</v>
      </c>
      <c r="AB168" s="127">
        <f t="shared" si="24"/>
        <v>120.91294587178848</v>
      </c>
      <c r="AC168" s="127">
        <f t="shared" si="24"/>
        <v>122.50935395360439</v>
      </c>
      <c r="AD168" s="127">
        <f t="shared" si="23"/>
        <v>115.05612372162634</v>
      </c>
      <c r="AE168" s="127">
        <f t="shared" si="23"/>
        <v>116.57271139935146</v>
      </c>
      <c r="AF168" s="127">
        <f t="shared" si="23"/>
        <v>114.57221252182589</v>
      </c>
      <c r="AG168" s="127">
        <f t="shared" si="23"/>
        <v>123.3175355450237</v>
      </c>
      <c r="AH168" s="127">
        <f t="shared" si="23"/>
        <v>115.25567473185333</v>
      </c>
      <c r="AI168" s="127">
        <f t="shared" si="23"/>
        <v>57.675230730855574</v>
      </c>
      <c r="AJ168" s="127">
        <f t="shared" si="23"/>
        <v>129.58343726615115</v>
      </c>
      <c r="AK168" s="127">
        <f t="shared" si="23"/>
        <v>126.07632826141182</v>
      </c>
      <c r="AL168" s="127">
        <f t="shared" si="23"/>
        <v>124.89897730107259</v>
      </c>
      <c r="AM168" s="127">
        <f t="shared" si="23"/>
        <v>123.08805188326266</v>
      </c>
      <c r="AN168" s="280">
        <v>1</v>
      </c>
      <c r="AO168" s="281">
        <v>1</v>
      </c>
      <c r="AP168" s="281">
        <v>1</v>
      </c>
      <c r="AQ168" s="281">
        <v>1</v>
      </c>
      <c r="AR168" s="281">
        <v>1</v>
      </c>
      <c r="AS168" s="281">
        <v>1</v>
      </c>
      <c r="AT168" s="281">
        <v>1</v>
      </c>
      <c r="AU168" s="281">
        <v>1</v>
      </c>
      <c r="AV168" s="281">
        <v>1</v>
      </c>
      <c r="AW168" s="281">
        <v>1</v>
      </c>
      <c r="AX168" s="281">
        <v>1</v>
      </c>
      <c r="AY168" s="281">
        <v>1</v>
      </c>
      <c r="AZ168" s="281">
        <v>1</v>
      </c>
      <c r="BA168" s="281">
        <v>1</v>
      </c>
      <c r="BB168" s="281">
        <v>1</v>
      </c>
      <c r="BC168" s="281">
        <v>1</v>
      </c>
      <c r="BD168" s="281">
        <v>6</v>
      </c>
      <c r="BE168" s="325">
        <v>7</v>
      </c>
    </row>
    <row r="169" spans="2:57" ht="15" x14ac:dyDescent="0.25">
      <c r="B169" s="772"/>
      <c r="C169" s="1" t="s">
        <v>3</v>
      </c>
      <c r="D169" s="365">
        <v>32582</v>
      </c>
      <c r="E169" s="11">
        <v>32800</v>
      </c>
      <c r="F169" s="11">
        <v>37187</v>
      </c>
      <c r="G169" s="11">
        <v>31710</v>
      </c>
      <c r="H169" s="11">
        <v>29621</v>
      </c>
      <c r="I169" s="11">
        <v>33977</v>
      </c>
      <c r="J169" s="11">
        <v>33693</v>
      </c>
      <c r="K169" s="11">
        <v>32017</v>
      </c>
      <c r="L169" s="11">
        <v>37955</v>
      </c>
      <c r="M169" s="11">
        <v>33841</v>
      </c>
      <c r="N169" s="11">
        <v>31570</v>
      </c>
      <c r="O169" s="11">
        <v>39518</v>
      </c>
      <c r="P169" s="11">
        <v>31745</v>
      </c>
      <c r="Q169" s="11">
        <v>63202</v>
      </c>
      <c r="R169" s="11">
        <v>43390</v>
      </c>
      <c r="S169" s="11">
        <v>42362</v>
      </c>
      <c r="T169" s="11">
        <v>42336</v>
      </c>
      <c r="U169" s="11">
        <v>41764</v>
      </c>
      <c r="V169" s="74">
        <f>100</f>
        <v>100</v>
      </c>
      <c r="W169" s="127">
        <f t="shared" si="24"/>
        <v>100.66908108771715</v>
      </c>
      <c r="X169" s="127">
        <f t="shared" si="24"/>
        <v>114.13357068319931</v>
      </c>
      <c r="Y169" s="127">
        <f t="shared" si="24"/>
        <v>97.323675649131417</v>
      </c>
      <c r="Z169" s="127">
        <f t="shared" si="24"/>
        <v>90.912160088392369</v>
      </c>
      <c r="AA169" s="127">
        <f t="shared" si="24"/>
        <v>104.28150512552943</v>
      </c>
      <c r="AB169" s="127">
        <f t="shared" si="24"/>
        <v>103.40985820391627</v>
      </c>
      <c r="AC169" s="127">
        <f t="shared" si="24"/>
        <v>98.265913694678048</v>
      </c>
      <c r="AD169" s="127">
        <f t="shared" si="23"/>
        <v>116.4907003867166</v>
      </c>
      <c r="AE169" s="127">
        <f t="shared" si="23"/>
        <v>103.86409674053158</v>
      </c>
      <c r="AF169" s="127">
        <f t="shared" si="23"/>
        <v>96.893990546927753</v>
      </c>
      <c r="AG169" s="127">
        <f t="shared" si="23"/>
        <v>121.28782763489043</v>
      </c>
      <c r="AH169" s="127">
        <f t="shared" si="23"/>
        <v>97.431096924682336</v>
      </c>
      <c r="AI169" s="127">
        <f t="shared" si="23"/>
        <v>193.9782702105457</v>
      </c>
      <c r="AJ169" s="127">
        <f t="shared" si="23"/>
        <v>133.17168989012339</v>
      </c>
      <c r="AK169" s="127">
        <f t="shared" si="23"/>
        <v>130.01657356822787</v>
      </c>
      <c r="AL169" s="127">
        <f t="shared" si="23"/>
        <v>129.93677490639004</v>
      </c>
      <c r="AM169" s="127">
        <f t="shared" si="23"/>
        <v>128.18120434595789</v>
      </c>
      <c r="AN169" s="280">
        <v>1</v>
      </c>
      <c r="AO169" s="281">
        <v>1</v>
      </c>
      <c r="AP169" s="281">
        <v>1</v>
      </c>
      <c r="AQ169" s="281">
        <v>1</v>
      </c>
      <c r="AR169" s="281">
        <v>1</v>
      </c>
      <c r="AS169" s="281">
        <v>1</v>
      </c>
      <c r="AT169" s="281">
        <v>1</v>
      </c>
      <c r="AU169" s="281">
        <v>1</v>
      </c>
      <c r="AV169" s="281">
        <v>1</v>
      </c>
      <c r="AW169" s="281">
        <v>1</v>
      </c>
      <c r="AX169" s="281">
        <v>1</v>
      </c>
      <c r="AY169" s="281">
        <v>1</v>
      </c>
      <c r="AZ169" s="281">
        <v>1</v>
      </c>
      <c r="BA169" s="281">
        <v>1</v>
      </c>
      <c r="BB169" s="281">
        <v>1</v>
      </c>
      <c r="BC169" s="281">
        <v>1</v>
      </c>
      <c r="BD169" s="281">
        <v>6</v>
      </c>
      <c r="BE169" s="325">
        <v>7</v>
      </c>
    </row>
    <row r="170" spans="2:57" ht="15" x14ac:dyDescent="0.25">
      <c r="B170" s="772"/>
      <c r="C170" s="1" t="s">
        <v>4</v>
      </c>
      <c r="D170" s="365">
        <v>47733</v>
      </c>
      <c r="E170" s="11">
        <v>45496</v>
      </c>
      <c r="F170" s="11">
        <v>44713</v>
      </c>
      <c r="G170" s="11">
        <v>44205</v>
      </c>
      <c r="H170" s="11">
        <v>45203</v>
      </c>
      <c r="I170" s="11">
        <v>44474</v>
      </c>
      <c r="J170" s="11">
        <v>43954</v>
      </c>
      <c r="K170" s="11">
        <v>43876</v>
      </c>
      <c r="L170" s="11">
        <v>43428</v>
      </c>
      <c r="M170" s="11">
        <v>42044</v>
      </c>
      <c r="N170" s="11">
        <v>40744</v>
      </c>
      <c r="O170" s="11">
        <v>37550</v>
      </c>
      <c r="P170" s="11">
        <v>35911</v>
      </c>
      <c r="Q170" s="11">
        <v>36464</v>
      </c>
      <c r="R170" s="11">
        <v>33928</v>
      </c>
      <c r="S170" s="11">
        <v>33854</v>
      </c>
      <c r="T170" s="11">
        <v>33691</v>
      </c>
      <c r="U170" s="11">
        <v>33184</v>
      </c>
      <c r="V170" s="74">
        <f>100</f>
        <v>100</v>
      </c>
      <c r="W170" s="127">
        <f t="shared" si="24"/>
        <v>95.313514759181274</v>
      </c>
      <c r="X170" s="127">
        <f t="shared" si="24"/>
        <v>93.67314017555988</v>
      </c>
      <c r="Y170" s="127">
        <f t="shared" si="24"/>
        <v>92.608886933567973</v>
      </c>
      <c r="Z170" s="127">
        <f t="shared" si="24"/>
        <v>94.699683657008777</v>
      </c>
      <c r="AA170" s="127">
        <f t="shared" si="24"/>
        <v>93.172438355016439</v>
      </c>
      <c r="AB170" s="127">
        <f t="shared" si="24"/>
        <v>92.083045272662517</v>
      </c>
      <c r="AC170" s="127">
        <f t="shared" si="24"/>
        <v>91.919636310309428</v>
      </c>
      <c r="AD170" s="127">
        <f t="shared" si="23"/>
        <v>90.981082270127587</v>
      </c>
      <c r="AE170" s="127">
        <f t="shared" si="23"/>
        <v>88.081620681708671</v>
      </c>
      <c r="AF170" s="127">
        <f t="shared" si="23"/>
        <v>85.358137975823851</v>
      </c>
      <c r="AG170" s="127">
        <f t="shared" si="23"/>
        <v>78.666750466134545</v>
      </c>
      <c r="AH170" s="127">
        <f t="shared" si="23"/>
        <v>75.233067270022829</v>
      </c>
      <c r="AI170" s="127">
        <f t="shared" si="23"/>
        <v>76.391594913372302</v>
      </c>
      <c r="AJ170" s="127">
        <f t="shared" si="23"/>
        <v>71.07870865020007</v>
      </c>
      <c r="AK170" s="127">
        <f t="shared" si="23"/>
        <v>70.923679634634325</v>
      </c>
      <c r="AL170" s="127">
        <f t="shared" si="23"/>
        <v>70.582196803050294</v>
      </c>
      <c r="AM170" s="127">
        <f t="shared" si="23"/>
        <v>69.52003854775522</v>
      </c>
      <c r="AN170" s="280">
        <v>1</v>
      </c>
      <c r="AO170" s="281">
        <v>1</v>
      </c>
      <c r="AP170" s="281">
        <v>1</v>
      </c>
      <c r="AQ170" s="281">
        <v>1</v>
      </c>
      <c r="AR170" s="281">
        <v>1</v>
      </c>
      <c r="AS170" s="281">
        <v>1</v>
      </c>
      <c r="AT170" s="281">
        <v>1</v>
      </c>
      <c r="AU170" s="281">
        <v>1</v>
      </c>
      <c r="AV170" s="281">
        <v>1</v>
      </c>
      <c r="AW170" s="281">
        <v>1</v>
      </c>
      <c r="AX170" s="281">
        <v>1</v>
      </c>
      <c r="AY170" s="281">
        <v>1</v>
      </c>
      <c r="AZ170" s="281">
        <v>1</v>
      </c>
      <c r="BA170" s="281">
        <v>1</v>
      </c>
      <c r="BB170" s="281">
        <v>1</v>
      </c>
      <c r="BC170" s="281">
        <v>1</v>
      </c>
      <c r="BD170" s="281">
        <v>6</v>
      </c>
      <c r="BE170" s="325">
        <v>7</v>
      </c>
    </row>
    <row r="171" spans="2:57" ht="15" x14ac:dyDescent="0.25">
      <c r="B171" s="772"/>
      <c r="C171" s="1" t="s">
        <v>5</v>
      </c>
      <c r="D171" s="365">
        <v>51915</v>
      </c>
      <c r="E171" s="11">
        <v>43870</v>
      </c>
      <c r="F171" s="11">
        <v>41946</v>
      </c>
      <c r="G171" s="11">
        <v>44083</v>
      </c>
      <c r="H171" s="11">
        <v>43280</v>
      </c>
      <c r="I171" s="11">
        <v>41981</v>
      </c>
      <c r="J171" s="11">
        <v>40795</v>
      </c>
      <c r="K171" s="11">
        <v>41551</v>
      </c>
      <c r="L171" s="11">
        <v>42562</v>
      </c>
      <c r="M171" s="11">
        <v>43882</v>
      </c>
      <c r="N171" s="11">
        <v>49294</v>
      </c>
      <c r="O171" s="11">
        <v>51125</v>
      </c>
      <c r="P171" s="11">
        <v>49423</v>
      </c>
      <c r="Q171" s="11">
        <v>50673</v>
      </c>
      <c r="R171" s="11">
        <v>49412</v>
      </c>
      <c r="S171" s="11">
        <v>47085</v>
      </c>
      <c r="T171" s="11">
        <v>46500</v>
      </c>
      <c r="U171" s="11">
        <v>45929</v>
      </c>
      <c r="V171" s="74">
        <f>100</f>
        <v>100</v>
      </c>
      <c r="W171" s="127">
        <f t="shared" si="24"/>
        <v>84.503515361648851</v>
      </c>
      <c r="X171" s="127">
        <f t="shared" si="24"/>
        <v>80.797457382259466</v>
      </c>
      <c r="Y171" s="127">
        <f t="shared" si="24"/>
        <v>84.913801406144657</v>
      </c>
      <c r="Z171" s="127">
        <f t="shared" si="24"/>
        <v>83.367042280651063</v>
      </c>
      <c r="AA171" s="127">
        <f t="shared" si="24"/>
        <v>80.864875276894921</v>
      </c>
      <c r="AB171" s="127">
        <f t="shared" si="24"/>
        <v>78.580371761533272</v>
      </c>
      <c r="AC171" s="127">
        <f t="shared" si="24"/>
        <v>80.036598285659252</v>
      </c>
      <c r="AD171" s="127">
        <f t="shared" si="23"/>
        <v>81.984012327843587</v>
      </c>
      <c r="AE171" s="127">
        <f t="shared" si="23"/>
        <v>84.52663006838101</v>
      </c>
      <c r="AF171" s="127">
        <f t="shared" si="23"/>
        <v>94.95136280458442</v>
      </c>
      <c r="AG171" s="127">
        <f t="shared" si="23"/>
        <v>98.478281806799572</v>
      </c>
      <c r="AH171" s="127">
        <f t="shared" si="23"/>
        <v>95.199845901955115</v>
      </c>
      <c r="AI171" s="127">
        <f t="shared" si="23"/>
        <v>97.607627853221615</v>
      </c>
      <c r="AJ171" s="127">
        <f t="shared" si="23"/>
        <v>95.178657420783978</v>
      </c>
      <c r="AK171" s="127">
        <f t="shared" si="23"/>
        <v>90.696330540306263</v>
      </c>
      <c r="AL171" s="127">
        <f t="shared" si="23"/>
        <v>89.569488587113554</v>
      </c>
      <c r="AM171" s="127">
        <f t="shared" si="23"/>
        <v>88.469613791775018</v>
      </c>
      <c r="AN171" s="280">
        <v>1</v>
      </c>
      <c r="AO171" s="281">
        <v>1</v>
      </c>
      <c r="AP171" s="281">
        <v>1</v>
      </c>
      <c r="AQ171" s="281">
        <v>1</v>
      </c>
      <c r="AR171" s="281">
        <v>1</v>
      </c>
      <c r="AS171" s="281">
        <v>1</v>
      </c>
      <c r="AT171" s="281">
        <v>1</v>
      </c>
      <c r="AU171" s="281">
        <v>1</v>
      </c>
      <c r="AV171" s="281">
        <v>1</v>
      </c>
      <c r="AW171" s="281">
        <v>1</v>
      </c>
      <c r="AX171" s="281">
        <v>1</v>
      </c>
      <c r="AY171" s="281">
        <v>1</v>
      </c>
      <c r="AZ171" s="281">
        <v>1</v>
      </c>
      <c r="BA171" s="281">
        <v>1</v>
      </c>
      <c r="BB171" s="281">
        <v>1</v>
      </c>
      <c r="BC171" s="281">
        <v>1</v>
      </c>
      <c r="BD171" s="281">
        <v>6</v>
      </c>
      <c r="BE171" s="325">
        <v>7</v>
      </c>
    </row>
    <row r="172" spans="2:57" ht="15" x14ac:dyDescent="0.25">
      <c r="B172" s="772"/>
      <c r="C172" s="1" t="s">
        <v>6</v>
      </c>
      <c r="D172" s="365">
        <v>152275</v>
      </c>
      <c r="E172" s="11">
        <v>134848</v>
      </c>
      <c r="F172" s="11">
        <v>146958</v>
      </c>
      <c r="G172" s="11">
        <v>141985</v>
      </c>
      <c r="H172" s="11">
        <v>142373</v>
      </c>
      <c r="I172" s="11">
        <v>144089</v>
      </c>
      <c r="J172" s="11">
        <v>142679</v>
      </c>
      <c r="K172" s="11">
        <v>142001</v>
      </c>
      <c r="L172" s="11">
        <v>147008</v>
      </c>
      <c r="M172" s="11">
        <v>143134</v>
      </c>
      <c r="N172" s="11">
        <v>144574</v>
      </c>
      <c r="O172" s="11">
        <v>152912</v>
      </c>
      <c r="P172" s="11">
        <v>140182</v>
      </c>
      <c r="Q172" s="11">
        <v>161900</v>
      </c>
      <c r="R172" s="11">
        <v>152705</v>
      </c>
      <c r="S172" s="11">
        <v>148573</v>
      </c>
      <c r="T172" s="11">
        <v>147563</v>
      </c>
      <c r="U172" s="11">
        <v>145550</v>
      </c>
      <c r="V172" s="74">
        <f>100</f>
        <v>100</v>
      </c>
      <c r="W172" s="127">
        <f t="shared" si="24"/>
        <v>88.555573797406012</v>
      </c>
      <c r="X172" s="127">
        <f t="shared" si="24"/>
        <v>96.508290921031033</v>
      </c>
      <c r="Y172" s="127">
        <f t="shared" si="24"/>
        <v>93.24248891807585</v>
      </c>
      <c r="Z172" s="127">
        <f t="shared" si="24"/>
        <v>93.497291085207678</v>
      </c>
      <c r="AA172" s="127">
        <f t="shared" si="24"/>
        <v>94.624199638811362</v>
      </c>
      <c r="AB172" s="127">
        <f t="shared" si="24"/>
        <v>93.698243309801342</v>
      </c>
      <c r="AC172" s="127">
        <f t="shared" si="24"/>
        <v>93.252996223936961</v>
      </c>
      <c r="AD172" s="127">
        <f t="shared" si="23"/>
        <v>96.54112625184699</v>
      </c>
      <c r="AE172" s="127">
        <f t="shared" si="23"/>
        <v>93.997044820226563</v>
      </c>
      <c r="AF172" s="127">
        <f t="shared" si="23"/>
        <v>94.942702347726154</v>
      </c>
      <c r="AG172" s="127">
        <f t="shared" si="23"/>
        <v>100.4183221145953</v>
      </c>
      <c r="AH172" s="127">
        <f t="shared" si="23"/>
        <v>92.058446888852401</v>
      </c>
      <c r="AI172" s="127">
        <f t="shared" si="23"/>
        <v>106.3208011820719</v>
      </c>
      <c r="AJ172" s="127">
        <f t="shared" si="23"/>
        <v>100.28238384501724</v>
      </c>
      <c r="AK172" s="127">
        <f t="shared" si="23"/>
        <v>97.568872106386465</v>
      </c>
      <c r="AL172" s="127">
        <f t="shared" si="23"/>
        <v>96.905598423904124</v>
      </c>
      <c r="AM172" s="127">
        <f t="shared" si="23"/>
        <v>95.58364800525365</v>
      </c>
      <c r="AN172" s="280"/>
      <c r="AO172" s="281"/>
      <c r="AP172" s="281"/>
      <c r="AQ172" s="281"/>
      <c r="AR172" s="281"/>
      <c r="AS172" s="281"/>
      <c r="AT172" s="281"/>
      <c r="AU172" s="281"/>
      <c r="AV172" s="281"/>
      <c r="AW172" s="281"/>
      <c r="AX172" s="281"/>
      <c r="AY172" s="281"/>
      <c r="AZ172" s="281"/>
      <c r="BA172" s="281"/>
      <c r="BB172" s="281"/>
      <c r="BC172" s="281"/>
      <c r="BD172" s="281"/>
      <c r="BE172" s="325"/>
    </row>
    <row r="173" spans="2:57" ht="15" x14ac:dyDescent="0.25">
      <c r="B173" s="765"/>
      <c r="C173" s="8" t="s">
        <v>7</v>
      </c>
      <c r="D173" s="424">
        <v>100360</v>
      </c>
      <c r="E173" s="341">
        <v>90978</v>
      </c>
      <c r="F173" s="341">
        <v>105012</v>
      </c>
      <c r="G173" s="341">
        <v>97902</v>
      </c>
      <c r="H173" s="341">
        <v>99093</v>
      </c>
      <c r="I173" s="341">
        <v>102108</v>
      </c>
      <c r="J173" s="341">
        <v>101884</v>
      </c>
      <c r="K173" s="341">
        <v>100450</v>
      </c>
      <c r="L173" s="341">
        <v>104446</v>
      </c>
      <c r="M173" s="341">
        <v>99252</v>
      </c>
      <c r="N173" s="341">
        <v>95280</v>
      </c>
      <c r="O173" s="341">
        <v>101787</v>
      </c>
      <c r="P173" s="341">
        <v>90759</v>
      </c>
      <c r="Q173" s="341">
        <v>111227</v>
      </c>
      <c r="R173" s="341">
        <v>103293</v>
      </c>
      <c r="S173" s="341">
        <v>101488</v>
      </c>
      <c r="T173" s="341">
        <v>101063</v>
      </c>
      <c r="U173" s="341">
        <v>99621</v>
      </c>
      <c r="V173" s="74">
        <f>100</f>
        <v>100</v>
      </c>
      <c r="W173" s="127">
        <f t="shared" si="24"/>
        <v>90.65165404543643</v>
      </c>
      <c r="X173" s="127">
        <f t="shared" si="24"/>
        <v>104.63531287365484</v>
      </c>
      <c r="Y173" s="127">
        <f t="shared" si="24"/>
        <v>97.550817058589075</v>
      </c>
      <c r="Z173" s="127">
        <f t="shared" si="24"/>
        <v>98.737544838581101</v>
      </c>
      <c r="AA173" s="127">
        <f t="shared" si="24"/>
        <v>101.74172977281786</v>
      </c>
      <c r="AB173" s="127">
        <f t="shared" si="24"/>
        <v>101.51853328019131</v>
      </c>
      <c r="AC173" s="127">
        <f t="shared" si="24"/>
        <v>100.08967716221602</v>
      </c>
      <c r="AD173" s="127">
        <f t="shared" si="23"/>
        <v>104.07134316460741</v>
      </c>
      <c r="AE173" s="127">
        <f t="shared" si="23"/>
        <v>98.895974491829421</v>
      </c>
      <c r="AF173" s="127">
        <f t="shared" si="23"/>
        <v>94.938222399362289</v>
      </c>
      <c r="AG173" s="127">
        <f t="shared" si="23"/>
        <v>101.42188122758071</v>
      </c>
      <c r="AH173" s="127">
        <f t="shared" si="23"/>
        <v>90.433439617377445</v>
      </c>
      <c r="AI173" s="127">
        <f t="shared" si="23"/>
        <v>110.82801913112795</v>
      </c>
      <c r="AJ173" s="127">
        <f t="shared" si="23"/>
        <v>102.92247907532882</v>
      </c>
      <c r="AK173" s="127">
        <f t="shared" si="23"/>
        <v>101.12395376644081</v>
      </c>
      <c r="AL173" s="127">
        <f t="shared" si="23"/>
        <v>100.70047827819849</v>
      </c>
      <c r="AM173" s="127">
        <f t="shared" si="23"/>
        <v>99.263650856915106</v>
      </c>
      <c r="AN173" s="283"/>
      <c r="AO173" s="284"/>
      <c r="AP173" s="284"/>
      <c r="AQ173" s="284"/>
      <c r="AR173" s="284"/>
      <c r="AS173" s="284"/>
      <c r="AT173" s="284"/>
      <c r="AU173" s="284"/>
      <c r="AV173" s="284"/>
      <c r="AW173" s="284"/>
      <c r="AX173" s="284"/>
      <c r="AY173" s="284"/>
      <c r="AZ173" s="284"/>
      <c r="BA173" s="284"/>
      <c r="BB173" s="284"/>
      <c r="BC173" s="284"/>
      <c r="BD173" s="284"/>
      <c r="BE173" s="284"/>
    </row>
    <row r="174" spans="2:57" ht="15" customHeight="1" x14ac:dyDescent="0.25">
      <c r="B174" s="772" t="s">
        <v>45</v>
      </c>
      <c r="C174" s="1" t="s">
        <v>2</v>
      </c>
      <c r="D174" s="425">
        <v>46265</v>
      </c>
      <c r="E174" s="11">
        <v>41614</v>
      </c>
      <c r="F174" s="11">
        <v>55583</v>
      </c>
      <c r="G174" s="11">
        <v>51457</v>
      </c>
      <c r="H174" s="11">
        <v>49625</v>
      </c>
      <c r="I174" s="11">
        <v>50687</v>
      </c>
      <c r="J174" s="11">
        <v>45174</v>
      </c>
      <c r="K174" s="11">
        <v>54541</v>
      </c>
      <c r="L174" s="11">
        <v>45434</v>
      </c>
      <c r="M174" s="11">
        <v>54911</v>
      </c>
      <c r="N174" s="11">
        <v>40303</v>
      </c>
      <c r="O174" s="11">
        <v>53200</v>
      </c>
      <c r="P174" s="11">
        <v>51182</v>
      </c>
      <c r="Q174" s="11">
        <v>42600</v>
      </c>
      <c r="R174" s="11">
        <v>50837</v>
      </c>
      <c r="S174" s="11">
        <v>50917</v>
      </c>
      <c r="T174" s="11">
        <v>50442</v>
      </c>
      <c r="U174" s="11">
        <v>49710</v>
      </c>
      <c r="V174" s="74">
        <f>100</f>
        <v>100</v>
      </c>
      <c r="W174" s="127">
        <f t="shared" si="24"/>
        <v>89.947044201880473</v>
      </c>
      <c r="X174" s="127">
        <f t="shared" si="24"/>
        <v>120.14049497460283</v>
      </c>
      <c r="Y174" s="127">
        <f t="shared" si="24"/>
        <v>111.22230627904463</v>
      </c>
      <c r="Z174" s="127">
        <f t="shared" si="24"/>
        <v>107.26250945639252</v>
      </c>
      <c r="AA174" s="127">
        <f t="shared" si="24"/>
        <v>109.55798119528801</v>
      </c>
      <c r="AB174" s="127">
        <f t="shared" si="24"/>
        <v>97.641845887820168</v>
      </c>
      <c r="AC174" s="127">
        <f t="shared" si="24"/>
        <v>117.88825245866205</v>
      </c>
      <c r="AD174" s="127">
        <f t="shared" si="23"/>
        <v>98.203825786231491</v>
      </c>
      <c r="AE174" s="127">
        <f t="shared" si="23"/>
        <v>118.68799308332433</v>
      </c>
      <c r="AF174" s="127">
        <f t="shared" si="23"/>
        <v>87.113368637198747</v>
      </c>
      <c r="AG174" s="127">
        <f t="shared" si="23"/>
        <v>114.98973305954826</v>
      </c>
      <c r="AH174" s="127">
        <f t="shared" si="23"/>
        <v>110.62790446341727</v>
      </c>
      <c r="AI174" s="127">
        <f t="shared" si="23"/>
        <v>92.078244893548032</v>
      </c>
      <c r="AJ174" s="127">
        <f t="shared" si="23"/>
        <v>109.88220036744839</v>
      </c>
      <c r="AK174" s="127">
        <f t="shared" si="23"/>
        <v>110.05511725926726</v>
      </c>
      <c r="AL174" s="127">
        <f t="shared" si="23"/>
        <v>109.02842321409273</v>
      </c>
      <c r="AM174" s="127">
        <f t="shared" si="23"/>
        <v>107.44623365395007</v>
      </c>
      <c r="AN174" s="280">
        <v>1</v>
      </c>
      <c r="AO174" s="281">
        <v>1</v>
      </c>
      <c r="AP174" s="281">
        <v>1</v>
      </c>
      <c r="AQ174" s="281">
        <v>1</v>
      </c>
      <c r="AR174" s="281">
        <v>1</v>
      </c>
      <c r="AS174" s="281">
        <v>1</v>
      </c>
      <c r="AT174" s="281">
        <v>1</v>
      </c>
      <c r="AU174" s="281">
        <v>1</v>
      </c>
      <c r="AV174" s="281">
        <v>1</v>
      </c>
      <c r="AW174" s="281">
        <v>1</v>
      </c>
      <c r="AX174" s="281">
        <v>1</v>
      </c>
      <c r="AY174" s="281">
        <v>1</v>
      </c>
      <c r="AZ174" s="281">
        <v>1</v>
      </c>
      <c r="BA174" s="281">
        <v>1</v>
      </c>
      <c r="BB174" s="281">
        <v>1</v>
      </c>
      <c r="BC174" s="281">
        <v>1</v>
      </c>
      <c r="BD174" s="281">
        <v>6</v>
      </c>
      <c r="BE174" s="325">
        <v>7</v>
      </c>
    </row>
    <row r="175" spans="2:57" ht="15" x14ac:dyDescent="0.25">
      <c r="B175" s="772"/>
      <c r="C175" s="1" t="s">
        <v>3</v>
      </c>
      <c r="D175" s="365">
        <v>72322</v>
      </c>
      <c r="E175" s="11">
        <v>64329</v>
      </c>
      <c r="F175" s="11">
        <v>76603</v>
      </c>
      <c r="G175" s="11">
        <v>88684</v>
      </c>
      <c r="H175" s="11">
        <v>77436</v>
      </c>
      <c r="I175" s="11">
        <v>76828</v>
      </c>
      <c r="J175" s="11">
        <v>84603</v>
      </c>
      <c r="K175" s="11">
        <v>69339</v>
      </c>
      <c r="L175" s="11">
        <v>70620</v>
      </c>
      <c r="M175" s="11">
        <v>69754</v>
      </c>
      <c r="N175" s="11">
        <v>79805</v>
      </c>
      <c r="O175" s="11">
        <v>79933</v>
      </c>
      <c r="P175" s="11">
        <v>74117</v>
      </c>
      <c r="Q175" s="11">
        <v>86346</v>
      </c>
      <c r="R175" s="11">
        <v>78652</v>
      </c>
      <c r="S175" s="11">
        <v>78706</v>
      </c>
      <c r="T175" s="11">
        <v>78658</v>
      </c>
      <c r="U175" s="11">
        <v>77595</v>
      </c>
      <c r="V175" s="74">
        <f>100</f>
        <v>100</v>
      </c>
      <c r="W175" s="127">
        <f t="shared" si="24"/>
        <v>88.948037941428609</v>
      </c>
      <c r="X175" s="127">
        <f t="shared" si="24"/>
        <v>105.91936063715052</v>
      </c>
      <c r="Y175" s="127">
        <f t="shared" si="24"/>
        <v>122.62382124388154</v>
      </c>
      <c r="Z175" s="127">
        <f t="shared" si="24"/>
        <v>107.07115400569674</v>
      </c>
      <c r="AA175" s="127">
        <f t="shared" si="24"/>
        <v>106.23046929011919</v>
      </c>
      <c r="AB175" s="127">
        <f t="shared" si="24"/>
        <v>116.98100163159205</v>
      </c>
      <c r="AC175" s="127">
        <f t="shared" si="24"/>
        <v>95.875390614197613</v>
      </c>
      <c r="AD175" s="127">
        <f t="shared" si="23"/>
        <v>97.646635878432562</v>
      </c>
      <c r="AE175" s="127">
        <f t="shared" si="23"/>
        <v>96.449213240784275</v>
      </c>
      <c r="AF175" s="127">
        <f t="shared" si="23"/>
        <v>110.34678244517575</v>
      </c>
      <c r="AG175" s="127">
        <f t="shared" si="23"/>
        <v>110.52376870108681</v>
      </c>
      <c r="AH175" s="127">
        <f t="shared" si="23"/>
        <v>102.48195569812782</v>
      </c>
      <c r="AI175" s="127">
        <f t="shared" si="23"/>
        <v>119.39105666325599</v>
      </c>
      <c r="AJ175" s="127">
        <f t="shared" si="23"/>
        <v>108.75252343685186</v>
      </c>
      <c r="AK175" s="127">
        <f t="shared" si="23"/>
        <v>108.82718951356433</v>
      </c>
      <c r="AL175" s="127">
        <f t="shared" ref="AL175:AL204" si="25">T175*100/$D175</f>
        <v>108.76081966759769</v>
      </c>
      <c r="AM175" s="127">
        <f t="shared" ref="AM175:AM204" si="26">U175*100/$D175</f>
        <v>107.29100412046127</v>
      </c>
      <c r="AN175" s="280">
        <v>1</v>
      </c>
      <c r="AO175" s="281">
        <v>1</v>
      </c>
      <c r="AP175" s="281">
        <v>1</v>
      </c>
      <c r="AQ175" s="281">
        <v>1</v>
      </c>
      <c r="AR175" s="281">
        <v>1</v>
      </c>
      <c r="AS175" s="281">
        <v>1</v>
      </c>
      <c r="AT175" s="281">
        <v>1</v>
      </c>
      <c r="AU175" s="281">
        <v>1</v>
      </c>
      <c r="AV175" s="281">
        <v>1</v>
      </c>
      <c r="AW175" s="281">
        <v>1</v>
      </c>
      <c r="AX175" s="281">
        <v>1</v>
      </c>
      <c r="AY175" s="281">
        <v>1</v>
      </c>
      <c r="AZ175" s="281">
        <v>1</v>
      </c>
      <c r="BA175" s="281">
        <v>1</v>
      </c>
      <c r="BB175" s="281">
        <v>1</v>
      </c>
      <c r="BC175" s="281">
        <v>1</v>
      </c>
      <c r="BD175" s="281">
        <v>6</v>
      </c>
      <c r="BE175" s="325">
        <v>7</v>
      </c>
    </row>
    <row r="176" spans="2:57" ht="15" x14ac:dyDescent="0.25">
      <c r="B176" s="772"/>
      <c r="C176" s="1" t="s">
        <v>4</v>
      </c>
      <c r="D176" s="365">
        <v>48613</v>
      </c>
      <c r="E176" s="11">
        <v>49086</v>
      </c>
      <c r="F176" s="11">
        <v>50130</v>
      </c>
      <c r="G176" s="11">
        <v>51490</v>
      </c>
      <c r="H176" s="11">
        <v>51929</v>
      </c>
      <c r="I176" s="11">
        <v>53580</v>
      </c>
      <c r="J176" s="11">
        <v>52984</v>
      </c>
      <c r="K176" s="11">
        <v>54307</v>
      </c>
      <c r="L176" s="11">
        <v>55421</v>
      </c>
      <c r="M176" s="11">
        <v>57269</v>
      </c>
      <c r="N176" s="11">
        <v>58372</v>
      </c>
      <c r="O176" s="11">
        <v>57442</v>
      </c>
      <c r="P176" s="11">
        <v>53329</v>
      </c>
      <c r="Q176" s="11">
        <v>57697</v>
      </c>
      <c r="R176" s="11">
        <v>54321</v>
      </c>
      <c r="S176" s="11">
        <v>54021</v>
      </c>
      <c r="T176" s="11">
        <v>53762</v>
      </c>
      <c r="U176" s="11">
        <v>52953</v>
      </c>
      <c r="V176" s="74">
        <f>100</f>
        <v>100</v>
      </c>
      <c r="W176" s="127">
        <f t="shared" si="24"/>
        <v>100.97299076378746</v>
      </c>
      <c r="X176" s="127">
        <f t="shared" si="24"/>
        <v>103.12056445806677</v>
      </c>
      <c r="Y176" s="127">
        <f t="shared" si="24"/>
        <v>105.91817003682142</v>
      </c>
      <c r="Z176" s="127">
        <f t="shared" si="24"/>
        <v>106.82122066114002</v>
      </c>
      <c r="AA176" s="127">
        <f t="shared" si="24"/>
        <v>110.21743155123116</v>
      </c>
      <c r="AB176" s="127">
        <f t="shared" si="24"/>
        <v>108.99142204760044</v>
      </c>
      <c r="AC176" s="127">
        <f t="shared" si="24"/>
        <v>111.71291629810956</v>
      </c>
      <c r="AD176" s="127">
        <f t="shared" si="24"/>
        <v>114.00448439717771</v>
      </c>
      <c r="AE176" s="127">
        <f t="shared" si="24"/>
        <v>117.80593668360315</v>
      </c>
      <c r="AF176" s="127">
        <f t="shared" si="24"/>
        <v>120.0748770904902</v>
      </c>
      <c r="AG176" s="127">
        <f t="shared" si="24"/>
        <v>118.16180856972414</v>
      </c>
      <c r="AH176" s="127">
        <f t="shared" si="24"/>
        <v>109.70110875691688</v>
      </c>
      <c r="AI176" s="127">
        <f t="shared" ref="AI176:AI204" si="27">Q176*100/$D176</f>
        <v>118.68635961574064</v>
      </c>
      <c r="AJ176" s="127">
        <f t="shared" ref="AJ176:AJ204" si="28">R176*100/$D176</f>
        <v>111.74171517906733</v>
      </c>
      <c r="AK176" s="127">
        <f t="shared" ref="AK176:AK204" si="29">S176*100/$D176</f>
        <v>111.12459630140086</v>
      </c>
      <c r="AL176" s="127">
        <f t="shared" si="25"/>
        <v>110.59181700368214</v>
      </c>
      <c r="AM176" s="127">
        <f t="shared" si="26"/>
        <v>108.92765309690823</v>
      </c>
      <c r="AN176" s="280">
        <v>1</v>
      </c>
      <c r="AO176" s="281">
        <v>1</v>
      </c>
      <c r="AP176" s="281">
        <v>1</v>
      </c>
      <c r="AQ176" s="281">
        <v>1</v>
      </c>
      <c r="AR176" s="281">
        <v>1</v>
      </c>
      <c r="AS176" s="281">
        <v>1</v>
      </c>
      <c r="AT176" s="281">
        <v>1</v>
      </c>
      <c r="AU176" s="281">
        <v>1</v>
      </c>
      <c r="AV176" s="281">
        <v>1</v>
      </c>
      <c r="AW176" s="281">
        <v>1</v>
      </c>
      <c r="AX176" s="281">
        <v>1</v>
      </c>
      <c r="AY176" s="281">
        <v>1</v>
      </c>
      <c r="AZ176" s="281">
        <v>1</v>
      </c>
      <c r="BA176" s="281">
        <v>1</v>
      </c>
      <c r="BB176" s="281">
        <v>1</v>
      </c>
      <c r="BC176" s="281">
        <v>1</v>
      </c>
      <c r="BD176" s="281">
        <v>6</v>
      </c>
      <c r="BE176" s="325">
        <v>7</v>
      </c>
    </row>
    <row r="177" spans="2:57" ht="15" x14ac:dyDescent="0.25">
      <c r="B177" s="772"/>
      <c r="C177" s="1" t="s">
        <v>5</v>
      </c>
      <c r="D177" s="365">
        <v>63843</v>
      </c>
      <c r="E177" s="11">
        <v>64371</v>
      </c>
      <c r="F177" s="11">
        <v>65469</v>
      </c>
      <c r="G177" s="11">
        <v>71807</v>
      </c>
      <c r="H177" s="11">
        <v>71270</v>
      </c>
      <c r="I177" s="11">
        <v>73545</v>
      </c>
      <c r="J177" s="11">
        <v>76244</v>
      </c>
      <c r="K177" s="11">
        <v>80843</v>
      </c>
      <c r="L177" s="11">
        <v>78312</v>
      </c>
      <c r="M177" s="11">
        <v>81729</v>
      </c>
      <c r="N177" s="11">
        <v>124268</v>
      </c>
      <c r="O177" s="11">
        <v>115899</v>
      </c>
      <c r="P177" s="11">
        <v>118101</v>
      </c>
      <c r="Q177" s="11">
        <v>124574</v>
      </c>
      <c r="R177" s="11">
        <v>128776</v>
      </c>
      <c r="S177" s="11">
        <v>129020</v>
      </c>
      <c r="T177" s="11">
        <v>127417</v>
      </c>
      <c r="U177" s="11">
        <v>125851</v>
      </c>
      <c r="V177" s="74">
        <f>100</f>
        <v>100</v>
      </c>
      <c r="W177" s="127">
        <f t="shared" si="24"/>
        <v>100.82702880503736</v>
      </c>
      <c r="X177" s="127">
        <f t="shared" si="24"/>
        <v>102.54687279733095</v>
      </c>
      <c r="Y177" s="127">
        <f t="shared" si="24"/>
        <v>112.47435114264681</v>
      </c>
      <c r="Z177" s="127">
        <f t="shared" si="24"/>
        <v>111.6332252557054</v>
      </c>
      <c r="AA177" s="127">
        <f t="shared" si="24"/>
        <v>115.19665429256143</v>
      </c>
      <c r="AB177" s="127">
        <f t="shared" si="24"/>
        <v>119.42421252134142</v>
      </c>
      <c r="AC177" s="127">
        <f t="shared" si="24"/>
        <v>126.62782137430885</v>
      </c>
      <c r="AD177" s="127">
        <f t="shared" si="24"/>
        <v>122.66340867440439</v>
      </c>
      <c r="AE177" s="127">
        <f t="shared" si="24"/>
        <v>128.01560077064048</v>
      </c>
      <c r="AF177" s="127">
        <f t="shared" si="24"/>
        <v>194.64624156133013</v>
      </c>
      <c r="AG177" s="127">
        <f t="shared" si="24"/>
        <v>181.53752173300126</v>
      </c>
      <c r="AH177" s="127">
        <f t="shared" si="24"/>
        <v>184.98660777219115</v>
      </c>
      <c r="AI177" s="127">
        <f t="shared" si="27"/>
        <v>195.1255423460677</v>
      </c>
      <c r="AJ177" s="127">
        <f t="shared" si="28"/>
        <v>201.70731325282333</v>
      </c>
      <c r="AK177" s="127">
        <f t="shared" si="29"/>
        <v>202.08950080666636</v>
      </c>
      <c r="AL177" s="127">
        <f t="shared" si="25"/>
        <v>199.57865388531241</v>
      </c>
      <c r="AM177" s="127">
        <f t="shared" si="26"/>
        <v>197.12576163400843</v>
      </c>
      <c r="AN177" s="280">
        <v>1</v>
      </c>
      <c r="AO177" s="281">
        <v>1</v>
      </c>
      <c r="AP177" s="281">
        <v>1</v>
      </c>
      <c r="AQ177" s="281">
        <v>1</v>
      </c>
      <c r="AR177" s="281">
        <v>1</v>
      </c>
      <c r="AS177" s="281">
        <v>1</v>
      </c>
      <c r="AT177" s="281">
        <v>1</v>
      </c>
      <c r="AU177" s="281">
        <v>1</v>
      </c>
      <c r="AV177" s="281">
        <v>1</v>
      </c>
      <c r="AW177" s="281">
        <v>1</v>
      </c>
      <c r="AX177" s="281">
        <v>1</v>
      </c>
      <c r="AY177" s="281">
        <v>1</v>
      </c>
      <c r="AZ177" s="281">
        <v>1</v>
      </c>
      <c r="BA177" s="281">
        <v>1</v>
      </c>
      <c r="BB177" s="281">
        <v>1</v>
      </c>
      <c r="BC177" s="281">
        <v>1</v>
      </c>
      <c r="BD177" s="281">
        <v>6</v>
      </c>
      <c r="BE177" s="325">
        <v>7</v>
      </c>
    </row>
    <row r="178" spans="2:57" ht="15" x14ac:dyDescent="0.25">
      <c r="B178" s="772"/>
      <c r="C178" s="1" t="s">
        <v>6</v>
      </c>
      <c r="D178" s="365">
        <v>231043</v>
      </c>
      <c r="E178" s="11">
        <v>219400</v>
      </c>
      <c r="F178" s="11">
        <v>247785</v>
      </c>
      <c r="G178" s="11">
        <v>263438</v>
      </c>
      <c r="H178" s="11">
        <v>250260</v>
      </c>
      <c r="I178" s="11">
        <v>254640</v>
      </c>
      <c r="J178" s="11">
        <v>259005</v>
      </c>
      <c r="K178" s="11">
        <v>259030</v>
      </c>
      <c r="L178" s="11">
        <v>249787</v>
      </c>
      <c r="M178" s="11">
        <v>263663</v>
      </c>
      <c r="N178" s="11">
        <v>302748</v>
      </c>
      <c r="O178" s="11">
        <v>306474</v>
      </c>
      <c r="P178" s="11">
        <v>296729</v>
      </c>
      <c r="Q178" s="11">
        <v>311217</v>
      </c>
      <c r="R178" s="11">
        <v>312586</v>
      </c>
      <c r="S178" s="11">
        <v>312664</v>
      </c>
      <c r="T178" s="11">
        <v>310279</v>
      </c>
      <c r="U178" s="11">
        <v>306109</v>
      </c>
      <c r="V178" s="74">
        <f>100</f>
        <v>100</v>
      </c>
      <c r="W178" s="127">
        <f t="shared" si="24"/>
        <v>94.960678315291958</v>
      </c>
      <c r="X178" s="127">
        <f t="shared" si="24"/>
        <v>107.24627017481595</v>
      </c>
      <c r="Y178" s="127">
        <f t="shared" si="24"/>
        <v>114.02119951697303</v>
      </c>
      <c r="Z178" s="127">
        <f t="shared" si="24"/>
        <v>108.31749933994971</v>
      </c>
      <c r="AA178" s="127">
        <f t="shared" si="24"/>
        <v>110.21325034733795</v>
      </c>
      <c r="AB178" s="127">
        <f t="shared" si="24"/>
        <v>112.10250905675566</v>
      </c>
      <c r="AC178" s="127">
        <f t="shared" si="24"/>
        <v>112.11332955337318</v>
      </c>
      <c r="AD178" s="127">
        <f t="shared" si="24"/>
        <v>108.11277554394637</v>
      </c>
      <c r="AE178" s="127">
        <f t="shared" si="24"/>
        <v>114.11858398653065</v>
      </c>
      <c r="AF178" s="127">
        <f t="shared" si="24"/>
        <v>131.0353483983501</v>
      </c>
      <c r="AG178" s="127">
        <f t="shared" si="24"/>
        <v>132.64803521422419</v>
      </c>
      <c r="AH178" s="127">
        <f t="shared" si="24"/>
        <v>128.43020563271773</v>
      </c>
      <c r="AI178" s="127">
        <f t="shared" si="27"/>
        <v>134.70089983249872</v>
      </c>
      <c r="AJ178" s="127">
        <f t="shared" si="28"/>
        <v>135.29343022727372</v>
      </c>
      <c r="AK178" s="127">
        <f t="shared" si="29"/>
        <v>135.32719017672036</v>
      </c>
      <c r="AL178" s="127">
        <f t="shared" si="25"/>
        <v>134.29491479940964</v>
      </c>
      <c r="AM178" s="127">
        <f t="shared" si="26"/>
        <v>132.49005596360851</v>
      </c>
      <c r="AN178" s="280"/>
      <c r="AO178" s="281"/>
      <c r="AP178" s="281"/>
      <c r="AQ178" s="281"/>
      <c r="AR178" s="281"/>
      <c r="AS178" s="281"/>
      <c r="AT178" s="281"/>
      <c r="AU178" s="281"/>
      <c r="AV178" s="281"/>
      <c r="AW178" s="281"/>
      <c r="AX178" s="281"/>
      <c r="AY178" s="281"/>
      <c r="AZ178" s="281"/>
      <c r="BA178" s="281"/>
      <c r="BB178" s="281"/>
      <c r="BC178" s="281"/>
      <c r="BD178" s="281"/>
      <c r="BE178" s="325"/>
    </row>
    <row r="179" spans="2:57" ht="15" x14ac:dyDescent="0.25">
      <c r="B179" s="765"/>
      <c r="C179" s="8" t="s">
        <v>7</v>
      </c>
      <c r="D179" s="424">
        <v>167200</v>
      </c>
      <c r="E179" s="341">
        <v>155029</v>
      </c>
      <c r="F179" s="341">
        <v>182316</v>
      </c>
      <c r="G179" s="341">
        <v>191631</v>
      </c>
      <c r="H179" s="341">
        <v>178990</v>
      </c>
      <c r="I179" s="341">
        <v>181095</v>
      </c>
      <c r="J179" s="341">
        <v>182761</v>
      </c>
      <c r="K179" s="341">
        <v>178187</v>
      </c>
      <c r="L179" s="341">
        <v>171475</v>
      </c>
      <c r="M179" s="341">
        <v>181934</v>
      </c>
      <c r="N179" s="341">
        <v>178480</v>
      </c>
      <c r="O179" s="341">
        <v>190575</v>
      </c>
      <c r="P179" s="341">
        <v>178628</v>
      </c>
      <c r="Q179" s="341">
        <v>186643</v>
      </c>
      <c r="R179" s="341">
        <v>183810</v>
      </c>
      <c r="S179" s="341">
        <v>183644</v>
      </c>
      <c r="T179" s="341">
        <v>182862</v>
      </c>
      <c r="U179" s="341">
        <v>180258</v>
      </c>
      <c r="V179" s="74">
        <f>100</f>
        <v>100</v>
      </c>
      <c r="W179" s="127">
        <f t="shared" si="24"/>
        <v>92.720693779904309</v>
      </c>
      <c r="X179" s="127">
        <f t="shared" si="24"/>
        <v>109.04066985645933</v>
      </c>
      <c r="Y179" s="127">
        <f t="shared" si="24"/>
        <v>114.61184210526316</v>
      </c>
      <c r="Z179" s="127">
        <f t="shared" si="24"/>
        <v>107.05143540669856</v>
      </c>
      <c r="AA179" s="127">
        <f t="shared" si="24"/>
        <v>108.31040669856459</v>
      </c>
      <c r="AB179" s="127">
        <f t="shared" si="24"/>
        <v>109.30681818181819</v>
      </c>
      <c r="AC179" s="127">
        <f t="shared" si="24"/>
        <v>106.57117224880383</v>
      </c>
      <c r="AD179" s="127">
        <f t="shared" si="24"/>
        <v>102.55681818181819</v>
      </c>
      <c r="AE179" s="127">
        <f t="shared" si="24"/>
        <v>108.8122009569378</v>
      </c>
      <c r="AF179" s="127">
        <f t="shared" si="24"/>
        <v>106.7464114832536</v>
      </c>
      <c r="AG179" s="127">
        <f t="shared" si="24"/>
        <v>113.98026315789474</v>
      </c>
      <c r="AH179" s="127">
        <f t="shared" si="24"/>
        <v>106.83492822966507</v>
      </c>
      <c r="AI179" s="127">
        <f t="shared" si="27"/>
        <v>111.6285885167464</v>
      </c>
      <c r="AJ179" s="127">
        <f t="shared" si="28"/>
        <v>109.93421052631579</v>
      </c>
      <c r="AK179" s="127">
        <f t="shared" si="29"/>
        <v>109.83492822966507</v>
      </c>
      <c r="AL179" s="127">
        <f t="shared" si="25"/>
        <v>109.36722488038278</v>
      </c>
      <c r="AM179" s="127">
        <f t="shared" si="26"/>
        <v>107.80980861244019</v>
      </c>
      <c r="AN179" s="283"/>
      <c r="AO179" s="284"/>
      <c r="AP179" s="284"/>
      <c r="AQ179" s="284"/>
      <c r="AR179" s="284"/>
      <c r="AS179" s="284"/>
      <c r="AT179" s="284"/>
      <c r="AU179" s="284"/>
      <c r="AV179" s="284"/>
      <c r="AW179" s="284"/>
      <c r="AX179" s="284"/>
      <c r="AY179" s="284"/>
      <c r="AZ179" s="284"/>
      <c r="BA179" s="284"/>
      <c r="BB179" s="284"/>
      <c r="BC179" s="284"/>
      <c r="BD179" s="284"/>
      <c r="BE179" s="284"/>
    </row>
    <row r="180" spans="2:57" ht="15" customHeight="1" x14ac:dyDescent="0.25">
      <c r="B180" s="772" t="s">
        <v>46</v>
      </c>
      <c r="C180" s="1" t="s">
        <v>2</v>
      </c>
      <c r="D180" s="425">
        <v>25176</v>
      </c>
      <c r="E180" s="11">
        <v>21660</v>
      </c>
      <c r="F180" s="11">
        <v>31783</v>
      </c>
      <c r="G180" s="11">
        <v>30404</v>
      </c>
      <c r="H180" s="11">
        <v>33216</v>
      </c>
      <c r="I180" s="11">
        <v>31942</v>
      </c>
      <c r="J180" s="11">
        <v>31547</v>
      </c>
      <c r="K180" s="11">
        <v>31553</v>
      </c>
      <c r="L180" s="11">
        <v>34258</v>
      </c>
      <c r="M180" s="11">
        <v>36740</v>
      </c>
      <c r="N180" s="11">
        <v>34667</v>
      </c>
      <c r="O180" s="11">
        <v>38699</v>
      </c>
      <c r="P180" s="11">
        <v>32207</v>
      </c>
      <c r="Q180" s="11">
        <v>38336</v>
      </c>
      <c r="R180" s="11">
        <v>46063</v>
      </c>
      <c r="S180" s="11">
        <v>46887</v>
      </c>
      <c r="T180" s="11">
        <v>46450</v>
      </c>
      <c r="U180" s="11">
        <v>45776</v>
      </c>
      <c r="V180" s="74">
        <f>100</f>
        <v>100</v>
      </c>
      <c r="W180" s="127">
        <f t="shared" si="24"/>
        <v>86.034318398474738</v>
      </c>
      <c r="X180" s="127">
        <f t="shared" si="24"/>
        <v>126.24324753733714</v>
      </c>
      <c r="Y180" s="127">
        <f t="shared" si="24"/>
        <v>120.7658087067048</v>
      </c>
      <c r="Z180" s="127">
        <f t="shared" si="24"/>
        <v>131.93517635843659</v>
      </c>
      <c r="AA180" s="127">
        <f t="shared" si="24"/>
        <v>126.87480139815698</v>
      </c>
      <c r="AB180" s="127">
        <f t="shared" si="24"/>
        <v>125.30584683825866</v>
      </c>
      <c r="AC180" s="127">
        <f t="shared" si="24"/>
        <v>125.32967905942166</v>
      </c>
      <c r="AD180" s="127">
        <f t="shared" si="24"/>
        <v>136.07403876707977</v>
      </c>
      <c r="AE180" s="127">
        <f t="shared" si="24"/>
        <v>145.93263425484588</v>
      </c>
      <c r="AF180" s="127">
        <f t="shared" si="24"/>
        <v>137.6986018430251</v>
      </c>
      <c r="AG180" s="127">
        <f t="shared" si="24"/>
        <v>153.71385446456944</v>
      </c>
      <c r="AH180" s="127">
        <f t="shared" si="24"/>
        <v>127.92739116619002</v>
      </c>
      <c r="AI180" s="127">
        <f t="shared" si="27"/>
        <v>152.27200508420719</v>
      </c>
      <c r="AJ180" s="127">
        <f t="shared" si="28"/>
        <v>182.96393390530665</v>
      </c>
      <c r="AK180" s="127">
        <f t="shared" si="29"/>
        <v>186.23689227836033</v>
      </c>
      <c r="AL180" s="127">
        <f t="shared" si="25"/>
        <v>184.50111217032094</v>
      </c>
      <c r="AM180" s="127">
        <f t="shared" si="26"/>
        <v>181.82395932634256</v>
      </c>
      <c r="AN180" s="280">
        <v>1</v>
      </c>
      <c r="AO180" s="281">
        <v>1</v>
      </c>
      <c r="AP180" s="281">
        <v>1</v>
      </c>
      <c r="AQ180" s="281">
        <v>1</v>
      </c>
      <c r="AR180" s="281">
        <v>1</v>
      </c>
      <c r="AS180" s="281">
        <v>1</v>
      </c>
      <c r="AT180" s="281">
        <v>1</v>
      </c>
      <c r="AU180" s="281">
        <v>1</v>
      </c>
      <c r="AV180" s="281">
        <v>1</v>
      </c>
      <c r="AW180" s="281">
        <v>1</v>
      </c>
      <c r="AX180" s="281">
        <v>1</v>
      </c>
      <c r="AY180" s="281">
        <v>1</v>
      </c>
      <c r="AZ180" s="281">
        <v>1</v>
      </c>
      <c r="BA180" s="281">
        <v>1</v>
      </c>
      <c r="BB180" s="281">
        <v>1</v>
      </c>
      <c r="BC180" s="281">
        <v>1</v>
      </c>
      <c r="BD180" s="281">
        <v>6</v>
      </c>
      <c r="BE180" s="325">
        <v>7</v>
      </c>
    </row>
    <row r="181" spans="2:57" ht="15" x14ac:dyDescent="0.25">
      <c r="B181" s="772"/>
      <c r="C181" s="1" t="s">
        <v>3</v>
      </c>
      <c r="D181" s="365">
        <v>47885</v>
      </c>
      <c r="E181" s="11">
        <v>51438</v>
      </c>
      <c r="F181" s="11">
        <v>57202</v>
      </c>
      <c r="G181" s="11">
        <v>59435</v>
      </c>
      <c r="H181" s="11">
        <v>53676</v>
      </c>
      <c r="I181" s="11">
        <v>59035</v>
      </c>
      <c r="J181" s="11">
        <v>63466</v>
      </c>
      <c r="K181" s="11">
        <v>57975</v>
      </c>
      <c r="L181" s="11">
        <v>59924</v>
      </c>
      <c r="M181" s="11">
        <v>61810</v>
      </c>
      <c r="N181" s="11">
        <v>65666</v>
      </c>
      <c r="O181" s="11">
        <v>64809</v>
      </c>
      <c r="P181" s="11">
        <v>86107</v>
      </c>
      <c r="Q181" s="11">
        <v>60617</v>
      </c>
      <c r="R181" s="11">
        <v>61388</v>
      </c>
      <c r="S181" s="11">
        <v>61726</v>
      </c>
      <c r="T181" s="11">
        <v>61688</v>
      </c>
      <c r="U181" s="11">
        <v>60855</v>
      </c>
      <c r="V181" s="74">
        <f>100</f>
        <v>100</v>
      </c>
      <c r="W181" s="127">
        <f t="shared" si="24"/>
        <v>107.41986008144512</v>
      </c>
      <c r="X181" s="127">
        <f t="shared" si="24"/>
        <v>119.45703247363475</v>
      </c>
      <c r="Y181" s="127">
        <f t="shared" si="24"/>
        <v>124.12028819045631</v>
      </c>
      <c r="Z181" s="127">
        <f t="shared" si="24"/>
        <v>112.09355748146601</v>
      </c>
      <c r="AA181" s="127">
        <f t="shared" si="24"/>
        <v>123.28495353450977</v>
      </c>
      <c r="AB181" s="127">
        <f t="shared" si="24"/>
        <v>132.53837318575754</v>
      </c>
      <c r="AC181" s="127">
        <f t="shared" si="24"/>
        <v>121.07131669625143</v>
      </c>
      <c r="AD181" s="127">
        <f t="shared" si="24"/>
        <v>125.14148480735095</v>
      </c>
      <c r="AE181" s="127">
        <f t="shared" si="24"/>
        <v>129.08008771013888</v>
      </c>
      <c r="AF181" s="127">
        <f t="shared" si="24"/>
        <v>137.13271379346349</v>
      </c>
      <c r="AG181" s="127">
        <f t="shared" si="24"/>
        <v>135.34300929309805</v>
      </c>
      <c r="AH181" s="127">
        <f t="shared" si="24"/>
        <v>179.82040304897149</v>
      </c>
      <c r="AI181" s="127">
        <f t="shared" si="27"/>
        <v>126.58870209877833</v>
      </c>
      <c r="AJ181" s="127">
        <f t="shared" si="28"/>
        <v>128.19880964811529</v>
      </c>
      <c r="AK181" s="127">
        <f t="shared" si="29"/>
        <v>128.90466743239011</v>
      </c>
      <c r="AL181" s="127">
        <f t="shared" si="25"/>
        <v>128.82531064007517</v>
      </c>
      <c r="AM181" s="127">
        <f t="shared" si="26"/>
        <v>127.08572621906652</v>
      </c>
      <c r="AN181" s="280">
        <v>1</v>
      </c>
      <c r="AO181" s="281">
        <v>1</v>
      </c>
      <c r="AP181" s="281">
        <v>1</v>
      </c>
      <c r="AQ181" s="281">
        <v>1</v>
      </c>
      <c r="AR181" s="281">
        <v>1</v>
      </c>
      <c r="AS181" s="281">
        <v>1</v>
      </c>
      <c r="AT181" s="281">
        <v>1</v>
      </c>
      <c r="AU181" s="281">
        <v>1</v>
      </c>
      <c r="AV181" s="281">
        <v>1</v>
      </c>
      <c r="AW181" s="281">
        <v>1</v>
      </c>
      <c r="AX181" s="281">
        <v>1</v>
      </c>
      <c r="AY181" s="281">
        <v>1</v>
      </c>
      <c r="AZ181" s="281">
        <v>1</v>
      </c>
      <c r="BA181" s="281">
        <v>1</v>
      </c>
      <c r="BB181" s="281">
        <v>1</v>
      </c>
      <c r="BC181" s="281">
        <v>1</v>
      </c>
      <c r="BD181" s="281">
        <v>6</v>
      </c>
      <c r="BE181" s="325">
        <v>7</v>
      </c>
    </row>
    <row r="182" spans="2:57" ht="15" x14ac:dyDescent="0.25">
      <c r="B182" s="772"/>
      <c r="C182" s="1" t="s">
        <v>4</v>
      </c>
      <c r="D182" s="365">
        <v>44982</v>
      </c>
      <c r="E182" s="11">
        <v>51183</v>
      </c>
      <c r="F182" s="11">
        <v>50100</v>
      </c>
      <c r="G182" s="11">
        <v>54612</v>
      </c>
      <c r="H182" s="11">
        <v>56725</v>
      </c>
      <c r="I182" s="11">
        <v>56707</v>
      </c>
      <c r="J182" s="11">
        <v>58341</v>
      </c>
      <c r="K182" s="11">
        <v>55701</v>
      </c>
      <c r="L182" s="11">
        <v>60621</v>
      </c>
      <c r="M182" s="11">
        <v>62230</v>
      </c>
      <c r="N182" s="11">
        <v>57767</v>
      </c>
      <c r="O182" s="11">
        <v>53329</v>
      </c>
      <c r="P182" s="11">
        <v>52024</v>
      </c>
      <c r="Q182" s="11">
        <v>51470</v>
      </c>
      <c r="R182" s="11">
        <v>49919</v>
      </c>
      <c r="S182" s="11">
        <v>50370</v>
      </c>
      <c r="T182" s="11">
        <v>50128</v>
      </c>
      <c r="U182" s="11">
        <v>49373</v>
      </c>
      <c r="V182" s="74">
        <f>100</f>
        <v>100</v>
      </c>
      <c r="W182" s="127">
        <f t="shared" si="24"/>
        <v>113.78551420568228</v>
      </c>
      <c r="X182" s="127">
        <f t="shared" si="24"/>
        <v>111.37788448712818</v>
      </c>
      <c r="Y182" s="127">
        <f t="shared" si="24"/>
        <v>121.40856342537015</v>
      </c>
      <c r="Z182" s="127">
        <f t="shared" si="24"/>
        <v>126.10599795473745</v>
      </c>
      <c r="AA182" s="127">
        <f t="shared" si="24"/>
        <v>126.06598194833489</v>
      </c>
      <c r="AB182" s="127">
        <f t="shared" si="24"/>
        <v>129.6985460851007</v>
      </c>
      <c r="AC182" s="127">
        <f t="shared" si="24"/>
        <v>123.82953181272509</v>
      </c>
      <c r="AD182" s="127">
        <f t="shared" si="24"/>
        <v>134.76724022942511</v>
      </c>
      <c r="AE182" s="127">
        <f t="shared" ref="AD182:AM219" si="30">M182*100/$D182</f>
        <v>138.34422657952069</v>
      </c>
      <c r="AF182" s="127">
        <f t="shared" si="30"/>
        <v>128.42248010315237</v>
      </c>
      <c r="AG182" s="127">
        <f t="shared" si="30"/>
        <v>118.55631141345427</v>
      </c>
      <c r="AH182" s="127">
        <f t="shared" si="30"/>
        <v>115.6551509492686</v>
      </c>
      <c r="AI182" s="127">
        <f t="shared" si="27"/>
        <v>114.42354719665644</v>
      </c>
      <c r="AJ182" s="127">
        <f t="shared" si="28"/>
        <v>110.97550131163577</v>
      </c>
      <c r="AK182" s="127">
        <f t="shared" si="29"/>
        <v>111.9781245831666</v>
      </c>
      <c r="AL182" s="127">
        <f t="shared" si="25"/>
        <v>111.44013160819884</v>
      </c>
      <c r="AM182" s="127">
        <f t="shared" si="26"/>
        <v>109.76168245075809</v>
      </c>
      <c r="AN182" s="280">
        <v>1</v>
      </c>
      <c r="AO182" s="281">
        <v>1</v>
      </c>
      <c r="AP182" s="281">
        <v>1</v>
      </c>
      <c r="AQ182" s="281">
        <v>1</v>
      </c>
      <c r="AR182" s="281">
        <v>1</v>
      </c>
      <c r="AS182" s="281">
        <v>1</v>
      </c>
      <c r="AT182" s="281">
        <v>1</v>
      </c>
      <c r="AU182" s="281">
        <v>1</v>
      </c>
      <c r="AV182" s="281">
        <v>1</v>
      </c>
      <c r="AW182" s="281">
        <v>1</v>
      </c>
      <c r="AX182" s="281">
        <v>1</v>
      </c>
      <c r="AY182" s="281">
        <v>1</v>
      </c>
      <c r="AZ182" s="281">
        <v>1</v>
      </c>
      <c r="BA182" s="281">
        <v>1</v>
      </c>
      <c r="BB182" s="281">
        <v>1</v>
      </c>
      <c r="BC182" s="281">
        <v>1</v>
      </c>
      <c r="BD182" s="281">
        <v>6</v>
      </c>
      <c r="BE182" s="325">
        <v>7</v>
      </c>
    </row>
    <row r="183" spans="2:57" ht="15" x14ac:dyDescent="0.25">
      <c r="B183" s="772"/>
      <c r="C183" s="1" t="s">
        <v>5</v>
      </c>
      <c r="D183" s="365">
        <v>78948</v>
      </c>
      <c r="E183" s="11">
        <v>86379</v>
      </c>
      <c r="F183" s="11">
        <v>84040</v>
      </c>
      <c r="G183" s="11">
        <v>83904</v>
      </c>
      <c r="H183" s="11">
        <v>85063</v>
      </c>
      <c r="I183" s="11">
        <v>86010</v>
      </c>
      <c r="J183" s="11">
        <v>85247</v>
      </c>
      <c r="K183" s="11">
        <v>84331</v>
      </c>
      <c r="L183" s="11">
        <v>81084</v>
      </c>
      <c r="M183" s="11">
        <v>79461</v>
      </c>
      <c r="N183" s="11">
        <v>95533</v>
      </c>
      <c r="O183" s="11">
        <v>92171</v>
      </c>
      <c r="P183" s="11">
        <v>91152</v>
      </c>
      <c r="Q183" s="11">
        <v>86319</v>
      </c>
      <c r="R183" s="11">
        <v>82082</v>
      </c>
      <c r="S183" s="11">
        <v>84288</v>
      </c>
      <c r="T183" s="11">
        <v>83241</v>
      </c>
      <c r="U183" s="11">
        <v>82218</v>
      </c>
      <c r="V183" s="74">
        <f>100</f>
        <v>100</v>
      </c>
      <c r="W183" s="127">
        <f t="shared" ref="W183:AC219" si="31">E183*100/$D183</f>
        <v>109.4125246998024</v>
      </c>
      <c r="X183" s="127">
        <f t="shared" si="31"/>
        <v>106.44981506814612</v>
      </c>
      <c r="Y183" s="127">
        <f t="shared" si="31"/>
        <v>106.27754977960176</v>
      </c>
      <c r="Z183" s="127">
        <f t="shared" si="31"/>
        <v>107.74560470182905</v>
      </c>
      <c r="AA183" s="127">
        <f t="shared" si="31"/>
        <v>108.94512843897249</v>
      </c>
      <c r="AB183" s="127">
        <f t="shared" si="31"/>
        <v>107.9786695039773</v>
      </c>
      <c r="AC183" s="127">
        <f t="shared" si="31"/>
        <v>106.81841211936971</v>
      </c>
      <c r="AD183" s="127">
        <f t="shared" si="30"/>
        <v>102.70557835537316</v>
      </c>
      <c r="AE183" s="127">
        <f t="shared" si="30"/>
        <v>100.64979480164159</v>
      </c>
      <c r="AF183" s="127">
        <f t="shared" si="30"/>
        <v>121.00749860667781</v>
      </c>
      <c r="AG183" s="127">
        <f t="shared" si="30"/>
        <v>116.7489993413386</v>
      </c>
      <c r="AH183" s="127">
        <f t="shared" si="30"/>
        <v>115.45827633378933</v>
      </c>
      <c r="AI183" s="127">
        <f t="shared" si="27"/>
        <v>109.33652530779754</v>
      </c>
      <c r="AJ183" s="127">
        <f t="shared" si="28"/>
        <v>103.96970157572073</v>
      </c>
      <c r="AK183" s="127">
        <f t="shared" si="29"/>
        <v>106.76394588843289</v>
      </c>
      <c r="AL183" s="127">
        <f t="shared" si="25"/>
        <v>105.43775649794802</v>
      </c>
      <c r="AM183" s="127">
        <f t="shared" si="26"/>
        <v>104.14196686426509</v>
      </c>
      <c r="AN183" s="280">
        <v>1</v>
      </c>
      <c r="AO183" s="281">
        <v>1</v>
      </c>
      <c r="AP183" s="281">
        <v>1</v>
      </c>
      <c r="AQ183" s="281">
        <v>1</v>
      </c>
      <c r="AR183" s="281">
        <v>1</v>
      </c>
      <c r="AS183" s="281">
        <v>1</v>
      </c>
      <c r="AT183" s="281">
        <v>1</v>
      </c>
      <c r="AU183" s="281">
        <v>1</v>
      </c>
      <c r="AV183" s="281">
        <v>1</v>
      </c>
      <c r="AW183" s="281">
        <v>1</v>
      </c>
      <c r="AX183" s="281">
        <v>1</v>
      </c>
      <c r="AY183" s="281">
        <v>1</v>
      </c>
      <c r="AZ183" s="281">
        <v>1</v>
      </c>
      <c r="BA183" s="281">
        <v>1</v>
      </c>
      <c r="BB183" s="281">
        <v>1</v>
      </c>
      <c r="BC183" s="281">
        <v>1</v>
      </c>
      <c r="BD183" s="281">
        <v>6</v>
      </c>
      <c r="BE183" s="325">
        <v>7</v>
      </c>
    </row>
    <row r="184" spans="2:57" ht="15" x14ac:dyDescent="0.25">
      <c r="B184" s="772"/>
      <c r="C184" s="1" t="s">
        <v>6</v>
      </c>
      <c r="D184" s="365">
        <v>196991</v>
      </c>
      <c r="E184" s="11">
        <v>210660</v>
      </c>
      <c r="F184" s="11">
        <v>223125</v>
      </c>
      <c r="G184" s="11">
        <v>228355</v>
      </c>
      <c r="H184" s="11">
        <v>228680</v>
      </c>
      <c r="I184" s="11">
        <v>233694</v>
      </c>
      <c r="J184" s="11">
        <v>238601</v>
      </c>
      <c r="K184" s="11">
        <v>229560</v>
      </c>
      <c r="L184" s="11">
        <v>235887</v>
      </c>
      <c r="M184" s="11">
        <v>240241</v>
      </c>
      <c r="N184" s="11">
        <v>253633</v>
      </c>
      <c r="O184" s="11">
        <v>249008</v>
      </c>
      <c r="P184" s="11">
        <v>261490</v>
      </c>
      <c r="Q184" s="11">
        <v>236742</v>
      </c>
      <c r="R184" s="11">
        <v>239452</v>
      </c>
      <c r="S184" s="11">
        <v>243271</v>
      </c>
      <c r="T184" s="11">
        <v>241507</v>
      </c>
      <c r="U184" s="11">
        <v>238222</v>
      </c>
      <c r="V184" s="74">
        <f>100</f>
        <v>100</v>
      </c>
      <c r="W184" s="127">
        <f t="shared" si="31"/>
        <v>106.9388956855897</v>
      </c>
      <c r="X184" s="127">
        <f t="shared" si="31"/>
        <v>113.26659593585494</v>
      </c>
      <c r="Y184" s="127">
        <f t="shared" si="31"/>
        <v>115.92153956272114</v>
      </c>
      <c r="Z184" s="127">
        <f t="shared" si="31"/>
        <v>116.08652171926636</v>
      </c>
      <c r="AA184" s="127">
        <f t="shared" si="31"/>
        <v>118.63181566670559</v>
      </c>
      <c r="AB184" s="127">
        <f t="shared" si="31"/>
        <v>121.12279241183607</v>
      </c>
      <c r="AC184" s="127">
        <f t="shared" si="31"/>
        <v>116.53324263545035</v>
      </c>
      <c r="AD184" s="127">
        <f t="shared" si="30"/>
        <v>119.74506449533227</v>
      </c>
      <c r="AE184" s="127">
        <f t="shared" si="30"/>
        <v>121.9553177556335</v>
      </c>
      <c r="AF184" s="127">
        <f t="shared" si="30"/>
        <v>128.75359788010618</v>
      </c>
      <c r="AG184" s="127">
        <f t="shared" si="30"/>
        <v>126.40577488311649</v>
      </c>
      <c r="AH184" s="127">
        <f t="shared" si="30"/>
        <v>132.74210496926256</v>
      </c>
      <c r="AI184" s="127">
        <f t="shared" si="27"/>
        <v>120.1790944763974</v>
      </c>
      <c r="AJ184" s="127">
        <f t="shared" si="28"/>
        <v>121.55479184328217</v>
      </c>
      <c r="AK184" s="127">
        <f t="shared" si="29"/>
        <v>123.49345909203974</v>
      </c>
      <c r="AL184" s="127">
        <f t="shared" si="25"/>
        <v>122.59798671005274</v>
      </c>
      <c r="AM184" s="127">
        <f t="shared" si="26"/>
        <v>120.93039783543411</v>
      </c>
      <c r="AN184" s="280"/>
      <c r="AO184" s="281"/>
      <c r="AP184" s="281"/>
      <c r="AQ184" s="281"/>
      <c r="AR184" s="281"/>
      <c r="AS184" s="281"/>
      <c r="AT184" s="281"/>
      <c r="AU184" s="281"/>
      <c r="AV184" s="281"/>
      <c r="AW184" s="281"/>
      <c r="AX184" s="281"/>
      <c r="AY184" s="281"/>
      <c r="AZ184" s="281"/>
      <c r="BA184" s="281"/>
      <c r="BB184" s="281"/>
      <c r="BC184" s="281"/>
      <c r="BD184" s="281"/>
      <c r="BE184" s="325"/>
    </row>
    <row r="185" spans="2:57" ht="15" x14ac:dyDescent="0.25">
      <c r="B185" s="765"/>
      <c r="C185" s="8" t="s">
        <v>7</v>
      </c>
      <c r="D185" s="424">
        <v>118043</v>
      </c>
      <c r="E185" s="341">
        <v>124281</v>
      </c>
      <c r="F185" s="341">
        <v>139085</v>
      </c>
      <c r="G185" s="341">
        <v>144451</v>
      </c>
      <c r="H185" s="341">
        <v>143617</v>
      </c>
      <c r="I185" s="341">
        <v>147684</v>
      </c>
      <c r="J185" s="341">
        <v>153354</v>
      </c>
      <c r="K185" s="341">
        <v>145229</v>
      </c>
      <c r="L185" s="341">
        <v>154803</v>
      </c>
      <c r="M185" s="341">
        <v>160780</v>
      </c>
      <c r="N185" s="341">
        <v>158100</v>
      </c>
      <c r="O185" s="341">
        <v>156837</v>
      </c>
      <c r="P185" s="341">
        <v>170338</v>
      </c>
      <c r="Q185" s="341">
        <v>150423</v>
      </c>
      <c r="R185" s="341">
        <v>157370</v>
      </c>
      <c r="S185" s="341">
        <v>158983</v>
      </c>
      <c r="T185" s="341">
        <v>158266</v>
      </c>
      <c r="U185" s="341">
        <v>156004</v>
      </c>
      <c r="V185" s="74">
        <f>100</f>
        <v>100</v>
      </c>
      <c r="W185" s="127">
        <f t="shared" si="31"/>
        <v>105.28451496488567</v>
      </c>
      <c r="X185" s="127">
        <f t="shared" si="31"/>
        <v>117.82570758113569</v>
      </c>
      <c r="Y185" s="127">
        <f t="shared" si="31"/>
        <v>122.37150868751218</v>
      </c>
      <c r="Z185" s="127">
        <f t="shared" si="31"/>
        <v>121.66498648797472</v>
      </c>
      <c r="AA185" s="127">
        <f t="shared" si="31"/>
        <v>125.11034114687021</v>
      </c>
      <c r="AB185" s="127">
        <f t="shared" si="31"/>
        <v>129.91367552502055</v>
      </c>
      <c r="AC185" s="127">
        <f t="shared" si="31"/>
        <v>123.03059054751235</v>
      </c>
      <c r="AD185" s="127">
        <f t="shared" si="30"/>
        <v>131.14119431054786</v>
      </c>
      <c r="AE185" s="127">
        <f t="shared" si="30"/>
        <v>136.20460340723295</v>
      </c>
      <c r="AF185" s="127">
        <f t="shared" si="30"/>
        <v>133.93424430080563</v>
      </c>
      <c r="AG185" s="127">
        <f t="shared" si="30"/>
        <v>132.86429521445575</v>
      </c>
      <c r="AH185" s="127">
        <f t="shared" si="30"/>
        <v>144.30165278754353</v>
      </c>
      <c r="AI185" s="127">
        <f t="shared" si="27"/>
        <v>127.43068203959574</v>
      </c>
      <c r="AJ185" s="127">
        <f t="shared" si="28"/>
        <v>133.31582558898029</v>
      </c>
      <c r="AK185" s="127">
        <f t="shared" si="29"/>
        <v>134.68227679743822</v>
      </c>
      <c r="AL185" s="127">
        <f t="shared" si="25"/>
        <v>134.07487102157688</v>
      </c>
      <c r="AM185" s="127">
        <f t="shared" si="26"/>
        <v>132.15862016383861</v>
      </c>
      <c r="AN185" s="283"/>
      <c r="AO185" s="284"/>
      <c r="AP185" s="284"/>
      <c r="AQ185" s="284"/>
      <c r="AR185" s="284"/>
      <c r="AS185" s="284"/>
      <c r="AT185" s="284"/>
      <c r="AU185" s="284"/>
      <c r="AV185" s="284"/>
      <c r="AW185" s="284"/>
      <c r="AX185" s="284"/>
      <c r="AY185" s="284"/>
      <c r="AZ185" s="284"/>
      <c r="BA185" s="284"/>
      <c r="BB185" s="284"/>
      <c r="BC185" s="284"/>
      <c r="BD185" s="284"/>
      <c r="BE185" s="284"/>
    </row>
    <row r="186" spans="2:57" ht="15" customHeight="1" x14ac:dyDescent="0.25">
      <c r="B186" s="772" t="s">
        <v>47</v>
      </c>
      <c r="C186" s="1" t="s">
        <v>2</v>
      </c>
      <c r="D186" s="425">
        <v>1367</v>
      </c>
      <c r="E186" s="11">
        <v>1531</v>
      </c>
      <c r="F186" s="11">
        <v>1496</v>
      </c>
      <c r="G186" s="11">
        <v>1557</v>
      </c>
      <c r="H186" s="11">
        <v>1664</v>
      </c>
      <c r="I186" s="11">
        <v>1753</v>
      </c>
      <c r="J186" s="11">
        <v>1934</v>
      </c>
      <c r="K186" s="11">
        <v>1776</v>
      </c>
      <c r="L186" s="11">
        <v>1694</v>
      </c>
      <c r="M186" s="11">
        <v>1726</v>
      </c>
      <c r="N186" s="11">
        <v>100607</v>
      </c>
      <c r="O186" s="11">
        <v>107300</v>
      </c>
      <c r="P186" s="11">
        <v>94308</v>
      </c>
      <c r="Q186" s="11">
        <v>95860</v>
      </c>
      <c r="R186" s="11">
        <v>99389</v>
      </c>
      <c r="S186" s="11">
        <v>104306</v>
      </c>
      <c r="T186" s="11">
        <v>107806</v>
      </c>
      <c r="U186" s="11">
        <v>111338</v>
      </c>
      <c r="V186" s="74">
        <f>100</f>
        <v>100</v>
      </c>
      <c r="W186" s="127">
        <f t="shared" si="31"/>
        <v>111.99707388441844</v>
      </c>
      <c r="X186" s="127">
        <f t="shared" si="31"/>
        <v>109.43672275054864</v>
      </c>
      <c r="Y186" s="127">
        <f t="shared" si="31"/>
        <v>113.899049012436</v>
      </c>
      <c r="Z186" s="127">
        <f t="shared" si="31"/>
        <v>121.72640819312363</v>
      </c>
      <c r="AA186" s="127">
        <f t="shared" si="31"/>
        <v>128.2370153621068</v>
      </c>
      <c r="AB186" s="127">
        <f t="shared" si="31"/>
        <v>141.47768836869056</v>
      </c>
      <c r="AC186" s="127">
        <f t="shared" si="31"/>
        <v>129.91953182150695</v>
      </c>
      <c r="AD186" s="127">
        <f t="shared" si="30"/>
        <v>123.92099487929774</v>
      </c>
      <c r="AE186" s="127">
        <f t="shared" si="30"/>
        <v>126.2618873445501</v>
      </c>
      <c r="AF186" s="127">
        <f t="shared" si="30"/>
        <v>7359.6927578639352</v>
      </c>
      <c r="AG186" s="127">
        <f t="shared" si="30"/>
        <v>7849.3050475493783</v>
      </c>
      <c r="AH186" s="127">
        <f t="shared" si="30"/>
        <v>6898.9027066569133</v>
      </c>
      <c r="AI186" s="127">
        <f t="shared" si="27"/>
        <v>7012.4359912216532</v>
      </c>
      <c r="AJ186" s="127">
        <f t="shared" si="28"/>
        <v>7270.5925384052671</v>
      </c>
      <c r="AK186" s="127">
        <f t="shared" si="29"/>
        <v>7630.2852962692023</v>
      </c>
      <c r="AL186" s="127">
        <f t="shared" si="25"/>
        <v>7886.3204096561813</v>
      </c>
      <c r="AM186" s="127">
        <f t="shared" si="26"/>
        <v>8144.6964155084124</v>
      </c>
      <c r="AN186" s="280">
        <v>1</v>
      </c>
      <c r="AO186" s="281">
        <v>1</v>
      </c>
      <c r="AP186" s="281">
        <v>1</v>
      </c>
      <c r="AQ186" s="281">
        <v>4</v>
      </c>
      <c r="AR186" s="281">
        <v>1</v>
      </c>
      <c r="AS186" s="281">
        <v>1</v>
      </c>
      <c r="AT186" s="281">
        <v>1</v>
      </c>
      <c r="AU186" s="281">
        <v>1</v>
      </c>
      <c r="AV186" s="281">
        <v>1</v>
      </c>
      <c r="AW186" s="281">
        <v>1</v>
      </c>
      <c r="AX186" s="281">
        <v>1</v>
      </c>
      <c r="AY186" s="281">
        <v>1</v>
      </c>
      <c r="AZ186" s="281">
        <v>1</v>
      </c>
      <c r="BA186" s="281">
        <v>1</v>
      </c>
      <c r="BB186" s="281">
        <v>1</v>
      </c>
      <c r="BC186" s="281">
        <v>1</v>
      </c>
      <c r="BD186" s="281">
        <v>6</v>
      </c>
      <c r="BE186" s="325">
        <v>7</v>
      </c>
    </row>
    <row r="187" spans="2:57" ht="15" x14ac:dyDescent="0.25">
      <c r="B187" s="772"/>
      <c r="C187" s="1" t="s">
        <v>3</v>
      </c>
      <c r="D187" s="365">
        <v>11787</v>
      </c>
      <c r="E187" s="11">
        <v>12280</v>
      </c>
      <c r="F187" s="11">
        <v>12295</v>
      </c>
      <c r="G187" s="11">
        <v>12198</v>
      </c>
      <c r="H187" s="11">
        <v>12413</v>
      </c>
      <c r="I187" s="11">
        <v>12352</v>
      </c>
      <c r="J187" s="11">
        <v>12546</v>
      </c>
      <c r="K187" s="11">
        <v>12857</v>
      </c>
      <c r="L187" s="11">
        <v>13074</v>
      </c>
      <c r="M187" s="11">
        <v>13195</v>
      </c>
      <c r="N187" s="11">
        <v>19002</v>
      </c>
      <c r="O187" s="11">
        <v>18796</v>
      </c>
      <c r="P187" s="11">
        <v>18696</v>
      </c>
      <c r="Q187" s="11">
        <v>17899</v>
      </c>
      <c r="R187" s="11">
        <v>20895</v>
      </c>
      <c r="S187" s="11">
        <v>21481</v>
      </c>
      <c r="T187" s="11">
        <v>22346</v>
      </c>
      <c r="U187" s="11">
        <v>23027</v>
      </c>
      <c r="V187" s="74">
        <f>100</f>
        <v>100</v>
      </c>
      <c r="W187" s="127">
        <f t="shared" si="31"/>
        <v>104.18257402222788</v>
      </c>
      <c r="X187" s="127">
        <f t="shared" si="31"/>
        <v>104.30983286671757</v>
      </c>
      <c r="Y187" s="127">
        <f t="shared" si="31"/>
        <v>103.48689233901756</v>
      </c>
      <c r="Z187" s="127">
        <f t="shared" si="31"/>
        <v>105.31093577670315</v>
      </c>
      <c r="AA187" s="127">
        <f t="shared" si="31"/>
        <v>104.7934164757784</v>
      </c>
      <c r="AB187" s="127">
        <f t="shared" si="31"/>
        <v>106.43929753117841</v>
      </c>
      <c r="AC187" s="127">
        <f t="shared" si="31"/>
        <v>109.07779757359803</v>
      </c>
      <c r="AD187" s="127">
        <f t="shared" si="30"/>
        <v>110.91880885721558</v>
      </c>
      <c r="AE187" s="127">
        <f t="shared" si="30"/>
        <v>111.94536353609909</v>
      </c>
      <c r="AF187" s="127">
        <f t="shared" si="30"/>
        <v>161.21150419954188</v>
      </c>
      <c r="AG187" s="127">
        <f t="shared" si="30"/>
        <v>159.4638160685501</v>
      </c>
      <c r="AH187" s="127">
        <f t="shared" si="30"/>
        <v>158.61542377195215</v>
      </c>
      <c r="AI187" s="127">
        <f t="shared" si="27"/>
        <v>151.85373716806652</v>
      </c>
      <c r="AJ187" s="127">
        <f t="shared" si="28"/>
        <v>177.27157037414099</v>
      </c>
      <c r="AK187" s="127">
        <f t="shared" si="29"/>
        <v>182.24314923220498</v>
      </c>
      <c r="AL187" s="127">
        <f t="shared" si="25"/>
        <v>189.58174259777721</v>
      </c>
      <c r="AM187" s="127">
        <f t="shared" si="26"/>
        <v>195.35929413760923</v>
      </c>
      <c r="AN187" s="280">
        <v>1</v>
      </c>
      <c r="AO187" s="281">
        <v>1</v>
      </c>
      <c r="AP187" s="281">
        <v>1</v>
      </c>
      <c r="AQ187" s="281">
        <v>4</v>
      </c>
      <c r="AR187" s="281">
        <v>1</v>
      </c>
      <c r="AS187" s="281">
        <v>1</v>
      </c>
      <c r="AT187" s="281">
        <v>1</v>
      </c>
      <c r="AU187" s="281">
        <v>1</v>
      </c>
      <c r="AV187" s="281">
        <v>1</v>
      </c>
      <c r="AW187" s="281">
        <v>1</v>
      </c>
      <c r="AX187" s="281">
        <v>1</v>
      </c>
      <c r="AY187" s="281">
        <v>1</v>
      </c>
      <c r="AZ187" s="281">
        <v>1</v>
      </c>
      <c r="BA187" s="281">
        <v>1</v>
      </c>
      <c r="BB187" s="281">
        <v>1</v>
      </c>
      <c r="BC187" s="281">
        <v>1</v>
      </c>
      <c r="BD187" s="281">
        <v>6</v>
      </c>
      <c r="BE187" s="325">
        <v>7</v>
      </c>
    </row>
    <row r="188" spans="2:57" ht="15" x14ac:dyDescent="0.25">
      <c r="B188" s="772"/>
      <c r="C188" s="1" t="s">
        <v>4</v>
      </c>
      <c r="D188" s="365">
        <v>42329</v>
      </c>
      <c r="E188" s="11">
        <v>43650</v>
      </c>
      <c r="F188" s="11">
        <v>46629</v>
      </c>
      <c r="G188" s="11">
        <v>47589</v>
      </c>
      <c r="H188" s="11">
        <v>49281</v>
      </c>
      <c r="I188" s="11">
        <v>50051</v>
      </c>
      <c r="J188" s="11">
        <v>50561</v>
      </c>
      <c r="K188" s="11">
        <v>52983</v>
      </c>
      <c r="L188" s="11">
        <v>53695</v>
      </c>
      <c r="M188" s="11">
        <v>55026</v>
      </c>
      <c r="N188" s="11">
        <v>48254</v>
      </c>
      <c r="O188" s="11">
        <v>49707</v>
      </c>
      <c r="P188" s="11">
        <v>48796</v>
      </c>
      <c r="Q188" s="11">
        <v>49307</v>
      </c>
      <c r="R188" s="11">
        <v>52761</v>
      </c>
      <c r="S188" s="11">
        <v>53957</v>
      </c>
      <c r="T188" s="11">
        <v>56174</v>
      </c>
      <c r="U188" s="11">
        <v>58086</v>
      </c>
      <c r="V188" s="74">
        <f>100</f>
        <v>100</v>
      </c>
      <c r="W188" s="127">
        <f t="shared" si="31"/>
        <v>103.12079189208345</v>
      </c>
      <c r="X188" s="127">
        <f t="shared" si="31"/>
        <v>110.1585201634813</v>
      </c>
      <c r="Y188" s="127">
        <f t="shared" si="31"/>
        <v>112.42646885114225</v>
      </c>
      <c r="Z188" s="127">
        <f t="shared" si="31"/>
        <v>116.42372841314466</v>
      </c>
      <c r="AA188" s="127">
        <f t="shared" si="31"/>
        <v>118.2428122563727</v>
      </c>
      <c r="AB188" s="127">
        <f t="shared" si="31"/>
        <v>119.44765999669258</v>
      </c>
      <c r="AC188" s="127">
        <f t="shared" si="31"/>
        <v>125.16950553993716</v>
      </c>
      <c r="AD188" s="127">
        <f t="shared" si="30"/>
        <v>126.85156748328569</v>
      </c>
      <c r="AE188" s="127">
        <f t="shared" si="30"/>
        <v>129.99598384086559</v>
      </c>
      <c r="AF188" s="127">
        <f t="shared" si="30"/>
        <v>113.99749580665737</v>
      </c>
      <c r="AG188" s="127">
        <f t="shared" si="30"/>
        <v>117.43013064329419</v>
      </c>
      <c r="AH188" s="127">
        <f t="shared" si="30"/>
        <v>115.27794183656594</v>
      </c>
      <c r="AI188" s="127">
        <f t="shared" si="27"/>
        <v>116.48515202343548</v>
      </c>
      <c r="AJ188" s="127">
        <f t="shared" si="28"/>
        <v>124.64504240591556</v>
      </c>
      <c r="AK188" s="127">
        <f t="shared" si="29"/>
        <v>127.47052847929315</v>
      </c>
      <c r="AL188" s="127">
        <f t="shared" si="25"/>
        <v>132.70807247986014</v>
      </c>
      <c r="AM188" s="127">
        <f t="shared" si="26"/>
        <v>137.22507028278486</v>
      </c>
      <c r="AN188" s="280">
        <v>1</v>
      </c>
      <c r="AO188" s="281">
        <v>1</v>
      </c>
      <c r="AP188" s="281">
        <v>1</v>
      </c>
      <c r="AQ188" s="281">
        <v>1</v>
      </c>
      <c r="AR188" s="281">
        <v>1</v>
      </c>
      <c r="AS188" s="281">
        <v>1</v>
      </c>
      <c r="AT188" s="281">
        <v>1</v>
      </c>
      <c r="AU188" s="281">
        <v>1</v>
      </c>
      <c r="AV188" s="281">
        <v>1</v>
      </c>
      <c r="AW188" s="281">
        <v>1</v>
      </c>
      <c r="AX188" s="281">
        <v>1</v>
      </c>
      <c r="AY188" s="281">
        <v>1</v>
      </c>
      <c r="AZ188" s="281">
        <v>1</v>
      </c>
      <c r="BA188" s="281">
        <v>1</v>
      </c>
      <c r="BB188" s="281">
        <v>1</v>
      </c>
      <c r="BC188" s="281">
        <v>1</v>
      </c>
      <c r="BD188" s="281">
        <v>6</v>
      </c>
      <c r="BE188" s="325">
        <v>7</v>
      </c>
    </row>
    <row r="189" spans="2:57" ht="15" x14ac:dyDescent="0.25">
      <c r="B189" s="772"/>
      <c r="C189" s="1" t="s">
        <v>5</v>
      </c>
      <c r="D189" s="365">
        <v>165967</v>
      </c>
      <c r="E189" s="11">
        <v>166658</v>
      </c>
      <c r="F189" s="11">
        <v>160844</v>
      </c>
      <c r="G189" s="11">
        <v>162571</v>
      </c>
      <c r="H189" s="11">
        <v>158993</v>
      </c>
      <c r="I189" s="11">
        <v>155780</v>
      </c>
      <c r="J189" s="11">
        <v>163138</v>
      </c>
      <c r="K189" s="11">
        <v>157053</v>
      </c>
      <c r="L189" s="11">
        <v>159380</v>
      </c>
      <c r="M189" s="11">
        <v>164514</v>
      </c>
      <c r="N189" s="11">
        <v>207611</v>
      </c>
      <c r="O189" s="11">
        <v>211552</v>
      </c>
      <c r="P189" s="11">
        <v>219663</v>
      </c>
      <c r="Q189" s="11">
        <v>223357</v>
      </c>
      <c r="R189" s="11">
        <v>232071</v>
      </c>
      <c r="S189" s="11">
        <v>248228</v>
      </c>
      <c r="T189" s="11">
        <v>254489</v>
      </c>
      <c r="U189" s="11">
        <v>261535</v>
      </c>
      <c r="V189" s="74">
        <f>100</f>
        <v>100</v>
      </c>
      <c r="W189" s="127">
        <f t="shared" si="31"/>
        <v>100.41634782818271</v>
      </c>
      <c r="X189" s="127">
        <f t="shared" si="31"/>
        <v>96.913241789030351</v>
      </c>
      <c r="Y189" s="127">
        <f t="shared" si="31"/>
        <v>97.953810094777879</v>
      </c>
      <c r="Z189" s="127">
        <f t="shared" si="31"/>
        <v>95.797959835388966</v>
      </c>
      <c r="AA189" s="127">
        <f t="shared" si="31"/>
        <v>93.862032813752137</v>
      </c>
      <c r="AB189" s="127">
        <f t="shared" si="31"/>
        <v>98.295444275066728</v>
      </c>
      <c r="AC189" s="127">
        <f t="shared" si="31"/>
        <v>94.629052763501178</v>
      </c>
      <c r="AD189" s="127">
        <f t="shared" si="30"/>
        <v>96.031138720348025</v>
      </c>
      <c r="AE189" s="127">
        <f t="shared" si="30"/>
        <v>99.124524754921154</v>
      </c>
      <c r="AF189" s="127">
        <f t="shared" si="30"/>
        <v>125.09173510396646</v>
      </c>
      <c r="AG189" s="127">
        <f t="shared" si="30"/>
        <v>127.46630354227045</v>
      </c>
      <c r="AH189" s="127">
        <f t="shared" si="30"/>
        <v>132.3534196557147</v>
      </c>
      <c r="AI189" s="127">
        <f t="shared" si="27"/>
        <v>134.57916332764947</v>
      </c>
      <c r="AJ189" s="127">
        <f t="shared" si="28"/>
        <v>139.82960468044851</v>
      </c>
      <c r="AK189" s="127">
        <f t="shared" si="29"/>
        <v>149.56467249513457</v>
      </c>
      <c r="AL189" s="127">
        <f t="shared" si="25"/>
        <v>153.33710918435594</v>
      </c>
      <c r="AM189" s="127">
        <f t="shared" si="26"/>
        <v>157.58253146709887</v>
      </c>
      <c r="AN189" s="280">
        <v>1</v>
      </c>
      <c r="AO189" s="281">
        <v>1</v>
      </c>
      <c r="AP189" s="281">
        <v>1</v>
      </c>
      <c r="AQ189" s="281">
        <v>1</v>
      </c>
      <c r="AR189" s="281">
        <v>1</v>
      </c>
      <c r="AS189" s="281">
        <v>1</v>
      </c>
      <c r="AT189" s="281">
        <v>1</v>
      </c>
      <c r="AU189" s="281">
        <v>1</v>
      </c>
      <c r="AV189" s="281">
        <v>1</v>
      </c>
      <c r="AW189" s="281">
        <v>1</v>
      </c>
      <c r="AX189" s="281">
        <v>1</v>
      </c>
      <c r="AY189" s="281">
        <v>1</v>
      </c>
      <c r="AZ189" s="281">
        <v>1</v>
      </c>
      <c r="BA189" s="281">
        <v>1</v>
      </c>
      <c r="BB189" s="281">
        <v>1</v>
      </c>
      <c r="BC189" s="281">
        <v>1</v>
      </c>
      <c r="BD189" s="281">
        <v>6</v>
      </c>
      <c r="BE189" s="325">
        <v>7</v>
      </c>
    </row>
    <row r="190" spans="2:57" ht="15" x14ac:dyDescent="0.25">
      <c r="B190" s="772"/>
      <c r="C190" s="1" t="s">
        <v>6</v>
      </c>
      <c r="D190" s="365">
        <v>221450</v>
      </c>
      <c r="E190" s="11">
        <v>224119</v>
      </c>
      <c r="F190" s="11">
        <v>221264</v>
      </c>
      <c r="G190" s="11">
        <v>223915</v>
      </c>
      <c r="H190" s="11">
        <v>222351</v>
      </c>
      <c r="I190" s="11">
        <v>219936</v>
      </c>
      <c r="J190" s="11">
        <v>228179</v>
      </c>
      <c r="K190" s="11">
        <v>224669</v>
      </c>
      <c r="L190" s="11">
        <v>227843</v>
      </c>
      <c r="M190" s="11">
        <v>234461</v>
      </c>
      <c r="N190" s="11">
        <v>375474</v>
      </c>
      <c r="O190" s="11">
        <v>387355</v>
      </c>
      <c r="P190" s="11">
        <v>381463</v>
      </c>
      <c r="Q190" s="11">
        <v>386423</v>
      </c>
      <c r="R190" s="11">
        <v>405116</v>
      </c>
      <c r="S190" s="11">
        <v>427972</v>
      </c>
      <c r="T190" s="11">
        <v>440815</v>
      </c>
      <c r="U190" s="11">
        <v>453986</v>
      </c>
      <c r="V190" s="74">
        <f>100</f>
        <v>100</v>
      </c>
      <c r="W190" s="127">
        <f t="shared" si="31"/>
        <v>101.20523820275457</v>
      </c>
      <c r="X190" s="127">
        <f t="shared" si="31"/>
        <v>99.91600812824565</v>
      </c>
      <c r="Y190" s="127">
        <f t="shared" si="31"/>
        <v>101.11311808534658</v>
      </c>
      <c r="Z190" s="127">
        <f t="shared" si="31"/>
        <v>100.4068638518853</v>
      </c>
      <c r="AA190" s="127">
        <f t="shared" si="31"/>
        <v>99.31632422668774</v>
      </c>
      <c r="AB190" s="127">
        <f t="shared" si="31"/>
        <v>103.03860916685483</v>
      </c>
      <c r="AC190" s="127">
        <f t="shared" si="31"/>
        <v>101.45360126439377</v>
      </c>
      <c r="AD190" s="127">
        <f t="shared" si="30"/>
        <v>102.88688191465342</v>
      </c>
      <c r="AE190" s="127">
        <f t="shared" si="30"/>
        <v>105.87536689997742</v>
      </c>
      <c r="AF190" s="127">
        <f t="shared" si="30"/>
        <v>169.55249491984645</v>
      </c>
      <c r="AG190" s="127">
        <f t="shared" si="30"/>
        <v>174.91758862045609</v>
      </c>
      <c r="AH190" s="127">
        <f t="shared" si="30"/>
        <v>172.25694287649583</v>
      </c>
      <c r="AI190" s="127">
        <f t="shared" si="27"/>
        <v>174.49672612327839</v>
      </c>
      <c r="AJ190" s="127">
        <f t="shared" si="28"/>
        <v>182.93790923459019</v>
      </c>
      <c r="AK190" s="127">
        <f t="shared" si="29"/>
        <v>193.25897493790924</v>
      </c>
      <c r="AL190" s="127">
        <f t="shared" si="25"/>
        <v>199.05847821178597</v>
      </c>
      <c r="AM190" s="127">
        <f t="shared" si="26"/>
        <v>205.00609618424022</v>
      </c>
      <c r="AN190" s="280"/>
      <c r="AO190" s="281"/>
      <c r="AP190" s="281"/>
      <c r="AQ190" s="281"/>
      <c r="AR190" s="281"/>
      <c r="AS190" s="281"/>
      <c r="AT190" s="281"/>
      <c r="AU190" s="281"/>
      <c r="AV190" s="281"/>
      <c r="AW190" s="281"/>
      <c r="AX190" s="281"/>
      <c r="AY190" s="281"/>
      <c r="AZ190" s="281"/>
      <c r="BA190" s="281"/>
      <c r="BB190" s="281"/>
      <c r="BC190" s="281"/>
      <c r="BD190" s="281"/>
      <c r="BE190" s="325"/>
    </row>
    <row r="191" spans="2:57" ht="15" x14ac:dyDescent="0.25">
      <c r="B191" s="765"/>
      <c r="C191" s="8" t="s">
        <v>7</v>
      </c>
      <c r="D191" s="424">
        <v>55483</v>
      </c>
      <c r="E191" s="341">
        <v>57461</v>
      </c>
      <c r="F191" s="341">
        <v>60420</v>
      </c>
      <c r="G191" s="341">
        <v>61344</v>
      </c>
      <c r="H191" s="341">
        <v>63358</v>
      </c>
      <c r="I191" s="341">
        <v>64156</v>
      </c>
      <c r="J191" s="341">
        <v>65041</v>
      </c>
      <c r="K191" s="341">
        <v>67616</v>
      </c>
      <c r="L191" s="341">
        <v>68463</v>
      </c>
      <c r="M191" s="341">
        <v>69947</v>
      </c>
      <c r="N191" s="341">
        <v>167863</v>
      </c>
      <c r="O191" s="341">
        <v>175803</v>
      </c>
      <c r="P191" s="341">
        <v>161800</v>
      </c>
      <c r="Q191" s="341">
        <v>163066</v>
      </c>
      <c r="R191" s="341">
        <v>173045</v>
      </c>
      <c r="S191" s="341">
        <v>179744</v>
      </c>
      <c r="T191" s="341">
        <v>186326</v>
      </c>
      <c r="U191" s="341">
        <v>192451</v>
      </c>
      <c r="V191" s="74">
        <f>100</f>
        <v>100</v>
      </c>
      <c r="W191" s="127">
        <f t="shared" si="31"/>
        <v>103.56505596308779</v>
      </c>
      <c r="X191" s="127">
        <f t="shared" si="31"/>
        <v>108.8982210767262</v>
      </c>
      <c r="Y191" s="127">
        <f t="shared" si="31"/>
        <v>110.56359605644973</v>
      </c>
      <c r="Z191" s="127">
        <f t="shared" si="31"/>
        <v>114.19353675900726</v>
      </c>
      <c r="AA191" s="127">
        <f t="shared" si="31"/>
        <v>115.63181515058666</v>
      </c>
      <c r="AB191" s="127">
        <f t="shared" si="31"/>
        <v>117.22689832921796</v>
      </c>
      <c r="AC191" s="127">
        <f t="shared" si="31"/>
        <v>121.86795955517907</v>
      </c>
      <c r="AD191" s="127">
        <f t="shared" si="30"/>
        <v>123.39455328659228</v>
      </c>
      <c r="AE191" s="127">
        <f t="shared" si="30"/>
        <v>126.06924643584522</v>
      </c>
      <c r="AF191" s="127">
        <f t="shared" si="30"/>
        <v>302.54852837806175</v>
      </c>
      <c r="AG191" s="127">
        <f t="shared" si="30"/>
        <v>316.85921813888939</v>
      </c>
      <c r="AH191" s="127">
        <f t="shared" si="30"/>
        <v>291.62085683903177</v>
      </c>
      <c r="AI191" s="127">
        <f t="shared" si="27"/>
        <v>293.90263684371791</v>
      </c>
      <c r="AJ191" s="127">
        <f t="shared" si="28"/>
        <v>311.88832615395705</v>
      </c>
      <c r="AK191" s="127">
        <f t="shared" si="29"/>
        <v>323.96229475695259</v>
      </c>
      <c r="AL191" s="127">
        <f t="shared" si="25"/>
        <v>335.82538795667142</v>
      </c>
      <c r="AM191" s="127">
        <f t="shared" si="26"/>
        <v>346.86480543589926</v>
      </c>
      <c r="AN191" s="283"/>
      <c r="AO191" s="284"/>
      <c r="AP191" s="284"/>
      <c r="AQ191" s="284"/>
      <c r="AR191" s="284"/>
      <c r="AS191" s="284"/>
      <c r="AT191" s="284"/>
      <c r="AU191" s="284"/>
      <c r="AV191" s="284"/>
      <c r="AW191" s="284"/>
      <c r="AX191" s="284"/>
      <c r="AY191" s="284"/>
      <c r="AZ191" s="284"/>
      <c r="BA191" s="284"/>
      <c r="BB191" s="284"/>
      <c r="BC191" s="284"/>
      <c r="BD191" s="284"/>
      <c r="BE191" s="284"/>
    </row>
    <row r="192" spans="2:57" ht="15" customHeight="1" x14ac:dyDescent="0.25">
      <c r="B192" s="772" t="s">
        <v>48</v>
      </c>
      <c r="C192" s="1" t="s">
        <v>2</v>
      </c>
      <c r="D192" s="425">
        <v>3553</v>
      </c>
      <c r="E192" s="11">
        <v>3503</v>
      </c>
      <c r="F192" s="11">
        <v>3363</v>
      </c>
      <c r="G192" s="11">
        <v>3352</v>
      </c>
      <c r="H192" s="11">
        <v>3291</v>
      </c>
      <c r="I192" s="11">
        <v>3277</v>
      </c>
      <c r="J192" s="11">
        <v>3322</v>
      </c>
      <c r="K192" s="11">
        <v>3185</v>
      </c>
      <c r="L192" s="11">
        <v>3143</v>
      </c>
      <c r="M192" s="11">
        <v>2955</v>
      </c>
      <c r="N192" s="11">
        <v>3411</v>
      </c>
      <c r="O192" s="11">
        <v>3285</v>
      </c>
      <c r="P192" s="11">
        <v>3143</v>
      </c>
      <c r="Q192" s="11">
        <v>2684</v>
      </c>
      <c r="R192" s="11">
        <v>2690</v>
      </c>
      <c r="S192" s="11">
        <v>2708</v>
      </c>
      <c r="T192" s="11">
        <v>2793</v>
      </c>
      <c r="U192" s="11">
        <v>2849</v>
      </c>
      <c r="V192" s="74">
        <f>100</f>
        <v>100</v>
      </c>
      <c r="W192" s="127">
        <f t="shared" si="31"/>
        <v>98.59273853081902</v>
      </c>
      <c r="X192" s="127">
        <f t="shared" si="31"/>
        <v>94.652406417112303</v>
      </c>
      <c r="Y192" s="127">
        <f t="shared" si="31"/>
        <v>94.342808893892482</v>
      </c>
      <c r="Z192" s="127">
        <f t="shared" si="31"/>
        <v>92.625949901491694</v>
      </c>
      <c r="AA192" s="127">
        <f t="shared" si="31"/>
        <v>92.231916690121025</v>
      </c>
      <c r="AB192" s="127">
        <f t="shared" si="31"/>
        <v>93.498452012383908</v>
      </c>
      <c r="AC192" s="127">
        <f t="shared" si="31"/>
        <v>89.642555586828038</v>
      </c>
      <c r="AD192" s="127">
        <f t="shared" si="30"/>
        <v>88.460455952716018</v>
      </c>
      <c r="AE192" s="127">
        <f t="shared" si="30"/>
        <v>83.169152828595557</v>
      </c>
      <c r="AF192" s="127">
        <f t="shared" si="30"/>
        <v>96.003377427526033</v>
      </c>
      <c r="AG192" s="127">
        <f t="shared" si="30"/>
        <v>92.457078525189985</v>
      </c>
      <c r="AH192" s="127">
        <f t="shared" si="30"/>
        <v>88.460455952716018</v>
      </c>
      <c r="AI192" s="127">
        <f t="shared" si="27"/>
        <v>75.54179566563468</v>
      </c>
      <c r="AJ192" s="127">
        <f t="shared" si="28"/>
        <v>75.710667041936389</v>
      </c>
      <c r="AK192" s="127">
        <f t="shared" si="29"/>
        <v>76.217281170841545</v>
      </c>
      <c r="AL192" s="127">
        <f t="shared" si="25"/>
        <v>78.609625668449198</v>
      </c>
      <c r="AM192" s="127">
        <f t="shared" si="26"/>
        <v>80.185758513931887</v>
      </c>
      <c r="AN192" s="280">
        <v>1</v>
      </c>
      <c r="AO192" s="281">
        <v>1</v>
      </c>
      <c r="AP192" s="281">
        <v>1</v>
      </c>
      <c r="AQ192" s="281">
        <v>4</v>
      </c>
      <c r="AR192" s="281">
        <v>1</v>
      </c>
      <c r="AS192" s="281">
        <v>1</v>
      </c>
      <c r="AT192" s="281">
        <v>1</v>
      </c>
      <c r="AU192" s="281">
        <v>1</v>
      </c>
      <c r="AV192" s="281">
        <v>1</v>
      </c>
      <c r="AW192" s="281">
        <v>1</v>
      </c>
      <c r="AX192" s="281">
        <v>1</v>
      </c>
      <c r="AY192" s="281">
        <v>1</v>
      </c>
      <c r="AZ192" s="281">
        <v>1</v>
      </c>
      <c r="BA192" s="281">
        <v>1</v>
      </c>
      <c r="BB192" s="281">
        <v>1</v>
      </c>
      <c r="BC192" s="281">
        <v>1</v>
      </c>
      <c r="BD192" s="281">
        <v>6</v>
      </c>
      <c r="BE192" s="325">
        <v>7</v>
      </c>
    </row>
    <row r="193" spans="2:57" ht="15" x14ac:dyDescent="0.25">
      <c r="B193" s="772"/>
      <c r="C193" s="1" t="s">
        <v>3</v>
      </c>
      <c r="D193" s="365">
        <v>10020</v>
      </c>
      <c r="E193" s="11">
        <v>9514</v>
      </c>
      <c r="F193" s="11">
        <v>9712</v>
      </c>
      <c r="G193" s="11">
        <v>9903</v>
      </c>
      <c r="H193" s="11">
        <v>9548</v>
      </c>
      <c r="I193" s="11">
        <v>9525</v>
      </c>
      <c r="J193" s="11">
        <v>9571</v>
      </c>
      <c r="K193" s="11">
        <v>9500</v>
      </c>
      <c r="L193" s="11">
        <v>9617</v>
      </c>
      <c r="M193" s="11">
        <v>9661</v>
      </c>
      <c r="N193" s="11">
        <v>9623</v>
      </c>
      <c r="O193" s="11">
        <v>9724</v>
      </c>
      <c r="P193" s="11">
        <v>9553</v>
      </c>
      <c r="Q193" s="11">
        <v>8505</v>
      </c>
      <c r="R193" s="11">
        <v>8905</v>
      </c>
      <c r="S193" s="11">
        <v>8965</v>
      </c>
      <c r="T193" s="11">
        <v>9307</v>
      </c>
      <c r="U193" s="11">
        <v>9480</v>
      </c>
      <c r="V193" s="74">
        <f>100</f>
        <v>100</v>
      </c>
      <c r="W193" s="127">
        <f t="shared" si="31"/>
        <v>94.950099800399201</v>
      </c>
      <c r="X193" s="127">
        <f t="shared" si="31"/>
        <v>96.926147704590818</v>
      </c>
      <c r="Y193" s="127">
        <f t="shared" si="31"/>
        <v>98.832335329341319</v>
      </c>
      <c r="Z193" s="127">
        <f t="shared" si="31"/>
        <v>95.289421157684629</v>
      </c>
      <c r="AA193" s="127">
        <f t="shared" si="31"/>
        <v>95.059880239520965</v>
      </c>
      <c r="AB193" s="127">
        <f t="shared" si="31"/>
        <v>95.518962075848307</v>
      </c>
      <c r="AC193" s="127">
        <f t="shared" si="31"/>
        <v>94.810379241516969</v>
      </c>
      <c r="AD193" s="127">
        <f t="shared" si="30"/>
        <v>95.97804391217565</v>
      </c>
      <c r="AE193" s="127">
        <f t="shared" si="30"/>
        <v>96.417165668662676</v>
      </c>
      <c r="AF193" s="127">
        <f t="shared" si="30"/>
        <v>96.0379241516966</v>
      </c>
      <c r="AG193" s="127">
        <f t="shared" si="30"/>
        <v>97.045908183632733</v>
      </c>
      <c r="AH193" s="127">
        <f t="shared" si="30"/>
        <v>95.339321357285428</v>
      </c>
      <c r="AI193" s="127">
        <f t="shared" si="27"/>
        <v>84.880239520958085</v>
      </c>
      <c r="AJ193" s="127">
        <f t="shared" si="28"/>
        <v>88.872255489021953</v>
      </c>
      <c r="AK193" s="127">
        <f t="shared" si="29"/>
        <v>89.471057884231541</v>
      </c>
      <c r="AL193" s="127">
        <f t="shared" si="25"/>
        <v>92.884231536926151</v>
      </c>
      <c r="AM193" s="127">
        <f t="shared" si="26"/>
        <v>94.610778443113773</v>
      </c>
      <c r="AN193" s="280">
        <v>1</v>
      </c>
      <c r="AO193" s="281">
        <v>1</v>
      </c>
      <c r="AP193" s="281">
        <v>1</v>
      </c>
      <c r="AQ193" s="281">
        <v>4</v>
      </c>
      <c r="AR193" s="281">
        <v>1</v>
      </c>
      <c r="AS193" s="281">
        <v>1</v>
      </c>
      <c r="AT193" s="281">
        <v>1</v>
      </c>
      <c r="AU193" s="281">
        <v>1</v>
      </c>
      <c r="AV193" s="281">
        <v>1</v>
      </c>
      <c r="AW193" s="281">
        <v>1</v>
      </c>
      <c r="AX193" s="281">
        <v>1</v>
      </c>
      <c r="AY193" s="281">
        <v>1</v>
      </c>
      <c r="AZ193" s="281">
        <v>1</v>
      </c>
      <c r="BA193" s="281">
        <v>1</v>
      </c>
      <c r="BB193" s="281">
        <v>1</v>
      </c>
      <c r="BC193" s="281">
        <v>1</v>
      </c>
      <c r="BD193" s="281">
        <v>6</v>
      </c>
      <c r="BE193" s="325">
        <v>7</v>
      </c>
    </row>
    <row r="194" spans="2:57" ht="15" x14ac:dyDescent="0.25">
      <c r="B194" s="772"/>
      <c r="C194" s="1" t="s">
        <v>4</v>
      </c>
      <c r="D194" s="365">
        <v>12899</v>
      </c>
      <c r="E194" s="11">
        <v>12459</v>
      </c>
      <c r="F194" s="11">
        <v>12043</v>
      </c>
      <c r="G194" s="11">
        <v>13256</v>
      </c>
      <c r="H194" s="11">
        <v>12935</v>
      </c>
      <c r="I194" s="11">
        <v>12546</v>
      </c>
      <c r="J194" s="11">
        <v>12088</v>
      </c>
      <c r="K194" s="11">
        <v>12484</v>
      </c>
      <c r="L194" s="11">
        <v>12592</v>
      </c>
      <c r="M194" s="11">
        <v>12808</v>
      </c>
      <c r="N194" s="11">
        <v>13465</v>
      </c>
      <c r="O194" s="11">
        <v>12611</v>
      </c>
      <c r="P194" s="11">
        <v>12754</v>
      </c>
      <c r="Q194" s="11">
        <v>12382</v>
      </c>
      <c r="R194" s="11">
        <v>13638</v>
      </c>
      <c r="S194" s="11">
        <v>13729</v>
      </c>
      <c r="T194" s="11">
        <v>14264</v>
      </c>
      <c r="U194" s="11">
        <v>14560</v>
      </c>
      <c r="V194" s="74">
        <f>100</f>
        <v>100</v>
      </c>
      <c r="W194" s="127">
        <f t="shared" si="31"/>
        <v>96.588882859136362</v>
      </c>
      <c r="X194" s="127">
        <f t="shared" si="31"/>
        <v>93.363826653228926</v>
      </c>
      <c r="Y194" s="127">
        <f t="shared" si="31"/>
        <v>102.76765640747345</v>
      </c>
      <c r="Z194" s="127">
        <f t="shared" si="31"/>
        <v>100.2790914024343</v>
      </c>
      <c r="AA194" s="127">
        <f t="shared" si="31"/>
        <v>97.263353748352586</v>
      </c>
      <c r="AB194" s="127">
        <f t="shared" si="31"/>
        <v>93.712690906271803</v>
      </c>
      <c r="AC194" s="127">
        <f t="shared" si="31"/>
        <v>96.782696333049074</v>
      </c>
      <c r="AD194" s="127">
        <f t="shared" si="30"/>
        <v>97.619970540351972</v>
      </c>
      <c r="AE194" s="127">
        <f t="shared" si="30"/>
        <v>99.294518954957752</v>
      </c>
      <c r="AF194" s="127">
        <f t="shared" si="30"/>
        <v>104.38793704938368</v>
      </c>
      <c r="AG194" s="127">
        <f t="shared" si="30"/>
        <v>97.767268780525626</v>
      </c>
      <c r="AH194" s="127">
        <f t="shared" si="30"/>
        <v>98.875881851306303</v>
      </c>
      <c r="AI194" s="127">
        <f t="shared" si="27"/>
        <v>95.991937359485235</v>
      </c>
      <c r="AJ194" s="127">
        <f t="shared" si="28"/>
        <v>105.7291262888596</v>
      </c>
      <c r="AK194" s="127">
        <f t="shared" si="29"/>
        <v>106.43460733390185</v>
      </c>
      <c r="AL194" s="127">
        <f t="shared" si="25"/>
        <v>110.58221567563378</v>
      </c>
      <c r="AM194" s="127">
        <f t="shared" si="26"/>
        <v>112.87696720676021</v>
      </c>
      <c r="AN194" s="280">
        <v>1</v>
      </c>
      <c r="AO194" s="281">
        <v>1</v>
      </c>
      <c r="AP194" s="281">
        <v>1</v>
      </c>
      <c r="AQ194" s="281">
        <v>1</v>
      </c>
      <c r="AR194" s="281">
        <v>1</v>
      </c>
      <c r="AS194" s="281">
        <v>1</v>
      </c>
      <c r="AT194" s="281">
        <v>1</v>
      </c>
      <c r="AU194" s="281">
        <v>1</v>
      </c>
      <c r="AV194" s="281">
        <v>1</v>
      </c>
      <c r="AW194" s="281">
        <v>1</v>
      </c>
      <c r="AX194" s="281">
        <v>1</v>
      </c>
      <c r="AY194" s="281">
        <v>1</v>
      </c>
      <c r="AZ194" s="281">
        <v>1</v>
      </c>
      <c r="BA194" s="281">
        <v>1</v>
      </c>
      <c r="BB194" s="281">
        <v>1</v>
      </c>
      <c r="BC194" s="281">
        <v>1</v>
      </c>
      <c r="BD194" s="281">
        <v>6</v>
      </c>
      <c r="BE194" s="325">
        <v>7</v>
      </c>
    </row>
    <row r="195" spans="2:57" ht="15" x14ac:dyDescent="0.25">
      <c r="B195" s="772"/>
      <c r="C195" s="1" t="s">
        <v>5</v>
      </c>
      <c r="D195" s="365">
        <v>14657</v>
      </c>
      <c r="E195" s="11">
        <v>10322</v>
      </c>
      <c r="F195" s="11">
        <v>10538</v>
      </c>
      <c r="G195" s="11">
        <v>10434</v>
      </c>
      <c r="H195" s="11">
        <v>10397</v>
      </c>
      <c r="I195" s="11">
        <v>10662</v>
      </c>
      <c r="J195" s="11">
        <v>10157</v>
      </c>
      <c r="K195" s="11">
        <v>9882</v>
      </c>
      <c r="L195" s="11">
        <v>10982</v>
      </c>
      <c r="M195" s="11">
        <v>9998</v>
      </c>
      <c r="N195" s="11">
        <v>14342</v>
      </c>
      <c r="O195" s="11">
        <v>14991</v>
      </c>
      <c r="P195" s="11">
        <v>15847</v>
      </c>
      <c r="Q195" s="11">
        <v>11065</v>
      </c>
      <c r="R195" s="11">
        <v>11857</v>
      </c>
      <c r="S195" s="11">
        <v>11936</v>
      </c>
      <c r="T195" s="11">
        <v>12211</v>
      </c>
      <c r="U195" s="11">
        <v>12417</v>
      </c>
      <c r="V195" s="74">
        <f>100</f>
        <v>100</v>
      </c>
      <c r="W195" s="127">
        <f t="shared" si="31"/>
        <v>70.423688340042304</v>
      </c>
      <c r="X195" s="127">
        <f t="shared" si="31"/>
        <v>71.897386914102484</v>
      </c>
      <c r="Y195" s="127">
        <f t="shared" si="31"/>
        <v>71.187828341406842</v>
      </c>
      <c r="Z195" s="127">
        <f t="shared" si="31"/>
        <v>70.935389233813197</v>
      </c>
      <c r="AA195" s="127">
        <f t="shared" si="31"/>
        <v>72.743399058470359</v>
      </c>
      <c r="AB195" s="127">
        <f t="shared" si="31"/>
        <v>69.297946373746328</v>
      </c>
      <c r="AC195" s="127">
        <f t="shared" si="31"/>
        <v>67.421709763253048</v>
      </c>
      <c r="AD195" s="127">
        <f t="shared" si="30"/>
        <v>74.926656205226166</v>
      </c>
      <c r="AE195" s="127">
        <f t="shared" si="30"/>
        <v>68.213140478952042</v>
      </c>
      <c r="AF195" s="127">
        <f t="shared" si="30"/>
        <v>97.850856246162238</v>
      </c>
      <c r="AG195" s="127">
        <f t="shared" si="30"/>
        <v>102.27877464692638</v>
      </c>
      <c r="AH195" s="127">
        <f t="shared" si="30"/>
        <v>108.11898751449819</v>
      </c>
      <c r="AI195" s="127">
        <f t="shared" si="27"/>
        <v>75.492938527665956</v>
      </c>
      <c r="AJ195" s="127">
        <f t="shared" si="28"/>
        <v>80.896499965886605</v>
      </c>
      <c r="AK195" s="127">
        <f t="shared" si="29"/>
        <v>81.435491573991953</v>
      </c>
      <c r="AL195" s="127">
        <f t="shared" si="25"/>
        <v>83.311728184485233</v>
      </c>
      <c r="AM195" s="127">
        <f t="shared" si="26"/>
        <v>84.717199972709281</v>
      </c>
      <c r="AN195" s="280">
        <v>1</v>
      </c>
      <c r="AO195" s="281">
        <v>1</v>
      </c>
      <c r="AP195" s="281">
        <v>1</v>
      </c>
      <c r="AQ195" s="281">
        <v>1</v>
      </c>
      <c r="AR195" s="281">
        <v>1</v>
      </c>
      <c r="AS195" s="281">
        <v>1</v>
      </c>
      <c r="AT195" s="281">
        <v>1</v>
      </c>
      <c r="AU195" s="281">
        <v>1</v>
      </c>
      <c r="AV195" s="281">
        <v>1</v>
      </c>
      <c r="AW195" s="281">
        <v>1</v>
      </c>
      <c r="AX195" s="281">
        <v>1</v>
      </c>
      <c r="AY195" s="281">
        <v>1</v>
      </c>
      <c r="AZ195" s="281">
        <v>1</v>
      </c>
      <c r="BA195" s="281">
        <v>1</v>
      </c>
      <c r="BB195" s="281">
        <v>1</v>
      </c>
      <c r="BC195" s="281">
        <v>1</v>
      </c>
      <c r="BD195" s="281">
        <v>6</v>
      </c>
      <c r="BE195" s="325">
        <v>7</v>
      </c>
    </row>
    <row r="196" spans="2:57" ht="15" x14ac:dyDescent="0.25">
      <c r="B196" s="772"/>
      <c r="C196" s="1" t="s">
        <v>6</v>
      </c>
      <c r="D196" s="365">
        <v>41129</v>
      </c>
      <c r="E196" s="11">
        <v>35798</v>
      </c>
      <c r="F196" s="11">
        <v>35656</v>
      </c>
      <c r="G196" s="11">
        <v>36945</v>
      </c>
      <c r="H196" s="11">
        <v>36171</v>
      </c>
      <c r="I196" s="11">
        <v>36010</v>
      </c>
      <c r="J196" s="11">
        <v>35138</v>
      </c>
      <c r="K196" s="11">
        <v>35051</v>
      </c>
      <c r="L196" s="11">
        <v>36334</v>
      </c>
      <c r="M196" s="11">
        <v>35422</v>
      </c>
      <c r="N196" s="11">
        <v>40841</v>
      </c>
      <c r="O196" s="11">
        <v>40611</v>
      </c>
      <c r="P196" s="11">
        <v>41297</v>
      </c>
      <c r="Q196" s="11">
        <v>34636</v>
      </c>
      <c r="R196" s="11">
        <v>37090</v>
      </c>
      <c r="S196" s="11">
        <v>37338</v>
      </c>
      <c r="T196" s="11">
        <v>38575</v>
      </c>
      <c r="U196" s="11">
        <v>39306</v>
      </c>
      <c r="V196" s="74">
        <f>100</f>
        <v>100</v>
      </c>
      <c r="W196" s="127">
        <f t="shared" si="31"/>
        <v>87.038342775170804</v>
      </c>
      <c r="X196" s="127">
        <f t="shared" si="31"/>
        <v>86.693087602421656</v>
      </c>
      <c r="Y196" s="127">
        <f t="shared" si="31"/>
        <v>89.827129276179818</v>
      </c>
      <c r="Z196" s="127">
        <f t="shared" si="31"/>
        <v>87.945245447251338</v>
      </c>
      <c r="AA196" s="127">
        <f t="shared" si="31"/>
        <v>87.55379415983856</v>
      </c>
      <c r="AB196" s="127">
        <f t="shared" si="31"/>
        <v>85.433635634224032</v>
      </c>
      <c r="AC196" s="127">
        <f t="shared" si="31"/>
        <v>85.22210605655377</v>
      </c>
      <c r="AD196" s="127">
        <f t="shared" si="30"/>
        <v>88.341559483576063</v>
      </c>
      <c r="AE196" s="127">
        <f t="shared" si="30"/>
        <v>86.124145979722343</v>
      </c>
      <c r="AF196" s="127">
        <f t="shared" si="30"/>
        <v>99.299764156677767</v>
      </c>
      <c r="AG196" s="127">
        <f t="shared" si="30"/>
        <v>98.740548031802376</v>
      </c>
      <c r="AH196" s="127">
        <f t="shared" si="30"/>
        <v>100.40847090860463</v>
      </c>
      <c r="AI196" s="127">
        <f t="shared" si="27"/>
        <v>84.213085657322083</v>
      </c>
      <c r="AJ196" s="127">
        <f t="shared" si="28"/>
        <v>90.179678572296922</v>
      </c>
      <c r="AK196" s="127">
        <f t="shared" si="29"/>
        <v>90.782659437379948</v>
      </c>
      <c r="AL196" s="127">
        <f t="shared" si="25"/>
        <v>93.790269639427166</v>
      </c>
      <c r="AM196" s="127">
        <f t="shared" si="26"/>
        <v>95.567604366748526</v>
      </c>
      <c r="AN196" s="280"/>
      <c r="AO196" s="281"/>
      <c r="AP196" s="281"/>
      <c r="AQ196" s="281"/>
      <c r="AR196" s="281"/>
      <c r="AS196" s="281"/>
      <c r="AT196" s="281"/>
      <c r="AU196" s="281"/>
      <c r="AV196" s="281"/>
      <c r="AW196" s="281"/>
      <c r="AX196" s="281"/>
      <c r="AY196" s="281"/>
      <c r="AZ196" s="281"/>
      <c r="BA196" s="281"/>
      <c r="BB196" s="281"/>
      <c r="BC196" s="281"/>
      <c r="BD196" s="281"/>
      <c r="BE196" s="325"/>
    </row>
    <row r="197" spans="2:57" ht="15" x14ac:dyDescent="0.25">
      <c r="B197" s="765"/>
      <c r="C197" s="8" t="s">
        <v>7</v>
      </c>
      <c r="D197" s="424">
        <v>26472</v>
      </c>
      <c r="E197" s="341">
        <v>25476</v>
      </c>
      <c r="F197" s="341">
        <v>25118</v>
      </c>
      <c r="G197" s="341">
        <v>26511</v>
      </c>
      <c r="H197" s="341">
        <v>25774</v>
      </c>
      <c r="I197" s="341">
        <v>25348</v>
      </c>
      <c r="J197" s="341">
        <v>24981</v>
      </c>
      <c r="K197" s="341">
        <v>25169</v>
      </c>
      <c r="L197" s="341">
        <v>25352</v>
      </c>
      <c r="M197" s="341">
        <v>25424</v>
      </c>
      <c r="N197" s="341">
        <v>26499</v>
      </c>
      <c r="O197" s="341">
        <v>25620</v>
      </c>
      <c r="P197" s="341">
        <v>25450</v>
      </c>
      <c r="Q197" s="341">
        <v>23571</v>
      </c>
      <c r="R197" s="341">
        <v>25233</v>
      </c>
      <c r="S197" s="341">
        <v>25402</v>
      </c>
      <c r="T197" s="341">
        <v>26364</v>
      </c>
      <c r="U197" s="341">
        <v>26889</v>
      </c>
      <c r="V197" s="74">
        <f>100</f>
        <v>100</v>
      </c>
      <c r="W197" s="127">
        <f t="shared" si="31"/>
        <v>96.237533998186763</v>
      </c>
      <c r="X197" s="127">
        <f t="shared" si="31"/>
        <v>94.885161680265938</v>
      </c>
      <c r="Y197" s="127">
        <f t="shared" si="31"/>
        <v>100.14732547597461</v>
      </c>
      <c r="Z197" s="127">
        <f t="shared" si="31"/>
        <v>97.363251737685104</v>
      </c>
      <c r="AA197" s="127">
        <f t="shared" si="31"/>
        <v>95.754004230885471</v>
      </c>
      <c r="AB197" s="127">
        <f t="shared" si="31"/>
        <v>94.367633726201262</v>
      </c>
      <c r="AC197" s="127">
        <f t="shared" si="31"/>
        <v>95.077818071925051</v>
      </c>
      <c r="AD197" s="127">
        <f t="shared" si="30"/>
        <v>95.769114536113634</v>
      </c>
      <c r="AE197" s="127">
        <f t="shared" si="30"/>
        <v>96.041100030220605</v>
      </c>
      <c r="AF197" s="127">
        <f t="shared" si="30"/>
        <v>100.10199456029012</v>
      </c>
      <c r="AG197" s="127">
        <f t="shared" si="30"/>
        <v>96.781504986400719</v>
      </c>
      <c r="AH197" s="127">
        <f t="shared" si="30"/>
        <v>96.139317014203684</v>
      </c>
      <c r="AI197" s="127">
        <f t="shared" si="27"/>
        <v>89.041251133272894</v>
      </c>
      <c r="AJ197" s="127">
        <f t="shared" si="28"/>
        <v>95.319582955575697</v>
      </c>
      <c r="AK197" s="127">
        <f t="shared" si="29"/>
        <v>95.957993351465703</v>
      </c>
      <c r="AL197" s="127">
        <f t="shared" si="25"/>
        <v>99.592021758839522</v>
      </c>
      <c r="AM197" s="127">
        <f t="shared" si="26"/>
        <v>101.57524932003626</v>
      </c>
      <c r="AN197" s="283"/>
      <c r="AO197" s="284"/>
      <c r="AP197" s="284"/>
      <c r="AQ197" s="284"/>
      <c r="AR197" s="284"/>
      <c r="AS197" s="284"/>
      <c r="AT197" s="284"/>
      <c r="AU197" s="284"/>
      <c r="AV197" s="284"/>
      <c r="AW197" s="284"/>
      <c r="AX197" s="284"/>
      <c r="AY197" s="284"/>
      <c r="AZ197" s="284"/>
      <c r="BA197" s="284"/>
      <c r="BB197" s="284"/>
      <c r="BC197" s="284"/>
      <c r="BD197" s="284"/>
      <c r="BE197" s="284"/>
    </row>
    <row r="198" spans="2:57" ht="15" x14ac:dyDescent="0.25">
      <c r="B198" s="772" t="s">
        <v>49</v>
      </c>
      <c r="C198" s="1" t="s">
        <v>2</v>
      </c>
      <c r="D198" s="425">
        <v>2936</v>
      </c>
      <c r="E198" s="11">
        <v>2847</v>
      </c>
      <c r="F198" s="11">
        <v>2813</v>
      </c>
      <c r="G198" s="11">
        <v>2961</v>
      </c>
      <c r="H198" s="11">
        <v>2979</v>
      </c>
      <c r="I198" s="11">
        <v>2999</v>
      </c>
      <c r="J198" s="11">
        <v>2924</v>
      </c>
      <c r="K198" s="11">
        <v>2906</v>
      </c>
      <c r="L198" s="11">
        <v>2797</v>
      </c>
      <c r="M198" s="11">
        <v>2681</v>
      </c>
      <c r="N198" s="11">
        <v>4964</v>
      </c>
      <c r="O198" s="11">
        <v>5057</v>
      </c>
      <c r="P198" s="11">
        <v>4990</v>
      </c>
      <c r="Q198" s="11">
        <v>4223</v>
      </c>
      <c r="R198" s="11">
        <v>4416</v>
      </c>
      <c r="S198" s="11">
        <v>4442</v>
      </c>
      <c r="T198" s="11">
        <v>4581</v>
      </c>
      <c r="U198" s="11">
        <v>4673</v>
      </c>
      <c r="V198" s="74">
        <f>100</f>
        <v>100</v>
      </c>
      <c r="W198" s="127">
        <f t="shared" si="31"/>
        <v>96.968664850136236</v>
      </c>
      <c r="X198" s="127">
        <f t="shared" si="31"/>
        <v>95.810626702997268</v>
      </c>
      <c r="Y198" s="127">
        <f t="shared" si="31"/>
        <v>100.85149863760218</v>
      </c>
      <c r="Z198" s="127">
        <f t="shared" si="31"/>
        <v>101.46457765667574</v>
      </c>
      <c r="AA198" s="127">
        <f t="shared" si="31"/>
        <v>102.14577656675749</v>
      </c>
      <c r="AB198" s="127">
        <f t="shared" si="31"/>
        <v>99.59128065395096</v>
      </c>
      <c r="AC198" s="127">
        <f t="shared" si="31"/>
        <v>98.978201634877379</v>
      </c>
      <c r="AD198" s="127">
        <f t="shared" si="30"/>
        <v>95.265667574931882</v>
      </c>
      <c r="AE198" s="127">
        <f t="shared" si="30"/>
        <v>91.314713896457761</v>
      </c>
      <c r="AF198" s="127">
        <f t="shared" si="30"/>
        <v>169.07356948228883</v>
      </c>
      <c r="AG198" s="127">
        <f t="shared" si="30"/>
        <v>172.24114441416893</v>
      </c>
      <c r="AH198" s="127">
        <f t="shared" si="30"/>
        <v>169.95912806539511</v>
      </c>
      <c r="AI198" s="127">
        <f t="shared" si="27"/>
        <v>143.83514986376022</v>
      </c>
      <c r="AJ198" s="127">
        <f t="shared" si="28"/>
        <v>150.40871934604905</v>
      </c>
      <c r="AK198" s="127">
        <f t="shared" si="29"/>
        <v>151.2942779291553</v>
      </c>
      <c r="AL198" s="127">
        <f t="shared" si="25"/>
        <v>156.02861035422345</v>
      </c>
      <c r="AM198" s="127">
        <f t="shared" si="26"/>
        <v>159.16212534059946</v>
      </c>
      <c r="AN198" s="280">
        <v>1</v>
      </c>
      <c r="AO198" s="281">
        <v>1</v>
      </c>
      <c r="AP198" s="281">
        <v>1</v>
      </c>
      <c r="AQ198" s="281">
        <v>4</v>
      </c>
      <c r="AR198" s="281">
        <v>1</v>
      </c>
      <c r="AS198" s="281">
        <v>1</v>
      </c>
      <c r="AT198" s="281">
        <v>1</v>
      </c>
      <c r="AU198" s="281">
        <v>1</v>
      </c>
      <c r="AV198" s="281">
        <v>1</v>
      </c>
      <c r="AW198" s="281">
        <v>1</v>
      </c>
      <c r="AX198" s="281">
        <v>1</v>
      </c>
      <c r="AY198" s="281">
        <v>1</v>
      </c>
      <c r="AZ198" s="281">
        <v>1</v>
      </c>
      <c r="BA198" s="281">
        <v>1</v>
      </c>
      <c r="BB198" s="281">
        <v>1</v>
      </c>
      <c r="BC198" s="281">
        <v>1</v>
      </c>
      <c r="BD198" s="281">
        <v>6</v>
      </c>
      <c r="BE198" s="325">
        <v>7</v>
      </c>
    </row>
    <row r="199" spans="2:57" ht="15" x14ac:dyDescent="0.25">
      <c r="B199" s="772"/>
      <c r="C199" s="1" t="s">
        <v>3</v>
      </c>
      <c r="D199" s="365">
        <v>7033</v>
      </c>
      <c r="E199" s="11">
        <v>7903</v>
      </c>
      <c r="F199" s="11">
        <v>8345</v>
      </c>
      <c r="G199" s="11">
        <v>8951</v>
      </c>
      <c r="H199" s="11">
        <v>9222</v>
      </c>
      <c r="I199" s="11">
        <v>9024</v>
      </c>
      <c r="J199" s="11">
        <v>9436</v>
      </c>
      <c r="K199" s="11">
        <v>9867</v>
      </c>
      <c r="L199" s="11">
        <v>9765</v>
      </c>
      <c r="M199" s="11">
        <v>9986</v>
      </c>
      <c r="N199" s="11">
        <v>11141</v>
      </c>
      <c r="O199" s="11">
        <v>11620</v>
      </c>
      <c r="P199" s="11">
        <v>11770</v>
      </c>
      <c r="Q199" s="11">
        <v>9335</v>
      </c>
      <c r="R199" s="11">
        <v>11004</v>
      </c>
      <c r="S199" s="11">
        <v>11068</v>
      </c>
      <c r="T199" s="11">
        <v>11490</v>
      </c>
      <c r="U199" s="11">
        <v>11703</v>
      </c>
      <c r="V199" s="74">
        <f>100</f>
        <v>100</v>
      </c>
      <c r="W199" s="127">
        <f t="shared" si="31"/>
        <v>112.37025451443196</v>
      </c>
      <c r="X199" s="127">
        <f t="shared" si="31"/>
        <v>118.6549125550974</v>
      </c>
      <c r="Y199" s="127">
        <f t="shared" si="31"/>
        <v>127.27143466515001</v>
      </c>
      <c r="Z199" s="127">
        <f t="shared" si="31"/>
        <v>131.12469785297881</v>
      </c>
      <c r="AA199" s="127">
        <f t="shared" si="31"/>
        <v>128.30939854969429</v>
      </c>
      <c r="AB199" s="127">
        <f t="shared" si="31"/>
        <v>134.16749608986208</v>
      </c>
      <c r="AC199" s="127">
        <f t="shared" si="31"/>
        <v>140.29574861367837</v>
      </c>
      <c r="AD199" s="127">
        <f t="shared" si="30"/>
        <v>138.84544291198634</v>
      </c>
      <c r="AE199" s="127">
        <f t="shared" si="30"/>
        <v>141.98777193231908</v>
      </c>
      <c r="AF199" s="127">
        <f t="shared" si="30"/>
        <v>158.41035120147873</v>
      </c>
      <c r="AG199" s="127">
        <f t="shared" si="30"/>
        <v>165.22110052609128</v>
      </c>
      <c r="AH199" s="127">
        <f t="shared" si="30"/>
        <v>167.35390302857957</v>
      </c>
      <c r="AI199" s="127">
        <f t="shared" si="27"/>
        <v>132.73140907151998</v>
      </c>
      <c r="AJ199" s="127">
        <f t="shared" si="28"/>
        <v>156.46239158253945</v>
      </c>
      <c r="AK199" s="127">
        <f t="shared" si="29"/>
        <v>157.37238731693446</v>
      </c>
      <c r="AL199" s="127">
        <f t="shared" si="25"/>
        <v>163.37267169060146</v>
      </c>
      <c r="AM199" s="127">
        <f t="shared" si="26"/>
        <v>166.40125124413478</v>
      </c>
      <c r="AN199" s="280">
        <v>1</v>
      </c>
      <c r="AO199" s="281">
        <v>1</v>
      </c>
      <c r="AP199" s="281">
        <v>1</v>
      </c>
      <c r="AQ199" s="281">
        <v>4</v>
      </c>
      <c r="AR199" s="281">
        <v>1</v>
      </c>
      <c r="AS199" s="281">
        <v>1</v>
      </c>
      <c r="AT199" s="281">
        <v>1</v>
      </c>
      <c r="AU199" s="281">
        <v>1</v>
      </c>
      <c r="AV199" s="281">
        <v>1</v>
      </c>
      <c r="AW199" s="281">
        <v>1</v>
      </c>
      <c r="AX199" s="281">
        <v>1</v>
      </c>
      <c r="AY199" s="281">
        <v>1</v>
      </c>
      <c r="AZ199" s="281">
        <v>1</v>
      </c>
      <c r="BA199" s="281">
        <v>1</v>
      </c>
      <c r="BB199" s="281">
        <v>1</v>
      </c>
      <c r="BC199" s="281">
        <v>1</v>
      </c>
      <c r="BD199" s="281">
        <v>6</v>
      </c>
      <c r="BE199" s="325">
        <v>7</v>
      </c>
    </row>
    <row r="200" spans="2:57" ht="15" x14ac:dyDescent="0.25">
      <c r="B200" s="772"/>
      <c r="C200" s="1" t="s">
        <v>4</v>
      </c>
      <c r="D200" s="365">
        <v>6519</v>
      </c>
      <c r="E200" s="11">
        <v>7787</v>
      </c>
      <c r="F200" s="11">
        <v>7426</v>
      </c>
      <c r="G200" s="11">
        <v>7710</v>
      </c>
      <c r="H200" s="11">
        <v>7986</v>
      </c>
      <c r="I200" s="11">
        <v>8969</v>
      </c>
      <c r="J200" s="11">
        <v>9470</v>
      </c>
      <c r="K200" s="11">
        <v>9629</v>
      </c>
      <c r="L200" s="11">
        <v>9941</v>
      </c>
      <c r="M200" s="11">
        <v>9636</v>
      </c>
      <c r="N200" s="11">
        <v>10563</v>
      </c>
      <c r="O200" s="11">
        <v>10713</v>
      </c>
      <c r="P200" s="11">
        <v>10879</v>
      </c>
      <c r="Q200" s="11">
        <v>8987</v>
      </c>
      <c r="R200" s="11">
        <v>9544</v>
      </c>
      <c r="S200" s="11">
        <v>9599</v>
      </c>
      <c r="T200" s="11">
        <v>9973</v>
      </c>
      <c r="U200" s="11">
        <v>10180</v>
      </c>
      <c r="V200" s="74">
        <f>100</f>
        <v>100</v>
      </c>
      <c r="W200" s="127">
        <f t="shared" si="31"/>
        <v>119.45083601779415</v>
      </c>
      <c r="X200" s="127">
        <f t="shared" si="31"/>
        <v>113.91317686761774</v>
      </c>
      <c r="Y200" s="127">
        <f t="shared" si="31"/>
        <v>118.26967326277037</v>
      </c>
      <c r="Z200" s="127">
        <f t="shared" si="31"/>
        <v>122.50345144960883</v>
      </c>
      <c r="AA200" s="127">
        <f t="shared" si="31"/>
        <v>137.58245129621108</v>
      </c>
      <c r="AB200" s="127">
        <f t="shared" si="31"/>
        <v>145.26767909188527</v>
      </c>
      <c r="AC200" s="127">
        <f t="shared" si="31"/>
        <v>147.70670348212917</v>
      </c>
      <c r="AD200" s="127">
        <f t="shared" si="30"/>
        <v>152.49271360638136</v>
      </c>
      <c r="AE200" s="127">
        <f t="shared" si="30"/>
        <v>147.81408191440406</v>
      </c>
      <c r="AF200" s="127">
        <f t="shared" si="30"/>
        <v>162.03405430280719</v>
      </c>
      <c r="AG200" s="127">
        <f t="shared" si="30"/>
        <v>164.33502070869764</v>
      </c>
      <c r="AH200" s="127">
        <f t="shared" si="30"/>
        <v>166.88142353121646</v>
      </c>
      <c r="AI200" s="127">
        <f t="shared" si="27"/>
        <v>137.85856726491792</v>
      </c>
      <c r="AJ200" s="127">
        <f t="shared" si="28"/>
        <v>146.40282251879123</v>
      </c>
      <c r="AK200" s="127">
        <f t="shared" si="29"/>
        <v>147.24651020095106</v>
      </c>
      <c r="AL200" s="127">
        <f t="shared" si="25"/>
        <v>152.98358643963797</v>
      </c>
      <c r="AM200" s="127">
        <f t="shared" si="26"/>
        <v>156.15892007976683</v>
      </c>
      <c r="AN200" s="280">
        <v>1</v>
      </c>
      <c r="AO200" s="281">
        <v>1</v>
      </c>
      <c r="AP200" s="281">
        <v>1</v>
      </c>
      <c r="AQ200" s="281">
        <v>4</v>
      </c>
      <c r="AR200" s="281">
        <v>1</v>
      </c>
      <c r="AS200" s="281">
        <v>1</v>
      </c>
      <c r="AT200" s="281">
        <v>1</v>
      </c>
      <c r="AU200" s="281">
        <v>1</v>
      </c>
      <c r="AV200" s="281">
        <v>1</v>
      </c>
      <c r="AW200" s="281">
        <v>1</v>
      </c>
      <c r="AX200" s="281">
        <v>1</v>
      </c>
      <c r="AY200" s="281">
        <v>1</v>
      </c>
      <c r="AZ200" s="281">
        <v>1</v>
      </c>
      <c r="BA200" s="281">
        <v>1</v>
      </c>
      <c r="BB200" s="281">
        <v>1</v>
      </c>
      <c r="BC200" s="281">
        <v>1</v>
      </c>
      <c r="BD200" s="281">
        <v>6</v>
      </c>
      <c r="BE200" s="325">
        <v>7</v>
      </c>
    </row>
    <row r="201" spans="2:57" ht="15" x14ac:dyDescent="0.25">
      <c r="B201" s="772"/>
      <c r="C201" s="1" t="s">
        <v>5</v>
      </c>
      <c r="D201" s="365">
        <v>15871</v>
      </c>
      <c r="E201" s="11">
        <v>20192</v>
      </c>
      <c r="F201" s="11">
        <v>20211</v>
      </c>
      <c r="G201" s="11">
        <v>21619</v>
      </c>
      <c r="H201" s="11">
        <v>21777</v>
      </c>
      <c r="I201" s="11">
        <v>21968</v>
      </c>
      <c r="J201" s="11">
        <v>21641</v>
      </c>
      <c r="K201" s="11">
        <v>21113</v>
      </c>
      <c r="L201" s="11">
        <v>20412</v>
      </c>
      <c r="M201" s="11">
        <v>22306</v>
      </c>
      <c r="N201" s="11">
        <v>19200</v>
      </c>
      <c r="O201" s="11">
        <v>18204</v>
      </c>
      <c r="P201" s="11">
        <v>18829</v>
      </c>
      <c r="Q201" s="11">
        <v>19289</v>
      </c>
      <c r="R201" s="11">
        <v>21453</v>
      </c>
      <c r="S201" s="11">
        <v>21578</v>
      </c>
      <c r="T201" s="11">
        <v>22076</v>
      </c>
      <c r="U201" s="11">
        <v>22449</v>
      </c>
      <c r="V201" s="74">
        <f>100</f>
        <v>100</v>
      </c>
      <c r="W201" s="127">
        <f t="shared" si="31"/>
        <v>127.22575767122424</v>
      </c>
      <c r="X201" s="127">
        <f t="shared" si="31"/>
        <v>127.34547287505514</v>
      </c>
      <c r="Y201" s="127">
        <f t="shared" si="31"/>
        <v>136.216999558944</v>
      </c>
      <c r="Z201" s="127">
        <f t="shared" si="31"/>
        <v>137.21252599080083</v>
      </c>
      <c r="AA201" s="127">
        <f t="shared" si="31"/>
        <v>138.41597882931131</v>
      </c>
      <c r="AB201" s="127">
        <f t="shared" si="31"/>
        <v>136.35561716337975</v>
      </c>
      <c r="AC201" s="127">
        <f t="shared" si="31"/>
        <v>133.02879465692143</v>
      </c>
      <c r="AD201" s="127">
        <f t="shared" si="30"/>
        <v>128.61193371558187</v>
      </c>
      <c r="AE201" s="127">
        <f t="shared" si="30"/>
        <v>140.54564929746078</v>
      </c>
      <c r="AF201" s="127">
        <f t="shared" si="30"/>
        <v>120.97536387121164</v>
      </c>
      <c r="AG201" s="127">
        <f t="shared" si="30"/>
        <v>114.69976687039254</v>
      </c>
      <c r="AH201" s="127">
        <f t="shared" si="30"/>
        <v>118.63776699640854</v>
      </c>
      <c r="AI201" s="127">
        <f t="shared" si="27"/>
        <v>121.53613508915632</v>
      </c>
      <c r="AJ201" s="127">
        <f t="shared" si="28"/>
        <v>135.17106672547413</v>
      </c>
      <c r="AK201" s="127">
        <f t="shared" si="29"/>
        <v>135.95866675067734</v>
      </c>
      <c r="AL201" s="127">
        <f t="shared" si="25"/>
        <v>139.0964652510869</v>
      </c>
      <c r="AM201" s="127">
        <f t="shared" si="26"/>
        <v>141.44666372629325</v>
      </c>
      <c r="AN201" s="280">
        <v>1</v>
      </c>
      <c r="AO201" s="281">
        <v>1</v>
      </c>
      <c r="AP201" s="281">
        <v>1</v>
      </c>
      <c r="AQ201" s="281">
        <v>4</v>
      </c>
      <c r="AR201" s="281">
        <v>1</v>
      </c>
      <c r="AS201" s="281">
        <v>1</v>
      </c>
      <c r="AT201" s="281">
        <v>1</v>
      </c>
      <c r="AU201" s="281">
        <v>1</v>
      </c>
      <c r="AV201" s="281">
        <v>1</v>
      </c>
      <c r="AW201" s="281">
        <v>1</v>
      </c>
      <c r="AX201" s="281">
        <v>1</v>
      </c>
      <c r="AY201" s="281">
        <v>1</v>
      </c>
      <c r="AZ201" s="281">
        <v>1</v>
      </c>
      <c r="BA201" s="281">
        <v>1</v>
      </c>
      <c r="BB201" s="281">
        <v>1</v>
      </c>
      <c r="BC201" s="281">
        <v>1</v>
      </c>
      <c r="BD201" s="281">
        <v>6</v>
      </c>
      <c r="BE201" s="325">
        <v>7</v>
      </c>
    </row>
    <row r="202" spans="2:57" ht="15" x14ac:dyDescent="0.25">
      <c r="B202" s="772"/>
      <c r="C202" s="1" t="s">
        <v>6</v>
      </c>
      <c r="D202" s="365">
        <v>32359</v>
      </c>
      <c r="E202" s="11">
        <v>38729</v>
      </c>
      <c r="F202" s="11">
        <v>38795</v>
      </c>
      <c r="G202" s="11">
        <v>41241</v>
      </c>
      <c r="H202" s="11">
        <v>41964</v>
      </c>
      <c r="I202" s="11">
        <v>42960</v>
      </c>
      <c r="J202" s="11">
        <v>43471</v>
      </c>
      <c r="K202" s="11">
        <v>43515</v>
      </c>
      <c r="L202" s="11">
        <v>42915</v>
      </c>
      <c r="M202" s="11">
        <v>44609</v>
      </c>
      <c r="N202" s="11">
        <v>45868</v>
      </c>
      <c r="O202" s="11">
        <v>45594</v>
      </c>
      <c r="P202" s="11">
        <v>46468</v>
      </c>
      <c r="Q202" s="11">
        <v>41834</v>
      </c>
      <c r="R202" s="11">
        <v>46417</v>
      </c>
      <c r="S202" s="11">
        <v>46687</v>
      </c>
      <c r="T202" s="11">
        <v>48120</v>
      </c>
      <c r="U202" s="11">
        <v>49005</v>
      </c>
      <c r="V202" s="74">
        <f>100</f>
        <v>100</v>
      </c>
      <c r="W202" s="127">
        <f t="shared" si="31"/>
        <v>119.68540436972712</v>
      </c>
      <c r="X202" s="127">
        <f t="shared" si="31"/>
        <v>119.88936617324391</v>
      </c>
      <c r="Y202" s="127">
        <f t="shared" si="31"/>
        <v>127.44831422479064</v>
      </c>
      <c r="Z202" s="127">
        <f t="shared" si="31"/>
        <v>129.68262307240644</v>
      </c>
      <c r="AA202" s="127">
        <f t="shared" si="31"/>
        <v>132.76059210729628</v>
      </c>
      <c r="AB202" s="127">
        <f t="shared" si="31"/>
        <v>134.33975091937327</v>
      </c>
      <c r="AC202" s="127">
        <f t="shared" si="31"/>
        <v>134.47572545505113</v>
      </c>
      <c r="AD202" s="127">
        <f t="shared" si="30"/>
        <v>132.6215272412621</v>
      </c>
      <c r="AE202" s="127">
        <f t="shared" si="30"/>
        <v>137.85654686485987</v>
      </c>
      <c r="AF202" s="127">
        <f t="shared" si="30"/>
        <v>141.74727278346055</v>
      </c>
      <c r="AG202" s="127">
        <f t="shared" si="30"/>
        <v>140.9005222658302</v>
      </c>
      <c r="AH202" s="127">
        <f t="shared" si="30"/>
        <v>143.60147099724961</v>
      </c>
      <c r="AI202" s="127">
        <f t="shared" si="27"/>
        <v>129.28088012608549</v>
      </c>
      <c r="AJ202" s="127">
        <f t="shared" si="28"/>
        <v>143.44386414907754</v>
      </c>
      <c r="AK202" s="127">
        <f t="shared" si="29"/>
        <v>144.27825334528262</v>
      </c>
      <c r="AL202" s="127">
        <f t="shared" si="25"/>
        <v>148.70669674588214</v>
      </c>
      <c r="AM202" s="127">
        <f t="shared" si="26"/>
        <v>151.44163911122098</v>
      </c>
      <c r="AN202" s="280"/>
      <c r="AO202" s="281"/>
      <c r="AP202" s="281"/>
      <c r="AQ202" s="281"/>
      <c r="AR202" s="281"/>
      <c r="AS202" s="281"/>
      <c r="AT202" s="281"/>
      <c r="AU202" s="281"/>
      <c r="AV202" s="281"/>
      <c r="AW202" s="281"/>
      <c r="AX202" s="281"/>
      <c r="AY202" s="281"/>
      <c r="AZ202" s="281"/>
      <c r="BA202" s="281"/>
      <c r="BB202" s="281"/>
      <c r="BC202" s="281"/>
      <c r="BD202" s="281"/>
      <c r="BE202" s="325"/>
    </row>
    <row r="203" spans="2:57" ht="15" x14ac:dyDescent="0.25">
      <c r="B203" s="765"/>
      <c r="C203" s="8" t="s">
        <v>7</v>
      </c>
      <c r="D203" s="424">
        <v>16488</v>
      </c>
      <c r="E203" s="341">
        <v>18537</v>
      </c>
      <c r="F203" s="341">
        <v>18584</v>
      </c>
      <c r="G203" s="341">
        <v>19622</v>
      </c>
      <c r="H203" s="341">
        <v>20187</v>
      </c>
      <c r="I203" s="341">
        <v>20992</v>
      </c>
      <c r="J203" s="341">
        <v>21830</v>
      </c>
      <c r="K203" s="341">
        <v>22402</v>
      </c>
      <c r="L203" s="341">
        <v>22503</v>
      </c>
      <c r="M203" s="341">
        <v>22303</v>
      </c>
      <c r="N203" s="341">
        <v>26668</v>
      </c>
      <c r="O203" s="341">
        <v>27390</v>
      </c>
      <c r="P203" s="341">
        <v>27639</v>
      </c>
      <c r="Q203" s="341">
        <v>22545</v>
      </c>
      <c r="R203" s="341">
        <v>24964</v>
      </c>
      <c r="S203" s="341">
        <v>25109</v>
      </c>
      <c r="T203" s="341">
        <v>26044</v>
      </c>
      <c r="U203" s="341">
        <v>26556</v>
      </c>
      <c r="V203" s="74">
        <f>100</f>
        <v>100</v>
      </c>
      <c r="W203" s="127">
        <f t="shared" si="31"/>
        <v>112.42721979621543</v>
      </c>
      <c r="X203" s="127">
        <f t="shared" si="31"/>
        <v>112.71227559437166</v>
      </c>
      <c r="Y203" s="127">
        <f t="shared" si="31"/>
        <v>119.00776322173702</v>
      </c>
      <c r="Z203" s="127">
        <f t="shared" si="31"/>
        <v>122.43449781659389</v>
      </c>
      <c r="AA203" s="127">
        <f t="shared" si="31"/>
        <v>127.31683648714217</v>
      </c>
      <c r="AB203" s="127">
        <f t="shared" si="31"/>
        <v>132.39932071809801</v>
      </c>
      <c r="AC203" s="127">
        <f t="shared" si="31"/>
        <v>135.86851043182921</v>
      </c>
      <c r="AD203" s="127">
        <f t="shared" si="30"/>
        <v>136.48107714701601</v>
      </c>
      <c r="AE203" s="127">
        <f t="shared" si="30"/>
        <v>135.2680737506065</v>
      </c>
      <c r="AF203" s="127">
        <f t="shared" si="30"/>
        <v>161.74187287724405</v>
      </c>
      <c r="AG203" s="127">
        <f t="shared" si="30"/>
        <v>166.12081513828238</v>
      </c>
      <c r="AH203" s="127">
        <f t="shared" si="30"/>
        <v>167.63100436681222</v>
      </c>
      <c r="AI203" s="127">
        <f t="shared" si="27"/>
        <v>136.73580786026201</v>
      </c>
      <c r="AJ203" s="127">
        <f t="shared" si="28"/>
        <v>151.40708393983502</v>
      </c>
      <c r="AK203" s="127">
        <f t="shared" si="29"/>
        <v>152.28651140223192</v>
      </c>
      <c r="AL203" s="127">
        <f t="shared" si="25"/>
        <v>157.95730228044638</v>
      </c>
      <c r="AM203" s="127">
        <f t="shared" si="26"/>
        <v>161.06259097525472</v>
      </c>
      <c r="AN203" s="283"/>
      <c r="AO203" s="284"/>
      <c r="AP203" s="284"/>
      <c r="AQ203" s="284"/>
      <c r="AR203" s="284"/>
      <c r="AS203" s="284"/>
      <c r="AT203" s="284"/>
      <c r="AU203" s="284"/>
      <c r="AV203" s="284"/>
      <c r="AW203" s="284"/>
      <c r="AX203" s="284"/>
      <c r="AY203" s="284"/>
      <c r="AZ203" s="284"/>
      <c r="BA203" s="284"/>
      <c r="BB203" s="284"/>
      <c r="BC203" s="284"/>
      <c r="BD203" s="284"/>
      <c r="BE203" s="284"/>
    </row>
    <row r="204" spans="2:57" ht="15" customHeight="1" x14ac:dyDescent="0.25">
      <c r="B204" s="772" t="s">
        <v>88</v>
      </c>
      <c r="C204" s="1" t="s">
        <v>2</v>
      </c>
      <c r="D204" s="425">
        <v>1183</v>
      </c>
      <c r="E204" s="11">
        <v>1292</v>
      </c>
      <c r="F204" s="11">
        <v>1184</v>
      </c>
      <c r="G204" s="11">
        <v>1353</v>
      </c>
      <c r="H204" s="11">
        <v>1550</v>
      </c>
      <c r="I204" s="11">
        <v>1550</v>
      </c>
      <c r="J204" s="11">
        <v>1677</v>
      </c>
      <c r="K204" s="11">
        <v>1711</v>
      </c>
      <c r="L204" s="11">
        <v>1868</v>
      </c>
      <c r="M204" s="11">
        <v>1870</v>
      </c>
      <c r="N204" s="11">
        <v>10686</v>
      </c>
      <c r="O204" s="11">
        <v>10379</v>
      </c>
      <c r="P204" s="11">
        <v>9919</v>
      </c>
      <c r="Q204" s="11">
        <v>9690</v>
      </c>
      <c r="R204" s="11">
        <v>11228</v>
      </c>
      <c r="S204" s="11">
        <v>11372</v>
      </c>
      <c r="T204" s="11">
        <v>11729</v>
      </c>
      <c r="U204" s="11">
        <v>11964</v>
      </c>
      <c r="V204" s="74">
        <f>100</f>
        <v>100</v>
      </c>
      <c r="W204" s="127">
        <f t="shared" si="31"/>
        <v>109.21386306001691</v>
      </c>
      <c r="X204" s="127">
        <f t="shared" si="31"/>
        <v>100.08453085376162</v>
      </c>
      <c r="Y204" s="127">
        <f t="shared" si="31"/>
        <v>114.37024513947591</v>
      </c>
      <c r="Z204" s="127">
        <f t="shared" si="31"/>
        <v>131.02282333051565</v>
      </c>
      <c r="AA204" s="127">
        <f t="shared" si="31"/>
        <v>131.02282333051565</v>
      </c>
      <c r="AB204" s="127">
        <f t="shared" si="31"/>
        <v>141.75824175824175</v>
      </c>
      <c r="AC204" s="127">
        <f t="shared" si="31"/>
        <v>144.63229078613693</v>
      </c>
      <c r="AD204" s="127">
        <f t="shared" si="30"/>
        <v>157.90363482671174</v>
      </c>
      <c r="AE204" s="127">
        <f t="shared" si="30"/>
        <v>158.07269653423501</v>
      </c>
      <c r="AF204" s="127">
        <f t="shared" si="30"/>
        <v>903.2967032967033</v>
      </c>
      <c r="AG204" s="127">
        <f t="shared" si="30"/>
        <v>877.34573119188508</v>
      </c>
      <c r="AH204" s="127">
        <f t="shared" si="30"/>
        <v>838.46153846153845</v>
      </c>
      <c r="AI204" s="127">
        <f t="shared" si="27"/>
        <v>819.10397295012683</v>
      </c>
      <c r="AJ204" s="127">
        <f t="shared" si="28"/>
        <v>949.11242603550295</v>
      </c>
      <c r="AK204" s="127">
        <f t="shared" si="29"/>
        <v>961.28486897717664</v>
      </c>
      <c r="AL204" s="127">
        <f t="shared" si="25"/>
        <v>991.46238377007603</v>
      </c>
      <c r="AM204" s="127">
        <f t="shared" si="26"/>
        <v>1011.3271344040575</v>
      </c>
      <c r="AN204" s="280">
        <v>1</v>
      </c>
      <c r="AO204" s="281">
        <v>1</v>
      </c>
      <c r="AP204" s="281">
        <v>1</v>
      </c>
      <c r="AQ204" s="281">
        <v>4</v>
      </c>
      <c r="AR204" s="281">
        <v>1</v>
      </c>
      <c r="AS204" s="281">
        <v>1</v>
      </c>
      <c r="AT204" s="281">
        <v>1</v>
      </c>
      <c r="AU204" s="281">
        <v>1</v>
      </c>
      <c r="AV204" s="281">
        <v>1</v>
      </c>
      <c r="AW204" s="281">
        <v>1</v>
      </c>
      <c r="AX204" s="281">
        <v>1</v>
      </c>
      <c r="AY204" s="281">
        <v>1</v>
      </c>
      <c r="AZ204" s="281">
        <v>1</v>
      </c>
      <c r="BA204" s="281">
        <v>1</v>
      </c>
      <c r="BB204" s="281">
        <v>1</v>
      </c>
      <c r="BC204" s="281">
        <v>1</v>
      </c>
      <c r="BD204" s="281">
        <v>6</v>
      </c>
      <c r="BE204" s="325">
        <v>7</v>
      </c>
    </row>
    <row r="205" spans="2:57" ht="15" x14ac:dyDescent="0.25">
      <c r="B205" s="772"/>
      <c r="C205" s="1" t="s">
        <v>3</v>
      </c>
      <c r="D205" s="365">
        <v>20227</v>
      </c>
      <c r="E205" s="11">
        <v>20851</v>
      </c>
      <c r="F205" s="11">
        <v>21346</v>
      </c>
      <c r="G205" s="11">
        <v>23390</v>
      </c>
      <c r="H205" s="11">
        <v>25583</v>
      </c>
      <c r="I205" s="11">
        <v>24896</v>
      </c>
      <c r="J205" s="11">
        <v>30119</v>
      </c>
      <c r="K205" s="11">
        <v>30685</v>
      </c>
      <c r="L205" s="11">
        <v>31570</v>
      </c>
      <c r="M205" s="11">
        <v>32701</v>
      </c>
      <c r="N205" s="11">
        <v>31563</v>
      </c>
      <c r="O205" s="11">
        <v>29217</v>
      </c>
      <c r="P205" s="11">
        <v>29528</v>
      </c>
      <c r="Q205" s="11">
        <v>28045</v>
      </c>
      <c r="R205" s="11">
        <v>30155</v>
      </c>
      <c r="S205" s="11">
        <v>30047</v>
      </c>
      <c r="T205" s="11">
        <v>31192</v>
      </c>
      <c r="U205" s="11">
        <v>31771</v>
      </c>
      <c r="V205" s="74">
        <f>100</f>
        <v>100</v>
      </c>
      <c r="W205" s="127">
        <f t="shared" si="31"/>
        <v>103.08498541553369</v>
      </c>
      <c r="X205" s="127">
        <f t="shared" si="31"/>
        <v>105.5322094230484</v>
      </c>
      <c r="Y205" s="127">
        <f t="shared" si="31"/>
        <v>115.63751421367479</v>
      </c>
      <c r="Z205" s="127">
        <f t="shared" si="31"/>
        <v>126.47945814999753</v>
      </c>
      <c r="AA205" s="127">
        <f t="shared" si="31"/>
        <v>123.08300786078014</v>
      </c>
      <c r="AB205" s="127">
        <f t="shared" si="31"/>
        <v>148.90492905522322</v>
      </c>
      <c r="AC205" s="127">
        <f t="shared" si="31"/>
        <v>151.70316903149256</v>
      </c>
      <c r="AD205" s="127">
        <f t="shared" si="30"/>
        <v>156.07850892371582</v>
      </c>
      <c r="AE205" s="127">
        <f t="shared" si="30"/>
        <v>161.67004498937064</v>
      </c>
      <c r="AF205" s="127">
        <f t="shared" si="30"/>
        <v>156.04390171552876</v>
      </c>
      <c r="AG205" s="127">
        <f t="shared" si="30"/>
        <v>144.44554308597418</v>
      </c>
      <c r="AH205" s="127">
        <f t="shared" si="30"/>
        <v>145.98309190685717</v>
      </c>
      <c r="AI205" s="127">
        <f t="shared" si="30"/>
        <v>138.65130765808078</v>
      </c>
      <c r="AJ205" s="127">
        <f t="shared" si="30"/>
        <v>149.08290898304247</v>
      </c>
      <c r="AK205" s="127">
        <f t="shared" si="30"/>
        <v>148.54896919958472</v>
      </c>
      <c r="AL205" s="127">
        <f t="shared" si="30"/>
        <v>154.20971968161368</v>
      </c>
      <c r="AM205" s="127">
        <f t="shared" si="30"/>
        <v>157.07223018737332</v>
      </c>
      <c r="AN205" s="280">
        <v>1</v>
      </c>
      <c r="AO205" s="281">
        <v>1</v>
      </c>
      <c r="AP205" s="281">
        <v>1</v>
      </c>
      <c r="AQ205" s="281">
        <v>4</v>
      </c>
      <c r="AR205" s="281">
        <v>1</v>
      </c>
      <c r="AS205" s="281">
        <v>1</v>
      </c>
      <c r="AT205" s="281">
        <v>1</v>
      </c>
      <c r="AU205" s="281">
        <v>1</v>
      </c>
      <c r="AV205" s="281">
        <v>1</v>
      </c>
      <c r="AW205" s="281">
        <v>1</v>
      </c>
      <c r="AX205" s="281">
        <v>1</v>
      </c>
      <c r="AY205" s="281">
        <v>1</v>
      </c>
      <c r="AZ205" s="281">
        <v>1</v>
      </c>
      <c r="BA205" s="281">
        <v>1</v>
      </c>
      <c r="BB205" s="281">
        <v>1</v>
      </c>
      <c r="BC205" s="281">
        <v>1</v>
      </c>
      <c r="BD205" s="281">
        <v>6</v>
      </c>
      <c r="BE205" s="325">
        <v>7</v>
      </c>
    </row>
    <row r="206" spans="2:57" ht="15" x14ac:dyDescent="0.25">
      <c r="B206" s="772"/>
      <c r="C206" s="1" t="s">
        <v>4</v>
      </c>
      <c r="D206" s="365">
        <v>38747</v>
      </c>
      <c r="E206" s="11">
        <v>38499</v>
      </c>
      <c r="F206" s="11">
        <v>41923</v>
      </c>
      <c r="G206" s="11">
        <v>46344</v>
      </c>
      <c r="H206" s="11">
        <v>47362</v>
      </c>
      <c r="I206" s="11">
        <v>47650</v>
      </c>
      <c r="J206" s="11">
        <v>51868</v>
      </c>
      <c r="K206" s="11">
        <v>48984</v>
      </c>
      <c r="L206" s="11">
        <v>47077</v>
      </c>
      <c r="M206" s="11">
        <v>45099</v>
      </c>
      <c r="N206" s="11">
        <v>47703</v>
      </c>
      <c r="O206" s="11">
        <v>49056</v>
      </c>
      <c r="P206" s="11">
        <v>49233</v>
      </c>
      <c r="Q206" s="11">
        <v>49577</v>
      </c>
      <c r="R206" s="11">
        <v>50438</v>
      </c>
      <c r="S206" s="11">
        <v>51397</v>
      </c>
      <c r="T206" s="11">
        <v>53398</v>
      </c>
      <c r="U206" s="11">
        <v>54506</v>
      </c>
      <c r="V206" s="74">
        <f>100</f>
        <v>100</v>
      </c>
      <c r="W206" s="127">
        <f t="shared" si="31"/>
        <v>99.359950447776598</v>
      </c>
      <c r="X206" s="127">
        <f t="shared" si="31"/>
        <v>108.19676362040933</v>
      </c>
      <c r="Y206" s="127">
        <f t="shared" si="31"/>
        <v>119.60667922677885</v>
      </c>
      <c r="Z206" s="127">
        <f t="shared" si="31"/>
        <v>122.23397940485715</v>
      </c>
      <c r="AA206" s="127">
        <f t="shared" si="31"/>
        <v>122.97726275582626</v>
      </c>
      <c r="AB206" s="127">
        <f t="shared" si="31"/>
        <v>133.86326683356131</v>
      </c>
      <c r="AC206" s="127">
        <f t="shared" si="31"/>
        <v>126.42010994399567</v>
      </c>
      <c r="AD206" s="127">
        <f t="shared" si="30"/>
        <v>121.49843858879397</v>
      </c>
      <c r="AE206" s="127">
        <f t="shared" si="30"/>
        <v>116.39352724081864</v>
      </c>
      <c r="AF206" s="127">
        <f t="shared" si="30"/>
        <v>123.11404753916432</v>
      </c>
      <c r="AG206" s="127">
        <f t="shared" si="30"/>
        <v>126.60593078173794</v>
      </c>
      <c r="AH206" s="127">
        <f t="shared" si="30"/>
        <v>127.06274034118771</v>
      </c>
      <c r="AI206" s="127">
        <f t="shared" si="30"/>
        <v>127.9505510104008</v>
      </c>
      <c r="AJ206" s="127">
        <f t="shared" si="30"/>
        <v>130.1726585284022</v>
      </c>
      <c r="AK206" s="127">
        <f t="shared" si="30"/>
        <v>132.64768885333058</v>
      </c>
      <c r="AL206" s="127">
        <f t="shared" si="30"/>
        <v>137.81195963558469</v>
      </c>
      <c r="AM206" s="127">
        <f t="shared" si="30"/>
        <v>140.67153586084083</v>
      </c>
      <c r="AN206" s="280">
        <v>4</v>
      </c>
      <c r="AO206" s="281">
        <v>4</v>
      </c>
      <c r="AP206" s="281">
        <v>4</v>
      </c>
      <c r="AQ206" s="281">
        <v>4</v>
      </c>
      <c r="AR206" s="281">
        <v>4</v>
      </c>
      <c r="AS206" s="281">
        <v>4</v>
      </c>
      <c r="AT206" s="281">
        <v>4</v>
      </c>
      <c r="AU206" s="281">
        <v>4</v>
      </c>
      <c r="AV206" s="281">
        <v>4</v>
      </c>
      <c r="AW206" s="281">
        <v>4</v>
      </c>
      <c r="AX206" s="281">
        <v>1</v>
      </c>
      <c r="AY206" s="281">
        <v>1</v>
      </c>
      <c r="AZ206" s="281">
        <v>1</v>
      </c>
      <c r="BA206" s="281">
        <v>1</v>
      </c>
      <c r="BB206" s="281">
        <v>1</v>
      </c>
      <c r="BC206" s="281">
        <v>1</v>
      </c>
      <c r="BD206" s="281">
        <v>6</v>
      </c>
      <c r="BE206" s="325">
        <v>7</v>
      </c>
    </row>
    <row r="207" spans="2:57" ht="15" x14ac:dyDescent="0.25">
      <c r="B207" s="772"/>
      <c r="C207" s="1" t="s">
        <v>5</v>
      </c>
      <c r="D207" s="365">
        <v>38981</v>
      </c>
      <c r="E207" s="11">
        <v>39142</v>
      </c>
      <c r="F207" s="11">
        <v>42006</v>
      </c>
      <c r="G207" s="11">
        <v>46673</v>
      </c>
      <c r="H207" s="11">
        <v>48894</v>
      </c>
      <c r="I207" s="11">
        <v>50368</v>
      </c>
      <c r="J207" s="11">
        <v>61555</v>
      </c>
      <c r="K207" s="11">
        <v>66274</v>
      </c>
      <c r="L207" s="11">
        <v>72905</v>
      </c>
      <c r="M207" s="11">
        <v>81154</v>
      </c>
      <c r="N207" s="11">
        <v>105755</v>
      </c>
      <c r="O207" s="11">
        <v>124317</v>
      </c>
      <c r="P207" s="11">
        <v>126884</v>
      </c>
      <c r="Q207" s="11">
        <v>120797</v>
      </c>
      <c r="R207" s="11">
        <v>125647</v>
      </c>
      <c r="S207" s="11">
        <v>127715</v>
      </c>
      <c r="T207" s="11">
        <v>130662</v>
      </c>
      <c r="U207" s="11">
        <v>132867</v>
      </c>
      <c r="V207" s="74">
        <f>100</f>
        <v>100</v>
      </c>
      <c r="W207" s="127">
        <f t="shared" si="31"/>
        <v>100.41302172853442</v>
      </c>
      <c r="X207" s="127">
        <f t="shared" si="31"/>
        <v>107.76019086221493</v>
      </c>
      <c r="Y207" s="127">
        <f t="shared" si="31"/>
        <v>119.73269028501065</v>
      </c>
      <c r="Z207" s="127">
        <f t="shared" si="31"/>
        <v>125.43033785690464</v>
      </c>
      <c r="AA207" s="127">
        <f t="shared" si="31"/>
        <v>129.21166722249302</v>
      </c>
      <c r="AB207" s="127">
        <f t="shared" si="31"/>
        <v>157.91026397475693</v>
      </c>
      <c r="AC207" s="127">
        <f t="shared" si="31"/>
        <v>170.0161617198122</v>
      </c>
      <c r="AD207" s="127">
        <f t="shared" si="30"/>
        <v>187.02701316025755</v>
      </c>
      <c r="AE207" s="127">
        <f t="shared" si="30"/>
        <v>208.1886047048562</v>
      </c>
      <c r="AF207" s="127">
        <f t="shared" si="30"/>
        <v>271.29883789538491</v>
      </c>
      <c r="AG207" s="127">
        <f t="shared" si="30"/>
        <v>318.91690823734638</v>
      </c>
      <c r="AH207" s="127">
        <f t="shared" si="30"/>
        <v>325.50216772273671</v>
      </c>
      <c r="AI207" s="127">
        <f t="shared" si="30"/>
        <v>309.88686796131446</v>
      </c>
      <c r="AJ207" s="127">
        <f t="shared" si="30"/>
        <v>322.32882686436983</v>
      </c>
      <c r="AK207" s="127">
        <f t="shared" si="30"/>
        <v>327.63397552653856</v>
      </c>
      <c r="AL207" s="127">
        <f t="shared" si="30"/>
        <v>335.19406890536413</v>
      </c>
      <c r="AM207" s="127">
        <f t="shared" si="30"/>
        <v>340.8506708396398</v>
      </c>
      <c r="AN207" s="280">
        <v>4</v>
      </c>
      <c r="AO207" s="281">
        <v>4</v>
      </c>
      <c r="AP207" s="281">
        <v>4</v>
      </c>
      <c r="AQ207" s="281">
        <v>4</v>
      </c>
      <c r="AR207" s="281">
        <v>4</v>
      </c>
      <c r="AS207" s="281">
        <v>4</v>
      </c>
      <c r="AT207" s="281">
        <v>4</v>
      </c>
      <c r="AU207" s="281">
        <v>4</v>
      </c>
      <c r="AV207" s="281">
        <v>4</v>
      </c>
      <c r="AW207" s="281">
        <v>4</v>
      </c>
      <c r="AX207" s="281">
        <v>1</v>
      </c>
      <c r="AY207" s="281">
        <v>1</v>
      </c>
      <c r="AZ207" s="281">
        <v>1</v>
      </c>
      <c r="BA207" s="281">
        <v>1</v>
      </c>
      <c r="BB207" s="281">
        <v>1</v>
      </c>
      <c r="BC207" s="281">
        <v>1</v>
      </c>
      <c r="BD207" s="281">
        <v>6</v>
      </c>
      <c r="BE207" s="325">
        <v>7</v>
      </c>
    </row>
    <row r="208" spans="2:57" ht="15" x14ac:dyDescent="0.25">
      <c r="B208" s="772"/>
      <c r="C208" s="1" t="s">
        <v>6</v>
      </c>
      <c r="D208" s="365">
        <v>99138</v>
      </c>
      <c r="E208" s="11">
        <v>99784</v>
      </c>
      <c r="F208" s="11">
        <v>106459</v>
      </c>
      <c r="G208" s="11">
        <v>117760</v>
      </c>
      <c r="H208" s="11">
        <v>123389</v>
      </c>
      <c r="I208" s="11">
        <v>124464</v>
      </c>
      <c r="J208" s="11">
        <v>145219</v>
      </c>
      <c r="K208" s="11">
        <v>147654</v>
      </c>
      <c r="L208" s="11">
        <v>153420</v>
      </c>
      <c r="M208" s="11">
        <v>160824</v>
      </c>
      <c r="N208" s="11">
        <v>195707</v>
      </c>
      <c r="O208" s="11">
        <v>212969</v>
      </c>
      <c r="P208" s="11">
        <v>215564</v>
      </c>
      <c r="Q208" s="11">
        <v>208109</v>
      </c>
      <c r="R208" s="11">
        <v>217468</v>
      </c>
      <c r="S208" s="11">
        <v>220531</v>
      </c>
      <c r="T208" s="11">
        <v>226981</v>
      </c>
      <c r="U208" s="11">
        <v>231108</v>
      </c>
      <c r="V208" s="74">
        <f>100</f>
        <v>100</v>
      </c>
      <c r="W208" s="127">
        <f t="shared" si="31"/>
        <v>100.6516169380056</v>
      </c>
      <c r="X208" s="127">
        <f t="shared" si="31"/>
        <v>107.38465573241341</v>
      </c>
      <c r="Y208" s="127">
        <f t="shared" si="31"/>
        <v>118.78391736770966</v>
      </c>
      <c r="Z208" s="127">
        <f t="shared" si="31"/>
        <v>124.46186124392261</v>
      </c>
      <c r="AA208" s="127">
        <f t="shared" si="31"/>
        <v>125.54620831568117</v>
      </c>
      <c r="AB208" s="127">
        <f t="shared" si="31"/>
        <v>146.4816720127499</v>
      </c>
      <c r="AC208" s="127">
        <f t="shared" si="31"/>
        <v>148.93784421715185</v>
      </c>
      <c r="AD208" s="127">
        <f t="shared" si="30"/>
        <v>154.75397930157962</v>
      </c>
      <c r="AE208" s="127">
        <f t="shared" si="30"/>
        <v>162.2223567148823</v>
      </c>
      <c r="AF208" s="127">
        <f t="shared" si="30"/>
        <v>197.40866267223467</v>
      </c>
      <c r="AG208" s="127">
        <f t="shared" si="30"/>
        <v>214.82075490730094</v>
      </c>
      <c r="AH208" s="127">
        <f t="shared" si="30"/>
        <v>217.43831830377857</v>
      </c>
      <c r="AI208" s="127">
        <f t="shared" si="30"/>
        <v>209.91849744800177</v>
      </c>
      <c r="AJ208" s="127">
        <f t="shared" si="30"/>
        <v>219.35887348947932</v>
      </c>
      <c r="AK208" s="127">
        <f t="shared" si="30"/>
        <v>222.44850612277835</v>
      </c>
      <c r="AL208" s="127">
        <f t="shared" si="30"/>
        <v>228.9545885533297</v>
      </c>
      <c r="AM208" s="127">
        <f t="shared" si="30"/>
        <v>233.11747261393211</v>
      </c>
      <c r="AN208" s="280"/>
      <c r="AO208" s="281"/>
      <c r="AP208" s="281"/>
      <c r="AQ208" s="281"/>
      <c r="AR208" s="281"/>
      <c r="AS208" s="281"/>
      <c r="AT208" s="281"/>
      <c r="AU208" s="281"/>
      <c r="AV208" s="281"/>
      <c r="AW208" s="281"/>
      <c r="AX208" s="281"/>
      <c r="AY208" s="281"/>
      <c r="AZ208" s="281"/>
      <c r="BA208" s="281"/>
      <c r="BB208" s="281"/>
      <c r="BC208" s="281"/>
      <c r="BD208" s="281"/>
      <c r="BE208" s="325"/>
    </row>
    <row r="209" spans="2:57" ht="15" x14ac:dyDescent="0.25">
      <c r="B209" s="765"/>
      <c r="C209" s="8" t="s">
        <v>7</v>
      </c>
      <c r="D209" s="424">
        <v>60157</v>
      </c>
      <c r="E209" s="341">
        <v>60642</v>
      </c>
      <c r="F209" s="341">
        <v>64453</v>
      </c>
      <c r="G209" s="341">
        <v>71087</v>
      </c>
      <c r="H209" s="341">
        <v>74495</v>
      </c>
      <c r="I209" s="341">
        <v>74096</v>
      </c>
      <c r="J209" s="341">
        <v>83664</v>
      </c>
      <c r="K209" s="341">
        <v>81380</v>
      </c>
      <c r="L209" s="341">
        <v>80515</v>
      </c>
      <c r="M209" s="341">
        <v>79670</v>
      </c>
      <c r="N209" s="341">
        <v>89952</v>
      </c>
      <c r="O209" s="341">
        <v>88652</v>
      </c>
      <c r="P209" s="341">
        <v>88680</v>
      </c>
      <c r="Q209" s="341">
        <v>87312</v>
      </c>
      <c r="R209" s="341">
        <v>91821</v>
      </c>
      <c r="S209" s="341">
        <v>92816</v>
      </c>
      <c r="T209" s="341">
        <v>96319</v>
      </c>
      <c r="U209" s="341">
        <v>98241</v>
      </c>
      <c r="V209" s="74">
        <f>100</f>
        <v>100</v>
      </c>
      <c r="W209" s="127">
        <f t="shared" si="31"/>
        <v>100.80622371461342</v>
      </c>
      <c r="X209" s="127">
        <f t="shared" si="31"/>
        <v>107.14131356284389</v>
      </c>
      <c r="Y209" s="127">
        <f t="shared" si="31"/>
        <v>118.16912412520571</v>
      </c>
      <c r="Z209" s="127">
        <f t="shared" si="31"/>
        <v>123.83430024768522</v>
      </c>
      <c r="AA209" s="127">
        <f t="shared" si="31"/>
        <v>123.17103578968366</v>
      </c>
      <c r="AB209" s="127">
        <f t="shared" si="31"/>
        <v>139.07608424622239</v>
      </c>
      <c r="AC209" s="127">
        <f t="shared" si="31"/>
        <v>135.2793523613212</v>
      </c>
      <c r="AD209" s="127">
        <f t="shared" si="30"/>
        <v>133.84144821051581</v>
      </c>
      <c r="AE209" s="127">
        <f t="shared" si="30"/>
        <v>132.43679039845736</v>
      </c>
      <c r="AF209" s="127">
        <f t="shared" si="30"/>
        <v>149.52873314826203</v>
      </c>
      <c r="AG209" s="127">
        <f t="shared" si="30"/>
        <v>147.36772112971059</v>
      </c>
      <c r="AH209" s="127">
        <f t="shared" si="30"/>
        <v>147.41426600395633</v>
      </c>
      <c r="AI209" s="127">
        <f t="shared" si="30"/>
        <v>145.14021643366524</v>
      </c>
      <c r="AJ209" s="127">
        <f t="shared" si="30"/>
        <v>152.6356035041641</v>
      </c>
      <c r="AK209" s="127">
        <f t="shared" si="30"/>
        <v>154.28960885682463</v>
      </c>
      <c r="AL209" s="127">
        <f t="shared" si="30"/>
        <v>160.11270508835216</v>
      </c>
      <c r="AM209" s="127">
        <f t="shared" si="30"/>
        <v>163.30767824193362</v>
      </c>
      <c r="AN209" s="283"/>
      <c r="AO209" s="284"/>
      <c r="AP209" s="284"/>
      <c r="AQ209" s="284"/>
      <c r="AR209" s="284"/>
      <c r="AS209" s="284"/>
      <c r="AT209" s="284"/>
      <c r="AU209" s="284"/>
      <c r="AV209" s="284"/>
      <c r="AW209" s="284"/>
      <c r="AX209" s="284"/>
      <c r="AY209" s="284"/>
      <c r="AZ209" s="284"/>
      <c r="BA209" s="284"/>
      <c r="BB209" s="284"/>
      <c r="BC209" s="284"/>
      <c r="BD209" s="284"/>
      <c r="BE209" s="284"/>
    </row>
    <row r="210" spans="2:57" ht="15" customHeight="1" x14ac:dyDescent="0.25">
      <c r="B210" s="772" t="s">
        <v>50</v>
      </c>
      <c r="C210" s="1" t="s">
        <v>2</v>
      </c>
      <c r="D210" s="425">
        <v>32</v>
      </c>
      <c r="E210" s="11">
        <v>28</v>
      </c>
      <c r="F210" s="11">
        <v>31</v>
      </c>
      <c r="G210" s="11">
        <v>34</v>
      </c>
      <c r="H210" s="11">
        <v>38</v>
      </c>
      <c r="I210" s="11">
        <v>39</v>
      </c>
      <c r="J210" s="11">
        <v>34</v>
      </c>
      <c r="K210" s="11">
        <v>40</v>
      </c>
      <c r="L210" s="11">
        <v>32</v>
      </c>
      <c r="M210" s="11">
        <v>57</v>
      </c>
      <c r="N210" s="11">
        <v>648</v>
      </c>
      <c r="O210" s="11">
        <v>678</v>
      </c>
      <c r="P210" s="11">
        <v>674</v>
      </c>
      <c r="Q210" s="11">
        <v>664</v>
      </c>
      <c r="R210" s="11">
        <v>768</v>
      </c>
      <c r="S210" s="11">
        <v>775</v>
      </c>
      <c r="T210" s="11">
        <v>799</v>
      </c>
      <c r="U210" s="11">
        <v>815</v>
      </c>
      <c r="V210" s="74">
        <f>100</f>
        <v>100</v>
      </c>
      <c r="W210" s="127">
        <f t="shared" si="31"/>
        <v>87.5</v>
      </c>
      <c r="X210" s="127">
        <f t="shared" si="31"/>
        <v>96.875</v>
      </c>
      <c r="Y210" s="127">
        <f t="shared" si="31"/>
        <v>106.25</v>
      </c>
      <c r="Z210" s="127">
        <f t="shared" si="31"/>
        <v>118.75</v>
      </c>
      <c r="AA210" s="127">
        <f t="shared" si="31"/>
        <v>121.875</v>
      </c>
      <c r="AB210" s="127">
        <f t="shared" si="31"/>
        <v>106.25</v>
      </c>
      <c r="AC210" s="127">
        <f t="shared" si="31"/>
        <v>125</v>
      </c>
      <c r="AD210" s="127">
        <f t="shared" si="30"/>
        <v>100</v>
      </c>
      <c r="AE210" s="127">
        <f t="shared" si="30"/>
        <v>178.125</v>
      </c>
      <c r="AF210" s="127">
        <f t="shared" si="30"/>
        <v>2025</v>
      </c>
      <c r="AG210" s="127">
        <f t="shared" si="30"/>
        <v>2118.75</v>
      </c>
      <c r="AH210" s="127">
        <f t="shared" si="30"/>
        <v>2106.25</v>
      </c>
      <c r="AI210" s="127">
        <f t="shared" si="30"/>
        <v>2075</v>
      </c>
      <c r="AJ210" s="127">
        <f t="shared" si="30"/>
        <v>2400</v>
      </c>
      <c r="AK210" s="127">
        <f t="shared" si="30"/>
        <v>2421.875</v>
      </c>
      <c r="AL210" s="127">
        <f t="shared" si="30"/>
        <v>2496.875</v>
      </c>
      <c r="AM210" s="127">
        <f t="shared" si="30"/>
        <v>2546.875</v>
      </c>
      <c r="AN210" s="280">
        <v>1</v>
      </c>
      <c r="AO210" s="281">
        <v>1</v>
      </c>
      <c r="AP210" s="281">
        <v>1</v>
      </c>
      <c r="AQ210" s="281">
        <v>4</v>
      </c>
      <c r="AR210" s="281">
        <v>1</v>
      </c>
      <c r="AS210" s="281">
        <v>1</v>
      </c>
      <c r="AT210" s="281">
        <v>1</v>
      </c>
      <c r="AU210" s="281">
        <v>1</v>
      </c>
      <c r="AV210" s="281">
        <v>1</v>
      </c>
      <c r="AW210" s="281">
        <v>1</v>
      </c>
      <c r="AX210" s="281">
        <v>1</v>
      </c>
      <c r="AY210" s="281">
        <v>1</v>
      </c>
      <c r="AZ210" s="281">
        <v>1</v>
      </c>
      <c r="BA210" s="281">
        <v>1</v>
      </c>
      <c r="BB210" s="281">
        <v>1</v>
      </c>
      <c r="BC210" s="281">
        <v>1</v>
      </c>
      <c r="BD210" s="281">
        <v>6</v>
      </c>
      <c r="BE210" s="325">
        <v>7</v>
      </c>
    </row>
    <row r="211" spans="2:57" ht="15" x14ac:dyDescent="0.25">
      <c r="B211" s="772"/>
      <c r="C211" s="1" t="s">
        <v>3</v>
      </c>
      <c r="D211" s="365">
        <v>642</v>
      </c>
      <c r="E211" s="11">
        <v>936</v>
      </c>
      <c r="F211" s="11">
        <v>1002</v>
      </c>
      <c r="G211" s="11">
        <v>948</v>
      </c>
      <c r="H211" s="11">
        <v>975</v>
      </c>
      <c r="I211" s="11">
        <v>1021</v>
      </c>
      <c r="J211" s="11">
        <v>1098</v>
      </c>
      <c r="K211" s="11">
        <v>1295</v>
      </c>
      <c r="L211" s="11">
        <v>1221</v>
      </c>
      <c r="M211" s="11">
        <v>1359</v>
      </c>
      <c r="N211" s="11">
        <v>1420</v>
      </c>
      <c r="O211" s="11">
        <v>1469</v>
      </c>
      <c r="P211" s="11">
        <v>1608</v>
      </c>
      <c r="Q211" s="11">
        <v>1613</v>
      </c>
      <c r="R211" s="11">
        <v>1968</v>
      </c>
      <c r="S211" s="11">
        <v>1985</v>
      </c>
      <c r="T211" s="11">
        <v>2061</v>
      </c>
      <c r="U211" s="11">
        <v>2099</v>
      </c>
      <c r="V211" s="74">
        <f>100</f>
        <v>100</v>
      </c>
      <c r="W211" s="127">
        <f t="shared" si="31"/>
        <v>145.79439252336448</v>
      </c>
      <c r="X211" s="127">
        <f t="shared" si="31"/>
        <v>156.07476635514018</v>
      </c>
      <c r="Y211" s="127">
        <f t="shared" si="31"/>
        <v>147.66355140186917</v>
      </c>
      <c r="Z211" s="127">
        <f t="shared" si="31"/>
        <v>151.86915887850466</v>
      </c>
      <c r="AA211" s="127">
        <f t="shared" si="31"/>
        <v>159.03426791277258</v>
      </c>
      <c r="AB211" s="127">
        <f t="shared" si="31"/>
        <v>171.02803738317758</v>
      </c>
      <c r="AC211" s="127">
        <f t="shared" si="31"/>
        <v>201.71339563862929</v>
      </c>
      <c r="AD211" s="127">
        <f t="shared" si="30"/>
        <v>190.18691588785046</v>
      </c>
      <c r="AE211" s="127">
        <f t="shared" si="30"/>
        <v>211.6822429906542</v>
      </c>
      <c r="AF211" s="127">
        <f t="shared" si="30"/>
        <v>221.18380062305295</v>
      </c>
      <c r="AG211" s="127">
        <f t="shared" si="30"/>
        <v>228.81619937694705</v>
      </c>
      <c r="AH211" s="127">
        <f t="shared" si="30"/>
        <v>250.46728971962617</v>
      </c>
      <c r="AI211" s="127">
        <f t="shared" si="30"/>
        <v>251.24610591900313</v>
      </c>
      <c r="AJ211" s="127">
        <f t="shared" si="30"/>
        <v>306.54205607476638</v>
      </c>
      <c r="AK211" s="127">
        <f t="shared" si="30"/>
        <v>309.19003115264798</v>
      </c>
      <c r="AL211" s="127">
        <f t="shared" si="30"/>
        <v>321.02803738317755</v>
      </c>
      <c r="AM211" s="127">
        <f t="shared" si="30"/>
        <v>326.94704049844239</v>
      </c>
      <c r="AN211" s="280">
        <v>1</v>
      </c>
      <c r="AO211" s="281">
        <v>1</v>
      </c>
      <c r="AP211" s="281">
        <v>1</v>
      </c>
      <c r="AQ211" s="281">
        <v>4</v>
      </c>
      <c r="AR211" s="281">
        <v>1</v>
      </c>
      <c r="AS211" s="281">
        <v>1</v>
      </c>
      <c r="AT211" s="281">
        <v>1</v>
      </c>
      <c r="AU211" s="281">
        <v>1</v>
      </c>
      <c r="AV211" s="281">
        <v>1</v>
      </c>
      <c r="AW211" s="281">
        <v>1</v>
      </c>
      <c r="AX211" s="281">
        <v>1</v>
      </c>
      <c r="AY211" s="281">
        <v>1</v>
      </c>
      <c r="AZ211" s="281">
        <v>1</v>
      </c>
      <c r="BA211" s="281">
        <v>1</v>
      </c>
      <c r="BB211" s="281">
        <v>1</v>
      </c>
      <c r="BC211" s="281">
        <v>1</v>
      </c>
      <c r="BD211" s="281">
        <v>6</v>
      </c>
      <c r="BE211" s="325">
        <v>7</v>
      </c>
    </row>
    <row r="212" spans="2:57" ht="15" x14ac:dyDescent="0.25">
      <c r="B212" s="772"/>
      <c r="C212" s="1" t="s">
        <v>4</v>
      </c>
      <c r="D212" s="365">
        <v>840</v>
      </c>
      <c r="E212" s="11">
        <v>991</v>
      </c>
      <c r="F212" s="11">
        <v>1037</v>
      </c>
      <c r="G212" s="11">
        <v>1172</v>
      </c>
      <c r="H212" s="11">
        <v>1105</v>
      </c>
      <c r="I212" s="11">
        <v>1198</v>
      </c>
      <c r="J212" s="11">
        <v>989</v>
      </c>
      <c r="K212" s="11">
        <v>1193</v>
      </c>
      <c r="L212" s="11">
        <v>1526</v>
      </c>
      <c r="M212" s="11">
        <v>1486</v>
      </c>
      <c r="N212" s="11">
        <v>1616</v>
      </c>
      <c r="O212" s="11">
        <v>1945</v>
      </c>
      <c r="P212" s="11">
        <v>1959</v>
      </c>
      <c r="Q212" s="11">
        <v>1931</v>
      </c>
      <c r="R212" s="11">
        <v>2143</v>
      </c>
      <c r="S212" s="11">
        <v>2162</v>
      </c>
      <c r="T212" s="11">
        <v>2246</v>
      </c>
      <c r="U212" s="11">
        <v>2293</v>
      </c>
      <c r="V212" s="74">
        <f>100</f>
        <v>100</v>
      </c>
      <c r="W212" s="127">
        <f t="shared" si="31"/>
        <v>117.97619047619048</v>
      </c>
      <c r="X212" s="127">
        <f t="shared" si="31"/>
        <v>123.45238095238095</v>
      </c>
      <c r="Y212" s="127">
        <f t="shared" si="31"/>
        <v>139.52380952380952</v>
      </c>
      <c r="Z212" s="127">
        <f t="shared" si="31"/>
        <v>131.54761904761904</v>
      </c>
      <c r="AA212" s="127">
        <f t="shared" si="31"/>
        <v>142.61904761904762</v>
      </c>
      <c r="AB212" s="127">
        <f t="shared" si="31"/>
        <v>117.73809523809524</v>
      </c>
      <c r="AC212" s="127">
        <f t="shared" si="31"/>
        <v>142.02380952380952</v>
      </c>
      <c r="AD212" s="127">
        <f t="shared" si="30"/>
        <v>181.66666666666666</v>
      </c>
      <c r="AE212" s="127">
        <f t="shared" si="30"/>
        <v>176.9047619047619</v>
      </c>
      <c r="AF212" s="127">
        <f t="shared" si="30"/>
        <v>192.38095238095238</v>
      </c>
      <c r="AG212" s="127">
        <f t="shared" si="30"/>
        <v>231.54761904761904</v>
      </c>
      <c r="AH212" s="127">
        <f t="shared" si="30"/>
        <v>233.21428571428572</v>
      </c>
      <c r="AI212" s="127">
        <f t="shared" si="30"/>
        <v>229.88095238095238</v>
      </c>
      <c r="AJ212" s="127">
        <f t="shared" si="30"/>
        <v>255.11904761904762</v>
      </c>
      <c r="AK212" s="127">
        <f t="shared" si="30"/>
        <v>257.38095238095241</v>
      </c>
      <c r="AL212" s="127">
        <f t="shared" si="30"/>
        <v>267.38095238095241</v>
      </c>
      <c r="AM212" s="127">
        <f t="shared" si="30"/>
        <v>272.97619047619048</v>
      </c>
      <c r="AN212" s="280">
        <v>4</v>
      </c>
      <c r="AO212" s="281">
        <v>4</v>
      </c>
      <c r="AP212" s="281">
        <v>4</v>
      </c>
      <c r="AQ212" s="281">
        <v>4</v>
      </c>
      <c r="AR212" s="281">
        <v>4</v>
      </c>
      <c r="AS212" s="281">
        <v>4</v>
      </c>
      <c r="AT212" s="281">
        <v>4</v>
      </c>
      <c r="AU212" s="281">
        <v>4</v>
      </c>
      <c r="AV212" s="281">
        <v>4</v>
      </c>
      <c r="AW212" s="281">
        <v>4</v>
      </c>
      <c r="AX212" s="281">
        <v>1</v>
      </c>
      <c r="AY212" s="281">
        <v>1</v>
      </c>
      <c r="AZ212" s="281">
        <v>1</v>
      </c>
      <c r="BA212" s="281">
        <v>1</v>
      </c>
      <c r="BB212" s="281">
        <v>1</v>
      </c>
      <c r="BC212" s="281">
        <v>1</v>
      </c>
      <c r="BD212" s="281">
        <v>6</v>
      </c>
      <c r="BE212" s="325">
        <v>7</v>
      </c>
    </row>
    <row r="213" spans="2:57" ht="15" x14ac:dyDescent="0.25">
      <c r="B213" s="772"/>
      <c r="C213" s="1" t="s">
        <v>5</v>
      </c>
      <c r="D213" s="365">
        <v>561</v>
      </c>
      <c r="E213" s="11">
        <v>653</v>
      </c>
      <c r="F213" s="11">
        <v>631</v>
      </c>
      <c r="G213" s="11">
        <v>712</v>
      </c>
      <c r="H213" s="11">
        <v>804</v>
      </c>
      <c r="I213" s="11">
        <v>859</v>
      </c>
      <c r="J213" s="11">
        <v>1447</v>
      </c>
      <c r="K213" s="11">
        <v>1746</v>
      </c>
      <c r="L213" s="11">
        <v>1675</v>
      </c>
      <c r="M213" s="11">
        <v>1812</v>
      </c>
      <c r="N213" s="11">
        <v>2217</v>
      </c>
      <c r="O213" s="11">
        <v>2333</v>
      </c>
      <c r="P213" s="11">
        <v>2918</v>
      </c>
      <c r="Q213" s="11">
        <v>1704</v>
      </c>
      <c r="R213" s="11">
        <v>2388</v>
      </c>
      <c r="S213" s="11">
        <v>2409</v>
      </c>
      <c r="T213" s="11">
        <v>2465</v>
      </c>
      <c r="U213" s="11">
        <v>2507</v>
      </c>
      <c r="V213" s="74">
        <f>100</f>
        <v>100</v>
      </c>
      <c r="W213" s="127">
        <f t="shared" si="31"/>
        <v>116.39928698752229</v>
      </c>
      <c r="X213" s="127">
        <f t="shared" si="31"/>
        <v>112.47771836007131</v>
      </c>
      <c r="Y213" s="127">
        <f t="shared" si="31"/>
        <v>126.9162210338681</v>
      </c>
      <c r="Z213" s="127">
        <f t="shared" si="31"/>
        <v>143.31550802139037</v>
      </c>
      <c r="AA213" s="127">
        <f t="shared" si="31"/>
        <v>153.11942959001783</v>
      </c>
      <c r="AB213" s="127">
        <f t="shared" si="31"/>
        <v>257.93226381461676</v>
      </c>
      <c r="AC213" s="127">
        <f t="shared" si="31"/>
        <v>311.22994652406419</v>
      </c>
      <c r="AD213" s="127">
        <f t="shared" si="30"/>
        <v>298.57397504456327</v>
      </c>
      <c r="AE213" s="127">
        <f t="shared" si="30"/>
        <v>322.99465240641712</v>
      </c>
      <c r="AF213" s="127">
        <f t="shared" si="30"/>
        <v>395.18716577540107</v>
      </c>
      <c r="AG213" s="127">
        <f t="shared" si="30"/>
        <v>415.86452762923352</v>
      </c>
      <c r="AH213" s="127">
        <f t="shared" si="30"/>
        <v>520.14260249554366</v>
      </c>
      <c r="AI213" s="127">
        <f t="shared" si="30"/>
        <v>303.7433155080214</v>
      </c>
      <c r="AJ213" s="127">
        <f t="shared" si="30"/>
        <v>425.66844919786098</v>
      </c>
      <c r="AK213" s="127">
        <f t="shared" si="30"/>
        <v>429.41176470588238</v>
      </c>
      <c r="AL213" s="127">
        <f t="shared" si="30"/>
        <v>439.39393939393938</v>
      </c>
      <c r="AM213" s="127">
        <f t="shared" si="30"/>
        <v>446.88057040998217</v>
      </c>
      <c r="AN213" s="280">
        <v>4</v>
      </c>
      <c r="AO213" s="281">
        <v>4</v>
      </c>
      <c r="AP213" s="281">
        <v>4</v>
      </c>
      <c r="AQ213" s="281">
        <v>4</v>
      </c>
      <c r="AR213" s="281">
        <v>4</v>
      </c>
      <c r="AS213" s="281">
        <v>4</v>
      </c>
      <c r="AT213" s="281">
        <v>4</v>
      </c>
      <c r="AU213" s="281">
        <v>4</v>
      </c>
      <c r="AV213" s="281">
        <v>4</v>
      </c>
      <c r="AW213" s="281">
        <v>4</v>
      </c>
      <c r="AX213" s="281">
        <v>1</v>
      </c>
      <c r="AY213" s="281">
        <v>1</v>
      </c>
      <c r="AZ213" s="281">
        <v>1</v>
      </c>
      <c r="BA213" s="281">
        <v>1</v>
      </c>
      <c r="BB213" s="281">
        <v>1</v>
      </c>
      <c r="BC213" s="281">
        <v>1</v>
      </c>
      <c r="BD213" s="281">
        <v>6</v>
      </c>
      <c r="BE213" s="325">
        <v>7</v>
      </c>
    </row>
    <row r="214" spans="2:57" ht="15" x14ac:dyDescent="0.25">
      <c r="B214" s="772"/>
      <c r="C214" s="1" t="s">
        <v>6</v>
      </c>
      <c r="D214" s="365">
        <v>2075</v>
      </c>
      <c r="E214" s="11">
        <v>2608</v>
      </c>
      <c r="F214" s="11">
        <v>2701</v>
      </c>
      <c r="G214" s="11">
        <v>2866</v>
      </c>
      <c r="H214" s="11">
        <v>2922</v>
      </c>
      <c r="I214" s="11">
        <v>3117</v>
      </c>
      <c r="J214" s="11">
        <v>3568</v>
      </c>
      <c r="K214" s="11">
        <v>4274</v>
      </c>
      <c r="L214" s="11">
        <v>4454</v>
      </c>
      <c r="M214" s="11">
        <v>4714</v>
      </c>
      <c r="N214" s="11">
        <v>5901</v>
      </c>
      <c r="O214" s="11">
        <v>6425</v>
      </c>
      <c r="P214" s="11">
        <v>7159</v>
      </c>
      <c r="Q214" s="11">
        <v>5912</v>
      </c>
      <c r="R214" s="11">
        <v>7267</v>
      </c>
      <c r="S214" s="11">
        <v>7331</v>
      </c>
      <c r="T214" s="11">
        <v>7571</v>
      </c>
      <c r="U214" s="11">
        <v>7714</v>
      </c>
      <c r="V214" s="74">
        <f>100</f>
        <v>100</v>
      </c>
      <c r="W214" s="127">
        <f t="shared" si="31"/>
        <v>125.68674698795181</v>
      </c>
      <c r="X214" s="127">
        <f t="shared" si="31"/>
        <v>130.16867469879517</v>
      </c>
      <c r="Y214" s="127">
        <f t="shared" si="31"/>
        <v>138.12048192771084</v>
      </c>
      <c r="Z214" s="127">
        <f t="shared" si="31"/>
        <v>140.81927710843374</v>
      </c>
      <c r="AA214" s="127">
        <f t="shared" si="31"/>
        <v>150.21686746987953</v>
      </c>
      <c r="AB214" s="127">
        <f t="shared" si="31"/>
        <v>171.95180722891567</v>
      </c>
      <c r="AC214" s="127">
        <f t="shared" si="31"/>
        <v>205.97590361445782</v>
      </c>
      <c r="AD214" s="127">
        <f t="shared" si="30"/>
        <v>214.65060240963857</v>
      </c>
      <c r="AE214" s="127">
        <f t="shared" si="30"/>
        <v>227.18072289156626</v>
      </c>
      <c r="AF214" s="127">
        <f t="shared" si="30"/>
        <v>284.3855421686747</v>
      </c>
      <c r="AG214" s="127">
        <f t="shared" si="30"/>
        <v>309.63855421686748</v>
      </c>
      <c r="AH214" s="127">
        <f t="shared" si="30"/>
        <v>345.01204819277109</v>
      </c>
      <c r="AI214" s="127">
        <f t="shared" si="30"/>
        <v>284.91566265060243</v>
      </c>
      <c r="AJ214" s="127">
        <f t="shared" si="30"/>
        <v>350.2168674698795</v>
      </c>
      <c r="AK214" s="127">
        <f t="shared" si="30"/>
        <v>353.30120481927713</v>
      </c>
      <c r="AL214" s="127">
        <f t="shared" si="30"/>
        <v>364.86746987951807</v>
      </c>
      <c r="AM214" s="127">
        <f t="shared" si="30"/>
        <v>371.75903614457832</v>
      </c>
      <c r="AN214" s="280"/>
      <c r="AO214" s="281"/>
      <c r="AP214" s="281"/>
      <c r="AQ214" s="281"/>
      <c r="AR214" s="281"/>
      <c r="AS214" s="281"/>
      <c r="AT214" s="281"/>
      <c r="AU214" s="281"/>
      <c r="AV214" s="281"/>
      <c r="AW214" s="281"/>
      <c r="AX214" s="281"/>
      <c r="AY214" s="281"/>
      <c r="AZ214" s="281"/>
      <c r="BA214" s="281"/>
      <c r="BB214" s="281"/>
      <c r="BC214" s="281"/>
      <c r="BD214" s="281"/>
      <c r="BE214" s="325"/>
    </row>
    <row r="215" spans="2:57" ht="15" x14ac:dyDescent="0.25">
      <c r="B215" s="765"/>
      <c r="C215" s="8" t="s">
        <v>7</v>
      </c>
      <c r="D215" s="424">
        <v>1514</v>
      </c>
      <c r="E215" s="341">
        <v>1955</v>
      </c>
      <c r="F215" s="341">
        <v>2070</v>
      </c>
      <c r="G215" s="341">
        <v>2154</v>
      </c>
      <c r="H215" s="341">
        <v>2118</v>
      </c>
      <c r="I215" s="341">
        <v>2258</v>
      </c>
      <c r="J215" s="341">
        <v>2121</v>
      </c>
      <c r="K215" s="341">
        <v>2528</v>
      </c>
      <c r="L215" s="341">
        <v>2779</v>
      </c>
      <c r="M215" s="341">
        <v>2902</v>
      </c>
      <c r="N215" s="341">
        <v>3684</v>
      </c>
      <c r="O215" s="341">
        <v>4092</v>
      </c>
      <c r="P215" s="341">
        <v>4241</v>
      </c>
      <c r="Q215" s="341">
        <v>4208</v>
      </c>
      <c r="R215" s="341">
        <v>4879</v>
      </c>
      <c r="S215" s="341">
        <v>4922</v>
      </c>
      <c r="T215" s="341">
        <v>5106</v>
      </c>
      <c r="U215" s="341">
        <v>5207</v>
      </c>
      <c r="V215" s="74">
        <f>100</f>
        <v>100</v>
      </c>
      <c r="W215" s="127">
        <f t="shared" si="31"/>
        <v>129.12813738441216</v>
      </c>
      <c r="X215" s="127">
        <f t="shared" si="31"/>
        <v>136.72391017173052</v>
      </c>
      <c r="Y215" s="127">
        <f t="shared" si="31"/>
        <v>142.27212681638045</v>
      </c>
      <c r="Z215" s="127">
        <f t="shared" si="31"/>
        <v>139.89431968295904</v>
      </c>
      <c r="AA215" s="127">
        <f t="shared" si="31"/>
        <v>149.14134742404227</v>
      </c>
      <c r="AB215" s="127">
        <f t="shared" si="31"/>
        <v>140.09247027741083</v>
      </c>
      <c r="AC215" s="127">
        <f t="shared" si="31"/>
        <v>166.97490092470278</v>
      </c>
      <c r="AD215" s="127">
        <f t="shared" si="30"/>
        <v>183.55350066050198</v>
      </c>
      <c r="AE215" s="127">
        <f t="shared" si="30"/>
        <v>191.67767503302511</v>
      </c>
      <c r="AF215" s="127">
        <f t="shared" si="30"/>
        <v>243.32892998678997</v>
      </c>
      <c r="AG215" s="127">
        <f t="shared" si="30"/>
        <v>270.27741083223248</v>
      </c>
      <c r="AH215" s="127">
        <f t="shared" si="30"/>
        <v>280.11889035667105</v>
      </c>
      <c r="AI215" s="127">
        <f t="shared" si="30"/>
        <v>277.93923381770145</v>
      </c>
      <c r="AJ215" s="127">
        <f t="shared" si="30"/>
        <v>322.25891677675031</v>
      </c>
      <c r="AK215" s="127">
        <f t="shared" si="30"/>
        <v>325.09907529722591</v>
      </c>
      <c r="AL215" s="127">
        <f t="shared" si="30"/>
        <v>337.25231175693528</v>
      </c>
      <c r="AM215" s="127">
        <f t="shared" si="30"/>
        <v>343.92338177014528</v>
      </c>
      <c r="AN215" s="283"/>
      <c r="AO215" s="284"/>
      <c r="AP215" s="284"/>
      <c r="AQ215" s="284"/>
      <c r="AR215" s="284"/>
      <c r="AS215" s="284"/>
      <c r="AT215" s="284"/>
      <c r="AU215" s="284"/>
      <c r="AV215" s="284"/>
      <c r="AW215" s="284"/>
      <c r="AX215" s="284"/>
      <c r="AY215" s="284"/>
      <c r="AZ215" s="284"/>
      <c r="BA215" s="284"/>
      <c r="BB215" s="284"/>
      <c r="BC215" s="284"/>
      <c r="BD215" s="284"/>
      <c r="BE215" s="284"/>
    </row>
    <row r="216" spans="2:57" ht="15" customHeight="1" x14ac:dyDescent="0.25">
      <c r="B216" s="772" t="s">
        <v>51</v>
      </c>
      <c r="C216" s="1" t="s">
        <v>2</v>
      </c>
      <c r="D216" s="425">
        <v>62009</v>
      </c>
      <c r="E216" s="11">
        <v>60422</v>
      </c>
      <c r="F216" s="11">
        <v>56515</v>
      </c>
      <c r="G216" s="11">
        <v>56463</v>
      </c>
      <c r="H216" s="11">
        <v>67615</v>
      </c>
      <c r="I216" s="11">
        <v>65047</v>
      </c>
      <c r="J216" s="11">
        <v>72794</v>
      </c>
      <c r="K216" s="11">
        <v>69742</v>
      </c>
      <c r="L216" s="11">
        <v>66291</v>
      </c>
      <c r="M216" s="11">
        <v>64252</v>
      </c>
      <c r="N216" s="11">
        <v>69690</v>
      </c>
      <c r="O216" s="11">
        <v>71341</v>
      </c>
      <c r="P216" s="11">
        <v>80822</v>
      </c>
      <c r="Q216" s="11">
        <v>77346</v>
      </c>
      <c r="R216" s="11">
        <v>72913</v>
      </c>
      <c r="S216" s="11">
        <v>70302</v>
      </c>
      <c r="T216" s="11">
        <v>69480</v>
      </c>
      <c r="U216" s="11">
        <v>70530</v>
      </c>
      <c r="V216" s="74">
        <f>100</f>
        <v>100</v>
      </c>
      <c r="W216" s="127">
        <f t="shared" si="31"/>
        <v>97.440694092792981</v>
      </c>
      <c r="X216" s="127">
        <f t="shared" si="31"/>
        <v>91.139995807060259</v>
      </c>
      <c r="Y216" s="127">
        <f t="shared" si="31"/>
        <v>91.056137012369177</v>
      </c>
      <c r="Z216" s="127">
        <f t="shared" si="31"/>
        <v>109.04062313535132</v>
      </c>
      <c r="AA216" s="127">
        <f t="shared" si="31"/>
        <v>104.89928881291425</v>
      </c>
      <c r="AB216" s="127">
        <f t="shared" si="31"/>
        <v>117.39263655275847</v>
      </c>
      <c r="AC216" s="127">
        <f t="shared" si="31"/>
        <v>112.47077037204276</v>
      </c>
      <c r="AD216" s="127">
        <f t="shared" si="30"/>
        <v>106.90544920898579</v>
      </c>
      <c r="AE216" s="127">
        <f t="shared" si="30"/>
        <v>103.61721685561773</v>
      </c>
      <c r="AF216" s="127">
        <f t="shared" si="30"/>
        <v>112.38691157735167</v>
      </c>
      <c r="AG216" s="127">
        <f t="shared" si="30"/>
        <v>115.04942830879388</v>
      </c>
      <c r="AH216" s="127">
        <f t="shared" si="30"/>
        <v>130.33914431776032</v>
      </c>
      <c r="AI216" s="127">
        <f t="shared" si="30"/>
        <v>124.73350642648647</v>
      </c>
      <c r="AJ216" s="127">
        <f t="shared" si="30"/>
        <v>117.58454417907078</v>
      </c>
      <c r="AK216" s="127">
        <f t="shared" si="30"/>
        <v>113.3738650841007</v>
      </c>
      <c r="AL216" s="127">
        <f t="shared" si="30"/>
        <v>112.04825106032995</v>
      </c>
      <c r="AM216" s="127">
        <f t="shared" si="30"/>
        <v>113.74155364543857</v>
      </c>
      <c r="AN216" s="280">
        <v>1</v>
      </c>
      <c r="AO216" s="281">
        <v>1</v>
      </c>
      <c r="AP216" s="281">
        <v>1</v>
      </c>
      <c r="AQ216" s="281">
        <v>1</v>
      </c>
      <c r="AR216" s="281">
        <v>1</v>
      </c>
      <c r="AS216" s="281">
        <v>1</v>
      </c>
      <c r="AT216" s="281">
        <v>1</v>
      </c>
      <c r="AU216" s="281">
        <v>1</v>
      </c>
      <c r="AV216" s="281">
        <v>1</v>
      </c>
      <c r="AW216" s="281">
        <v>1</v>
      </c>
      <c r="AX216" s="281">
        <v>1</v>
      </c>
      <c r="AY216" s="281">
        <v>1</v>
      </c>
      <c r="AZ216" s="281">
        <v>1</v>
      </c>
      <c r="BA216" s="281">
        <v>1</v>
      </c>
      <c r="BB216" s="281">
        <v>1</v>
      </c>
      <c r="BC216" s="281">
        <v>1</v>
      </c>
      <c r="BD216" s="281">
        <v>6</v>
      </c>
      <c r="BE216" s="325">
        <v>7</v>
      </c>
    </row>
    <row r="217" spans="2:57" ht="15" x14ac:dyDescent="0.25">
      <c r="B217" s="772"/>
      <c r="C217" s="1" t="s">
        <v>3</v>
      </c>
      <c r="D217" s="365">
        <v>106238</v>
      </c>
      <c r="E217" s="11">
        <v>99298</v>
      </c>
      <c r="F217" s="11">
        <v>107023</v>
      </c>
      <c r="G217" s="11">
        <v>118972</v>
      </c>
      <c r="H217" s="11">
        <v>123195</v>
      </c>
      <c r="I217" s="11">
        <v>125427</v>
      </c>
      <c r="J217" s="11">
        <v>138145</v>
      </c>
      <c r="K217" s="11">
        <v>129262</v>
      </c>
      <c r="L217" s="11">
        <v>134963</v>
      </c>
      <c r="M217" s="11">
        <v>129971</v>
      </c>
      <c r="N217" s="11">
        <v>139543</v>
      </c>
      <c r="O217" s="11">
        <v>140837</v>
      </c>
      <c r="P217" s="11">
        <v>141148</v>
      </c>
      <c r="Q217" s="11">
        <v>134095</v>
      </c>
      <c r="R217" s="11">
        <v>140884</v>
      </c>
      <c r="S217" s="11">
        <v>140742</v>
      </c>
      <c r="T217" s="11">
        <v>140299</v>
      </c>
      <c r="U217" s="11">
        <v>142265</v>
      </c>
      <c r="V217" s="74">
        <f>100</f>
        <v>100</v>
      </c>
      <c r="W217" s="127">
        <f t="shared" si="31"/>
        <v>93.467497505600633</v>
      </c>
      <c r="X217" s="127">
        <f t="shared" si="31"/>
        <v>100.73890698243567</v>
      </c>
      <c r="Y217" s="127">
        <f t="shared" si="31"/>
        <v>111.98629492272069</v>
      </c>
      <c r="Z217" s="127">
        <f t="shared" si="31"/>
        <v>115.9613321033905</v>
      </c>
      <c r="AA217" s="127">
        <f t="shared" si="31"/>
        <v>118.06227526873623</v>
      </c>
      <c r="AB217" s="127">
        <f t="shared" si="31"/>
        <v>130.03350966697414</v>
      </c>
      <c r="AC217" s="127">
        <f t="shared" si="31"/>
        <v>121.672094730699</v>
      </c>
      <c r="AD217" s="127">
        <f t="shared" si="30"/>
        <v>127.03834786046424</v>
      </c>
      <c r="AE217" s="127">
        <f t="shared" si="30"/>
        <v>122.33946422184152</v>
      </c>
      <c r="AF217" s="127">
        <f t="shared" si="30"/>
        <v>131.34942299365576</v>
      </c>
      <c r="AG217" s="127">
        <f t="shared" si="30"/>
        <v>132.56744291119938</v>
      </c>
      <c r="AH217" s="127">
        <f t="shared" si="30"/>
        <v>132.86018185583313</v>
      </c>
      <c r="AI217" s="127">
        <f t="shared" si="30"/>
        <v>126.22131440727424</v>
      </c>
      <c r="AJ217" s="127">
        <f t="shared" si="30"/>
        <v>132.61168320186749</v>
      </c>
      <c r="AK217" s="127">
        <f t="shared" si="30"/>
        <v>132.47802104708296</v>
      </c>
      <c r="AL217" s="127">
        <f t="shared" si="30"/>
        <v>132.0610327754664</v>
      </c>
      <c r="AM217" s="127">
        <f t="shared" si="30"/>
        <v>133.91159472128618</v>
      </c>
      <c r="AN217" s="280">
        <v>1</v>
      </c>
      <c r="AO217" s="281">
        <v>1</v>
      </c>
      <c r="AP217" s="281">
        <v>1</v>
      </c>
      <c r="AQ217" s="281">
        <v>1</v>
      </c>
      <c r="AR217" s="281">
        <v>1</v>
      </c>
      <c r="AS217" s="281">
        <v>1</v>
      </c>
      <c r="AT217" s="281">
        <v>1</v>
      </c>
      <c r="AU217" s="281">
        <v>1</v>
      </c>
      <c r="AV217" s="281">
        <v>1</v>
      </c>
      <c r="AW217" s="281">
        <v>1</v>
      </c>
      <c r="AX217" s="281">
        <v>1</v>
      </c>
      <c r="AY217" s="281">
        <v>1</v>
      </c>
      <c r="AZ217" s="281">
        <v>1</v>
      </c>
      <c r="BA217" s="281">
        <v>1</v>
      </c>
      <c r="BB217" s="281">
        <v>1</v>
      </c>
      <c r="BC217" s="281">
        <v>1</v>
      </c>
      <c r="BD217" s="281">
        <v>6</v>
      </c>
      <c r="BE217" s="325">
        <v>7</v>
      </c>
    </row>
    <row r="218" spans="2:57" ht="15" x14ac:dyDescent="0.25">
      <c r="B218" s="772"/>
      <c r="C218" s="1" t="s">
        <v>4</v>
      </c>
      <c r="D218" s="365">
        <v>63026</v>
      </c>
      <c r="E218" s="11">
        <v>61266</v>
      </c>
      <c r="F218" s="11">
        <v>62181</v>
      </c>
      <c r="G218" s="11">
        <v>65220</v>
      </c>
      <c r="H218" s="11">
        <v>65425</v>
      </c>
      <c r="I218" s="11">
        <v>66177</v>
      </c>
      <c r="J218" s="11">
        <v>65278</v>
      </c>
      <c r="K218" s="11">
        <v>64889</v>
      </c>
      <c r="L218" s="11">
        <v>67981</v>
      </c>
      <c r="M218" s="11">
        <v>71764</v>
      </c>
      <c r="N218" s="11">
        <v>69585</v>
      </c>
      <c r="O218" s="11">
        <v>77645</v>
      </c>
      <c r="P218" s="11">
        <v>75758</v>
      </c>
      <c r="Q218" s="11">
        <v>78220</v>
      </c>
      <c r="R218" s="11">
        <v>77718</v>
      </c>
      <c r="S218" s="11">
        <v>71845</v>
      </c>
      <c r="T218" s="11">
        <v>71340</v>
      </c>
      <c r="U218" s="11">
        <v>72462</v>
      </c>
      <c r="V218" s="74">
        <f>100</f>
        <v>100</v>
      </c>
      <c r="W218" s="127">
        <f t="shared" si="31"/>
        <v>97.207501665979123</v>
      </c>
      <c r="X218" s="127">
        <f t="shared" si="31"/>
        <v>98.659283470313838</v>
      </c>
      <c r="Y218" s="127">
        <f t="shared" si="31"/>
        <v>103.48110303684194</v>
      </c>
      <c r="Z218" s="127">
        <f t="shared" si="31"/>
        <v>103.80636562688414</v>
      </c>
      <c r="AA218" s="127">
        <f t="shared" si="31"/>
        <v>104.9995240059658</v>
      </c>
      <c r="AB218" s="127">
        <f t="shared" si="31"/>
        <v>103.57312855012218</v>
      </c>
      <c r="AC218" s="127">
        <f t="shared" si="31"/>
        <v>102.95592295243233</v>
      </c>
      <c r="AD218" s="127">
        <f t="shared" si="30"/>
        <v>107.8618347983372</v>
      </c>
      <c r="AE218" s="127">
        <f t="shared" si="30"/>
        <v>113.86411956970139</v>
      </c>
      <c r="AF218" s="127">
        <f t="shared" si="30"/>
        <v>110.40681623456986</v>
      </c>
      <c r="AG218" s="127">
        <f t="shared" si="30"/>
        <v>123.19518928696094</v>
      </c>
      <c r="AH218" s="127">
        <f t="shared" si="30"/>
        <v>120.20118681179196</v>
      </c>
      <c r="AI218" s="127">
        <f t="shared" si="30"/>
        <v>124.10751118585981</v>
      </c>
      <c r="AJ218" s="127">
        <f t="shared" si="30"/>
        <v>123.31101450195158</v>
      </c>
      <c r="AK218" s="127">
        <f t="shared" si="30"/>
        <v>113.99263795893758</v>
      </c>
      <c r="AL218" s="127">
        <f t="shared" si="30"/>
        <v>113.19138133468728</v>
      </c>
      <c r="AM218" s="127">
        <f t="shared" si="30"/>
        <v>114.97159902262558</v>
      </c>
      <c r="AN218" s="280">
        <v>1</v>
      </c>
      <c r="AO218" s="281">
        <v>1</v>
      </c>
      <c r="AP218" s="281">
        <v>1</v>
      </c>
      <c r="AQ218" s="281">
        <v>1</v>
      </c>
      <c r="AR218" s="281">
        <v>1</v>
      </c>
      <c r="AS218" s="281">
        <v>1</v>
      </c>
      <c r="AT218" s="281">
        <v>1</v>
      </c>
      <c r="AU218" s="281">
        <v>1</v>
      </c>
      <c r="AV218" s="281">
        <v>1</v>
      </c>
      <c r="AW218" s="281">
        <v>1</v>
      </c>
      <c r="AX218" s="281">
        <v>1</v>
      </c>
      <c r="AY218" s="281">
        <v>1</v>
      </c>
      <c r="AZ218" s="281">
        <v>1</v>
      </c>
      <c r="BA218" s="281">
        <v>1</v>
      </c>
      <c r="BB218" s="281">
        <v>1</v>
      </c>
      <c r="BC218" s="281">
        <v>1</v>
      </c>
      <c r="BD218" s="281">
        <v>6</v>
      </c>
      <c r="BE218" s="325">
        <v>7</v>
      </c>
    </row>
    <row r="219" spans="2:57" ht="15" x14ac:dyDescent="0.25">
      <c r="B219" s="772"/>
      <c r="C219" s="1" t="s">
        <v>5</v>
      </c>
      <c r="D219" s="365">
        <v>30368</v>
      </c>
      <c r="E219" s="11">
        <v>28402</v>
      </c>
      <c r="F219" s="11">
        <v>27417</v>
      </c>
      <c r="G219" s="11">
        <v>29241</v>
      </c>
      <c r="H219" s="11">
        <v>28352</v>
      </c>
      <c r="I219" s="11">
        <v>33958</v>
      </c>
      <c r="J219" s="11">
        <v>29499</v>
      </c>
      <c r="K219" s="11">
        <v>27980</v>
      </c>
      <c r="L219" s="11">
        <v>31142</v>
      </c>
      <c r="M219" s="11">
        <v>35726</v>
      </c>
      <c r="N219" s="11">
        <v>60368</v>
      </c>
      <c r="O219" s="11">
        <v>63458</v>
      </c>
      <c r="P219" s="11">
        <v>63431</v>
      </c>
      <c r="Q219" s="11">
        <v>68112</v>
      </c>
      <c r="R219" s="11">
        <v>75251</v>
      </c>
      <c r="S219" s="11">
        <v>71902</v>
      </c>
      <c r="T219" s="11">
        <v>70830</v>
      </c>
      <c r="U219" s="11">
        <v>71726</v>
      </c>
      <c r="V219" s="74">
        <f>100</f>
        <v>100</v>
      </c>
      <c r="W219" s="127">
        <f t="shared" si="31"/>
        <v>93.526080084299267</v>
      </c>
      <c r="X219" s="127">
        <f t="shared" si="31"/>
        <v>90.282534246575338</v>
      </c>
      <c r="Y219" s="127">
        <f t="shared" si="31"/>
        <v>96.288856691253955</v>
      </c>
      <c r="Z219" s="127">
        <f t="shared" ref="Z219:AH261" si="32">H219*100/$D219</f>
        <v>93.361433087460483</v>
      </c>
      <c r="AA219" s="127">
        <f t="shared" si="32"/>
        <v>111.82165437302423</v>
      </c>
      <c r="AB219" s="127">
        <f t="shared" si="32"/>
        <v>97.138435194942048</v>
      </c>
      <c r="AC219" s="127">
        <f t="shared" si="32"/>
        <v>92.136459430979983</v>
      </c>
      <c r="AD219" s="127">
        <f t="shared" si="30"/>
        <v>102.54873551106428</v>
      </c>
      <c r="AE219" s="127">
        <f t="shared" ref="AD219:AM244" si="33">M219*100/$D219</f>
        <v>117.64357218124341</v>
      </c>
      <c r="AF219" s="127">
        <f t="shared" si="33"/>
        <v>198.78819810326661</v>
      </c>
      <c r="AG219" s="127">
        <f t="shared" si="33"/>
        <v>208.96338250790305</v>
      </c>
      <c r="AH219" s="127">
        <f t="shared" si="33"/>
        <v>208.87447312961012</v>
      </c>
      <c r="AI219" s="127">
        <f t="shared" si="33"/>
        <v>224.28872497365649</v>
      </c>
      <c r="AJ219" s="127">
        <f t="shared" si="33"/>
        <v>247.79702318229715</v>
      </c>
      <c r="AK219" s="127">
        <f t="shared" si="33"/>
        <v>236.76896733403584</v>
      </c>
      <c r="AL219" s="127">
        <f t="shared" si="33"/>
        <v>233.23893572181242</v>
      </c>
      <c r="AM219" s="127">
        <f t="shared" si="33"/>
        <v>236.18940990516333</v>
      </c>
      <c r="AN219" s="280">
        <v>1</v>
      </c>
      <c r="AO219" s="281">
        <v>1</v>
      </c>
      <c r="AP219" s="281">
        <v>1</v>
      </c>
      <c r="AQ219" s="281">
        <v>1</v>
      </c>
      <c r="AR219" s="281">
        <v>1</v>
      </c>
      <c r="AS219" s="281">
        <v>1</v>
      </c>
      <c r="AT219" s="281">
        <v>1</v>
      </c>
      <c r="AU219" s="281">
        <v>1</v>
      </c>
      <c r="AV219" s="281">
        <v>1</v>
      </c>
      <c r="AW219" s="281">
        <v>1</v>
      </c>
      <c r="AX219" s="281">
        <v>1</v>
      </c>
      <c r="AY219" s="281">
        <v>1</v>
      </c>
      <c r="AZ219" s="281">
        <v>1</v>
      </c>
      <c r="BA219" s="281">
        <v>1</v>
      </c>
      <c r="BB219" s="281">
        <v>1</v>
      </c>
      <c r="BC219" s="281">
        <v>1</v>
      </c>
      <c r="BD219" s="281">
        <v>6</v>
      </c>
      <c r="BE219" s="325">
        <v>7</v>
      </c>
    </row>
    <row r="220" spans="2:57" ht="15" x14ac:dyDescent="0.25">
      <c r="B220" s="772"/>
      <c r="C220" s="1" t="s">
        <v>6</v>
      </c>
      <c r="D220" s="365">
        <v>261641</v>
      </c>
      <c r="E220" s="11">
        <v>249388</v>
      </c>
      <c r="F220" s="11">
        <v>253136</v>
      </c>
      <c r="G220" s="11">
        <v>269896</v>
      </c>
      <c r="H220" s="11">
        <v>284587</v>
      </c>
      <c r="I220" s="11">
        <v>290609</v>
      </c>
      <c r="J220" s="11">
        <v>305716</v>
      </c>
      <c r="K220" s="11">
        <v>291873</v>
      </c>
      <c r="L220" s="11">
        <v>300377</v>
      </c>
      <c r="M220" s="11">
        <v>301713</v>
      </c>
      <c r="N220" s="11">
        <v>339186</v>
      </c>
      <c r="O220" s="11">
        <v>353281</v>
      </c>
      <c r="P220" s="11">
        <v>361159</v>
      </c>
      <c r="Q220" s="11">
        <v>357773</v>
      </c>
      <c r="R220" s="11">
        <v>366766</v>
      </c>
      <c r="S220" s="11">
        <v>354791</v>
      </c>
      <c r="T220" s="11">
        <v>351949</v>
      </c>
      <c r="U220" s="11">
        <v>356983</v>
      </c>
      <c r="V220" s="74">
        <f>100</f>
        <v>100</v>
      </c>
      <c r="W220" s="127">
        <f t="shared" ref="W220:AC280" si="34">E220*100/$D220</f>
        <v>95.316865475976627</v>
      </c>
      <c r="X220" s="127">
        <f t="shared" si="34"/>
        <v>96.749362676338947</v>
      </c>
      <c r="Y220" s="127">
        <f t="shared" si="34"/>
        <v>103.15508654989088</v>
      </c>
      <c r="Z220" s="127">
        <f t="shared" si="32"/>
        <v>108.77003221972092</v>
      </c>
      <c r="AA220" s="127">
        <f t="shared" si="32"/>
        <v>111.07165925829668</v>
      </c>
      <c r="AB220" s="127">
        <f t="shared" si="32"/>
        <v>116.84560141568026</v>
      </c>
      <c r="AC220" s="127">
        <f t="shared" si="32"/>
        <v>111.55476397047863</v>
      </c>
      <c r="AD220" s="127">
        <f t="shared" si="33"/>
        <v>114.8050190910446</v>
      </c>
      <c r="AE220" s="127">
        <f t="shared" si="33"/>
        <v>115.31564242607237</v>
      </c>
      <c r="AF220" s="127">
        <f t="shared" si="33"/>
        <v>129.63793900803009</v>
      </c>
      <c r="AG220" s="127">
        <f t="shared" si="33"/>
        <v>135.02509163319203</v>
      </c>
      <c r="AH220" s="127">
        <f t="shared" si="33"/>
        <v>138.03608761623752</v>
      </c>
      <c r="AI220" s="127">
        <f t="shared" si="33"/>
        <v>136.74194793629439</v>
      </c>
      <c r="AJ220" s="127">
        <f t="shared" si="33"/>
        <v>140.1791003703548</v>
      </c>
      <c r="AK220" s="127">
        <f t="shared" si="33"/>
        <v>135.60221830676386</v>
      </c>
      <c r="AL220" s="127">
        <f t="shared" si="33"/>
        <v>134.51599711054459</v>
      </c>
      <c r="AM220" s="127">
        <f t="shared" si="33"/>
        <v>136.44000749118067</v>
      </c>
      <c r="AN220" s="280"/>
      <c r="AO220" s="281"/>
      <c r="AP220" s="281"/>
      <c r="AQ220" s="281"/>
      <c r="AR220" s="281"/>
      <c r="AS220" s="281"/>
      <c r="AT220" s="281"/>
      <c r="AU220" s="281"/>
      <c r="AV220" s="281"/>
      <c r="AW220" s="281"/>
      <c r="AX220" s="281"/>
      <c r="AY220" s="281"/>
      <c r="AZ220" s="281"/>
      <c r="BA220" s="281"/>
      <c r="BB220" s="281"/>
      <c r="BC220" s="281"/>
      <c r="BD220" s="281"/>
      <c r="BE220" s="325"/>
    </row>
    <row r="221" spans="2:57" ht="15" x14ac:dyDescent="0.25">
      <c r="B221" s="765"/>
      <c r="C221" s="8" t="s">
        <v>7</v>
      </c>
      <c r="D221" s="424">
        <v>231273</v>
      </c>
      <c r="E221" s="341">
        <v>220986</v>
      </c>
      <c r="F221" s="341">
        <v>225719</v>
      </c>
      <c r="G221" s="341">
        <v>240655</v>
      </c>
      <c r="H221" s="341">
        <v>256235</v>
      </c>
      <c r="I221" s="341">
        <v>256651</v>
      </c>
      <c r="J221" s="341">
        <v>276217</v>
      </c>
      <c r="K221" s="341">
        <v>263893</v>
      </c>
      <c r="L221" s="341">
        <v>269235</v>
      </c>
      <c r="M221" s="341">
        <v>265987</v>
      </c>
      <c r="N221" s="341">
        <v>278818</v>
      </c>
      <c r="O221" s="341">
        <v>289823</v>
      </c>
      <c r="P221" s="341">
        <v>297728</v>
      </c>
      <c r="Q221" s="341">
        <v>289661</v>
      </c>
      <c r="R221" s="341">
        <v>291515</v>
      </c>
      <c r="S221" s="341">
        <v>282889</v>
      </c>
      <c r="T221" s="341">
        <v>281119</v>
      </c>
      <c r="U221" s="341">
        <v>285257</v>
      </c>
      <c r="V221" s="74">
        <f>100</f>
        <v>100</v>
      </c>
      <c r="W221" s="127">
        <f t="shared" si="34"/>
        <v>95.552009962252399</v>
      </c>
      <c r="X221" s="127">
        <f t="shared" si="34"/>
        <v>97.598509121254963</v>
      </c>
      <c r="Y221" s="127">
        <f t="shared" si="34"/>
        <v>104.05667760611918</v>
      </c>
      <c r="Z221" s="127">
        <f t="shared" si="32"/>
        <v>110.79330488210903</v>
      </c>
      <c r="AA221" s="127">
        <f t="shared" si="32"/>
        <v>110.97317888382993</v>
      </c>
      <c r="AB221" s="127">
        <f t="shared" si="32"/>
        <v>119.43331041669369</v>
      </c>
      <c r="AC221" s="127">
        <f t="shared" si="32"/>
        <v>114.10454311571173</v>
      </c>
      <c r="AD221" s="127">
        <f t="shared" si="33"/>
        <v>116.41436743588746</v>
      </c>
      <c r="AE221" s="127">
        <f t="shared" si="33"/>
        <v>115.00996657629727</v>
      </c>
      <c r="AF221" s="127">
        <f t="shared" si="33"/>
        <v>120.55795531687659</v>
      </c>
      <c r="AG221" s="127">
        <f t="shared" si="33"/>
        <v>125.31640096336365</v>
      </c>
      <c r="AH221" s="127">
        <f t="shared" si="33"/>
        <v>128.73443938548814</v>
      </c>
      <c r="AI221" s="127">
        <f t="shared" si="33"/>
        <v>125.24635387615503</v>
      </c>
      <c r="AJ221" s="127">
        <f t="shared" si="33"/>
        <v>126.04800387420927</v>
      </c>
      <c r="AK221" s="127">
        <f t="shared" si="33"/>
        <v>122.31821267506366</v>
      </c>
      <c r="AL221" s="127">
        <f t="shared" si="33"/>
        <v>121.55288338889538</v>
      </c>
      <c r="AM221" s="127">
        <f t="shared" si="33"/>
        <v>123.34211083870578</v>
      </c>
      <c r="AN221" s="283"/>
      <c r="AO221" s="284"/>
      <c r="AP221" s="284"/>
      <c r="AQ221" s="284"/>
      <c r="AR221" s="284"/>
      <c r="AS221" s="284"/>
      <c r="AT221" s="284"/>
      <c r="AU221" s="284"/>
      <c r="AV221" s="284"/>
      <c r="AW221" s="284"/>
      <c r="AX221" s="284"/>
      <c r="AY221" s="284"/>
      <c r="AZ221" s="284"/>
      <c r="BA221" s="284"/>
      <c r="BB221" s="284"/>
      <c r="BC221" s="284"/>
      <c r="BD221" s="284"/>
      <c r="BE221" s="284"/>
    </row>
    <row r="222" spans="2:57" ht="15" customHeight="1" x14ac:dyDescent="0.25">
      <c r="B222" s="772" t="s">
        <v>52</v>
      </c>
      <c r="C222" s="1" t="s">
        <v>2</v>
      </c>
      <c r="D222" s="425">
        <v>9981</v>
      </c>
      <c r="E222" s="11">
        <v>10861</v>
      </c>
      <c r="F222" s="11">
        <v>11343</v>
      </c>
      <c r="G222" s="11">
        <v>12736</v>
      </c>
      <c r="H222" s="11">
        <v>12825</v>
      </c>
      <c r="I222" s="11">
        <v>14141</v>
      </c>
      <c r="J222" s="11">
        <v>19382</v>
      </c>
      <c r="K222" s="11">
        <v>16500</v>
      </c>
      <c r="L222" s="11">
        <v>19345</v>
      </c>
      <c r="M222" s="11">
        <v>22790</v>
      </c>
      <c r="N222" s="11">
        <v>18254</v>
      </c>
      <c r="O222" s="11">
        <v>17596</v>
      </c>
      <c r="P222" s="11">
        <v>19079</v>
      </c>
      <c r="Q222" s="11">
        <v>27552</v>
      </c>
      <c r="R222" s="11">
        <v>29000</v>
      </c>
      <c r="S222" s="11">
        <v>29694</v>
      </c>
      <c r="T222" s="11">
        <v>29347</v>
      </c>
      <c r="U222" s="11">
        <v>29790</v>
      </c>
      <c r="V222" s="74">
        <f>100</f>
        <v>100</v>
      </c>
      <c r="W222" s="127">
        <f t="shared" si="34"/>
        <v>108.8167518284741</v>
      </c>
      <c r="X222" s="127">
        <f t="shared" si="34"/>
        <v>113.64592726179741</v>
      </c>
      <c r="Y222" s="127">
        <f t="shared" si="34"/>
        <v>127.60244464482517</v>
      </c>
      <c r="Z222" s="127">
        <f t="shared" si="32"/>
        <v>128.4941388638413</v>
      </c>
      <c r="AA222" s="127">
        <f t="shared" si="32"/>
        <v>141.67919046187757</v>
      </c>
      <c r="AB222" s="127">
        <f t="shared" si="32"/>
        <v>194.18895902214206</v>
      </c>
      <c r="AC222" s="127">
        <f t="shared" si="32"/>
        <v>165.3140967838894</v>
      </c>
      <c r="AD222" s="127">
        <f t="shared" si="33"/>
        <v>193.8182546838994</v>
      </c>
      <c r="AE222" s="127">
        <f t="shared" si="33"/>
        <v>228.33383428514176</v>
      </c>
      <c r="AF222" s="127">
        <f t="shared" si="33"/>
        <v>182.88748622382528</v>
      </c>
      <c r="AG222" s="127">
        <f t="shared" si="33"/>
        <v>176.29496042480713</v>
      </c>
      <c r="AH222" s="127">
        <f t="shared" si="33"/>
        <v>191.15319106301973</v>
      </c>
      <c r="AI222" s="127">
        <f t="shared" si="33"/>
        <v>276.04448452058909</v>
      </c>
      <c r="AJ222" s="127">
        <f t="shared" si="33"/>
        <v>290.55204889289649</v>
      </c>
      <c r="AK222" s="127">
        <f t="shared" si="33"/>
        <v>297.5052599939886</v>
      </c>
      <c r="AL222" s="127">
        <f t="shared" si="33"/>
        <v>294.02865444344252</v>
      </c>
      <c r="AM222" s="127">
        <f t="shared" si="33"/>
        <v>298.46708746618577</v>
      </c>
      <c r="AN222" s="280">
        <v>1</v>
      </c>
      <c r="AO222" s="281">
        <v>1</v>
      </c>
      <c r="AP222" s="281">
        <v>1</v>
      </c>
      <c r="AQ222" s="281">
        <v>1</v>
      </c>
      <c r="AR222" s="281">
        <v>1</v>
      </c>
      <c r="AS222" s="281">
        <v>1</v>
      </c>
      <c r="AT222" s="281">
        <v>1</v>
      </c>
      <c r="AU222" s="281">
        <v>1</v>
      </c>
      <c r="AV222" s="281">
        <v>1</v>
      </c>
      <c r="AW222" s="281">
        <v>1</v>
      </c>
      <c r="AX222" s="281">
        <v>1</v>
      </c>
      <c r="AY222" s="281">
        <v>1</v>
      </c>
      <c r="AZ222" s="281">
        <v>1</v>
      </c>
      <c r="BA222" s="281">
        <v>1</v>
      </c>
      <c r="BB222" s="281">
        <v>1</v>
      </c>
      <c r="BC222" s="281">
        <v>1</v>
      </c>
      <c r="BD222" s="281">
        <v>6</v>
      </c>
      <c r="BE222" s="325">
        <v>7</v>
      </c>
    </row>
    <row r="223" spans="2:57" ht="15" x14ac:dyDescent="0.25">
      <c r="B223" s="772"/>
      <c r="C223" s="1" t="s">
        <v>3</v>
      </c>
      <c r="D223" s="365">
        <v>51500</v>
      </c>
      <c r="E223" s="11">
        <v>54887</v>
      </c>
      <c r="F223" s="11">
        <v>57195</v>
      </c>
      <c r="G223" s="11">
        <v>60415</v>
      </c>
      <c r="H223" s="11">
        <v>63692</v>
      </c>
      <c r="I223" s="11">
        <v>64137</v>
      </c>
      <c r="J223" s="11">
        <v>68143</v>
      </c>
      <c r="K223" s="11">
        <v>67115</v>
      </c>
      <c r="L223" s="11">
        <v>71026</v>
      </c>
      <c r="M223" s="11">
        <v>73252</v>
      </c>
      <c r="N223" s="11">
        <v>71808</v>
      </c>
      <c r="O223" s="11">
        <v>75229</v>
      </c>
      <c r="P223" s="11">
        <v>77308</v>
      </c>
      <c r="Q223" s="11">
        <v>74958</v>
      </c>
      <c r="R223" s="11">
        <v>79539</v>
      </c>
      <c r="S223" s="11">
        <v>79244</v>
      </c>
      <c r="T223" s="11">
        <v>78994</v>
      </c>
      <c r="U223" s="11">
        <v>80101</v>
      </c>
      <c r="V223" s="74">
        <f>100</f>
        <v>100</v>
      </c>
      <c r="W223" s="127">
        <f t="shared" si="34"/>
        <v>106.57669902912622</v>
      </c>
      <c r="X223" s="127">
        <f t="shared" si="34"/>
        <v>111.05825242718447</v>
      </c>
      <c r="Y223" s="127">
        <f t="shared" si="34"/>
        <v>117.31067961165049</v>
      </c>
      <c r="Z223" s="127">
        <f t="shared" si="32"/>
        <v>123.673786407767</v>
      </c>
      <c r="AA223" s="127">
        <f t="shared" si="32"/>
        <v>124.53786407766991</v>
      </c>
      <c r="AB223" s="127">
        <f t="shared" si="32"/>
        <v>132.31650485436893</v>
      </c>
      <c r="AC223" s="127">
        <f t="shared" si="32"/>
        <v>130.32038834951456</v>
      </c>
      <c r="AD223" s="127">
        <f t="shared" si="33"/>
        <v>137.91456310679612</v>
      </c>
      <c r="AE223" s="127">
        <f t="shared" si="33"/>
        <v>142.23689320388348</v>
      </c>
      <c r="AF223" s="127">
        <f t="shared" si="33"/>
        <v>139.43300970873787</v>
      </c>
      <c r="AG223" s="127">
        <f t="shared" si="33"/>
        <v>146.07572815533982</v>
      </c>
      <c r="AH223" s="127">
        <f t="shared" si="33"/>
        <v>150.11262135922331</v>
      </c>
      <c r="AI223" s="127">
        <f t="shared" si="33"/>
        <v>145.54951456310678</v>
      </c>
      <c r="AJ223" s="127">
        <f t="shared" si="33"/>
        <v>154.44466019417476</v>
      </c>
      <c r="AK223" s="127">
        <f t="shared" si="33"/>
        <v>153.87184466019417</v>
      </c>
      <c r="AL223" s="127">
        <f t="shared" si="33"/>
        <v>153.38640776699029</v>
      </c>
      <c r="AM223" s="127">
        <f t="shared" si="33"/>
        <v>155.53592233009709</v>
      </c>
      <c r="AN223" s="280">
        <v>1</v>
      </c>
      <c r="AO223" s="281">
        <v>1</v>
      </c>
      <c r="AP223" s="281">
        <v>1</v>
      </c>
      <c r="AQ223" s="281">
        <v>1</v>
      </c>
      <c r="AR223" s="281">
        <v>1</v>
      </c>
      <c r="AS223" s="281">
        <v>1</v>
      </c>
      <c r="AT223" s="281">
        <v>1</v>
      </c>
      <c r="AU223" s="281">
        <v>1</v>
      </c>
      <c r="AV223" s="281">
        <v>1</v>
      </c>
      <c r="AW223" s="281">
        <v>1</v>
      </c>
      <c r="AX223" s="281">
        <v>1</v>
      </c>
      <c r="AY223" s="281">
        <v>1</v>
      </c>
      <c r="AZ223" s="281">
        <v>1</v>
      </c>
      <c r="BA223" s="281">
        <v>1</v>
      </c>
      <c r="BB223" s="281">
        <v>1</v>
      </c>
      <c r="BC223" s="281">
        <v>1</v>
      </c>
      <c r="BD223" s="281">
        <v>6</v>
      </c>
      <c r="BE223" s="325">
        <v>7</v>
      </c>
    </row>
    <row r="224" spans="2:57" ht="15" x14ac:dyDescent="0.25">
      <c r="B224" s="772"/>
      <c r="C224" s="1" t="s">
        <v>4</v>
      </c>
      <c r="D224" s="365">
        <v>65309</v>
      </c>
      <c r="E224" s="11">
        <v>71919</v>
      </c>
      <c r="F224" s="11">
        <v>72088</v>
      </c>
      <c r="G224" s="11">
        <v>71343</v>
      </c>
      <c r="H224" s="11">
        <v>73366</v>
      </c>
      <c r="I224" s="11">
        <v>73604</v>
      </c>
      <c r="J224" s="11">
        <v>74214</v>
      </c>
      <c r="K224" s="11">
        <v>75053</v>
      </c>
      <c r="L224" s="11">
        <v>77074</v>
      </c>
      <c r="M224" s="11">
        <v>82103</v>
      </c>
      <c r="N224" s="11">
        <v>77533</v>
      </c>
      <c r="O224" s="11">
        <v>82822</v>
      </c>
      <c r="P224" s="11">
        <v>83816</v>
      </c>
      <c r="Q224" s="11">
        <v>87810</v>
      </c>
      <c r="R224" s="11">
        <v>87791</v>
      </c>
      <c r="S224" s="11">
        <v>91606</v>
      </c>
      <c r="T224" s="11">
        <v>90962</v>
      </c>
      <c r="U224" s="11">
        <v>92392</v>
      </c>
      <c r="V224" s="74">
        <f>100</f>
        <v>100</v>
      </c>
      <c r="W224" s="127">
        <f t="shared" si="34"/>
        <v>110.12111653830253</v>
      </c>
      <c r="X224" s="127">
        <f t="shared" si="34"/>
        <v>110.3798863862561</v>
      </c>
      <c r="Y224" s="127">
        <f t="shared" si="34"/>
        <v>109.2391553997152</v>
      </c>
      <c r="Z224" s="127">
        <f t="shared" si="32"/>
        <v>112.33673766249674</v>
      </c>
      <c r="AA224" s="127">
        <f t="shared" si="32"/>
        <v>112.70115910517693</v>
      </c>
      <c r="AB224" s="127">
        <f t="shared" si="32"/>
        <v>113.63518044986142</v>
      </c>
      <c r="AC224" s="127">
        <f t="shared" si="32"/>
        <v>114.91984259443568</v>
      </c>
      <c r="AD224" s="127">
        <f t="shared" si="33"/>
        <v>118.01436249215269</v>
      </c>
      <c r="AE224" s="127">
        <f t="shared" si="33"/>
        <v>125.71467944693687</v>
      </c>
      <c r="AF224" s="127">
        <f t="shared" si="33"/>
        <v>118.71717527446447</v>
      </c>
      <c r="AG224" s="127">
        <f t="shared" si="33"/>
        <v>126.81559968763877</v>
      </c>
      <c r="AH224" s="127">
        <f t="shared" si="33"/>
        <v>128.33759512471482</v>
      </c>
      <c r="AI224" s="127">
        <f t="shared" si="33"/>
        <v>134.4531381585999</v>
      </c>
      <c r="AJ224" s="127">
        <f t="shared" si="33"/>
        <v>134.42404569048676</v>
      </c>
      <c r="AK224" s="127">
        <f t="shared" si="33"/>
        <v>140.26550705109557</v>
      </c>
      <c r="AL224" s="127">
        <f t="shared" si="33"/>
        <v>139.27942550031389</v>
      </c>
      <c r="AM224" s="127">
        <f t="shared" si="33"/>
        <v>141.46901652145954</v>
      </c>
      <c r="AN224" s="280">
        <v>1</v>
      </c>
      <c r="AO224" s="281">
        <v>1</v>
      </c>
      <c r="AP224" s="281">
        <v>1</v>
      </c>
      <c r="AQ224" s="281">
        <v>1</v>
      </c>
      <c r="AR224" s="281">
        <v>1</v>
      </c>
      <c r="AS224" s="281">
        <v>1</v>
      </c>
      <c r="AT224" s="281">
        <v>1</v>
      </c>
      <c r="AU224" s="281">
        <v>1</v>
      </c>
      <c r="AV224" s="281">
        <v>1</v>
      </c>
      <c r="AW224" s="281">
        <v>1</v>
      </c>
      <c r="AX224" s="281">
        <v>1</v>
      </c>
      <c r="AY224" s="281">
        <v>1</v>
      </c>
      <c r="AZ224" s="281">
        <v>1</v>
      </c>
      <c r="BA224" s="281">
        <v>1</v>
      </c>
      <c r="BB224" s="281">
        <v>1</v>
      </c>
      <c r="BC224" s="281">
        <v>1</v>
      </c>
      <c r="BD224" s="281">
        <v>6</v>
      </c>
      <c r="BE224" s="325">
        <v>7</v>
      </c>
    </row>
    <row r="225" spans="2:57" ht="15" x14ac:dyDescent="0.25">
      <c r="B225" s="772"/>
      <c r="C225" s="1" t="s">
        <v>5</v>
      </c>
      <c r="D225" s="365">
        <v>37987</v>
      </c>
      <c r="E225" s="11">
        <v>39128</v>
      </c>
      <c r="F225" s="11">
        <v>44841</v>
      </c>
      <c r="G225" s="11">
        <v>47506</v>
      </c>
      <c r="H225" s="11">
        <v>48187</v>
      </c>
      <c r="I225" s="11">
        <v>47614</v>
      </c>
      <c r="J225" s="11">
        <v>42990</v>
      </c>
      <c r="K225" s="11">
        <v>43922</v>
      </c>
      <c r="L225" s="11">
        <v>50961</v>
      </c>
      <c r="M225" s="11">
        <v>55921</v>
      </c>
      <c r="N225" s="11">
        <v>89946</v>
      </c>
      <c r="O225" s="11">
        <v>91883</v>
      </c>
      <c r="P225" s="11">
        <v>97859</v>
      </c>
      <c r="Q225" s="11">
        <v>97493</v>
      </c>
      <c r="R225" s="11">
        <v>105567</v>
      </c>
      <c r="S225" s="11">
        <v>108195</v>
      </c>
      <c r="T225" s="11">
        <v>106581</v>
      </c>
      <c r="U225" s="11">
        <v>107930</v>
      </c>
      <c r="V225" s="74">
        <f>100</f>
        <v>100</v>
      </c>
      <c r="W225" s="127">
        <f t="shared" si="34"/>
        <v>103.00365914655013</v>
      </c>
      <c r="X225" s="127">
        <f t="shared" si="34"/>
        <v>118.04301471556059</v>
      </c>
      <c r="Y225" s="127">
        <f t="shared" si="34"/>
        <v>125.0585726695975</v>
      </c>
      <c r="Z225" s="127">
        <f t="shared" si="32"/>
        <v>126.85129123121068</v>
      </c>
      <c r="AA225" s="127">
        <f t="shared" si="32"/>
        <v>125.34288045910444</v>
      </c>
      <c r="AB225" s="127">
        <f t="shared" si="32"/>
        <v>113.17029510095558</v>
      </c>
      <c r="AC225" s="127">
        <f t="shared" si="32"/>
        <v>115.62376602521915</v>
      </c>
      <c r="AD225" s="127">
        <f t="shared" si="33"/>
        <v>134.15378945428699</v>
      </c>
      <c r="AE225" s="127">
        <f t="shared" si="33"/>
        <v>147.21088793534631</v>
      </c>
      <c r="AF225" s="127">
        <f t="shared" si="33"/>
        <v>236.78100402769368</v>
      </c>
      <c r="AG225" s="127">
        <f t="shared" si="33"/>
        <v>241.88011688209124</v>
      </c>
      <c r="AH225" s="127">
        <f t="shared" si="33"/>
        <v>257.61181456814171</v>
      </c>
      <c r="AI225" s="127">
        <f t="shared" si="33"/>
        <v>256.6483270592571</v>
      </c>
      <c r="AJ225" s="127">
        <f t="shared" si="33"/>
        <v>277.90296680443311</v>
      </c>
      <c r="AK225" s="127">
        <f t="shared" si="33"/>
        <v>284.82112301576853</v>
      </c>
      <c r="AL225" s="127">
        <f t="shared" si="33"/>
        <v>280.57230105035933</v>
      </c>
      <c r="AM225" s="127">
        <f t="shared" si="33"/>
        <v>284.12351593966355</v>
      </c>
      <c r="AN225" s="280">
        <v>1</v>
      </c>
      <c r="AO225" s="281">
        <v>1</v>
      </c>
      <c r="AP225" s="281">
        <v>1</v>
      </c>
      <c r="AQ225" s="281">
        <v>1</v>
      </c>
      <c r="AR225" s="281">
        <v>1</v>
      </c>
      <c r="AS225" s="281">
        <v>1</v>
      </c>
      <c r="AT225" s="281">
        <v>1</v>
      </c>
      <c r="AU225" s="281">
        <v>1</v>
      </c>
      <c r="AV225" s="281">
        <v>1</v>
      </c>
      <c r="AW225" s="281">
        <v>1</v>
      </c>
      <c r="AX225" s="281">
        <v>1</v>
      </c>
      <c r="AY225" s="281">
        <v>1</v>
      </c>
      <c r="AZ225" s="281">
        <v>1</v>
      </c>
      <c r="BA225" s="281">
        <v>1</v>
      </c>
      <c r="BB225" s="281">
        <v>1</v>
      </c>
      <c r="BC225" s="281">
        <v>1</v>
      </c>
      <c r="BD225" s="281">
        <v>6</v>
      </c>
      <c r="BE225" s="325">
        <v>7</v>
      </c>
    </row>
    <row r="226" spans="2:57" ht="15" x14ac:dyDescent="0.25">
      <c r="B226" s="772"/>
      <c r="C226" s="1" t="s">
        <v>6</v>
      </c>
      <c r="D226" s="365">
        <v>164777</v>
      </c>
      <c r="E226" s="11">
        <v>176795</v>
      </c>
      <c r="F226" s="11">
        <v>185467</v>
      </c>
      <c r="G226" s="11">
        <v>192000</v>
      </c>
      <c r="H226" s="11">
        <v>198070</v>
      </c>
      <c r="I226" s="11">
        <v>199496</v>
      </c>
      <c r="J226" s="11">
        <v>204729</v>
      </c>
      <c r="K226" s="11">
        <v>202590</v>
      </c>
      <c r="L226" s="11">
        <v>218406</v>
      </c>
      <c r="M226" s="11">
        <v>234066</v>
      </c>
      <c r="N226" s="11">
        <v>257541</v>
      </c>
      <c r="O226" s="11">
        <v>267530</v>
      </c>
      <c r="P226" s="11">
        <v>278062</v>
      </c>
      <c r="Q226" s="11">
        <v>287813</v>
      </c>
      <c r="R226" s="11">
        <v>301897</v>
      </c>
      <c r="S226" s="11">
        <v>308739</v>
      </c>
      <c r="T226" s="11">
        <v>305884</v>
      </c>
      <c r="U226" s="11">
        <v>310213</v>
      </c>
      <c r="V226" s="74">
        <f>100</f>
        <v>100</v>
      </c>
      <c r="W226" s="127">
        <f t="shared" si="34"/>
        <v>107.29349363078585</v>
      </c>
      <c r="X226" s="127">
        <f t="shared" si="34"/>
        <v>112.55636405566311</v>
      </c>
      <c r="Y226" s="127">
        <f t="shared" si="34"/>
        <v>116.52111641794669</v>
      </c>
      <c r="Z226" s="127">
        <f t="shared" si="32"/>
        <v>120.20488296303489</v>
      </c>
      <c r="AA226" s="127">
        <f t="shared" si="32"/>
        <v>121.07029500476402</v>
      </c>
      <c r="AB226" s="127">
        <f t="shared" si="32"/>
        <v>124.24610230796773</v>
      </c>
      <c r="AC226" s="127">
        <f t="shared" si="32"/>
        <v>122.94798424537404</v>
      </c>
      <c r="AD226" s="127">
        <f t="shared" si="33"/>
        <v>132.54641121030241</v>
      </c>
      <c r="AE226" s="127">
        <f t="shared" si="33"/>
        <v>142.05016476814117</v>
      </c>
      <c r="AF226" s="127">
        <f t="shared" si="33"/>
        <v>156.29669189267921</v>
      </c>
      <c r="AG226" s="127">
        <f t="shared" si="33"/>
        <v>162.3588243504858</v>
      </c>
      <c r="AH226" s="127">
        <f t="shared" si="33"/>
        <v>168.75049309066193</v>
      </c>
      <c r="AI226" s="127">
        <f t="shared" si="33"/>
        <v>174.66818791457547</v>
      </c>
      <c r="AJ226" s="127">
        <f t="shared" si="33"/>
        <v>183.21549730848358</v>
      </c>
      <c r="AK226" s="127">
        <f t="shared" si="33"/>
        <v>187.36777584250228</v>
      </c>
      <c r="AL226" s="127">
        <f t="shared" si="33"/>
        <v>185.63513111660001</v>
      </c>
      <c r="AM226" s="127">
        <f t="shared" si="33"/>
        <v>188.26231816333589</v>
      </c>
      <c r="AN226" s="280"/>
      <c r="AO226" s="281"/>
      <c r="AP226" s="281"/>
      <c r="AQ226" s="281"/>
      <c r="AR226" s="281"/>
      <c r="AS226" s="281"/>
      <c r="AT226" s="281"/>
      <c r="AU226" s="281"/>
      <c r="AV226" s="281"/>
      <c r="AW226" s="281"/>
      <c r="AX226" s="281"/>
      <c r="AY226" s="281"/>
      <c r="AZ226" s="281"/>
      <c r="BA226" s="281"/>
      <c r="BB226" s="281"/>
      <c r="BC226" s="281"/>
      <c r="BD226" s="281"/>
      <c r="BE226" s="325"/>
    </row>
    <row r="227" spans="2:57" ht="15" x14ac:dyDescent="0.25">
      <c r="B227" s="765"/>
      <c r="C227" s="8" t="s">
        <v>7</v>
      </c>
      <c r="D227" s="424">
        <v>126790</v>
      </c>
      <c r="E227" s="341">
        <v>137667</v>
      </c>
      <c r="F227" s="341">
        <v>140626</v>
      </c>
      <c r="G227" s="341">
        <v>144494</v>
      </c>
      <c r="H227" s="341">
        <v>149883</v>
      </c>
      <c r="I227" s="341">
        <v>151882</v>
      </c>
      <c r="J227" s="341">
        <v>161739</v>
      </c>
      <c r="K227" s="341">
        <v>158668</v>
      </c>
      <c r="L227" s="341">
        <v>167445</v>
      </c>
      <c r="M227" s="341">
        <v>178145</v>
      </c>
      <c r="N227" s="341">
        <v>167595</v>
      </c>
      <c r="O227" s="341">
        <v>175647</v>
      </c>
      <c r="P227" s="341">
        <v>180203</v>
      </c>
      <c r="Q227" s="341">
        <v>190320</v>
      </c>
      <c r="R227" s="341">
        <v>196330</v>
      </c>
      <c r="S227" s="341">
        <v>200544</v>
      </c>
      <c r="T227" s="341">
        <v>199303</v>
      </c>
      <c r="U227" s="341">
        <v>202283</v>
      </c>
      <c r="V227" s="74">
        <f>100</f>
        <v>100</v>
      </c>
      <c r="W227" s="127">
        <f t="shared" si="34"/>
        <v>108.57875226752898</v>
      </c>
      <c r="X227" s="127">
        <f t="shared" si="34"/>
        <v>110.91253253411152</v>
      </c>
      <c r="Y227" s="127">
        <f t="shared" si="34"/>
        <v>113.96324631280069</v>
      </c>
      <c r="Z227" s="127">
        <f t="shared" si="32"/>
        <v>118.21358151273759</v>
      </c>
      <c r="AA227" s="127">
        <f t="shared" si="32"/>
        <v>119.79020427478508</v>
      </c>
      <c r="AB227" s="127">
        <f t="shared" si="32"/>
        <v>127.56447669374556</v>
      </c>
      <c r="AC227" s="127">
        <f t="shared" si="32"/>
        <v>125.14236138496727</v>
      </c>
      <c r="AD227" s="127">
        <f t="shared" si="33"/>
        <v>132.06483161132581</v>
      </c>
      <c r="AE227" s="127">
        <f t="shared" si="33"/>
        <v>140.50398296395616</v>
      </c>
      <c r="AF227" s="127">
        <f t="shared" si="33"/>
        <v>132.18313747140942</v>
      </c>
      <c r="AG227" s="127">
        <f t="shared" si="33"/>
        <v>138.53379604069721</v>
      </c>
      <c r="AH227" s="127">
        <f t="shared" si="33"/>
        <v>142.12713936430319</v>
      </c>
      <c r="AI227" s="127">
        <f t="shared" si="33"/>
        <v>150.10647527407525</v>
      </c>
      <c r="AJ227" s="127">
        <f t="shared" si="33"/>
        <v>154.84659673475826</v>
      </c>
      <c r="AK227" s="127">
        <f t="shared" si="33"/>
        <v>158.17020269737361</v>
      </c>
      <c r="AL227" s="127">
        <f t="shared" si="33"/>
        <v>157.19141888161528</v>
      </c>
      <c r="AM227" s="127">
        <f t="shared" si="33"/>
        <v>159.54176196860951</v>
      </c>
      <c r="AN227" s="283"/>
      <c r="AO227" s="284"/>
      <c r="AP227" s="284"/>
      <c r="AQ227" s="284"/>
      <c r="AR227" s="284"/>
      <c r="AS227" s="284"/>
      <c r="AT227" s="284"/>
      <c r="AU227" s="284"/>
      <c r="AV227" s="284"/>
      <c r="AW227" s="284"/>
      <c r="AX227" s="284"/>
      <c r="AY227" s="284"/>
      <c r="AZ227" s="284"/>
      <c r="BA227" s="284"/>
      <c r="BB227" s="284"/>
      <c r="BC227" s="284"/>
      <c r="BD227" s="284"/>
      <c r="BE227" s="284"/>
    </row>
    <row r="228" spans="2:57" ht="15" customHeight="1" x14ac:dyDescent="0.25">
      <c r="B228" s="772" t="s">
        <v>53</v>
      </c>
      <c r="C228" s="1" t="s">
        <v>2</v>
      </c>
      <c r="D228" s="425">
        <v>517418</v>
      </c>
      <c r="E228" s="11">
        <v>512713</v>
      </c>
      <c r="F228" s="11">
        <v>523823</v>
      </c>
      <c r="G228" s="11">
        <v>569959</v>
      </c>
      <c r="H228" s="11">
        <v>661558</v>
      </c>
      <c r="I228" s="11">
        <v>626121</v>
      </c>
      <c r="J228" s="11">
        <v>789474</v>
      </c>
      <c r="K228" s="11">
        <v>802786</v>
      </c>
      <c r="L228" s="11">
        <v>832874</v>
      </c>
      <c r="M228" s="11">
        <v>805106</v>
      </c>
      <c r="N228" s="11">
        <v>824364</v>
      </c>
      <c r="O228" s="11">
        <v>893950</v>
      </c>
      <c r="P228" s="11">
        <v>900876</v>
      </c>
      <c r="Q228" s="11">
        <v>846771</v>
      </c>
      <c r="R228" s="11">
        <v>903425</v>
      </c>
      <c r="S228" s="11">
        <v>903885</v>
      </c>
      <c r="T228" s="11">
        <v>893316</v>
      </c>
      <c r="U228" s="11">
        <v>906813</v>
      </c>
      <c r="V228" s="74">
        <f>100</f>
        <v>100</v>
      </c>
      <c r="W228" s="127">
        <f t="shared" si="34"/>
        <v>99.09067717010231</v>
      </c>
      <c r="X228" s="127">
        <f t="shared" si="34"/>
        <v>101.23787730616252</v>
      </c>
      <c r="Y228" s="127">
        <f t="shared" si="34"/>
        <v>110.15445925731227</v>
      </c>
      <c r="Z228" s="127">
        <f t="shared" si="32"/>
        <v>127.85755424047869</v>
      </c>
      <c r="AA228" s="127">
        <f t="shared" si="32"/>
        <v>121.00873954906865</v>
      </c>
      <c r="AB228" s="127">
        <f t="shared" si="32"/>
        <v>152.57953917335695</v>
      </c>
      <c r="AC228" s="127">
        <f t="shared" si="32"/>
        <v>155.1523139898496</v>
      </c>
      <c r="AD228" s="127">
        <f t="shared" si="33"/>
        <v>160.96734168505927</v>
      </c>
      <c r="AE228" s="127">
        <f t="shared" si="33"/>
        <v>155.60069421628162</v>
      </c>
      <c r="AF228" s="127">
        <f t="shared" si="33"/>
        <v>159.3226366303453</v>
      </c>
      <c r="AG228" s="127">
        <f t="shared" si="33"/>
        <v>172.77133768056001</v>
      </c>
      <c r="AH228" s="127">
        <f t="shared" si="33"/>
        <v>174.10990727033075</v>
      </c>
      <c r="AI228" s="127">
        <f t="shared" si="33"/>
        <v>163.65317789485485</v>
      </c>
      <c r="AJ228" s="127">
        <f t="shared" si="33"/>
        <v>174.60254571738903</v>
      </c>
      <c r="AK228" s="127">
        <f t="shared" si="33"/>
        <v>174.69144869331953</v>
      </c>
      <c r="AL228" s="127">
        <f t="shared" si="33"/>
        <v>172.64880618764712</v>
      </c>
      <c r="AM228" s="127">
        <f t="shared" si="33"/>
        <v>175.25733546185097</v>
      </c>
      <c r="AN228" s="280">
        <v>1</v>
      </c>
      <c r="AO228" s="281">
        <v>1</v>
      </c>
      <c r="AP228" s="281">
        <v>1</v>
      </c>
      <c r="AQ228" s="281">
        <v>1</v>
      </c>
      <c r="AR228" s="281">
        <v>1</v>
      </c>
      <c r="AS228" s="281">
        <v>1</v>
      </c>
      <c r="AT228" s="281">
        <v>1</v>
      </c>
      <c r="AU228" s="281">
        <v>1</v>
      </c>
      <c r="AV228" s="281">
        <v>1</v>
      </c>
      <c r="AW228" s="281">
        <v>1</v>
      </c>
      <c r="AX228" s="281">
        <v>1</v>
      </c>
      <c r="AY228" s="281">
        <v>1</v>
      </c>
      <c r="AZ228" s="281">
        <v>1</v>
      </c>
      <c r="BA228" s="281">
        <v>1</v>
      </c>
      <c r="BB228" s="281">
        <v>1</v>
      </c>
      <c r="BC228" s="281">
        <v>1</v>
      </c>
      <c r="BD228" s="281">
        <v>6</v>
      </c>
      <c r="BE228" s="325">
        <v>7</v>
      </c>
    </row>
    <row r="229" spans="2:57" ht="15" x14ac:dyDescent="0.25">
      <c r="B229" s="772"/>
      <c r="C229" s="1" t="s">
        <v>3</v>
      </c>
      <c r="D229" s="365">
        <v>453203</v>
      </c>
      <c r="E229" s="11">
        <v>473795</v>
      </c>
      <c r="F229" s="11">
        <v>483138</v>
      </c>
      <c r="G229" s="11">
        <v>566233</v>
      </c>
      <c r="H229" s="11">
        <v>605674</v>
      </c>
      <c r="I229" s="11">
        <v>632657</v>
      </c>
      <c r="J229" s="11">
        <v>679653</v>
      </c>
      <c r="K229" s="11">
        <v>678129</v>
      </c>
      <c r="L229" s="11">
        <v>685814</v>
      </c>
      <c r="M229" s="11">
        <v>710319</v>
      </c>
      <c r="N229" s="11">
        <v>751277</v>
      </c>
      <c r="O229" s="11">
        <v>803118</v>
      </c>
      <c r="P229" s="11">
        <v>776590</v>
      </c>
      <c r="Q229" s="11">
        <v>765761</v>
      </c>
      <c r="R229" s="11">
        <v>833632</v>
      </c>
      <c r="S229" s="11">
        <v>834224</v>
      </c>
      <c r="T229" s="11">
        <v>831596</v>
      </c>
      <c r="U229" s="11">
        <v>843247</v>
      </c>
      <c r="V229" s="74">
        <f>100</f>
        <v>100</v>
      </c>
      <c r="W229" s="127">
        <f t="shared" si="34"/>
        <v>104.54365924320889</v>
      </c>
      <c r="X229" s="127">
        <f t="shared" si="34"/>
        <v>106.60520782077789</v>
      </c>
      <c r="Y229" s="127">
        <f t="shared" si="34"/>
        <v>124.94025855963001</v>
      </c>
      <c r="Z229" s="127">
        <f t="shared" si="32"/>
        <v>133.64298118061885</v>
      </c>
      <c r="AA229" s="127">
        <f t="shared" si="32"/>
        <v>139.5968252637339</v>
      </c>
      <c r="AB229" s="127">
        <f t="shared" si="32"/>
        <v>149.96657127159352</v>
      </c>
      <c r="AC229" s="127">
        <f t="shared" si="32"/>
        <v>149.63029812247493</v>
      </c>
      <c r="AD229" s="127">
        <f t="shared" si="33"/>
        <v>151.32600622679021</v>
      </c>
      <c r="AE229" s="127">
        <f t="shared" si="33"/>
        <v>156.73307546507857</v>
      </c>
      <c r="AF229" s="127">
        <f t="shared" si="33"/>
        <v>165.77052667347743</v>
      </c>
      <c r="AG229" s="127">
        <f t="shared" si="33"/>
        <v>177.20933003532633</v>
      </c>
      <c r="AH229" s="127">
        <f t="shared" si="33"/>
        <v>171.35588246326702</v>
      </c>
      <c r="AI229" s="127">
        <f t="shared" si="33"/>
        <v>168.96644550014011</v>
      </c>
      <c r="AJ229" s="127">
        <f t="shared" si="33"/>
        <v>183.94229517456859</v>
      </c>
      <c r="AK229" s="127">
        <f t="shared" si="33"/>
        <v>184.07292096477738</v>
      </c>
      <c r="AL229" s="127">
        <f t="shared" si="33"/>
        <v>183.49304836905316</v>
      </c>
      <c r="AM229" s="127">
        <f t="shared" si="33"/>
        <v>186.06386100709835</v>
      </c>
      <c r="AN229" s="280">
        <v>1</v>
      </c>
      <c r="AO229" s="281">
        <v>1</v>
      </c>
      <c r="AP229" s="281">
        <v>1</v>
      </c>
      <c r="AQ229" s="281">
        <v>1</v>
      </c>
      <c r="AR229" s="281">
        <v>1</v>
      </c>
      <c r="AS229" s="281">
        <v>1</v>
      </c>
      <c r="AT229" s="281">
        <v>1</v>
      </c>
      <c r="AU229" s="281">
        <v>1</v>
      </c>
      <c r="AV229" s="281">
        <v>1</v>
      </c>
      <c r="AW229" s="281">
        <v>1</v>
      </c>
      <c r="AX229" s="281">
        <v>1</v>
      </c>
      <c r="AY229" s="281">
        <v>1</v>
      </c>
      <c r="AZ229" s="281">
        <v>1</v>
      </c>
      <c r="BA229" s="281">
        <v>1</v>
      </c>
      <c r="BB229" s="281">
        <v>1</v>
      </c>
      <c r="BC229" s="281">
        <v>1</v>
      </c>
      <c r="BD229" s="281">
        <v>6</v>
      </c>
      <c r="BE229" s="325">
        <v>7</v>
      </c>
    </row>
    <row r="230" spans="2:57" ht="15" x14ac:dyDescent="0.25">
      <c r="B230" s="772"/>
      <c r="C230" s="1" t="s">
        <v>4</v>
      </c>
      <c r="D230" s="365">
        <v>131306</v>
      </c>
      <c r="E230" s="11">
        <v>132094</v>
      </c>
      <c r="F230" s="11">
        <v>135721</v>
      </c>
      <c r="G230" s="11">
        <v>142413</v>
      </c>
      <c r="H230" s="11">
        <v>146605</v>
      </c>
      <c r="I230" s="11">
        <v>152528</v>
      </c>
      <c r="J230" s="11">
        <v>158843</v>
      </c>
      <c r="K230" s="11">
        <v>163610</v>
      </c>
      <c r="L230" s="11">
        <v>165384</v>
      </c>
      <c r="M230" s="11">
        <v>178092</v>
      </c>
      <c r="N230" s="11">
        <v>183978</v>
      </c>
      <c r="O230" s="11">
        <v>203693</v>
      </c>
      <c r="P230" s="11">
        <v>197393</v>
      </c>
      <c r="Q230" s="11">
        <v>225274</v>
      </c>
      <c r="R230" s="11">
        <v>221403</v>
      </c>
      <c r="S230" s="11">
        <v>224393</v>
      </c>
      <c r="T230" s="11">
        <v>222816</v>
      </c>
      <c r="U230" s="11">
        <v>226320</v>
      </c>
      <c r="V230" s="74">
        <f>100</f>
        <v>100</v>
      </c>
      <c r="W230" s="127">
        <f t="shared" si="34"/>
        <v>100.60012489909067</v>
      </c>
      <c r="X230" s="127">
        <f t="shared" si="34"/>
        <v>103.36237491051438</v>
      </c>
      <c r="Y230" s="127">
        <f t="shared" si="34"/>
        <v>108.45886707385802</v>
      </c>
      <c r="Z230" s="127">
        <f t="shared" si="32"/>
        <v>111.651409684249</v>
      </c>
      <c r="AA230" s="127">
        <f t="shared" si="32"/>
        <v>116.16224696510442</v>
      </c>
      <c r="AB230" s="127">
        <f t="shared" si="32"/>
        <v>120.97162353586279</v>
      </c>
      <c r="AC230" s="127">
        <f t="shared" si="32"/>
        <v>124.60207454343289</v>
      </c>
      <c r="AD230" s="127">
        <f t="shared" si="33"/>
        <v>125.9531171462081</v>
      </c>
      <c r="AE230" s="127">
        <f t="shared" si="33"/>
        <v>135.63127351377699</v>
      </c>
      <c r="AF230" s="127">
        <f t="shared" si="33"/>
        <v>140.1139323412487</v>
      </c>
      <c r="AG230" s="127">
        <f t="shared" si="33"/>
        <v>155.12847851583325</v>
      </c>
      <c r="AH230" s="127">
        <f t="shared" si="33"/>
        <v>150.33052564239259</v>
      </c>
      <c r="AI230" s="127">
        <f t="shared" si="33"/>
        <v>171.56413263674165</v>
      </c>
      <c r="AJ230" s="127">
        <f t="shared" si="33"/>
        <v>168.61605714894978</v>
      </c>
      <c r="AK230" s="127">
        <f t="shared" si="33"/>
        <v>170.89318081428115</v>
      </c>
      <c r="AL230" s="127">
        <f t="shared" si="33"/>
        <v>169.69216943627862</v>
      </c>
      <c r="AM230" s="127">
        <f t="shared" si="33"/>
        <v>172.36074512969705</v>
      </c>
      <c r="AN230" s="280">
        <v>1</v>
      </c>
      <c r="AO230" s="281">
        <v>1</v>
      </c>
      <c r="AP230" s="281">
        <v>1</v>
      </c>
      <c r="AQ230" s="281">
        <v>1</v>
      </c>
      <c r="AR230" s="281">
        <v>1</v>
      </c>
      <c r="AS230" s="281">
        <v>1</v>
      </c>
      <c r="AT230" s="281">
        <v>1</v>
      </c>
      <c r="AU230" s="281">
        <v>1</v>
      </c>
      <c r="AV230" s="281">
        <v>1</v>
      </c>
      <c r="AW230" s="281">
        <v>1</v>
      </c>
      <c r="AX230" s="281">
        <v>1</v>
      </c>
      <c r="AY230" s="281">
        <v>1</v>
      </c>
      <c r="AZ230" s="281">
        <v>1</v>
      </c>
      <c r="BA230" s="281">
        <v>1</v>
      </c>
      <c r="BB230" s="281">
        <v>1</v>
      </c>
      <c r="BC230" s="281">
        <v>1</v>
      </c>
      <c r="BD230" s="281">
        <v>6</v>
      </c>
      <c r="BE230" s="325">
        <v>7</v>
      </c>
    </row>
    <row r="231" spans="2:57" ht="15" x14ac:dyDescent="0.25">
      <c r="B231" s="772"/>
      <c r="C231" s="1" t="s">
        <v>5</v>
      </c>
      <c r="D231" s="365">
        <v>53925</v>
      </c>
      <c r="E231" s="11">
        <v>57155</v>
      </c>
      <c r="F231" s="11">
        <v>57616</v>
      </c>
      <c r="G231" s="11">
        <v>60818</v>
      </c>
      <c r="H231" s="11">
        <v>66366</v>
      </c>
      <c r="I231" s="11">
        <v>69671</v>
      </c>
      <c r="J231" s="11">
        <v>63737</v>
      </c>
      <c r="K231" s="11">
        <v>62405</v>
      </c>
      <c r="L231" s="11">
        <v>69772</v>
      </c>
      <c r="M231" s="11">
        <v>75586</v>
      </c>
      <c r="N231" s="11">
        <v>118597</v>
      </c>
      <c r="O231" s="11">
        <v>121456</v>
      </c>
      <c r="P231" s="11">
        <v>119908</v>
      </c>
      <c r="Q231" s="11">
        <v>134769</v>
      </c>
      <c r="R231" s="11">
        <v>153085</v>
      </c>
      <c r="S231" s="11">
        <v>154607</v>
      </c>
      <c r="T231" s="11">
        <v>152301</v>
      </c>
      <c r="U231" s="11">
        <v>154229</v>
      </c>
      <c r="V231" s="74">
        <f>100</f>
        <v>100</v>
      </c>
      <c r="W231" s="127">
        <f t="shared" si="34"/>
        <v>105.98980064904961</v>
      </c>
      <c r="X231" s="127">
        <f t="shared" si="34"/>
        <v>106.84469170143718</v>
      </c>
      <c r="Y231" s="127">
        <f t="shared" si="34"/>
        <v>112.78256838201206</v>
      </c>
      <c r="Z231" s="127">
        <f t="shared" si="32"/>
        <v>123.07093184979138</v>
      </c>
      <c r="AA231" s="127">
        <f t="shared" si="32"/>
        <v>129.19981455725545</v>
      </c>
      <c r="AB231" s="127">
        <f t="shared" si="32"/>
        <v>118.19564209550302</v>
      </c>
      <c r="AC231" s="127">
        <f t="shared" si="32"/>
        <v>115.72554473806213</v>
      </c>
      <c r="AD231" s="127">
        <f t="shared" si="33"/>
        <v>129.3871117292536</v>
      </c>
      <c r="AE231" s="127">
        <f t="shared" si="33"/>
        <v>140.16875289754287</v>
      </c>
      <c r="AF231" s="127">
        <f t="shared" si="33"/>
        <v>219.92953175707001</v>
      </c>
      <c r="AG231" s="127">
        <f t="shared" si="33"/>
        <v>225.23133982382939</v>
      </c>
      <c r="AH231" s="127">
        <f t="shared" si="33"/>
        <v>222.36068613815485</v>
      </c>
      <c r="AI231" s="127">
        <f t="shared" si="33"/>
        <v>249.91933240611962</v>
      </c>
      <c r="AJ231" s="127">
        <f t="shared" si="33"/>
        <v>283.88502549837739</v>
      </c>
      <c r="AK231" s="127">
        <f t="shared" si="33"/>
        <v>286.70746407046823</v>
      </c>
      <c r="AL231" s="127">
        <f t="shared" si="33"/>
        <v>282.43115438108487</v>
      </c>
      <c r="AM231" s="127">
        <f t="shared" si="33"/>
        <v>286.00649049605931</v>
      </c>
      <c r="AN231" s="280">
        <v>1</v>
      </c>
      <c r="AO231" s="281">
        <v>1</v>
      </c>
      <c r="AP231" s="281">
        <v>1</v>
      </c>
      <c r="AQ231" s="281">
        <v>1</v>
      </c>
      <c r="AR231" s="281">
        <v>1</v>
      </c>
      <c r="AS231" s="281">
        <v>1</v>
      </c>
      <c r="AT231" s="281">
        <v>1</v>
      </c>
      <c r="AU231" s="281">
        <v>1</v>
      </c>
      <c r="AV231" s="281">
        <v>1</v>
      </c>
      <c r="AW231" s="281">
        <v>1</v>
      </c>
      <c r="AX231" s="281">
        <v>1</v>
      </c>
      <c r="AY231" s="281">
        <v>1</v>
      </c>
      <c r="AZ231" s="281">
        <v>1</v>
      </c>
      <c r="BA231" s="281">
        <v>1</v>
      </c>
      <c r="BB231" s="281">
        <v>1</v>
      </c>
      <c r="BC231" s="281">
        <v>1</v>
      </c>
      <c r="BD231" s="281">
        <v>6</v>
      </c>
      <c r="BE231" s="325">
        <v>7</v>
      </c>
    </row>
    <row r="232" spans="2:57" ht="15" x14ac:dyDescent="0.25">
      <c r="B232" s="772"/>
      <c r="C232" s="1" t="s">
        <v>6</v>
      </c>
      <c r="D232" s="365">
        <v>1155852</v>
      </c>
      <c r="E232" s="11">
        <v>1175757</v>
      </c>
      <c r="F232" s="11">
        <v>1200298</v>
      </c>
      <c r="G232" s="11">
        <v>1339423</v>
      </c>
      <c r="H232" s="11">
        <v>1480203</v>
      </c>
      <c r="I232" s="11">
        <v>1480977</v>
      </c>
      <c r="J232" s="11">
        <v>1691707</v>
      </c>
      <c r="K232" s="11">
        <v>1706930</v>
      </c>
      <c r="L232" s="11">
        <v>1753844</v>
      </c>
      <c r="M232" s="11">
        <v>1769103</v>
      </c>
      <c r="N232" s="11">
        <v>1878216</v>
      </c>
      <c r="O232" s="11">
        <v>2022217</v>
      </c>
      <c r="P232" s="11">
        <v>1994767</v>
      </c>
      <c r="Q232" s="11">
        <v>1972575</v>
      </c>
      <c r="R232" s="11">
        <v>2111545</v>
      </c>
      <c r="S232" s="11">
        <v>2117109</v>
      </c>
      <c r="T232" s="11">
        <v>2100029</v>
      </c>
      <c r="U232" s="11">
        <v>2130609</v>
      </c>
      <c r="V232" s="74">
        <f>100</f>
        <v>100</v>
      </c>
      <c r="W232" s="127">
        <f t="shared" si="34"/>
        <v>101.72210629042472</v>
      </c>
      <c r="X232" s="127">
        <f t="shared" si="34"/>
        <v>103.84530199368085</v>
      </c>
      <c r="Y232" s="127">
        <f t="shared" si="34"/>
        <v>115.88187761062835</v>
      </c>
      <c r="Z232" s="127">
        <f t="shared" si="32"/>
        <v>128.06163764911079</v>
      </c>
      <c r="AA232" s="127">
        <f t="shared" si="32"/>
        <v>128.12860123960508</v>
      </c>
      <c r="AB232" s="127">
        <f t="shared" si="32"/>
        <v>146.36017413994179</v>
      </c>
      <c r="AC232" s="127">
        <f t="shared" si="32"/>
        <v>147.67721126926284</v>
      </c>
      <c r="AD232" s="127">
        <f t="shared" si="33"/>
        <v>151.73603540937768</v>
      </c>
      <c r="AE232" s="127">
        <f t="shared" si="33"/>
        <v>153.05618712430311</v>
      </c>
      <c r="AF232" s="127">
        <f t="shared" si="33"/>
        <v>162.49623654239471</v>
      </c>
      <c r="AG232" s="127">
        <f t="shared" si="33"/>
        <v>174.95466547620285</v>
      </c>
      <c r="AH232" s="127">
        <f t="shared" si="33"/>
        <v>172.57979395285901</v>
      </c>
      <c r="AI232" s="127">
        <f t="shared" si="33"/>
        <v>170.65982496028903</v>
      </c>
      <c r="AJ232" s="127">
        <f t="shared" si="33"/>
        <v>182.68299055588432</v>
      </c>
      <c r="AK232" s="127">
        <f t="shared" si="33"/>
        <v>183.16436706429542</v>
      </c>
      <c r="AL232" s="127">
        <f t="shared" si="33"/>
        <v>181.68666922754815</v>
      </c>
      <c r="AM232" s="127">
        <f t="shared" si="33"/>
        <v>184.33233666593992</v>
      </c>
      <c r="AN232" s="280"/>
      <c r="AO232" s="281"/>
      <c r="AP232" s="281"/>
      <c r="AQ232" s="281"/>
      <c r="AR232" s="281"/>
      <c r="AS232" s="281"/>
      <c r="AT232" s="281"/>
      <c r="AU232" s="281"/>
      <c r="AV232" s="281"/>
      <c r="AW232" s="281"/>
      <c r="AX232" s="281"/>
      <c r="AY232" s="281"/>
      <c r="AZ232" s="281"/>
      <c r="BA232" s="281"/>
      <c r="BB232" s="281"/>
      <c r="BC232" s="281"/>
      <c r="BD232" s="281"/>
      <c r="BE232" s="325"/>
    </row>
    <row r="233" spans="2:57" ht="15" x14ac:dyDescent="0.25">
      <c r="B233" s="765"/>
      <c r="C233" s="8" t="s">
        <v>7</v>
      </c>
      <c r="D233" s="424">
        <v>1101927</v>
      </c>
      <c r="E233" s="341">
        <v>1118602</v>
      </c>
      <c r="F233" s="341">
        <v>1142682</v>
      </c>
      <c r="G233" s="341">
        <v>1278605</v>
      </c>
      <c r="H233" s="341">
        <v>1413837</v>
      </c>
      <c r="I233" s="341">
        <v>1411306</v>
      </c>
      <c r="J233" s="341">
        <v>1627970</v>
      </c>
      <c r="K233" s="341">
        <v>1644525</v>
      </c>
      <c r="L233" s="341">
        <v>1684072</v>
      </c>
      <c r="M233" s="341">
        <v>1693517</v>
      </c>
      <c r="N233" s="341">
        <v>1759619</v>
      </c>
      <c r="O233" s="341">
        <v>1900761</v>
      </c>
      <c r="P233" s="341">
        <v>1874859</v>
      </c>
      <c r="Q233" s="341">
        <v>1837806</v>
      </c>
      <c r="R233" s="341">
        <v>1958460</v>
      </c>
      <c r="S233" s="341">
        <v>1962502</v>
      </c>
      <c r="T233" s="341">
        <v>1947728</v>
      </c>
      <c r="U233" s="341">
        <v>1976380</v>
      </c>
      <c r="V233" s="74">
        <f>100</f>
        <v>100</v>
      </c>
      <c r="W233" s="127">
        <f t="shared" si="34"/>
        <v>101.51325813778952</v>
      </c>
      <c r="X233" s="127">
        <f t="shared" si="34"/>
        <v>103.69852086390478</v>
      </c>
      <c r="Y233" s="127">
        <f t="shared" si="34"/>
        <v>116.03354850185175</v>
      </c>
      <c r="Z233" s="127">
        <f t="shared" si="32"/>
        <v>128.3058678115701</v>
      </c>
      <c r="AA233" s="127">
        <f t="shared" si="32"/>
        <v>128.07617927503364</v>
      </c>
      <c r="AB233" s="127">
        <f t="shared" si="32"/>
        <v>147.7384618037311</v>
      </c>
      <c r="AC233" s="127">
        <f t="shared" si="32"/>
        <v>149.24082992793532</v>
      </c>
      <c r="AD233" s="127">
        <f t="shared" si="33"/>
        <v>152.82972465508152</v>
      </c>
      <c r="AE233" s="127">
        <f t="shared" si="33"/>
        <v>153.68685947435719</v>
      </c>
      <c r="AF233" s="127">
        <f t="shared" si="33"/>
        <v>159.68562345781527</v>
      </c>
      <c r="AG233" s="127">
        <f t="shared" si="33"/>
        <v>172.49427593660923</v>
      </c>
      <c r="AH233" s="127">
        <f t="shared" si="33"/>
        <v>170.14366650422397</v>
      </c>
      <c r="AI233" s="127">
        <f t="shared" si="33"/>
        <v>166.78110255942545</v>
      </c>
      <c r="AJ233" s="127">
        <f t="shared" si="33"/>
        <v>177.73046671875724</v>
      </c>
      <c r="AK233" s="127">
        <f t="shared" si="33"/>
        <v>178.09727867635516</v>
      </c>
      <c r="AL233" s="127">
        <f t="shared" si="33"/>
        <v>176.7565365037793</v>
      </c>
      <c r="AM233" s="127">
        <f t="shared" si="33"/>
        <v>179.35670874749417</v>
      </c>
      <c r="AN233" s="283"/>
      <c r="AO233" s="284"/>
      <c r="AP233" s="284"/>
      <c r="AQ233" s="284"/>
      <c r="AR233" s="284"/>
      <c r="AS233" s="284"/>
      <c r="AT233" s="284"/>
      <c r="AU233" s="284"/>
      <c r="AV233" s="284"/>
      <c r="AW233" s="284"/>
      <c r="AX233" s="284"/>
      <c r="AY233" s="284"/>
      <c r="AZ233" s="284"/>
      <c r="BA233" s="284"/>
      <c r="BB233" s="284"/>
      <c r="BC233" s="284"/>
      <c r="BD233" s="284"/>
      <c r="BE233" s="284"/>
    </row>
    <row r="234" spans="2:57" ht="15" customHeight="1" x14ac:dyDescent="0.25">
      <c r="B234" s="772" t="s">
        <v>54</v>
      </c>
      <c r="C234" s="1" t="s">
        <v>2</v>
      </c>
      <c r="D234" s="425">
        <v>214270</v>
      </c>
      <c r="E234" s="11">
        <v>250427</v>
      </c>
      <c r="F234" s="11">
        <v>238895</v>
      </c>
      <c r="G234" s="11">
        <v>232280</v>
      </c>
      <c r="H234" s="11">
        <v>239511</v>
      </c>
      <c r="I234" s="11">
        <v>235756</v>
      </c>
      <c r="J234" s="11">
        <v>255312</v>
      </c>
      <c r="K234" s="11">
        <v>267410</v>
      </c>
      <c r="L234" s="11">
        <v>261732</v>
      </c>
      <c r="M234" s="11">
        <v>271280</v>
      </c>
      <c r="N234" s="11">
        <v>275014</v>
      </c>
      <c r="O234" s="11">
        <v>270750</v>
      </c>
      <c r="P234" s="11">
        <v>266944</v>
      </c>
      <c r="Q234" s="11">
        <v>265938</v>
      </c>
      <c r="R234" s="11">
        <v>289817</v>
      </c>
      <c r="S234" s="11">
        <v>291418</v>
      </c>
      <c r="T234" s="11">
        <v>289857</v>
      </c>
      <c r="U234" s="11">
        <v>288224</v>
      </c>
      <c r="V234" s="74">
        <f>100</f>
        <v>100</v>
      </c>
      <c r="W234" s="127">
        <f t="shared" si="34"/>
        <v>116.8745041303029</v>
      </c>
      <c r="X234" s="127">
        <f t="shared" si="34"/>
        <v>111.49250945069305</v>
      </c>
      <c r="Y234" s="127">
        <f t="shared" si="34"/>
        <v>108.40528305409063</v>
      </c>
      <c r="Z234" s="127">
        <f t="shared" si="32"/>
        <v>111.77999719979465</v>
      </c>
      <c r="AA234" s="127">
        <f t="shared" si="32"/>
        <v>110.02753535259252</v>
      </c>
      <c r="AB234" s="127">
        <f t="shared" si="32"/>
        <v>119.15433798478556</v>
      </c>
      <c r="AC234" s="127">
        <f t="shared" si="32"/>
        <v>124.80048536892706</v>
      </c>
      <c r="AD234" s="127">
        <f t="shared" si="33"/>
        <v>122.15055770756523</v>
      </c>
      <c r="AE234" s="127">
        <f t="shared" si="33"/>
        <v>126.60661781864003</v>
      </c>
      <c r="AF234" s="127">
        <f t="shared" si="33"/>
        <v>128.3492789471228</v>
      </c>
      <c r="AG234" s="127">
        <f t="shared" si="33"/>
        <v>126.35926634619872</v>
      </c>
      <c r="AH234" s="127">
        <f t="shared" si="33"/>
        <v>124.58300275353525</v>
      </c>
      <c r="AI234" s="127">
        <f t="shared" si="33"/>
        <v>124.11350165678816</v>
      </c>
      <c r="AJ234" s="127">
        <f t="shared" si="33"/>
        <v>135.25785224249779</v>
      </c>
      <c r="AK234" s="127">
        <f t="shared" si="33"/>
        <v>136.0050403696271</v>
      </c>
      <c r="AL234" s="127">
        <f t="shared" si="33"/>
        <v>135.27652027815373</v>
      </c>
      <c r="AM234" s="127">
        <f t="shared" si="33"/>
        <v>134.51439772249964</v>
      </c>
      <c r="AN234" s="280">
        <v>1</v>
      </c>
      <c r="AO234" s="281">
        <v>1</v>
      </c>
      <c r="AP234" s="281">
        <v>1</v>
      </c>
      <c r="AQ234" s="281">
        <v>1</v>
      </c>
      <c r="AR234" s="281">
        <v>1</v>
      </c>
      <c r="AS234" s="281">
        <v>1</v>
      </c>
      <c r="AT234" s="281">
        <v>1</v>
      </c>
      <c r="AU234" s="281">
        <v>1</v>
      </c>
      <c r="AV234" s="281">
        <v>1</v>
      </c>
      <c r="AW234" s="281">
        <v>1</v>
      </c>
      <c r="AX234" s="281">
        <v>1</v>
      </c>
      <c r="AY234" s="281">
        <v>1</v>
      </c>
      <c r="AZ234" s="281">
        <v>1</v>
      </c>
      <c r="BA234" s="281">
        <v>1</v>
      </c>
      <c r="BB234" s="281">
        <v>1</v>
      </c>
      <c r="BC234" s="281">
        <v>1</v>
      </c>
      <c r="BD234" s="281">
        <v>6</v>
      </c>
      <c r="BE234" s="325">
        <v>7</v>
      </c>
    </row>
    <row r="235" spans="2:57" ht="15" x14ac:dyDescent="0.25">
      <c r="B235" s="772"/>
      <c r="C235" s="1" t="s">
        <v>3</v>
      </c>
      <c r="D235" s="365">
        <v>233936</v>
      </c>
      <c r="E235" s="11">
        <v>281044</v>
      </c>
      <c r="F235" s="11">
        <v>301469</v>
      </c>
      <c r="G235" s="11">
        <v>313450</v>
      </c>
      <c r="H235" s="11">
        <v>291199</v>
      </c>
      <c r="I235" s="11">
        <v>274293</v>
      </c>
      <c r="J235" s="11">
        <v>279883</v>
      </c>
      <c r="K235" s="11">
        <v>273196</v>
      </c>
      <c r="L235" s="11">
        <v>289342</v>
      </c>
      <c r="M235" s="11">
        <v>290681</v>
      </c>
      <c r="N235" s="11">
        <v>247912</v>
      </c>
      <c r="O235" s="11">
        <v>261879</v>
      </c>
      <c r="P235" s="11">
        <v>237295</v>
      </c>
      <c r="Q235" s="11">
        <v>241509</v>
      </c>
      <c r="R235" s="11">
        <v>225381</v>
      </c>
      <c r="S235" s="11">
        <v>226914</v>
      </c>
      <c r="T235" s="11">
        <v>225756</v>
      </c>
      <c r="U235" s="11">
        <v>224573</v>
      </c>
      <c r="V235" s="74">
        <f>100</f>
        <v>100</v>
      </c>
      <c r="W235" s="127">
        <f t="shared" si="34"/>
        <v>120.13713152315164</v>
      </c>
      <c r="X235" s="127">
        <f t="shared" si="34"/>
        <v>128.86815197318924</v>
      </c>
      <c r="Y235" s="127">
        <f t="shared" si="34"/>
        <v>133.98963819164217</v>
      </c>
      <c r="Z235" s="127">
        <f t="shared" si="32"/>
        <v>124.47806237603447</v>
      </c>
      <c r="AA235" s="127">
        <f t="shared" si="32"/>
        <v>117.25129950071815</v>
      </c>
      <c r="AB235" s="127">
        <f t="shared" si="32"/>
        <v>119.64084193967581</v>
      </c>
      <c r="AC235" s="127">
        <f t="shared" si="32"/>
        <v>116.78236782709801</v>
      </c>
      <c r="AD235" s="127">
        <f t="shared" si="33"/>
        <v>123.68425552287805</v>
      </c>
      <c r="AE235" s="127">
        <f t="shared" si="33"/>
        <v>124.25663429314001</v>
      </c>
      <c r="AF235" s="127">
        <f t="shared" si="33"/>
        <v>105.97428356473566</v>
      </c>
      <c r="AG235" s="127">
        <f t="shared" si="33"/>
        <v>111.94471992339786</v>
      </c>
      <c r="AH235" s="127">
        <f t="shared" si="33"/>
        <v>101.43586280008208</v>
      </c>
      <c r="AI235" s="127">
        <f t="shared" si="33"/>
        <v>103.23721017714247</v>
      </c>
      <c r="AJ235" s="127">
        <f t="shared" si="33"/>
        <v>96.343016893509329</v>
      </c>
      <c r="AK235" s="127">
        <f t="shared" si="33"/>
        <v>96.99832432802134</v>
      </c>
      <c r="AL235" s="127">
        <f t="shared" si="33"/>
        <v>96.503317146569998</v>
      </c>
      <c r="AM235" s="127">
        <f t="shared" si="33"/>
        <v>95.997623281581284</v>
      </c>
      <c r="AN235" s="280">
        <v>1</v>
      </c>
      <c r="AO235" s="281">
        <v>1</v>
      </c>
      <c r="AP235" s="281">
        <v>1</v>
      </c>
      <c r="AQ235" s="281">
        <v>1</v>
      </c>
      <c r="AR235" s="281">
        <v>1</v>
      </c>
      <c r="AS235" s="281">
        <v>1</v>
      </c>
      <c r="AT235" s="281">
        <v>1</v>
      </c>
      <c r="AU235" s="281">
        <v>1</v>
      </c>
      <c r="AV235" s="281">
        <v>1</v>
      </c>
      <c r="AW235" s="281">
        <v>1</v>
      </c>
      <c r="AX235" s="281">
        <v>1</v>
      </c>
      <c r="AY235" s="281">
        <v>1</v>
      </c>
      <c r="AZ235" s="281">
        <v>1</v>
      </c>
      <c r="BA235" s="281">
        <v>1</v>
      </c>
      <c r="BB235" s="281">
        <v>1</v>
      </c>
      <c r="BC235" s="281">
        <v>1</v>
      </c>
      <c r="BD235" s="281">
        <v>6</v>
      </c>
      <c r="BE235" s="325">
        <v>7</v>
      </c>
    </row>
    <row r="236" spans="2:57" ht="15" x14ac:dyDescent="0.25">
      <c r="B236" s="772"/>
      <c r="C236" s="1" t="s">
        <v>4</v>
      </c>
      <c r="D236" s="365">
        <v>133823</v>
      </c>
      <c r="E236" s="11">
        <v>172396</v>
      </c>
      <c r="F236" s="11">
        <v>159955</v>
      </c>
      <c r="G236" s="11">
        <v>176336</v>
      </c>
      <c r="H236" s="11">
        <v>168653</v>
      </c>
      <c r="I236" s="11">
        <v>164831</v>
      </c>
      <c r="J236" s="11">
        <v>159543</v>
      </c>
      <c r="K236" s="11">
        <v>167484</v>
      </c>
      <c r="L236" s="11">
        <v>172206</v>
      </c>
      <c r="M236" s="11">
        <v>176726</v>
      </c>
      <c r="N236" s="11">
        <v>151544</v>
      </c>
      <c r="O236" s="11">
        <v>143231</v>
      </c>
      <c r="P236" s="11">
        <v>130676</v>
      </c>
      <c r="Q236" s="11">
        <v>138769</v>
      </c>
      <c r="R236" s="11">
        <v>128323</v>
      </c>
      <c r="S236" s="11">
        <v>129094</v>
      </c>
      <c r="T236" s="11">
        <v>128354</v>
      </c>
      <c r="U236" s="11">
        <v>127602</v>
      </c>
      <c r="V236" s="74">
        <f>100</f>
        <v>100</v>
      </c>
      <c r="W236" s="127">
        <f t="shared" si="34"/>
        <v>128.82389424837285</v>
      </c>
      <c r="X236" s="127">
        <f t="shared" si="34"/>
        <v>119.52728604201072</v>
      </c>
      <c r="Y236" s="127">
        <f t="shared" si="34"/>
        <v>131.76808171988372</v>
      </c>
      <c r="Z236" s="127">
        <f t="shared" si="32"/>
        <v>126.02691615043751</v>
      </c>
      <c r="AA236" s="127">
        <f t="shared" si="32"/>
        <v>123.17090485193128</v>
      </c>
      <c r="AB236" s="127">
        <f t="shared" si="32"/>
        <v>119.2194166921979</v>
      </c>
      <c r="AC236" s="127">
        <f t="shared" si="32"/>
        <v>125.15337423312883</v>
      </c>
      <c r="AD236" s="127">
        <f t="shared" si="33"/>
        <v>128.68191566472132</v>
      </c>
      <c r="AE236" s="127">
        <f t="shared" si="33"/>
        <v>132.0595114442211</v>
      </c>
      <c r="AF236" s="127">
        <f t="shared" si="33"/>
        <v>113.24211832046808</v>
      </c>
      <c r="AG236" s="127">
        <f t="shared" si="33"/>
        <v>107.0301816578615</v>
      </c>
      <c r="AH236" s="127">
        <f t="shared" si="33"/>
        <v>97.648386301308449</v>
      </c>
      <c r="AI236" s="127">
        <f t="shared" si="33"/>
        <v>103.6959267091606</v>
      </c>
      <c r="AJ236" s="127">
        <f t="shared" si="33"/>
        <v>95.890093631139635</v>
      </c>
      <c r="AK236" s="127">
        <f t="shared" si="33"/>
        <v>96.466227778483514</v>
      </c>
      <c r="AL236" s="127">
        <f t="shared" si="33"/>
        <v>95.913258557945937</v>
      </c>
      <c r="AM236" s="127">
        <f t="shared" si="33"/>
        <v>95.351322268967223</v>
      </c>
      <c r="AN236" s="280">
        <v>1</v>
      </c>
      <c r="AO236" s="281">
        <v>1</v>
      </c>
      <c r="AP236" s="281">
        <v>1</v>
      </c>
      <c r="AQ236" s="281">
        <v>1</v>
      </c>
      <c r="AR236" s="281">
        <v>1</v>
      </c>
      <c r="AS236" s="281">
        <v>1</v>
      </c>
      <c r="AT236" s="281">
        <v>1</v>
      </c>
      <c r="AU236" s="281">
        <v>1</v>
      </c>
      <c r="AV236" s="281">
        <v>1</v>
      </c>
      <c r="AW236" s="281">
        <v>1</v>
      </c>
      <c r="AX236" s="281">
        <v>1</v>
      </c>
      <c r="AY236" s="281">
        <v>1</v>
      </c>
      <c r="AZ236" s="281">
        <v>1</v>
      </c>
      <c r="BA236" s="281">
        <v>1</v>
      </c>
      <c r="BB236" s="281">
        <v>1</v>
      </c>
      <c r="BC236" s="281">
        <v>1</v>
      </c>
      <c r="BD236" s="281">
        <v>6</v>
      </c>
      <c r="BE236" s="325">
        <v>7</v>
      </c>
    </row>
    <row r="237" spans="2:57" ht="15" x14ac:dyDescent="0.25">
      <c r="B237" s="772"/>
      <c r="C237" s="1" t="s">
        <v>5</v>
      </c>
      <c r="D237" s="365">
        <v>100836</v>
      </c>
      <c r="E237" s="11">
        <v>101759</v>
      </c>
      <c r="F237" s="11">
        <v>100446</v>
      </c>
      <c r="G237" s="11">
        <v>111065</v>
      </c>
      <c r="H237" s="11">
        <v>116441</v>
      </c>
      <c r="I237" s="11">
        <v>121304</v>
      </c>
      <c r="J237" s="11">
        <v>130381</v>
      </c>
      <c r="K237" s="11">
        <v>131032</v>
      </c>
      <c r="L237" s="11">
        <v>139529</v>
      </c>
      <c r="M237" s="11">
        <v>152810</v>
      </c>
      <c r="N237" s="11">
        <v>209281</v>
      </c>
      <c r="O237" s="11">
        <v>215980</v>
      </c>
      <c r="P237" s="11">
        <v>208974</v>
      </c>
      <c r="Q237" s="11">
        <v>210850</v>
      </c>
      <c r="R237" s="11">
        <v>214239</v>
      </c>
      <c r="S237" s="11">
        <v>216068</v>
      </c>
      <c r="T237" s="11">
        <v>215057</v>
      </c>
      <c r="U237" s="11">
        <v>214035</v>
      </c>
      <c r="V237" s="74">
        <f>100</f>
        <v>100</v>
      </c>
      <c r="W237" s="127">
        <f t="shared" si="34"/>
        <v>100.91534769328415</v>
      </c>
      <c r="X237" s="127">
        <f t="shared" si="34"/>
        <v>99.613233369034873</v>
      </c>
      <c r="Y237" s="127">
        <f t="shared" si="34"/>
        <v>110.14419453369828</v>
      </c>
      <c r="Z237" s="127">
        <f t="shared" si="32"/>
        <v>115.47562378515609</v>
      </c>
      <c r="AA237" s="127">
        <f t="shared" si="32"/>
        <v>120.29830616049823</v>
      </c>
      <c r="AB237" s="127">
        <f t="shared" si="32"/>
        <v>129.30005156888413</v>
      </c>
      <c r="AC237" s="127">
        <f t="shared" si="32"/>
        <v>129.94565432980284</v>
      </c>
      <c r="AD237" s="127">
        <f t="shared" si="33"/>
        <v>138.37220833829187</v>
      </c>
      <c r="AE237" s="127">
        <f t="shared" si="33"/>
        <v>151.54309968661985</v>
      </c>
      <c r="AF237" s="127">
        <f t="shared" si="33"/>
        <v>207.54591614106073</v>
      </c>
      <c r="AG237" s="127">
        <f t="shared" si="33"/>
        <v>214.18937680986949</v>
      </c>
      <c r="AH237" s="127">
        <f t="shared" si="33"/>
        <v>207.24146138283947</v>
      </c>
      <c r="AI237" s="127">
        <f t="shared" si="33"/>
        <v>209.10190804871277</v>
      </c>
      <c r="AJ237" s="127">
        <f t="shared" si="33"/>
        <v>212.46281090086873</v>
      </c>
      <c r="AK237" s="127">
        <f t="shared" si="33"/>
        <v>214.27664722916418</v>
      </c>
      <c r="AL237" s="127">
        <f t="shared" si="33"/>
        <v>213.27402911658535</v>
      </c>
      <c r="AM237" s="127">
        <f t="shared" si="33"/>
        <v>212.26050220159468</v>
      </c>
      <c r="AN237" s="280">
        <v>1</v>
      </c>
      <c r="AO237" s="281">
        <v>1</v>
      </c>
      <c r="AP237" s="281">
        <v>1</v>
      </c>
      <c r="AQ237" s="281">
        <v>1</v>
      </c>
      <c r="AR237" s="281">
        <v>1</v>
      </c>
      <c r="AS237" s="281">
        <v>1</v>
      </c>
      <c r="AT237" s="281">
        <v>1</v>
      </c>
      <c r="AU237" s="281">
        <v>1</v>
      </c>
      <c r="AV237" s="281">
        <v>1</v>
      </c>
      <c r="AW237" s="281">
        <v>1</v>
      </c>
      <c r="AX237" s="281">
        <v>1</v>
      </c>
      <c r="AY237" s="281">
        <v>1</v>
      </c>
      <c r="AZ237" s="281">
        <v>1</v>
      </c>
      <c r="BA237" s="281">
        <v>1</v>
      </c>
      <c r="BB237" s="281">
        <v>1</v>
      </c>
      <c r="BC237" s="281">
        <v>1</v>
      </c>
      <c r="BD237" s="281">
        <v>6</v>
      </c>
      <c r="BE237" s="325">
        <v>7</v>
      </c>
    </row>
    <row r="238" spans="2:57" ht="15" x14ac:dyDescent="0.25">
      <c r="B238" s="772"/>
      <c r="C238" s="1" t="s">
        <v>6</v>
      </c>
      <c r="D238" s="365">
        <v>682865</v>
      </c>
      <c r="E238" s="11">
        <v>805626</v>
      </c>
      <c r="F238" s="11">
        <v>800765</v>
      </c>
      <c r="G238" s="11">
        <v>833131</v>
      </c>
      <c r="H238" s="11">
        <v>815804</v>
      </c>
      <c r="I238" s="11">
        <v>796184</v>
      </c>
      <c r="J238" s="11">
        <v>825119</v>
      </c>
      <c r="K238" s="11">
        <v>839122</v>
      </c>
      <c r="L238" s="11">
        <v>862809</v>
      </c>
      <c r="M238" s="11">
        <v>891497</v>
      </c>
      <c r="N238" s="11">
        <v>883751</v>
      </c>
      <c r="O238" s="11">
        <v>891840</v>
      </c>
      <c r="P238" s="11">
        <v>843889</v>
      </c>
      <c r="Q238" s="11">
        <v>857066</v>
      </c>
      <c r="R238" s="11">
        <v>857760</v>
      </c>
      <c r="S238" s="11">
        <v>863494</v>
      </c>
      <c r="T238" s="11">
        <v>859024</v>
      </c>
      <c r="U238" s="11">
        <v>854434</v>
      </c>
      <c r="V238" s="74">
        <f>100</f>
        <v>100</v>
      </c>
      <c r="W238" s="127">
        <f t="shared" si="34"/>
        <v>117.97734544895404</v>
      </c>
      <c r="X238" s="127">
        <f t="shared" si="34"/>
        <v>117.26549171505349</v>
      </c>
      <c r="Y238" s="127">
        <f t="shared" si="34"/>
        <v>122.0052279733183</v>
      </c>
      <c r="Z238" s="127">
        <f t="shared" si="32"/>
        <v>119.46783039107291</v>
      </c>
      <c r="AA238" s="127">
        <f t="shared" si="32"/>
        <v>116.59464169345331</v>
      </c>
      <c r="AB238" s="127">
        <f t="shared" si="32"/>
        <v>120.83193603420881</v>
      </c>
      <c r="AC238" s="127">
        <f t="shared" si="32"/>
        <v>122.88256097471682</v>
      </c>
      <c r="AD238" s="127">
        <f t="shared" si="33"/>
        <v>126.35132859349945</v>
      </c>
      <c r="AE238" s="127">
        <f t="shared" si="33"/>
        <v>130.55245180233283</v>
      </c>
      <c r="AF238" s="127">
        <f t="shared" si="33"/>
        <v>129.41811338990868</v>
      </c>
      <c r="AG238" s="127">
        <f t="shared" si="33"/>
        <v>130.60268134990079</v>
      </c>
      <c r="AH238" s="127">
        <f t="shared" si="33"/>
        <v>123.58064917663081</v>
      </c>
      <c r="AI238" s="127">
        <f t="shared" si="33"/>
        <v>125.51031316585269</v>
      </c>
      <c r="AJ238" s="127">
        <f t="shared" si="33"/>
        <v>125.61194379562578</v>
      </c>
      <c r="AK238" s="127">
        <f t="shared" si="33"/>
        <v>126.45164124680574</v>
      </c>
      <c r="AL238" s="127">
        <f t="shared" si="33"/>
        <v>125.79704626829607</v>
      </c>
      <c r="AM238" s="127">
        <f t="shared" si="33"/>
        <v>125.1248782702291</v>
      </c>
      <c r="AN238" s="280"/>
      <c r="AO238" s="281"/>
      <c r="AP238" s="281"/>
      <c r="AQ238" s="281"/>
      <c r="AR238" s="281"/>
      <c r="AS238" s="281"/>
      <c r="AT238" s="281"/>
      <c r="AU238" s="281"/>
      <c r="AV238" s="281"/>
      <c r="AW238" s="281"/>
      <c r="AX238" s="281"/>
      <c r="AY238" s="281"/>
      <c r="AZ238" s="281"/>
      <c r="BA238" s="281"/>
      <c r="BB238" s="281"/>
      <c r="BC238" s="281"/>
      <c r="BD238" s="281"/>
      <c r="BE238" s="325"/>
    </row>
    <row r="239" spans="2:57" ht="15" x14ac:dyDescent="0.25">
      <c r="B239" s="765"/>
      <c r="C239" s="8" t="s">
        <v>7</v>
      </c>
      <c r="D239" s="424">
        <v>582029</v>
      </c>
      <c r="E239" s="341">
        <v>703867</v>
      </c>
      <c r="F239" s="341">
        <v>700319</v>
      </c>
      <c r="G239" s="341">
        <v>722066</v>
      </c>
      <c r="H239" s="341">
        <v>699363</v>
      </c>
      <c r="I239" s="341">
        <v>674880</v>
      </c>
      <c r="J239" s="341">
        <v>694738</v>
      </c>
      <c r="K239" s="341">
        <v>708090</v>
      </c>
      <c r="L239" s="341">
        <v>723280</v>
      </c>
      <c r="M239" s="341">
        <v>738687</v>
      </c>
      <c r="N239" s="341">
        <v>674470</v>
      </c>
      <c r="O239" s="341">
        <v>675860</v>
      </c>
      <c r="P239" s="341">
        <v>634915</v>
      </c>
      <c r="Q239" s="341">
        <v>646216</v>
      </c>
      <c r="R239" s="341">
        <v>643521</v>
      </c>
      <c r="S239" s="341">
        <v>647426</v>
      </c>
      <c r="T239" s="341">
        <v>643967</v>
      </c>
      <c r="U239" s="341">
        <v>640399</v>
      </c>
      <c r="V239" s="74">
        <f>100</f>
        <v>100</v>
      </c>
      <c r="W239" s="127">
        <f t="shared" si="34"/>
        <v>120.93332119189937</v>
      </c>
      <c r="X239" s="127">
        <f t="shared" si="34"/>
        <v>120.32372957361231</v>
      </c>
      <c r="Y239" s="127">
        <f t="shared" si="34"/>
        <v>124.06014133316381</v>
      </c>
      <c r="Z239" s="127">
        <f t="shared" si="32"/>
        <v>120.15947658965447</v>
      </c>
      <c r="AA239" s="127">
        <f t="shared" si="32"/>
        <v>115.95298516053323</v>
      </c>
      <c r="AB239" s="127">
        <f t="shared" si="32"/>
        <v>119.36484264529774</v>
      </c>
      <c r="AC239" s="127">
        <f t="shared" si="32"/>
        <v>121.65888641287633</v>
      </c>
      <c r="AD239" s="127">
        <f t="shared" si="33"/>
        <v>124.26872200526091</v>
      </c>
      <c r="AE239" s="127">
        <f t="shared" si="33"/>
        <v>126.91584096325097</v>
      </c>
      <c r="AF239" s="127">
        <f t="shared" si="33"/>
        <v>115.88254193519568</v>
      </c>
      <c r="AG239" s="127">
        <f t="shared" si="33"/>
        <v>116.12136165036451</v>
      </c>
      <c r="AH239" s="127">
        <f t="shared" si="33"/>
        <v>109.08648881756751</v>
      </c>
      <c r="AI239" s="127">
        <f t="shared" si="33"/>
        <v>111.02814464571352</v>
      </c>
      <c r="AJ239" s="127">
        <f t="shared" si="33"/>
        <v>110.56510929867756</v>
      </c>
      <c r="AK239" s="127">
        <f t="shared" si="33"/>
        <v>111.23603806683172</v>
      </c>
      <c r="AL239" s="127">
        <f t="shared" si="33"/>
        <v>110.64173778282526</v>
      </c>
      <c r="AM239" s="127">
        <f t="shared" si="33"/>
        <v>110.02870990964368</v>
      </c>
      <c r="AN239" s="283"/>
      <c r="AO239" s="284"/>
      <c r="AP239" s="284"/>
      <c r="AQ239" s="284"/>
      <c r="AR239" s="284"/>
      <c r="AS239" s="284"/>
      <c r="AT239" s="284"/>
      <c r="AU239" s="284"/>
      <c r="AV239" s="284"/>
      <c r="AW239" s="284"/>
      <c r="AX239" s="284"/>
      <c r="AY239" s="284"/>
      <c r="AZ239" s="284"/>
      <c r="BA239" s="284"/>
      <c r="BB239" s="284"/>
      <c r="BC239" s="284"/>
      <c r="BD239" s="284"/>
      <c r="BE239" s="284"/>
    </row>
    <row r="240" spans="2:57" ht="15" customHeight="1" x14ac:dyDescent="0.25">
      <c r="B240" s="772" t="s">
        <v>89</v>
      </c>
      <c r="C240" s="1" t="s">
        <v>2</v>
      </c>
      <c r="D240" s="425">
        <v>218678</v>
      </c>
      <c r="E240" s="11">
        <v>325504</v>
      </c>
      <c r="F240" s="11">
        <v>310773</v>
      </c>
      <c r="G240" s="11">
        <v>309472</v>
      </c>
      <c r="H240" s="11">
        <v>324954</v>
      </c>
      <c r="I240" s="11">
        <v>324657</v>
      </c>
      <c r="J240" s="11">
        <v>341811</v>
      </c>
      <c r="K240" s="11">
        <v>321568</v>
      </c>
      <c r="L240" s="11">
        <v>315925</v>
      </c>
      <c r="M240" s="11">
        <v>325114</v>
      </c>
      <c r="N240" s="11">
        <v>340841</v>
      </c>
      <c r="O240" s="11">
        <v>333562</v>
      </c>
      <c r="P240" s="11">
        <v>322645</v>
      </c>
      <c r="Q240" s="11">
        <v>269816</v>
      </c>
      <c r="R240" s="11">
        <v>290175</v>
      </c>
      <c r="S240" s="11">
        <v>289430</v>
      </c>
      <c r="T240" s="11">
        <v>287880</v>
      </c>
      <c r="U240" s="11">
        <v>286258</v>
      </c>
      <c r="V240" s="74">
        <f>100</f>
        <v>100</v>
      </c>
      <c r="W240" s="127">
        <f t="shared" si="34"/>
        <v>148.85082175618948</v>
      </c>
      <c r="X240" s="127">
        <f t="shared" si="34"/>
        <v>142.11443309340675</v>
      </c>
      <c r="Y240" s="127">
        <f t="shared" si="34"/>
        <v>141.51949441644794</v>
      </c>
      <c r="Z240" s="127">
        <f t="shared" si="32"/>
        <v>148.59931040159503</v>
      </c>
      <c r="AA240" s="127">
        <f t="shared" si="32"/>
        <v>148.46349427011404</v>
      </c>
      <c r="AB240" s="127">
        <f t="shared" si="32"/>
        <v>156.30790477322822</v>
      </c>
      <c r="AC240" s="127">
        <f t="shared" si="32"/>
        <v>147.05091504403734</v>
      </c>
      <c r="AD240" s="127">
        <f t="shared" si="33"/>
        <v>144.47040854589852</v>
      </c>
      <c r="AE240" s="127">
        <f t="shared" si="33"/>
        <v>148.67247734111342</v>
      </c>
      <c r="AF240" s="127">
        <f t="shared" si="33"/>
        <v>155.86433020239804</v>
      </c>
      <c r="AG240" s="127">
        <f t="shared" si="33"/>
        <v>152.53569174768381</v>
      </c>
      <c r="AH240" s="127">
        <f t="shared" si="33"/>
        <v>147.54342000567044</v>
      </c>
      <c r="AI240" s="127">
        <f t="shared" si="33"/>
        <v>123.38506845681779</v>
      </c>
      <c r="AJ240" s="127">
        <f t="shared" si="33"/>
        <v>132.69510421715947</v>
      </c>
      <c r="AK240" s="127">
        <f t="shared" si="33"/>
        <v>132.35442065502701</v>
      </c>
      <c r="AL240" s="127">
        <f t="shared" si="33"/>
        <v>131.64561592844274</v>
      </c>
      <c r="AM240" s="127">
        <f t="shared" si="33"/>
        <v>130.90388607907516</v>
      </c>
      <c r="AN240" s="280">
        <v>1</v>
      </c>
      <c r="AO240" s="281">
        <v>1</v>
      </c>
      <c r="AP240" s="281">
        <v>1</v>
      </c>
      <c r="AQ240" s="281">
        <v>1</v>
      </c>
      <c r="AR240" s="281">
        <v>1</v>
      </c>
      <c r="AS240" s="281">
        <v>1</v>
      </c>
      <c r="AT240" s="281">
        <v>1</v>
      </c>
      <c r="AU240" s="281">
        <v>1</v>
      </c>
      <c r="AV240" s="281">
        <v>1</v>
      </c>
      <c r="AW240" s="281">
        <v>1</v>
      </c>
      <c r="AX240" s="281">
        <v>1</v>
      </c>
      <c r="AY240" s="281">
        <v>1</v>
      </c>
      <c r="AZ240" s="281">
        <v>1</v>
      </c>
      <c r="BA240" s="281">
        <v>1</v>
      </c>
      <c r="BB240" s="281">
        <v>1</v>
      </c>
      <c r="BC240" s="281">
        <v>1</v>
      </c>
      <c r="BD240" s="281">
        <v>6</v>
      </c>
      <c r="BE240" s="325">
        <v>7</v>
      </c>
    </row>
    <row r="241" spans="2:57" ht="15" x14ac:dyDescent="0.25">
      <c r="B241" s="772"/>
      <c r="C241" s="1" t="s">
        <v>3</v>
      </c>
      <c r="D241" s="365">
        <v>386918</v>
      </c>
      <c r="E241" s="11">
        <v>474026</v>
      </c>
      <c r="F241" s="11">
        <v>490245</v>
      </c>
      <c r="G241" s="11">
        <v>538152</v>
      </c>
      <c r="H241" s="11">
        <v>488244</v>
      </c>
      <c r="I241" s="11">
        <v>478028</v>
      </c>
      <c r="J241" s="11">
        <v>450503</v>
      </c>
      <c r="K241" s="11">
        <v>492265</v>
      </c>
      <c r="L241" s="11">
        <v>509557</v>
      </c>
      <c r="M241" s="11">
        <v>520760</v>
      </c>
      <c r="N241" s="11">
        <v>469692</v>
      </c>
      <c r="O241" s="11">
        <v>456391</v>
      </c>
      <c r="P241" s="11">
        <v>457207</v>
      </c>
      <c r="Q241" s="11">
        <v>418844</v>
      </c>
      <c r="R241" s="11">
        <v>420419</v>
      </c>
      <c r="S241" s="11">
        <v>418032</v>
      </c>
      <c r="T241" s="11">
        <v>415899</v>
      </c>
      <c r="U241" s="11">
        <v>413720</v>
      </c>
      <c r="V241" s="74">
        <f>100</f>
        <v>100</v>
      </c>
      <c r="W241" s="127">
        <f t="shared" si="34"/>
        <v>122.5132973911785</v>
      </c>
      <c r="X241" s="127">
        <f t="shared" si="34"/>
        <v>126.70514165792235</v>
      </c>
      <c r="Y241" s="127">
        <f t="shared" si="34"/>
        <v>139.08683493660155</v>
      </c>
      <c r="Z241" s="127">
        <f t="shared" si="32"/>
        <v>126.18797781442062</v>
      </c>
      <c r="AA241" s="127">
        <f t="shared" si="32"/>
        <v>123.54762507818194</v>
      </c>
      <c r="AB241" s="127">
        <f t="shared" si="32"/>
        <v>116.43371463720995</v>
      </c>
      <c r="AC241" s="127">
        <f t="shared" si="32"/>
        <v>127.22721610263673</v>
      </c>
      <c r="AD241" s="127">
        <f t="shared" si="33"/>
        <v>131.69638011154819</v>
      </c>
      <c r="AE241" s="127">
        <f t="shared" si="33"/>
        <v>134.59182565814979</v>
      </c>
      <c r="AF241" s="127">
        <f t="shared" si="33"/>
        <v>121.3931634093012</v>
      </c>
      <c r="AG241" s="127">
        <f t="shared" si="33"/>
        <v>117.95548410774376</v>
      </c>
      <c r="AH241" s="127">
        <f t="shared" si="33"/>
        <v>118.16638150719274</v>
      </c>
      <c r="AI241" s="127">
        <f t="shared" si="33"/>
        <v>108.2513607534413</v>
      </c>
      <c r="AJ241" s="127">
        <f t="shared" si="33"/>
        <v>108.65842374870128</v>
      </c>
      <c r="AK241" s="127">
        <f t="shared" si="33"/>
        <v>108.04149716477393</v>
      </c>
      <c r="AL241" s="127">
        <f t="shared" si="33"/>
        <v>107.49021756547899</v>
      </c>
      <c r="AM241" s="127">
        <f t="shared" si="33"/>
        <v>106.9270491421955</v>
      </c>
      <c r="AN241" s="280">
        <v>1</v>
      </c>
      <c r="AO241" s="281">
        <v>1</v>
      </c>
      <c r="AP241" s="281">
        <v>1</v>
      </c>
      <c r="AQ241" s="281">
        <v>1</v>
      </c>
      <c r="AR241" s="281">
        <v>1</v>
      </c>
      <c r="AS241" s="281">
        <v>1</v>
      </c>
      <c r="AT241" s="281">
        <v>1</v>
      </c>
      <c r="AU241" s="281">
        <v>1</v>
      </c>
      <c r="AV241" s="281">
        <v>1</v>
      </c>
      <c r="AW241" s="281">
        <v>1</v>
      </c>
      <c r="AX241" s="281">
        <v>1</v>
      </c>
      <c r="AY241" s="281">
        <v>1</v>
      </c>
      <c r="AZ241" s="281">
        <v>1</v>
      </c>
      <c r="BA241" s="281">
        <v>1</v>
      </c>
      <c r="BB241" s="281">
        <v>1</v>
      </c>
      <c r="BC241" s="281">
        <v>1</v>
      </c>
      <c r="BD241" s="281">
        <v>6</v>
      </c>
      <c r="BE241" s="325">
        <v>7</v>
      </c>
    </row>
    <row r="242" spans="2:57" ht="15" x14ac:dyDescent="0.25">
      <c r="B242" s="772"/>
      <c r="C242" s="1" t="s">
        <v>4</v>
      </c>
      <c r="D242" s="365">
        <v>364468</v>
      </c>
      <c r="E242" s="11">
        <v>577689</v>
      </c>
      <c r="F242" s="11">
        <v>562862</v>
      </c>
      <c r="G242" s="11">
        <v>612106</v>
      </c>
      <c r="H242" s="11">
        <v>578753</v>
      </c>
      <c r="I242" s="11">
        <v>509073</v>
      </c>
      <c r="J242" s="11">
        <v>526663</v>
      </c>
      <c r="K242" s="11">
        <v>545579</v>
      </c>
      <c r="L242" s="11">
        <v>523895</v>
      </c>
      <c r="M242" s="11">
        <v>530312</v>
      </c>
      <c r="N242" s="11">
        <v>432514</v>
      </c>
      <c r="O242" s="11">
        <v>429919</v>
      </c>
      <c r="P242" s="11">
        <v>433476</v>
      </c>
      <c r="Q242" s="11">
        <v>475491</v>
      </c>
      <c r="R242" s="11">
        <v>439421</v>
      </c>
      <c r="S242" s="11">
        <v>440917</v>
      </c>
      <c r="T242" s="11">
        <v>438391</v>
      </c>
      <c r="U242" s="11">
        <v>435823</v>
      </c>
      <c r="V242" s="74">
        <f>100</f>
        <v>100</v>
      </c>
      <c r="W242" s="127">
        <f t="shared" si="34"/>
        <v>158.50198096952269</v>
      </c>
      <c r="X242" s="127">
        <f t="shared" si="34"/>
        <v>154.43385976272265</v>
      </c>
      <c r="Y242" s="127">
        <f t="shared" si="34"/>
        <v>167.94505964858368</v>
      </c>
      <c r="Z242" s="127">
        <f t="shared" si="32"/>
        <v>158.79391332023661</v>
      </c>
      <c r="AA242" s="127">
        <f t="shared" si="32"/>
        <v>139.67563681859588</v>
      </c>
      <c r="AB242" s="127">
        <f t="shared" si="32"/>
        <v>144.50184927071786</v>
      </c>
      <c r="AC242" s="127">
        <f t="shared" si="32"/>
        <v>149.691879671192</v>
      </c>
      <c r="AD242" s="127">
        <f t="shared" si="33"/>
        <v>143.74238616284558</v>
      </c>
      <c r="AE242" s="127">
        <f t="shared" si="33"/>
        <v>145.50303455996138</v>
      </c>
      <c r="AF242" s="127">
        <f t="shared" si="33"/>
        <v>118.66995182018724</v>
      </c>
      <c r="AG242" s="127">
        <f t="shared" si="33"/>
        <v>117.95795515655695</v>
      </c>
      <c r="AH242" s="127">
        <f t="shared" si="33"/>
        <v>118.93389817487406</v>
      </c>
      <c r="AI242" s="127">
        <f t="shared" si="33"/>
        <v>130.4616591854429</v>
      </c>
      <c r="AJ242" s="127">
        <f t="shared" si="33"/>
        <v>120.56504274723707</v>
      </c>
      <c r="AK242" s="127">
        <f t="shared" si="33"/>
        <v>120.975504022301</v>
      </c>
      <c r="AL242" s="127">
        <f t="shared" si="33"/>
        <v>120.28243906186552</v>
      </c>
      <c r="AM242" s="127">
        <f t="shared" si="33"/>
        <v>119.57785045600711</v>
      </c>
      <c r="AN242" s="280">
        <v>1</v>
      </c>
      <c r="AO242" s="281">
        <v>1</v>
      </c>
      <c r="AP242" s="281">
        <v>1</v>
      </c>
      <c r="AQ242" s="281">
        <v>1</v>
      </c>
      <c r="AR242" s="281">
        <v>1</v>
      </c>
      <c r="AS242" s="281">
        <v>1</v>
      </c>
      <c r="AT242" s="281">
        <v>1</v>
      </c>
      <c r="AU242" s="281">
        <v>1</v>
      </c>
      <c r="AV242" s="281">
        <v>1</v>
      </c>
      <c r="AW242" s="281">
        <v>1</v>
      </c>
      <c r="AX242" s="281">
        <v>1</v>
      </c>
      <c r="AY242" s="281">
        <v>1</v>
      </c>
      <c r="AZ242" s="281">
        <v>1</v>
      </c>
      <c r="BA242" s="281">
        <v>1</v>
      </c>
      <c r="BB242" s="281">
        <v>1</v>
      </c>
      <c r="BC242" s="281">
        <v>1</v>
      </c>
      <c r="BD242" s="281">
        <v>6</v>
      </c>
      <c r="BE242" s="325">
        <v>7</v>
      </c>
    </row>
    <row r="243" spans="2:57" ht="15" x14ac:dyDescent="0.25">
      <c r="B243" s="772"/>
      <c r="C243" s="1" t="s">
        <v>5</v>
      </c>
      <c r="D243" s="365">
        <v>421896</v>
      </c>
      <c r="E243" s="11">
        <v>470519</v>
      </c>
      <c r="F243" s="11">
        <v>456625</v>
      </c>
      <c r="G243" s="11">
        <v>506375</v>
      </c>
      <c r="H243" s="11">
        <v>513076</v>
      </c>
      <c r="I243" s="11">
        <v>523647</v>
      </c>
      <c r="J243" s="11">
        <v>506958</v>
      </c>
      <c r="K243" s="11">
        <v>505508</v>
      </c>
      <c r="L243" s="11">
        <v>517566</v>
      </c>
      <c r="M243" s="11">
        <v>547870</v>
      </c>
      <c r="N243" s="11">
        <v>735626</v>
      </c>
      <c r="O243" s="11">
        <v>736918</v>
      </c>
      <c r="P243" s="11">
        <v>736593</v>
      </c>
      <c r="Q243" s="11">
        <v>748422</v>
      </c>
      <c r="R243" s="11">
        <v>739761</v>
      </c>
      <c r="S243" s="11">
        <v>740031</v>
      </c>
      <c r="T243" s="11">
        <v>736567</v>
      </c>
      <c r="U243" s="11">
        <v>733067</v>
      </c>
      <c r="V243" s="74">
        <f>100</f>
        <v>100</v>
      </c>
      <c r="W243" s="127">
        <f t="shared" si="34"/>
        <v>111.52487816902743</v>
      </c>
      <c r="X243" s="127">
        <f t="shared" si="34"/>
        <v>108.2316495060394</v>
      </c>
      <c r="Y243" s="127">
        <f t="shared" si="34"/>
        <v>120.02365511879705</v>
      </c>
      <c r="Z243" s="127">
        <f t="shared" si="32"/>
        <v>121.61196124163301</v>
      </c>
      <c r="AA243" s="127">
        <f t="shared" si="32"/>
        <v>124.11755503726037</v>
      </c>
      <c r="AB243" s="127">
        <f t="shared" si="32"/>
        <v>120.16184083281188</v>
      </c>
      <c r="AC243" s="127">
        <f t="shared" si="32"/>
        <v>119.81815423706317</v>
      </c>
      <c r="AD243" s="127">
        <f t="shared" si="33"/>
        <v>122.67620456226179</v>
      </c>
      <c r="AE243" s="127">
        <f t="shared" si="33"/>
        <v>129.85901738817148</v>
      </c>
      <c r="AF243" s="127">
        <f t="shared" si="33"/>
        <v>174.36192805809964</v>
      </c>
      <c r="AG243" s="127">
        <f t="shared" si="33"/>
        <v>174.66816466617365</v>
      </c>
      <c r="AH243" s="127">
        <f t="shared" si="33"/>
        <v>174.59113146367827</v>
      </c>
      <c r="AI243" s="127">
        <f t="shared" si="33"/>
        <v>177.39490300927244</v>
      </c>
      <c r="AJ243" s="127">
        <f t="shared" si="33"/>
        <v>175.34202741907959</v>
      </c>
      <c r="AK243" s="127">
        <f t="shared" si="33"/>
        <v>175.40602423346039</v>
      </c>
      <c r="AL243" s="127">
        <f t="shared" si="33"/>
        <v>174.58496880747862</v>
      </c>
      <c r="AM243" s="127">
        <f t="shared" si="33"/>
        <v>173.75538047291275</v>
      </c>
      <c r="AN243" s="280">
        <v>1</v>
      </c>
      <c r="AO243" s="281">
        <v>1</v>
      </c>
      <c r="AP243" s="281">
        <v>1</v>
      </c>
      <c r="AQ243" s="281">
        <v>1</v>
      </c>
      <c r="AR243" s="281">
        <v>1</v>
      </c>
      <c r="AS243" s="281">
        <v>1</v>
      </c>
      <c r="AT243" s="281">
        <v>1</v>
      </c>
      <c r="AU243" s="281">
        <v>1</v>
      </c>
      <c r="AV243" s="281">
        <v>1</v>
      </c>
      <c r="AW243" s="281">
        <v>1</v>
      </c>
      <c r="AX243" s="281">
        <v>1</v>
      </c>
      <c r="AY243" s="281">
        <v>1</v>
      </c>
      <c r="AZ243" s="281">
        <v>1</v>
      </c>
      <c r="BA243" s="281">
        <v>1</v>
      </c>
      <c r="BB243" s="281">
        <v>1</v>
      </c>
      <c r="BC243" s="281">
        <v>1</v>
      </c>
      <c r="BD243" s="281">
        <v>6</v>
      </c>
      <c r="BE243" s="325">
        <v>7</v>
      </c>
    </row>
    <row r="244" spans="2:57" ht="15" x14ac:dyDescent="0.25">
      <c r="B244" s="772"/>
      <c r="C244" s="1" t="s">
        <v>6</v>
      </c>
      <c r="D244" s="365">
        <v>1391960</v>
      </c>
      <c r="E244" s="11">
        <v>1847738</v>
      </c>
      <c r="F244" s="11">
        <v>1820505</v>
      </c>
      <c r="G244" s="11">
        <v>1966105</v>
      </c>
      <c r="H244" s="11">
        <v>1905027</v>
      </c>
      <c r="I244" s="11">
        <v>1835405</v>
      </c>
      <c r="J244" s="11">
        <v>1825935</v>
      </c>
      <c r="K244" s="11">
        <v>1864920</v>
      </c>
      <c r="L244" s="11">
        <v>1866943</v>
      </c>
      <c r="M244" s="11">
        <v>1924056</v>
      </c>
      <c r="N244" s="11">
        <v>1978673</v>
      </c>
      <c r="O244" s="11">
        <v>1956790</v>
      </c>
      <c r="P244" s="11">
        <v>1949921</v>
      </c>
      <c r="Q244" s="11">
        <v>1912573</v>
      </c>
      <c r="R244" s="11">
        <v>1889776</v>
      </c>
      <c r="S244" s="11">
        <v>1888410</v>
      </c>
      <c r="T244" s="11">
        <v>1878737</v>
      </c>
      <c r="U244" s="11">
        <v>1868868</v>
      </c>
      <c r="V244" s="74">
        <f>100</f>
        <v>100</v>
      </c>
      <c r="W244" s="127">
        <f t="shared" si="34"/>
        <v>132.7436133222219</v>
      </c>
      <c r="X244" s="127">
        <f t="shared" si="34"/>
        <v>130.78716342423633</v>
      </c>
      <c r="Y244" s="127">
        <f t="shared" si="34"/>
        <v>141.24723411592288</v>
      </c>
      <c r="Z244" s="127">
        <f t="shared" si="32"/>
        <v>136.8593206701342</v>
      </c>
      <c r="AA244" s="127">
        <f t="shared" si="32"/>
        <v>131.85759648265756</v>
      </c>
      <c r="AB244" s="127">
        <f t="shared" si="32"/>
        <v>131.17726084082875</v>
      </c>
      <c r="AC244" s="127">
        <f t="shared" si="32"/>
        <v>133.97798787321474</v>
      </c>
      <c r="AD244" s="127">
        <f t="shared" si="33"/>
        <v>134.1233225092675</v>
      </c>
      <c r="AE244" s="127">
        <f t="shared" si="33"/>
        <v>138.22638581568435</v>
      </c>
      <c r="AF244" s="127">
        <f t="shared" si="33"/>
        <v>142.15013362452945</v>
      </c>
      <c r="AG244" s="127">
        <f t="shared" si="33"/>
        <v>140.57803385154745</v>
      </c>
      <c r="AH244" s="127">
        <f t="shared" si="33"/>
        <v>140.08455702750078</v>
      </c>
      <c r="AI244" s="127">
        <f t="shared" si="33"/>
        <v>137.40143394925141</v>
      </c>
      <c r="AJ244" s="127">
        <f t="shared" ref="AJ244:AJ268" si="35">R244*100/$D244</f>
        <v>135.76367136986696</v>
      </c>
      <c r="AK244" s="127">
        <f t="shared" ref="AK244:AK268" si="36">S244*100/$D244</f>
        <v>135.66553636598752</v>
      </c>
      <c r="AL244" s="127">
        <f t="shared" ref="AL244:AL268" si="37">T244*100/$D244</f>
        <v>134.97061697175207</v>
      </c>
      <c r="AM244" s="127">
        <f t="shared" ref="AM244:AM268" si="38">U244*100/$D244</f>
        <v>134.26161671312394</v>
      </c>
      <c r="AN244" s="280"/>
      <c r="AO244" s="281"/>
      <c r="AP244" s="281"/>
      <c r="AQ244" s="281"/>
      <c r="AR244" s="281"/>
      <c r="AS244" s="281"/>
      <c r="AT244" s="281"/>
      <c r="AU244" s="281"/>
      <c r="AV244" s="281"/>
      <c r="AW244" s="281"/>
      <c r="AX244" s="281"/>
      <c r="AY244" s="281"/>
      <c r="AZ244" s="281"/>
      <c r="BA244" s="281"/>
      <c r="BB244" s="281"/>
      <c r="BC244" s="281"/>
      <c r="BD244" s="281"/>
      <c r="BE244" s="325"/>
    </row>
    <row r="245" spans="2:57" ht="15" x14ac:dyDescent="0.25">
      <c r="B245" s="765"/>
      <c r="C245" s="8" t="s">
        <v>7</v>
      </c>
      <c r="D245" s="424">
        <v>970064</v>
      </c>
      <c r="E245" s="341">
        <v>1377219</v>
      </c>
      <c r="F245" s="341">
        <v>1363880</v>
      </c>
      <c r="G245" s="341">
        <v>1459730</v>
      </c>
      <c r="H245" s="341">
        <v>1391951</v>
      </c>
      <c r="I245" s="341">
        <v>1311758</v>
      </c>
      <c r="J245" s="341">
        <v>1318977</v>
      </c>
      <c r="K245" s="341">
        <v>1359412</v>
      </c>
      <c r="L245" s="341">
        <v>1349377</v>
      </c>
      <c r="M245" s="341">
        <v>1376186</v>
      </c>
      <c r="N245" s="341">
        <v>1243047</v>
      </c>
      <c r="O245" s="341">
        <v>1219872</v>
      </c>
      <c r="P245" s="341">
        <v>1213328</v>
      </c>
      <c r="Q245" s="341">
        <v>1164151</v>
      </c>
      <c r="R245" s="341">
        <v>1150015</v>
      </c>
      <c r="S245" s="341">
        <v>1148379</v>
      </c>
      <c r="T245" s="341">
        <v>1142170</v>
      </c>
      <c r="U245" s="341">
        <v>1135801</v>
      </c>
      <c r="V245" s="74">
        <f>100</f>
        <v>100</v>
      </c>
      <c r="W245" s="127">
        <f t="shared" si="34"/>
        <v>141.97197298322584</v>
      </c>
      <c r="X245" s="127">
        <f t="shared" si="34"/>
        <v>140.59690906991705</v>
      </c>
      <c r="Y245" s="127">
        <f t="shared" si="34"/>
        <v>150.4777004403833</v>
      </c>
      <c r="Z245" s="127">
        <f t="shared" si="32"/>
        <v>143.49063566939913</v>
      </c>
      <c r="AA245" s="127">
        <f t="shared" si="32"/>
        <v>135.22386151841528</v>
      </c>
      <c r="AB245" s="127">
        <f t="shared" si="32"/>
        <v>135.9680392221544</v>
      </c>
      <c r="AC245" s="127">
        <f t="shared" si="32"/>
        <v>140.13632090253839</v>
      </c>
      <c r="AD245" s="127">
        <f t="shared" si="32"/>
        <v>139.10185307361164</v>
      </c>
      <c r="AE245" s="127">
        <f t="shared" si="32"/>
        <v>141.86548516386549</v>
      </c>
      <c r="AF245" s="127">
        <f t="shared" si="32"/>
        <v>128.14072061224826</v>
      </c>
      <c r="AG245" s="127">
        <f t="shared" si="32"/>
        <v>125.75170298042191</v>
      </c>
      <c r="AH245" s="127">
        <f t="shared" si="32"/>
        <v>125.07710831450296</v>
      </c>
      <c r="AI245" s="127">
        <f t="shared" ref="AI245:AI268" si="39">Q245*100/$D245</f>
        <v>120.00764897986112</v>
      </c>
      <c r="AJ245" s="127">
        <f t="shared" si="35"/>
        <v>118.55042553893351</v>
      </c>
      <c r="AK245" s="127">
        <f t="shared" si="36"/>
        <v>118.38177687245377</v>
      </c>
      <c r="AL245" s="127">
        <f t="shared" si="37"/>
        <v>117.74171601049002</v>
      </c>
      <c r="AM245" s="127">
        <f t="shared" si="38"/>
        <v>117.08516139141335</v>
      </c>
      <c r="AN245" s="283"/>
      <c r="AO245" s="284"/>
      <c r="AP245" s="284"/>
      <c r="AQ245" s="284"/>
      <c r="AR245" s="284"/>
      <c r="AS245" s="284"/>
      <c r="AT245" s="284"/>
      <c r="AU245" s="284"/>
      <c r="AV245" s="284"/>
      <c r="AW245" s="284"/>
      <c r="AX245" s="284"/>
      <c r="AY245" s="284"/>
      <c r="AZ245" s="284"/>
      <c r="BA245" s="284"/>
      <c r="BB245" s="284"/>
      <c r="BC245" s="284"/>
      <c r="BD245" s="284"/>
      <c r="BE245" s="284"/>
    </row>
    <row r="246" spans="2:57" ht="15" customHeight="1" x14ac:dyDescent="0.25">
      <c r="B246" s="772" t="s">
        <v>55</v>
      </c>
      <c r="C246" s="1" t="s">
        <v>2</v>
      </c>
      <c r="D246" s="425">
        <v>752518</v>
      </c>
      <c r="E246" s="11">
        <v>891010</v>
      </c>
      <c r="F246" s="11">
        <v>855922</v>
      </c>
      <c r="G246" s="11">
        <v>810816</v>
      </c>
      <c r="H246" s="11">
        <v>828746</v>
      </c>
      <c r="I246" s="11">
        <v>777962</v>
      </c>
      <c r="J246" s="11">
        <v>844650</v>
      </c>
      <c r="K246" s="11">
        <v>884456</v>
      </c>
      <c r="L246" s="11">
        <v>853165</v>
      </c>
      <c r="M246" s="11">
        <v>836511</v>
      </c>
      <c r="N246" s="11">
        <v>840978</v>
      </c>
      <c r="O246" s="11">
        <v>818855</v>
      </c>
      <c r="P246" s="11">
        <v>751954</v>
      </c>
      <c r="Q246" s="11">
        <v>756559</v>
      </c>
      <c r="R246" s="11">
        <v>812858</v>
      </c>
      <c r="S246" s="11">
        <v>806671</v>
      </c>
      <c r="T246" s="11">
        <v>802351</v>
      </c>
      <c r="U246" s="11">
        <v>797830</v>
      </c>
      <c r="V246" s="74">
        <f>100</f>
        <v>100</v>
      </c>
      <c r="W246" s="127">
        <f t="shared" si="34"/>
        <v>118.40381226761353</v>
      </c>
      <c r="X246" s="127">
        <f t="shared" si="34"/>
        <v>113.74106665887062</v>
      </c>
      <c r="Y246" s="127">
        <f t="shared" si="34"/>
        <v>107.74705721324938</v>
      </c>
      <c r="Z246" s="127">
        <f t="shared" si="32"/>
        <v>110.12972447170699</v>
      </c>
      <c r="AA246" s="127">
        <f t="shared" si="32"/>
        <v>103.38118157970972</v>
      </c>
      <c r="AB246" s="127">
        <f t="shared" si="32"/>
        <v>112.2431622898057</v>
      </c>
      <c r="AC246" s="127">
        <f t="shared" si="32"/>
        <v>117.53286964564303</v>
      </c>
      <c r="AD246" s="127">
        <f t="shared" si="32"/>
        <v>113.37469668499624</v>
      </c>
      <c r="AE246" s="127">
        <f t="shared" si="32"/>
        <v>111.16159347683377</v>
      </c>
      <c r="AF246" s="127">
        <f t="shared" si="32"/>
        <v>111.75520054005352</v>
      </c>
      <c r="AG246" s="127">
        <f t="shared" si="32"/>
        <v>108.81533730754613</v>
      </c>
      <c r="AH246" s="127">
        <f t="shared" si="32"/>
        <v>99.925051626672058</v>
      </c>
      <c r="AI246" s="127">
        <f t="shared" si="39"/>
        <v>100.53699712166353</v>
      </c>
      <c r="AJ246" s="127">
        <f t="shared" si="35"/>
        <v>108.01841284859631</v>
      </c>
      <c r="AK246" s="127">
        <f t="shared" si="36"/>
        <v>107.19623982416367</v>
      </c>
      <c r="AL246" s="127">
        <f t="shared" si="37"/>
        <v>106.62216717739642</v>
      </c>
      <c r="AM246" s="127">
        <f t="shared" si="38"/>
        <v>106.02138420609208</v>
      </c>
      <c r="AN246" s="280">
        <v>1</v>
      </c>
      <c r="AO246" s="281">
        <v>1</v>
      </c>
      <c r="AP246" s="281">
        <v>1</v>
      </c>
      <c r="AQ246" s="281">
        <v>1</v>
      </c>
      <c r="AR246" s="281">
        <v>1</v>
      </c>
      <c r="AS246" s="281">
        <v>1</v>
      </c>
      <c r="AT246" s="281">
        <v>1</v>
      </c>
      <c r="AU246" s="281">
        <v>1</v>
      </c>
      <c r="AV246" s="281">
        <v>1</v>
      </c>
      <c r="AW246" s="281">
        <v>1</v>
      </c>
      <c r="AX246" s="281">
        <v>1</v>
      </c>
      <c r="AY246" s="281">
        <v>1</v>
      </c>
      <c r="AZ246" s="281">
        <v>1</v>
      </c>
      <c r="BA246" s="281">
        <v>1</v>
      </c>
      <c r="BB246" s="281">
        <v>1</v>
      </c>
      <c r="BC246" s="281">
        <v>1</v>
      </c>
      <c r="BD246" s="281">
        <v>6</v>
      </c>
      <c r="BE246" s="325">
        <v>7</v>
      </c>
    </row>
    <row r="247" spans="2:57" ht="15" x14ac:dyDescent="0.25">
      <c r="B247" s="772"/>
      <c r="C247" s="1" t="s">
        <v>3</v>
      </c>
      <c r="D247" s="365">
        <v>619857</v>
      </c>
      <c r="E247" s="11">
        <v>740861</v>
      </c>
      <c r="F247" s="11">
        <v>776027</v>
      </c>
      <c r="G247" s="11">
        <v>860453</v>
      </c>
      <c r="H247" s="11">
        <v>845898</v>
      </c>
      <c r="I247" s="11">
        <v>812615</v>
      </c>
      <c r="J247" s="11">
        <v>877718</v>
      </c>
      <c r="K247" s="11">
        <v>913044</v>
      </c>
      <c r="L247" s="11">
        <v>914277</v>
      </c>
      <c r="M247" s="11">
        <v>930710</v>
      </c>
      <c r="N247" s="11">
        <v>871581</v>
      </c>
      <c r="O247" s="11">
        <v>892511</v>
      </c>
      <c r="P247" s="11">
        <v>895198</v>
      </c>
      <c r="Q247" s="11">
        <v>771851</v>
      </c>
      <c r="R247" s="11">
        <v>797570</v>
      </c>
      <c r="S247" s="11">
        <v>785815</v>
      </c>
      <c r="T247" s="11">
        <v>781806</v>
      </c>
      <c r="U247" s="11">
        <v>777710</v>
      </c>
      <c r="V247" s="74">
        <f>100</f>
        <v>100</v>
      </c>
      <c r="W247" s="127">
        <f t="shared" si="34"/>
        <v>119.5212766815572</v>
      </c>
      <c r="X247" s="127">
        <f t="shared" si="34"/>
        <v>125.19452067170332</v>
      </c>
      <c r="Y247" s="127">
        <f t="shared" si="34"/>
        <v>138.81475888793705</v>
      </c>
      <c r="Z247" s="127">
        <f t="shared" si="32"/>
        <v>136.46663665974572</v>
      </c>
      <c r="AA247" s="127">
        <f t="shared" si="32"/>
        <v>131.09717241234671</v>
      </c>
      <c r="AB247" s="127">
        <f t="shared" si="32"/>
        <v>141.60007872783561</v>
      </c>
      <c r="AC247" s="127">
        <f t="shared" si="32"/>
        <v>147.29913512310097</v>
      </c>
      <c r="AD247" s="127">
        <f t="shared" si="32"/>
        <v>147.49805197005116</v>
      </c>
      <c r="AE247" s="127">
        <f t="shared" si="32"/>
        <v>150.14914730332964</v>
      </c>
      <c r="AF247" s="127">
        <f t="shared" si="32"/>
        <v>140.61001166398057</v>
      </c>
      <c r="AG247" s="127">
        <f t="shared" si="32"/>
        <v>143.98659690864184</v>
      </c>
      <c r="AH247" s="127">
        <f t="shared" si="32"/>
        <v>144.42008398711314</v>
      </c>
      <c r="AI247" s="127">
        <f t="shared" si="39"/>
        <v>124.52081689809101</v>
      </c>
      <c r="AJ247" s="127">
        <f t="shared" si="35"/>
        <v>128.66999969347768</v>
      </c>
      <c r="AK247" s="127">
        <f t="shared" si="36"/>
        <v>126.77359455487314</v>
      </c>
      <c r="AL247" s="127">
        <f t="shared" si="37"/>
        <v>126.12683247910405</v>
      </c>
      <c r="AM247" s="127">
        <f t="shared" si="38"/>
        <v>125.46603490805137</v>
      </c>
      <c r="AN247" s="280">
        <v>1</v>
      </c>
      <c r="AO247" s="281">
        <v>1</v>
      </c>
      <c r="AP247" s="281">
        <v>1</v>
      </c>
      <c r="AQ247" s="281">
        <v>1</v>
      </c>
      <c r="AR247" s="281">
        <v>1</v>
      </c>
      <c r="AS247" s="281">
        <v>1</v>
      </c>
      <c r="AT247" s="281">
        <v>1</v>
      </c>
      <c r="AU247" s="281">
        <v>1</v>
      </c>
      <c r="AV247" s="281">
        <v>1</v>
      </c>
      <c r="AW247" s="281">
        <v>1</v>
      </c>
      <c r="AX247" s="281">
        <v>1</v>
      </c>
      <c r="AY247" s="281">
        <v>1</v>
      </c>
      <c r="AZ247" s="281">
        <v>1</v>
      </c>
      <c r="BA247" s="281">
        <v>1</v>
      </c>
      <c r="BB247" s="281">
        <v>1</v>
      </c>
      <c r="BC247" s="281">
        <v>1</v>
      </c>
      <c r="BD247" s="281">
        <v>6</v>
      </c>
      <c r="BE247" s="325">
        <v>7</v>
      </c>
    </row>
    <row r="248" spans="2:57" ht="15" x14ac:dyDescent="0.25">
      <c r="B248" s="772"/>
      <c r="C248" s="1" t="s">
        <v>4</v>
      </c>
      <c r="D248" s="365">
        <v>254892</v>
      </c>
      <c r="E248" s="11">
        <v>365855</v>
      </c>
      <c r="F248" s="11">
        <v>394400</v>
      </c>
      <c r="G248" s="11">
        <v>412978</v>
      </c>
      <c r="H248" s="11">
        <v>413632</v>
      </c>
      <c r="I248" s="11">
        <v>389595</v>
      </c>
      <c r="J248" s="11">
        <v>387025</v>
      </c>
      <c r="K248" s="11">
        <v>422366</v>
      </c>
      <c r="L248" s="11">
        <v>417782</v>
      </c>
      <c r="M248" s="11">
        <v>433359</v>
      </c>
      <c r="N248" s="11">
        <v>424706</v>
      </c>
      <c r="O248" s="11">
        <v>446699</v>
      </c>
      <c r="P248" s="11">
        <v>469413</v>
      </c>
      <c r="Q248" s="11">
        <v>444463</v>
      </c>
      <c r="R248" s="11">
        <v>421837</v>
      </c>
      <c r="S248" s="11">
        <v>400492</v>
      </c>
      <c r="T248" s="11">
        <v>398197</v>
      </c>
      <c r="U248" s="11">
        <v>395865</v>
      </c>
      <c r="V248" s="74">
        <f>100</f>
        <v>100</v>
      </c>
      <c r="W248" s="127">
        <f t="shared" si="34"/>
        <v>143.53333961050171</v>
      </c>
      <c r="X248" s="127">
        <f t="shared" si="34"/>
        <v>154.73220030444267</v>
      </c>
      <c r="Y248" s="127">
        <f t="shared" si="34"/>
        <v>162.02077742730253</v>
      </c>
      <c r="Z248" s="127">
        <f t="shared" si="32"/>
        <v>162.27735668439968</v>
      </c>
      <c r="AA248" s="127">
        <f t="shared" si="32"/>
        <v>152.84708817852268</v>
      </c>
      <c r="AB248" s="127">
        <f t="shared" si="32"/>
        <v>151.83881800919605</v>
      </c>
      <c r="AC248" s="127">
        <f t="shared" si="32"/>
        <v>165.70390596801784</v>
      </c>
      <c r="AD248" s="127">
        <f t="shared" si="32"/>
        <v>163.90549723019944</v>
      </c>
      <c r="AE248" s="127">
        <f t="shared" si="32"/>
        <v>170.01671296078339</v>
      </c>
      <c r="AF248" s="127">
        <f t="shared" si="32"/>
        <v>166.62194184203506</v>
      </c>
      <c r="AG248" s="127">
        <f t="shared" si="32"/>
        <v>175.25030208872778</v>
      </c>
      <c r="AH248" s="127">
        <f t="shared" si="32"/>
        <v>184.16152723506426</v>
      </c>
      <c r="AI248" s="127">
        <f t="shared" si="39"/>
        <v>174.37306780911132</v>
      </c>
      <c r="AJ248" s="127">
        <f t="shared" si="35"/>
        <v>165.49636708880624</v>
      </c>
      <c r="AK248" s="127">
        <f t="shared" si="36"/>
        <v>157.12223216107213</v>
      </c>
      <c r="AL248" s="127">
        <f t="shared" si="37"/>
        <v>156.22185082309369</v>
      </c>
      <c r="AM248" s="127">
        <f t="shared" si="38"/>
        <v>155.30695353326115</v>
      </c>
      <c r="AN248" s="280">
        <v>1</v>
      </c>
      <c r="AO248" s="281">
        <v>1</v>
      </c>
      <c r="AP248" s="281">
        <v>1</v>
      </c>
      <c r="AQ248" s="281">
        <v>1</v>
      </c>
      <c r="AR248" s="281">
        <v>1</v>
      </c>
      <c r="AS248" s="281">
        <v>1</v>
      </c>
      <c r="AT248" s="281">
        <v>1</v>
      </c>
      <c r="AU248" s="281">
        <v>1</v>
      </c>
      <c r="AV248" s="281">
        <v>1</v>
      </c>
      <c r="AW248" s="281">
        <v>1</v>
      </c>
      <c r="AX248" s="281">
        <v>1</v>
      </c>
      <c r="AY248" s="281">
        <v>1</v>
      </c>
      <c r="AZ248" s="281">
        <v>1</v>
      </c>
      <c r="BA248" s="281">
        <v>1</v>
      </c>
      <c r="BB248" s="281">
        <v>1</v>
      </c>
      <c r="BC248" s="281">
        <v>1</v>
      </c>
      <c r="BD248" s="281">
        <v>6</v>
      </c>
      <c r="BE248" s="325">
        <v>7</v>
      </c>
    </row>
    <row r="249" spans="2:57" ht="15" x14ac:dyDescent="0.25">
      <c r="B249" s="772"/>
      <c r="C249" s="1" t="s">
        <v>5</v>
      </c>
      <c r="D249" s="365">
        <v>1251627</v>
      </c>
      <c r="E249" s="11">
        <v>1323408</v>
      </c>
      <c r="F249" s="11">
        <v>1246506</v>
      </c>
      <c r="G249" s="11">
        <v>1340298</v>
      </c>
      <c r="H249" s="11">
        <v>1299738</v>
      </c>
      <c r="I249" s="11">
        <v>1282986</v>
      </c>
      <c r="J249" s="11">
        <v>1302486</v>
      </c>
      <c r="K249" s="11">
        <v>1410350</v>
      </c>
      <c r="L249" s="11">
        <v>1380815</v>
      </c>
      <c r="M249" s="11">
        <v>1399895</v>
      </c>
      <c r="N249" s="11">
        <v>1524670</v>
      </c>
      <c r="O249" s="11">
        <v>1581909</v>
      </c>
      <c r="P249" s="11">
        <v>1603037</v>
      </c>
      <c r="Q249" s="11">
        <v>1633982</v>
      </c>
      <c r="R249" s="11">
        <v>1646970</v>
      </c>
      <c r="S249" s="11">
        <v>1580762</v>
      </c>
      <c r="T249" s="11">
        <v>1573362</v>
      </c>
      <c r="U249" s="11">
        <v>1565885</v>
      </c>
      <c r="V249" s="74">
        <f>100</f>
        <v>100</v>
      </c>
      <c r="W249" s="127">
        <f t="shared" si="34"/>
        <v>105.73501530408021</v>
      </c>
      <c r="X249" s="127">
        <f t="shared" si="34"/>
        <v>99.590852546325706</v>
      </c>
      <c r="Y249" s="127">
        <f t="shared" si="34"/>
        <v>107.08445886833697</v>
      </c>
      <c r="Z249" s="127">
        <f t="shared" si="32"/>
        <v>103.84387680994418</v>
      </c>
      <c r="AA249" s="127">
        <f t="shared" si="32"/>
        <v>102.50545889470266</v>
      </c>
      <c r="AB249" s="127">
        <f t="shared" si="32"/>
        <v>104.06343103816073</v>
      </c>
      <c r="AC249" s="127">
        <f t="shared" si="32"/>
        <v>112.68133397569723</v>
      </c>
      <c r="AD249" s="127">
        <f t="shared" si="32"/>
        <v>110.32160539841342</v>
      </c>
      <c r="AE249" s="127">
        <f t="shared" si="32"/>
        <v>111.84602121878163</v>
      </c>
      <c r="AF249" s="127">
        <f t="shared" si="32"/>
        <v>121.8150455367294</v>
      </c>
      <c r="AG249" s="127">
        <f t="shared" si="32"/>
        <v>126.38821310182666</v>
      </c>
      <c r="AH249" s="127">
        <f t="shared" si="32"/>
        <v>128.07625594526164</v>
      </c>
      <c r="AI249" s="127">
        <f t="shared" si="39"/>
        <v>130.54863789291858</v>
      </c>
      <c r="AJ249" s="127">
        <f t="shared" si="35"/>
        <v>131.586327236469</v>
      </c>
      <c r="AK249" s="127">
        <f t="shared" si="36"/>
        <v>126.29657238138839</v>
      </c>
      <c r="AL249" s="127">
        <f t="shared" si="37"/>
        <v>125.70534192694788</v>
      </c>
      <c r="AM249" s="127">
        <f t="shared" si="38"/>
        <v>125.1079594799409</v>
      </c>
      <c r="AN249" s="280">
        <v>1</v>
      </c>
      <c r="AO249" s="281">
        <v>1</v>
      </c>
      <c r="AP249" s="281">
        <v>1</v>
      </c>
      <c r="AQ249" s="281">
        <v>1</v>
      </c>
      <c r="AR249" s="281">
        <v>1</v>
      </c>
      <c r="AS249" s="281">
        <v>1</v>
      </c>
      <c r="AT249" s="281">
        <v>1</v>
      </c>
      <c r="AU249" s="281">
        <v>1</v>
      </c>
      <c r="AV249" s="281">
        <v>1</v>
      </c>
      <c r="AW249" s="281">
        <v>1</v>
      </c>
      <c r="AX249" s="281">
        <v>1</v>
      </c>
      <c r="AY249" s="281">
        <v>1</v>
      </c>
      <c r="AZ249" s="281">
        <v>1</v>
      </c>
      <c r="BA249" s="281">
        <v>1</v>
      </c>
      <c r="BB249" s="281">
        <v>1</v>
      </c>
      <c r="BC249" s="281">
        <v>1</v>
      </c>
      <c r="BD249" s="281">
        <v>6</v>
      </c>
      <c r="BE249" s="325">
        <v>7</v>
      </c>
    </row>
    <row r="250" spans="2:57" ht="15" x14ac:dyDescent="0.25">
      <c r="B250" s="772"/>
      <c r="C250" s="1" t="s">
        <v>6</v>
      </c>
      <c r="D250" s="365">
        <v>2878894</v>
      </c>
      <c r="E250" s="11">
        <v>3321134</v>
      </c>
      <c r="F250" s="11">
        <v>3272855</v>
      </c>
      <c r="G250" s="11">
        <v>3424545</v>
      </c>
      <c r="H250" s="11">
        <v>3388014</v>
      </c>
      <c r="I250" s="11">
        <v>3263158</v>
      </c>
      <c r="J250" s="11">
        <v>3411879</v>
      </c>
      <c r="K250" s="11">
        <v>3630216</v>
      </c>
      <c r="L250" s="11">
        <v>3566039</v>
      </c>
      <c r="M250" s="11">
        <v>3600475</v>
      </c>
      <c r="N250" s="11">
        <v>3661935</v>
      </c>
      <c r="O250" s="11">
        <v>3739974</v>
      </c>
      <c r="P250" s="11">
        <v>3719602</v>
      </c>
      <c r="Q250" s="11">
        <v>3606855</v>
      </c>
      <c r="R250" s="11">
        <v>3679235</v>
      </c>
      <c r="S250" s="11">
        <v>3573740</v>
      </c>
      <c r="T250" s="11">
        <v>3555716</v>
      </c>
      <c r="U250" s="11">
        <v>3537290</v>
      </c>
      <c r="V250" s="74">
        <f>100</f>
        <v>100</v>
      </c>
      <c r="W250" s="127">
        <f t="shared" si="34"/>
        <v>115.3614547808985</v>
      </c>
      <c r="X250" s="127">
        <f t="shared" si="34"/>
        <v>113.68445660034722</v>
      </c>
      <c r="Y250" s="127">
        <f t="shared" si="34"/>
        <v>118.95349394593896</v>
      </c>
      <c r="Z250" s="127">
        <f t="shared" si="32"/>
        <v>117.68456914356693</v>
      </c>
      <c r="AA250" s="127">
        <f t="shared" si="32"/>
        <v>113.34762585909728</v>
      </c>
      <c r="AB250" s="127">
        <f t="shared" si="32"/>
        <v>118.51353332217164</v>
      </c>
      <c r="AC250" s="127">
        <f t="shared" si="32"/>
        <v>126.09759164456906</v>
      </c>
      <c r="AD250" s="127">
        <f t="shared" si="32"/>
        <v>123.86836750502103</v>
      </c>
      <c r="AE250" s="127">
        <f t="shared" si="32"/>
        <v>125.06452130575144</v>
      </c>
      <c r="AF250" s="127">
        <f t="shared" si="32"/>
        <v>127.19936892431608</v>
      </c>
      <c r="AG250" s="127">
        <f t="shared" si="32"/>
        <v>129.91009741935619</v>
      </c>
      <c r="AH250" s="127">
        <f t="shared" si="32"/>
        <v>129.20246455756967</v>
      </c>
      <c r="AI250" s="127">
        <f t="shared" si="39"/>
        <v>125.28613418903231</v>
      </c>
      <c r="AJ250" s="127">
        <f t="shared" si="35"/>
        <v>127.80029414073599</v>
      </c>
      <c r="AK250" s="127">
        <f t="shared" si="36"/>
        <v>124.13586606523199</v>
      </c>
      <c r="AL250" s="127">
        <f t="shared" si="37"/>
        <v>123.50979230218272</v>
      </c>
      <c r="AM250" s="127">
        <f t="shared" si="38"/>
        <v>122.86975484335304</v>
      </c>
      <c r="AN250" s="280"/>
      <c r="AO250" s="281"/>
      <c r="AP250" s="281"/>
      <c r="AQ250" s="281"/>
      <c r="AR250" s="281"/>
      <c r="AS250" s="281"/>
      <c r="AT250" s="281"/>
      <c r="AU250" s="281"/>
      <c r="AV250" s="281"/>
      <c r="AW250" s="281"/>
      <c r="AX250" s="281"/>
      <c r="AY250" s="281"/>
      <c r="AZ250" s="281"/>
      <c r="BA250" s="281"/>
      <c r="BB250" s="281"/>
      <c r="BC250" s="281"/>
      <c r="BD250" s="281"/>
      <c r="BE250" s="325"/>
    </row>
    <row r="251" spans="2:57" ht="15" x14ac:dyDescent="0.25">
      <c r="B251" s="765"/>
      <c r="C251" s="8" t="s">
        <v>7</v>
      </c>
      <c r="D251" s="424">
        <v>1627267</v>
      </c>
      <c r="E251" s="341">
        <v>1997726</v>
      </c>
      <c r="F251" s="341">
        <v>2026349</v>
      </c>
      <c r="G251" s="341">
        <v>2084247</v>
      </c>
      <c r="H251" s="341">
        <v>2088276</v>
      </c>
      <c r="I251" s="341">
        <v>1980172</v>
      </c>
      <c r="J251" s="341">
        <v>2109393</v>
      </c>
      <c r="K251" s="341">
        <v>2219866</v>
      </c>
      <c r="L251" s="341">
        <v>2185224</v>
      </c>
      <c r="M251" s="341">
        <v>2200580</v>
      </c>
      <c r="N251" s="341">
        <v>2137265</v>
      </c>
      <c r="O251" s="341">
        <v>2158065</v>
      </c>
      <c r="P251" s="341">
        <v>2116565</v>
      </c>
      <c r="Q251" s="341">
        <v>1972873</v>
      </c>
      <c r="R251" s="341">
        <v>2032265</v>
      </c>
      <c r="S251" s="341">
        <v>1992978</v>
      </c>
      <c r="T251" s="341">
        <v>1982354</v>
      </c>
      <c r="U251" s="341">
        <v>1971405</v>
      </c>
      <c r="V251" s="74">
        <f>100</f>
        <v>100</v>
      </c>
      <c r="W251" s="127">
        <f t="shared" si="34"/>
        <v>122.76571699665759</v>
      </c>
      <c r="X251" s="127">
        <f t="shared" si="34"/>
        <v>124.5246784946785</v>
      </c>
      <c r="Y251" s="127">
        <f t="shared" si="34"/>
        <v>128.08266867084504</v>
      </c>
      <c r="Z251" s="127">
        <f t="shared" si="32"/>
        <v>128.33026172103288</v>
      </c>
      <c r="AA251" s="127">
        <f t="shared" si="32"/>
        <v>121.68697576980298</v>
      </c>
      <c r="AB251" s="127">
        <f t="shared" si="32"/>
        <v>129.62795902577759</v>
      </c>
      <c r="AC251" s="127">
        <f t="shared" si="32"/>
        <v>136.41682649497594</v>
      </c>
      <c r="AD251" s="127">
        <f t="shared" si="32"/>
        <v>134.28798101356446</v>
      </c>
      <c r="AE251" s="127">
        <f t="shared" si="32"/>
        <v>135.23164913932379</v>
      </c>
      <c r="AF251" s="127">
        <f t="shared" si="32"/>
        <v>131.34076952337878</v>
      </c>
      <c r="AG251" s="127">
        <f t="shared" si="32"/>
        <v>132.61898631263338</v>
      </c>
      <c r="AH251" s="127">
        <f t="shared" si="32"/>
        <v>130.06869800714941</v>
      </c>
      <c r="AI251" s="127">
        <f t="shared" si="39"/>
        <v>121.23843229168907</v>
      </c>
      <c r="AJ251" s="127">
        <f t="shared" si="35"/>
        <v>124.88823284685304</v>
      </c>
      <c r="AK251" s="127">
        <f t="shared" si="36"/>
        <v>122.47393943341812</v>
      </c>
      <c r="AL251" s="127">
        <f t="shared" si="37"/>
        <v>121.82106562721422</v>
      </c>
      <c r="AM251" s="127">
        <f t="shared" si="38"/>
        <v>121.14821968367822</v>
      </c>
      <c r="AN251" s="283"/>
      <c r="AO251" s="284"/>
      <c r="AP251" s="284"/>
      <c r="AQ251" s="284"/>
      <c r="AR251" s="284"/>
      <c r="AS251" s="284"/>
      <c r="AT251" s="284"/>
      <c r="AU251" s="284"/>
      <c r="AV251" s="284"/>
      <c r="AW251" s="284"/>
      <c r="AX251" s="284"/>
      <c r="AY251" s="284"/>
      <c r="AZ251" s="284"/>
      <c r="BA251" s="284"/>
      <c r="BB251" s="284"/>
      <c r="BC251" s="284"/>
      <c r="BD251" s="284"/>
      <c r="BE251" s="284"/>
    </row>
    <row r="252" spans="2:57" ht="15" customHeight="1" x14ac:dyDescent="0.25">
      <c r="B252" s="772" t="s">
        <v>56</v>
      </c>
      <c r="C252" s="1" t="s">
        <v>2</v>
      </c>
      <c r="D252" s="425">
        <v>140492</v>
      </c>
      <c r="E252" s="11">
        <v>137761</v>
      </c>
      <c r="F252" s="11">
        <v>136479</v>
      </c>
      <c r="G252" s="11">
        <v>135052</v>
      </c>
      <c r="H252" s="11">
        <v>132397</v>
      </c>
      <c r="I252" s="11">
        <v>136007</v>
      </c>
      <c r="J252" s="11">
        <v>148367</v>
      </c>
      <c r="K252" s="11">
        <v>144779</v>
      </c>
      <c r="L252" s="11">
        <v>154090</v>
      </c>
      <c r="M252" s="11">
        <v>158302</v>
      </c>
      <c r="N252" s="11">
        <v>157174</v>
      </c>
      <c r="O252" s="11">
        <v>156172</v>
      </c>
      <c r="P252" s="11">
        <v>139644</v>
      </c>
      <c r="Q252" s="11">
        <v>147129</v>
      </c>
      <c r="R252" s="11">
        <v>162586</v>
      </c>
      <c r="S252" s="11">
        <v>163748</v>
      </c>
      <c r="T252" s="11">
        <v>164052</v>
      </c>
      <c r="U252" s="11">
        <v>162763</v>
      </c>
      <c r="V252" s="74">
        <f>100</f>
        <v>100</v>
      </c>
      <c r="W252" s="127">
        <f t="shared" si="34"/>
        <v>98.056117074281815</v>
      </c>
      <c r="X252" s="127">
        <f t="shared" si="34"/>
        <v>97.143609600546654</v>
      </c>
      <c r="Y252" s="127">
        <f t="shared" si="34"/>
        <v>96.127893403183094</v>
      </c>
      <c r="Z252" s="127">
        <f t="shared" si="32"/>
        <v>94.238106084332202</v>
      </c>
      <c r="AA252" s="127">
        <f t="shared" si="32"/>
        <v>96.807647410528716</v>
      </c>
      <c r="AB252" s="127">
        <f t="shared" si="32"/>
        <v>105.605301369473</v>
      </c>
      <c r="AC252" s="127">
        <f t="shared" si="32"/>
        <v>103.05141929789596</v>
      </c>
      <c r="AD252" s="127">
        <f t="shared" si="32"/>
        <v>109.67884292344048</v>
      </c>
      <c r="AE252" s="127">
        <f t="shared" si="32"/>
        <v>112.67687839877004</v>
      </c>
      <c r="AF252" s="127">
        <f t="shared" si="32"/>
        <v>111.87398570737123</v>
      </c>
      <c r="AG252" s="127">
        <f t="shared" si="32"/>
        <v>111.16077783788401</v>
      </c>
      <c r="AH252" s="127">
        <f t="shared" si="32"/>
        <v>99.39640691284913</v>
      </c>
      <c r="AI252" s="127">
        <f t="shared" si="39"/>
        <v>104.72411240497679</v>
      </c>
      <c r="AJ252" s="127">
        <f t="shared" si="35"/>
        <v>115.72616234376335</v>
      </c>
      <c r="AK252" s="127">
        <f t="shared" si="36"/>
        <v>116.55325570139225</v>
      </c>
      <c r="AL252" s="127">
        <f t="shared" si="37"/>
        <v>116.76963812886143</v>
      </c>
      <c r="AM252" s="127">
        <f t="shared" si="38"/>
        <v>115.85214816502007</v>
      </c>
      <c r="AN252" s="280">
        <v>1</v>
      </c>
      <c r="AO252" s="281">
        <v>1</v>
      </c>
      <c r="AP252" s="281">
        <v>1</v>
      </c>
      <c r="AQ252" s="281">
        <v>1</v>
      </c>
      <c r="AR252" s="281">
        <v>1</v>
      </c>
      <c r="AS252" s="281">
        <v>1</v>
      </c>
      <c r="AT252" s="281">
        <v>1</v>
      </c>
      <c r="AU252" s="281">
        <v>1</v>
      </c>
      <c r="AV252" s="281">
        <v>1</v>
      </c>
      <c r="AW252" s="281">
        <v>1</v>
      </c>
      <c r="AX252" s="281">
        <v>1</v>
      </c>
      <c r="AY252" s="281">
        <v>1</v>
      </c>
      <c r="AZ252" s="281">
        <v>1</v>
      </c>
      <c r="BA252" s="281">
        <v>1</v>
      </c>
      <c r="BB252" s="281">
        <v>1</v>
      </c>
      <c r="BC252" s="281">
        <v>1</v>
      </c>
      <c r="BD252" s="281">
        <v>6</v>
      </c>
      <c r="BE252" s="325">
        <v>7</v>
      </c>
    </row>
    <row r="253" spans="2:57" ht="15" x14ac:dyDescent="0.25">
      <c r="B253" s="772"/>
      <c r="C253" s="1" t="s">
        <v>3</v>
      </c>
      <c r="D253" s="365">
        <v>255844</v>
      </c>
      <c r="E253" s="11">
        <v>261263</v>
      </c>
      <c r="F253" s="11">
        <v>270379</v>
      </c>
      <c r="G253" s="11">
        <v>279667</v>
      </c>
      <c r="H253" s="11">
        <v>285415</v>
      </c>
      <c r="I253" s="11">
        <v>293950</v>
      </c>
      <c r="J253" s="11">
        <v>293816</v>
      </c>
      <c r="K253" s="11">
        <v>306002</v>
      </c>
      <c r="L253" s="11">
        <v>308584</v>
      </c>
      <c r="M253" s="11">
        <v>323861</v>
      </c>
      <c r="N253" s="11">
        <v>331294</v>
      </c>
      <c r="O253" s="11">
        <v>274007</v>
      </c>
      <c r="P253" s="11">
        <v>245439</v>
      </c>
      <c r="Q253" s="11">
        <v>282313</v>
      </c>
      <c r="R253" s="11">
        <v>285855</v>
      </c>
      <c r="S253" s="11">
        <v>287269</v>
      </c>
      <c r="T253" s="11">
        <v>287777</v>
      </c>
      <c r="U253" s="11">
        <v>285671</v>
      </c>
      <c r="V253" s="74">
        <f>100</f>
        <v>100</v>
      </c>
      <c r="W253" s="127">
        <f t="shared" si="34"/>
        <v>102.11808758462188</v>
      </c>
      <c r="X253" s="127">
        <f t="shared" si="34"/>
        <v>105.68119635402823</v>
      </c>
      <c r="Y253" s="127">
        <f t="shared" si="34"/>
        <v>109.31153359078188</v>
      </c>
      <c r="Z253" s="127">
        <f t="shared" si="32"/>
        <v>111.55821516236456</v>
      </c>
      <c r="AA253" s="127">
        <f t="shared" si="32"/>
        <v>114.89423242288269</v>
      </c>
      <c r="AB253" s="127">
        <f t="shared" si="32"/>
        <v>114.84185675646097</v>
      </c>
      <c r="AC253" s="127">
        <f t="shared" si="32"/>
        <v>119.60491549538</v>
      </c>
      <c r="AD253" s="127">
        <f t="shared" si="32"/>
        <v>120.61412423195385</v>
      </c>
      <c r="AE253" s="127">
        <f t="shared" si="32"/>
        <v>126.58534106721284</v>
      </c>
      <c r="AF253" s="127">
        <f t="shared" si="32"/>
        <v>129.49062710088961</v>
      </c>
      <c r="AG253" s="127">
        <f t="shared" si="32"/>
        <v>107.09924797923735</v>
      </c>
      <c r="AH253" s="127">
        <f t="shared" si="32"/>
        <v>95.933068588671219</v>
      </c>
      <c r="AI253" s="127">
        <f t="shared" si="39"/>
        <v>110.34575757101985</v>
      </c>
      <c r="AJ253" s="127">
        <f t="shared" si="35"/>
        <v>111.7301949625553</v>
      </c>
      <c r="AK253" s="127">
        <f t="shared" si="36"/>
        <v>112.28287550225919</v>
      </c>
      <c r="AL253" s="127">
        <f t="shared" si="37"/>
        <v>112.48143399884304</v>
      </c>
      <c r="AM253" s="127">
        <f t="shared" si="38"/>
        <v>111.65827613702099</v>
      </c>
      <c r="AN253" s="280">
        <v>1</v>
      </c>
      <c r="AO253" s="281">
        <v>1</v>
      </c>
      <c r="AP253" s="281">
        <v>1</v>
      </c>
      <c r="AQ253" s="281">
        <v>1</v>
      </c>
      <c r="AR253" s="281">
        <v>1</v>
      </c>
      <c r="AS253" s="281">
        <v>1</v>
      </c>
      <c r="AT253" s="281">
        <v>1</v>
      </c>
      <c r="AU253" s="281">
        <v>1</v>
      </c>
      <c r="AV253" s="281">
        <v>1</v>
      </c>
      <c r="AW253" s="281">
        <v>1</v>
      </c>
      <c r="AX253" s="281">
        <v>1</v>
      </c>
      <c r="AY253" s="281">
        <v>1</v>
      </c>
      <c r="AZ253" s="281">
        <v>1</v>
      </c>
      <c r="BA253" s="281">
        <v>1</v>
      </c>
      <c r="BB253" s="281">
        <v>1</v>
      </c>
      <c r="BC253" s="281">
        <v>1</v>
      </c>
      <c r="BD253" s="281">
        <v>6</v>
      </c>
      <c r="BE253" s="325">
        <v>7</v>
      </c>
    </row>
    <row r="254" spans="2:57" ht="15" x14ac:dyDescent="0.25">
      <c r="B254" s="772"/>
      <c r="C254" s="1" t="s">
        <v>4</v>
      </c>
      <c r="D254" s="365">
        <v>168582</v>
      </c>
      <c r="E254" s="11">
        <v>167441</v>
      </c>
      <c r="F254" s="11">
        <v>175462</v>
      </c>
      <c r="G254" s="11">
        <v>189301</v>
      </c>
      <c r="H254" s="11">
        <v>195918</v>
      </c>
      <c r="I254" s="11">
        <v>206106</v>
      </c>
      <c r="J254" s="11">
        <v>212035</v>
      </c>
      <c r="K254" s="11">
        <v>217291</v>
      </c>
      <c r="L254" s="11">
        <v>229972</v>
      </c>
      <c r="M254" s="11">
        <v>238022</v>
      </c>
      <c r="N254" s="11">
        <v>217605</v>
      </c>
      <c r="O254" s="11">
        <v>232691</v>
      </c>
      <c r="P254" s="11">
        <v>187445</v>
      </c>
      <c r="Q254" s="11">
        <v>214063</v>
      </c>
      <c r="R254" s="11">
        <v>195612</v>
      </c>
      <c r="S254" s="11">
        <v>197102</v>
      </c>
      <c r="T254" s="11">
        <v>197492</v>
      </c>
      <c r="U254" s="11">
        <v>195880</v>
      </c>
      <c r="V254" s="74">
        <f>100</f>
        <v>100</v>
      </c>
      <c r="W254" s="127">
        <f t="shared" si="34"/>
        <v>99.323178037987446</v>
      </c>
      <c r="X254" s="127">
        <f t="shared" si="34"/>
        <v>104.08109999881363</v>
      </c>
      <c r="Y254" s="127">
        <f t="shared" si="34"/>
        <v>112.29016146445053</v>
      </c>
      <c r="Z254" s="127">
        <f t="shared" si="32"/>
        <v>116.21525429761185</v>
      </c>
      <c r="AA254" s="127">
        <f t="shared" si="32"/>
        <v>122.25860412143645</v>
      </c>
      <c r="AB254" s="127">
        <f t="shared" si="32"/>
        <v>125.7755869547164</v>
      </c>
      <c r="AC254" s="127">
        <f t="shared" si="32"/>
        <v>128.89335753520541</v>
      </c>
      <c r="AD254" s="127">
        <f t="shared" si="32"/>
        <v>136.4155129254606</v>
      </c>
      <c r="AE254" s="127">
        <f t="shared" si="32"/>
        <v>141.1906371973283</v>
      </c>
      <c r="AF254" s="127">
        <f t="shared" si="32"/>
        <v>129.07961704096522</v>
      </c>
      <c r="AG254" s="127">
        <f t="shared" si="32"/>
        <v>138.02837788138709</v>
      </c>
      <c r="AH254" s="127">
        <f t="shared" si="32"/>
        <v>111.18921355779383</v>
      </c>
      <c r="AI254" s="127">
        <f t="shared" si="39"/>
        <v>126.97856236134344</v>
      </c>
      <c r="AJ254" s="127">
        <f t="shared" si="35"/>
        <v>116.03374025696694</v>
      </c>
      <c r="AK254" s="127">
        <f t="shared" si="36"/>
        <v>116.91758313461698</v>
      </c>
      <c r="AL254" s="127">
        <f t="shared" si="37"/>
        <v>117.14892455896833</v>
      </c>
      <c r="AM254" s="127">
        <f t="shared" si="38"/>
        <v>116.19271333831607</v>
      </c>
      <c r="AN254" s="280">
        <v>1</v>
      </c>
      <c r="AO254" s="281">
        <v>1</v>
      </c>
      <c r="AP254" s="281">
        <v>1</v>
      </c>
      <c r="AQ254" s="281">
        <v>1</v>
      </c>
      <c r="AR254" s="281">
        <v>1</v>
      </c>
      <c r="AS254" s="281">
        <v>1</v>
      </c>
      <c r="AT254" s="281">
        <v>1</v>
      </c>
      <c r="AU254" s="281">
        <v>1</v>
      </c>
      <c r="AV254" s="281">
        <v>1</v>
      </c>
      <c r="AW254" s="281">
        <v>1</v>
      </c>
      <c r="AX254" s="281">
        <v>1</v>
      </c>
      <c r="AY254" s="281">
        <v>1</v>
      </c>
      <c r="AZ254" s="281">
        <v>1</v>
      </c>
      <c r="BA254" s="281">
        <v>1</v>
      </c>
      <c r="BB254" s="281">
        <v>1</v>
      </c>
      <c r="BC254" s="281">
        <v>1</v>
      </c>
      <c r="BD254" s="281">
        <v>6</v>
      </c>
      <c r="BE254" s="325">
        <v>7</v>
      </c>
    </row>
    <row r="255" spans="2:57" ht="15" x14ac:dyDescent="0.25">
      <c r="B255" s="772"/>
      <c r="C255" s="1" t="s">
        <v>5</v>
      </c>
      <c r="D255" s="365">
        <v>186580</v>
      </c>
      <c r="E255" s="11">
        <v>191561</v>
      </c>
      <c r="F255" s="11">
        <v>185367</v>
      </c>
      <c r="G255" s="11">
        <v>194608</v>
      </c>
      <c r="H255" s="11">
        <v>199163</v>
      </c>
      <c r="I255" s="11">
        <v>210501</v>
      </c>
      <c r="J255" s="11">
        <v>224264</v>
      </c>
      <c r="K255" s="11">
        <v>233303</v>
      </c>
      <c r="L255" s="11">
        <v>240622</v>
      </c>
      <c r="M255" s="11">
        <v>254589</v>
      </c>
      <c r="N255" s="11">
        <v>290352</v>
      </c>
      <c r="O255" s="11">
        <v>319276</v>
      </c>
      <c r="P255" s="11">
        <v>310942</v>
      </c>
      <c r="Q255" s="11">
        <v>303890</v>
      </c>
      <c r="R255" s="11">
        <v>322848</v>
      </c>
      <c r="S255" s="11">
        <v>333470</v>
      </c>
      <c r="T255" s="11">
        <v>334011</v>
      </c>
      <c r="U255" s="11">
        <v>331789</v>
      </c>
      <c r="V255" s="74">
        <f>100</f>
        <v>100</v>
      </c>
      <c r="W255" s="127">
        <f t="shared" si="34"/>
        <v>102.66963232929574</v>
      </c>
      <c r="X255" s="127">
        <f t="shared" si="34"/>
        <v>99.349876728481078</v>
      </c>
      <c r="Y255" s="127">
        <f t="shared" si="34"/>
        <v>104.30271197341622</v>
      </c>
      <c r="Z255" s="127">
        <f t="shared" si="32"/>
        <v>106.74402401114803</v>
      </c>
      <c r="AA255" s="127">
        <f t="shared" si="32"/>
        <v>112.82077393075356</v>
      </c>
      <c r="AB255" s="127">
        <f t="shared" si="32"/>
        <v>120.19723443027119</v>
      </c>
      <c r="AC255" s="127">
        <f t="shared" si="32"/>
        <v>125.04180512380748</v>
      </c>
      <c r="AD255" s="127">
        <f t="shared" si="32"/>
        <v>128.9645192410762</v>
      </c>
      <c r="AE255" s="127">
        <f t="shared" si="32"/>
        <v>136.45031621824418</v>
      </c>
      <c r="AF255" s="127">
        <f t="shared" si="32"/>
        <v>155.6179654839747</v>
      </c>
      <c r="AG255" s="127">
        <f t="shared" si="32"/>
        <v>171.12016293279024</v>
      </c>
      <c r="AH255" s="127">
        <f t="shared" si="32"/>
        <v>166.6534462428985</v>
      </c>
      <c r="AI255" s="127">
        <f t="shared" si="39"/>
        <v>162.87383428020152</v>
      </c>
      <c r="AJ255" s="127">
        <f t="shared" si="35"/>
        <v>173.03462321792261</v>
      </c>
      <c r="AK255" s="127">
        <f t="shared" si="36"/>
        <v>178.72762353950048</v>
      </c>
      <c r="AL255" s="127">
        <f t="shared" si="37"/>
        <v>179.01757959052418</v>
      </c>
      <c r="AM255" s="127">
        <f t="shared" si="38"/>
        <v>177.82666952513668</v>
      </c>
      <c r="AN255" s="280">
        <v>1</v>
      </c>
      <c r="AO255" s="281">
        <v>1</v>
      </c>
      <c r="AP255" s="281">
        <v>1</v>
      </c>
      <c r="AQ255" s="281">
        <v>1</v>
      </c>
      <c r="AR255" s="281">
        <v>1</v>
      </c>
      <c r="AS255" s="281">
        <v>1</v>
      </c>
      <c r="AT255" s="281">
        <v>1</v>
      </c>
      <c r="AU255" s="281">
        <v>1</v>
      </c>
      <c r="AV255" s="281">
        <v>1</v>
      </c>
      <c r="AW255" s="281">
        <v>1</v>
      </c>
      <c r="AX255" s="281">
        <v>1</v>
      </c>
      <c r="AY255" s="281">
        <v>1</v>
      </c>
      <c r="AZ255" s="281">
        <v>1</v>
      </c>
      <c r="BA255" s="281">
        <v>1</v>
      </c>
      <c r="BB255" s="281">
        <v>1</v>
      </c>
      <c r="BC255" s="281">
        <v>1</v>
      </c>
      <c r="BD255" s="281">
        <v>6</v>
      </c>
      <c r="BE255" s="325">
        <v>7</v>
      </c>
    </row>
    <row r="256" spans="2:57" ht="15" x14ac:dyDescent="0.25">
      <c r="B256" s="772"/>
      <c r="C256" s="1" t="s">
        <v>6</v>
      </c>
      <c r="D256" s="365">
        <v>751498</v>
      </c>
      <c r="E256" s="11">
        <v>758026</v>
      </c>
      <c r="F256" s="11">
        <v>767687</v>
      </c>
      <c r="G256" s="11">
        <v>798628</v>
      </c>
      <c r="H256" s="11">
        <v>812893</v>
      </c>
      <c r="I256" s="11">
        <v>846564</v>
      </c>
      <c r="J256" s="11">
        <v>878482</v>
      </c>
      <c r="K256" s="11">
        <v>901375</v>
      </c>
      <c r="L256" s="11">
        <v>933268</v>
      </c>
      <c r="M256" s="11">
        <v>974774</v>
      </c>
      <c r="N256" s="11">
        <v>996425</v>
      </c>
      <c r="O256" s="11">
        <v>982146</v>
      </c>
      <c r="P256" s="11">
        <v>883470</v>
      </c>
      <c r="Q256" s="11">
        <v>947395</v>
      </c>
      <c r="R256" s="11">
        <v>966901</v>
      </c>
      <c r="S256" s="11">
        <v>981589</v>
      </c>
      <c r="T256" s="11">
        <v>983332</v>
      </c>
      <c r="U256" s="11">
        <v>976103</v>
      </c>
      <c r="V256" s="74">
        <f>100</f>
        <v>100</v>
      </c>
      <c r="W256" s="127">
        <f t="shared" si="34"/>
        <v>100.86866498646702</v>
      </c>
      <c r="X256" s="127">
        <f t="shared" si="34"/>
        <v>102.15423061671488</v>
      </c>
      <c r="Y256" s="127">
        <f t="shared" si="34"/>
        <v>106.27147377637732</v>
      </c>
      <c r="Z256" s="127">
        <f t="shared" si="32"/>
        <v>108.16968242097784</v>
      </c>
      <c r="AA256" s="127">
        <f t="shared" si="32"/>
        <v>112.65020000053227</v>
      </c>
      <c r="AB256" s="127">
        <f t="shared" si="32"/>
        <v>116.897450159548</v>
      </c>
      <c r="AC256" s="127">
        <f t="shared" si="32"/>
        <v>119.94376565207094</v>
      </c>
      <c r="AD256" s="127">
        <f t="shared" si="32"/>
        <v>124.18768912225981</v>
      </c>
      <c r="AE256" s="127">
        <f t="shared" si="32"/>
        <v>129.71079098014897</v>
      </c>
      <c r="AF256" s="127">
        <f t="shared" si="32"/>
        <v>132.59183657175402</v>
      </c>
      <c r="AG256" s="127">
        <f t="shared" si="32"/>
        <v>130.69176498141047</v>
      </c>
      <c r="AH256" s="127">
        <f t="shared" si="32"/>
        <v>117.56119111428107</v>
      </c>
      <c r="AI256" s="127">
        <f t="shared" si="39"/>
        <v>126.06753444453611</v>
      </c>
      <c r="AJ256" s="127">
        <f t="shared" si="35"/>
        <v>128.66315013479743</v>
      </c>
      <c r="AK256" s="127">
        <f t="shared" si="36"/>
        <v>130.61764635434824</v>
      </c>
      <c r="AL256" s="127">
        <f t="shared" si="37"/>
        <v>130.84958309935621</v>
      </c>
      <c r="AM256" s="127">
        <f t="shared" si="38"/>
        <v>129.88763775818433</v>
      </c>
      <c r="AN256" s="280"/>
      <c r="AO256" s="281"/>
      <c r="AP256" s="281"/>
      <c r="AQ256" s="281"/>
      <c r="AR256" s="281"/>
      <c r="AS256" s="281"/>
      <c r="AT256" s="281"/>
      <c r="AU256" s="281"/>
      <c r="AV256" s="281"/>
      <c r="AW256" s="281"/>
      <c r="AX256" s="281"/>
      <c r="AY256" s="281"/>
      <c r="AZ256" s="281"/>
      <c r="BA256" s="281"/>
      <c r="BB256" s="281"/>
      <c r="BC256" s="281"/>
      <c r="BD256" s="281"/>
      <c r="BE256" s="325"/>
    </row>
    <row r="257" spans="2:57" ht="15" x14ac:dyDescent="0.25">
      <c r="B257" s="765"/>
      <c r="C257" s="8" t="s">
        <v>7</v>
      </c>
      <c r="D257" s="424">
        <v>564918</v>
      </c>
      <c r="E257" s="341">
        <v>566465</v>
      </c>
      <c r="F257" s="341">
        <v>582320</v>
      </c>
      <c r="G257" s="341">
        <v>604020</v>
      </c>
      <c r="H257" s="341">
        <v>613730</v>
      </c>
      <c r="I257" s="341">
        <v>636063</v>
      </c>
      <c r="J257" s="341">
        <v>654218</v>
      </c>
      <c r="K257" s="341">
        <v>668072</v>
      </c>
      <c r="L257" s="341">
        <v>692646</v>
      </c>
      <c r="M257" s="341">
        <v>720185</v>
      </c>
      <c r="N257" s="341">
        <v>706073</v>
      </c>
      <c r="O257" s="341">
        <v>662870</v>
      </c>
      <c r="P257" s="341">
        <v>572528</v>
      </c>
      <c r="Q257" s="341">
        <v>643505</v>
      </c>
      <c r="R257" s="341">
        <v>644053</v>
      </c>
      <c r="S257" s="341">
        <v>648119</v>
      </c>
      <c r="T257" s="341">
        <v>649321</v>
      </c>
      <c r="U257" s="341">
        <v>644314</v>
      </c>
      <c r="V257" s="74">
        <f>100</f>
        <v>100</v>
      </c>
      <c r="W257" s="127">
        <f t="shared" si="34"/>
        <v>100.2738450536184</v>
      </c>
      <c r="X257" s="127">
        <f t="shared" si="34"/>
        <v>103.08044707373459</v>
      </c>
      <c r="Y257" s="127">
        <f t="shared" si="34"/>
        <v>106.92171253173026</v>
      </c>
      <c r="Z257" s="127">
        <f t="shared" si="32"/>
        <v>108.6405460615523</v>
      </c>
      <c r="AA257" s="127">
        <f t="shared" si="32"/>
        <v>112.59386318014296</v>
      </c>
      <c r="AB257" s="127">
        <f t="shared" si="32"/>
        <v>115.80760393543842</v>
      </c>
      <c r="AC257" s="127">
        <f t="shared" si="32"/>
        <v>118.25999525594865</v>
      </c>
      <c r="AD257" s="127">
        <f t="shared" si="32"/>
        <v>122.61000711607703</v>
      </c>
      <c r="AE257" s="127">
        <f t="shared" si="32"/>
        <v>127.48487391090389</v>
      </c>
      <c r="AF257" s="127">
        <f t="shared" si="32"/>
        <v>124.98681224531703</v>
      </c>
      <c r="AG257" s="127">
        <f t="shared" si="32"/>
        <v>117.33915364707798</v>
      </c>
      <c r="AH257" s="127">
        <f t="shared" si="32"/>
        <v>101.34709816291922</v>
      </c>
      <c r="AI257" s="127">
        <f t="shared" si="39"/>
        <v>113.91122251370996</v>
      </c>
      <c r="AJ257" s="127">
        <f t="shared" si="35"/>
        <v>114.00822774278745</v>
      </c>
      <c r="AK257" s="127">
        <f t="shared" si="36"/>
        <v>114.72797821984784</v>
      </c>
      <c r="AL257" s="127">
        <f t="shared" si="37"/>
        <v>114.94075246318934</v>
      </c>
      <c r="AM257" s="127">
        <f t="shared" si="38"/>
        <v>114.05442913838823</v>
      </c>
      <c r="AN257" s="283"/>
      <c r="AO257" s="284"/>
      <c r="AP257" s="284"/>
      <c r="AQ257" s="284"/>
      <c r="AR257" s="284"/>
      <c r="AS257" s="284"/>
      <c r="AT257" s="284"/>
      <c r="AU257" s="284"/>
      <c r="AV257" s="284"/>
      <c r="AW257" s="284"/>
      <c r="AX257" s="284"/>
      <c r="AY257" s="284"/>
      <c r="AZ257" s="284"/>
      <c r="BA257" s="284"/>
      <c r="BB257" s="284"/>
      <c r="BC257" s="284"/>
      <c r="BD257" s="284"/>
      <c r="BE257" s="284"/>
    </row>
    <row r="258" spans="2:57" ht="15" x14ac:dyDescent="0.25">
      <c r="B258" s="772" t="s">
        <v>57</v>
      </c>
      <c r="C258" s="1" t="s">
        <v>2</v>
      </c>
      <c r="D258" s="425">
        <v>6877</v>
      </c>
      <c r="E258" s="11">
        <v>6754</v>
      </c>
      <c r="F258" s="11">
        <v>6614</v>
      </c>
      <c r="G258" s="11">
        <v>6214</v>
      </c>
      <c r="H258" s="11">
        <v>6398</v>
      </c>
      <c r="I258" s="11">
        <v>6164</v>
      </c>
      <c r="J258" s="11">
        <v>6655</v>
      </c>
      <c r="K258" s="11">
        <v>6692</v>
      </c>
      <c r="L258" s="11">
        <v>5709</v>
      </c>
      <c r="M258" s="11">
        <v>5552</v>
      </c>
      <c r="N258" s="11">
        <v>4418</v>
      </c>
      <c r="O258" s="11">
        <v>3633</v>
      </c>
      <c r="P258" s="11">
        <v>3559</v>
      </c>
      <c r="Q258" s="11">
        <v>3788</v>
      </c>
      <c r="R258" s="11">
        <v>3676</v>
      </c>
      <c r="S258" s="11">
        <v>3750</v>
      </c>
      <c r="T258" s="11">
        <v>3757</v>
      </c>
      <c r="U258" s="11">
        <v>3727</v>
      </c>
      <c r="V258" s="74">
        <f>100</f>
        <v>100</v>
      </c>
      <c r="W258" s="127">
        <f t="shared" si="34"/>
        <v>98.211429402355677</v>
      </c>
      <c r="X258" s="127">
        <f t="shared" si="34"/>
        <v>96.175657990402797</v>
      </c>
      <c r="Y258" s="127">
        <f t="shared" si="34"/>
        <v>90.359168241965975</v>
      </c>
      <c r="Z258" s="127">
        <f t="shared" si="32"/>
        <v>93.034753526246917</v>
      </c>
      <c r="AA258" s="127">
        <f t="shared" si="32"/>
        <v>89.632107023411365</v>
      </c>
      <c r="AB258" s="127">
        <f t="shared" si="32"/>
        <v>96.771848189617572</v>
      </c>
      <c r="AC258" s="127">
        <f t="shared" si="32"/>
        <v>97.309873491347972</v>
      </c>
      <c r="AD258" s="127">
        <f t="shared" si="32"/>
        <v>83.015849934564486</v>
      </c>
      <c r="AE258" s="127">
        <f t="shared" si="32"/>
        <v>80.732877708303036</v>
      </c>
      <c r="AF258" s="127">
        <f t="shared" si="32"/>
        <v>64.243129271484662</v>
      </c>
      <c r="AG258" s="127">
        <f t="shared" si="32"/>
        <v>52.8282681401774</v>
      </c>
      <c r="AH258" s="127">
        <f t="shared" si="32"/>
        <v>51.752217536716593</v>
      </c>
      <c r="AI258" s="127">
        <f t="shared" si="39"/>
        <v>55.082157917696669</v>
      </c>
      <c r="AJ258" s="127">
        <f t="shared" si="35"/>
        <v>53.453540788134362</v>
      </c>
      <c r="AK258" s="127">
        <f t="shared" si="36"/>
        <v>54.529591391595176</v>
      </c>
      <c r="AL258" s="127">
        <f t="shared" si="37"/>
        <v>54.631379962192817</v>
      </c>
      <c r="AM258" s="127">
        <f t="shared" si="38"/>
        <v>54.195143231060058</v>
      </c>
      <c r="AN258" s="280">
        <v>1</v>
      </c>
      <c r="AO258" s="281">
        <v>1</v>
      </c>
      <c r="AP258" s="281">
        <v>1</v>
      </c>
      <c r="AQ258" s="281">
        <v>1</v>
      </c>
      <c r="AR258" s="281">
        <v>1</v>
      </c>
      <c r="AS258" s="281">
        <v>4</v>
      </c>
      <c r="AT258" s="281">
        <v>1</v>
      </c>
      <c r="AU258" s="281">
        <v>1</v>
      </c>
      <c r="AV258" s="281">
        <v>1</v>
      </c>
      <c r="AW258" s="281">
        <v>1</v>
      </c>
      <c r="AX258" s="281">
        <v>1</v>
      </c>
      <c r="AY258" s="281">
        <v>1</v>
      </c>
      <c r="AZ258" s="281">
        <v>1</v>
      </c>
      <c r="BA258" s="281">
        <v>1</v>
      </c>
      <c r="BB258" s="281">
        <v>1</v>
      </c>
      <c r="BC258" s="281">
        <v>1</v>
      </c>
      <c r="BD258" s="281">
        <v>6</v>
      </c>
      <c r="BE258" s="325">
        <v>7</v>
      </c>
    </row>
    <row r="259" spans="2:57" ht="15" x14ac:dyDescent="0.25">
      <c r="B259" s="772"/>
      <c r="C259" s="1" t="s">
        <v>3</v>
      </c>
      <c r="D259" s="365">
        <v>12917</v>
      </c>
      <c r="E259" s="11">
        <v>12897</v>
      </c>
      <c r="F259" s="11">
        <v>12343</v>
      </c>
      <c r="G259" s="11">
        <v>10398</v>
      </c>
      <c r="H259" s="11">
        <v>7144</v>
      </c>
      <c r="I259" s="11">
        <v>8118</v>
      </c>
      <c r="J259" s="11">
        <v>7612</v>
      </c>
      <c r="K259" s="11">
        <v>6735</v>
      </c>
      <c r="L259" s="11">
        <v>7808</v>
      </c>
      <c r="M259" s="11">
        <v>7395</v>
      </c>
      <c r="N259" s="11">
        <v>7013</v>
      </c>
      <c r="O259" s="11">
        <v>6007</v>
      </c>
      <c r="P259" s="11">
        <v>4234</v>
      </c>
      <c r="Q259" s="11">
        <v>4383</v>
      </c>
      <c r="R259" s="11">
        <v>5265</v>
      </c>
      <c r="S259" s="11">
        <v>5369</v>
      </c>
      <c r="T259" s="11">
        <v>5378</v>
      </c>
      <c r="U259" s="11">
        <v>5339</v>
      </c>
      <c r="V259" s="74">
        <f>100</f>
        <v>100</v>
      </c>
      <c r="W259" s="127">
        <f t="shared" si="34"/>
        <v>99.845165286057139</v>
      </c>
      <c r="X259" s="127">
        <f t="shared" si="34"/>
        <v>95.556243709839748</v>
      </c>
      <c r="Y259" s="127">
        <f t="shared" si="34"/>
        <v>80.498567778896032</v>
      </c>
      <c r="Z259" s="127">
        <f t="shared" si="32"/>
        <v>55.306959820391732</v>
      </c>
      <c r="AA259" s="127">
        <f t="shared" si="32"/>
        <v>62.847410389409305</v>
      </c>
      <c r="AB259" s="127">
        <f t="shared" si="32"/>
        <v>58.930092126654799</v>
      </c>
      <c r="AC259" s="127">
        <f t="shared" si="32"/>
        <v>52.140589920260119</v>
      </c>
      <c r="AD259" s="127">
        <f t="shared" si="32"/>
        <v>60.447472323294882</v>
      </c>
      <c r="AE259" s="127">
        <f t="shared" si="32"/>
        <v>57.250135480374702</v>
      </c>
      <c r="AF259" s="127">
        <f t="shared" si="32"/>
        <v>54.29279244406596</v>
      </c>
      <c r="AG259" s="127">
        <f t="shared" si="32"/>
        <v>46.504606332739797</v>
      </c>
      <c r="AH259" s="127">
        <f t="shared" si="32"/>
        <v>32.778508941704729</v>
      </c>
      <c r="AI259" s="127">
        <f t="shared" si="39"/>
        <v>33.93202756057908</v>
      </c>
      <c r="AJ259" s="127">
        <f t="shared" si="35"/>
        <v>40.760238445459471</v>
      </c>
      <c r="AK259" s="127">
        <f t="shared" si="36"/>
        <v>41.565378957962373</v>
      </c>
      <c r="AL259" s="127">
        <f t="shared" si="37"/>
        <v>41.635054579236666</v>
      </c>
      <c r="AM259" s="127">
        <f t="shared" si="38"/>
        <v>41.333126887048074</v>
      </c>
      <c r="AN259" s="280">
        <v>1</v>
      </c>
      <c r="AO259" s="281">
        <v>1</v>
      </c>
      <c r="AP259" s="281">
        <v>1</v>
      </c>
      <c r="AQ259" s="281">
        <v>1</v>
      </c>
      <c r="AR259" s="281">
        <v>1</v>
      </c>
      <c r="AS259" s="281">
        <v>1</v>
      </c>
      <c r="AT259" s="281">
        <v>1</v>
      </c>
      <c r="AU259" s="281">
        <v>1</v>
      </c>
      <c r="AV259" s="281">
        <v>1</v>
      </c>
      <c r="AW259" s="281">
        <v>1</v>
      </c>
      <c r="AX259" s="281">
        <v>1</v>
      </c>
      <c r="AY259" s="281">
        <v>1</v>
      </c>
      <c r="AZ259" s="281">
        <v>1</v>
      </c>
      <c r="BA259" s="281">
        <v>1</v>
      </c>
      <c r="BB259" s="281">
        <v>1</v>
      </c>
      <c r="BC259" s="281">
        <v>1</v>
      </c>
      <c r="BD259" s="281">
        <v>6</v>
      </c>
      <c r="BE259" s="325">
        <v>7</v>
      </c>
    </row>
    <row r="260" spans="2:57" ht="15" x14ac:dyDescent="0.25">
      <c r="B260" s="772"/>
      <c r="C260" s="1" t="s">
        <v>4</v>
      </c>
      <c r="D260" s="365">
        <v>8308</v>
      </c>
      <c r="E260" s="11">
        <v>7495</v>
      </c>
      <c r="F260" s="11">
        <v>7866</v>
      </c>
      <c r="G260" s="11">
        <v>7518</v>
      </c>
      <c r="H260" s="11">
        <v>7582</v>
      </c>
      <c r="I260" s="11">
        <v>6996</v>
      </c>
      <c r="J260" s="11">
        <v>6596</v>
      </c>
      <c r="K260" s="11">
        <v>6081</v>
      </c>
      <c r="L260" s="11">
        <v>11350</v>
      </c>
      <c r="M260" s="11">
        <v>8217</v>
      </c>
      <c r="N260" s="11">
        <v>8496</v>
      </c>
      <c r="O260" s="11">
        <v>7206</v>
      </c>
      <c r="P260" s="11">
        <v>7139</v>
      </c>
      <c r="Q260" s="11">
        <v>7675</v>
      </c>
      <c r="R260" s="11">
        <v>6886</v>
      </c>
      <c r="S260" s="11">
        <v>6671</v>
      </c>
      <c r="T260" s="11">
        <v>6684</v>
      </c>
      <c r="U260" s="11">
        <v>6629</v>
      </c>
      <c r="V260" s="74">
        <f>100</f>
        <v>100</v>
      </c>
      <c r="W260" s="127">
        <f t="shared" si="34"/>
        <v>90.214251324025042</v>
      </c>
      <c r="X260" s="127">
        <f t="shared" si="34"/>
        <v>94.679826673086183</v>
      </c>
      <c r="Y260" s="127">
        <f t="shared" si="34"/>
        <v>90.491092922484356</v>
      </c>
      <c r="Z260" s="127">
        <f t="shared" si="32"/>
        <v>91.261434761675488</v>
      </c>
      <c r="AA260" s="127">
        <f t="shared" si="32"/>
        <v>84.207992296581608</v>
      </c>
      <c r="AB260" s="127">
        <f t="shared" si="32"/>
        <v>79.393355801636972</v>
      </c>
      <c r="AC260" s="127">
        <f t="shared" si="32"/>
        <v>73.194511314395768</v>
      </c>
      <c r="AD260" s="127">
        <f t="shared" si="32"/>
        <v>136.61531054405393</v>
      </c>
      <c r="AE260" s="127">
        <f t="shared" si="32"/>
        <v>98.904670197400094</v>
      </c>
      <c r="AF260" s="127">
        <f t="shared" si="32"/>
        <v>102.26287915262398</v>
      </c>
      <c r="AG260" s="127">
        <f t="shared" si="32"/>
        <v>86.735676456427541</v>
      </c>
      <c r="AH260" s="127">
        <f t="shared" si="32"/>
        <v>85.92922484352431</v>
      </c>
      <c r="AI260" s="127">
        <f t="shared" si="39"/>
        <v>92.380837746750117</v>
      </c>
      <c r="AJ260" s="127">
        <f t="shared" si="35"/>
        <v>82.883967260471834</v>
      </c>
      <c r="AK260" s="127">
        <f t="shared" si="36"/>
        <v>80.296100144439094</v>
      </c>
      <c r="AL260" s="127">
        <f t="shared" si="37"/>
        <v>80.452575830524793</v>
      </c>
      <c r="AM260" s="127">
        <f t="shared" si="38"/>
        <v>79.790563312469914</v>
      </c>
      <c r="AN260" s="280">
        <v>1</v>
      </c>
      <c r="AO260" s="281">
        <v>1</v>
      </c>
      <c r="AP260" s="281">
        <v>1</v>
      </c>
      <c r="AQ260" s="281">
        <v>1</v>
      </c>
      <c r="AR260" s="281">
        <v>1</v>
      </c>
      <c r="AS260" s="281">
        <v>1</v>
      </c>
      <c r="AT260" s="281">
        <v>1</v>
      </c>
      <c r="AU260" s="281">
        <v>1</v>
      </c>
      <c r="AV260" s="281">
        <v>1</v>
      </c>
      <c r="AW260" s="281">
        <v>1</v>
      </c>
      <c r="AX260" s="281">
        <v>1</v>
      </c>
      <c r="AY260" s="281">
        <v>1</v>
      </c>
      <c r="AZ260" s="281">
        <v>1</v>
      </c>
      <c r="BA260" s="281">
        <v>1</v>
      </c>
      <c r="BB260" s="281">
        <v>1</v>
      </c>
      <c r="BC260" s="281">
        <v>1</v>
      </c>
      <c r="BD260" s="281">
        <v>6</v>
      </c>
      <c r="BE260" s="325">
        <v>7</v>
      </c>
    </row>
    <row r="261" spans="2:57" ht="15" x14ac:dyDescent="0.25">
      <c r="B261" s="772"/>
      <c r="C261" s="1" t="s">
        <v>5</v>
      </c>
      <c r="D261" s="365">
        <v>11525</v>
      </c>
      <c r="E261" s="11">
        <v>9790</v>
      </c>
      <c r="F261" s="11">
        <v>9540</v>
      </c>
      <c r="G261" s="11">
        <v>12891</v>
      </c>
      <c r="H261" s="11">
        <v>6319</v>
      </c>
      <c r="I261" s="11">
        <v>8199</v>
      </c>
      <c r="J261" s="11">
        <v>6879</v>
      </c>
      <c r="K261" s="11">
        <v>7578</v>
      </c>
      <c r="L261" s="11">
        <v>6920</v>
      </c>
      <c r="M261" s="11">
        <v>7507</v>
      </c>
      <c r="N261" s="11">
        <v>12807</v>
      </c>
      <c r="O261" s="11">
        <v>14884</v>
      </c>
      <c r="P261" s="11">
        <v>13725</v>
      </c>
      <c r="Q261" s="11">
        <v>10283</v>
      </c>
      <c r="R261" s="11">
        <v>12278</v>
      </c>
      <c r="S261" s="11">
        <v>13230</v>
      </c>
      <c r="T261" s="11">
        <v>13251</v>
      </c>
      <c r="U261" s="11">
        <v>13163</v>
      </c>
      <c r="V261" s="74">
        <f>100</f>
        <v>100</v>
      </c>
      <c r="W261" s="127">
        <f t="shared" si="34"/>
        <v>84.945770065075919</v>
      </c>
      <c r="X261" s="127">
        <f t="shared" si="34"/>
        <v>82.776572668112792</v>
      </c>
      <c r="Y261" s="127">
        <f t="shared" si="34"/>
        <v>111.85249457700651</v>
      </c>
      <c r="Z261" s="127">
        <f t="shared" si="32"/>
        <v>54.828633405639913</v>
      </c>
      <c r="AA261" s="127">
        <f t="shared" si="32"/>
        <v>71.140997830802604</v>
      </c>
      <c r="AB261" s="127">
        <f t="shared" si="32"/>
        <v>59.687635574837309</v>
      </c>
      <c r="AC261" s="127">
        <f t="shared" si="32"/>
        <v>65.752711496746201</v>
      </c>
      <c r="AD261" s="127">
        <f t="shared" si="32"/>
        <v>60.043383947939262</v>
      </c>
      <c r="AE261" s="127">
        <f t="shared" si="32"/>
        <v>65.136659436008671</v>
      </c>
      <c r="AF261" s="127">
        <f t="shared" si="32"/>
        <v>111.1236442516269</v>
      </c>
      <c r="AG261" s="127">
        <f t="shared" ref="AD261:AM290" si="40">O261*100/$D261</f>
        <v>129.14533622559654</v>
      </c>
      <c r="AH261" s="127">
        <f t="shared" si="40"/>
        <v>119.08893709327549</v>
      </c>
      <c r="AI261" s="127">
        <f t="shared" si="39"/>
        <v>89.223427331887208</v>
      </c>
      <c r="AJ261" s="127">
        <f t="shared" si="35"/>
        <v>106.53362255965293</v>
      </c>
      <c r="AK261" s="127">
        <f t="shared" si="36"/>
        <v>114.7939262472885</v>
      </c>
      <c r="AL261" s="127">
        <f t="shared" si="37"/>
        <v>114.97613882863341</v>
      </c>
      <c r="AM261" s="127">
        <f t="shared" si="38"/>
        <v>114.21258134490239</v>
      </c>
      <c r="AN261" s="280">
        <v>1</v>
      </c>
      <c r="AO261" s="281">
        <v>1</v>
      </c>
      <c r="AP261" s="281">
        <v>1</v>
      </c>
      <c r="AQ261" s="281">
        <v>1</v>
      </c>
      <c r="AR261" s="281">
        <v>1</v>
      </c>
      <c r="AS261" s="281">
        <v>4</v>
      </c>
      <c r="AT261" s="281">
        <v>1</v>
      </c>
      <c r="AU261" s="281">
        <v>1</v>
      </c>
      <c r="AV261" s="281">
        <v>1</v>
      </c>
      <c r="AW261" s="281">
        <v>1</v>
      </c>
      <c r="AX261" s="281">
        <v>1</v>
      </c>
      <c r="AY261" s="281">
        <v>1</v>
      </c>
      <c r="AZ261" s="281">
        <v>1</v>
      </c>
      <c r="BA261" s="281">
        <v>1</v>
      </c>
      <c r="BB261" s="281">
        <v>1</v>
      </c>
      <c r="BC261" s="281">
        <v>1</v>
      </c>
      <c r="BD261" s="281">
        <v>6</v>
      </c>
      <c r="BE261" s="325">
        <v>7</v>
      </c>
    </row>
    <row r="262" spans="2:57" ht="15" x14ac:dyDescent="0.25">
      <c r="B262" s="772"/>
      <c r="C262" s="1" t="s">
        <v>6</v>
      </c>
      <c r="D262" s="365">
        <v>39627</v>
      </c>
      <c r="E262" s="11">
        <v>36936</v>
      </c>
      <c r="F262" s="11">
        <v>36363</v>
      </c>
      <c r="G262" s="11">
        <v>37021</v>
      </c>
      <c r="H262" s="11">
        <v>27443</v>
      </c>
      <c r="I262" s="11">
        <v>29477</v>
      </c>
      <c r="J262" s="11">
        <v>27742</v>
      </c>
      <c r="K262" s="11">
        <v>27086</v>
      </c>
      <c r="L262" s="11">
        <v>31787</v>
      </c>
      <c r="M262" s="11">
        <v>28671</v>
      </c>
      <c r="N262" s="11">
        <v>32734</v>
      </c>
      <c r="O262" s="11">
        <v>31730</v>
      </c>
      <c r="P262" s="11">
        <v>28657</v>
      </c>
      <c r="Q262" s="11">
        <v>26129</v>
      </c>
      <c r="R262" s="11">
        <v>28105</v>
      </c>
      <c r="S262" s="11">
        <v>29020</v>
      </c>
      <c r="T262" s="11">
        <v>29070</v>
      </c>
      <c r="U262" s="11">
        <v>28858</v>
      </c>
      <c r="V262" s="74">
        <f>100</f>
        <v>100</v>
      </c>
      <c r="W262" s="127">
        <f t="shared" si="34"/>
        <v>93.209175562116741</v>
      </c>
      <c r="X262" s="127">
        <f t="shared" si="34"/>
        <v>91.76319176319177</v>
      </c>
      <c r="Y262" s="127">
        <f t="shared" si="34"/>
        <v>93.423675776616946</v>
      </c>
      <c r="Z262" s="127">
        <f t="shared" si="34"/>
        <v>69.253286900345728</v>
      </c>
      <c r="AA262" s="127">
        <f t="shared" si="34"/>
        <v>74.386150856739093</v>
      </c>
      <c r="AB262" s="127">
        <f t="shared" si="34"/>
        <v>70.007822948999419</v>
      </c>
      <c r="AC262" s="127">
        <f t="shared" si="34"/>
        <v>68.35238599944482</v>
      </c>
      <c r="AD262" s="127">
        <f t="shared" si="40"/>
        <v>80.215509627274329</v>
      </c>
      <c r="AE262" s="127">
        <f t="shared" si="40"/>
        <v>72.352184116890001</v>
      </c>
      <c r="AF262" s="127">
        <f t="shared" si="40"/>
        <v>82.605294370000252</v>
      </c>
      <c r="AG262" s="127">
        <f t="shared" si="40"/>
        <v>80.071668306962422</v>
      </c>
      <c r="AH262" s="127">
        <f t="shared" si="40"/>
        <v>72.316854669795845</v>
      </c>
      <c r="AI262" s="127">
        <f t="shared" si="39"/>
        <v>65.937365937365939</v>
      </c>
      <c r="AJ262" s="127">
        <f t="shared" si="35"/>
        <v>70.923865041512101</v>
      </c>
      <c r="AK262" s="127">
        <f t="shared" si="36"/>
        <v>73.232896762308528</v>
      </c>
      <c r="AL262" s="127">
        <f t="shared" si="37"/>
        <v>73.359073359073363</v>
      </c>
      <c r="AM262" s="127">
        <f t="shared" si="38"/>
        <v>72.82408458879047</v>
      </c>
      <c r="AN262" s="280"/>
      <c r="AO262" s="281"/>
      <c r="AP262" s="281"/>
      <c r="AQ262" s="281"/>
      <c r="AR262" s="281"/>
      <c r="AS262" s="281"/>
      <c r="AT262" s="281"/>
      <c r="AU262" s="281"/>
      <c r="AV262" s="281"/>
      <c r="AW262" s="281"/>
      <c r="AX262" s="281"/>
      <c r="AY262" s="281"/>
      <c r="AZ262" s="281"/>
      <c r="BA262" s="281"/>
      <c r="BB262" s="281"/>
      <c r="BC262" s="281"/>
      <c r="BD262" s="281"/>
      <c r="BE262" s="325"/>
    </row>
    <row r="263" spans="2:57" ht="15" x14ac:dyDescent="0.25">
      <c r="B263" s="765"/>
      <c r="C263" s="8" t="s">
        <v>7</v>
      </c>
      <c r="D263" s="424">
        <v>28102</v>
      </c>
      <c r="E263" s="341">
        <v>27146</v>
      </c>
      <c r="F263" s="341">
        <v>26823</v>
      </c>
      <c r="G263" s="341">
        <v>24130</v>
      </c>
      <c r="H263" s="341">
        <v>21124</v>
      </c>
      <c r="I263" s="341">
        <v>21278</v>
      </c>
      <c r="J263" s="341">
        <v>20863</v>
      </c>
      <c r="K263" s="341">
        <v>19508</v>
      </c>
      <c r="L263" s="341">
        <v>24867</v>
      </c>
      <c r="M263" s="341">
        <v>21164</v>
      </c>
      <c r="N263" s="341">
        <v>19927</v>
      </c>
      <c r="O263" s="341">
        <v>16846</v>
      </c>
      <c r="P263" s="341">
        <v>14932</v>
      </c>
      <c r="Q263" s="341">
        <v>15846</v>
      </c>
      <c r="R263" s="341">
        <v>15827</v>
      </c>
      <c r="S263" s="341">
        <v>15790</v>
      </c>
      <c r="T263" s="341">
        <v>15819</v>
      </c>
      <c r="U263" s="341">
        <v>15695</v>
      </c>
      <c r="V263" s="74">
        <f>100</f>
        <v>100</v>
      </c>
      <c r="W263" s="127">
        <f t="shared" si="34"/>
        <v>96.598106896306319</v>
      </c>
      <c r="X263" s="127">
        <f t="shared" si="34"/>
        <v>95.448722510853315</v>
      </c>
      <c r="Y263" s="127">
        <f t="shared" si="34"/>
        <v>85.865774677958868</v>
      </c>
      <c r="Z263" s="127">
        <f t="shared" si="34"/>
        <v>75.169027115507788</v>
      </c>
      <c r="AA263" s="127">
        <f t="shared" si="34"/>
        <v>75.717030816312004</v>
      </c>
      <c r="AB263" s="127">
        <f t="shared" si="34"/>
        <v>74.240267596612341</v>
      </c>
      <c r="AC263" s="127">
        <f t="shared" si="34"/>
        <v>69.41854672265319</v>
      </c>
      <c r="AD263" s="127">
        <f t="shared" si="40"/>
        <v>88.488363817521886</v>
      </c>
      <c r="AE263" s="127">
        <f t="shared" si="40"/>
        <v>75.311365739093304</v>
      </c>
      <c r="AF263" s="127">
        <f t="shared" si="40"/>
        <v>70.909543804711404</v>
      </c>
      <c r="AG263" s="127">
        <f t="shared" si="40"/>
        <v>59.945911323037507</v>
      </c>
      <c r="AH263" s="127">
        <f t="shared" si="40"/>
        <v>53.135008184470855</v>
      </c>
      <c r="AI263" s="127">
        <f t="shared" si="39"/>
        <v>56.387445733399758</v>
      </c>
      <c r="AJ263" s="127">
        <f t="shared" si="35"/>
        <v>56.319834887196642</v>
      </c>
      <c r="AK263" s="127">
        <f t="shared" si="36"/>
        <v>56.188171660380043</v>
      </c>
      <c r="AL263" s="127">
        <f t="shared" si="37"/>
        <v>56.291367162479538</v>
      </c>
      <c r="AM263" s="127">
        <f t="shared" si="38"/>
        <v>55.85011742936446</v>
      </c>
      <c r="AN263" s="283"/>
      <c r="AO263" s="284"/>
      <c r="AP263" s="284"/>
      <c r="AQ263" s="284"/>
      <c r="AR263" s="284"/>
      <c r="AS263" s="284"/>
      <c r="AT263" s="284"/>
      <c r="AU263" s="284"/>
      <c r="AV263" s="284"/>
      <c r="AW263" s="284"/>
      <c r="AX263" s="284"/>
      <c r="AY263" s="284"/>
      <c r="AZ263" s="284"/>
      <c r="BA263" s="284"/>
      <c r="BB263" s="284"/>
      <c r="BC263" s="284"/>
      <c r="BD263" s="284"/>
      <c r="BE263" s="284"/>
    </row>
    <row r="264" spans="2:57" ht="15" x14ac:dyDescent="0.25">
      <c r="B264" s="772" t="s">
        <v>58</v>
      </c>
      <c r="C264" s="1" t="s">
        <v>2</v>
      </c>
      <c r="D264" s="425">
        <v>1081</v>
      </c>
      <c r="E264" s="11">
        <v>997</v>
      </c>
      <c r="F264" s="11">
        <v>1116</v>
      </c>
      <c r="G264" s="11">
        <v>820</v>
      </c>
      <c r="H264" s="11">
        <v>847</v>
      </c>
      <c r="I264" s="11">
        <v>883</v>
      </c>
      <c r="J264" s="11">
        <v>1082</v>
      </c>
      <c r="K264" s="11">
        <v>1085</v>
      </c>
      <c r="L264" s="11">
        <v>1106</v>
      </c>
      <c r="M264" s="11">
        <v>1156</v>
      </c>
      <c r="N264" s="11">
        <v>914</v>
      </c>
      <c r="O264" s="11">
        <v>1144</v>
      </c>
      <c r="P264" s="11">
        <v>1002</v>
      </c>
      <c r="Q264" s="11">
        <v>1186</v>
      </c>
      <c r="R264" s="11">
        <v>1211</v>
      </c>
      <c r="S264" s="11">
        <v>1233</v>
      </c>
      <c r="T264" s="11">
        <v>1235</v>
      </c>
      <c r="U264" s="11">
        <v>1225</v>
      </c>
      <c r="V264" s="74">
        <f>100</f>
        <v>100</v>
      </c>
      <c r="W264" s="127">
        <f t="shared" si="34"/>
        <v>92.229417206290478</v>
      </c>
      <c r="X264" s="127">
        <f t="shared" si="34"/>
        <v>103.23774283071231</v>
      </c>
      <c r="Y264" s="127">
        <f t="shared" si="34"/>
        <v>75.855689176688259</v>
      </c>
      <c r="Z264" s="127">
        <f t="shared" si="34"/>
        <v>78.35337650323774</v>
      </c>
      <c r="AA264" s="127">
        <f t="shared" si="34"/>
        <v>81.683626271970397</v>
      </c>
      <c r="AB264" s="127">
        <f t="shared" si="34"/>
        <v>100.09250693802035</v>
      </c>
      <c r="AC264" s="127">
        <f t="shared" si="34"/>
        <v>100.37002775208141</v>
      </c>
      <c r="AD264" s="127">
        <f t="shared" si="40"/>
        <v>102.31267345050878</v>
      </c>
      <c r="AE264" s="127">
        <f t="shared" si="40"/>
        <v>106.93802035152636</v>
      </c>
      <c r="AF264" s="127">
        <f t="shared" si="40"/>
        <v>84.551341350601291</v>
      </c>
      <c r="AG264" s="127">
        <f t="shared" si="40"/>
        <v>105.82793709528215</v>
      </c>
      <c r="AH264" s="127">
        <f t="shared" si="40"/>
        <v>92.691951896392226</v>
      </c>
      <c r="AI264" s="127">
        <f t="shared" si="39"/>
        <v>109.71322849213691</v>
      </c>
      <c r="AJ264" s="127">
        <f t="shared" si="35"/>
        <v>112.0259019426457</v>
      </c>
      <c r="AK264" s="127">
        <f t="shared" si="36"/>
        <v>114.06105457909344</v>
      </c>
      <c r="AL264" s="127">
        <f t="shared" si="37"/>
        <v>114.24606845513414</v>
      </c>
      <c r="AM264" s="127">
        <f t="shared" si="38"/>
        <v>113.32099907493063</v>
      </c>
      <c r="AN264" s="280">
        <v>1</v>
      </c>
      <c r="AO264" s="281">
        <v>1</v>
      </c>
      <c r="AP264" s="281">
        <v>1</v>
      </c>
      <c r="AQ264" s="281">
        <v>1</v>
      </c>
      <c r="AR264" s="281">
        <v>1</v>
      </c>
      <c r="AS264" s="281">
        <v>4</v>
      </c>
      <c r="AT264" s="281">
        <v>1</v>
      </c>
      <c r="AU264" s="281">
        <v>1</v>
      </c>
      <c r="AV264" s="281">
        <v>1</v>
      </c>
      <c r="AW264" s="281">
        <v>1</v>
      </c>
      <c r="AX264" s="281">
        <v>1</v>
      </c>
      <c r="AY264" s="281">
        <v>1</v>
      </c>
      <c r="AZ264" s="281">
        <v>1</v>
      </c>
      <c r="BA264" s="281">
        <v>1</v>
      </c>
      <c r="BB264" s="281">
        <v>1</v>
      </c>
      <c r="BC264" s="281">
        <v>1</v>
      </c>
      <c r="BD264" s="281">
        <v>6</v>
      </c>
      <c r="BE264" s="325">
        <v>7</v>
      </c>
    </row>
    <row r="265" spans="2:57" ht="15" x14ac:dyDescent="0.25">
      <c r="B265" s="772"/>
      <c r="C265" s="1" t="s">
        <v>3</v>
      </c>
      <c r="D265" s="365">
        <v>1637</v>
      </c>
      <c r="E265" s="11">
        <v>1701</v>
      </c>
      <c r="F265" s="11">
        <v>1739</v>
      </c>
      <c r="G265" s="11">
        <v>1378</v>
      </c>
      <c r="H265" s="11">
        <v>1259</v>
      </c>
      <c r="I265" s="11">
        <v>1086</v>
      </c>
      <c r="J265" s="11">
        <v>1716</v>
      </c>
      <c r="K265" s="11">
        <v>1167</v>
      </c>
      <c r="L265" s="11">
        <v>2102</v>
      </c>
      <c r="M265" s="11">
        <v>1696</v>
      </c>
      <c r="N265" s="11">
        <v>1923</v>
      </c>
      <c r="O265" s="11">
        <v>1724</v>
      </c>
      <c r="P265" s="11">
        <v>1539</v>
      </c>
      <c r="Q265" s="11">
        <v>2159</v>
      </c>
      <c r="R265" s="11">
        <v>1916</v>
      </c>
      <c r="S265" s="11">
        <v>1862</v>
      </c>
      <c r="T265" s="11">
        <v>1865</v>
      </c>
      <c r="U265" s="11">
        <v>1851</v>
      </c>
      <c r="V265" s="74">
        <f>100</f>
        <v>100</v>
      </c>
      <c r="W265" s="127">
        <f t="shared" si="34"/>
        <v>103.90959071472206</v>
      </c>
      <c r="X265" s="127">
        <f t="shared" si="34"/>
        <v>106.23091020158827</v>
      </c>
      <c r="Y265" s="127">
        <f t="shared" si="34"/>
        <v>84.178375076359188</v>
      </c>
      <c r="Z265" s="127">
        <f t="shared" si="34"/>
        <v>76.908979841172879</v>
      </c>
      <c r="AA265" s="127">
        <f t="shared" si="34"/>
        <v>66.340867440439823</v>
      </c>
      <c r="AB265" s="127">
        <f t="shared" si="34"/>
        <v>104.82590103848503</v>
      </c>
      <c r="AC265" s="127">
        <f t="shared" si="34"/>
        <v>71.28894318875993</v>
      </c>
      <c r="AD265" s="127">
        <f t="shared" si="40"/>
        <v>128.40562003665241</v>
      </c>
      <c r="AE265" s="127">
        <f t="shared" si="40"/>
        <v>103.6041539401344</v>
      </c>
      <c r="AF265" s="127">
        <f t="shared" si="40"/>
        <v>117.47098350641417</v>
      </c>
      <c r="AG265" s="127">
        <f t="shared" si="40"/>
        <v>105.31459987782529</v>
      </c>
      <c r="AH265" s="127">
        <f t="shared" si="40"/>
        <v>94.013439218081857</v>
      </c>
      <c r="AI265" s="127">
        <f t="shared" si="39"/>
        <v>131.88759926695175</v>
      </c>
      <c r="AJ265" s="127">
        <f t="shared" si="35"/>
        <v>117.04337202199144</v>
      </c>
      <c r="AK265" s="127">
        <f t="shared" si="36"/>
        <v>113.74465485644471</v>
      </c>
      <c r="AL265" s="127">
        <f t="shared" si="37"/>
        <v>113.92791692119731</v>
      </c>
      <c r="AM265" s="127">
        <f t="shared" si="38"/>
        <v>113.07269395235187</v>
      </c>
      <c r="AN265" s="280">
        <v>1</v>
      </c>
      <c r="AO265" s="281">
        <v>1</v>
      </c>
      <c r="AP265" s="281">
        <v>1</v>
      </c>
      <c r="AQ265" s="281">
        <v>1</v>
      </c>
      <c r="AR265" s="281">
        <v>1</v>
      </c>
      <c r="AS265" s="281">
        <v>1</v>
      </c>
      <c r="AT265" s="281">
        <v>1</v>
      </c>
      <c r="AU265" s="281">
        <v>1</v>
      </c>
      <c r="AV265" s="281">
        <v>1</v>
      </c>
      <c r="AW265" s="281">
        <v>1</v>
      </c>
      <c r="AX265" s="281">
        <v>1</v>
      </c>
      <c r="AY265" s="281">
        <v>1</v>
      </c>
      <c r="AZ265" s="281">
        <v>1</v>
      </c>
      <c r="BA265" s="281">
        <v>1</v>
      </c>
      <c r="BB265" s="281">
        <v>1</v>
      </c>
      <c r="BC265" s="281">
        <v>1</v>
      </c>
      <c r="BD265" s="281">
        <v>6</v>
      </c>
      <c r="BE265" s="325">
        <v>7</v>
      </c>
    </row>
    <row r="266" spans="2:57" ht="15" x14ac:dyDescent="0.25">
      <c r="B266" s="772"/>
      <c r="C266" s="1" t="s">
        <v>4</v>
      </c>
      <c r="D266" s="365">
        <v>4402</v>
      </c>
      <c r="E266" s="11">
        <v>3454</v>
      </c>
      <c r="F266" s="11">
        <v>3294</v>
      </c>
      <c r="G266" s="11">
        <v>2665</v>
      </c>
      <c r="H266" s="11">
        <v>2257</v>
      </c>
      <c r="I266" s="11">
        <v>2235</v>
      </c>
      <c r="J266" s="11">
        <v>2945</v>
      </c>
      <c r="K266" s="11">
        <v>3516</v>
      </c>
      <c r="L266" s="11">
        <v>3223</v>
      </c>
      <c r="M266" s="11">
        <v>4221</v>
      </c>
      <c r="N266" s="11">
        <v>3712</v>
      </c>
      <c r="O266" s="11">
        <v>5912</v>
      </c>
      <c r="P266" s="11">
        <v>4861</v>
      </c>
      <c r="Q266" s="11">
        <v>4422</v>
      </c>
      <c r="R266" s="11">
        <v>3605</v>
      </c>
      <c r="S266" s="11">
        <v>3630</v>
      </c>
      <c r="T266" s="11">
        <v>3637</v>
      </c>
      <c r="U266" s="11">
        <v>3607</v>
      </c>
      <c r="V266" s="74">
        <f>100</f>
        <v>100</v>
      </c>
      <c r="W266" s="127">
        <f t="shared" si="34"/>
        <v>78.46433439345752</v>
      </c>
      <c r="X266" s="127">
        <f t="shared" si="34"/>
        <v>74.829622898682416</v>
      </c>
      <c r="Y266" s="127">
        <f t="shared" si="34"/>
        <v>60.5406633348478</v>
      </c>
      <c r="Z266" s="127">
        <f t="shared" si="34"/>
        <v>51.272149023171288</v>
      </c>
      <c r="AA266" s="127">
        <f t="shared" si="34"/>
        <v>50.772376192639712</v>
      </c>
      <c r="AB266" s="127">
        <f t="shared" si="34"/>
        <v>66.901408450704224</v>
      </c>
      <c r="AC266" s="127">
        <f t="shared" si="34"/>
        <v>79.872785097682865</v>
      </c>
      <c r="AD266" s="127">
        <f t="shared" si="40"/>
        <v>73.216719672875968</v>
      </c>
      <c r="AE266" s="127">
        <f t="shared" si="40"/>
        <v>95.888232621535664</v>
      </c>
      <c r="AF266" s="127">
        <f t="shared" si="40"/>
        <v>84.325306678782368</v>
      </c>
      <c r="AG266" s="127">
        <f t="shared" si="40"/>
        <v>134.30258973194003</v>
      </c>
      <c r="AH266" s="127">
        <f t="shared" si="40"/>
        <v>110.42707860063608</v>
      </c>
      <c r="AI266" s="127">
        <f t="shared" si="39"/>
        <v>100.45433893684688</v>
      </c>
      <c r="AJ266" s="127">
        <f t="shared" si="35"/>
        <v>81.89459336665152</v>
      </c>
      <c r="AK266" s="127">
        <f t="shared" si="36"/>
        <v>82.462517037710128</v>
      </c>
      <c r="AL266" s="127">
        <f t="shared" si="37"/>
        <v>82.621535665606544</v>
      </c>
      <c r="AM266" s="127">
        <f t="shared" si="38"/>
        <v>81.940027260336208</v>
      </c>
      <c r="AN266" s="280">
        <v>1</v>
      </c>
      <c r="AO266" s="281">
        <v>1</v>
      </c>
      <c r="AP266" s="281">
        <v>1</v>
      </c>
      <c r="AQ266" s="281">
        <v>1</v>
      </c>
      <c r="AR266" s="281">
        <v>1</v>
      </c>
      <c r="AS266" s="281">
        <v>1</v>
      </c>
      <c r="AT266" s="281">
        <v>1</v>
      </c>
      <c r="AU266" s="281">
        <v>1</v>
      </c>
      <c r="AV266" s="281">
        <v>1</v>
      </c>
      <c r="AW266" s="281">
        <v>1</v>
      </c>
      <c r="AX266" s="281">
        <v>1</v>
      </c>
      <c r="AY266" s="281">
        <v>1</v>
      </c>
      <c r="AZ266" s="281">
        <v>1</v>
      </c>
      <c r="BA266" s="281">
        <v>1</v>
      </c>
      <c r="BB266" s="281">
        <v>1</v>
      </c>
      <c r="BC266" s="281">
        <v>1</v>
      </c>
      <c r="BD266" s="281">
        <v>6</v>
      </c>
      <c r="BE266" s="325">
        <v>7</v>
      </c>
    </row>
    <row r="267" spans="2:57" ht="15" x14ac:dyDescent="0.25">
      <c r="B267" s="772"/>
      <c r="C267" s="1" t="s">
        <v>5</v>
      </c>
      <c r="D267" s="365">
        <v>52706</v>
      </c>
      <c r="E267" s="11">
        <v>50419</v>
      </c>
      <c r="F267" s="11">
        <v>57583</v>
      </c>
      <c r="G267" s="11">
        <v>56945</v>
      </c>
      <c r="H267" s="11">
        <v>57670</v>
      </c>
      <c r="I267" s="11">
        <v>53564</v>
      </c>
      <c r="J267" s="11">
        <v>57961</v>
      </c>
      <c r="K267" s="11">
        <v>58916</v>
      </c>
      <c r="L267" s="11">
        <v>59527</v>
      </c>
      <c r="M267" s="11">
        <v>55685</v>
      </c>
      <c r="N267" s="11">
        <v>58230</v>
      </c>
      <c r="O267" s="11">
        <v>56801</v>
      </c>
      <c r="P267" s="11">
        <v>56913</v>
      </c>
      <c r="Q267" s="11">
        <v>60067</v>
      </c>
      <c r="R267" s="11">
        <v>56478</v>
      </c>
      <c r="S267" s="11">
        <v>58920</v>
      </c>
      <c r="T267" s="11">
        <v>59016</v>
      </c>
      <c r="U267" s="11">
        <v>58623</v>
      </c>
      <c r="V267" s="74">
        <f>100</f>
        <v>100</v>
      </c>
      <c r="W267" s="127">
        <f t="shared" si="34"/>
        <v>95.660835578492012</v>
      </c>
      <c r="X267" s="127">
        <f t="shared" si="34"/>
        <v>109.25321595264296</v>
      </c>
      <c r="Y267" s="127">
        <f t="shared" si="34"/>
        <v>108.04272758319736</v>
      </c>
      <c r="Z267" s="127">
        <f t="shared" si="34"/>
        <v>109.41828254847645</v>
      </c>
      <c r="AA267" s="127">
        <f t="shared" si="34"/>
        <v>101.62789815201306</v>
      </c>
      <c r="AB267" s="127">
        <f t="shared" si="34"/>
        <v>109.97040185178157</v>
      </c>
      <c r="AC267" s="127">
        <f t="shared" si="34"/>
        <v>111.78233977156302</v>
      </c>
      <c r="AD267" s="127">
        <f t="shared" si="40"/>
        <v>112.94160057678442</v>
      </c>
      <c r="AE267" s="127">
        <f t="shared" si="40"/>
        <v>105.65210791940197</v>
      </c>
      <c r="AF267" s="127">
        <f t="shared" si="40"/>
        <v>110.48078017682997</v>
      </c>
      <c r="AG267" s="127">
        <f t="shared" si="40"/>
        <v>107.76951390733502</v>
      </c>
      <c r="AH267" s="127">
        <f t="shared" si="40"/>
        <v>107.98201343300573</v>
      </c>
      <c r="AI267" s="127">
        <f t="shared" si="39"/>
        <v>113.96615186126817</v>
      </c>
      <c r="AJ267" s="127">
        <f t="shared" si="35"/>
        <v>107.15668045383828</v>
      </c>
      <c r="AK267" s="127">
        <f t="shared" si="36"/>
        <v>111.78992904033696</v>
      </c>
      <c r="AL267" s="127">
        <f t="shared" si="37"/>
        <v>111.97207149091184</v>
      </c>
      <c r="AM267" s="127">
        <f t="shared" si="38"/>
        <v>111.22642583387091</v>
      </c>
      <c r="AN267" s="280">
        <v>1</v>
      </c>
      <c r="AO267" s="281">
        <v>1</v>
      </c>
      <c r="AP267" s="281">
        <v>1</v>
      </c>
      <c r="AQ267" s="281">
        <v>1</v>
      </c>
      <c r="AR267" s="281">
        <v>1</v>
      </c>
      <c r="AS267" s="281">
        <v>4</v>
      </c>
      <c r="AT267" s="281">
        <v>1</v>
      </c>
      <c r="AU267" s="281">
        <v>1</v>
      </c>
      <c r="AV267" s="281">
        <v>1</v>
      </c>
      <c r="AW267" s="281">
        <v>1</v>
      </c>
      <c r="AX267" s="281">
        <v>1</v>
      </c>
      <c r="AY267" s="281">
        <v>1</v>
      </c>
      <c r="AZ267" s="281">
        <v>1</v>
      </c>
      <c r="BA267" s="281">
        <v>1</v>
      </c>
      <c r="BB267" s="281">
        <v>1</v>
      </c>
      <c r="BC267" s="281">
        <v>1</v>
      </c>
      <c r="BD267" s="281">
        <v>6</v>
      </c>
      <c r="BE267" s="325">
        <v>7</v>
      </c>
    </row>
    <row r="268" spans="2:57" ht="15" x14ac:dyDescent="0.25">
      <c r="B268" s="772"/>
      <c r="C268" s="1" t="s">
        <v>6</v>
      </c>
      <c r="D268" s="365">
        <v>59826</v>
      </c>
      <c r="E268" s="11">
        <v>56571</v>
      </c>
      <c r="F268" s="11">
        <v>63732</v>
      </c>
      <c r="G268" s="11">
        <v>61808</v>
      </c>
      <c r="H268" s="11">
        <v>62033</v>
      </c>
      <c r="I268" s="11">
        <v>57768</v>
      </c>
      <c r="J268" s="11">
        <v>63704</v>
      </c>
      <c r="K268" s="11">
        <v>64684</v>
      </c>
      <c r="L268" s="11">
        <v>65958</v>
      </c>
      <c r="M268" s="11">
        <v>62758</v>
      </c>
      <c r="N268" s="11">
        <v>64779</v>
      </c>
      <c r="O268" s="11">
        <v>65581</v>
      </c>
      <c r="P268" s="11">
        <v>64315</v>
      </c>
      <c r="Q268" s="11">
        <v>67834</v>
      </c>
      <c r="R268" s="11">
        <v>63210</v>
      </c>
      <c r="S268" s="11">
        <v>65645</v>
      </c>
      <c r="T268" s="11">
        <v>65753</v>
      </c>
      <c r="U268" s="11">
        <v>65306</v>
      </c>
      <c r="V268" s="74">
        <f>100</f>
        <v>100</v>
      </c>
      <c r="W268" s="127">
        <f t="shared" si="34"/>
        <v>94.559221743054863</v>
      </c>
      <c r="X268" s="127">
        <f t="shared" si="34"/>
        <v>106.52893390833417</v>
      </c>
      <c r="Y268" s="127">
        <f t="shared" si="34"/>
        <v>103.31294086183264</v>
      </c>
      <c r="Z268" s="127">
        <f t="shared" si="34"/>
        <v>103.68903152475512</v>
      </c>
      <c r="AA268" s="127">
        <f t="shared" si="34"/>
        <v>96.560024069802424</v>
      </c>
      <c r="AB268" s="127">
        <f t="shared" si="34"/>
        <v>106.48213151472603</v>
      </c>
      <c r="AC268" s="127">
        <f t="shared" si="34"/>
        <v>108.1202152910106</v>
      </c>
      <c r="AD268" s="127">
        <f t="shared" si="40"/>
        <v>110.24972420018052</v>
      </c>
      <c r="AE268" s="127">
        <f t="shared" si="40"/>
        <v>104.90087921639422</v>
      </c>
      <c r="AF268" s="127">
        <f t="shared" si="40"/>
        <v>108.27900912646675</v>
      </c>
      <c r="AG268" s="127">
        <f t="shared" si="40"/>
        <v>109.61956340052819</v>
      </c>
      <c r="AH268" s="127">
        <f t="shared" si="40"/>
        <v>107.50342660381774</v>
      </c>
      <c r="AI268" s="127">
        <f t="shared" si="39"/>
        <v>113.38548457192525</v>
      </c>
      <c r="AJ268" s="127">
        <f t="shared" si="35"/>
        <v>105.65640357035403</v>
      </c>
      <c r="AK268" s="127">
        <f t="shared" si="36"/>
        <v>109.72654030020392</v>
      </c>
      <c r="AL268" s="127">
        <f t="shared" si="37"/>
        <v>109.90706381840671</v>
      </c>
      <c r="AM268" s="127">
        <f t="shared" si="38"/>
        <v>109.15989703473406</v>
      </c>
      <c r="AN268" s="280"/>
      <c r="AO268" s="281"/>
      <c r="AP268" s="281"/>
      <c r="AQ268" s="281"/>
      <c r="AR268" s="281"/>
      <c r="AS268" s="281"/>
      <c r="AT268" s="281"/>
      <c r="AU268" s="281"/>
      <c r="AV268" s="281"/>
      <c r="AW268" s="281"/>
      <c r="AX268" s="281"/>
      <c r="AY268" s="281"/>
      <c r="AZ268" s="281"/>
      <c r="BA268" s="281"/>
      <c r="BB268" s="281"/>
      <c r="BC268" s="281"/>
      <c r="BD268" s="281"/>
      <c r="BE268" s="325"/>
    </row>
    <row r="269" spans="2:57" ht="15" x14ac:dyDescent="0.25">
      <c r="B269" s="765"/>
      <c r="C269" s="8" t="s">
        <v>7</v>
      </c>
      <c r="D269" s="424">
        <v>7120</v>
      </c>
      <c r="E269" s="341">
        <v>6152</v>
      </c>
      <c r="F269" s="341">
        <v>6149</v>
      </c>
      <c r="G269" s="341">
        <v>4863</v>
      </c>
      <c r="H269" s="341">
        <v>4363</v>
      </c>
      <c r="I269" s="341">
        <v>4204</v>
      </c>
      <c r="J269" s="341">
        <v>5743</v>
      </c>
      <c r="K269" s="341">
        <v>5768</v>
      </c>
      <c r="L269" s="341">
        <v>6431</v>
      </c>
      <c r="M269" s="341">
        <v>7073</v>
      </c>
      <c r="N269" s="341">
        <v>6549</v>
      </c>
      <c r="O269" s="341">
        <v>8780</v>
      </c>
      <c r="P269" s="341">
        <v>7402</v>
      </c>
      <c r="Q269" s="341">
        <v>7767</v>
      </c>
      <c r="R269" s="341">
        <v>6732</v>
      </c>
      <c r="S269" s="341">
        <v>6725</v>
      </c>
      <c r="T269" s="341">
        <v>6737</v>
      </c>
      <c r="U269" s="341">
        <v>6683</v>
      </c>
      <c r="V269" s="74">
        <f>100</f>
        <v>100</v>
      </c>
      <c r="W269" s="127">
        <f t="shared" si="34"/>
        <v>86.404494382022477</v>
      </c>
      <c r="X269" s="127">
        <f t="shared" si="34"/>
        <v>86.362359550561791</v>
      </c>
      <c r="Y269" s="127">
        <f t="shared" si="34"/>
        <v>68.300561797752806</v>
      </c>
      <c r="Z269" s="127">
        <f t="shared" si="34"/>
        <v>61.278089887640448</v>
      </c>
      <c r="AA269" s="127">
        <f t="shared" si="34"/>
        <v>59.044943820224717</v>
      </c>
      <c r="AB269" s="127">
        <f t="shared" si="34"/>
        <v>80.660112359550567</v>
      </c>
      <c r="AC269" s="127">
        <f t="shared" si="34"/>
        <v>81.011235955056179</v>
      </c>
      <c r="AD269" s="127">
        <f t="shared" si="40"/>
        <v>90.323033707865164</v>
      </c>
      <c r="AE269" s="127">
        <f t="shared" si="40"/>
        <v>99.339887640449433</v>
      </c>
      <c r="AF269" s="127">
        <f t="shared" si="40"/>
        <v>91.980337078651687</v>
      </c>
      <c r="AG269" s="127">
        <f t="shared" si="40"/>
        <v>123.31460674157303</v>
      </c>
      <c r="AH269" s="127">
        <f t="shared" si="40"/>
        <v>103.96067415730337</v>
      </c>
      <c r="AI269" s="127">
        <f t="shared" si="40"/>
        <v>109.08707865168539</v>
      </c>
      <c r="AJ269" s="127">
        <f t="shared" si="40"/>
        <v>94.550561797752806</v>
      </c>
      <c r="AK269" s="127">
        <f t="shared" si="40"/>
        <v>94.452247191011239</v>
      </c>
      <c r="AL269" s="127">
        <f t="shared" si="40"/>
        <v>94.620786516853926</v>
      </c>
      <c r="AM269" s="127">
        <f t="shared" si="40"/>
        <v>93.862359550561791</v>
      </c>
      <c r="AN269" s="283"/>
      <c r="AO269" s="284"/>
      <c r="AP269" s="284"/>
      <c r="AQ269" s="284"/>
      <c r="AR269" s="284"/>
      <c r="AS269" s="284"/>
      <c r="AT269" s="284"/>
      <c r="AU269" s="284"/>
      <c r="AV269" s="284"/>
      <c r="AW269" s="284"/>
      <c r="AX269" s="284"/>
      <c r="AY269" s="284"/>
      <c r="AZ269" s="284"/>
      <c r="BA269" s="284"/>
      <c r="BB269" s="284"/>
      <c r="BC269" s="284"/>
      <c r="BD269" s="284"/>
      <c r="BE269" s="284"/>
    </row>
    <row r="270" spans="2:57" ht="15" customHeight="1" x14ac:dyDescent="0.25">
      <c r="B270" s="772" t="s">
        <v>59</v>
      </c>
      <c r="C270" s="1" t="s">
        <v>2</v>
      </c>
      <c r="D270" s="425">
        <v>32100</v>
      </c>
      <c r="E270" s="11">
        <v>31929</v>
      </c>
      <c r="F270" s="11">
        <v>31763</v>
      </c>
      <c r="G270" s="11">
        <v>35349</v>
      </c>
      <c r="H270" s="11">
        <v>33241</v>
      </c>
      <c r="I270" s="11">
        <v>34687</v>
      </c>
      <c r="J270" s="11">
        <v>42316</v>
      </c>
      <c r="K270" s="11">
        <v>41250</v>
      </c>
      <c r="L270" s="11">
        <v>41108</v>
      </c>
      <c r="M270" s="11">
        <v>44636</v>
      </c>
      <c r="N270" s="11">
        <v>47761</v>
      </c>
      <c r="O270" s="11">
        <v>40047</v>
      </c>
      <c r="P270" s="11">
        <v>37488</v>
      </c>
      <c r="Q270" s="11">
        <v>40491</v>
      </c>
      <c r="R270" s="11">
        <v>43470</v>
      </c>
      <c r="S270" s="11">
        <v>43836</v>
      </c>
      <c r="T270" s="11">
        <v>43917</v>
      </c>
      <c r="U270" s="11">
        <v>43572</v>
      </c>
      <c r="V270" s="74">
        <f>100</f>
        <v>100</v>
      </c>
      <c r="W270" s="127">
        <f t="shared" si="34"/>
        <v>99.467289719626166</v>
      </c>
      <c r="X270" s="127">
        <f t="shared" si="34"/>
        <v>98.950155763239877</v>
      </c>
      <c r="Y270" s="127">
        <f t="shared" si="34"/>
        <v>110.12149532710281</v>
      </c>
      <c r="Z270" s="127">
        <f t="shared" si="34"/>
        <v>103.55451713395638</v>
      </c>
      <c r="AA270" s="127">
        <f t="shared" si="34"/>
        <v>108.05919003115265</v>
      </c>
      <c r="AB270" s="127">
        <f t="shared" si="34"/>
        <v>131.82554517133957</v>
      </c>
      <c r="AC270" s="127">
        <f t="shared" si="34"/>
        <v>128.50467289719626</v>
      </c>
      <c r="AD270" s="127">
        <f t="shared" si="40"/>
        <v>128.06230529595015</v>
      </c>
      <c r="AE270" s="127">
        <f t="shared" si="40"/>
        <v>139.05295950155764</v>
      </c>
      <c r="AF270" s="127">
        <f t="shared" si="40"/>
        <v>148.78816199376948</v>
      </c>
      <c r="AG270" s="127">
        <f t="shared" si="40"/>
        <v>124.75700934579439</v>
      </c>
      <c r="AH270" s="127">
        <f t="shared" si="40"/>
        <v>116.78504672897196</v>
      </c>
      <c r="AI270" s="127">
        <f t="shared" si="40"/>
        <v>126.14018691588785</v>
      </c>
      <c r="AJ270" s="127">
        <f t="shared" si="40"/>
        <v>135.42056074766356</v>
      </c>
      <c r="AK270" s="127">
        <f t="shared" si="40"/>
        <v>136.56074766355141</v>
      </c>
      <c r="AL270" s="127">
        <f t="shared" si="40"/>
        <v>136.81308411214954</v>
      </c>
      <c r="AM270" s="127">
        <f t="shared" si="40"/>
        <v>135.73831775700936</v>
      </c>
      <c r="AN270" s="280">
        <v>1</v>
      </c>
      <c r="AO270" s="281">
        <v>1</v>
      </c>
      <c r="AP270" s="281">
        <v>1</v>
      </c>
      <c r="AQ270" s="281">
        <v>1</v>
      </c>
      <c r="AR270" s="281">
        <v>1</v>
      </c>
      <c r="AS270" s="281">
        <v>1</v>
      </c>
      <c r="AT270" s="281">
        <v>1</v>
      </c>
      <c r="AU270" s="281">
        <v>1</v>
      </c>
      <c r="AV270" s="281">
        <v>1</v>
      </c>
      <c r="AW270" s="281">
        <v>1</v>
      </c>
      <c r="AX270" s="281">
        <v>1</v>
      </c>
      <c r="AY270" s="281">
        <v>1</v>
      </c>
      <c r="AZ270" s="281">
        <v>1</v>
      </c>
      <c r="BA270" s="281">
        <v>1</v>
      </c>
      <c r="BB270" s="281">
        <v>1</v>
      </c>
      <c r="BC270" s="281">
        <v>1</v>
      </c>
      <c r="BD270" s="281">
        <v>6</v>
      </c>
      <c r="BE270" s="325">
        <v>7</v>
      </c>
    </row>
    <row r="271" spans="2:57" ht="15" x14ac:dyDescent="0.25">
      <c r="B271" s="772"/>
      <c r="C271" s="1" t="s">
        <v>3</v>
      </c>
      <c r="D271" s="365">
        <v>95175</v>
      </c>
      <c r="E271" s="11">
        <v>98110</v>
      </c>
      <c r="F271" s="11">
        <v>100216</v>
      </c>
      <c r="G271" s="11">
        <v>104386</v>
      </c>
      <c r="H271" s="11">
        <v>104224</v>
      </c>
      <c r="I271" s="11">
        <v>106813</v>
      </c>
      <c r="J271" s="11">
        <v>122356</v>
      </c>
      <c r="K271" s="11">
        <v>120114</v>
      </c>
      <c r="L271" s="11">
        <v>130711</v>
      </c>
      <c r="M271" s="11">
        <v>127274</v>
      </c>
      <c r="N271" s="11">
        <v>117382</v>
      </c>
      <c r="O271" s="11">
        <v>111630</v>
      </c>
      <c r="P271" s="11">
        <v>104557</v>
      </c>
      <c r="Q271" s="11">
        <v>109935</v>
      </c>
      <c r="R271" s="11">
        <v>105704</v>
      </c>
      <c r="S271" s="11">
        <v>106019</v>
      </c>
      <c r="T271" s="11">
        <v>106206</v>
      </c>
      <c r="U271" s="11">
        <v>105429</v>
      </c>
      <c r="V271" s="74">
        <f>100</f>
        <v>100</v>
      </c>
      <c r="W271" s="127">
        <f t="shared" si="34"/>
        <v>103.08379301287103</v>
      </c>
      <c r="X271" s="127">
        <f t="shared" si="34"/>
        <v>105.29655897031783</v>
      </c>
      <c r="Y271" s="127">
        <f t="shared" si="34"/>
        <v>109.67796164959286</v>
      </c>
      <c r="Z271" s="127">
        <f t="shared" si="34"/>
        <v>109.50774888363541</v>
      </c>
      <c r="AA271" s="127">
        <f t="shared" si="34"/>
        <v>112.22800105069608</v>
      </c>
      <c r="AB271" s="127">
        <f t="shared" si="34"/>
        <v>128.55897031783556</v>
      </c>
      <c r="AC271" s="127">
        <f t="shared" si="34"/>
        <v>126.2033096926714</v>
      </c>
      <c r="AD271" s="127">
        <f t="shared" si="40"/>
        <v>137.33753611767796</v>
      </c>
      <c r="AE271" s="127">
        <f t="shared" si="40"/>
        <v>133.72629366955607</v>
      </c>
      <c r="AF271" s="127">
        <f t="shared" si="40"/>
        <v>123.33280798529026</v>
      </c>
      <c r="AG271" s="127">
        <f t="shared" si="40"/>
        <v>117.28920409771473</v>
      </c>
      <c r="AH271" s="127">
        <f t="shared" si="40"/>
        <v>109.85763068032571</v>
      </c>
      <c r="AI271" s="127">
        <f t="shared" si="40"/>
        <v>115.50827423167848</v>
      </c>
      <c r="AJ271" s="127">
        <f t="shared" si="40"/>
        <v>111.06277909114789</v>
      </c>
      <c r="AK271" s="127">
        <f t="shared" si="40"/>
        <v>111.39374835828737</v>
      </c>
      <c r="AL271" s="127">
        <f t="shared" si="40"/>
        <v>111.59022852639873</v>
      </c>
      <c r="AM271" s="127">
        <f t="shared" si="40"/>
        <v>110.77383766745469</v>
      </c>
      <c r="AN271" s="280">
        <v>1</v>
      </c>
      <c r="AO271" s="281">
        <v>1</v>
      </c>
      <c r="AP271" s="281">
        <v>1</v>
      </c>
      <c r="AQ271" s="281">
        <v>1</v>
      </c>
      <c r="AR271" s="281">
        <v>1</v>
      </c>
      <c r="AS271" s="281">
        <v>1</v>
      </c>
      <c r="AT271" s="281">
        <v>1</v>
      </c>
      <c r="AU271" s="281">
        <v>1</v>
      </c>
      <c r="AV271" s="281">
        <v>1</v>
      </c>
      <c r="AW271" s="281">
        <v>1</v>
      </c>
      <c r="AX271" s="281">
        <v>1</v>
      </c>
      <c r="AY271" s="281">
        <v>1</v>
      </c>
      <c r="AZ271" s="281">
        <v>1</v>
      </c>
      <c r="BA271" s="281">
        <v>1</v>
      </c>
      <c r="BB271" s="281">
        <v>1</v>
      </c>
      <c r="BC271" s="281">
        <v>1</v>
      </c>
      <c r="BD271" s="281">
        <v>6</v>
      </c>
      <c r="BE271" s="325">
        <v>7</v>
      </c>
    </row>
    <row r="272" spans="2:57" ht="15" x14ac:dyDescent="0.25">
      <c r="B272" s="772"/>
      <c r="C272" s="1" t="s">
        <v>4</v>
      </c>
      <c r="D272" s="365">
        <v>156736</v>
      </c>
      <c r="E272" s="11">
        <v>151900</v>
      </c>
      <c r="F272" s="11">
        <v>159061</v>
      </c>
      <c r="G272" s="11">
        <v>143016</v>
      </c>
      <c r="H272" s="11">
        <v>146487</v>
      </c>
      <c r="I272" s="11">
        <v>148210</v>
      </c>
      <c r="J272" s="11">
        <v>163430</v>
      </c>
      <c r="K272" s="11">
        <v>164318</v>
      </c>
      <c r="L272" s="11">
        <v>199860</v>
      </c>
      <c r="M272" s="11">
        <v>198769</v>
      </c>
      <c r="N272" s="11">
        <v>146395</v>
      </c>
      <c r="O272" s="11">
        <v>145479</v>
      </c>
      <c r="P272" s="11">
        <v>126399</v>
      </c>
      <c r="Q272" s="11">
        <v>140012</v>
      </c>
      <c r="R272" s="11">
        <v>134363</v>
      </c>
      <c r="S272" s="11">
        <v>135614</v>
      </c>
      <c r="T272" s="11">
        <v>135882</v>
      </c>
      <c r="U272" s="11">
        <v>134773</v>
      </c>
      <c r="V272" s="74">
        <f>100</f>
        <v>100</v>
      </c>
      <c r="W272" s="127">
        <f t="shared" si="34"/>
        <v>96.914556962025316</v>
      </c>
      <c r="X272" s="127">
        <f t="shared" si="34"/>
        <v>101.48338607594937</v>
      </c>
      <c r="Y272" s="127">
        <f t="shared" si="34"/>
        <v>91.246427113107387</v>
      </c>
      <c r="Z272" s="127">
        <f t="shared" si="34"/>
        <v>93.460978971008572</v>
      </c>
      <c r="AA272" s="127">
        <f t="shared" si="34"/>
        <v>94.560279706002447</v>
      </c>
      <c r="AB272" s="127">
        <f t="shared" si="34"/>
        <v>104.27087586770111</v>
      </c>
      <c r="AC272" s="127">
        <f t="shared" si="34"/>
        <v>104.83743364638627</v>
      </c>
      <c r="AD272" s="127">
        <f t="shared" si="40"/>
        <v>127.5137811351572</v>
      </c>
      <c r="AE272" s="127">
        <f t="shared" si="40"/>
        <v>126.81770620661494</v>
      </c>
      <c r="AF272" s="127">
        <f t="shared" si="40"/>
        <v>93.402281543487135</v>
      </c>
      <c r="AG272" s="127">
        <f t="shared" si="40"/>
        <v>92.817859330338919</v>
      </c>
      <c r="AH272" s="127">
        <f t="shared" si="40"/>
        <v>80.644523274806048</v>
      </c>
      <c r="AI272" s="127">
        <f t="shared" si="40"/>
        <v>89.329828501429148</v>
      </c>
      <c r="AJ272" s="127">
        <f t="shared" si="40"/>
        <v>85.725678848509602</v>
      </c>
      <c r="AK272" s="127">
        <f t="shared" si="40"/>
        <v>86.523836259697831</v>
      </c>
      <c r="AL272" s="127">
        <f t="shared" si="40"/>
        <v>86.694824418129855</v>
      </c>
      <c r="AM272" s="127">
        <f t="shared" si="40"/>
        <v>85.98726521028992</v>
      </c>
      <c r="AN272" s="280">
        <v>1</v>
      </c>
      <c r="AO272" s="281">
        <v>1</v>
      </c>
      <c r="AP272" s="281">
        <v>1</v>
      </c>
      <c r="AQ272" s="281">
        <v>1</v>
      </c>
      <c r="AR272" s="281">
        <v>1</v>
      </c>
      <c r="AS272" s="281">
        <v>1</v>
      </c>
      <c r="AT272" s="281">
        <v>1</v>
      </c>
      <c r="AU272" s="281">
        <v>1</v>
      </c>
      <c r="AV272" s="281">
        <v>1</v>
      </c>
      <c r="AW272" s="281">
        <v>1</v>
      </c>
      <c r="AX272" s="281">
        <v>1</v>
      </c>
      <c r="AY272" s="281">
        <v>1</v>
      </c>
      <c r="AZ272" s="281">
        <v>1</v>
      </c>
      <c r="BA272" s="281">
        <v>1</v>
      </c>
      <c r="BB272" s="281">
        <v>1</v>
      </c>
      <c r="BC272" s="281">
        <v>1</v>
      </c>
      <c r="BD272" s="281">
        <v>6</v>
      </c>
      <c r="BE272" s="325">
        <v>7</v>
      </c>
    </row>
    <row r="273" spans="2:57" ht="15" x14ac:dyDescent="0.25">
      <c r="B273" s="772"/>
      <c r="C273" s="1" t="s">
        <v>5</v>
      </c>
      <c r="D273" s="365">
        <v>282120</v>
      </c>
      <c r="E273" s="11">
        <v>266586</v>
      </c>
      <c r="F273" s="11">
        <v>278371</v>
      </c>
      <c r="G273" s="11">
        <v>306381</v>
      </c>
      <c r="H273" s="11">
        <v>315951</v>
      </c>
      <c r="I273" s="11">
        <v>335945</v>
      </c>
      <c r="J273" s="11">
        <v>378976</v>
      </c>
      <c r="K273" s="11">
        <v>367268</v>
      </c>
      <c r="L273" s="11">
        <v>381751</v>
      </c>
      <c r="M273" s="11">
        <v>405882</v>
      </c>
      <c r="N273" s="11">
        <v>424312</v>
      </c>
      <c r="O273" s="11">
        <v>434572</v>
      </c>
      <c r="P273" s="11">
        <v>412150</v>
      </c>
      <c r="Q273" s="11">
        <v>427202</v>
      </c>
      <c r="R273" s="11">
        <v>434823</v>
      </c>
      <c r="S273" s="11">
        <v>439275</v>
      </c>
      <c r="T273" s="11">
        <v>439989</v>
      </c>
      <c r="U273" s="11">
        <v>437062</v>
      </c>
      <c r="V273" s="74">
        <f>100</f>
        <v>100</v>
      </c>
      <c r="W273" s="127">
        <f t="shared" si="34"/>
        <v>94.493832411739689</v>
      </c>
      <c r="X273" s="127">
        <f t="shared" si="34"/>
        <v>98.671132851268965</v>
      </c>
      <c r="Y273" s="127">
        <f t="shared" si="34"/>
        <v>108.59953211399404</v>
      </c>
      <c r="Z273" s="127">
        <f t="shared" si="34"/>
        <v>111.99170565716716</v>
      </c>
      <c r="AA273" s="127">
        <f t="shared" si="34"/>
        <v>119.07876081100241</v>
      </c>
      <c r="AB273" s="127">
        <f t="shared" si="34"/>
        <v>134.33149014603714</v>
      </c>
      <c r="AC273" s="127">
        <f t="shared" si="34"/>
        <v>130.18148305685523</v>
      </c>
      <c r="AD273" s="127">
        <f t="shared" si="40"/>
        <v>135.31511413582874</v>
      </c>
      <c r="AE273" s="127">
        <f t="shared" si="40"/>
        <v>143.86856656741813</v>
      </c>
      <c r="AF273" s="127">
        <f t="shared" si="40"/>
        <v>150.40124769601587</v>
      </c>
      <c r="AG273" s="127">
        <f t="shared" si="40"/>
        <v>154.03799801502907</v>
      </c>
      <c r="AH273" s="127">
        <f t="shared" si="40"/>
        <v>146.0903161775131</v>
      </c>
      <c r="AI273" s="127">
        <f t="shared" si="40"/>
        <v>151.4256344817808</v>
      </c>
      <c r="AJ273" s="127">
        <f t="shared" si="40"/>
        <v>154.12696724797959</v>
      </c>
      <c r="AK273" s="127">
        <f t="shared" si="40"/>
        <v>155.70501914079117</v>
      </c>
      <c r="AL273" s="127">
        <f t="shared" si="40"/>
        <v>155.9581029349213</v>
      </c>
      <c r="AM273" s="127">
        <f t="shared" si="40"/>
        <v>154.92060116262584</v>
      </c>
      <c r="AN273" s="280">
        <v>1</v>
      </c>
      <c r="AO273" s="281">
        <v>1</v>
      </c>
      <c r="AP273" s="281">
        <v>1</v>
      </c>
      <c r="AQ273" s="281">
        <v>1</v>
      </c>
      <c r="AR273" s="281">
        <v>1</v>
      </c>
      <c r="AS273" s="281">
        <v>1</v>
      </c>
      <c r="AT273" s="281">
        <v>1</v>
      </c>
      <c r="AU273" s="281">
        <v>1</v>
      </c>
      <c r="AV273" s="281">
        <v>1</v>
      </c>
      <c r="AW273" s="281">
        <v>1</v>
      </c>
      <c r="AX273" s="281">
        <v>1</v>
      </c>
      <c r="AY273" s="281">
        <v>1</v>
      </c>
      <c r="AZ273" s="281">
        <v>1</v>
      </c>
      <c r="BA273" s="281">
        <v>1</v>
      </c>
      <c r="BB273" s="281">
        <v>1</v>
      </c>
      <c r="BC273" s="281">
        <v>1</v>
      </c>
      <c r="BD273" s="281">
        <v>6</v>
      </c>
      <c r="BE273" s="325">
        <v>7</v>
      </c>
    </row>
    <row r="274" spans="2:57" ht="15" x14ac:dyDescent="0.25">
      <c r="B274" s="772"/>
      <c r="C274" s="1" t="s">
        <v>6</v>
      </c>
      <c r="D274" s="365">
        <v>566131</v>
      </c>
      <c r="E274" s="11">
        <v>548525</v>
      </c>
      <c r="F274" s="11">
        <v>569411</v>
      </c>
      <c r="G274" s="11">
        <v>589132</v>
      </c>
      <c r="H274" s="11">
        <v>599903</v>
      </c>
      <c r="I274" s="11">
        <v>625655</v>
      </c>
      <c r="J274" s="11">
        <v>707078</v>
      </c>
      <c r="K274" s="11">
        <v>692950</v>
      </c>
      <c r="L274" s="11">
        <v>753430</v>
      </c>
      <c r="M274" s="11">
        <v>776561</v>
      </c>
      <c r="N274" s="11">
        <v>735850</v>
      </c>
      <c r="O274" s="11">
        <v>731728</v>
      </c>
      <c r="P274" s="11">
        <v>680594</v>
      </c>
      <c r="Q274" s="11">
        <v>717640</v>
      </c>
      <c r="R274" s="11">
        <v>718360</v>
      </c>
      <c r="S274" s="11">
        <v>724744</v>
      </c>
      <c r="T274" s="11">
        <v>725994</v>
      </c>
      <c r="U274" s="11">
        <v>720836</v>
      </c>
      <c r="V274" s="74">
        <f>100</f>
        <v>100</v>
      </c>
      <c r="W274" s="127">
        <f t="shared" si="34"/>
        <v>96.890119071381008</v>
      </c>
      <c r="X274" s="127">
        <f t="shared" si="34"/>
        <v>100.57937120560436</v>
      </c>
      <c r="Y274" s="127">
        <f t="shared" si="34"/>
        <v>104.06284057930056</v>
      </c>
      <c r="Z274" s="127">
        <f t="shared" si="34"/>
        <v>105.96540376697266</v>
      </c>
      <c r="AA274" s="127">
        <f t="shared" si="34"/>
        <v>110.51417428121759</v>
      </c>
      <c r="AB274" s="127">
        <f t="shared" si="34"/>
        <v>124.89653454765769</v>
      </c>
      <c r="AC274" s="127">
        <f t="shared" si="34"/>
        <v>122.40099906205454</v>
      </c>
      <c r="AD274" s="127">
        <f t="shared" si="40"/>
        <v>133.08403885319828</v>
      </c>
      <c r="AE274" s="127">
        <f t="shared" si="40"/>
        <v>137.1698423156478</v>
      </c>
      <c r="AF274" s="127">
        <f t="shared" si="40"/>
        <v>129.97875050120908</v>
      </c>
      <c r="AG274" s="127">
        <f t="shared" si="40"/>
        <v>129.25065046782458</v>
      </c>
      <c r="AH274" s="127">
        <f t="shared" si="40"/>
        <v>120.21846533752789</v>
      </c>
      <c r="AI274" s="127">
        <f t="shared" si="40"/>
        <v>126.7621804847288</v>
      </c>
      <c r="AJ274" s="127">
        <f t="shared" si="40"/>
        <v>126.88935952986147</v>
      </c>
      <c r="AK274" s="127">
        <f t="shared" si="40"/>
        <v>128.01701373003775</v>
      </c>
      <c r="AL274" s="127">
        <f t="shared" si="40"/>
        <v>128.23781068339306</v>
      </c>
      <c r="AM274" s="127">
        <f t="shared" si="40"/>
        <v>127.32671413506768</v>
      </c>
      <c r="AN274" s="280"/>
      <c r="AO274" s="281"/>
      <c r="AP274" s="281"/>
      <c r="AQ274" s="281"/>
      <c r="AR274" s="281"/>
      <c r="AS274" s="281"/>
      <c r="AT274" s="281"/>
      <c r="AU274" s="281"/>
      <c r="AV274" s="281"/>
      <c r="AW274" s="281"/>
      <c r="AX274" s="281"/>
      <c r="AY274" s="281"/>
      <c r="AZ274" s="281"/>
      <c r="BA274" s="281"/>
      <c r="BB274" s="281"/>
      <c r="BC274" s="281"/>
      <c r="BD274" s="281"/>
      <c r="BE274" s="325"/>
    </row>
    <row r="275" spans="2:57" ht="15" x14ac:dyDescent="0.25">
      <c r="B275" s="765"/>
      <c r="C275" s="8" t="s">
        <v>7</v>
      </c>
      <c r="D275" s="424">
        <v>284011</v>
      </c>
      <c r="E275" s="341">
        <v>281939</v>
      </c>
      <c r="F275" s="341">
        <v>291040</v>
      </c>
      <c r="G275" s="341">
        <v>282751</v>
      </c>
      <c r="H275" s="341">
        <v>283952</v>
      </c>
      <c r="I275" s="341">
        <v>289710</v>
      </c>
      <c r="J275" s="341">
        <v>328102</v>
      </c>
      <c r="K275" s="341">
        <v>325682</v>
      </c>
      <c r="L275" s="341">
        <v>371679</v>
      </c>
      <c r="M275" s="341">
        <v>370679</v>
      </c>
      <c r="N275" s="341">
        <v>311538</v>
      </c>
      <c r="O275" s="341">
        <v>297156</v>
      </c>
      <c r="P275" s="341">
        <v>268444</v>
      </c>
      <c r="Q275" s="341">
        <v>290438</v>
      </c>
      <c r="R275" s="341">
        <v>283537</v>
      </c>
      <c r="S275" s="341">
        <v>285469</v>
      </c>
      <c r="T275" s="341">
        <v>286005</v>
      </c>
      <c r="U275" s="341">
        <v>283774</v>
      </c>
      <c r="V275" s="74">
        <f>100</f>
        <v>100</v>
      </c>
      <c r="W275" s="127">
        <f t="shared" si="34"/>
        <v>99.27045079239889</v>
      </c>
      <c r="X275" s="127">
        <f t="shared" si="34"/>
        <v>102.47490414103679</v>
      </c>
      <c r="Y275" s="127">
        <f t="shared" si="34"/>
        <v>99.55635521159391</v>
      </c>
      <c r="Z275" s="127">
        <f t="shared" si="34"/>
        <v>99.979226156733361</v>
      </c>
      <c r="AA275" s="127">
        <f t="shared" si="34"/>
        <v>102.00661241994148</v>
      </c>
      <c r="AB275" s="127">
        <f t="shared" si="34"/>
        <v>115.52439870286715</v>
      </c>
      <c r="AC275" s="127">
        <f t="shared" si="34"/>
        <v>114.67231902989673</v>
      </c>
      <c r="AD275" s="127">
        <f t="shared" si="40"/>
        <v>130.86781849998766</v>
      </c>
      <c r="AE275" s="127">
        <f t="shared" si="40"/>
        <v>130.51571946157014</v>
      </c>
      <c r="AF275" s="127">
        <f t="shared" si="40"/>
        <v>109.69223023051924</v>
      </c>
      <c r="AG275" s="127">
        <f t="shared" si="40"/>
        <v>104.62834185999839</v>
      </c>
      <c r="AH275" s="127">
        <f t="shared" si="40"/>
        <v>94.518874268954377</v>
      </c>
      <c r="AI275" s="127">
        <f t="shared" si="40"/>
        <v>102.26294051990944</v>
      </c>
      <c r="AJ275" s="127">
        <f t="shared" si="40"/>
        <v>99.833105055790099</v>
      </c>
      <c r="AK275" s="127">
        <f t="shared" si="40"/>
        <v>100.51336039801275</v>
      </c>
      <c r="AL275" s="127">
        <f t="shared" si="40"/>
        <v>100.70208548260455</v>
      </c>
      <c r="AM275" s="127">
        <f t="shared" si="40"/>
        <v>99.91655252789505</v>
      </c>
      <c r="AN275" s="283"/>
      <c r="AO275" s="284"/>
      <c r="AP275" s="284"/>
      <c r="AQ275" s="284"/>
      <c r="AR275" s="284"/>
      <c r="AS275" s="284"/>
      <c r="AT275" s="284"/>
      <c r="AU275" s="284"/>
      <c r="AV275" s="284"/>
      <c r="AW275" s="284"/>
      <c r="AX275" s="284"/>
      <c r="AY275" s="284"/>
      <c r="AZ275" s="284"/>
      <c r="BA275" s="284"/>
      <c r="BB275" s="284"/>
      <c r="BC275" s="284"/>
      <c r="BD275" s="284"/>
      <c r="BE275" s="284"/>
    </row>
    <row r="276" spans="2:57" ht="15" customHeight="1" x14ac:dyDescent="0.25">
      <c r="B276" s="772" t="s">
        <v>90</v>
      </c>
      <c r="C276" s="1" t="s">
        <v>2</v>
      </c>
      <c r="D276" s="425">
        <v>19974</v>
      </c>
      <c r="E276" s="11">
        <v>19477</v>
      </c>
      <c r="F276" s="11">
        <v>19362</v>
      </c>
      <c r="G276" s="11">
        <v>19758</v>
      </c>
      <c r="H276" s="11">
        <v>19099</v>
      </c>
      <c r="I276" s="11">
        <v>22419</v>
      </c>
      <c r="J276" s="11">
        <v>26992</v>
      </c>
      <c r="K276" s="11">
        <v>28105</v>
      </c>
      <c r="L276" s="11">
        <v>27412</v>
      </c>
      <c r="M276" s="11">
        <v>33724</v>
      </c>
      <c r="N276" s="11">
        <v>29482</v>
      </c>
      <c r="O276" s="11">
        <v>34526</v>
      </c>
      <c r="P276" s="11">
        <v>31507</v>
      </c>
      <c r="Q276" s="11">
        <v>33730</v>
      </c>
      <c r="R276" s="11">
        <v>35589</v>
      </c>
      <c r="S276" s="11">
        <v>35208</v>
      </c>
      <c r="T276" s="11">
        <v>35273</v>
      </c>
      <c r="U276" s="11">
        <v>34996</v>
      </c>
      <c r="V276" s="74">
        <f>100</f>
        <v>100</v>
      </c>
      <c r="W276" s="127">
        <f t="shared" si="34"/>
        <v>97.511765294883347</v>
      </c>
      <c r="X276" s="127">
        <f t="shared" si="34"/>
        <v>96.936016821868435</v>
      </c>
      <c r="Y276" s="127">
        <f t="shared" si="34"/>
        <v>98.91859417242415</v>
      </c>
      <c r="Z276" s="127">
        <f t="shared" si="34"/>
        <v>95.61930509662561</v>
      </c>
      <c r="AA276" s="127">
        <f t="shared" si="34"/>
        <v>112.24091318714329</v>
      </c>
      <c r="AB276" s="127">
        <f t="shared" si="34"/>
        <v>135.13567637929307</v>
      </c>
      <c r="AC276" s="127">
        <f t="shared" si="34"/>
        <v>140.70792029638531</v>
      </c>
      <c r="AD276" s="127">
        <f t="shared" si="40"/>
        <v>137.23840993291279</v>
      </c>
      <c r="AE276" s="127">
        <f t="shared" si="40"/>
        <v>168.83949133874037</v>
      </c>
      <c r="AF276" s="127">
        <f t="shared" si="40"/>
        <v>147.60188244718134</v>
      </c>
      <c r="AG276" s="127">
        <f t="shared" si="40"/>
        <v>172.8547111244618</v>
      </c>
      <c r="AH276" s="127">
        <f t="shared" si="40"/>
        <v>157.74006208070492</v>
      </c>
      <c r="AI276" s="127">
        <f t="shared" si="40"/>
        <v>168.86953038950637</v>
      </c>
      <c r="AJ276" s="127">
        <f t="shared" si="40"/>
        <v>178.17662961850405</v>
      </c>
      <c r="AK276" s="127">
        <f t="shared" si="40"/>
        <v>176.26914989486332</v>
      </c>
      <c r="AL276" s="127">
        <f t="shared" si="40"/>
        <v>176.59457294482829</v>
      </c>
      <c r="AM276" s="127">
        <f t="shared" si="40"/>
        <v>175.20777010113147</v>
      </c>
      <c r="AN276" s="280">
        <v>1</v>
      </c>
      <c r="AO276" s="281">
        <v>1</v>
      </c>
      <c r="AP276" s="281">
        <v>1</v>
      </c>
      <c r="AQ276" s="281">
        <v>1</v>
      </c>
      <c r="AR276" s="281">
        <v>1</v>
      </c>
      <c r="AS276" s="281">
        <v>1</v>
      </c>
      <c r="AT276" s="281">
        <v>1</v>
      </c>
      <c r="AU276" s="281">
        <v>1</v>
      </c>
      <c r="AV276" s="281">
        <v>1</v>
      </c>
      <c r="AW276" s="281">
        <v>1</v>
      </c>
      <c r="AX276" s="281">
        <v>1</v>
      </c>
      <c r="AY276" s="281">
        <v>1</v>
      </c>
      <c r="AZ276" s="281">
        <v>1</v>
      </c>
      <c r="BA276" s="281">
        <v>1</v>
      </c>
      <c r="BB276" s="281">
        <v>1</v>
      </c>
      <c r="BC276" s="281">
        <v>1</v>
      </c>
      <c r="BD276" s="281">
        <v>6</v>
      </c>
      <c r="BE276" s="325">
        <v>7</v>
      </c>
    </row>
    <row r="277" spans="2:57" ht="15" x14ac:dyDescent="0.25">
      <c r="B277" s="772"/>
      <c r="C277" s="1" t="s">
        <v>3</v>
      </c>
      <c r="D277" s="365">
        <v>21422</v>
      </c>
      <c r="E277" s="11">
        <v>25962</v>
      </c>
      <c r="F277" s="11">
        <v>23086</v>
      </c>
      <c r="G277" s="11">
        <v>29922</v>
      </c>
      <c r="H277" s="11">
        <v>26490</v>
      </c>
      <c r="I277" s="11">
        <v>25354</v>
      </c>
      <c r="J277" s="11">
        <v>41315</v>
      </c>
      <c r="K277" s="11">
        <v>39657</v>
      </c>
      <c r="L277" s="11">
        <v>40700</v>
      </c>
      <c r="M277" s="11">
        <v>46528</v>
      </c>
      <c r="N277" s="11">
        <v>44242</v>
      </c>
      <c r="O277" s="11">
        <v>48013</v>
      </c>
      <c r="P277" s="11">
        <v>49544</v>
      </c>
      <c r="Q277" s="11">
        <v>51216</v>
      </c>
      <c r="R277" s="11">
        <v>54000</v>
      </c>
      <c r="S277" s="11">
        <v>53610</v>
      </c>
      <c r="T277" s="11">
        <v>53705</v>
      </c>
      <c r="U277" s="11">
        <v>53312</v>
      </c>
      <c r="V277" s="74">
        <f>100</f>
        <v>100</v>
      </c>
      <c r="W277" s="127">
        <f t="shared" si="34"/>
        <v>121.19316590421063</v>
      </c>
      <c r="X277" s="127">
        <f t="shared" si="34"/>
        <v>107.7677154327327</v>
      </c>
      <c r="Y277" s="127">
        <f t="shared" si="34"/>
        <v>139.67883484268509</v>
      </c>
      <c r="Z277" s="127">
        <f t="shared" si="34"/>
        <v>123.65792176267388</v>
      </c>
      <c r="AA277" s="127">
        <f t="shared" si="34"/>
        <v>118.35496218840444</v>
      </c>
      <c r="AB277" s="127">
        <f t="shared" si="34"/>
        <v>192.86247782653348</v>
      </c>
      <c r="AC277" s="127">
        <f t="shared" si="34"/>
        <v>185.12277098310147</v>
      </c>
      <c r="AD277" s="127">
        <f t="shared" si="40"/>
        <v>189.99159742320978</v>
      </c>
      <c r="AE277" s="127">
        <f t="shared" si="40"/>
        <v>217.19727383064139</v>
      </c>
      <c r="AF277" s="127">
        <f t="shared" si="40"/>
        <v>206.5260013070675</v>
      </c>
      <c r="AG277" s="127">
        <f t="shared" si="40"/>
        <v>224.12939968256933</v>
      </c>
      <c r="AH277" s="127">
        <f t="shared" si="40"/>
        <v>231.27625805246942</v>
      </c>
      <c r="AI277" s="127">
        <f t="shared" si="40"/>
        <v>239.08131827093641</v>
      </c>
      <c r="AJ277" s="127">
        <f t="shared" si="40"/>
        <v>252.07730370646999</v>
      </c>
      <c r="AK277" s="127">
        <f t="shared" si="40"/>
        <v>250.25674540192327</v>
      </c>
      <c r="AL277" s="127">
        <f t="shared" si="40"/>
        <v>250.70021473251796</v>
      </c>
      <c r="AM277" s="127">
        <f t="shared" si="40"/>
        <v>248.86565213332088</v>
      </c>
      <c r="AN277" s="280">
        <v>1</v>
      </c>
      <c r="AO277" s="281">
        <v>1</v>
      </c>
      <c r="AP277" s="281">
        <v>1</v>
      </c>
      <c r="AQ277" s="281">
        <v>1</v>
      </c>
      <c r="AR277" s="281">
        <v>1</v>
      </c>
      <c r="AS277" s="281">
        <v>1</v>
      </c>
      <c r="AT277" s="281">
        <v>1</v>
      </c>
      <c r="AU277" s="281">
        <v>1</v>
      </c>
      <c r="AV277" s="281">
        <v>1</v>
      </c>
      <c r="AW277" s="281">
        <v>1</v>
      </c>
      <c r="AX277" s="281">
        <v>1</v>
      </c>
      <c r="AY277" s="281">
        <v>1</v>
      </c>
      <c r="AZ277" s="281">
        <v>1</v>
      </c>
      <c r="BA277" s="281">
        <v>1</v>
      </c>
      <c r="BB277" s="281">
        <v>1</v>
      </c>
      <c r="BC277" s="281">
        <v>1</v>
      </c>
      <c r="BD277" s="281">
        <v>6</v>
      </c>
      <c r="BE277" s="325">
        <v>7</v>
      </c>
    </row>
    <row r="278" spans="2:57" ht="15" x14ac:dyDescent="0.25">
      <c r="B278" s="772"/>
      <c r="C278" s="1" t="s">
        <v>4</v>
      </c>
      <c r="D278" s="365">
        <v>37041</v>
      </c>
      <c r="E278" s="11">
        <v>36799</v>
      </c>
      <c r="F278" s="11">
        <v>39823</v>
      </c>
      <c r="G278" s="11">
        <v>50643</v>
      </c>
      <c r="H278" s="11">
        <v>48548</v>
      </c>
      <c r="I278" s="11">
        <v>55677</v>
      </c>
      <c r="J278" s="11">
        <v>53306</v>
      </c>
      <c r="K278" s="11">
        <v>59080</v>
      </c>
      <c r="L278" s="11">
        <v>60323</v>
      </c>
      <c r="M278" s="11">
        <v>65772</v>
      </c>
      <c r="N278" s="11">
        <v>37931</v>
      </c>
      <c r="O278" s="11">
        <v>34418</v>
      </c>
      <c r="P278" s="11">
        <v>32081</v>
      </c>
      <c r="Q278" s="11">
        <v>40730</v>
      </c>
      <c r="R278" s="11">
        <v>36622</v>
      </c>
      <c r="S278" s="11">
        <v>36537</v>
      </c>
      <c r="T278" s="11">
        <v>36609</v>
      </c>
      <c r="U278" s="11">
        <v>36310</v>
      </c>
      <c r="V278" s="74">
        <f>100</f>
        <v>100</v>
      </c>
      <c r="W278" s="127">
        <f t="shared" si="34"/>
        <v>99.346669906320017</v>
      </c>
      <c r="X278" s="127">
        <f t="shared" si="34"/>
        <v>107.51059636618882</v>
      </c>
      <c r="Y278" s="127">
        <f t="shared" si="34"/>
        <v>136.72147080262411</v>
      </c>
      <c r="Z278" s="127">
        <f t="shared" si="34"/>
        <v>131.06557598336977</v>
      </c>
      <c r="AA278" s="127">
        <f t="shared" si="34"/>
        <v>150.31181663561998</v>
      </c>
      <c r="AB278" s="127">
        <f t="shared" si="34"/>
        <v>143.91080154423477</v>
      </c>
      <c r="AC278" s="127">
        <f t="shared" si="34"/>
        <v>159.49893361410329</v>
      </c>
      <c r="AD278" s="127">
        <f t="shared" si="40"/>
        <v>162.85467454982316</v>
      </c>
      <c r="AE278" s="127">
        <f t="shared" si="40"/>
        <v>177.56540050214628</v>
      </c>
      <c r="AF278" s="127">
        <f t="shared" si="40"/>
        <v>102.402742906509</v>
      </c>
      <c r="AG278" s="127">
        <f t="shared" si="40"/>
        <v>92.918657703625712</v>
      </c>
      <c r="AH278" s="127">
        <f t="shared" si="40"/>
        <v>86.6094327906914</v>
      </c>
      <c r="AI278" s="127">
        <f t="shared" si="40"/>
        <v>109.95923436192328</v>
      </c>
      <c r="AJ278" s="127">
        <f t="shared" si="40"/>
        <v>98.868821036149129</v>
      </c>
      <c r="AK278" s="127">
        <f t="shared" si="40"/>
        <v>98.639345590021861</v>
      </c>
      <c r="AL278" s="127">
        <f t="shared" si="40"/>
        <v>98.83372479144731</v>
      </c>
      <c r="AM278" s="127">
        <f t="shared" si="40"/>
        <v>98.026511163305528</v>
      </c>
      <c r="AN278" s="280">
        <v>1</v>
      </c>
      <c r="AO278" s="281">
        <v>1</v>
      </c>
      <c r="AP278" s="281">
        <v>1</v>
      </c>
      <c r="AQ278" s="281">
        <v>1</v>
      </c>
      <c r="AR278" s="281">
        <v>1</v>
      </c>
      <c r="AS278" s="281">
        <v>1</v>
      </c>
      <c r="AT278" s="281">
        <v>1</v>
      </c>
      <c r="AU278" s="281">
        <v>1</v>
      </c>
      <c r="AV278" s="281">
        <v>1</v>
      </c>
      <c r="AW278" s="281">
        <v>1</v>
      </c>
      <c r="AX278" s="281">
        <v>1</v>
      </c>
      <c r="AY278" s="281">
        <v>1</v>
      </c>
      <c r="AZ278" s="281">
        <v>1</v>
      </c>
      <c r="BA278" s="281">
        <v>1</v>
      </c>
      <c r="BB278" s="281">
        <v>1</v>
      </c>
      <c r="BC278" s="281">
        <v>1</v>
      </c>
      <c r="BD278" s="281">
        <v>6</v>
      </c>
      <c r="BE278" s="325">
        <v>7</v>
      </c>
    </row>
    <row r="279" spans="2:57" ht="15" x14ac:dyDescent="0.25">
      <c r="B279" s="772"/>
      <c r="C279" s="1" t="s">
        <v>5</v>
      </c>
      <c r="D279" s="365">
        <v>354743</v>
      </c>
      <c r="E279" s="11">
        <v>364023</v>
      </c>
      <c r="F279" s="11">
        <v>361100</v>
      </c>
      <c r="G279" s="11">
        <v>395611</v>
      </c>
      <c r="H279" s="11">
        <v>415967</v>
      </c>
      <c r="I279" s="11">
        <v>399455</v>
      </c>
      <c r="J279" s="11">
        <v>395070</v>
      </c>
      <c r="K279" s="11">
        <v>416643</v>
      </c>
      <c r="L279" s="11">
        <v>429034</v>
      </c>
      <c r="M279" s="11">
        <v>426161</v>
      </c>
      <c r="N279" s="11">
        <v>433981</v>
      </c>
      <c r="O279" s="11">
        <v>439741</v>
      </c>
      <c r="P279" s="11">
        <v>447102</v>
      </c>
      <c r="Q279" s="11">
        <v>409377</v>
      </c>
      <c r="R279" s="11">
        <v>386903</v>
      </c>
      <c r="S279" s="11">
        <v>382270</v>
      </c>
      <c r="T279" s="11">
        <v>382890</v>
      </c>
      <c r="U279" s="11">
        <v>380343</v>
      </c>
      <c r="V279" s="74">
        <f>100</f>
        <v>100</v>
      </c>
      <c r="W279" s="127">
        <f t="shared" si="34"/>
        <v>102.61597832797264</v>
      </c>
      <c r="X279" s="127">
        <f t="shared" si="34"/>
        <v>101.79200153350453</v>
      </c>
      <c r="Y279" s="127">
        <f t="shared" si="34"/>
        <v>111.52045283486919</v>
      </c>
      <c r="Z279" s="127">
        <f t="shared" si="34"/>
        <v>117.25869150342642</v>
      </c>
      <c r="AA279" s="127">
        <f t="shared" si="34"/>
        <v>112.60405420261992</v>
      </c>
      <c r="AB279" s="127">
        <f t="shared" si="34"/>
        <v>111.36794806380958</v>
      </c>
      <c r="AC279" s="127">
        <f t="shared" si="34"/>
        <v>117.44925199369685</v>
      </c>
      <c r="AD279" s="127">
        <f t="shared" si="40"/>
        <v>120.94220322881635</v>
      </c>
      <c r="AE279" s="127">
        <f t="shared" si="40"/>
        <v>120.13232114516707</v>
      </c>
      <c r="AF279" s="127">
        <f t="shared" si="40"/>
        <v>122.33673391723022</v>
      </c>
      <c r="AG279" s="127">
        <f t="shared" si="40"/>
        <v>123.96044460355807</v>
      </c>
      <c r="AH279" s="127">
        <f t="shared" si="40"/>
        <v>126.03546793030448</v>
      </c>
      <c r="AI279" s="127">
        <f t="shared" si="40"/>
        <v>115.40100861750619</v>
      </c>
      <c r="AJ279" s="127">
        <f t="shared" si="40"/>
        <v>109.06571799866383</v>
      </c>
      <c r="AK279" s="127">
        <f t="shared" si="40"/>
        <v>107.75970209419214</v>
      </c>
      <c r="AL279" s="127">
        <f t="shared" si="40"/>
        <v>107.93447650834548</v>
      </c>
      <c r="AM279" s="127">
        <f t="shared" si="40"/>
        <v>107.21649193923488</v>
      </c>
      <c r="AN279" s="280">
        <v>1</v>
      </c>
      <c r="AO279" s="281">
        <v>1</v>
      </c>
      <c r="AP279" s="281">
        <v>1</v>
      </c>
      <c r="AQ279" s="281">
        <v>1</v>
      </c>
      <c r="AR279" s="281">
        <v>1</v>
      </c>
      <c r="AS279" s="281">
        <v>1</v>
      </c>
      <c r="AT279" s="281">
        <v>1</v>
      </c>
      <c r="AU279" s="281">
        <v>1</v>
      </c>
      <c r="AV279" s="281">
        <v>1</v>
      </c>
      <c r="AW279" s="281">
        <v>1</v>
      </c>
      <c r="AX279" s="281">
        <v>1</v>
      </c>
      <c r="AY279" s="281">
        <v>1</v>
      </c>
      <c r="AZ279" s="281">
        <v>1</v>
      </c>
      <c r="BA279" s="281">
        <v>1</v>
      </c>
      <c r="BB279" s="281">
        <v>1</v>
      </c>
      <c r="BC279" s="281">
        <v>1</v>
      </c>
      <c r="BD279" s="281">
        <v>6</v>
      </c>
      <c r="BE279" s="325">
        <v>7</v>
      </c>
    </row>
    <row r="280" spans="2:57" ht="15" x14ac:dyDescent="0.25">
      <c r="B280" s="772"/>
      <c r="C280" s="1" t="s">
        <v>6</v>
      </c>
      <c r="D280" s="365">
        <v>433180</v>
      </c>
      <c r="E280" s="11">
        <v>446261</v>
      </c>
      <c r="F280" s="11">
        <v>443371</v>
      </c>
      <c r="G280" s="11">
        <v>495934</v>
      </c>
      <c r="H280" s="11">
        <v>510104</v>
      </c>
      <c r="I280" s="11">
        <v>502905</v>
      </c>
      <c r="J280" s="11">
        <v>516683</v>
      </c>
      <c r="K280" s="11">
        <v>543485</v>
      </c>
      <c r="L280" s="11">
        <v>557469</v>
      </c>
      <c r="M280" s="11">
        <v>572185</v>
      </c>
      <c r="N280" s="11">
        <v>545636</v>
      </c>
      <c r="O280" s="11">
        <v>556698</v>
      </c>
      <c r="P280" s="11">
        <v>560234</v>
      </c>
      <c r="Q280" s="11">
        <v>535053</v>
      </c>
      <c r="R280" s="11">
        <v>513114</v>
      </c>
      <c r="S280" s="11">
        <v>507625</v>
      </c>
      <c r="T280" s="11">
        <v>508477</v>
      </c>
      <c r="U280" s="11">
        <v>504961</v>
      </c>
      <c r="V280" s="74">
        <f>100</f>
        <v>100</v>
      </c>
      <c r="W280" s="127">
        <f t="shared" si="34"/>
        <v>103.01976083845052</v>
      </c>
      <c r="X280" s="127">
        <f t="shared" si="34"/>
        <v>102.3526016898287</v>
      </c>
      <c r="Y280" s="127">
        <f t="shared" si="34"/>
        <v>114.48681841266909</v>
      </c>
      <c r="Z280" s="127">
        <f t="shared" ref="Z280:AH314" si="41">H280*100/$D280</f>
        <v>117.75797589916432</v>
      </c>
      <c r="AA280" s="127">
        <f t="shared" si="41"/>
        <v>116.0960801514382</v>
      </c>
      <c r="AB280" s="127">
        <f t="shared" si="41"/>
        <v>119.27674407867399</v>
      </c>
      <c r="AC280" s="127">
        <f t="shared" si="41"/>
        <v>125.46401034212106</v>
      </c>
      <c r="AD280" s="127">
        <f t="shared" si="40"/>
        <v>128.69222955815135</v>
      </c>
      <c r="AE280" s="127">
        <f t="shared" si="40"/>
        <v>132.08943164504362</v>
      </c>
      <c r="AF280" s="127">
        <f t="shared" si="40"/>
        <v>125.96057066346553</v>
      </c>
      <c r="AG280" s="127">
        <f t="shared" si="40"/>
        <v>128.5142435015467</v>
      </c>
      <c r="AH280" s="127">
        <f t="shared" si="40"/>
        <v>129.33053234221339</v>
      </c>
      <c r="AI280" s="127">
        <f t="shared" si="40"/>
        <v>123.5174754143774</v>
      </c>
      <c r="AJ280" s="127">
        <f t="shared" si="40"/>
        <v>118.45283715776351</v>
      </c>
      <c r="AK280" s="127">
        <f t="shared" si="40"/>
        <v>117.18569647721502</v>
      </c>
      <c r="AL280" s="127">
        <f t="shared" si="40"/>
        <v>117.38238145805438</v>
      </c>
      <c r="AM280" s="127">
        <f t="shared" si="40"/>
        <v>116.57070963571725</v>
      </c>
      <c r="AN280" s="280"/>
      <c r="AO280" s="281"/>
      <c r="AP280" s="281"/>
      <c r="AQ280" s="281"/>
      <c r="AR280" s="281"/>
      <c r="AS280" s="281"/>
      <c r="AT280" s="281"/>
      <c r="AU280" s="281"/>
      <c r="AV280" s="281"/>
      <c r="AW280" s="281"/>
      <c r="AX280" s="281"/>
      <c r="AY280" s="281"/>
      <c r="AZ280" s="281"/>
      <c r="BA280" s="281"/>
      <c r="BB280" s="281"/>
      <c r="BC280" s="281"/>
      <c r="BD280" s="281"/>
      <c r="BE280" s="325"/>
    </row>
    <row r="281" spans="2:57" ht="15" x14ac:dyDescent="0.25">
      <c r="B281" s="765"/>
      <c r="C281" s="8" t="s">
        <v>7</v>
      </c>
      <c r="D281" s="424">
        <v>78437</v>
      </c>
      <c r="E281" s="341">
        <v>82238</v>
      </c>
      <c r="F281" s="341">
        <v>82271</v>
      </c>
      <c r="G281" s="341">
        <v>100323</v>
      </c>
      <c r="H281" s="341">
        <v>94137</v>
      </c>
      <c r="I281" s="341">
        <v>103450</v>
      </c>
      <c r="J281" s="341">
        <v>121613</v>
      </c>
      <c r="K281" s="341">
        <v>126842</v>
      </c>
      <c r="L281" s="341">
        <v>128435</v>
      </c>
      <c r="M281" s="341">
        <v>146024</v>
      </c>
      <c r="N281" s="341">
        <v>111655</v>
      </c>
      <c r="O281" s="341">
        <v>116957</v>
      </c>
      <c r="P281" s="341">
        <v>113132</v>
      </c>
      <c r="Q281" s="341">
        <v>125676</v>
      </c>
      <c r="R281" s="341">
        <v>126211</v>
      </c>
      <c r="S281" s="341">
        <v>125355</v>
      </c>
      <c r="T281" s="341">
        <v>125587</v>
      </c>
      <c r="U281" s="341">
        <v>124618</v>
      </c>
      <c r="V281" s="74">
        <f>100</f>
        <v>100</v>
      </c>
      <c r="W281" s="127">
        <f t="shared" ref="W281:AG334" si="42">E281*100/$D281</f>
        <v>104.84592730471589</v>
      </c>
      <c r="X281" s="127">
        <f t="shared" si="42"/>
        <v>104.88799928605123</v>
      </c>
      <c r="Y281" s="127">
        <f t="shared" si="42"/>
        <v>127.90264798500708</v>
      </c>
      <c r="Z281" s="127">
        <f t="shared" si="41"/>
        <v>120.01606384741895</v>
      </c>
      <c r="AA281" s="127">
        <f t="shared" si="41"/>
        <v>131.8892869436618</v>
      </c>
      <c r="AB281" s="127">
        <f t="shared" si="41"/>
        <v>155.04545048892743</v>
      </c>
      <c r="AC281" s="127">
        <f t="shared" si="41"/>
        <v>161.7119471677907</v>
      </c>
      <c r="AD281" s="127">
        <f t="shared" si="40"/>
        <v>163.74287644861482</v>
      </c>
      <c r="AE281" s="127">
        <f t="shared" si="40"/>
        <v>186.1672425003506</v>
      </c>
      <c r="AF281" s="127">
        <f t="shared" si="40"/>
        <v>142.3499113938575</v>
      </c>
      <c r="AG281" s="127">
        <f t="shared" si="40"/>
        <v>149.10947639506864</v>
      </c>
      <c r="AH281" s="127">
        <f t="shared" si="40"/>
        <v>144.23295128574526</v>
      </c>
      <c r="AI281" s="127">
        <f t="shared" si="40"/>
        <v>160.22540382727539</v>
      </c>
      <c r="AJ281" s="127">
        <f t="shared" si="40"/>
        <v>160.90747988831802</v>
      </c>
      <c r="AK281" s="127">
        <f t="shared" si="40"/>
        <v>159.81615819064982</v>
      </c>
      <c r="AL281" s="127">
        <f t="shared" si="40"/>
        <v>160.11193696852251</v>
      </c>
      <c r="AM281" s="127">
        <f t="shared" si="40"/>
        <v>158.87655060749393</v>
      </c>
      <c r="AN281" s="283"/>
      <c r="AO281" s="284"/>
      <c r="AP281" s="284"/>
      <c r="AQ281" s="284"/>
      <c r="AR281" s="284"/>
      <c r="AS281" s="284"/>
      <c r="AT281" s="284"/>
      <c r="AU281" s="284"/>
      <c r="AV281" s="284"/>
      <c r="AW281" s="284"/>
      <c r="AX281" s="284"/>
      <c r="AY281" s="284"/>
      <c r="AZ281" s="284"/>
      <c r="BA281" s="284"/>
      <c r="BB281" s="284"/>
      <c r="BC281" s="284"/>
      <c r="BD281" s="284"/>
      <c r="BE281" s="284"/>
    </row>
    <row r="282" spans="2:57" ht="15" x14ac:dyDescent="0.25">
      <c r="B282" s="772" t="s">
        <v>79</v>
      </c>
      <c r="C282" s="1" t="s">
        <v>2</v>
      </c>
      <c r="D282" s="425">
        <v>106812</v>
      </c>
      <c r="E282" s="11">
        <v>114011</v>
      </c>
      <c r="F282" s="11">
        <v>112794</v>
      </c>
      <c r="G282" s="11">
        <v>113931</v>
      </c>
      <c r="H282" s="11">
        <v>109734</v>
      </c>
      <c r="I282" s="11">
        <v>109737</v>
      </c>
      <c r="J282" s="11">
        <v>113451</v>
      </c>
      <c r="K282" s="11">
        <v>114989</v>
      </c>
      <c r="L282" s="11">
        <v>106978</v>
      </c>
      <c r="M282" s="11">
        <v>109132</v>
      </c>
      <c r="N282" s="11">
        <v>117421</v>
      </c>
      <c r="O282" s="11">
        <v>114329</v>
      </c>
      <c r="P282" s="11">
        <v>116972</v>
      </c>
      <c r="Q282" s="11">
        <v>106759</v>
      </c>
      <c r="R282" s="11">
        <v>114832</v>
      </c>
      <c r="S282" s="11">
        <v>120120</v>
      </c>
      <c r="T282" s="11">
        <v>121926</v>
      </c>
      <c r="U282" s="11">
        <v>120961</v>
      </c>
      <c r="V282" s="74">
        <f>100</f>
        <v>100</v>
      </c>
      <c r="W282" s="127">
        <f t="shared" si="42"/>
        <v>106.73987941429802</v>
      </c>
      <c r="X282" s="127">
        <f t="shared" si="42"/>
        <v>105.60049432648017</v>
      </c>
      <c r="Y282" s="127">
        <f t="shared" si="42"/>
        <v>106.664981462757</v>
      </c>
      <c r="Z282" s="127">
        <f t="shared" si="41"/>
        <v>102.73564768003595</v>
      </c>
      <c r="AA282" s="127">
        <f t="shared" si="41"/>
        <v>102.73845635321874</v>
      </c>
      <c r="AB282" s="127">
        <f t="shared" si="41"/>
        <v>106.21559375351084</v>
      </c>
      <c r="AC282" s="127">
        <f t="shared" si="41"/>
        <v>107.65550687188706</v>
      </c>
      <c r="AD282" s="127">
        <f t="shared" si="40"/>
        <v>100.15541324944763</v>
      </c>
      <c r="AE282" s="127">
        <f t="shared" si="40"/>
        <v>102.17204059468973</v>
      </c>
      <c r="AF282" s="127">
        <f t="shared" si="40"/>
        <v>109.93240459873422</v>
      </c>
      <c r="AG282" s="127">
        <f t="shared" si="40"/>
        <v>107.0375987716736</v>
      </c>
      <c r="AH282" s="127">
        <f t="shared" si="40"/>
        <v>109.51203984571022</v>
      </c>
      <c r="AI282" s="127">
        <f t="shared" si="40"/>
        <v>99.950380107104067</v>
      </c>
      <c r="AJ282" s="127">
        <f t="shared" si="40"/>
        <v>107.50851964198779</v>
      </c>
      <c r="AK282" s="127">
        <f t="shared" si="40"/>
        <v>112.45927423884957</v>
      </c>
      <c r="AL282" s="127">
        <f t="shared" si="40"/>
        <v>114.15009549488822</v>
      </c>
      <c r="AM282" s="127">
        <f t="shared" si="40"/>
        <v>113.2466389544246</v>
      </c>
      <c r="AN282" s="280">
        <v>1</v>
      </c>
      <c r="AO282" s="281">
        <v>1</v>
      </c>
      <c r="AP282" s="281">
        <v>1</v>
      </c>
      <c r="AQ282" s="281">
        <v>1</v>
      </c>
      <c r="AR282" s="281">
        <v>1</v>
      </c>
      <c r="AS282" s="281">
        <v>1</v>
      </c>
      <c r="AT282" s="281">
        <v>1</v>
      </c>
      <c r="AU282" s="281">
        <v>1</v>
      </c>
      <c r="AV282" s="281">
        <v>1</v>
      </c>
      <c r="AW282" s="281">
        <v>1</v>
      </c>
      <c r="AX282" s="281">
        <v>1</v>
      </c>
      <c r="AY282" s="281">
        <v>1</v>
      </c>
      <c r="AZ282" s="281">
        <v>1</v>
      </c>
      <c r="BA282" s="281">
        <v>1</v>
      </c>
      <c r="BB282" s="281">
        <v>1</v>
      </c>
      <c r="BC282" s="281">
        <v>1</v>
      </c>
      <c r="BD282" s="281">
        <v>6</v>
      </c>
      <c r="BE282" s="325">
        <v>7</v>
      </c>
    </row>
    <row r="283" spans="2:57" ht="15" x14ac:dyDescent="0.25">
      <c r="B283" s="772"/>
      <c r="C283" s="1" t="s">
        <v>3</v>
      </c>
      <c r="D283" s="365">
        <v>186337</v>
      </c>
      <c r="E283" s="11">
        <v>228655</v>
      </c>
      <c r="F283" s="11">
        <v>223393</v>
      </c>
      <c r="G283" s="11">
        <v>242082</v>
      </c>
      <c r="H283" s="11">
        <v>242572</v>
      </c>
      <c r="I283" s="11">
        <v>218033</v>
      </c>
      <c r="J283" s="11">
        <v>250674</v>
      </c>
      <c r="K283" s="11">
        <v>255690</v>
      </c>
      <c r="L283" s="11">
        <v>272049</v>
      </c>
      <c r="M283" s="11">
        <v>287807</v>
      </c>
      <c r="N283" s="11">
        <v>263846</v>
      </c>
      <c r="O283" s="11">
        <v>255106</v>
      </c>
      <c r="P283" s="11">
        <v>172175</v>
      </c>
      <c r="Q283" s="11">
        <v>195932</v>
      </c>
      <c r="R283" s="11">
        <v>203604</v>
      </c>
      <c r="S283" s="11">
        <v>207335</v>
      </c>
      <c r="T283" s="11">
        <v>210299</v>
      </c>
      <c r="U283" s="11">
        <v>208756</v>
      </c>
      <c r="V283" s="74">
        <f>100</f>
        <v>100</v>
      </c>
      <c r="W283" s="127">
        <f t="shared" si="42"/>
        <v>122.71046544701267</v>
      </c>
      <c r="X283" s="127">
        <f t="shared" si="42"/>
        <v>119.88654963855809</v>
      </c>
      <c r="Y283" s="127">
        <f t="shared" si="42"/>
        <v>129.91622705098825</v>
      </c>
      <c r="Z283" s="127">
        <f t="shared" si="41"/>
        <v>130.17919146492645</v>
      </c>
      <c r="AA283" s="127">
        <f t="shared" si="41"/>
        <v>117.01004094731589</v>
      </c>
      <c r="AB283" s="127">
        <f t="shared" si="41"/>
        <v>134.52722755008398</v>
      </c>
      <c r="AC283" s="127">
        <f t="shared" si="41"/>
        <v>137.21912448950022</v>
      </c>
      <c r="AD283" s="127">
        <f t="shared" si="40"/>
        <v>145.99837928055084</v>
      </c>
      <c r="AE283" s="127">
        <f t="shared" si="40"/>
        <v>154.45510016797522</v>
      </c>
      <c r="AF283" s="127">
        <f t="shared" si="40"/>
        <v>141.59614032639786</v>
      </c>
      <c r="AG283" s="127">
        <f t="shared" si="40"/>
        <v>136.90571384105144</v>
      </c>
      <c r="AH283" s="127">
        <f t="shared" si="40"/>
        <v>92.399791775117123</v>
      </c>
      <c r="AI283" s="127">
        <f t="shared" si="40"/>
        <v>105.14927255456512</v>
      </c>
      <c r="AJ283" s="127">
        <f t="shared" si="40"/>
        <v>109.26654394994016</v>
      </c>
      <c r="AK283" s="127">
        <f t="shared" si="40"/>
        <v>111.26883013035521</v>
      </c>
      <c r="AL283" s="127">
        <f t="shared" si="40"/>
        <v>112.85949650364662</v>
      </c>
      <c r="AM283" s="127">
        <f t="shared" si="40"/>
        <v>112.03142693077596</v>
      </c>
      <c r="AN283" s="280">
        <v>1</v>
      </c>
      <c r="AO283" s="281">
        <v>1</v>
      </c>
      <c r="AP283" s="281">
        <v>1</v>
      </c>
      <c r="AQ283" s="281">
        <v>1</v>
      </c>
      <c r="AR283" s="281">
        <v>1</v>
      </c>
      <c r="AS283" s="281">
        <v>1</v>
      </c>
      <c r="AT283" s="281">
        <v>1</v>
      </c>
      <c r="AU283" s="281">
        <v>1</v>
      </c>
      <c r="AV283" s="281">
        <v>1</v>
      </c>
      <c r="AW283" s="281">
        <v>1</v>
      </c>
      <c r="AX283" s="281">
        <v>1</v>
      </c>
      <c r="AY283" s="281">
        <v>1</v>
      </c>
      <c r="AZ283" s="281">
        <v>1</v>
      </c>
      <c r="BA283" s="281">
        <v>1</v>
      </c>
      <c r="BB283" s="281">
        <v>1</v>
      </c>
      <c r="BC283" s="281">
        <v>1</v>
      </c>
      <c r="BD283" s="281">
        <v>6</v>
      </c>
      <c r="BE283" s="325">
        <v>7</v>
      </c>
    </row>
    <row r="284" spans="2:57" ht="15" x14ac:dyDescent="0.25">
      <c r="B284" s="772"/>
      <c r="C284" s="1" t="s">
        <v>4</v>
      </c>
      <c r="D284" s="365">
        <v>80649</v>
      </c>
      <c r="E284" s="11">
        <v>122206</v>
      </c>
      <c r="F284" s="11">
        <v>105812</v>
      </c>
      <c r="G284" s="11">
        <v>102572</v>
      </c>
      <c r="H284" s="11">
        <v>120971</v>
      </c>
      <c r="I284" s="11">
        <v>118800</v>
      </c>
      <c r="J284" s="11">
        <v>121809</v>
      </c>
      <c r="K284" s="11">
        <v>123564</v>
      </c>
      <c r="L284" s="11">
        <v>134505</v>
      </c>
      <c r="M284" s="11">
        <v>137923</v>
      </c>
      <c r="N284" s="11">
        <v>141436</v>
      </c>
      <c r="O284" s="11">
        <v>138250</v>
      </c>
      <c r="P284" s="11">
        <v>90036</v>
      </c>
      <c r="Q284" s="11">
        <v>103580</v>
      </c>
      <c r="R284" s="11">
        <v>113341</v>
      </c>
      <c r="S284" s="11">
        <v>121840</v>
      </c>
      <c r="T284" s="11">
        <v>123804</v>
      </c>
      <c r="U284" s="11">
        <v>122785</v>
      </c>
      <c r="V284" s="74">
        <f>100</f>
        <v>100</v>
      </c>
      <c r="W284" s="127">
        <f t="shared" si="42"/>
        <v>151.52822725638259</v>
      </c>
      <c r="X284" s="127">
        <f t="shared" si="42"/>
        <v>131.20063484978115</v>
      </c>
      <c r="Y284" s="127">
        <f t="shared" si="42"/>
        <v>127.18322607843866</v>
      </c>
      <c r="Z284" s="127">
        <f t="shared" si="41"/>
        <v>149.99690014755296</v>
      </c>
      <c r="AA284" s="127">
        <f t="shared" si="41"/>
        <v>147.30498828255776</v>
      </c>
      <c r="AB284" s="127">
        <f t="shared" si="41"/>
        <v>151.03597068779527</v>
      </c>
      <c r="AC284" s="127">
        <f t="shared" si="41"/>
        <v>153.21206710560577</v>
      </c>
      <c r="AD284" s="127">
        <f t="shared" si="40"/>
        <v>166.77826135475951</v>
      </c>
      <c r="AE284" s="127">
        <f t="shared" si="40"/>
        <v>171.01637962033007</v>
      </c>
      <c r="AF284" s="127">
        <f t="shared" si="40"/>
        <v>175.37229227888753</v>
      </c>
      <c r="AG284" s="127">
        <f t="shared" si="40"/>
        <v>171.42184032040075</v>
      </c>
      <c r="AH284" s="127">
        <f t="shared" si="40"/>
        <v>111.63932596808392</v>
      </c>
      <c r="AI284" s="127">
        <f t="shared" si="40"/>
        <v>128.43308658507854</v>
      </c>
      <c r="AJ284" s="127">
        <f t="shared" si="40"/>
        <v>140.53615047923719</v>
      </c>
      <c r="AK284" s="127">
        <f t="shared" si="40"/>
        <v>151.07440885813836</v>
      </c>
      <c r="AL284" s="127">
        <f t="shared" si="40"/>
        <v>153.50965294052003</v>
      </c>
      <c r="AM284" s="127">
        <f t="shared" si="40"/>
        <v>152.24615308311326</v>
      </c>
      <c r="AN284" s="280">
        <v>1</v>
      </c>
      <c r="AO284" s="281">
        <v>1</v>
      </c>
      <c r="AP284" s="281">
        <v>1</v>
      </c>
      <c r="AQ284" s="281">
        <v>1</v>
      </c>
      <c r="AR284" s="281">
        <v>1</v>
      </c>
      <c r="AS284" s="281">
        <v>1</v>
      </c>
      <c r="AT284" s="281">
        <v>1</v>
      </c>
      <c r="AU284" s="281">
        <v>1</v>
      </c>
      <c r="AV284" s="281">
        <v>1</v>
      </c>
      <c r="AW284" s="281">
        <v>1</v>
      </c>
      <c r="AX284" s="281">
        <v>1</v>
      </c>
      <c r="AY284" s="281">
        <v>1</v>
      </c>
      <c r="AZ284" s="281">
        <v>1</v>
      </c>
      <c r="BA284" s="281">
        <v>1</v>
      </c>
      <c r="BB284" s="281">
        <v>1</v>
      </c>
      <c r="BC284" s="281">
        <v>1</v>
      </c>
      <c r="BD284" s="281">
        <v>6</v>
      </c>
      <c r="BE284" s="325">
        <v>7</v>
      </c>
    </row>
    <row r="285" spans="2:57" ht="15" x14ac:dyDescent="0.25">
      <c r="B285" s="772"/>
      <c r="C285" s="1" t="s">
        <v>5</v>
      </c>
      <c r="D285" s="365">
        <v>39700</v>
      </c>
      <c r="E285" s="11">
        <v>44755</v>
      </c>
      <c r="F285" s="11">
        <v>53872</v>
      </c>
      <c r="G285" s="11">
        <v>55995</v>
      </c>
      <c r="H285" s="11">
        <v>58645</v>
      </c>
      <c r="I285" s="11">
        <v>60130</v>
      </c>
      <c r="J285" s="11">
        <v>56667</v>
      </c>
      <c r="K285" s="11">
        <v>59306</v>
      </c>
      <c r="L285" s="11">
        <v>62721</v>
      </c>
      <c r="M285" s="11">
        <v>60123</v>
      </c>
      <c r="N285" s="11">
        <v>94051</v>
      </c>
      <c r="O285" s="11">
        <v>96644</v>
      </c>
      <c r="P285" s="11">
        <v>75067</v>
      </c>
      <c r="Q285" s="11">
        <v>72599</v>
      </c>
      <c r="R285" s="11">
        <v>83983</v>
      </c>
      <c r="S285" s="11">
        <v>89494</v>
      </c>
      <c r="T285" s="11">
        <v>90665</v>
      </c>
      <c r="U285" s="11">
        <v>90064</v>
      </c>
      <c r="V285" s="74">
        <f>100</f>
        <v>100</v>
      </c>
      <c r="W285" s="127">
        <f t="shared" si="42"/>
        <v>112.73299748110831</v>
      </c>
      <c r="X285" s="127">
        <f t="shared" si="42"/>
        <v>135.6977329974811</v>
      </c>
      <c r="Y285" s="127">
        <f t="shared" si="42"/>
        <v>141.04534005037783</v>
      </c>
      <c r="Z285" s="127">
        <f t="shared" si="41"/>
        <v>147.72040302267001</v>
      </c>
      <c r="AA285" s="127">
        <f t="shared" si="41"/>
        <v>151.46095717884131</v>
      </c>
      <c r="AB285" s="127">
        <f t="shared" si="41"/>
        <v>142.73803526448361</v>
      </c>
      <c r="AC285" s="127">
        <f t="shared" si="41"/>
        <v>149.38539042821159</v>
      </c>
      <c r="AD285" s="127">
        <f t="shared" si="40"/>
        <v>157.98740554156171</v>
      </c>
      <c r="AE285" s="127">
        <f t="shared" si="40"/>
        <v>151.44332493702771</v>
      </c>
      <c r="AF285" s="127">
        <f t="shared" si="40"/>
        <v>236.90428211586902</v>
      </c>
      <c r="AG285" s="127">
        <f t="shared" si="40"/>
        <v>243.43576826196474</v>
      </c>
      <c r="AH285" s="127">
        <f t="shared" si="40"/>
        <v>189.08564231738035</v>
      </c>
      <c r="AI285" s="127">
        <f t="shared" si="40"/>
        <v>182.86901763224182</v>
      </c>
      <c r="AJ285" s="127">
        <f t="shared" si="40"/>
        <v>211.544080604534</v>
      </c>
      <c r="AK285" s="127">
        <f t="shared" si="40"/>
        <v>225.42569269521411</v>
      </c>
      <c r="AL285" s="127">
        <f t="shared" si="40"/>
        <v>228.37531486146096</v>
      </c>
      <c r="AM285" s="127">
        <f t="shared" si="40"/>
        <v>226.86146095717885</v>
      </c>
      <c r="AN285" s="280">
        <v>1</v>
      </c>
      <c r="AO285" s="281">
        <v>1</v>
      </c>
      <c r="AP285" s="281">
        <v>1</v>
      </c>
      <c r="AQ285" s="281">
        <v>1</v>
      </c>
      <c r="AR285" s="281">
        <v>1</v>
      </c>
      <c r="AS285" s="281">
        <v>1</v>
      </c>
      <c r="AT285" s="281">
        <v>1</v>
      </c>
      <c r="AU285" s="281">
        <v>1</v>
      </c>
      <c r="AV285" s="281">
        <v>1</v>
      </c>
      <c r="AW285" s="281">
        <v>1</v>
      </c>
      <c r="AX285" s="281">
        <v>1</v>
      </c>
      <c r="AY285" s="281">
        <v>1</v>
      </c>
      <c r="AZ285" s="281">
        <v>1</v>
      </c>
      <c r="BA285" s="281">
        <v>1</v>
      </c>
      <c r="BB285" s="281">
        <v>1</v>
      </c>
      <c r="BC285" s="281">
        <v>1</v>
      </c>
      <c r="BD285" s="281">
        <v>6</v>
      </c>
      <c r="BE285" s="325">
        <v>7</v>
      </c>
    </row>
    <row r="286" spans="2:57" ht="15" x14ac:dyDescent="0.25">
      <c r="B286" s="772"/>
      <c r="C286" s="1" t="s">
        <v>6</v>
      </c>
      <c r="D286" s="365">
        <v>413498</v>
      </c>
      <c r="E286" s="11">
        <v>509627</v>
      </c>
      <c r="F286" s="11">
        <v>495871</v>
      </c>
      <c r="G286" s="11">
        <v>514580</v>
      </c>
      <c r="H286" s="11">
        <v>531922</v>
      </c>
      <c r="I286" s="11">
        <v>506700</v>
      </c>
      <c r="J286" s="11">
        <v>542601</v>
      </c>
      <c r="K286" s="11">
        <v>553549</v>
      </c>
      <c r="L286" s="11">
        <v>576253</v>
      </c>
      <c r="M286" s="11">
        <v>594985</v>
      </c>
      <c r="N286" s="11">
        <v>616754</v>
      </c>
      <c r="O286" s="11">
        <v>604329</v>
      </c>
      <c r="P286" s="11">
        <v>454250</v>
      </c>
      <c r="Q286" s="11">
        <v>478870</v>
      </c>
      <c r="R286" s="11">
        <v>515760</v>
      </c>
      <c r="S286" s="11">
        <v>538789</v>
      </c>
      <c r="T286" s="11">
        <v>546694</v>
      </c>
      <c r="U286" s="11">
        <v>542566</v>
      </c>
      <c r="V286" s="74">
        <f>100</f>
        <v>100</v>
      </c>
      <c r="W286" s="127">
        <f t="shared" si="42"/>
        <v>123.24775452360109</v>
      </c>
      <c r="X286" s="127">
        <f t="shared" si="42"/>
        <v>119.92101533743815</v>
      </c>
      <c r="Y286" s="127">
        <f t="shared" si="42"/>
        <v>124.44558377549589</v>
      </c>
      <c r="Z286" s="127">
        <f t="shared" si="41"/>
        <v>128.63955811152653</v>
      </c>
      <c r="AA286" s="127">
        <f t="shared" si="41"/>
        <v>122.53989136585909</v>
      </c>
      <c r="AB286" s="127">
        <f t="shared" si="41"/>
        <v>131.22215826920566</v>
      </c>
      <c r="AC286" s="127">
        <f t="shared" si="41"/>
        <v>133.86981315508177</v>
      </c>
      <c r="AD286" s="127">
        <f t="shared" si="40"/>
        <v>139.36052895056324</v>
      </c>
      <c r="AE286" s="127">
        <f t="shared" si="40"/>
        <v>143.89065968880141</v>
      </c>
      <c r="AF286" s="127">
        <f t="shared" si="40"/>
        <v>149.15525588999222</v>
      </c>
      <c r="AG286" s="127">
        <f t="shared" si="40"/>
        <v>146.15040459687833</v>
      </c>
      <c r="AH286" s="127">
        <f t="shared" si="40"/>
        <v>109.85542856313694</v>
      </c>
      <c r="AI286" s="127">
        <f t="shared" si="40"/>
        <v>115.80950814756056</v>
      </c>
      <c r="AJ286" s="127">
        <f t="shared" si="40"/>
        <v>124.73095395866486</v>
      </c>
      <c r="AK286" s="127">
        <f t="shared" si="40"/>
        <v>130.30026747408692</v>
      </c>
      <c r="AL286" s="127">
        <f t="shared" si="40"/>
        <v>132.21200586218072</v>
      </c>
      <c r="AM286" s="127">
        <f t="shared" si="40"/>
        <v>131.21369389936589</v>
      </c>
      <c r="AN286" s="280"/>
      <c r="AO286" s="281"/>
      <c r="AP286" s="281"/>
      <c r="AQ286" s="281"/>
      <c r="AR286" s="281"/>
      <c r="AS286" s="281"/>
      <c r="AT286" s="281"/>
      <c r="AU286" s="281"/>
      <c r="AV286" s="281"/>
      <c r="AW286" s="281"/>
      <c r="AX286" s="281"/>
      <c r="AY286" s="281"/>
      <c r="AZ286" s="281"/>
      <c r="BA286" s="281"/>
      <c r="BB286" s="281"/>
      <c r="BC286" s="281"/>
      <c r="BD286" s="281"/>
      <c r="BE286" s="325"/>
    </row>
    <row r="287" spans="2:57" ht="15" x14ac:dyDescent="0.25">
      <c r="B287" s="765"/>
      <c r="C287" s="8" t="s">
        <v>7</v>
      </c>
      <c r="D287" s="424">
        <v>373798</v>
      </c>
      <c r="E287" s="341">
        <v>464872</v>
      </c>
      <c r="F287" s="341">
        <v>441999</v>
      </c>
      <c r="G287" s="341">
        <v>458585</v>
      </c>
      <c r="H287" s="341">
        <v>473277</v>
      </c>
      <c r="I287" s="341">
        <v>446570</v>
      </c>
      <c r="J287" s="341">
        <v>485934</v>
      </c>
      <c r="K287" s="341">
        <v>494243</v>
      </c>
      <c r="L287" s="341">
        <v>513532</v>
      </c>
      <c r="M287" s="341">
        <v>534862</v>
      </c>
      <c r="N287" s="341">
        <v>522703</v>
      </c>
      <c r="O287" s="341">
        <v>507685</v>
      </c>
      <c r="P287" s="341">
        <v>379183</v>
      </c>
      <c r="Q287" s="341">
        <v>406271</v>
      </c>
      <c r="R287" s="341">
        <v>431777</v>
      </c>
      <c r="S287" s="341">
        <v>449295</v>
      </c>
      <c r="T287" s="341">
        <v>456029</v>
      </c>
      <c r="U287" s="341">
        <v>452502</v>
      </c>
      <c r="V287" s="74">
        <f>100</f>
        <v>100</v>
      </c>
      <c r="W287" s="127">
        <f t="shared" si="42"/>
        <v>124.36449633224362</v>
      </c>
      <c r="X287" s="127">
        <f t="shared" si="42"/>
        <v>118.24541597333319</v>
      </c>
      <c r="Y287" s="127">
        <f t="shared" si="42"/>
        <v>122.68257187036849</v>
      </c>
      <c r="Z287" s="127">
        <f t="shared" si="41"/>
        <v>126.61303698789186</v>
      </c>
      <c r="AA287" s="127">
        <f t="shared" si="41"/>
        <v>119.46826895810037</v>
      </c>
      <c r="AB287" s="127">
        <f t="shared" si="41"/>
        <v>129.99909041781925</v>
      </c>
      <c r="AC287" s="127">
        <f t="shared" si="41"/>
        <v>132.22194875306985</v>
      </c>
      <c r="AD287" s="127">
        <f t="shared" si="40"/>
        <v>137.3822224838014</v>
      </c>
      <c r="AE287" s="127">
        <f t="shared" si="40"/>
        <v>143.08851304715381</v>
      </c>
      <c r="AF287" s="127">
        <f t="shared" si="40"/>
        <v>139.83568665428922</v>
      </c>
      <c r="AG287" s="127">
        <f t="shared" si="40"/>
        <v>135.81800865708217</v>
      </c>
      <c r="AH287" s="127">
        <f t="shared" si="40"/>
        <v>101.44061765980557</v>
      </c>
      <c r="AI287" s="127">
        <f t="shared" si="40"/>
        <v>108.68731239867522</v>
      </c>
      <c r="AJ287" s="127">
        <f t="shared" si="40"/>
        <v>115.5107838993253</v>
      </c>
      <c r="AK287" s="127">
        <f t="shared" si="40"/>
        <v>120.19727232355443</v>
      </c>
      <c r="AL287" s="127">
        <f t="shared" si="40"/>
        <v>121.99878008978111</v>
      </c>
      <c r="AM287" s="127">
        <f t="shared" si="40"/>
        <v>121.05522233933836</v>
      </c>
      <c r="AN287" s="283"/>
      <c r="AO287" s="284"/>
      <c r="AP287" s="284"/>
      <c r="AQ287" s="284"/>
      <c r="AR287" s="284"/>
      <c r="AS287" s="284"/>
      <c r="AT287" s="284"/>
      <c r="AU287" s="284"/>
      <c r="AV287" s="284"/>
      <c r="AW287" s="284"/>
      <c r="AX287" s="284"/>
      <c r="AY287" s="284"/>
      <c r="AZ287" s="284"/>
      <c r="BA287" s="284"/>
      <c r="BB287" s="284"/>
      <c r="BC287" s="284"/>
      <c r="BD287" s="284"/>
      <c r="BE287" s="284"/>
    </row>
    <row r="288" spans="2:57" ht="15" customHeight="1" x14ac:dyDescent="0.25">
      <c r="B288" s="772" t="s">
        <v>60</v>
      </c>
      <c r="C288" s="1" t="s">
        <v>2</v>
      </c>
      <c r="D288" s="425">
        <v>374592</v>
      </c>
      <c r="E288" s="11">
        <v>479397</v>
      </c>
      <c r="F288" s="11">
        <v>481403</v>
      </c>
      <c r="G288" s="11">
        <v>482204</v>
      </c>
      <c r="H288" s="11">
        <v>488014</v>
      </c>
      <c r="I288" s="11">
        <v>456122</v>
      </c>
      <c r="J288" s="11">
        <v>493221</v>
      </c>
      <c r="K288" s="11">
        <v>502817</v>
      </c>
      <c r="L288" s="11">
        <v>502673</v>
      </c>
      <c r="M288" s="11">
        <v>523918</v>
      </c>
      <c r="N288" s="11">
        <v>537033</v>
      </c>
      <c r="O288" s="11">
        <v>549266</v>
      </c>
      <c r="P288" s="11">
        <v>508047</v>
      </c>
      <c r="Q288" s="11">
        <v>557964</v>
      </c>
      <c r="R288" s="11">
        <v>567576</v>
      </c>
      <c r="S288" s="11">
        <v>585844</v>
      </c>
      <c r="T288" s="11">
        <v>594650</v>
      </c>
      <c r="U288" s="11">
        <v>589945</v>
      </c>
      <c r="V288" s="74">
        <f>100</f>
        <v>100</v>
      </c>
      <c r="W288" s="127">
        <f t="shared" si="42"/>
        <v>127.97844054331112</v>
      </c>
      <c r="X288" s="127">
        <f t="shared" si="42"/>
        <v>128.51395651802494</v>
      </c>
      <c r="Y288" s="127">
        <f t="shared" si="42"/>
        <v>128.72778916794806</v>
      </c>
      <c r="Z288" s="127">
        <f t="shared" si="41"/>
        <v>130.27881001195968</v>
      </c>
      <c r="AA288" s="127">
        <f t="shared" si="41"/>
        <v>121.76501366820435</v>
      </c>
      <c r="AB288" s="127">
        <f t="shared" si="41"/>
        <v>131.66885571501794</v>
      </c>
      <c r="AC288" s="127">
        <f t="shared" si="41"/>
        <v>134.2305762002392</v>
      </c>
      <c r="AD288" s="127">
        <f t="shared" si="40"/>
        <v>134.19213437553393</v>
      </c>
      <c r="AE288" s="127">
        <f t="shared" si="40"/>
        <v>139.86363830514267</v>
      </c>
      <c r="AF288" s="127">
        <f t="shared" si="40"/>
        <v>143.36478088159919</v>
      </c>
      <c r="AG288" s="127">
        <f t="shared" si="40"/>
        <v>146.63046728173586</v>
      </c>
      <c r="AH288" s="127">
        <f t="shared" si="40"/>
        <v>135.62676191696565</v>
      </c>
      <c r="AI288" s="127">
        <f t="shared" si="40"/>
        <v>148.95246027678112</v>
      </c>
      <c r="AJ288" s="127">
        <f t="shared" si="40"/>
        <v>151.51845207585853</v>
      </c>
      <c r="AK288" s="127">
        <f t="shared" si="40"/>
        <v>156.39522467110882</v>
      </c>
      <c r="AL288" s="127">
        <f t="shared" si="40"/>
        <v>158.74604903468307</v>
      </c>
      <c r="AM288" s="127">
        <f t="shared" si="40"/>
        <v>157.49001580386127</v>
      </c>
      <c r="AN288" s="280">
        <v>1</v>
      </c>
      <c r="AO288" s="281">
        <v>1</v>
      </c>
      <c r="AP288" s="281">
        <v>1</v>
      </c>
      <c r="AQ288" s="281">
        <v>1</v>
      </c>
      <c r="AR288" s="281">
        <v>1</v>
      </c>
      <c r="AS288" s="281">
        <v>1</v>
      </c>
      <c r="AT288" s="281">
        <v>1</v>
      </c>
      <c r="AU288" s="281">
        <v>1</v>
      </c>
      <c r="AV288" s="281">
        <v>1</v>
      </c>
      <c r="AW288" s="281">
        <v>1</v>
      </c>
      <c r="AX288" s="281">
        <v>1</v>
      </c>
      <c r="AY288" s="281">
        <v>1</v>
      </c>
      <c r="AZ288" s="281">
        <v>1</v>
      </c>
      <c r="BA288" s="281">
        <v>1</v>
      </c>
      <c r="BB288" s="281">
        <v>1</v>
      </c>
      <c r="BC288" s="281">
        <v>1</v>
      </c>
      <c r="BD288" s="281">
        <v>6</v>
      </c>
      <c r="BE288" s="325">
        <v>7</v>
      </c>
    </row>
    <row r="289" spans="2:57" ht="15" x14ac:dyDescent="0.25">
      <c r="B289" s="772"/>
      <c r="C289" s="1" t="s">
        <v>3</v>
      </c>
      <c r="D289" s="365">
        <v>353916</v>
      </c>
      <c r="E289" s="11">
        <v>551012</v>
      </c>
      <c r="F289" s="11">
        <v>571322</v>
      </c>
      <c r="G289" s="11">
        <v>600705</v>
      </c>
      <c r="H289" s="11">
        <v>598296</v>
      </c>
      <c r="I289" s="11">
        <v>587520</v>
      </c>
      <c r="J289" s="11">
        <v>660040</v>
      </c>
      <c r="K289" s="11">
        <v>694053</v>
      </c>
      <c r="L289" s="11">
        <v>766035</v>
      </c>
      <c r="M289" s="11">
        <v>811081</v>
      </c>
      <c r="N289" s="11">
        <v>849723</v>
      </c>
      <c r="O289" s="11">
        <v>837748</v>
      </c>
      <c r="P289" s="11">
        <v>549559</v>
      </c>
      <c r="Q289" s="11">
        <v>626013</v>
      </c>
      <c r="R289" s="11">
        <v>623302</v>
      </c>
      <c r="S289" s="11">
        <v>651484</v>
      </c>
      <c r="T289" s="11">
        <v>660798</v>
      </c>
      <c r="U289" s="11">
        <v>655948</v>
      </c>
      <c r="V289" s="74">
        <f>100</f>
        <v>100</v>
      </c>
      <c r="W289" s="127">
        <f t="shared" si="42"/>
        <v>155.69005074650482</v>
      </c>
      <c r="X289" s="127">
        <f t="shared" si="42"/>
        <v>161.42870059562156</v>
      </c>
      <c r="Y289" s="127">
        <f t="shared" si="42"/>
        <v>169.73095310751702</v>
      </c>
      <c r="Z289" s="127">
        <f t="shared" si="41"/>
        <v>169.05028311802801</v>
      </c>
      <c r="AA289" s="127">
        <f t="shared" si="41"/>
        <v>166.00549282880684</v>
      </c>
      <c r="AB289" s="127">
        <f t="shared" si="41"/>
        <v>186.49623074401836</v>
      </c>
      <c r="AC289" s="127">
        <f t="shared" si="41"/>
        <v>196.10670328552538</v>
      </c>
      <c r="AD289" s="127">
        <f t="shared" si="40"/>
        <v>216.44542772861357</v>
      </c>
      <c r="AE289" s="127">
        <f t="shared" si="40"/>
        <v>229.17330666033749</v>
      </c>
      <c r="AF289" s="127">
        <f t="shared" si="40"/>
        <v>240.09171667853388</v>
      </c>
      <c r="AG289" s="127">
        <f t="shared" si="40"/>
        <v>236.70814543564009</v>
      </c>
      <c r="AH289" s="127">
        <f t="shared" si="40"/>
        <v>155.27950135060297</v>
      </c>
      <c r="AI289" s="127">
        <f t="shared" si="40"/>
        <v>176.88180246160107</v>
      </c>
      <c r="AJ289" s="127">
        <f t="shared" si="40"/>
        <v>176.115801489619</v>
      </c>
      <c r="AK289" s="127">
        <f t="shared" si="40"/>
        <v>184.07870794199755</v>
      </c>
      <c r="AL289" s="127">
        <f t="shared" si="40"/>
        <v>186.71040585901738</v>
      </c>
      <c r="AM289" s="127">
        <f t="shared" si="40"/>
        <v>185.34002418653014</v>
      </c>
      <c r="AN289" s="280">
        <v>1</v>
      </c>
      <c r="AO289" s="281">
        <v>1</v>
      </c>
      <c r="AP289" s="281">
        <v>1</v>
      </c>
      <c r="AQ289" s="281">
        <v>1</v>
      </c>
      <c r="AR289" s="281">
        <v>1</v>
      </c>
      <c r="AS289" s="281">
        <v>1</v>
      </c>
      <c r="AT289" s="281">
        <v>1</v>
      </c>
      <c r="AU289" s="281">
        <v>1</v>
      </c>
      <c r="AV289" s="281">
        <v>1</v>
      </c>
      <c r="AW289" s="281">
        <v>1</v>
      </c>
      <c r="AX289" s="281">
        <v>1</v>
      </c>
      <c r="AY289" s="281">
        <v>1</v>
      </c>
      <c r="AZ289" s="281">
        <v>1</v>
      </c>
      <c r="BA289" s="281">
        <v>1</v>
      </c>
      <c r="BB289" s="281">
        <v>1</v>
      </c>
      <c r="BC289" s="281">
        <v>1</v>
      </c>
      <c r="BD289" s="281">
        <v>6</v>
      </c>
      <c r="BE289" s="325">
        <v>7</v>
      </c>
    </row>
    <row r="290" spans="2:57" ht="15" x14ac:dyDescent="0.25">
      <c r="B290" s="772"/>
      <c r="C290" s="1" t="s">
        <v>4</v>
      </c>
      <c r="D290" s="365">
        <v>113157</v>
      </c>
      <c r="E290" s="11">
        <v>218485</v>
      </c>
      <c r="F290" s="11">
        <v>218369</v>
      </c>
      <c r="G290" s="11">
        <v>217954</v>
      </c>
      <c r="H290" s="11">
        <v>236923</v>
      </c>
      <c r="I290" s="11">
        <v>206549</v>
      </c>
      <c r="J290" s="11">
        <v>241986</v>
      </c>
      <c r="K290" s="11">
        <v>271808</v>
      </c>
      <c r="L290" s="11">
        <v>304210</v>
      </c>
      <c r="M290" s="11">
        <v>284782</v>
      </c>
      <c r="N290" s="11">
        <v>319326</v>
      </c>
      <c r="O290" s="11">
        <v>321776</v>
      </c>
      <c r="P290" s="11">
        <v>183476</v>
      </c>
      <c r="Q290" s="11">
        <v>191694</v>
      </c>
      <c r="R290" s="11">
        <v>215017</v>
      </c>
      <c r="S290" s="11">
        <v>236474</v>
      </c>
      <c r="T290" s="11">
        <v>240285</v>
      </c>
      <c r="U290" s="11">
        <v>238306</v>
      </c>
      <c r="V290" s="74">
        <f>100</f>
        <v>100</v>
      </c>
      <c r="W290" s="127">
        <f t="shared" si="42"/>
        <v>193.08129413116291</v>
      </c>
      <c r="X290" s="127">
        <f t="shared" si="42"/>
        <v>192.97878169269245</v>
      </c>
      <c r="Y290" s="127">
        <f t="shared" si="42"/>
        <v>192.61203460678527</v>
      </c>
      <c r="Z290" s="127">
        <f t="shared" si="41"/>
        <v>209.37546948045636</v>
      </c>
      <c r="AA290" s="127">
        <f t="shared" si="41"/>
        <v>182.53311770372139</v>
      </c>
      <c r="AB290" s="127">
        <f t="shared" si="41"/>
        <v>213.84978392852409</v>
      </c>
      <c r="AC290" s="127">
        <f t="shared" si="41"/>
        <v>240.20431789460662</v>
      </c>
      <c r="AD290" s="127">
        <f t="shared" si="40"/>
        <v>268.83886988873866</v>
      </c>
      <c r="AE290" s="127">
        <f t="shared" si="40"/>
        <v>251.66980390077504</v>
      </c>
      <c r="AF290" s="127">
        <f t="shared" si="40"/>
        <v>282.19730109493889</v>
      </c>
      <c r="AG290" s="127">
        <f t="shared" si="40"/>
        <v>284.3624344936681</v>
      </c>
      <c r="AH290" s="127">
        <f t="shared" si="40"/>
        <v>162.1428634551994</v>
      </c>
      <c r="AI290" s="127">
        <f t="shared" si="40"/>
        <v>169.40533948407963</v>
      </c>
      <c r="AJ290" s="127">
        <f t="shared" si="40"/>
        <v>190.01652571206378</v>
      </c>
      <c r="AK290" s="127">
        <f t="shared" si="40"/>
        <v>208.97867564534232</v>
      </c>
      <c r="AL290" s="127">
        <f t="shared" ref="AI290:AM341" si="43">T290*100/$D290</f>
        <v>212.34656274026352</v>
      </c>
      <c r="AM290" s="127">
        <f t="shared" si="43"/>
        <v>210.59766519084104</v>
      </c>
      <c r="AN290" s="280">
        <v>1</v>
      </c>
      <c r="AO290" s="281">
        <v>1</v>
      </c>
      <c r="AP290" s="281">
        <v>1</v>
      </c>
      <c r="AQ290" s="281">
        <v>1</v>
      </c>
      <c r="AR290" s="281">
        <v>1</v>
      </c>
      <c r="AS290" s="281">
        <v>1</v>
      </c>
      <c r="AT290" s="281">
        <v>1</v>
      </c>
      <c r="AU290" s="281">
        <v>1</v>
      </c>
      <c r="AV290" s="281">
        <v>1</v>
      </c>
      <c r="AW290" s="281">
        <v>1</v>
      </c>
      <c r="AX290" s="281">
        <v>1</v>
      </c>
      <c r="AY290" s="281">
        <v>1</v>
      </c>
      <c r="AZ290" s="281">
        <v>1</v>
      </c>
      <c r="BA290" s="281">
        <v>1</v>
      </c>
      <c r="BB290" s="281">
        <v>1</v>
      </c>
      <c r="BC290" s="281">
        <v>1</v>
      </c>
      <c r="BD290" s="281">
        <v>6</v>
      </c>
      <c r="BE290" s="325">
        <v>7</v>
      </c>
    </row>
    <row r="291" spans="2:57" ht="15" x14ac:dyDescent="0.25">
      <c r="B291" s="772"/>
      <c r="C291" s="1" t="s">
        <v>5</v>
      </c>
      <c r="D291" s="365">
        <v>113874</v>
      </c>
      <c r="E291" s="11">
        <v>130366</v>
      </c>
      <c r="F291" s="11">
        <v>128286</v>
      </c>
      <c r="G291" s="11">
        <v>163515</v>
      </c>
      <c r="H291" s="11">
        <v>134324</v>
      </c>
      <c r="I291" s="11">
        <v>141463</v>
      </c>
      <c r="J291" s="11">
        <v>147198</v>
      </c>
      <c r="K291" s="11">
        <v>151088</v>
      </c>
      <c r="L291" s="11">
        <v>151640</v>
      </c>
      <c r="M291" s="11">
        <v>159681</v>
      </c>
      <c r="N291" s="11">
        <v>200686</v>
      </c>
      <c r="O291" s="11">
        <v>214569</v>
      </c>
      <c r="P291" s="11">
        <v>162913</v>
      </c>
      <c r="Q291" s="11">
        <v>152569</v>
      </c>
      <c r="R291" s="11">
        <v>184035</v>
      </c>
      <c r="S291" s="11">
        <v>200103</v>
      </c>
      <c r="T291" s="11">
        <v>202721</v>
      </c>
      <c r="U291" s="11">
        <v>201376</v>
      </c>
      <c r="V291" s="74">
        <f>100</f>
        <v>100</v>
      </c>
      <c r="W291" s="127">
        <f t="shared" si="42"/>
        <v>114.48267383248151</v>
      </c>
      <c r="X291" s="127">
        <f t="shared" si="42"/>
        <v>112.65609357711155</v>
      </c>
      <c r="Y291" s="127">
        <f t="shared" si="42"/>
        <v>143.5929184888561</v>
      </c>
      <c r="Z291" s="127">
        <f t="shared" si="41"/>
        <v>117.95844529919033</v>
      </c>
      <c r="AA291" s="127">
        <f t="shared" si="41"/>
        <v>124.22765512759717</v>
      </c>
      <c r="AB291" s="127">
        <f t="shared" si="41"/>
        <v>129.26392328362928</v>
      </c>
      <c r="AC291" s="127">
        <f t="shared" si="41"/>
        <v>132.67997962660485</v>
      </c>
      <c r="AD291" s="127">
        <f t="shared" si="41"/>
        <v>133.16472592514535</v>
      </c>
      <c r="AE291" s="127">
        <f t="shared" si="41"/>
        <v>140.22603930660205</v>
      </c>
      <c r="AF291" s="127">
        <f t="shared" si="41"/>
        <v>176.23513708133552</v>
      </c>
      <c r="AG291" s="127">
        <f t="shared" si="41"/>
        <v>188.42668212234574</v>
      </c>
      <c r="AH291" s="127">
        <f t="shared" si="41"/>
        <v>143.06426401109999</v>
      </c>
      <c r="AI291" s="127">
        <f t="shared" si="43"/>
        <v>133.98053989497163</v>
      </c>
      <c r="AJ291" s="127">
        <f t="shared" si="43"/>
        <v>161.61283523894832</v>
      </c>
      <c r="AK291" s="127">
        <f t="shared" si="43"/>
        <v>175.72316771168133</v>
      </c>
      <c r="AL291" s="127">
        <f t="shared" si="43"/>
        <v>178.02219997541141</v>
      </c>
      <c r="AM291" s="127">
        <f t="shared" si="43"/>
        <v>176.84106995451111</v>
      </c>
      <c r="AN291" s="280">
        <v>1</v>
      </c>
      <c r="AO291" s="281">
        <v>1</v>
      </c>
      <c r="AP291" s="281">
        <v>1</v>
      </c>
      <c r="AQ291" s="281">
        <v>1</v>
      </c>
      <c r="AR291" s="281">
        <v>1</v>
      </c>
      <c r="AS291" s="281">
        <v>1</v>
      </c>
      <c r="AT291" s="281">
        <v>1</v>
      </c>
      <c r="AU291" s="281">
        <v>1</v>
      </c>
      <c r="AV291" s="281">
        <v>1</v>
      </c>
      <c r="AW291" s="281">
        <v>1</v>
      </c>
      <c r="AX291" s="281">
        <v>1</v>
      </c>
      <c r="AY291" s="281">
        <v>1</v>
      </c>
      <c r="AZ291" s="281">
        <v>1</v>
      </c>
      <c r="BA291" s="281">
        <v>1</v>
      </c>
      <c r="BB291" s="281">
        <v>1</v>
      </c>
      <c r="BC291" s="281">
        <v>1</v>
      </c>
      <c r="BD291" s="281">
        <v>6</v>
      </c>
      <c r="BE291" s="325">
        <v>7</v>
      </c>
    </row>
    <row r="292" spans="2:57" ht="15" x14ac:dyDescent="0.25">
      <c r="B292" s="772"/>
      <c r="C292" s="1" t="s">
        <v>6</v>
      </c>
      <c r="D292" s="365">
        <v>955539</v>
      </c>
      <c r="E292" s="11">
        <v>1379260</v>
      </c>
      <c r="F292" s="11">
        <v>1399380</v>
      </c>
      <c r="G292" s="11">
        <v>1464378</v>
      </c>
      <c r="H292" s="11">
        <v>1457557</v>
      </c>
      <c r="I292" s="11">
        <v>1391654</v>
      </c>
      <c r="J292" s="11">
        <v>1542445</v>
      </c>
      <c r="K292" s="11">
        <v>1619766</v>
      </c>
      <c r="L292" s="11">
        <v>1724558</v>
      </c>
      <c r="M292" s="11">
        <v>1779462</v>
      </c>
      <c r="N292" s="11">
        <v>1906768</v>
      </c>
      <c r="O292" s="11">
        <v>1923359</v>
      </c>
      <c r="P292" s="11">
        <v>1403995</v>
      </c>
      <c r="Q292" s="11">
        <v>1528240</v>
      </c>
      <c r="R292" s="11">
        <v>1589930</v>
      </c>
      <c r="S292" s="11">
        <v>1673905</v>
      </c>
      <c r="T292" s="11">
        <v>1698454</v>
      </c>
      <c r="U292" s="11">
        <v>1685575</v>
      </c>
      <c r="V292" s="74">
        <f>100</f>
        <v>100</v>
      </c>
      <c r="W292" s="127">
        <f t="shared" si="42"/>
        <v>144.34366362859078</v>
      </c>
      <c r="X292" s="127">
        <f t="shared" si="42"/>
        <v>146.44928150499351</v>
      </c>
      <c r="Y292" s="127">
        <f t="shared" si="42"/>
        <v>153.25151563672441</v>
      </c>
      <c r="Z292" s="127">
        <f t="shared" si="41"/>
        <v>152.53767768767156</v>
      </c>
      <c r="AA292" s="127">
        <f t="shared" si="41"/>
        <v>145.64073261269294</v>
      </c>
      <c r="AB292" s="127">
        <f t="shared" si="41"/>
        <v>161.42145951133338</v>
      </c>
      <c r="AC292" s="127">
        <f t="shared" si="41"/>
        <v>169.51333226587298</v>
      </c>
      <c r="AD292" s="127">
        <f t="shared" si="41"/>
        <v>180.48012692312926</v>
      </c>
      <c r="AE292" s="127">
        <f t="shared" si="41"/>
        <v>186.22599391547598</v>
      </c>
      <c r="AF292" s="127">
        <f t="shared" si="41"/>
        <v>199.54894567359364</v>
      </c>
      <c r="AG292" s="127">
        <f t="shared" si="41"/>
        <v>201.2852431978182</v>
      </c>
      <c r="AH292" s="127">
        <f t="shared" si="41"/>
        <v>146.93225498906901</v>
      </c>
      <c r="AI292" s="127">
        <f t="shared" si="43"/>
        <v>159.9348639877598</v>
      </c>
      <c r="AJ292" s="127">
        <f t="shared" si="43"/>
        <v>166.3909060750006</v>
      </c>
      <c r="AK292" s="127">
        <f t="shared" si="43"/>
        <v>175.17913973160697</v>
      </c>
      <c r="AL292" s="127">
        <f t="shared" si="43"/>
        <v>177.74826563855584</v>
      </c>
      <c r="AM292" s="127">
        <f t="shared" si="43"/>
        <v>176.40043996111095</v>
      </c>
      <c r="AN292" s="280"/>
      <c r="AO292" s="281"/>
      <c r="AP292" s="281"/>
      <c r="AQ292" s="281"/>
      <c r="AR292" s="281"/>
      <c r="AS292" s="281"/>
      <c r="AT292" s="281"/>
      <c r="AU292" s="281"/>
      <c r="AV292" s="281"/>
      <c r="AW292" s="281"/>
      <c r="AX292" s="281"/>
      <c r="AY292" s="281"/>
      <c r="AZ292" s="281"/>
      <c r="BA292" s="281"/>
      <c r="BB292" s="281"/>
      <c r="BC292" s="281"/>
      <c r="BD292" s="281"/>
      <c r="BE292" s="325"/>
    </row>
    <row r="293" spans="2:57" ht="15" x14ac:dyDescent="0.25">
      <c r="B293" s="765"/>
      <c r="C293" s="8" t="s">
        <v>7</v>
      </c>
      <c r="D293" s="424">
        <v>841665</v>
      </c>
      <c r="E293" s="341">
        <v>1248894</v>
      </c>
      <c r="F293" s="341">
        <v>1271094</v>
      </c>
      <c r="G293" s="341">
        <v>1300863</v>
      </c>
      <c r="H293" s="341">
        <v>1323233</v>
      </c>
      <c r="I293" s="341">
        <v>1250191</v>
      </c>
      <c r="J293" s="341">
        <v>1395247</v>
      </c>
      <c r="K293" s="341">
        <v>1468678</v>
      </c>
      <c r="L293" s="341">
        <v>1572918</v>
      </c>
      <c r="M293" s="341">
        <v>1619781</v>
      </c>
      <c r="N293" s="341">
        <v>1706082</v>
      </c>
      <c r="O293" s="341">
        <v>1708790</v>
      </c>
      <c r="P293" s="341">
        <v>1241082</v>
      </c>
      <c r="Q293" s="341">
        <v>1375671</v>
      </c>
      <c r="R293" s="341">
        <v>1405895</v>
      </c>
      <c r="S293" s="341">
        <v>1473802</v>
      </c>
      <c r="T293" s="341">
        <v>1495733</v>
      </c>
      <c r="U293" s="341">
        <v>1484199</v>
      </c>
      <c r="V293" s="74">
        <f>100</f>
        <v>100</v>
      </c>
      <c r="W293" s="127">
        <f t="shared" si="42"/>
        <v>148.38373937374132</v>
      </c>
      <c r="X293" s="127">
        <f t="shared" si="42"/>
        <v>151.02136835914527</v>
      </c>
      <c r="Y293" s="127">
        <f t="shared" si="42"/>
        <v>154.5582862540322</v>
      </c>
      <c r="Z293" s="127">
        <f t="shared" si="41"/>
        <v>157.21611329923425</v>
      </c>
      <c r="AA293" s="127">
        <f t="shared" si="41"/>
        <v>148.53783868878949</v>
      </c>
      <c r="AB293" s="127">
        <f t="shared" si="41"/>
        <v>165.77224905395852</v>
      </c>
      <c r="AC293" s="127">
        <f t="shared" si="41"/>
        <v>174.4967415777061</v>
      </c>
      <c r="AD293" s="127">
        <f t="shared" si="41"/>
        <v>186.88171659745862</v>
      </c>
      <c r="AE293" s="127">
        <f t="shared" si="41"/>
        <v>192.44960881110654</v>
      </c>
      <c r="AF293" s="127">
        <f t="shared" si="41"/>
        <v>202.70321327368964</v>
      </c>
      <c r="AG293" s="127">
        <f t="shared" si="41"/>
        <v>203.02495648506235</v>
      </c>
      <c r="AH293" s="127">
        <f t="shared" si="41"/>
        <v>147.45557911995866</v>
      </c>
      <c r="AI293" s="127">
        <f t="shared" si="43"/>
        <v>163.44638306214469</v>
      </c>
      <c r="AJ293" s="127">
        <f t="shared" si="43"/>
        <v>167.03736047002073</v>
      </c>
      <c r="AK293" s="127">
        <f t="shared" si="43"/>
        <v>175.10553486244527</v>
      </c>
      <c r="AL293" s="127">
        <f t="shared" si="43"/>
        <v>177.71120338852157</v>
      </c>
      <c r="AM293" s="127">
        <f t="shared" si="43"/>
        <v>176.34082443727613</v>
      </c>
      <c r="AN293" s="283"/>
      <c r="AO293" s="284"/>
      <c r="AP293" s="284"/>
      <c r="AQ293" s="284"/>
      <c r="AR293" s="284"/>
      <c r="AS293" s="284"/>
      <c r="AT293" s="284"/>
      <c r="AU293" s="284"/>
      <c r="AV293" s="284"/>
      <c r="AW293" s="284"/>
      <c r="AX293" s="284"/>
      <c r="AY293" s="284"/>
      <c r="AZ293" s="284"/>
      <c r="BA293" s="284"/>
      <c r="BB293" s="284"/>
      <c r="BC293" s="284"/>
      <c r="BD293" s="284"/>
      <c r="BE293" s="284"/>
    </row>
    <row r="294" spans="2:57" ht="15" customHeight="1" x14ac:dyDescent="0.25">
      <c r="B294" s="772" t="s">
        <v>61</v>
      </c>
      <c r="C294" s="1" t="s">
        <v>2</v>
      </c>
      <c r="D294" s="425">
        <v>13255</v>
      </c>
      <c r="E294" s="11">
        <v>13274</v>
      </c>
      <c r="F294" s="11">
        <v>12793</v>
      </c>
      <c r="G294" s="11">
        <v>14835</v>
      </c>
      <c r="H294" s="11">
        <v>15250</v>
      </c>
      <c r="I294" s="11">
        <v>15900</v>
      </c>
      <c r="J294" s="11">
        <v>17286</v>
      </c>
      <c r="K294" s="11">
        <v>17705</v>
      </c>
      <c r="L294" s="11">
        <v>20161</v>
      </c>
      <c r="M294" s="11">
        <v>19321</v>
      </c>
      <c r="N294" s="11">
        <v>17566</v>
      </c>
      <c r="O294" s="11">
        <v>16276</v>
      </c>
      <c r="P294" s="11">
        <v>14689</v>
      </c>
      <c r="Q294" s="11">
        <v>16283</v>
      </c>
      <c r="R294" s="11">
        <v>15180</v>
      </c>
      <c r="S294" s="11">
        <v>14582</v>
      </c>
      <c r="T294" s="11">
        <v>14667</v>
      </c>
      <c r="U294" s="11">
        <v>14832</v>
      </c>
      <c r="V294" s="74">
        <f>100</f>
        <v>100</v>
      </c>
      <c r="W294" s="127">
        <f t="shared" si="42"/>
        <v>100.14334213504338</v>
      </c>
      <c r="X294" s="127">
        <f t="shared" si="42"/>
        <v>96.514522821576762</v>
      </c>
      <c r="Y294" s="127">
        <f t="shared" si="42"/>
        <v>111.92003017729159</v>
      </c>
      <c r="Z294" s="127">
        <f t="shared" si="41"/>
        <v>115.05092417955488</v>
      </c>
      <c r="AA294" s="127">
        <f t="shared" si="41"/>
        <v>119.95473406261787</v>
      </c>
      <c r="AB294" s="127">
        <f t="shared" si="41"/>
        <v>130.41116559788759</v>
      </c>
      <c r="AC294" s="127">
        <f t="shared" si="41"/>
        <v>133.57223689173895</v>
      </c>
      <c r="AD294" s="127">
        <f t="shared" si="41"/>
        <v>152.10109392682006</v>
      </c>
      <c r="AE294" s="127">
        <f t="shared" si="41"/>
        <v>145.76386269332326</v>
      </c>
      <c r="AF294" s="127">
        <f t="shared" si="41"/>
        <v>132.52357600905319</v>
      </c>
      <c r="AG294" s="127">
        <f t="shared" si="41"/>
        <v>122.79139947189739</v>
      </c>
      <c r="AH294" s="127">
        <f t="shared" si="41"/>
        <v>110.81855903432667</v>
      </c>
      <c r="AI294" s="127">
        <f t="shared" si="43"/>
        <v>122.84420973217654</v>
      </c>
      <c r="AJ294" s="127">
        <f t="shared" si="43"/>
        <v>114.52282157676349</v>
      </c>
      <c r="AK294" s="127">
        <f t="shared" si="43"/>
        <v>110.01131648434553</v>
      </c>
      <c r="AL294" s="127">
        <f t="shared" si="43"/>
        <v>110.65258393059223</v>
      </c>
      <c r="AM294" s="127">
        <f t="shared" si="43"/>
        <v>111.89739720860052</v>
      </c>
      <c r="AN294" s="280">
        <v>1</v>
      </c>
      <c r="AO294" s="281">
        <v>1</v>
      </c>
      <c r="AP294" s="281">
        <v>1</v>
      </c>
      <c r="AQ294" s="281">
        <v>1</v>
      </c>
      <c r="AR294" s="281">
        <v>1</v>
      </c>
      <c r="AS294" s="281">
        <v>1</v>
      </c>
      <c r="AT294" s="281">
        <v>1</v>
      </c>
      <c r="AU294" s="281">
        <v>1</v>
      </c>
      <c r="AV294" s="281">
        <v>1</v>
      </c>
      <c r="AW294" s="281">
        <v>1</v>
      </c>
      <c r="AX294" s="281">
        <v>1</v>
      </c>
      <c r="AY294" s="281">
        <v>1</v>
      </c>
      <c r="AZ294" s="281">
        <v>1</v>
      </c>
      <c r="BA294" s="281">
        <v>1</v>
      </c>
      <c r="BB294" s="281">
        <v>1</v>
      </c>
      <c r="BC294" s="281">
        <v>1</v>
      </c>
      <c r="BD294" s="281">
        <v>6</v>
      </c>
      <c r="BE294" s="325">
        <v>7</v>
      </c>
    </row>
    <row r="295" spans="2:57" ht="15" x14ac:dyDescent="0.25">
      <c r="B295" s="772"/>
      <c r="C295" s="1" t="s">
        <v>3</v>
      </c>
      <c r="D295" s="365">
        <v>29234</v>
      </c>
      <c r="E295" s="11">
        <v>27956</v>
      </c>
      <c r="F295" s="11">
        <v>30654</v>
      </c>
      <c r="G295" s="11">
        <v>28708</v>
      </c>
      <c r="H295" s="11">
        <v>28368</v>
      </c>
      <c r="I295" s="11">
        <v>29597</v>
      </c>
      <c r="J295" s="11">
        <v>34184</v>
      </c>
      <c r="K295" s="11">
        <v>32761</v>
      </c>
      <c r="L295" s="11">
        <v>32361</v>
      </c>
      <c r="M295" s="11">
        <v>32769</v>
      </c>
      <c r="N295" s="11">
        <v>24455</v>
      </c>
      <c r="O295" s="11">
        <v>23357</v>
      </c>
      <c r="P295" s="11">
        <v>20514</v>
      </c>
      <c r="Q295" s="11">
        <v>21114</v>
      </c>
      <c r="R295" s="11">
        <v>20939</v>
      </c>
      <c r="S295" s="11">
        <v>21023</v>
      </c>
      <c r="T295" s="11">
        <v>21140</v>
      </c>
      <c r="U295" s="11">
        <v>21361</v>
      </c>
      <c r="V295" s="74">
        <f>100</f>
        <v>100</v>
      </c>
      <c r="W295" s="127">
        <f t="shared" si="42"/>
        <v>95.628377916125061</v>
      </c>
      <c r="X295" s="127">
        <f t="shared" si="42"/>
        <v>104.85735787097215</v>
      </c>
      <c r="Y295" s="127">
        <f t="shared" si="42"/>
        <v>98.200725183006085</v>
      </c>
      <c r="Z295" s="127">
        <f t="shared" si="41"/>
        <v>97.037695833618386</v>
      </c>
      <c r="AA295" s="127">
        <f t="shared" si="41"/>
        <v>101.24170486419922</v>
      </c>
      <c r="AB295" s="127">
        <f t="shared" si="41"/>
        <v>116.9323390572621</v>
      </c>
      <c r="AC295" s="127">
        <f t="shared" si="41"/>
        <v>112.06471916261887</v>
      </c>
      <c r="AD295" s="127">
        <f t="shared" si="41"/>
        <v>110.69644933980982</v>
      </c>
      <c r="AE295" s="127">
        <f t="shared" si="41"/>
        <v>112.09208455907505</v>
      </c>
      <c r="AF295" s="127">
        <f t="shared" si="41"/>
        <v>83.652596291988786</v>
      </c>
      <c r="AG295" s="127">
        <f t="shared" si="41"/>
        <v>79.896695628377913</v>
      </c>
      <c r="AH295" s="127">
        <f t="shared" si="41"/>
        <v>70.171717862762534</v>
      </c>
      <c r="AI295" s="127">
        <f t="shared" si="43"/>
        <v>72.22412259697613</v>
      </c>
      <c r="AJ295" s="127">
        <f t="shared" si="43"/>
        <v>71.625504549497165</v>
      </c>
      <c r="AK295" s="127">
        <f t="shared" si="43"/>
        <v>71.912841212287063</v>
      </c>
      <c r="AL295" s="127">
        <f t="shared" si="43"/>
        <v>72.313060135458713</v>
      </c>
      <c r="AM295" s="127">
        <f t="shared" si="43"/>
        <v>73.069029212560721</v>
      </c>
      <c r="AN295" s="280">
        <v>1</v>
      </c>
      <c r="AO295" s="281">
        <v>1</v>
      </c>
      <c r="AP295" s="281">
        <v>1</v>
      </c>
      <c r="AQ295" s="281">
        <v>1</v>
      </c>
      <c r="AR295" s="281">
        <v>1</v>
      </c>
      <c r="AS295" s="281">
        <v>1</v>
      </c>
      <c r="AT295" s="281">
        <v>1</v>
      </c>
      <c r="AU295" s="281">
        <v>1</v>
      </c>
      <c r="AV295" s="281">
        <v>1</v>
      </c>
      <c r="AW295" s="281">
        <v>1</v>
      </c>
      <c r="AX295" s="281">
        <v>1</v>
      </c>
      <c r="AY295" s="281">
        <v>1</v>
      </c>
      <c r="AZ295" s="281">
        <v>1</v>
      </c>
      <c r="BA295" s="281">
        <v>1</v>
      </c>
      <c r="BB295" s="281">
        <v>1</v>
      </c>
      <c r="BC295" s="281">
        <v>1</v>
      </c>
      <c r="BD295" s="281">
        <v>6</v>
      </c>
      <c r="BE295" s="325">
        <v>7</v>
      </c>
    </row>
    <row r="296" spans="2:57" ht="15" x14ac:dyDescent="0.25">
      <c r="B296" s="772"/>
      <c r="C296" s="1" t="s">
        <v>4</v>
      </c>
      <c r="D296" s="365">
        <v>58504</v>
      </c>
      <c r="E296" s="11">
        <v>57863</v>
      </c>
      <c r="F296" s="11">
        <v>57678</v>
      </c>
      <c r="G296" s="11">
        <v>57880</v>
      </c>
      <c r="H296" s="11">
        <v>57852</v>
      </c>
      <c r="I296" s="11">
        <v>60319</v>
      </c>
      <c r="J296" s="11">
        <v>53000</v>
      </c>
      <c r="K296" s="11">
        <v>55019</v>
      </c>
      <c r="L296" s="11">
        <v>56688</v>
      </c>
      <c r="M296" s="11">
        <v>59609</v>
      </c>
      <c r="N296" s="11">
        <v>34407</v>
      </c>
      <c r="O296" s="11">
        <v>33430</v>
      </c>
      <c r="P296" s="11">
        <v>29599</v>
      </c>
      <c r="Q296" s="11">
        <v>32113</v>
      </c>
      <c r="R296" s="11">
        <v>35649</v>
      </c>
      <c r="S296" s="11">
        <v>33856</v>
      </c>
      <c r="T296" s="11">
        <v>34068</v>
      </c>
      <c r="U296" s="11">
        <v>34467</v>
      </c>
      <c r="V296" s="74">
        <f>100</f>
        <v>100</v>
      </c>
      <c r="W296" s="127">
        <f t="shared" si="42"/>
        <v>98.904348420620806</v>
      </c>
      <c r="X296" s="127">
        <f t="shared" si="42"/>
        <v>98.588130726104197</v>
      </c>
      <c r="Y296" s="127">
        <f t="shared" si="42"/>
        <v>98.933406262819631</v>
      </c>
      <c r="Z296" s="127">
        <f t="shared" si="41"/>
        <v>98.885546287433343</v>
      </c>
      <c r="AA296" s="127">
        <f t="shared" si="41"/>
        <v>103.10235197593327</v>
      </c>
      <c r="AB296" s="127">
        <f t="shared" si="41"/>
        <v>90.592096266921914</v>
      </c>
      <c r="AC296" s="127">
        <f t="shared" si="41"/>
        <v>94.04314234924108</v>
      </c>
      <c r="AD296" s="127">
        <f t="shared" si="41"/>
        <v>96.895938739231511</v>
      </c>
      <c r="AE296" s="127">
        <f t="shared" si="41"/>
        <v>101.88875974292355</v>
      </c>
      <c r="AF296" s="127">
        <f t="shared" si="41"/>
        <v>58.811363325584573</v>
      </c>
      <c r="AG296" s="127">
        <f t="shared" si="41"/>
        <v>57.141392041569809</v>
      </c>
      <c r="AH296" s="127">
        <f t="shared" si="41"/>
        <v>50.593121837823055</v>
      </c>
      <c r="AI296" s="127">
        <f t="shared" si="43"/>
        <v>54.890263913578558</v>
      </c>
      <c r="AJ296" s="127">
        <f t="shared" si="43"/>
        <v>60.934295090933951</v>
      </c>
      <c r="AK296" s="127">
        <f t="shared" si="43"/>
        <v>57.869547381375632</v>
      </c>
      <c r="AL296" s="127">
        <f t="shared" si="43"/>
        <v>58.231915766443322</v>
      </c>
      <c r="AM296" s="127">
        <f t="shared" si="43"/>
        <v>58.913920415698072</v>
      </c>
      <c r="AN296" s="280">
        <v>1</v>
      </c>
      <c r="AO296" s="281">
        <v>1</v>
      </c>
      <c r="AP296" s="281">
        <v>1</v>
      </c>
      <c r="AQ296" s="281">
        <v>1</v>
      </c>
      <c r="AR296" s="281">
        <v>1</v>
      </c>
      <c r="AS296" s="281">
        <v>1</v>
      </c>
      <c r="AT296" s="281">
        <v>1</v>
      </c>
      <c r="AU296" s="281">
        <v>1</v>
      </c>
      <c r="AV296" s="281">
        <v>1</v>
      </c>
      <c r="AW296" s="281">
        <v>1</v>
      </c>
      <c r="AX296" s="281">
        <v>1</v>
      </c>
      <c r="AY296" s="281">
        <v>1</v>
      </c>
      <c r="AZ296" s="281">
        <v>1</v>
      </c>
      <c r="BA296" s="281">
        <v>1</v>
      </c>
      <c r="BB296" s="281">
        <v>1</v>
      </c>
      <c r="BC296" s="281">
        <v>1</v>
      </c>
      <c r="BD296" s="281">
        <v>6</v>
      </c>
      <c r="BE296" s="325">
        <v>7</v>
      </c>
    </row>
    <row r="297" spans="2:57" ht="15" x14ac:dyDescent="0.25">
      <c r="B297" s="772"/>
      <c r="C297" s="1" t="s">
        <v>5</v>
      </c>
      <c r="D297" s="365">
        <v>99802</v>
      </c>
      <c r="E297" s="11">
        <v>93517</v>
      </c>
      <c r="F297" s="11">
        <v>99348</v>
      </c>
      <c r="G297" s="11">
        <v>118774</v>
      </c>
      <c r="H297" s="11">
        <v>116872</v>
      </c>
      <c r="I297" s="11">
        <v>100804</v>
      </c>
      <c r="J297" s="11">
        <v>93329</v>
      </c>
      <c r="K297" s="11">
        <v>81163</v>
      </c>
      <c r="L297" s="11">
        <v>74135</v>
      </c>
      <c r="M297" s="11">
        <v>77247</v>
      </c>
      <c r="N297" s="11">
        <v>175615</v>
      </c>
      <c r="O297" s="11">
        <v>176048</v>
      </c>
      <c r="P297" s="11">
        <v>176638</v>
      </c>
      <c r="Q297" s="11">
        <v>191789</v>
      </c>
      <c r="R297" s="11">
        <v>199799</v>
      </c>
      <c r="S297" s="11">
        <v>190204</v>
      </c>
      <c r="T297" s="11">
        <v>191178</v>
      </c>
      <c r="U297" s="11">
        <v>192995</v>
      </c>
      <c r="V297" s="74">
        <f>100</f>
        <v>100</v>
      </c>
      <c r="W297" s="127">
        <f t="shared" si="42"/>
        <v>93.70253101140257</v>
      </c>
      <c r="X297" s="127">
        <f t="shared" si="42"/>
        <v>99.545099296607276</v>
      </c>
      <c r="Y297" s="127">
        <f t="shared" si="42"/>
        <v>119.00963908538907</v>
      </c>
      <c r="Z297" s="127">
        <f t="shared" si="41"/>
        <v>117.10386565399492</v>
      </c>
      <c r="AA297" s="127">
        <f t="shared" si="41"/>
        <v>101.00398789603415</v>
      </c>
      <c r="AB297" s="127">
        <f t="shared" si="41"/>
        <v>93.514158032905158</v>
      </c>
      <c r="AC297" s="127">
        <f t="shared" si="41"/>
        <v>81.324021562694128</v>
      </c>
      <c r="AD297" s="127">
        <f t="shared" si="41"/>
        <v>74.282078515460611</v>
      </c>
      <c r="AE297" s="127">
        <f t="shared" si="41"/>
        <v>77.4002524999499</v>
      </c>
      <c r="AF297" s="127">
        <f t="shared" si="41"/>
        <v>175.96340754694296</v>
      </c>
      <c r="AG297" s="127">
        <f t="shared" si="41"/>
        <v>176.39726658784394</v>
      </c>
      <c r="AH297" s="127">
        <f t="shared" si="41"/>
        <v>176.98843710546882</v>
      </c>
      <c r="AI297" s="127">
        <f t="shared" si="43"/>
        <v>192.16949560129055</v>
      </c>
      <c r="AJ297" s="127">
        <f t="shared" si="43"/>
        <v>200.19538686599466</v>
      </c>
      <c r="AK297" s="127">
        <f t="shared" si="43"/>
        <v>190.58135107512877</v>
      </c>
      <c r="AL297" s="127">
        <f t="shared" si="43"/>
        <v>191.55728342117393</v>
      </c>
      <c r="AM297" s="127">
        <f t="shared" si="43"/>
        <v>193.37788821867298</v>
      </c>
      <c r="AN297" s="280">
        <v>1</v>
      </c>
      <c r="AO297" s="281">
        <v>1</v>
      </c>
      <c r="AP297" s="281">
        <v>1</v>
      </c>
      <c r="AQ297" s="281">
        <v>1</v>
      </c>
      <c r="AR297" s="281">
        <v>1</v>
      </c>
      <c r="AS297" s="281">
        <v>1</v>
      </c>
      <c r="AT297" s="281">
        <v>1</v>
      </c>
      <c r="AU297" s="281">
        <v>1</v>
      </c>
      <c r="AV297" s="281">
        <v>1</v>
      </c>
      <c r="AW297" s="281">
        <v>1</v>
      </c>
      <c r="AX297" s="281">
        <v>1</v>
      </c>
      <c r="AY297" s="281">
        <v>1</v>
      </c>
      <c r="AZ297" s="281">
        <v>1</v>
      </c>
      <c r="BA297" s="281">
        <v>1</v>
      </c>
      <c r="BB297" s="281">
        <v>1</v>
      </c>
      <c r="BC297" s="281">
        <v>1</v>
      </c>
      <c r="BD297" s="281">
        <v>6</v>
      </c>
      <c r="BE297" s="325">
        <v>7</v>
      </c>
    </row>
    <row r="298" spans="2:57" ht="15" x14ac:dyDescent="0.25">
      <c r="B298" s="772"/>
      <c r="C298" s="1" t="s">
        <v>6</v>
      </c>
      <c r="D298" s="365">
        <v>200795</v>
      </c>
      <c r="E298" s="11">
        <v>192610</v>
      </c>
      <c r="F298" s="11">
        <v>200473</v>
      </c>
      <c r="G298" s="11">
        <v>220197</v>
      </c>
      <c r="H298" s="11">
        <v>218342</v>
      </c>
      <c r="I298" s="11">
        <v>206620</v>
      </c>
      <c r="J298" s="11">
        <v>197799</v>
      </c>
      <c r="K298" s="11">
        <v>186648</v>
      </c>
      <c r="L298" s="11">
        <v>183345</v>
      </c>
      <c r="M298" s="11">
        <v>188946</v>
      </c>
      <c r="N298" s="11">
        <v>252043</v>
      </c>
      <c r="O298" s="11">
        <v>249111</v>
      </c>
      <c r="P298" s="11">
        <v>241440</v>
      </c>
      <c r="Q298" s="11">
        <v>261299</v>
      </c>
      <c r="R298" s="11">
        <v>271567</v>
      </c>
      <c r="S298" s="11">
        <v>259665</v>
      </c>
      <c r="T298" s="11">
        <v>261053</v>
      </c>
      <c r="U298" s="11">
        <v>263655</v>
      </c>
      <c r="V298" s="74">
        <f>100</f>
        <v>100</v>
      </c>
      <c r="W298" s="127">
        <f t="shared" si="42"/>
        <v>95.923703279464135</v>
      </c>
      <c r="X298" s="127">
        <f t="shared" si="42"/>
        <v>99.839637441171348</v>
      </c>
      <c r="Y298" s="127">
        <f t="shared" si="42"/>
        <v>109.66259119998008</v>
      </c>
      <c r="Z298" s="127">
        <f t="shared" si="41"/>
        <v>108.73876341542369</v>
      </c>
      <c r="AA298" s="127">
        <f t="shared" si="41"/>
        <v>102.90096864961777</v>
      </c>
      <c r="AB298" s="127">
        <f t="shared" si="41"/>
        <v>98.507930974376848</v>
      </c>
      <c r="AC298" s="127">
        <f t="shared" si="41"/>
        <v>92.954505839288828</v>
      </c>
      <c r="AD298" s="127">
        <f t="shared" si="41"/>
        <v>91.309544560372515</v>
      </c>
      <c r="AE298" s="127">
        <f t="shared" si="41"/>
        <v>94.098956647326872</v>
      </c>
      <c r="AF298" s="127">
        <f t="shared" si="41"/>
        <v>125.52254787220798</v>
      </c>
      <c r="AG298" s="127">
        <f t="shared" si="41"/>
        <v>124.06235215020294</v>
      </c>
      <c r="AH298" s="127">
        <f t="shared" si="41"/>
        <v>120.24203789935008</v>
      </c>
      <c r="AI298" s="127">
        <f t="shared" si="43"/>
        <v>130.1322244079783</v>
      </c>
      <c r="AJ298" s="127">
        <f t="shared" si="43"/>
        <v>135.2458975572101</v>
      </c>
      <c r="AK298" s="127">
        <f t="shared" si="43"/>
        <v>129.3184591249782</v>
      </c>
      <c r="AL298" s="127">
        <f t="shared" si="43"/>
        <v>130.00971139719616</v>
      </c>
      <c r="AM298" s="127">
        <f t="shared" si="43"/>
        <v>131.30556039742027</v>
      </c>
      <c r="AN298" s="280"/>
      <c r="AO298" s="281"/>
      <c r="AP298" s="281"/>
      <c r="AQ298" s="281"/>
      <c r="AR298" s="281"/>
      <c r="AS298" s="281"/>
      <c r="AT298" s="281"/>
      <c r="AU298" s="281"/>
      <c r="AV298" s="281"/>
      <c r="AW298" s="281"/>
      <c r="AX298" s="281"/>
      <c r="AY298" s="281"/>
      <c r="AZ298" s="281"/>
      <c r="BA298" s="281"/>
      <c r="BB298" s="281"/>
      <c r="BC298" s="281"/>
      <c r="BD298" s="281"/>
      <c r="BE298" s="325"/>
    </row>
    <row r="299" spans="2:57" ht="15" x14ac:dyDescent="0.25">
      <c r="B299" s="765"/>
      <c r="C299" s="8" t="s">
        <v>7</v>
      </c>
      <c r="D299" s="424">
        <v>100993</v>
      </c>
      <c r="E299" s="341">
        <v>99093</v>
      </c>
      <c r="F299" s="341">
        <v>101125</v>
      </c>
      <c r="G299" s="341">
        <v>101423</v>
      </c>
      <c r="H299" s="341">
        <v>101470</v>
      </c>
      <c r="I299" s="341">
        <v>105816</v>
      </c>
      <c r="J299" s="341">
        <v>104470</v>
      </c>
      <c r="K299" s="341">
        <v>105485</v>
      </c>
      <c r="L299" s="341">
        <v>109210</v>
      </c>
      <c r="M299" s="341">
        <v>111699</v>
      </c>
      <c r="N299" s="341">
        <v>76428</v>
      </c>
      <c r="O299" s="341">
        <v>73063</v>
      </c>
      <c r="P299" s="341">
        <v>64802</v>
      </c>
      <c r="Q299" s="341">
        <v>69510</v>
      </c>
      <c r="R299" s="341">
        <v>71768</v>
      </c>
      <c r="S299" s="341">
        <v>69461</v>
      </c>
      <c r="T299" s="341">
        <v>69875</v>
      </c>
      <c r="U299" s="341">
        <v>70660</v>
      </c>
      <c r="V299" s="74">
        <f>100</f>
        <v>100</v>
      </c>
      <c r="W299" s="127">
        <f t="shared" si="42"/>
        <v>98.11868149277673</v>
      </c>
      <c r="X299" s="127">
        <f t="shared" si="42"/>
        <v>100.13070212787025</v>
      </c>
      <c r="Y299" s="127">
        <f t="shared" si="42"/>
        <v>100.42577208321369</v>
      </c>
      <c r="Z299" s="127">
        <f t="shared" si="41"/>
        <v>100.47230996207658</v>
      </c>
      <c r="AA299" s="127">
        <f t="shared" si="41"/>
        <v>104.77557850544098</v>
      </c>
      <c r="AB299" s="127">
        <f t="shared" si="41"/>
        <v>103.4428128682186</v>
      </c>
      <c r="AC299" s="127">
        <f t="shared" si="41"/>
        <v>104.44783301812997</v>
      </c>
      <c r="AD299" s="127">
        <f t="shared" si="41"/>
        <v>108.13620745992297</v>
      </c>
      <c r="AE299" s="127">
        <f t="shared" si="41"/>
        <v>110.60073470438546</v>
      </c>
      <c r="AF299" s="127">
        <f t="shared" si="41"/>
        <v>75.676532036873837</v>
      </c>
      <c r="AG299" s="127">
        <f t="shared" si="41"/>
        <v>72.344617943817894</v>
      </c>
      <c r="AH299" s="127">
        <f t="shared" si="41"/>
        <v>64.164843107938168</v>
      </c>
      <c r="AI299" s="127">
        <f t="shared" si="43"/>
        <v>68.826552335310367</v>
      </c>
      <c r="AJ299" s="127">
        <f t="shared" si="43"/>
        <v>71.062350855999924</v>
      </c>
      <c r="AK299" s="127">
        <f t="shared" si="43"/>
        <v>68.778034121176717</v>
      </c>
      <c r="AL299" s="127">
        <f t="shared" si="43"/>
        <v>69.187963522224308</v>
      </c>
      <c r="AM299" s="127">
        <f t="shared" si="43"/>
        <v>69.965245115998144</v>
      </c>
      <c r="AN299" s="283"/>
      <c r="AO299" s="284"/>
      <c r="AP299" s="284"/>
      <c r="AQ299" s="284"/>
      <c r="AR299" s="284"/>
      <c r="AS299" s="284"/>
      <c r="AT299" s="284"/>
      <c r="AU299" s="284"/>
      <c r="AV299" s="284"/>
      <c r="AW299" s="284"/>
      <c r="AX299" s="284"/>
      <c r="AY299" s="284"/>
      <c r="AZ299" s="284"/>
      <c r="BA299" s="284"/>
      <c r="BB299" s="284"/>
      <c r="BC299" s="284"/>
      <c r="BD299" s="284"/>
      <c r="BE299" s="284"/>
    </row>
    <row r="300" spans="2:57" ht="15" customHeight="1" x14ac:dyDescent="0.25">
      <c r="B300" s="772" t="s">
        <v>62</v>
      </c>
      <c r="C300" s="1" t="s">
        <v>2</v>
      </c>
      <c r="D300" s="425">
        <v>14237</v>
      </c>
      <c r="E300" s="11">
        <v>14241</v>
      </c>
      <c r="F300" s="11">
        <v>14512</v>
      </c>
      <c r="G300" s="11">
        <v>14582</v>
      </c>
      <c r="H300" s="11">
        <v>14851</v>
      </c>
      <c r="I300" s="11">
        <v>16838</v>
      </c>
      <c r="J300" s="11">
        <v>18884</v>
      </c>
      <c r="K300" s="11">
        <v>19710</v>
      </c>
      <c r="L300" s="11">
        <v>18917</v>
      </c>
      <c r="M300" s="11">
        <v>21084</v>
      </c>
      <c r="N300" s="11">
        <v>20699</v>
      </c>
      <c r="O300" s="11">
        <v>20738</v>
      </c>
      <c r="P300" s="11">
        <v>18166</v>
      </c>
      <c r="Q300" s="11">
        <v>21591</v>
      </c>
      <c r="R300" s="11">
        <v>23452</v>
      </c>
      <c r="S300" s="11">
        <v>24097</v>
      </c>
      <c r="T300" s="11">
        <v>24238</v>
      </c>
      <c r="U300" s="11">
        <v>24511</v>
      </c>
      <c r="V300" s="74">
        <f>100</f>
        <v>100</v>
      </c>
      <c r="W300" s="127">
        <f t="shared" si="42"/>
        <v>100.02809580670085</v>
      </c>
      <c r="X300" s="127">
        <f t="shared" si="42"/>
        <v>101.93158671068343</v>
      </c>
      <c r="Y300" s="127">
        <f t="shared" si="42"/>
        <v>102.42326332794831</v>
      </c>
      <c r="Z300" s="127">
        <f t="shared" si="41"/>
        <v>104.31270632858046</v>
      </c>
      <c r="AA300" s="127">
        <f t="shared" si="41"/>
        <v>118.26929830722764</v>
      </c>
      <c r="AB300" s="127">
        <f t="shared" si="41"/>
        <v>132.64030343471237</v>
      </c>
      <c r="AC300" s="127">
        <f t="shared" si="41"/>
        <v>138.44208751843789</v>
      </c>
      <c r="AD300" s="127">
        <f t="shared" si="41"/>
        <v>132.87209383999439</v>
      </c>
      <c r="AE300" s="127">
        <f t="shared" si="41"/>
        <v>148.0929971201798</v>
      </c>
      <c r="AF300" s="127">
        <f t="shared" si="41"/>
        <v>145.38877572522301</v>
      </c>
      <c r="AG300" s="127">
        <f t="shared" si="41"/>
        <v>145.66270984055629</v>
      </c>
      <c r="AH300" s="127">
        <f t="shared" si="41"/>
        <v>127.59710613190981</v>
      </c>
      <c r="AI300" s="127">
        <f t="shared" si="43"/>
        <v>151.65414061951253</v>
      </c>
      <c r="AJ300" s="127">
        <f t="shared" si="43"/>
        <v>164.72571468708296</v>
      </c>
      <c r="AK300" s="127">
        <f t="shared" si="43"/>
        <v>169.25616351759501</v>
      </c>
      <c r="AL300" s="127">
        <f t="shared" si="43"/>
        <v>170.24654070379995</v>
      </c>
      <c r="AM300" s="127">
        <f t="shared" si="43"/>
        <v>172.16407951113297</v>
      </c>
      <c r="AN300" s="280">
        <v>1</v>
      </c>
      <c r="AO300" s="281">
        <v>1</v>
      </c>
      <c r="AP300" s="281">
        <v>1</v>
      </c>
      <c r="AQ300" s="281">
        <v>1</v>
      </c>
      <c r="AR300" s="281">
        <v>1</v>
      </c>
      <c r="AS300" s="281">
        <v>1</v>
      </c>
      <c r="AT300" s="281">
        <v>1</v>
      </c>
      <c r="AU300" s="281">
        <v>1</v>
      </c>
      <c r="AV300" s="281">
        <v>1</v>
      </c>
      <c r="AW300" s="281">
        <v>1</v>
      </c>
      <c r="AX300" s="281">
        <v>1</v>
      </c>
      <c r="AY300" s="281">
        <v>1</v>
      </c>
      <c r="AZ300" s="281">
        <v>1</v>
      </c>
      <c r="BA300" s="281">
        <v>1</v>
      </c>
      <c r="BB300" s="281">
        <v>1</v>
      </c>
      <c r="BC300" s="281">
        <v>1</v>
      </c>
      <c r="BD300" s="281">
        <v>6</v>
      </c>
      <c r="BE300" s="325">
        <v>7</v>
      </c>
    </row>
    <row r="301" spans="2:57" ht="15" x14ac:dyDescent="0.25">
      <c r="B301" s="772"/>
      <c r="C301" s="1" t="s">
        <v>3</v>
      </c>
      <c r="D301" s="365">
        <v>18031</v>
      </c>
      <c r="E301" s="11">
        <v>17461</v>
      </c>
      <c r="F301" s="11">
        <v>16609</v>
      </c>
      <c r="G301" s="11">
        <v>17977</v>
      </c>
      <c r="H301" s="11">
        <v>18555</v>
      </c>
      <c r="I301" s="11">
        <v>18887</v>
      </c>
      <c r="J301" s="11">
        <v>19502</v>
      </c>
      <c r="K301" s="11">
        <v>21052</v>
      </c>
      <c r="L301" s="11">
        <v>22964</v>
      </c>
      <c r="M301" s="11">
        <v>25146</v>
      </c>
      <c r="N301" s="11">
        <v>21455</v>
      </c>
      <c r="O301" s="11">
        <v>19980</v>
      </c>
      <c r="P301" s="11">
        <v>15822</v>
      </c>
      <c r="Q301" s="11">
        <v>19665</v>
      </c>
      <c r="R301" s="11">
        <v>19951</v>
      </c>
      <c r="S301" s="11">
        <v>20719</v>
      </c>
      <c r="T301" s="11">
        <v>20834</v>
      </c>
      <c r="U301" s="11">
        <v>21052</v>
      </c>
      <c r="V301" s="74">
        <f>100</f>
        <v>100</v>
      </c>
      <c r="W301" s="127">
        <f t="shared" si="42"/>
        <v>96.83877766069547</v>
      </c>
      <c r="X301" s="127">
        <f t="shared" si="42"/>
        <v>92.113582164050797</v>
      </c>
      <c r="Y301" s="127">
        <f t="shared" si="42"/>
        <v>99.700515778381671</v>
      </c>
      <c r="Z301" s="127">
        <f t="shared" si="41"/>
        <v>102.90610615051855</v>
      </c>
      <c r="AA301" s="127">
        <f t="shared" si="41"/>
        <v>104.74737951306084</v>
      </c>
      <c r="AB301" s="127">
        <f t="shared" si="41"/>
        <v>108.15817203704731</v>
      </c>
      <c r="AC301" s="127">
        <f t="shared" si="41"/>
        <v>116.75447839831402</v>
      </c>
      <c r="AD301" s="127">
        <f t="shared" si="41"/>
        <v>127.3584382452443</v>
      </c>
      <c r="AE301" s="127">
        <f t="shared" si="41"/>
        <v>139.4598192002662</v>
      </c>
      <c r="AF301" s="127">
        <f t="shared" si="41"/>
        <v>118.98951805224335</v>
      </c>
      <c r="AG301" s="127">
        <f t="shared" si="41"/>
        <v>110.80916199877989</v>
      </c>
      <c r="AH301" s="127">
        <f t="shared" si="41"/>
        <v>87.748876934168933</v>
      </c>
      <c r="AI301" s="127">
        <f t="shared" si="43"/>
        <v>109.06217070600633</v>
      </c>
      <c r="AJ301" s="127">
        <f t="shared" si="43"/>
        <v>110.64832787976263</v>
      </c>
      <c r="AK301" s="127">
        <f t="shared" si="43"/>
        <v>114.90765903166768</v>
      </c>
      <c r="AL301" s="127">
        <f t="shared" si="43"/>
        <v>115.54544950363264</v>
      </c>
      <c r="AM301" s="127">
        <f t="shared" si="43"/>
        <v>116.75447839831402</v>
      </c>
      <c r="AN301" s="280">
        <v>1</v>
      </c>
      <c r="AO301" s="281">
        <v>1</v>
      </c>
      <c r="AP301" s="281">
        <v>1</v>
      </c>
      <c r="AQ301" s="281">
        <v>1</v>
      </c>
      <c r="AR301" s="281">
        <v>1</v>
      </c>
      <c r="AS301" s="281">
        <v>1</v>
      </c>
      <c r="AT301" s="281">
        <v>1</v>
      </c>
      <c r="AU301" s="281">
        <v>1</v>
      </c>
      <c r="AV301" s="281">
        <v>1</v>
      </c>
      <c r="AW301" s="281">
        <v>1</v>
      </c>
      <c r="AX301" s="281">
        <v>1</v>
      </c>
      <c r="AY301" s="281">
        <v>1</v>
      </c>
      <c r="AZ301" s="281">
        <v>1</v>
      </c>
      <c r="BA301" s="281">
        <v>1</v>
      </c>
      <c r="BB301" s="281">
        <v>1</v>
      </c>
      <c r="BC301" s="281">
        <v>1</v>
      </c>
      <c r="BD301" s="281">
        <v>6</v>
      </c>
      <c r="BE301" s="325">
        <v>7</v>
      </c>
    </row>
    <row r="302" spans="2:57" ht="15" x14ac:dyDescent="0.25">
      <c r="B302" s="772"/>
      <c r="C302" s="1" t="s">
        <v>4</v>
      </c>
      <c r="D302" s="365">
        <v>17145</v>
      </c>
      <c r="E302" s="11">
        <v>18670</v>
      </c>
      <c r="F302" s="11">
        <v>18069</v>
      </c>
      <c r="G302" s="11">
        <v>16381</v>
      </c>
      <c r="H302" s="11">
        <v>17012</v>
      </c>
      <c r="I302" s="11">
        <v>16257</v>
      </c>
      <c r="J302" s="11">
        <v>18501</v>
      </c>
      <c r="K302" s="11">
        <v>19657</v>
      </c>
      <c r="L302" s="11">
        <v>21259</v>
      </c>
      <c r="M302" s="11">
        <v>20306</v>
      </c>
      <c r="N302" s="11">
        <v>18170</v>
      </c>
      <c r="O302" s="11">
        <v>20247</v>
      </c>
      <c r="P302" s="11">
        <v>13386</v>
      </c>
      <c r="Q302" s="11">
        <v>14504</v>
      </c>
      <c r="R302" s="11">
        <v>13327</v>
      </c>
      <c r="S302" s="11">
        <v>13763</v>
      </c>
      <c r="T302" s="11">
        <v>13849</v>
      </c>
      <c r="U302" s="11">
        <v>14011</v>
      </c>
      <c r="V302" s="74">
        <f>100</f>
        <v>100</v>
      </c>
      <c r="W302" s="127">
        <f t="shared" si="42"/>
        <v>108.89472149314669</v>
      </c>
      <c r="X302" s="127">
        <f t="shared" si="42"/>
        <v>105.38932633420822</v>
      </c>
      <c r="Y302" s="127">
        <f t="shared" si="42"/>
        <v>95.543890347039948</v>
      </c>
      <c r="Z302" s="127">
        <f t="shared" si="41"/>
        <v>99.224263633712454</v>
      </c>
      <c r="AA302" s="127">
        <f t="shared" si="41"/>
        <v>94.820647419072614</v>
      </c>
      <c r="AB302" s="127">
        <f t="shared" si="41"/>
        <v>107.90901137357831</v>
      </c>
      <c r="AC302" s="127">
        <f t="shared" si="41"/>
        <v>114.65150189559638</v>
      </c>
      <c r="AD302" s="127">
        <f t="shared" si="41"/>
        <v>123.99533391659376</v>
      </c>
      <c r="AE302" s="127">
        <f t="shared" si="41"/>
        <v>118.4368620589093</v>
      </c>
      <c r="AF302" s="127">
        <f t="shared" si="41"/>
        <v>105.97841936424614</v>
      </c>
      <c r="AG302" s="127">
        <f t="shared" si="41"/>
        <v>118.09273840769903</v>
      </c>
      <c r="AH302" s="127">
        <f t="shared" si="41"/>
        <v>78.075240594925631</v>
      </c>
      <c r="AI302" s="127">
        <f t="shared" si="43"/>
        <v>84.596092155147275</v>
      </c>
      <c r="AJ302" s="127">
        <f t="shared" si="43"/>
        <v>77.731116943715364</v>
      </c>
      <c r="AK302" s="127">
        <f t="shared" si="43"/>
        <v>80.274132400116656</v>
      </c>
      <c r="AL302" s="127">
        <f t="shared" si="43"/>
        <v>80.775736366287546</v>
      </c>
      <c r="AM302" s="127">
        <f t="shared" si="43"/>
        <v>81.720618256051324</v>
      </c>
      <c r="AN302" s="280">
        <v>1</v>
      </c>
      <c r="AO302" s="281">
        <v>1</v>
      </c>
      <c r="AP302" s="281">
        <v>1</v>
      </c>
      <c r="AQ302" s="281">
        <v>1</v>
      </c>
      <c r="AR302" s="281">
        <v>1</v>
      </c>
      <c r="AS302" s="281">
        <v>1</v>
      </c>
      <c r="AT302" s="281">
        <v>1</v>
      </c>
      <c r="AU302" s="281">
        <v>1</v>
      </c>
      <c r="AV302" s="281">
        <v>1</v>
      </c>
      <c r="AW302" s="281">
        <v>1</v>
      </c>
      <c r="AX302" s="281">
        <v>1</v>
      </c>
      <c r="AY302" s="281">
        <v>1</v>
      </c>
      <c r="AZ302" s="281">
        <v>1</v>
      </c>
      <c r="BA302" s="281">
        <v>1</v>
      </c>
      <c r="BB302" s="281">
        <v>1</v>
      </c>
      <c r="BC302" s="281">
        <v>1</v>
      </c>
      <c r="BD302" s="281">
        <v>6</v>
      </c>
      <c r="BE302" s="325">
        <v>7</v>
      </c>
    </row>
    <row r="303" spans="2:57" ht="15" x14ac:dyDescent="0.25">
      <c r="B303" s="772"/>
      <c r="C303" s="1" t="s">
        <v>5</v>
      </c>
      <c r="D303" s="365">
        <v>8505</v>
      </c>
      <c r="E303" s="11">
        <v>8633</v>
      </c>
      <c r="F303" s="11">
        <v>8880</v>
      </c>
      <c r="G303" s="11">
        <v>12134</v>
      </c>
      <c r="H303" s="11">
        <v>10794</v>
      </c>
      <c r="I303" s="11">
        <v>11648</v>
      </c>
      <c r="J303" s="11">
        <v>11795</v>
      </c>
      <c r="K303" s="11">
        <v>11934</v>
      </c>
      <c r="L303" s="11">
        <v>11304</v>
      </c>
      <c r="M303" s="11">
        <v>13655</v>
      </c>
      <c r="N303" s="11">
        <v>19222</v>
      </c>
      <c r="O303" s="11">
        <v>21328</v>
      </c>
      <c r="P303" s="11">
        <v>17138</v>
      </c>
      <c r="Q303" s="11">
        <v>20793</v>
      </c>
      <c r="R303" s="11">
        <v>18518</v>
      </c>
      <c r="S303" s="11">
        <v>19520</v>
      </c>
      <c r="T303" s="11">
        <v>19620</v>
      </c>
      <c r="U303" s="11">
        <v>19806</v>
      </c>
      <c r="V303" s="74">
        <f>100</f>
        <v>100</v>
      </c>
      <c r="W303" s="127">
        <f t="shared" si="42"/>
        <v>101.50499706055261</v>
      </c>
      <c r="X303" s="127">
        <f t="shared" si="42"/>
        <v>104.40917107583775</v>
      </c>
      <c r="Y303" s="127">
        <f t="shared" si="42"/>
        <v>142.66901822457379</v>
      </c>
      <c r="Z303" s="127">
        <f t="shared" si="41"/>
        <v>126.91358024691358</v>
      </c>
      <c r="AA303" s="127">
        <f t="shared" si="41"/>
        <v>136.95473251028807</v>
      </c>
      <c r="AB303" s="127">
        <f t="shared" si="41"/>
        <v>138.68312757201647</v>
      </c>
      <c r="AC303" s="127">
        <f t="shared" si="41"/>
        <v>140.31746031746033</v>
      </c>
      <c r="AD303" s="127">
        <f t="shared" si="41"/>
        <v>132.91005291005291</v>
      </c>
      <c r="AE303" s="127">
        <f t="shared" si="41"/>
        <v>160.55261610817166</v>
      </c>
      <c r="AF303" s="127">
        <f t="shared" si="41"/>
        <v>226.00823045267489</v>
      </c>
      <c r="AG303" s="127">
        <f t="shared" si="41"/>
        <v>250.77013521457965</v>
      </c>
      <c r="AH303" s="127">
        <f t="shared" si="41"/>
        <v>201.50499706055263</v>
      </c>
      <c r="AI303" s="127">
        <f t="shared" si="43"/>
        <v>244.47971781305114</v>
      </c>
      <c r="AJ303" s="127">
        <f t="shared" si="43"/>
        <v>217.73074661963551</v>
      </c>
      <c r="AK303" s="127">
        <f t="shared" si="43"/>
        <v>229.51205173427397</v>
      </c>
      <c r="AL303" s="127">
        <f t="shared" si="43"/>
        <v>230.68783068783068</v>
      </c>
      <c r="AM303" s="127">
        <f t="shared" si="43"/>
        <v>232.8747795414462</v>
      </c>
      <c r="AN303" s="280">
        <v>1</v>
      </c>
      <c r="AO303" s="281">
        <v>1</v>
      </c>
      <c r="AP303" s="281">
        <v>1</v>
      </c>
      <c r="AQ303" s="281">
        <v>1</v>
      </c>
      <c r="AR303" s="281">
        <v>1</v>
      </c>
      <c r="AS303" s="281">
        <v>1</v>
      </c>
      <c r="AT303" s="281">
        <v>1</v>
      </c>
      <c r="AU303" s="281">
        <v>1</v>
      </c>
      <c r="AV303" s="281">
        <v>1</v>
      </c>
      <c r="AW303" s="281">
        <v>1</v>
      </c>
      <c r="AX303" s="281">
        <v>1</v>
      </c>
      <c r="AY303" s="281">
        <v>1</v>
      </c>
      <c r="AZ303" s="281">
        <v>1</v>
      </c>
      <c r="BA303" s="281">
        <v>1</v>
      </c>
      <c r="BB303" s="281">
        <v>1</v>
      </c>
      <c r="BC303" s="281">
        <v>1</v>
      </c>
      <c r="BD303" s="281">
        <v>6</v>
      </c>
      <c r="BE303" s="325">
        <v>7</v>
      </c>
    </row>
    <row r="304" spans="2:57" ht="15" x14ac:dyDescent="0.25">
      <c r="B304" s="772"/>
      <c r="C304" s="1" t="s">
        <v>6</v>
      </c>
      <c r="D304" s="365">
        <v>57918</v>
      </c>
      <c r="E304" s="11">
        <v>59005</v>
      </c>
      <c r="F304" s="11">
        <v>58070</v>
      </c>
      <c r="G304" s="11">
        <v>61074</v>
      </c>
      <c r="H304" s="11">
        <v>61212</v>
      </c>
      <c r="I304" s="11">
        <v>63630</v>
      </c>
      <c r="J304" s="11">
        <v>68682</v>
      </c>
      <c r="K304" s="11">
        <v>72353</v>
      </c>
      <c r="L304" s="11">
        <v>74444</v>
      </c>
      <c r="M304" s="11">
        <v>80191</v>
      </c>
      <c r="N304" s="11">
        <v>79546</v>
      </c>
      <c r="O304" s="11">
        <v>82293</v>
      </c>
      <c r="P304" s="11">
        <v>64512</v>
      </c>
      <c r="Q304" s="11">
        <v>76553</v>
      </c>
      <c r="R304" s="11">
        <v>75248</v>
      </c>
      <c r="S304" s="11">
        <v>78099</v>
      </c>
      <c r="T304" s="11">
        <v>78541</v>
      </c>
      <c r="U304" s="11">
        <v>79380</v>
      </c>
      <c r="V304" s="74">
        <f>100</f>
        <v>100</v>
      </c>
      <c r="W304" s="127">
        <f t="shared" si="42"/>
        <v>101.87679132566733</v>
      </c>
      <c r="X304" s="127">
        <f t="shared" si="42"/>
        <v>100.26244000138126</v>
      </c>
      <c r="Y304" s="127">
        <f t="shared" si="42"/>
        <v>105.44908318657413</v>
      </c>
      <c r="Z304" s="127">
        <f t="shared" si="41"/>
        <v>105.687351082565</v>
      </c>
      <c r="AA304" s="127">
        <f t="shared" si="41"/>
        <v>109.86221899927483</v>
      </c>
      <c r="AB304" s="127">
        <f t="shared" si="41"/>
        <v>118.58489588728892</v>
      </c>
      <c r="AC304" s="127">
        <f t="shared" si="41"/>
        <v>124.92316723643772</v>
      </c>
      <c r="AD304" s="127">
        <f t="shared" si="41"/>
        <v>128.53344383438656</v>
      </c>
      <c r="AE304" s="127">
        <f t="shared" si="41"/>
        <v>138.45609309713734</v>
      </c>
      <c r="AF304" s="127">
        <f t="shared" si="41"/>
        <v>137.34244967022343</v>
      </c>
      <c r="AG304" s="127">
        <f t="shared" si="41"/>
        <v>142.08536206360716</v>
      </c>
      <c r="AH304" s="127">
        <f t="shared" si="41"/>
        <v>111.38506163886875</v>
      </c>
      <c r="AI304" s="127">
        <f t="shared" si="43"/>
        <v>132.17479885355158</v>
      </c>
      <c r="AJ304" s="127">
        <f t="shared" si="43"/>
        <v>129.9216133153769</v>
      </c>
      <c r="AK304" s="127">
        <f t="shared" si="43"/>
        <v>134.84408992023205</v>
      </c>
      <c r="AL304" s="127">
        <f t="shared" si="43"/>
        <v>135.60723781898545</v>
      </c>
      <c r="AM304" s="127">
        <f t="shared" si="43"/>
        <v>137.05583756345177</v>
      </c>
      <c r="AN304" s="280"/>
      <c r="AO304" s="281"/>
      <c r="AP304" s="281"/>
      <c r="AQ304" s="281"/>
      <c r="AR304" s="281"/>
      <c r="AS304" s="281"/>
      <c r="AT304" s="281"/>
      <c r="AU304" s="281"/>
      <c r="AV304" s="281"/>
      <c r="AW304" s="281"/>
      <c r="AX304" s="281"/>
      <c r="AY304" s="281"/>
      <c r="AZ304" s="281"/>
      <c r="BA304" s="281"/>
      <c r="BB304" s="281"/>
      <c r="BC304" s="281"/>
      <c r="BD304" s="281"/>
      <c r="BE304" s="325"/>
    </row>
    <row r="305" spans="2:57" ht="15" x14ac:dyDescent="0.25">
      <c r="B305" s="765"/>
      <c r="C305" s="8" t="s">
        <v>7</v>
      </c>
      <c r="D305" s="424">
        <v>49413</v>
      </c>
      <c r="E305" s="341">
        <v>50372</v>
      </c>
      <c r="F305" s="341">
        <v>49190</v>
      </c>
      <c r="G305" s="341">
        <v>48940</v>
      </c>
      <c r="H305" s="341">
        <v>50418</v>
      </c>
      <c r="I305" s="341">
        <v>51982</v>
      </c>
      <c r="J305" s="341">
        <v>56887</v>
      </c>
      <c r="K305" s="341">
        <v>60419</v>
      </c>
      <c r="L305" s="341">
        <v>63140</v>
      </c>
      <c r="M305" s="341">
        <v>66536</v>
      </c>
      <c r="N305" s="341">
        <v>60324</v>
      </c>
      <c r="O305" s="341">
        <v>60965</v>
      </c>
      <c r="P305" s="341">
        <v>47374</v>
      </c>
      <c r="Q305" s="341">
        <v>55760</v>
      </c>
      <c r="R305" s="341">
        <v>56730</v>
      </c>
      <c r="S305" s="341">
        <v>58579</v>
      </c>
      <c r="T305" s="341">
        <v>58921</v>
      </c>
      <c r="U305" s="341">
        <v>59574</v>
      </c>
      <c r="V305" s="74">
        <f>100</f>
        <v>100</v>
      </c>
      <c r="W305" s="127">
        <f t="shared" si="42"/>
        <v>101.94078481371299</v>
      </c>
      <c r="X305" s="127">
        <f t="shared" si="42"/>
        <v>99.548701758646516</v>
      </c>
      <c r="Y305" s="127">
        <f t="shared" si="42"/>
        <v>99.042762026187447</v>
      </c>
      <c r="Z305" s="127">
        <f t="shared" si="41"/>
        <v>102.03387772448546</v>
      </c>
      <c r="AA305" s="127">
        <f t="shared" si="41"/>
        <v>105.1990366907494</v>
      </c>
      <c r="AB305" s="127">
        <f t="shared" si="41"/>
        <v>115.12557424159634</v>
      </c>
      <c r="AC305" s="127">
        <f t="shared" si="41"/>
        <v>122.27349078177808</v>
      </c>
      <c r="AD305" s="127">
        <f t="shared" si="41"/>
        <v>127.78013882986259</v>
      </c>
      <c r="AE305" s="127">
        <f t="shared" si="41"/>
        <v>134.65282415558659</v>
      </c>
      <c r="AF305" s="127">
        <f t="shared" si="41"/>
        <v>122.08123368344363</v>
      </c>
      <c r="AG305" s="127">
        <f t="shared" si="41"/>
        <v>123.37846315746869</v>
      </c>
      <c r="AH305" s="127">
        <f t="shared" si="41"/>
        <v>95.873555542063826</v>
      </c>
      <c r="AI305" s="127">
        <f t="shared" si="43"/>
        <v>112.84479792767085</v>
      </c>
      <c r="AJ305" s="127">
        <f t="shared" si="43"/>
        <v>114.80784408961205</v>
      </c>
      <c r="AK305" s="127">
        <f t="shared" si="43"/>
        <v>118.54977435087932</v>
      </c>
      <c r="AL305" s="127">
        <f t="shared" si="43"/>
        <v>119.24189990488333</v>
      </c>
      <c r="AM305" s="127">
        <f t="shared" si="43"/>
        <v>120.56341448606642</v>
      </c>
      <c r="AN305" s="283"/>
      <c r="AO305" s="284"/>
      <c r="AP305" s="284"/>
      <c r="AQ305" s="284"/>
      <c r="AR305" s="284"/>
      <c r="AS305" s="284"/>
      <c r="AT305" s="284"/>
      <c r="AU305" s="284"/>
      <c r="AV305" s="284"/>
      <c r="AW305" s="284"/>
      <c r="AX305" s="284"/>
      <c r="AY305" s="284"/>
      <c r="AZ305" s="284"/>
      <c r="BA305" s="284"/>
      <c r="BB305" s="284"/>
      <c r="BC305" s="284"/>
      <c r="BD305" s="284"/>
      <c r="BE305" s="284"/>
    </row>
    <row r="306" spans="2:57" ht="15" customHeight="1" x14ac:dyDescent="0.25">
      <c r="B306" s="772" t="s">
        <v>91</v>
      </c>
      <c r="C306" s="1" t="s">
        <v>2</v>
      </c>
      <c r="D306" s="425">
        <v>657</v>
      </c>
      <c r="E306" s="11">
        <v>611</v>
      </c>
      <c r="F306" s="11">
        <v>609</v>
      </c>
      <c r="G306" s="11">
        <v>934</v>
      </c>
      <c r="H306" s="11">
        <v>572</v>
      </c>
      <c r="I306" s="11">
        <v>663</v>
      </c>
      <c r="J306" s="11">
        <v>605</v>
      </c>
      <c r="K306" s="11">
        <v>641</v>
      </c>
      <c r="L306" s="11">
        <v>921</v>
      </c>
      <c r="M306" s="11">
        <v>870</v>
      </c>
      <c r="N306" s="11">
        <v>782</v>
      </c>
      <c r="O306" s="11">
        <v>625</v>
      </c>
      <c r="P306" s="11">
        <v>837</v>
      </c>
      <c r="Q306" s="11">
        <v>771</v>
      </c>
      <c r="R306" s="11">
        <v>914</v>
      </c>
      <c r="S306" s="11">
        <v>918</v>
      </c>
      <c r="T306" s="11">
        <v>923</v>
      </c>
      <c r="U306" s="11">
        <v>933</v>
      </c>
      <c r="V306" s="74">
        <f>100</f>
        <v>100</v>
      </c>
      <c r="W306" s="127">
        <f t="shared" si="42"/>
        <v>92.998477929984773</v>
      </c>
      <c r="X306" s="127">
        <f t="shared" si="42"/>
        <v>92.694063926940643</v>
      </c>
      <c r="Y306" s="127">
        <f t="shared" si="42"/>
        <v>142.16133942161341</v>
      </c>
      <c r="Z306" s="127">
        <f t="shared" si="41"/>
        <v>87.06240487062405</v>
      </c>
      <c r="AA306" s="127">
        <f t="shared" si="41"/>
        <v>100.91324200913242</v>
      </c>
      <c r="AB306" s="127">
        <f t="shared" si="41"/>
        <v>92.085235920852355</v>
      </c>
      <c r="AC306" s="127">
        <f t="shared" si="41"/>
        <v>97.564687975646876</v>
      </c>
      <c r="AD306" s="127">
        <f t="shared" si="41"/>
        <v>140.1826484018265</v>
      </c>
      <c r="AE306" s="127">
        <f t="shared" si="41"/>
        <v>132.42009132420091</v>
      </c>
      <c r="AF306" s="127">
        <f t="shared" si="41"/>
        <v>119.02587519025874</v>
      </c>
      <c r="AG306" s="127">
        <f t="shared" si="41"/>
        <v>95.129375951293753</v>
      </c>
      <c r="AH306" s="127">
        <f t="shared" si="41"/>
        <v>127.39726027397261</v>
      </c>
      <c r="AI306" s="127">
        <f t="shared" si="43"/>
        <v>117.35159817351598</v>
      </c>
      <c r="AJ306" s="127">
        <f t="shared" si="43"/>
        <v>139.11719939117199</v>
      </c>
      <c r="AK306" s="127">
        <f t="shared" si="43"/>
        <v>139.72602739726028</v>
      </c>
      <c r="AL306" s="127">
        <f t="shared" si="43"/>
        <v>140.48706240487061</v>
      </c>
      <c r="AM306" s="127">
        <f t="shared" si="43"/>
        <v>142.00913242009133</v>
      </c>
      <c r="AN306" s="280">
        <v>1</v>
      </c>
      <c r="AO306" s="281">
        <v>1</v>
      </c>
      <c r="AP306" s="281">
        <v>1</v>
      </c>
      <c r="AQ306" s="281">
        <v>1</v>
      </c>
      <c r="AR306" s="281">
        <v>1</v>
      </c>
      <c r="AS306" s="281">
        <v>1</v>
      </c>
      <c r="AT306" s="281">
        <v>4</v>
      </c>
      <c r="AU306" s="281">
        <v>1</v>
      </c>
      <c r="AV306" s="281">
        <v>1</v>
      </c>
      <c r="AW306" s="281">
        <v>1</v>
      </c>
      <c r="AX306" s="281">
        <v>1</v>
      </c>
      <c r="AY306" s="281">
        <v>1</v>
      </c>
      <c r="AZ306" s="281">
        <v>1</v>
      </c>
      <c r="BA306" s="281">
        <v>1</v>
      </c>
      <c r="BB306" s="281">
        <v>1</v>
      </c>
      <c r="BC306" s="281">
        <v>1</v>
      </c>
      <c r="BD306" s="281">
        <v>6</v>
      </c>
      <c r="BE306" s="325">
        <v>7</v>
      </c>
    </row>
    <row r="307" spans="2:57" ht="15" x14ac:dyDescent="0.25">
      <c r="B307" s="772"/>
      <c r="C307" s="1" t="s">
        <v>3</v>
      </c>
      <c r="D307" s="365">
        <v>3347</v>
      </c>
      <c r="E307" s="11">
        <v>3666</v>
      </c>
      <c r="F307" s="11">
        <v>3460</v>
      </c>
      <c r="G307" s="11">
        <v>3619</v>
      </c>
      <c r="H307" s="11">
        <v>4053</v>
      </c>
      <c r="I307" s="11">
        <v>3578</v>
      </c>
      <c r="J307" s="11">
        <v>4062</v>
      </c>
      <c r="K307" s="11">
        <v>3690</v>
      </c>
      <c r="L307" s="11">
        <v>3974</v>
      </c>
      <c r="M307" s="11">
        <v>3819</v>
      </c>
      <c r="N307" s="11">
        <v>3375</v>
      </c>
      <c r="O307" s="11">
        <v>3111</v>
      </c>
      <c r="P307" s="11">
        <v>2883</v>
      </c>
      <c r="Q307" s="11">
        <v>2789</v>
      </c>
      <c r="R307" s="11">
        <v>2491</v>
      </c>
      <c r="S307" s="11">
        <v>2501</v>
      </c>
      <c r="T307" s="11">
        <v>2515</v>
      </c>
      <c r="U307" s="11">
        <v>2541</v>
      </c>
      <c r="V307" s="74">
        <f>100</f>
        <v>100</v>
      </c>
      <c r="W307" s="127">
        <f t="shared" si="42"/>
        <v>109.53092321481924</v>
      </c>
      <c r="X307" s="127">
        <f t="shared" si="42"/>
        <v>103.37615775321183</v>
      </c>
      <c r="Y307" s="127">
        <f t="shared" si="42"/>
        <v>108.12668060950105</v>
      </c>
      <c r="Z307" s="127">
        <f t="shared" si="41"/>
        <v>121.09351658201375</v>
      </c>
      <c r="AA307" s="127">
        <f t="shared" si="41"/>
        <v>106.90170301762772</v>
      </c>
      <c r="AB307" s="127">
        <f t="shared" si="41"/>
        <v>121.36241410218106</v>
      </c>
      <c r="AC307" s="127">
        <f t="shared" si="41"/>
        <v>110.24798326859874</v>
      </c>
      <c r="AD307" s="127">
        <f t="shared" si="41"/>
        <v>118.73319390498955</v>
      </c>
      <c r="AE307" s="127">
        <f t="shared" si="41"/>
        <v>114.10218105766359</v>
      </c>
      <c r="AF307" s="127">
        <f t="shared" si="41"/>
        <v>100.83657006274275</v>
      </c>
      <c r="AG307" s="127">
        <f t="shared" si="41"/>
        <v>92.948909471168207</v>
      </c>
      <c r="AH307" s="127">
        <f t="shared" si="41"/>
        <v>86.136838960262921</v>
      </c>
      <c r="AI307" s="127">
        <f t="shared" si="43"/>
        <v>83.32835374962653</v>
      </c>
      <c r="AJ307" s="127">
        <f t="shared" si="43"/>
        <v>74.424858081864357</v>
      </c>
      <c r="AK307" s="127">
        <f t="shared" si="43"/>
        <v>74.72363310427248</v>
      </c>
      <c r="AL307" s="127">
        <f t="shared" si="43"/>
        <v>75.141918135643863</v>
      </c>
      <c r="AM307" s="127">
        <f t="shared" si="43"/>
        <v>75.918733193904984</v>
      </c>
      <c r="AN307" s="280">
        <v>1</v>
      </c>
      <c r="AO307" s="281">
        <v>1</v>
      </c>
      <c r="AP307" s="281">
        <v>1</v>
      </c>
      <c r="AQ307" s="281">
        <v>1</v>
      </c>
      <c r="AR307" s="281">
        <v>1</v>
      </c>
      <c r="AS307" s="281">
        <v>1</v>
      </c>
      <c r="AT307" s="281">
        <v>1</v>
      </c>
      <c r="AU307" s="281">
        <v>1</v>
      </c>
      <c r="AV307" s="281">
        <v>1</v>
      </c>
      <c r="AW307" s="281">
        <v>1</v>
      </c>
      <c r="AX307" s="281">
        <v>1</v>
      </c>
      <c r="AY307" s="281">
        <v>1</v>
      </c>
      <c r="AZ307" s="281">
        <v>1</v>
      </c>
      <c r="BA307" s="281">
        <v>1</v>
      </c>
      <c r="BB307" s="281">
        <v>1</v>
      </c>
      <c r="BC307" s="281">
        <v>1</v>
      </c>
      <c r="BD307" s="281">
        <v>6</v>
      </c>
      <c r="BE307" s="325">
        <v>7</v>
      </c>
    </row>
    <row r="308" spans="2:57" ht="15" x14ac:dyDescent="0.25">
      <c r="B308" s="772"/>
      <c r="C308" s="1" t="s">
        <v>4</v>
      </c>
      <c r="D308" s="365">
        <v>3735</v>
      </c>
      <c r="E308" s="11">
        <v>3646</v>
      </c>
      <c r="F308" s="11">
        <v>3018</v>
      </c>
      <c r="G308" s="11">
        <v>3407</v>
      </c>
      <c r="H308" s="11">
        <v>3336</v>
      </c>
      <c r="I308" s="11">
        <v>3261</v>
      </c>
      <c r="J308" s="11">
        <v>3701</v>
      </c>
      <c r="K308" s="11">
        <v>3938</v>
      </c>
      <c r="L308" s="11">
        <v>4568</v>
      </c>
      <c r="M308" s="11">
        <v>4547</v>
      </c>
      <c r="N308" s="11">
        <v>4761</v>
      </c>
      <c r="O308" s="11">
        <v>3955</v>
      </c>
      <c r="P308" s="11">
        <v>3443</v>
      </c>
      <c r="Q308" s="11">
        <v>3401</v>
      </c>
      <c r="R308" s="11">
        <v>3187</v>
      </c>
      <c r="S308" s="11">
        <v>3202</v>
      </c>
      <c r="T308" s="11">
        <v>3222</v>
      </c>
      <c r="U308" s="11">
        <v>3260</v>
      </c>
      <c r="V308" s="74">
        <f>100</f>
        <v>100</v>
      </c>
      <c r="W308" s="127">
        <f t="shared" si="42"/>
        <v>97.617135207496659</v>
      </c>
      <c r="X308" s="127">
        <f t="shared" si="42"/>
        <v>80.803212851405618</v>
      </c>
      <c r="Y308" s="127">
        <f t="shared" si="42"/>
        <v>91.218206157965199</v>
      </c>
      <c r="Z308" s="127">
        <f t="shared" si="41"/>
        <v>89.317269076305223</v>
      </c>
      <c r="AA308" s="127">
        <f t="shared" si="41"/>
        <v>87.309236947791163</v>
      </c>
      <c r="AB308" s="127">
        <f t="shared" si="41"/>
        <v>99.089692101740297</v>
      </c>
      <c r="AC308" s="127">
        <f t="shared" si="41"/>
        <v>105.43507362784472</v>
      </c>
      <c r="AD308" s="127">
        <f t="shared" si="41"/>
        <v>122.30254350736278</v>
      </c>
      <c r="AE308" s="127">
        <f t="shared" si="41"/>
        <v>121.74029451137885</v>
      </c>
      <c r="AF308" s="127">
        <f t="shared" si="41"/>
        <v>127.46987951807229</v>
      </c>
      <c r="AG308" s="127">
        <f t="shared" si="41"/>
        <v>105.89022757697457</v>
      </c>
      <c r="AH308" s="127">
        <f t="shared" si="41"/>
        <v>92.182061579651943</v>
      </c>
      <c r="AI308" s="127">
        <f t="shared" si="43"/>
        <v>91.057563587684072</v>
      </c>
      <c r="AJ308" s="127">
        <f t="shared" si="43"/>
        <v>85.327978580990631</v>
      </c>
      <c r="AK308" s="127">
        <f t="shared" si="43"/>
        <v>85.729585006693441</v>
      </c>
      <c r="AL308" s="127">
        <f t="shared" si="43"/>
        <v>86.265060240963862</v>
      </c>
      <c r="AM308" s="127">
        <f t="shared" si="43"/>
        <v>87.282463186077649</v>
      </c>
      <c r="AN308" s="280">
        <v>1</v>
      </c>
      <c r="AO308" s="281">
        <v>1</v>
      </c>
      <c r="AP308" s="281">
        <v>1</v>
      </c>
      <c r="AQ308" s="281">
        <v>1</v>
      </c>
      <c r="AR308" s="281">
        <v>1</v>
      </c>
      <c r="AS308" s="281">
        <v>1</v>
      </c>
      <c r="AT308" s="281">
        <v>1</v>
      </c>
      <c r="AU308" s="281">
        <v>1</v>
      </c>
      <c r="AV308" s="281">
        <v>1</v>
      </c>
      <c r="AW308" s="281">
        <v>1</v>
      </c>
      <c r="AX308" s="281">
        <v>1</v>
      </c>
      <c r="AY308" s="281">
        <v>1</v>
      </c>
      <c r="AZ308" s="281">
        <v>1</v>
      </c>
      <c r="BA308" s="281">
        <v>1</v>
      </c>
      <c r="BB308" s="281">
        <v>1</v>
      </c>
      <c r="BC308" s="281">
        <v>1</v>
      </c>
      <c r="BD308" s="281">
        <v>6</v>
      </c>
      <c r="BE308" s="325">
        <v>7</v>
      </c>
    </row>
    <row r="309" spans="2:57" ht="15" x14ac:dyDescent="0.25">
      <c r="B309" s="772"/>
      <c r="C309" s="1" t="s">
        <v>5</v>
      </c>
      <c r="D309" s="365">
        <v>26736</v>
      </c>
      <c r="E309" s="11">
        <v>26962</v>
      </c>
      <c r="F309" s="11">
        <v>25904</v>
      </c>
      <c r="G309" s="11">
        <v>24579</v>
      </c>
      <c r="H309" s="11">
        <v>32997</v>
      </c>
      <c r="I309" s="11">
        <v>33020</v>
      </c>
      <c r="J309" s="11">
        <v>33255</v>
      </c>
      <c r="K309" s="11">
        <v>33914</v>
      </c>
      <c r="L309" s="11">
        <v>34284</v>
      </c>
      <c r="M309" s="11">
        <v>34093</v>
      </c>
      <c r="N309" s="11">
        <v>42424</v>
      </c>
      <c r="O309" s="11">
        <v>42723</v>
      </c>
      <c r="P309" s="11">
        <v>45915</v>
      </c>
      <c r="Q309" s="11">
        <v>14052</v>
      </c>
      <c r="R309" s="11">
        <v>14695</v>
      </c>
      <c r="S309" s="11">
        <v>14712</v>
      </c>
      <c r="T309" s="11">
        <v>14787</v>
      </c>
      <c r="U309" s="11">
        <v>14928</v>
      </c>
      <c r="V309" s="74">
        <f>100</f>
        <v>100</v>
      </c>
      <c r="W309" s="127">
        <f t="shared" si="42"/>
        <v>100.84530221424296</v>
      </c>
      <c r="X309" s="127">
        <f t="shared" si="42"/>
        <v>96.888090963494918</v>
      </c>
      <c r="Y309" s="127">
        <f t="shared" si="42"/>
        <v>91.932226211849198</v>
      </c>
      <c r="Z309" s="127">
        <f t="shared" si="41"/>
        <v>123.41786355475763</v>
      </c>
      <c r="AA309" s="127">
        <f t="shared" si="41"/>
        <v>123.50388988629562</v>
      </c>
      <c r="AB309" s="127">
        <f t="shared" si="41"/>
        <v>124.38285457809695</v>
      </c>
      <c r="AC309" s="127">
        <f t="shared" si="41"/>
        <v>126.8476959904249</v>
      </c>
      <c r="AD309" s="127">
        <f t="shared" si="41"/>
        <v>128.23159784560144</v>
      </c>
      <c r="AE309" s="127">
        <f t="shared" si="41"/>
        <v>127.5172052663076</v>
      </c>
      <c r="AF309" s="127">
        <f t="shared" si="41"/>
        <v>158.67743865948535</v>
      </c>
      <c r="AG309" s="127">
        <f t="shared" si="41"/>
        <v>159.79578096947935</v>
      </c>
      <c r="AH309" s="127">
        <f t="shared" si="41"/>
        <v>171.73473967684021</v>
      </c>
      <c r="AI309" s="127">
        <f t="shared" si="43"/>
        <v>52.558348294434474</v>
      </c>
      <c r="AJ309" s="127">
        <f t="shared" si="43"/>
        <v>54.963345302214243</v>
      </c>
      <c r="AK309" s="127">
        <f t="shared" si="43"/>
        <v>55.026929982046681</v>
      </c>
      <c r="AL309" s="127">
        <f t="shared" si="43"/>
        <v>55.307450628366247</v>
      </c>
      <c r="AM309" s="127">
        <f t="shared" si="43"/>
        <v>55.834829443447035</v>
      </c>
      <c r="AN309" s="280">
        <v>1</v>
      </c>
      <c r="AO309" s="281">
        <v>1</v>
      </c>
      <c r="AP309" s="281">
        <v>1</v>
      </c>
      <c r="AQ309" s="281">
        <v>1</v>
      </c>
      <c r="AR309" s="281">
        <v>1</v>
      </c>
      <c r="AS309" s="281">
        <v>1</v>
      </c>
      <c r="AT309" s="281">
        <v>1</v>
      </c>
      <c r="AU309" s="281">
        <v>1</v>
      </c>
      <c r="AV309" s="281">
        <v>1</v>
      </c>
      <c r="AW309" s="281">
        <v>1</v>
      </c>
      <c r="AX309" s="281">
        <v>1</v>
      </c>
      <c r="AY309" s="281">
        <v>1</v>
      </c>
      <c r="AZ309" s="281">
        <v>1</v>
      </c>
      <c r="BA309" s="281">
        <v>1</v>
      </c>
      <c r="BB309" s="281">
        <v>1</v>
      </c>
      <c r="BC309" s="281">
        <v>1</v>
      </c>
      <c r="BD309" s="281">
        <v>6</v>
      </c>
      <c r="BE309" s="325">
        <v>7</v>
      </c>
    </row>
    <row r="310" spans="2:57" ht="15" x14ac:dyDescent="0.25">
      <c r="B310" s="772"/>
      <c r="C310" s="1" t="s">
        <v>6</v>
      </c>
      <c r="D310" s="365">
        <v>34475</v>
      </c>
      <c r="E310" s="11">
        <v>34885</v>
      </c>
      <c r="F310" s="11">
        <v>32991</v>
      </c>
      <c r="G310" s="11">
        <v>32539</v>
      </c>
      <c r="H310" s="11">
        <v>40958</v>
      </c>
      <c r="I310" s="11">
        <v>40522</v>
      </c>
      <c r="J310" s="11">
        <v>41623</v>
      </c>
      <c r="K310" s="11">
        <v>42183</v>
      </c>
      <c r="L310" s="11">
        <v>43747</v>
      </c>
      <c r="M310" s="11">
        <v>43329</v>
      </c>
      <c r="N310" s="11">
        <v>51342</v>
      </c>
      <c r="O310" s="11">
        <v>50414</v>
      </c>
      <c r="P310" s="11">
        <v>53078</v>
      </c>
      <c r="Q310" s="11">
        <v>21013</v>
      </c>
      <c r="R310" s="11">
        <v>21287</v>
      </c>
      <c r="S310" s="11">
        <v>21333</v>
      </c>
      <c r="T310" s="11">
        <v>21447</v>
      </c>
      <c r="U310" s="11">
        <v>21662</v>
      </c>
      <c r="V310" s="74">
        <f>100</f>
        <v>100</v>
      </c>
      <c r="W310" s="127">
        <f t="shared" si="42"/>
        <v>101.18926758520666</v>
      </c>
      <c r="X310" s="127">
        <f t="shared" si="42"/>
        <v>95.695431472081225</v>
      </c>
      <c r="Y310" s="127">
        <f t="shared" si="42"/>
        <v>94.38433647570703</v>
      </c>
      <c r="Z310" s="127">
        <f t="shared" si="41"/>
        <v>118.80493110949963</v>
      </c>
      <c r="AA310" s="127">
        <f t="shared" si="41"/>
        <v>117.54024655547498</v>
      </c>
      <c r="AB310" s="127">
        <f t="shared" si="41"/>
        <v>120.73386511965192</v>
      </c>
      <c r="AC310" s="127">
        <f t="shared" si="41"/>
        <v>122.35823060188542</v>
      </c>
      <c r="AD310" s="127">
        <f t="shared" si="41"/>
        <v>126.89485134155186</v>
      </c>
      <c r="AE310" s="127">
        <f t="shared" si="41"/>
        <v>125.68237853517041</v>
      </c>
      <c r="AF310" s="127">
        <f t="shared" si="41"/>
        <v>148.92530819434373</v>
      </c>
      <c r="AG310" s="127">
        <f t="shared" si="41"/>
        <v>146.23350253807106</v>
      </c>
      <c r="AH310" s="127">
        <f t="shared" si="41"/>
        <v>153.9608411892676</v>
      </c>
      <c r="AI310" s="127">
        <f t="shared" si="43"/>
        <v>60.951414068165334</v>
      </c>
      <c r="AJ310" s="127">
        <f t="shared" si="43"/>
        <v>61.746192893401016</v>
      </c>
      <c r="AK310" s="127">
        <f t="shared" si="43"/>
        <v>61.879622915155913</v>
      </c>
      <c r="AL310" s="127">
        <f t="shared" si="43"/>
        <v>62.210297316896302</v>
      </c>
      <c r="AM310" s="127">
        <f t="shared" si="43"/>
        <v>62.833937635968091</v>
      </c>
      <c r="AN310" s="280"/>
      <c r="AO310" s="281"/>
      <c r="AP310" s="281"/>
      <c r="AQ310" s="281"/>
      <c r="AR310" s="281"/>
      <c r="AS310" s="281"/>
      <c r="AT310" s="281"/>
      <c r="AU310" s="281"/>
      <c r="AV310" s="281"/>
      <c r="AW310" s="281"/>
      <c r="AX310" s="281"/>
      <c r="AY310" s="281"/>
      <c r="AZ310" s="281"/>
      <c r="BA310" s="281"/>
      <c r="BB310" s="281"/>
      <c r="BC310" s="281"/>
      <c r="BD310" s="281"/>
      <c r="BE310" s="325"/>
    </row>
    <row r="311" spans="2:57" ht="15" x14ac:dyDescent="0.25">
      <c r="B311" s="765"/>
      <c r="C311" s="8" t="s">
        <v>7</v>
      </c>
      <c r="D311" s="424">
        <v>7739</v>
      </c>
      <c r="E311" s="341">
        <v>7923</v>
      </c>
      <c r="F311" s="341">
        <v>7087</v>
      </c>
      <c r="G311" s="341">
        <v>7960</v>
      </c>
      <c r="H311" s="341">
        <v>7961</v>
      </c>
      <c r="I311" s="341">
        <v>7502</v>
      </c>
      <c r="J311" s="341">
        <v>8368</v>
      </c>
      <c r="K311" s="341">
        <v>8269</v>
      </c>
      <c r="L311" s="341">
        <v>9463</v>
      </c>
      <c r="M311" s="341">
        <v>9236</v>
      </c>
      <c r="N311" s="341">
        <v>8918</v>
      </c>
      <c r="O311" s="341">
        <v>7691</v>
      </c>
      <c r="P311" s="341">
        <v>7163</v>
      </c>
      <c r="Q311" s="341">
        <v>6961</v>
      </c>
      <c r="R311" s="341">
        <v>6592</v>
      </c>
      <c r="S311" s="341">
        <v>6621</v>
      </c>
      <c r="T311" s="341">
        <v>6660</v>
      </c>
      <c r="U311" s="341">
        <v>6734</v>
      </c>
      <c r="V311" s="74">
        <f>100</f>
        <v>100</v>
      </c>
      <c r="W311" s="127">
        <f t="shared" si="42"/>
        <v>102.37756816126114</v>
      </c>
      <c r="X311" s="127">
        <f t="shared" si="42"/>
        <v>91.575138906835505</v>
      </c>
      <c r="Y311" s="127">
        <f t="shared" si="42"/>
        <v>102.85566610673213</v>
      </c>
      <c r="Z311" s="127">
        <f t="shared" si="41"/>
        <v>102.86858767282595</v>
      </c>
      <c r="AA311" s="127">
        <f t="shared" si="41"/>
        <v>96.937588835766888</v>
      </c>
      <c r="AB311" s="127">
        <f t="shared" si="41"/>
        <v>108.12766507300685</v>
      </c>
      <c r="AC311" s="127">
        <f t="shared" si="41"/>
        <v>106.84843002971961</v>
      </c>
      <c r="AD311" s="127">
        <f t="shared" si="41"/>
        <v>122.27677994572942</v>
      </c>
      <c r="AE311" s="127">
        <f t="shared" si="41"/>
        <v>119.34358444243442</v>
      </c>
      <c r="AF311" s="127">
        <f t="shared" si="41"/>
        <v>115.23452642460266</v>
      </c>
      <c r="AG311" s="127">
        <f t="shared" si="41"/>
        <v>99.379764827497098</v>
      </c>
      <c r="AH311" s="127">
        <f t="shared" si="41"/>
        <v>92.557177929965107</v>
      </c>
      <c r="AI311" s="127">
        <f t="shared" si="43"/>
        <v>89.94702157901537</v>
      </c>
      <c r="AJ311" s="127">
        <f t="shared" si="43"/>
        <v>85.178963690399272</v>
      </c>
      <c r="AK311" s="127">
        <f t="shared" si="43"/>
        <v>85.55368910711978</v>
      </c>
      <c r="AL311" s="127">
        <f t="shared" si="43"/>
        <v>86.05763018477839</v>
      </c>
      <c r="AM311" s="127">
        <f t="shared" si="43"/>
        <v>87.013826075720374</v>
      </c>
      <c r="AN311" s="283"/>
      <c r="AO311" s="284"/>
      <c r="AP311" s="284"/>
      <c r="AQ311" s="284"/>
      <c r="AR311" s="284"/>
      <c r="AS311" s="284"/>
      <c r="AT311" s="284"/>
      <c r="AU311" s="284"/>
      <c r="AV311" s="284"/>
      <c r="AW311" s="284"/>
      <c r="AX311" s="284"/>
      <c r="AY311" s="284"/>
      <c r="AZ311" s="284"/>
      <c r="BA311" s="284"/>
      <c r="BB311" s="284"/>
      <c r="BC311" s="284"/>
      <c r="BD311" s="284"/>
      <c r="BE311" s="284"/>
    </row>
    <row r="312" spans="2:57" ht="15" customHeight="1" x14ac:dyDescent="0.25">
      <c r="B312" s="772" t="s">
        <v>63</v>
      </c>
      <c r="C312" s="1" t="s">
        <v>2</v>
      </c>
      <c r="D312" s="425">
        <v>5221</v>
      </c>
      <c r="E312" s="11">
        <v>5359</v>
      </c>
      <c r="F312" s="11">
        <v>5293</v>
      </c>
      <c r="G312" s="11">
        <v>4878</v>
      </c>
      <c r="H312" s="11">
        <v>5246</v>
      </c>
      <c r="I312" s="11">
        <v>5239</v>
      </c>
      <c r="J312" s="11">
        <v>5580</v>
      </c>
      <c r="K312" s="11">
        <v>5352</v>
      </c>
      <c r="L312" s="11">
        <v>5853</v>
      </c>
      <c r="M312" s="11">
        <v>6447</v>
      </c>
      <c r="N312" s="11">
        <v>7164</v>
      </c>
      <c r="O312" s="11">
        <v>5792</v>
      </c>
      <c r="P312" s="11">
        <v>5399</v>
      </c>
      <c r="Q312" s="11">
        <v>5630</v>
      </c>
      <c r="R312" s="11">
        <v>5947</v>
      </c>
      <c r="S312" s="11">
        <v>5998</v>
      </c>
      <c r="T312" s="11">
        <v>6033</v>
      </c>
      <c r="U312" s="11">
        <v>6101</v>
      </c>
      <c r="V312" s="74">
        <f>100</f>
        <v>100</v>
      </c>
      <c r="W312" s="127">
        <f t="shared" si="42"/>
        <v>102.6431718061674</v>
      </c>
      <c r="X312" s="127">
        <f t="shared" si="42"/>
        <v>101.37904615973952</v>
      </c>
      <c r="Y312" s="127">
        <f t="shared" si="42"/>
        <v>93.430377322352044</v>
      </c>
      <c r="Z312" s="127">
        <f t="shared" si="41"/>
        <v>100.47883547213178</v>
      </c>
      <c r="AA312" s="127">
        <f t="shared" si="41"/>
        <v>100.34476153993488</v>
      </c>
      <c r="AB312" s="127">
        <f t="shared" si="41"/>
        <v>106.8760773798123</v>
      </c>
      <c r="AC312" s="127">
        <f t="shared" si="41"/>
        <v>102.5090978739705</v>
      </c>
      <c r="AD312" s="127">
        <f t="shared" si="41"/>
        <v>112.10496073549129</v>
      </c>
      <c r="AE312" s="127">
        <f t="shared" si="41"/>
        <v>123.48209155334227</v>
      </c>
      <c r="AF312" s="127">
        <f t="shared" si="41"/>
        <v>137.21509289408161</v>
      </c>
      <c r="AG312" s="127">
        <f t="shared" si="41"/>
        <v>110.93660218348975</v>
      </c>
      <c r="AH312" s="127">
        <f t="shared" si="41"/>
        <v>103.40930856157824</v>
      </c>
      <c r="AI312" s="127">
        <f t="shared" si="43"/>
        <v>107.83374832407584</v>
      </c>
      <c r="AJ312" s="127">
        <f t="shared" si="43"/>
        <v>113.90538211070677</v>
      </c>
      <c r="AK312" s="127">
        <f t="shared" si="43"/>
        <v>114.88220647385559</v>
      </c>
      <c r="AL312" s="127">
        <f t="shared" si="43"/>
        <v>115.55257613484007</v>
      </c>
      <c r="AM312" s="127">
        <f t="shared" si="43"/>
        <v>116.8550086190385</v>
      </c>
      <c r="AN312" s="280">
        <v>1</v>
      </c>
      <c r="AO312" s="281">
        <v>1</v>
      </c>
      <c r="AP312" s="281">
        <v>1</v>
      </c>
      <c r="AQ312" s="281">
        <v>1</v>
      </c>
      <c r="AR312" s="281">
        <v>1</v>
      </c>
      <c r="AS312" s="281">
        <v>1</v>
      </c>
      <c r="AT312" s="281">
        <v>4</v>
      </c>
      <c r="AU312" s="281">
        <v>1</v>
      </c>
      <c r="AV312" s="281">
        <v>1</v>
      </c>
      <c r="AW312" s="281">
        <v>1</v>
      </c>
      <c r="AX312" s="281">
        <v>1</v>
      </c>
      <c r="AY312" s="281">
        <v>1</v>
      </c>
      <c r="AZ312" s="281">
        <v>1</v>
      </c>
      <c r="BA312" s="281">
        <v>1</v>
      </c>
      <c r="BB312" s="281">
        <v>1</v>
      </c>
      <c r="BC312" s="281">
        <v>1</v>
      </c>
      <c r="BD312" s="281">
        <v>6</v>
      </c>
      <c r="BE312" s="325">
        <v>7</v>
      </c>
    </row>
    <row r="313" spans="2:57" ht="15" x14ac:dyDescent="0.25">
      <c r="B313" s="772"/>
      <c r="C313" s="1" t="s">
        <v>3</v>
      </c>
      <c r="D313" s="365">
        <v>5512</v>
      </c>
      <c r="E313" s="11">
        <v>6913</v>
      </c>
      <c r="F313" s="11">
        <v>7215</v>
      </c>
      <c r="G313" s="11">
        <v>7828</v>
      </c>
      <c r="H313" s="11">
        <v>7585</v>
      </c>
      <c r="I313" s="11">
        <v>8405</v>
      </c>
      <c r="J313" s="11">
        <v>7695</v>
      </c>
      <c r="K313" s="11">
        <v>7812</v>
      </c>
      <c r="L313" s="11">
        <v>8739</v>
      </c>
      <c r="M313" s="11">
        <v>8356</v>
      </c>
      <c r="N313" s="11">
        <v>7568</v>
      </c>
      <c r="O313" s="11">
        <v>8908</v>
      </c>
      <c r="P313" s="11">
        <v>9078</v>
      </c>
      <c r="Q313" s="11">
        <v>8449</v>
      </c>
      <c r="R313" s="11">
        <v>7679</v>
      </c>
      <c r="S313" s="11">
        <v>7682</v>
      </c>
      <c r="T313" s="11">
        <v>7725</v>
      </c>
      <c r="U313" s="11">
        <v>7806</v>
      </c>
      <c r="V313" s="74">
        <f>100</f>
        <v>100</v>
      </c>
      <c r="W313" s="127">
        <f t="shared" si="42"/>
        <v>125.41727140783745</v>
      </c>
      <c r="X313" s="127">
        <f t="shared" si="42"/>
        <v>130.89622641509433</v>
      </c>
      <c r="Y313" s="127">
        <f t="shared" si="42"/>
        <v>142.01741654571842</v>
      </c>
      <c r="Z313" s="127">
        <f t="shared" si="41"/>
        <v>137.60885341074021</v>
      </c>
      <c r="AA313" s="127">
        <f t="shared" si="41"/>
        <v>152.4854862119013</v>
      </c>
      <c r="AB313" s="127">
        <f t="shared" si="41"/>
        <v>139.6044992743106</v>
      </c>
      <c r="AC313" s="127">
        <f t="shared" si="41"/>
        <v>141.72714078374455</v>
      </c>
      <c r="AD313" s="127">
        <f t="shared" si="41"/>
        <v>158.54499274310595</v>
      </c>
      <c r="AE313" s="127">
        <f t="shared" si="41"/>
        <v>151.5965166908563</v>
      </c>
      <c r="AF313" s="127">
        <f t="shared" si="41"/>
        <v>137.30043541364296</v>
      </c>
      <c r="AG313" s="127">
        <f t="shared" si="41"/>
        <v>161.611030478955</v>
      </c>
      <c r="AH313" s="127">
        <f t="shared" si="41"/>
        <v>164.69521044992743</v>
      </c>
      <c r="AI313" s="127">
        <f t="shared" si="43"/>
        <v>153.28374455732947</v>
      </c>
      <c r="AJ313" s="127">
        <f t="shared" si="43"/>
        <v>139.31422351233672</v>
      </c>
      <c r="AK313" s="127">
        <f t="shared" si="43"/>
        <v>139.36865021770683</v>
      </c>
      <c r="AL313" s="127">
        <f t="shared" si="43"/>
        <v>140.14876632801162</v>
      </c>
      <c r="AM313" s="127">
        <f t="shared" si="43"/>
        <v>141.61828737300436</v>
      </c>
      <c r="AN313" s="280">
        <v>1</v>
      </c>
      <c r="AO313" s="281">
        <v>1</v>
      </c>
      <c r="AP313" s="281">
        <v>1</v>
      </c>
      <c r="AQ313" s="281">
        <v>1</v>
      </c>
      <c r="AR313" s="281">
        <v>1</v>
      </c>
      <c r="AS313" s="281">
        <v>1</v>
      </c>
      <c r="AT313" s="281">
        <v>1</v>
      </c>
      <c r="AU313" s="281">
        <v>1</v>
      </c>
      <c r="AV313" s="281">
        <v>1</v>
      </c>
      <c r="AW313" s="281">
        <v>1</v>
      </c>
      <c r="AX313" s="281">
        <v>1</v>
      </c>
      <c r="AY313" s="281">
        <v>1</v>
      </c>
      <c r="AZ313" s="281">
        <v>1</v>
      </c>
      <c r="BA313" s="281">
        <v>1</v>
      </c>
      <c r="BB313" s="281">
        <v>1</v>
      </c>
      <c r="BC313" s="281">
        <v>1</v>
      </c>
      <c r="BD313" s="281">
        <v>6</v>
      </c>
      <c r="BE313" s="325">
        <v>7</v>
      </c>
    </row>
    <row r="314" spans="2:57" ht="15" x14ac:dyDescent="0.25">
      <c r="B314" s="772"/>
      <c r="C314" s="1" t="s">
        <v>4</v>
      </c>
      <c r="D314" s="365">
        <v>9461</v>
      </c>
      <c r="E314" s="11">
        <v>8621</v>
      </c>
      <c r="F314" s="11">
        <v>8012</v>
      </c>
      <c r="G314" s="11">
        <v>8786</v>
      </c>
      <c r="H314" s="11">
        <v>8763</v>
      </c>
      <c r="I314" s="11">
        <v>9575</v>
      </c>
      <c r="J314" s="11">
        <v>9791</v>
      </c>
      <c r="K314" s="11">
        <v>9302</v>
      </c>
      <c r="L314" s="11">
        <v>10749</v>
      </c>
      <c r="M314" s="11">
        <v>13139</v>
      </c>
      <c r="N314" s="11">
        <v>10758</v>
      </c>
      <c r="O314" s="11">
        <v>12050</v>
      </c>
      <c r="P314" s="11">
        <v>10563</v>
      </c>
      <c r="Q314" s="11">
        <v>12202</v>
      </c>
      <c r="R314" s="11">
        <v>11655</v>
      </c>
      <c r="S314" s="11">
        <v>11965</v>
      </c>
      <c r="T314" s="11">
        <v>12040</v>
      </c>
      <c r="U314" s="11">
        <v>12181</v>
      </c>
      <c r="V314" s="74">
        <f>100</f>
        <v>100</v>
      </c>
      <c r="W314" s="127">
        <f t="shared" si="42"/>
        <v>91.121445935947577</v>
      </c>
      <c r="X314" s="127">
        <f t="shared" si="42"/>
        <v>84.684494239509561</v>
      </c>
      <c r="Y314" s="127">
        <f t="shared" si="42"/>
        <v>92.865447627100735</v>
      </c>
      <c r="Z314" s="127">
        <f t="shared" si="41"/>
        <v>92.622344361061195</v>
      </c>
      <c r="AA314" s="127">
        <f t="shared" si="41"/>
        <v>101.20494662297854</v>
      </c>
      <c r="AB314" s="127">
        <f t="shared" si="41"/>
        <v>103.4880033823063</v>
      </c>
      <c r="AC314" s="127">
        <f t="shared" si="41"/>
        <v>98.319416552161499</v>
      </c>
      <c r="AD314" s="127">
        <f t="shared" ref="AD314:AM361" si="44">L314*100/$D314</f>
        <v>113.61378289821371</v>
      </c>
      <c r="AE314" s="127">
        <f t="shared" si="44"/>
        <v>138.87538315188669</v>
      </c>
      <c r="AF314" s="127">
        <f t="shared" si="44"/>
        <v>113.70891026318571</v>
      </c>
      <c r="AG314" s="127">
        <f t="shared" si="44"/>
        <v>127.36497199027588</v>
      </c>
      <c r="AH314" s="127">
        <f t="shared" si="44"/>
        <v>111.64781735545925</v>
      </c>
      <c r="AI314" s="127">
        <f t="shared" si="43"/>
        <v>128.97156748758059</v>
      </c>
      <c r="AJ314" s="127">
        <f t="shared" si="43"/>
        <v>123.1899376387274</v>
      </c>
      <c r="AK314" s="127">
        <f t="shared" si="43"/>
        <v>126.46654687665152</v>
      </c>
      <c r="AL314" s="127">
        <f t="shared" si="43"/>
        <v>127.25927491808477</v>
      </c>
      <c r="AM314" s="127">
        <f t="shared" si="43"/>
        <v>128.74960363597927</v>
      </c>
      <c r="AN314" s="280">
        <v>1</v>
      </c>
      <c r="AO314" s="281">
        <v>1</v>
      </c>
      <c r="AP314" s="281">
        <v>1</v>
      </c>
      <c r="AQ314" s="281">
        <v>1</v>
      </c>
      <c r="AR314" s="281">
        <v>1</v>
      </c>
      <c r="AS314" s="281">
        <v>1</v>
      </c>
      <c r="AT314" s="281">
        <v>1</v>
      </c>
      <c r="AU314" s="281">
        <v>1</v>
      </c>
      <c r="AV314" s="281">
        <v>1</v>
      </c>
      <c r="AW314" s="281">
        <v>1</v>
      </c>
      <c r="AX314" s="281">
        <v>1</v>
      </c>
      <c r="AY314" s="281">
        <v>1</v>
      </c>
      <c r="AZ314" s="281">
        <v>1</v>
      </c>
      <c r="BA314" s="281">
        <v>1</v>
      </c>
      <c r="BB314" s="281">
        <v>1</v>
      </c>
      <c r="BC314" s="281">
        <v>1</v>
      </c>
      <c r="BD314" s="281">
        <v>6</v>
      </c>
      <c r="BE314" s="325">
        <v>7</v>
      </c>
    </row>
    <row r="315" spans="2:57" ht="15" x14ac:dyDescent="0.25">
      <c r="B315" s="772"/>
      <c r="C315" s="1" t="s">
        <v>5</v>
      </c>
      <c r="D315" s="365">
        <v>165720</v>
      </c>
      <c r="E315" s="11">
        <v>156529</v>
      </c>
      <c r="F315" s="11">
        <v>110509</v>
      </c>
      <c r="G315" s="11">
        <v>97266</v>
      </c>
      <c r="H315" s="11">
        <v>83286</v>
      </c>
      <c r="I315" s="11">
        <v>82150</v>
      </c>
      <c r="J315" s="11">
        <v>91274</v>
      </c>
      <c r="K315" s="11">
        <v>90970</v>
      </c>
      <c r="L315" s="11">
        <v>90043</v>
      </c>
      <c r="M315" s="11">
        <v>76023</v>
      </c>
      <c r="N315" s="11">
        <v>154891</v>
      </c>
      <c r="O315" s="11">
        <v>145580</v>
      </c>
      <c r="P315" s="11">
        <v>136411</v>
      </c>
      <c r="Q315" s="11">
        <v>138408</v>
      </c>
      <c r="R315" s="11">
        <v>119868</v>
      </c>
      <c r="S315" s="11">
        <v>122639</v>
      </c>
      <c r="T315" s="11">
        <v>123267</v>
      </c>
      <c r="U315" s="11">
        <v>124438</v>
      </c>
      <c r="V315" s="74">
        <f>100</f>
        <v>100</v>
      </c>
      <c r="W315" s="127">
        <f t="shared" si="42"/>
        <v>94.453898141443403</v>
      </c>
      <c r="X315" s="127">
        <f t="shared" si="42"/>
        <v>66.684166063239203</v>
      </c>
      <c r="Y315" s="127">
        <f t="shared" si="42"/>
        <v>58.692976104272269</v>
      </c>
      <c r="Z315" s="127">
        <f t="shared" si="42"/>
        <v>50.257060101375814</v>
      </c>
      <c r="AA315" s="127">
        <f t="shared" si="42"/>
        <v>49.571566497706975</v>
      </c>
      <c r="AB315" s="127">
        <f t="shared" si="42"/>
        <v>55.077238715906347</v>
      </c>
      <c r="AC315" s="127">
        <f t="shared" si="42"/>
        <v>54.893796765628771</v>
      </c>
      <c r="AD315" s="127">
        <f t="shared" si="44"/>
        <v>54.334419502775766</v>
      </c>
      <c r="AE315" s="127">
        <f t="shared" si="44"/>
        <v>45.874366401158582</v>
      </c>
      <c r="AF315" s="127">
        <f t="shared" si="44"/>
        <v>93.465483948829345</v>
      </c>
      <c r="AG315" s="127">
        <f t="shared" si="44"/>
        <v>87.846970794110547</v>
      </c>
      <c r="AH315" s="127">
        <f t="shared" si="44"/>
        <v>82.314144339850344</v>
      </c>
      <c r="AI315" s="127">
        <f t="shared" si="43"/>
        <v>83.519188993482985</v>
      </c>
      <c r="AJ315" s="127">
        <f t="shared" si="43"/>
        <v>72.331643736422876</v>
      </c>
      <c r="AK315" s="127">
        <f t="shared" si="43"/>
        <v>74.003741250301715</v>
      </c>
      <c r="AL315" s="127">
        <f t="shared" si="43"/>
        <v>74.382693700217231</v>
      </c>
      <c r="AM315" s="127">
        <f t="shared" si="43"/>
        <v>75.089307265266712</v>
      </c>
      <c r="AN315" s="280">
        <v>1</v>
      </c>
      <c r="AO315" s="281">
        <v>1</v>
      </c>
      <c r="AP315" s="281">
        <v>1</v>
      </c>
      <c r="AQ315" s="281">
        <v>1</v>
      </c>
      <c r="AR315" s="281">
        <v>1</v>
      </c>
      <c r="AS315" s="281">
        <v>1</v>
      </c>
      <c r="AT315" s="281">
        <v>1</v>
      </c>
      <c r="AU315" s="281">
        <v>1</v>
      </c>
      <c r="AV315" s="281">
        <v>1</v>
      </c>
      <c r="AW315" s="281">
        <v>1</v>
      </c>
      <c r="AX315" s="281">
        <v>1</v>
      </c>
      <c r="AY315" s="281">
        <v>1</v>
      </c>
      <c r="AZ315" s="281">
        <v>1</v>
      </c>
      <c r="BA315" s="281">
        <v>1</v>
      </c>
      <c r="BB315" s="281">
        <v>1</v>
      </c>
      <c r="BC315" s="281">
        <v>1</v>
      </c>
      <c r="BD315" s="281">
        <v>6</v>
      </c>
      <c r="BE315" s="325">
        <v>7</v>
      </c>
    </row>
    <row r="316" spans="2:57" ht="15" x14ac:dyDescent="0.25">
      <c r="B316" s="772"/>
      <c r="C316" s="1" t="s">
        <v>6</v>
      </c>
      <c r="D316" s="365">
        <v>185914</v>
      </c>
      <c r="E316" s="11">
        <v>177422</v>
      </c>
      <c r="F316" s="11">
        <v>131029</v>
      </c>
      <c r="G316" s="11">
        <v>118758</v>
      </c>
      <c r="H316" s="11">
        <v>104880</v>
      </c>
      <c r="I316" s="11">
        <v>105369</v>
      </c>
      <c r="J316" s="11">
        <v>114340</v>
      </c>
      <c r="K316" s="11">
        <v>113436</v>
      </c>
      <c r="L316" s="11">
        <v>115384</v>
      </c>
      <c r="M316" s="11">
        <v>103965</v>
      </c>
      <c r="N316" s="11">
        <v>180381</v>
      </c>
      <c r="O316" s="11">
        <v>172330</v>
      </c>
      <c r="P316" s="11">
        <v>161451</v>
      </c>
      <c r="Q316" s="11">
        <v>164689</v>
      </c>
      <c r="R316" s="11">
        <v>145149</v>
      </c>
      <c r="S316" s="11">
        <v>148284</v>
      </c>
      <c r="T316" s="11">
        <v>149065</v>
      </c>
      <c r="U316" s="11">
        <v>150526</v>
      </c>
      <c r="V316" s="74">
        <f>100</f>
        <v>100</v>
      </c>
      <c r="W316" s="127">
        <f t="shared" si="42"/>
        <v>95.432296653291303</v>
      </c>
      <c r="X316" s="127">
        <f t="shared" si="42"/>
        <v>70.478285658960601</v>
      </c>
      <c r="Y316" s="127">
        <f t="shared" si="42"/>
        <v>63.8779220499801</v>
      </c>
      <c r="Z316" s="127">
        <f t="shared" si="42"/>
        <v>56.413180287659884</v>
      </c>
      <c r="AA316" s="127">
        <f t="shared" si="42"/>
        <v>56.676205127101781</v>
      </c>
      <c r="AB316" s="127">
        <f t="shared" si="42"/>
        <v>61.501554482179934</v>
      </c>
      <c r="AC316" s="127">
        <f t="shared" si="42"/>
        <v>61.015308153232141</v>
      </c>
      <c r="AD316" s="127">
        <f t="shared" si="44"/>
        <v>62.063104446141764</v>
      </c>
      <c r="AE316" s="127">
        <f t="shared" si="44"/>
        <v>55.921017244532415</v>
      </c>
      <c r="AF316" s="127">
        <f t="shared" si="44"/>
        <v>97.023892767623735</v>
      </c>
      <c r="AG316" s="127">
        <f t="shared" si="44"/>
        <v>92.693395871209262</v>
      </c>
      <c r="AH316" s="127">
        <f t="shared" si="44"/>
        <v>86.841765547511216</v>
      </c>
      <c r="AI316" s="127">
        <f t="shared" si="43"/>
        <v>88.583431048764481</v>
      </c>
      <c r="AJ316" s="127">
        <f t="shared" si="43"/>
        <v>78.073195133233639</v>
      </c>
      <c r="AK316" s="127">
        <f t="shared" si="43"/>
        <v>79.759458674440864</v>
      </c>
      <c r="AL316" s="127">
        <f t="shared" si="43"/>
        <v>80.179545381197755</v>
      </c>
      <c r="AM316" s="127">
        <f t="shared" si="43"/>
        <v>80.96539260087998</v>
      </c>
      <c r="AN316" s="280"/>
      <c r="AO316" s="281"/>
      <c r="AP316" s="281"/>
      <c r="AQ316" s="281"/>
      <c r="AR316" s="281"/>
      <c r="AS316" s="281"/>
      <c r="AT316" s="281"/>
      <c r="AU316" s="281"/>
      <c r="AV316" s="281"/>
      <c r="AW316" s="281"/>
      <c r="AX316" s="281"/>
      <c r="AY316" s="281"/>
      <c r="AZ316" s="281"/>
      <c r="BA316" s="281"/>
      <c r="BB316" s="281"/>
      <c r="BC316" s="281"/>
      <c r="BD316" s="281"/>
      <c r="BE316" s="325"/>
    </row>
    <row r="317" spans="2:57" ht="15" x14ac:dyDescent="0.25">
      <c r="B317" s="765"/>
      <c r="C317" s="8" t="s">
        <v>7</v>
      </c>
      <c r="D317" s="424">
        <v>20194</v>
      </c>
      <c r="E317" s="341">
        <v>20893</v>
      </c>
      <c r="F317" s="341">
        <v>20520</v>
      </c>
      <c r="G317" s="341">
        <v>21492</v>
      </c>
      <c r="H317" s="341">
        <v>21594</v>
      </c>
      <c r="I317" s="341">
        <v>23219</v>
      </c>
      <c r="J317" s="341">
        <v>23066</v>
      </c>
      <c r="K317" s="341">
        <v>22466</v>
      </c>
      <c r="L317" s="341">
        <v>25341</v>
      </c>
      <c r="M317" s="341">
        <v>27942</v>
      </c>
      <c r="N317" s="341">
        <v>25490</v>
      </c>
      <c r="O317" s="341">
        <v>26750</v>
      </c>
      <c r="P317" s="341">
        <v>25040</v>
      </c>
      <c r="Q317" s="341">
        <v>26281</v>
      </c>
      <c r="R317" s="341">
        <v>25281</v>
      </c>
      <c r="S317" s="341">
        <v>25645</v>
      </c>
      <c r="T317" s="341">
        <v>25798</v>
      </c>
      <c r="U317" s="341">
        <v>26088</v>
      </c>
      <c r="V317" s="74">
        <f>100</f>
        <v>100</v>
      </c>
      <c r="W317" s="127">
        <f t="shared" si="42"/>
        <v>103.46142418540161</v>
      </c>
      <c r="X317" s="127">
        <f t="shared" si="42"/>
        <v>101.61434089333466</v>
      </c>
      <c r="Y317" s="127">
        <f t="shared" si="42"/>
        <v>106.42765177775577</v>
      </c>
      <c r="Z317" s="127">
        <f t="shared" si="42"/>
        <v>106.93275230266416</v>
      </c>
      <c r="AA317" s="127">
        <f t="shared" si="42"/>
        <v>114.97969693968506</v>
      </c>
      <c r="AB317" s="127">
        <f t="shared" si="42"/>
        <v>114.22204615232248</v>
      </c>
      <c r="AC317" s="127">
        <f t="shared" si="42"/>
        <v>111.25086659403783</v>
      </c>
      <c r="AD317" s="127">
        <f t="shared" si="44"/>
        <v>125.48776864415173</v>
      </c>
      <c r="AE317" s="127">
        <f t="shared" si="44"/>
        <v>138.36783202931565</v>
      </c>
      <c r="AF317" s="127">
        <f t="shared" si="44"/>
        <v>126.22561156779241</v>
      </c>
      <c r="AG317" s="127">
        <f t="shared" si="44"/>
        <v>132.46508864019015</v>
      </c>
      <c r="AH317" s="127">
        <f t="shared" si="44"/>
        <v>123.99722689907894</v>
      </c>
      <c r="AI317" s="127">
        <f t="shared" si="43"/>
        <v>130.14261661879766</v>
      </c>
      <c r="AJ317" s="127">
        <f t="shared" si="43"/>
        <v>125.19065068832326</v>
      </c>
      <c r="AK317" s="127">
        <f t="shared" si="43"/>
        <v>126.99316628701594</v>
      </c>
      <c r="AL317" s="127">
        <f t="shared" si="43"/>
        <v>127.75081707437853</v>
      </c>
      <c r="AM317" s="127">
        <f t="shared" si="43"/>
        <v>129.1868871942161</v>
      </c>
      <c r="AN317" s="283"/>
      <c r="AO317" s="284"/>
      <c r="AP317" s="284"/>
      <c r="AQ317" s="284"/>
      <c r="AR317" s="284"/>
      <c r="AS317" s="284"/>
      <c r="AT317" s="284"/>
      <c r="AU317" s="284"/>
      <c r="AV317" s="284"/>
      <c r="AW317" s="284"/>
      <c r="AX317" s="284"/>
      <c r="AY317" s="284"/>
      <c r="AZ317" s="284"/>
      <c r="BA317" s="284"/>
      <c r="BB317" s="284"/>
      <c r="BC317" s="284"/>
      <c r="BD317" s="284"/>
      <c r="BE317" s="284"/>
    </row>
    <row r="318" spans="2:57" ht="15" customHeight="1" x14ac:dyDescent="0.25">
      <c r="B318" s="772" t="s">
        <v>64</v>
      </c>
      <c r="C318" s="1" t="s">
        <v>2</v>
      </c>
      <c r="D318" s="425">
        <v>99502</v>
      </c>
      <c r="E318" s="11">
        <v>98889</v>
      </c>
      <c r="F318" s="11">
        <v>108259</v>
      </c>
      <c r="G318" s="11">
        <v>116892</v>
      </c>
      <c r="H318" s="11">
        <v>118036</v>
      </c>
      <c r="I318" s="11">
        <v>124922</v>
      </c>
      <c r="J318" s="11">
        <v>144100</v>
      </c>
      <c r="K318" s="11">
        <v>155734</v>
      </c>
      <c r="L318" s="11">
        <v>161175</v>
      </c>
      <c r="M318" s="11">
        <v>171049</v>
      </c>
      <c r="N318" s="11">
        <v>171797</v>
      </c>
      <c r="O318" s="11">
        <v>169016</v>
      </c>
      <c r="P318" s="11">
        <v>152154</v>
      </c>
      <c r="Q318" s="11">
        <v>183430</v>
      </c>
      <c r="R318" s="11">
        <v>208255</v>
      </c>
      <c r="S318" s="11">
        <v>217001</v>
      </c>
      <c r="T318" s="11">
        <v>218271</v>
      </c>
      <c r="U318" s="11">
        <v>220730</v>
      </c>
      <c r="V318" s="74">
        <f>100</f>
        <v>100</v>
      </c>
      <c r="W318" s="127">
        <f t="shared" si="42"/>
        <v>99.383931981266713</v>
      </c>
      <c r="X318" s="127">
        <f t="shared" si="42"/>
        <v>108.8008281240578</v>
      </c>
      <c r="Y318" s="127">
        <f t="shared" si="42"/>
        <v>117.47703563747463</v>
      </c>
      <c r="Z318" s="127">
        <f t="shared" si="42"/>
        <v>118.62676127113023</v>
      </c>
      <c r="AA318" s="127">
        <f t="shared" si="42"/>
        <v>125.54722518140339</v>
      </c>
      <c r="AB318" s="127">
        <f t="shared" si="42"/>
        <v>144.82120962392716</v>
      </c>
      <c r="AC318" s="127">
        <f t="shared" si="42"/>
        <v>156.51343691584088</v>
      </c>
      <c r="AD318" s="127">
        <f t="shared" si="44"/>
        <v>161.98166871017668</v>
      </c>
      <c r="AE318" s="127">
        <f t="shared" si="44"/>
        <v>171.90508733492794</v>
      </c>
      <c r="AF318" s="127">
        <f t="shared" si="44"/>
        <v>172.65683101847199</v>
      </c>
      <c r="AG318" s="127">
        <f t="shared" si="44"/>
        <v>169.86191232337038</v>
      </c>
      <c r="AH318" s="127">
        <f t="shared" si="44"/>
        <v>152.91551928604451</v>
      </c>
      <c r="AI318" s="127">
        <f t="shared" si="43"/>
        <v>184.34805330546121</v>
      </c>
      <c r="AJ318" s="127">
        <f t="shared" si="43"/>
        <v>209.29730055677274</v>
      </c>
      <c r="AK318" s="127">
        <f t="shared" si="43"/>
        <v>218.08707362666078</v>
      </c>
      <c r="AL318" s="127">
        <f t="shared" si="43"/>
        <v>219.36342988080642</v>
      </c>
      <c r="AM318" s="127">
        <f t="shared" si="43"/>
        <v>221.83473699021124</v>
      </c>
      <c r="AN318" s="280">
        <v>1</v>
      </c>
      <c r="AO318" s="281">
        <v>1</v>
      </c>
      <c r="AP318" s="281">
        <v>1</v>
      </c>
      <c r="AQ318" s="281">
        <v>1</v>
      </c>
      <c r="AR318" s="281">
        <v>1</v>
      </c>
      <c r="AS318" s="281">
        <v>1</v>
      </c>
      <c r="AT318" s="281">
        <v>1</v>
      </c>
      <c r="AU318" s="281">
        <v>1</v>
      </c>
      <c r="AV318" s="281">
        <v>1</v>
      </c>
      <c r="AW318" s="281">
        <v>1</v>
      </c>
      <c r="AX318" s="281">
        <v>1</v>
      </c>
      <c r="AY318" s="281">
        <v>1</v>
      </c>
      <c r="AZ318" s="281">
        <v>1</v>
      </c>
      <c r="BA318" s="281">
        <v>1</v>
      </c>
      <c r="BB318" s="281">
        <v>1</v>
      </c>
      <c r="BC318" s="281">
        <v>1</v>
      </c>
      <c r="BD318" s="281">
        <v>6</v>
      </c>
      <c r="BE318" s="325">
        <v>7</v>
      </c>
    </row>
    <row r="319" spans="2:57" ht="15" x14ac:dyDescent="0.25">
      <c r="B319" s="772"/>
      <c r="C319" s="1" t="s">
        <v>3</v>
      </c>
      <c r="D319" s="365">
        <v>108104</v>
      </c>
      <c r="E319" s="11">
        <v>111719</v>
      </c>
      <c r="F319" s="11">
        <v>120539</v>
      </c>
      <c r="G319" s="11">
        <v>121275</v>
      </c>
      <c r="H319" s="11">
        <v>132220</v>
      </c>
      <c r="I319" s="11">
        <v>138880</v>
      </c>
      <c r="J319" s="11">
        <v>141643</v>
      </c>
      <c r="K319" s="11">
        <v>147548</v>
      </c>
      <c r="L319" s="11">
        <v>169316</v>
      </c>
      <c r="M319" s="11">
        <v>178454</v>
      </c>
      <c r="N319" s="11">
        <v>175458</v>
      </c>
      <c r="O319" s="11">
        <v>169145</v>
      </c>
      <c r="P319" s="11">
        <v>169258</v>
      </c>
      <c r="Q319" s="11">
        <v>200913</v>
      </c>
      <c r="R319" s="11">
        <v>203494</v>
      </c>
      <c r="S319" s="11">
        <v>205215</v>
      </c>
      <c r="T319" s="11">
        <v>206359</v>
      </c>
      <c r="U319" s="11">
        <v>208520</v>
      </c>
      <c r="V319" s="74">
        <f>100</f>
        <v>100</v>
      </c>
      <c r="W319" s="127">
        <f t="shared" si="42"/>
        <v>103.34400207207874</v>
      </c>
      <c r="X319" s="127">
        <f t="shared" si="42"/>
        <v>111.50281210686006</v>
      </c>
      <c r="Y319" s="127">
        <f t="shared" si="42"/>
        <v>112.18363797824317</v>
      </c>
      <c r="Z319" s="127">
        <f t="shared" si="42"/>
        <v>122.30814770961297</v>
      </c>
      <c r="AA319" s="127">
        <f t="shared" si="42"/>
        <v>128.46888181750907</v>
      </c>
      <c r="AB319" s="127">
        <f t="shared" si="42"/>
        <v>131.02475394064973</v>
      </c>
      <c r="AC319" s="127">
        <f t="shared" si="42"/>
        <v>136.48708650928737</v>
      </c>
      <c r="AD319" s="127">
        <f t="shared" si="44"/>
        <v>156.62325168356398</v>
      </c>
      <c r="AE319" s="127">
        <f t="shared" si="44"/>
        <v>165.07622289647006</v>
      </c>
      <c r="AF319" s="127">
        <f t="shared" si="44"/>
        <v>162.30481758306814</v>
      </c>
      <c r="AG319" s="127">
        <f t="shared" si="44"/>
        <v>156.46507067268556</v>
      </c>
      <c r="AH319" s="127">
        <f t="shared" si="44"/>
        <v>156.56959964478651</v>
      </c>
      <c r="AI319" s="127">
        <f t="shared" si="43"/>
        <v>185.85158736031968</v>
      </c>
      <c r="AJ319" s="127">
        <f t="shared" si="43"/>
        <v>188.23910308591726</v>
      </c>
      <c r="AK319" s="127">
        <f t="shared" si="43"/>
        <v>189.83108858136609</v>
      </c>
      <c r="AL319" s="127">
        <f t="shared" si="43"/>
        <v>190.88932879449419</v>
      </c>
      <c r="AM319" s="127">
        <f t="shared" si="43"/>
        <v>192.88832975653074</v>
      </c>
      <c r="AN319" s="280">
        <v>1</v>
      </c>
      <c r="AO319" s="281">
        <v>1</v>
      </c>
      <c r="AP319" s="281">
        <v>1</v>
      </c>
      <c r="AQ319" s="281">
        <v>1</v>
      </c>
      <c r="AR319" s="281">
        <v>1</v>
      </c>
      <c r="AS319" s="281">
        <v>1</v>
      </c>
      <c r="AT319" s="281">
        <v>1</v>
      </c>
      <c r="AU319" s="281">
        <v>1</v>
      </c>
      <c r="AV319" s="281">
        <v>1</v>
      </c>
      <c r="AW319" s="281">
        <v>1</v>
      </c>
      <c r="AX319" s="281">
        <v>1</v>
      </c>
      <c r="AY319" s="281">
        <v>1</v>
      </c>
      <c r="AZ319" s="281">
        <v>1</v>
      </c>
      <c r="BA319" s="281">
        <v>1</v>
      </c>
      <c r="BB319" s="281">
        <v>1</v>
      </c>
      <c r="BC319" s="281">
        <v>1</v>
      </c>
      <c r="BD319" s="281">
        <v>6</v>
      </c>
      <c r="BE319" s="325">
        <v>7</v>
      </c>
    </row>
    <row r="320" spans="2:57" ht="15" x14ac:dyDescent="0.25">
      <c r="B320" s="772"/>
      <c r="C320" s="1" t="s">
        <v>4</v>
      </c>
      <c r="D320" s="365">
        <v>106979</v>
      </c>
      <c r="E320" s="11">
        <v>106632</v>
      </c>
      <c r="F320" s="11">
        <v>112033</v>
      </c>
      <c r="G320" s="11">
        <v>114815</v>
      </c>
      <c r="H320" s="11">
        <v>123022</v>
      </c>
      <c r="I320" s="11">
        <v>135698</v>
      </c>
      <c r="J320" s="11">
        <v>167501</v>
      </c>
      <c r="K320" s="11">
        <v>170961</v>
      </c>
      <c r="L320" s="11">
        <v>155774</v>
      </c>
      <c r="M320" s="11">
        <v>174693</v>
      </c>
      <c r="N320" s="11">
        <v>162836</v>
      </c>
      <c r="O320" s="11">
        <v>170332</v>
      </c>
      <c r="P320" s="11">
        <v>199949</v>
      </c>
      <c r="Q320" s="11">
        <v>195201</v>
      </c>
      <c r="R320" s="11">
        <v>220666</v>
      </c>
      <c r="S320" s="11">
        <v>231398</v>
      </c>
      <c r="T320" s="11">
        <v>232847</v>
      </c>
      <c r="U320" s="11">
        <v>235573</v>
      </c>
      <c r="V320" s="74">
        <f>100</f>
        <v>100</v>
      </c>
      <c r="W320" s="127">
        <f t="shared" si="42"/>
        <v>99.675637274605293</v>
      </c>
      <c r="X320" s="127">
        <f t="shared" si="42"/>
        <v>104.72429168341451</v>
      </c>
      <c r="Y320" s="127">
        <f t="shared" si="42"/>
        <v>107.32480206395648</v>
      </c>
      <c r="Z320" s="127">
        <f t="shared" si="42"/>
        <v>114.99640116284505</v>
      </c>
      <c r="AA320" s="127">
        <f t="shared" si="42"/>
        <v>126.84545565017433</v>
      </c>
      <c r="AB320" s="127">
        <f t="shared" si="42"/>
        <v>156.57372007590274</v>
      </c>
      <c r="AC320" s="127">
        <f t="shared" si="42"/>
        <v>159.80799970087588</v>
      </c>
      <c r="AD320" s="127">
        <f t="shared" si="44"/>
        <v>145.6117555781976</v>
      </c>
      <c r="AE320" s="127">
        <f t="shared" si="44"/>
        <v>163.29653483393938</v>
      </c>
      <c r="AF320" s="127">
        <f t="shared" si="44"/>
        <v>152.21305115957338</v>
      </c>
      <c r="AG320" s="127">
        <f t="shared" si="44"/>
        <v>159.2200338384169</v>
      </c>
      <c r="AH320" s="127">
        <f t="shared" si="44"/>
        <v>186.90490657044842</v>
      </c>
      <c r="AI320" s="127">
        <f t="shared" si="43"/>
        <v>182.46665233363558</v>
      </c>
      <c r="AJ320" s="127">
        <f t="shared" si="43"/>
        <v>206.27038951569935</v>
      </c>
      <c r="AK320" s="127">
        <f t="shared" si="43"/>
        <v>216.30226493050037</v>
      </c>
      <c r="AL320" s="127">
        <f t="shared" si="43"/>
        <v>217.65673636882005</v>
      </c>
      <c r="AM320" s="127">
        <f t="shared" si="43"/>
        <v>220.20490002710812</v>
      </c>
      <c r="AN320" s="280">
        <v>1</v>
      </c>
      <c r="AO320" s="281">
        <v>1</v>
      </c>
      <c r="AP320" s="281">
        <v>1</v>
      </c>
      <c r="AQ320" s="281">
        <v>1</v>
      </c>
      <c r="AR320" s="281">
        <v>1</v>
      </c>
      <c r="AS320" s="281">
        <v>1</v>
      </c>
      <c r="AT320" s="281">
        <v>1</v>
      </c>
      <c r="AU320" s="281">
        <v>1</v>
      </c>
      <c r="AV320" s="281">
        <v>1</v>
      </c>
      <c r="AW320" s="281">
        <v>1</v>
      </c>
      <c r="AX320" s="281">
        <v>1</v>
      </c>
      <c r="AY320" s="281">
        <v>1</v>
      </c>
      <c r="AZ320" s="281">
        <v>1</v>
      </c>
      <c r="BA320" s="281">
        <v>1</v>
      </c>
      <c r="BB320" s="281">
        <v>1</v>
      </c>
      <c r="BC320" s="281">
        <v>1</v>
      </c>
      <c r="BD320" s="281">
        <v>6</v>
      </c>
      <c r="BE320" s="325">
        <v>7</v>
      </c>
    </row>
    <row r="321" spans="2:57" ht="15" x14ac:dyDescent="0.25">
      <c r="B321" s="772"/>
      <c r="C321" s="1" t="s">
        <v>5</v>
      </c>
      <c r="D321" s="365">
        <v>135360</v>
      </c>
      <c r="E321" s="11">
        <v>141603</v>
      </c>
      <c r="F321" s="11">
        <v>142824</v>
      </c>
      <c r="G321" s="11">
        <v>173539</v>
      </c>
      <c r="H321" s="11">
        <v>184284</v>
      </c>
      <c r="I321" s="11">
        <v>207023</v>
      </c>
      <c r="J321" s="11">
        <v>211953</v>
      </c>
      <c r="K321" s="11">
        <v>213751</v>
      </c>
      <c r="L321" s="11">
        <v>229165</v>
      </c>
      <c r="M321" s="11">
        <v>247922</v>
      </c>
      <c r="N321" s="11">
        <v>328345</v>
      </c>
      <c r="O321" s="11">
        <v>347642</v>
      </c>
      <c r="P321" s="11">
        <v>340346</v>
      </c>
      <c r="Q321" s="11">
        <v>339589</v>
      </c>
      <c r="R321" s="11">
        <v>367442</v>
      </c>
      <c r="S321" s="11">
        <v>388237</v>
      </c>
      <c r="T321" s="11">
        <v>390225</v>
      </c>
      <c r="U321" s="11">
        <v>393933</v>
      </c>
      <c r="V321" s="74">
        <f>100</f>
        <v>100</v>
      </c>
      <c r="W321" s="127">
        <f t="shared" si="42"/>
        <v>104.61214539007092</v>
      </c>
      <c r="X321" s="127">
        <f t="shared" si="42"/>
        <v>105.51418439716312</v>
      </c>
      <c r="Y321" s="127">
        <f t="shared" si="42"/>
        <v>128.20552600472814</v>
      </c>
      <c r="Z321" s="127">
        <f t="shared" si="42"/>
        <v>136.14361702127658</v>
      </c>
      <c r="AA321" s="127">
        <f t="shared" si="42"/>
        <v>152.94252364066193</v>
      </c>
      <c r="AB321" s="127">
        <f t="shared" si="42"/>
        <v>156.58466312056737</v>
      </c>
      <c r="AC321" s="127">
        <f t="shared" si="42"/>
        <v>157.91297281323878</v>
      </c>
      <c r="AD321" s="127">
        <f t="shared" si="44"/>
        <v>169.30038416075649</v>
      </c>
      <c r="AE321" s="127">
        <f t="shared" si="44"/>
        <v>183.1575059101655</v>
      </c>
      <c r="AF321" s="127">
        <f t="shared" si="44"/>
        <v>242.57166075650119</v>
      </c>
      <c r="AG321" s="127">
        <f t="shared" si="44"/>
        <v>256.82771867612291</v>
      </c>
      <c r="AH321" s="127">
        <f t="shared" si="44"/>
        <v>251.43764775413712</v>
      </c>
      <c r="AI321" s="127">
        <f t="shared" si="43"/>
        <v>250.87839834515367</v>
      </c>
      <c r="AJ321" s="127">
        <f t="shared" si="43"/>
        <v>271.45537825059102</v>
      </c>
      <c r="AK321" s="127">
        <f t="shared" si="43"/>
        <v>286.8181146572104</v>
      </c>
      <c r="AL321" s="127">
        <f t="shared" si="43"/>
        <v>288.28679078014187</v>
      </c>
      <c r="AM321" s="127">
        <f t="shared" si="43"/>
        <v>291.02615248226948</v>
      </c>
      <c r="AN321" s="280">
        <v>1</v>
      </c>
      <c r="AO321" s="281">
        <v>1</v>
      </c>
      <c r="AP321" s="281">
        <v>1</v>
      </c>
      <c r="AQ321" s="281">
        <v>1</v>
      </c>
      <c r="AR321" s="281">
        <v>1</v>
      </c>
      <c r="AS321" s="281">
        <v>1</v>
      </c>
      <c r="AT321" s="281">
        <v>1</v>
      </c>
      <c r="AU321" s="281">
        <v>1</v>
      </c>
      <c r="AV321" s="281">
        <v>1</v>
      </c>
      <c r="AW321" s="281">
        <v>1</v>
      </c>
      <c r="AX321" s="281">
        <v>1</v>
      </c>
      <c r="AY321" s="281">
        <v>1</v>
      </c>
      <c r="AZ321" s="281">
        <v>1</v>
      </c>
      <c r="BA321" s="281">
        <v>1</v>
      </c>
      <c r="BB321" s="281">
        <v>1</v>
      </c>
      <c r="BC321" s="281">
        <v>1</v>
      </c>
      <c r="BD321" s="281">
        <v>6</v>
      </c>
      <c r="BE321" s="325">
        <v>7</v>
      </c>
    </row>
    <row r="322" spans="2:57" ht="15" x14ac:dyDescent="0.25">
      <c r="B322" s="772"/>
      <c r="C322" s="1" t="s">
        <v>6</v>
      </c>
      <c r="D322" s="365">
        <v>449945</v>
      </c>
      <c r="E322" s="11">
        <v>458843</v>
      </c>
      <c r="F322" s="11">
        <v>483655</v>
      </c>
      <c r="G322" s="11">
        <v>526521</v>
      </c>
      <c r="H322" s="11">
        <v>557562</v>
      </c>
      <c r="I322" s="11">
        <v>606523</v>
      </c>
      <c r="J322" s="11">
        <v>665197</v>
      </c>
      <c r="K322" s="11">
        <v>687994</v>
      </c>
      <c r="L322" s="11">
        <v>715430</v>
      </c>
      <c r="M322" s="11">
        <v>772118</v>
      </c>
      <c r="N322" s="11">
        <v>838436</v>
      </c>
      <c r="O322" s="11">
        <v>856135</v>
      </c>
      <c r="P322" s="11">
        <v>861707</v>
      </c>
      <c r="Q322" s="11">
        <v>919133</v>
      </c>
      <c r="R322" s="11">
        <v>999857</v>
      </c>
      <c r="S322" s="11">
        <v>1041851</v>
      </c>
      <c r="T322" s="11">
        <v>1047702</v>
      </c>
      <c r="U322" s="11">
        <v>1058756</v>
      </c>
      <c r="V322" s="74">
        <f>100</f>
        <v>100</v>
      </c>
      <c r="W322" s="127">
        <f t="shared" si="42"/>
        <v>101.97757503694896</v>
      </c>
      <c r="X322" s="127">
        <f t="shared" si="42"/>
        <v>107.49202680327596</v>
      </c>
      <c r="Y322" s="127">
        <f t="shared" si="42"/>
        <v>117.01896898509818</v>
      </c>
      <c r="Z322" s="127">
        <f t="shared" si="42"/>
        <v>123.91781217704386</v>
      </c>
      <c r="AA322" s="127">
        <f t="shared" si="42"/>
        <v>134.79936436675592</v>
      </c>
      <c r="AB322" s="127">
        <f t="shared" si="42"/>
        <v>147.83962484303638</v>
      </c>
      <c r="AC322" s="127">
        <f t="shared" si="42"/>
        <v>152.90624409650067</v>
      </c>
      <c r="AD322" s="127">
        <f t="shared" si="44"/>
        <v>159.00387825178632</v>
      </c>
      <c r="AE322" s="127">
        <f t="shared" si="44"/>
        <v>171.60275144739913</v>
      </c>
      <c r="AF322" s="127">
        <f t="shared" si="44"/>
        <v>186.3418862305393</v>
      </c>
      <c r="AG322" s="127">
        <f t="shared" si="44"/>
        <v>190.27547811399171</v>
      </c>
      <c r="AH322" s="127">
        <f t="shared" si="44"/>
        <v>191.5138516929847</v>
      </c>
      <c r="AI322" s="127">
        <f t="shared" si="43"/>
        <v>204.2767449354921</v>
      </c>
      <c r="AJ322" s="127">
        <f t="shared" si="43"/>
        <v>222.21760437386791</v>
      </c>
      <c r="AK322" s="127">
        <f t="shared" si="43"/>
        <v>231.55074509106669</v>
      </c>
      <c r="AL322" s="127">
        <f t="shared" si="43"/>
        <v>232.85112624876373</v>
      </c>
      <c r="AM322" s="127">
        <f t="shared" si="43"/>
        <v>235.30787096200646</v>
      </c>
      <c r="AN322" s="280"/>
      <c r="AO322" s="281"/>
      <c r="AP322" s="281"/>
      <c r="AQ322" s="281"/>
      <c r="AR322" s="281"/>
      <c r="AS322" s="281"/>
      <c r="AT322" s="281"/>
      <c r="AU322" s="281"/>
      <c r="AV322" s="281"/>
      <c r="AW322" s="281"/>
      <c r="AX322" s="281"/>
      <c r="AY322" s="281"/>
      <c r="AZ322" s="281"/>
      <c r="BA322" s="281"/>
      <c r="BB322" s="281"/>
      <c r="BC322" s="281"/>
      <c r="BD322" s="281"/>
      <c r="BE322" s="325"/>
    </row>
    <row r="323" spans="2:57" ht="15" x14ac:dyDescent="0.25">
      <c r="B323" s="765"/>
      <c r="C323" s="8" t="s">
        <v>7</v>
      </c>
      <c r="D323" s="424">
        <v>314585</v>
      </c>
      <c r="E323" s="341">
        <v>317240</v>
      </c>
      <c r="F323" s="341">
        <v>340831</v>
      </c>
      <c r="G323" s="341">
        <v>352982</v>
      </c>
      <c r="H323" s="341">
        <v>373278</v>
      </c>
      <c r="I323" s="341">
        <v>399500</v>
      </c>
      <c r="J323" s="341">
        <v>453244</v>
      </c>
      <c r="K323" s="341">
        <v>474243</v>
      </c>
      <c r="L323" s="341">
        <v>486265</v>
      </c>
      <c r="M323" s="341">
        <v>524196</v>
      </c>
      <c r="N323" s="341">
        <v>510091</v>
      </c>
      <c r="O323" s="341">
        <v>508493</v>
      </c>
      <c r="P323" s="341">
        <v>521361</v>
      </c>
      <c r="Q323" s="341">
        <v>579544</v>
      </c>
      <c r="R323" s="341">
        <v>632415</v>
      </c>
      <c r="S323" s="341">
        <v>653614</v>
      </c>
      <c r="T323" s="341">
        <v>657477</v>
      </c>
      <c r="U323" s="341">
        <v>664823</v>
      </c>
      <c r="V323" s="74">
        <f>100</f>
        <v>100</v>
      </c>
      <c r="W323" s="127">
        <f t="shared" si="42"/>
        <v>100.84396903857463</v>
      </c>
      <c r="X323" s="127">
        <f t="shared" si="42"/>
        <v>108.34305513613172</v>
      </c>
      <c r="Y323" s="127">
        <f t="shared" si="42"/>
        <v>112.20560420871942</v>
      </c>
      <c r="Z323" s="127">
        <f t="shared" si="42"/>
        <v>118.65727863693438</v>
      </c>
      <c r="AA323" s="127">
        <f t="shared" si="42"/>
        <v>126.99270467441232</v>
      </c>
      <c r="AB323" s="127">
        <f t="shared" si="42"/>
        <v>144.07679959311474</v>
      </c>
      <c r="AC323" s="127">
        <f t="shared" si="42"/>
        <v>150.75194303606338</v>
      </c>
      <c r="AD323" s="127">
        <f t="shared" si="44"/>
        <v>154.57348570338701</v>
      </c>
      <c r="AE323" s="127">
        <f t="shared" si="44"/>
        <v>166.63095824657881</v>
      </c>
      <c r="AF323" s="127">
        <f t="shared" si="44"/>
        <v>162.14727339192905</v>
      </c>
      <c r="AG323" s="127">
        <f t="shared" si="44"/>
        <v>161.63930257323139</v>
      </c>
      <c r="AH323" s="127">
        <f t="shared" si="44"/>
        <v>165.72977096810084</v>
      </c>
      <c r="AI323" s="127">
        <f t="shared" si="43"/>
        <v>184.22493125864233</v>
      </c>
      <c r="AJ323" s="127">
        <f t="shared" si="43"/>
        <v>201.03151771381343</v>
      </c>
      <c r="AK323" s="127">
        <f t="shared" si="43"/>
        <v>207.77023697887694</v>
      </c>
      <c r="AL323" s="127">
        <f t="shared" si="43"/>
        <v>208.99820398302526</v>
      </c>
      <c r="AM323" s="127">
        <f t="shared" si="43"/>
        <v>211.33334392930368</v>
      </c>
      <c r="AN323" s="283"/>
      <c r="AO323" s="284"/>
      <c r="AP323" s="284"/>
      <c r="AQ323" s="284"/>
      <c r="AR323" s="284"/>
      <c r="AS323" s="284"/>
      <c r="AT323" s="284"/>
      <c r="AU323" s="284"/>
      <c r="AV323" s="284"/>
      <c r="AW323" s="284"/>
      <c r="AX323" s="284"/>
      <c r="AY323" s="284"/>
      <c r="AZ323" s="284"/>
      <c r="BA323" s="284"/>
      <c r="BB323" s="284"/>
      <c r="BC323" s="284"/>
      <c r="BD323" s="284"/>
      <c r="BE323" s="284"/>
    </row>
    <row r="324" spans="2:57" ht="15" customHeight="1" x14ac:dyDescent="0.25">
      <c r="B324" s="772" t="s">
        <v>65</v>
      </c>
      <c r="C324" s="1" t="s">
        <v>2</v>
      </c>
      <c r="D324" s="425">
        <v>20302</v>
      </c>
      <c r="E324" s="11">
        <v>18855</v>
      </c>
      <c r="F324" s="11">
        <v>17989</v>
      </c>
      <c r="G324" s="11">
        <v>20091</v>
      </c>
      <c r="H324" s="11">
        <v>19368</v>
      </c>
      <c r="I324" s="11">
        <v>21231</v>
      </c>
      <c r="J324" s="11">
        <v>21014</v>
      </c>
      <c r="K324" s="11">
        <v>20901</v>
      </c>
      <c r="L324" s="11">
        <v>23279</v>
      </c>
      <c r="M324" s="11">
        <v>23549</v>
      </c>
      <c r="N324" s="11">
        <v>22878</v>
      </c>
      <c r="O324" s="11">
        <v>21758</v>
      </c>
      <c r="P324" s="11">
        <v>17927</v>
      </c>
      <c r="Q324" s="11">
        <v>21575</v>
      </c>
      <c r="R324" s="11">
        <v>21355</v>
      </c>
      <c r="S324" s="11">
        <v>21416</v>
      </c>
      <c r="T324" s="11">
        <v>21541</v>
      </c>
      <c r="U324" s="11">
        <v>21784</v>
      </c>
      <c r="V324" s="74">
        <f>100</f>
        <v>100</v>
      </c>
      <c r="W324" s="127">
        <f t="shared" si="42"/>
        <v>92.872623386858436</v>
      </c>
      <c r="X324" s="127">
        <f t="shared" si="42"/>
        <v>88.607033789774405</v>
      </c>
      <c r="Y324" s="127">
        <f t="shared" si="42"/>
        <v>98.960693527731252</v>
      </c>
      <c r="Z324" s="127">
        <f t="shared" si="42"/>
        <v>95.399468032706139</v>
      </c>
      <c r="AA324" s="127">
        <f t="shared" si="42"/>
        <v>104.57590385183725</v>
      </c>
      <c r="AB324" s="127">
        <f t="shared" si="42"/>
        <v>103.50704364102059</v>
      </c>
      <c r="AC324" s="127">
        <f t="shared" si="42"/>
        <v>102.95044823170132</v>
      </c>
      <c r="AD324" s="127">
        <f t="shared" si="44"/>
        <v>114.66357994286277</v>
      </c>
      <c r="AE324" s="127">
        <f t="shared" si="44"/>
        <v>115.99349817751946</v>
      </c>
      <c r="AF324" s="127">
        <f t="shared" si="44"/>
        <v>112.68840508324303</v>
      </c>
      <c r="AG324" s="127">
        <f t="shared" si="44"/>
        <v>107.17170722096346</v>
      </c>
      <c r="AH324" s="127">
        <f t="shared" si="44"/>
        <v>88.301645158112507</v>
      </c>
      <c r="AI324" s="127">
        <f t="shared" si="43"/>
        <v>106.2703181952517</v>
      </c>
      <c r="AJ324" s="127">
        <f t="shared" si="43"/>
        <v>105.18668111516106</v>
      </c>
      <c r="AK324" s="127">
        <f t="shared" si="43"/>
        <v>105.48714412373165</v>
      </c>
      <c r="AL324" s="127">
        <f t="shared" si="43"/>
        <v>106.10284701014679</v>
      </c>
      <c r="AM324" s="127">
        <f t="shared" si="43"/>
        <v>107.2997734213378</v>
      </c>
      <c r="AN324" s="280">
        <v>1</v>
      </c>
      <c r="AO324" s="281">
        <v>1</v>
      </c>
      <c r="AP324" s="281">
        <v>1</v>
      </c>
      <c r="AQ324" s="281">
        <v>1</v>
      </c>
      <c r="AR324" s="281">
        <v>1</v>
      </c>
      <c r="AS324" s="281">
        <v>1</v>
      </c>
      <c r="AT324" s="281">
        <v>1</v>
      </c>
      <c r="AU324" s="281">
        <v>1</v>
      </c>
      <c r="AV324" s="281">
        <v>1</v>
      </c>
      <c r="AW324" s="281">
        <v>1</v>
      </c>
      <c r="AX324" s="281">
        <v>1</v>
      </c>
      <c r="AY324" s="281">
        <v>1</v>
      </c>
      <c r="AZ324" s="281">
        <v>1</v>
      </c>
      <c r="BA324" s="281">
        <v>1</v>
      </c>
      <c r="BB324" s="281">
        <v>1</v>
      </c>
      <c r="BC324" s="281">
        <v>1</v>
      </c>
      <c r="BD324" s="281">
        <v>6</v>
      </c>
      <c r="BE324" s="325">
        <v>7</v>
      </c>
    </row>
    <row r="325" spans="2:57" ht="15" x14ac:dyDescent="0.25">
      <c r="B325" s="772"/>
      <c r="C325" s="1" t="s">
        <v>3</v>
      </c>
      <c r="D325" s="365">
        <v>16649</v>
      </c>
      <c r="E325" s="11">
        <v>17045</v>
      </c>
      <c r="F325" s="11">
        <v>15244</v>
      </c>
      <c r="G325" s="11">
        <v>15512</v>
      </c>
      <c r="H325" s="11">
        <v>15145</v>
      </c>
      <c r="I325" s="11">
        <v>16721</v>
      </c>
      <c r="J325" s="11">
        <v>21107</v>
      </c>
      <c r="K325" s="11">
        <v>19548</v>
      </c>
      <c r="L325" s="11">
        <v>21491</v>
      </c>
      <c r="M325" s="11">
        <v>22245</v>
      </c>
      <c r="N325" s="11">
        <v>22621</v>
      </c>
      <c r="O325" s="11">
        <v>20162</v>
      </c>
      <c r="P325" s="11">
        <v>16886</v>
      </c>
      <c r="Q325" s="11">
        <v>18583</v>
      </c>
      <c r="R325" s="11">
        <v>16821</v>
      </c>
      <c r="S325" s="11">
        <v>16868</v>
      </c>
      <c r="T325" s="11">
        <v>16962</v>
      </c>
      <c r="U325" s="11">
        <v>17140</v>
      </c>
      <c r="V325" s="74">
        <f>100</f>
        <v>100</v>
      </c>
      <c r="W325" s="127">
        <f t="shared" si="42"/>
        <v>102.37852123250646</v>
      </c>
      <c r="X325" s="127">
        <f t="shared" si="42"/>
        <v>91.561054718001074</v>
      </c>
      <c r="Y325" s="127">
        <f t="shared" si="42"/>
        <v>93.170761006667064</v>
      </c>
      <c r="Z325" s="127">
        <f t="shared" si="42"/>
        <v>90.966424409874463</v>
      </c>
      <c r="AA325" s="127">
        <f t="shared" si="42"/>
        <v>100.43245840591027</v>
      </c>
      <c r="AB325" s="127">
        <f t="shared" si="42"/>
        <v>126.7763829659439</v>
      </c>
      <c r="AC325" s="127">
        <f t="shared" si="42"/>
        <v>117.41245720463691</v>
      </c>
      <c r="AD325" s="127">
        <f t="shared" si="44"/>
        <v>129.08282779746531</v>
      </c>
      <c r="AE325" s="127">
        <f t="shared" si="44"/>
        <v>133.6116283260256</v>
      </c>
      <c r="AF325" s="127">
        <f t="shared" si="44"/>
        <v>135.87002222355696</v>
      </c>
      <c r="AG325" s="127">
        <f t="shared" si="44"/>
        <v>121.10036638837167</v>
      </c>
      <c r="AH325" s="127">
        <f t="shared" si="44"/>
        <v>101.42350891945462</v>
      </c>
      <c r="AI325" s="127">
        <f t="shared" si="43"/>
        <v>111.61631329208961</v>
      </c>
      <c r="AJ325" s="127">
        <f t="shared" si="43"/>
        <v>101.03309508078563</v>
      </c>
      <c r="AK325" s="127">
        <f t="shared" si="43"/>
        <v>101.31539431797705</v>
      </c>
      <c r="AL325" s="127">
        <f t="shared" si="43"/>
        <v>101.8799927923599</v>
      </c>
      <c r="AM325" s="127">
        <f t="shared" si="43"/>
        <v>102.94912607363806</v>
      </c>
      <c r="AN325" s="280">
        <v>1</v>
      </c>
      <c r="AO325" s="281">
        <v>1</v>
      </c>
      <c r="AP325" s="281">
        <v>1</v>
      </c>
      <c r="AQ325" s="281">
        <v>1</v>
      </c>
      <c r="AR325" s="281">
        <v>1</v>
      </c>
      <c r="AS325" s="281">
        <v>1</v>
      </c>
      <c r="AT325" s="281">
        <v>1</v>
      </c>
      <c r="AU325" s="281">
        <v>1</v>
      </c>
      <c r="AV325" s="281">
        <v>1</v>
      </c>
      <c r="AW325" s="281">
        <v>1</v>
      </c>
      <c r="AX325" s="281">
        <v>1</v>
      </c>
      <c r="AY325" s="281">
        <v>1</v>
      </c>
      <c r="AZ325" s="281">
        <v>1</v>
      </c>
      <c r="BA325" s="281">
        <v>1</v>
      </c>
      <c r="BB325" s="281">
        <v>1</v>
      </c>
      <c r="BC325" s="281">
        <v>1</v>
      </c>
      <c r="BD325" s="281">
        <v>6</v>
      </c>
      <c r="BE325" s="325">
        <v>7</v>
      </c>
    </row>
    <row r="326" spans="2:57" ht="15" x14ac:dyDescent="0.25">
      <c r="B326" s="772"/>
      <c r="C326" s="1" t="s">
        <v>4</v>
      </c>
      <c r="D326" s="365">
        <v>16292</v>
      </c>
      <c r="E326" s="11">
        <v>19664</v>
      </c>
      <c r="F326" s="11">
        <v>19674</v>
      </c>
      <c r="G326" s="11">
        <v>26922</v>
      </c>
      <c r="H326" s="11">
        <v>27224</v>
      </c>
      <c r="I326" s="11">
        <v>30681</v>
      </c>
      <c r="J326" s="11">
        <v>27427</v>
      </c>
      <c r="K326" s="11">
        <v>32106</v>
      </c>
      <c r="L326" s="11">
        <v>33782</v>
      </c>
      <c r="M326" s="11">
        <v>35001</v>
      </c>
      <c r="N326" s="11">
        <v>38910</v>
      </c>
      <c r="O326" s="11">
        <v>29392</v>
      </c>
      <c r="P326" s="11">
        <v>24594</v>
      </c>
      <c r="Q326" s="11">
        <v>25430</v>
      </c>
      <c r="R326" s="11">
        <v>29516</v>
      </c>
      <c r="S326" s="11">
        <v>29711</v>
      </c>
      <c r="T326" s="11">
        <v>29897</v>
      </c>
      <c r="U326" s="11">
        <v>30247</v>
      </c>
      <c r="V326" s="74">
        <f>100</f>
        <v>100</v>
      </c>
      <c r="W326" s="127">
        <f t="shared" si="42"/>
        <v>120.69727473606679</v>
      </c>
      <c r="X326" s="127">
        <f t="shared" si="42"/>
        <v>120.75865455438252</v>
      </c>
      <c r="Y326" s="127">
        <f t="shared" si="42"/>
        <v>165.24674686962928</v>
      </c>
      <c r="Z326" s="127">
        <f t="shared" si="42"/>
        <v>167.10041738276453</v>
      </c>
      <c r="AA326" s="127">
        <f t="shared" si="42"/>
        <v>188.31942057451511</v>
      </c>
      <c r="AB326" s="127">
        <f t="shared" si="42"/>
        <v>168.34642769457403</v>
      </c>
      <c r="AC326" s="127">
        <f t="shared" si="42"/>
        <v>197.06604468450774</v>
      </c>
      <c r="AD326" s="127">
        <f t="shared" si="44"/>
        <v>207.3533022342254</v>
      </c>
      <c r="AE326" s="127">
        <f t="shared" si="44"/>
        <v>214.83550208691383</v>
      </c>
      <c r="AF326" s="127">
        <f t="shared" si="44"/>
        <v>238.82887306653572</v>
      </c>
      <c r="AG326" s="127">
        <f t="shared" si="44"/>
        <v>180.4075619936165</v>
      </c>
      <c r="AH326" s="127">
        <f t="shared" si="44"/>
        <v>150.95752516572551</v>
      </c>
      <c r="AI326" s="127">
        <f t="shared" si="43"/>
        <v>156.0888779769212</v>
      </c>
      <c r="AJ326" s="127">
        <f t="shared" si="43"/>
        <v>181.16867174073164</v>
      </c>
      <c r="AK326" s="127">
        <f t="shared" si="43"/>
        <v>182.36557819788854</v>
      </c>
      <c r="AL326" s="127">
        <f t="shared" si="43"/>
        <v>183.50724281856125</v>
      </c>
      <c r="AM326" s="127">
        <f t="shared" si="43"/>
        <v>185.65553645961208</v>
      </c>
      <c r="AN326" s="280">
        <v>1</v>
      </c>
      <c r="AO326" s="281">
        <v>1</v>
      </c>
      <c r="AP326" s="281">
        <v>1</v>
      </c>
      <c r="AQ326" s="281">
        <v>1</v>
      </c>
      <c r="AR326" s="281">
        <v>1</v>
      </c>
      <c r="AS326" s="281">
        <v>1</v>
      </c>
      <c r="AT326" s="281">
        <v>1</v>
      </c>
      <c r="AU326" s="281">
        <v>1</v>
      </c>
      <c r="AV326" s="281">
        <v>1</v>
      </c>
      <c r="AW326" s="281">
        <v>1</v>
      </c>
      <c r="AX326" s="281">
        <v>1</v>
      </c>
      <c r="AY326" s="281">
        <v>1</v>
      </c>
      <c r="AZ326" s="281">
        <v>1</v>
      </c>
      <c r="BA326" s="281">
        <v>1</v>
      </c>
      <c r="BB326" s="281">
        <v>1</v>
      </c>
      <c r="BC326" s="281">
        <v>1</v>
      </c>
      <c r="BD326" s="281">
        <v>6</v>
      </c>
      <c r="BE326" s="325">
        <v>7</v>
      </c>
    </row>
    <row r="327" spans="2:57" ht="15" x14ac:dyDescent="0.25">
      <c r="B327" s="772"/>
      <c r="C327" s="1" t="s">
        <v>5</v>
      </c>
      <c r="D327" s="365">
        <v>43834</v>
      </c>
      <c r="E327" s="11">
        <v>17179</v>
      </c>
      <c r="F327" s="11">
        <v>19628</v>
      </c>
      <c r="G327" s="11">
        <v>23950</v>
      </c>
      <c r="H327" s="11">
        <v>22042</v>
      </c>
      <c r="I327" s="11">
        <v>21863</v>
      </c>
      <c r="J327" s="11">
        <v>23071</v>
      </c>
      <c r="K327" s="11">
        <v>24617</v>
      </c>
      <c r="L327" s="11">
        <v>29814</v>
      </c>
      <c r="M327" s="11">
        <v>30610</v>
      </c>
      <c r="N327" s="11">
        <v>35988</v>
      </c>
      <c r="O327" s="11">
        <v>39289</v>
      </c>
      <c r="P327" s="11">
        <v>37114</v>
      </c>
      <c r="Q327" s="11">
        <v>37101</v>
      </c>
      <c r="R327" s="11">
        <v>45892</v>
      </c>
      <c r="S327" s="11">
        <v>46732</v>
      </c>
      <c r="T327" s="11">
        <v>46971</v>
      </c>
      <c r="U327" s="11">
        <v>47417</v>
      </c>
      <c r="V327" s="74">
        <f>100</f>
        <v>100</v>
      </c>
      <c r="W327" s="127">
        <f t="shared" si="42"/>
        <v>39.191038919560157</v>
      </c>
      <c r="X327" s="127">
        <f t="shared" si="42"/>
        <v>44.778026189715746</v>
      </c>
      <c r="Y327" s="127">
        <f t="shared" si="42"/>
        <v>54.637952274490125</v>
      </c>
      <c r="Z327" s="127">
        <f t="shared" si="42"/>
        <v>50.28516676552448</v>
      </c>
      <c r="AA327" s="127">
        <f t="shared" si="42"/>
        <v>49.876807957293423</v>
      </c>
      <c r="AB327" s="127">
        <f t="shared" si="42"/>
        <v>52.632659579321988</v>
      </c>
      <c r="AC327" s="127">
        <f t="shared" si="42"/>
        <v>56.15960213532874</v>
      </c>
      <c r="AD327" s="127">
        <f t="shared" si="44"/>
        <v>68.015695578774469</v>
      </c>
      <c r="AE327" s="127">
        <f t="shared" si="44"/>
        <v>69.83163754163435</v>
      </c>
      <c r="AF327" s="127">
        <f t="shared" si="44"/>
        <v>82.10065246155952</v>
      </c>
      <c r="AG327" s="127">
        <f t="shared" si="44"/>
        <v>89.63133640552995</v>
      </c>
      <c r="AH327" s="127">
        <f t="shared" si="44"/>
        <v>84.669434685404028</v>
      </c>
      <c r="AI327" s="127">
        <f t="shared" si="43"/>
        <v>84.639777341789483</v>
      </c>
      <c r="AJ327" s="127">
        <f t="shared" si="43"/>
        <v>104.69498562759502</v>
      </c>
      <c r="AK327" s="127">
        <f t="shared" si="43"/>
        <v>106.61130629191952</v>
      </c>
      <c r="AL327" s="127">
        <f t="shared" si="43"/>
        <v>107.15654514760232</v>
      </c>
      <c r="AM327" s="127">
        <f t="shared" si="43"/>
        <v>108.17402016699366</v>
      </c>
      <c r="AN327" s="280">
        <v>1</v>
      </c>
      <c r="AO327" s="281">
        <v>1</v>
      </c>
      <c r="AP327" s="281">
        <v>1</v>
      </c>
      <c r="AQ327" s="281">
        <v>1</v>
      </c>
      <c r="AR327" s="281">
        <v>1</v>
      </c>
      <c r="AS327" s="281">
        <v>1</v>
      </c>
      <c r="AT327" s="281">
        <v>1</v>
      </c>
      <c r="AU327" s="281">
        <v>1</v>
      </c>
      <c r="AV327" s="281">
        <v>1</v>
      </c>
      <c r="AW327" s="281">
        <v>1</v>
      </c>
      <c r="AX327" s="281">
        <v>1</v>
      </c>
      <c r="AY327" s="281">
        <v>1</v>
      </c>
      <c r="AZ327" s="281">
        <v>1</v>
      </c>
      <c r="BA327" s="281">
        <v>1</v>
      </c>
      <c r="BB327" s="281">
        <v>1</v>
      </c>
      <c r="BC327" s="281">
        <v>1</v>
      </c>
      <c r="BD327" s="281">
        <v>6</v>
      </c>
      <c r="BE327" s="325">
        <v>7</v>
      </c>
    </row>
    <row r="328" spans="2:57" ht="15" x14ac:dyDescent="0.25">
      <c r="B328" s="772"/>
      <c r="C328" s="1" t="s">
        <v>6</v>
      </c>
      <c r="D328" s="365">
        <v>97077</v>
      </c>
      <c r="E328" s="11">
        <v>72743</v>
      </c>
      <c r="F328" s="11">
        <v>72535</v>
      </c>
      <c r="G328" s="11">
        <v>86475</v>
      </c>
      <c r="H328" s="11">
        <v>83779</v>
      </c>
      <c r="I328" s="11">
        <v>90496</v>
      </c>
      <c r="J328" s="11">
        <v>92619</v>
      </c>
      <c r="K328" s="11">
        <v>97172</v>
      </c>
      <c r="L328" s="11">
        <v>108366</v>
      </c>
      <c r="M328" s="11">
        <v>111405</v>
      </c>
      <c r="N328" s="11">
        <v>120397</v>
      </c>
      <c r="O328" s="11">
        <v>110601</v>
      </c>
      <c r="P328" s="11">
        <v>96521</v>
      </c>
      <c r="Q328" s="11">
        <v>102689</v>
      </c>
      <c r="R328" s="11">
        <v>113584</v>
      </c>
      <c r="S328" s="11">
        <v>114727</v>
      </c>
      <c r="T328" s="11">
        <v>115371</v>
      </c>
      <c r="U328" s="11">
        <v>116588</v>
      </c>
      <c r="V328" s="74">
        <f>100</f>
        <v>100</v>
      </c>
      <c r="W328" s="127">
        <f t="shared" si="42"/>
        <v>74.93330036980953</v>
      </c>
      <c r="X328" s="127">
        <f t="shared" si="42"/>
        <v>74.719037465105018</v>
      </c>
      <c r="Y328" s="127">
        <f t="shared" si="42"/>
        <v>89.078772520782465</v>
      </c>
      <c r="Z328" s="127">
        <f t="shared" si="42"/>
        <v>86.301595640573979</v>
      </c>
      <c r="AA328" s="127">
        <f t="shared" si="42"/>
        <v>93.220845308363465</v>
      </c>
      <c r="AB328" s="127">
        <f t="shared" si="42"/>
        <v>95.407769090515771</v>
      </c>
      <c r="AC328" s="127">
        <f t="shared" si="42"/>
        <v>100.09786046128332</v>
      </c>
      <c r="AD328" s="127">
        <f t="shared" si="44"/>
        <v>111.62891313081369</v>
      </c>
      <c r="AE328" s="127">
        <f t="shared" si="44"/>
        <v>114.75941778176087</v>
      </c>
      <c r="AF328" s="127">
        <f t="shared" si="44"/>
        <v>124.02216796975597</v>
      </c>
      <c r="AG328" s="127">
        <f t="shared" si="44"/>
        <v>113.93120924626842</v>
      </c>
      <c r="AH328" s="127">
        <f t="shared" si="44"/>
        <v>99.427258773962933</v>
      </c>
      <c r="AI328" s="127">
        <f t="shared" si="43"/>
        <v>105.78097798654676</v>
      </c>
      <c r="AJ328" s="127">
        <f t="shared" si="43"/>
        <v>117.0040277305644</v>
      </c>
      <c r="AK328" s="127">
        <f t="shared" si="43"/>
        <v>118.18144359632045</v>
      </c>
      <c r="AL328" s="127">
        <f t="shared" si="43"/>
        <v>118.84483451280941</v>
      </c>
      <c r="AM328" s="127">
        <f t="shared" si="43"/>
        <v>120.09847852735457</v>
      </c>
      <c r="AN328" s="280"/>
      <c r="AO328" s="281"/>
      <c r="AP328" s="281"/>
      <c r="AQ328" s="281"/>
      <c r="AR328" s="281"/>
      <c r="AS328" s="281"/>
      <c r="AT328" s="281"/>
      <c r="AU328" s="281"/>
      <c r="AV328" s="281"/>
      <c r="AW328" s="281"/>
      <c r="AX328" s="281"/>
      <c r="AY328" s="281"/>
      <c r="AZ328" s="281"/>
      <c r="BA328" s="281"/>
      <c r="BB328" s="281"/>
      <c r="BC328" s="281"/>
      <c r="BD328" s="281"/>
      <c r="BE328" s="325"/>
    </row>
    <row r="329" spans="2:57" ht="15.75" customHeight="1" x14ac:dyDescent="0.25">
      <c r="B329" s="765"/>
      <c r="C329" s="8" t="s">
        <v>7</v>
      </c>
      <c r="D329" s="424">
        <v>53243</v>
      </c>
      <c r="E329" s="341">
        <v>55564</v>
      </c>
      <c r="F329" s="341">
        <v>52907</v>
      </c>
      <c r="G329" s="341">
        <v>62525</v>
      </c>
      <c r="H329" s="341">
        <v>61737</v>
      </c>
      <c r="I329" s="341">
        <v>68633</v>
      </c>
      <c r="J329" s="341">
        <v>69548</v>
      </c>
      <c r="K329" s="341">
        <v>72555</v>
      </c>
      <c r="L329" s="341">
        <v>78552</v>
      </c>
      <c r="M329" s="341">
        <v>80795</v>
      </c>
      <c r="N329" s="341">
        <v>84409</v>
      </c>
      <c r="O329" s="341">
        <v>71312</v>
      </c>
      <c r="P329" s="341">
        <v>59407</v>
      </c>
      <c r="Q329" s="341">
        <v>65588</v>
      </c>
      <c r="R329" s="341">
        <v>67692</v>
      </c>
      <c r="S329" s="341">
        <v>67995</v>
      </c>
      <c r="T329" s="341">
        <v>68400</v>
      </c>
      <c r="U329" s="341">
        <v>69171</v>
      </c>
      <c r="V329" s="74">
        <f>100</f>
        <v>100</v>
      </c>
      <c r="W329" s="127">
        <f t="shared" si="42"/>
        <v>104.35925849407434</v>
      </c>
      <c r="X329" s="127">
        <f t="shared" si="42"/>
        <v>99.368931127096516</v>
      </c>
      <c r="Y329" s="127">
        <f t="shared" si="42"/>
        <v>117.43327761395864</v>
      </c>
      <c r="Z329" s="127">
        <f t="shared" si="42"/>
        <v>115.95327085250644</v>
      </c>
      <c r="AA329" s="127">
        <f t="shared" si="42"/>
        <v>128.90520819638263</v>
      </c>
      <c r="AB329" s="127">
        <f t="shared" si="42"/>
        <v>130.623743966343</v>
      </c>
      <c r="AC329" s="127">
        <f t="shared" si="42"/>
        <v>136.27143474259526</v>
      </c>
      <c r="AD329" s="127">
        <f t="shared" si="44"/>
        <v>147.53488721522078</v>
      </c>
      <c r="AE329" s="127">
        <f t="shared" si="44"/>
        <v>151.74764757808538</v>
      </c>
      <c r="AF329" s="127">
        <f t="shared" si="44"/>
        <v>158.53539432413652</v>
      </c>
      <c r="AG329" s="127">
        <f t="shared" si="44"/>
        <v>133.93685554908626</v>
      </c>
      <c r="AH329" s="127">
        <f t="shared" si="44"/>
        <v>111.5771087279079</v>
      </c>
      <c r="AI329" s="127">
        <f t="shared" si="43"/>
        <v>123.18614653569483</v>
      </c>
      <c r="AJ329" s="127">
        <f t="shared" si="43"/>
        <v>127.137839716019</v>
      </c>
      <c r="AK329" s="127">
        <f t="shared" si="43"/>
        <v>127.70692861033375</v>
      </c>
      <c r="AL329" s="127">
        <f t="shared" si="43"/>
        <v>128.46759198392277</v>
      </c>
      <c r="AM329" s="127">
        <f t="shared" si="43"/>
        <v>129.91566966549593</v>
      </c>
      <c r="AN329" s="283"/>
      <c r="AO329" s="284"/>
      <c r="AP329" s="284"/>
      <c r="AQ329" s="284"/>
      <c r="AR329" s="284"/>
      <c r="AS329" s="284"/>
      <c r="AT329" s="284"/>
      <c r="AU329" s="284"/>
      <c r="AV329" s="284"/>
      <c r="AW329" s="284"/>
      <c r="AX329" s="284"/>
      <c r="AY329" s="284"/>
      <c r="AZ329" s="284"/>
      <c r="BA329" s="284"/>
      <c r="BB329" s="284"/>
      <c r="BC329" s="284"/>
      <c r="BD329" s="284"/>
      <c r="BE329" s="284"/>
    </row>
    <row r="330" spans="2:57" ht="15.75" customHeight="1" x14ac:dyDescent="0.25">
      <c r="B330" s="772" t="s">
        <v>278</v>
      </c>
      <c r="C330" s="1" t="s">
        <v>2</v>
      </c>
      <c r="D330" s="425"/>
      <c r="Q330" s="11">
        <v>15907</v>
      </c>
      <c r="R330" s="11">
        <v>14563</v>
      </c>
      <c r="S330" s="11">
        <v>14601</v>
      </c>
      <c r="V330" s="74">
        <f>100</f>
        <v>100</v>
      </c>
      <c r="W330" s="127" t="e">
        <f t="shared" si="42"/>
        <v>#DIV/0!</v>
      </c>
      <c r="X330" s="127" t="e">
        <f t="shared" si="42"/>
        <v>#DIV/0!</v>
      </c>
      <c r="Y330" s="127" t="e">
        <f t="shared" si="42"/>
        <v>#DIV/0!</v>
      </c>
      <c r="Z330" s="127" t="e">
        <f t="shared" si="42"/>
        <v>#DIV/0!</v>
      </c>
      <c r="AA330" s="127" t="e">
        <f t="shared" si="42"/>
        <v>#DIV/0!</v>
      </c>
      <c r="AB330" s="127" t="e">
        <f t="shared" si="42"/>
        <v>#DIV/0!</v>
      </c>
      <c r="AC330" s="127" t="e">
        <f t="shared" si="42"/>
        <v>#DIV/0!</v>
      </c>
      <c r="AD330" s="127" t="e">
        <f t="shared" si="42"/>
        <v>#DIV/0!</v>
      </c>
      <c r="AE330" s="127" t="e">
        <f t="shared" si="42"/>
        <v>#DIV/0!</v>
      </c>
      <c r="AF330" s="127" t="e">
        <f t="shared" si="42"/>
        <v>#DIV/0!</v>
      </c>
      <c r="AG330" s="127" t="e">
        <f t="shared" si="42"/>
        <v>#DIV/0!</v>
      </c>
      <c r="AH330" s="127" t="e">
        <f t="shared" si="44"/>
        <v>#DIV/0!</v>
      </c>
      <c r="AI330" s="127" t="e">
        <f t="shared" si="43"/>
        <v>#DIV/0!</v>
      </c>
      <c r="AJ330" s="127" t="e">
        <f t="shared" si="43"/>
        <v>#DIV/0!</v>
      </c>
      <c r="AK330" s="127" t="e">
        <f t="shared" si="43"/>
        <v>#DIV/0!</v>
      </c>
      <c r="AL330" s="127" t="e">
        <f t="shared" si="43"/>
        <v>#DIV/0!</v>
      </c>
      <c r="AM330" s="127" t="e">
        <f t="shared" si="43"/>
        <v>#DIV/0!</v>
      </c>
      <c r="AN330" s="324"/>
      <c r="AO330" s="325"/>
      <c r="AP330" s="325"/>
      <c r="AQ330" s="325"/>
      <c r="AR330" s="325"/>
      <c r="AS330" s="325"/>
      <c r="AT330" s="325"/>
      <c r="AU330" s="325"/>
      <c r="AV330" s="325"/>
      <c r="AW330" s="325"/>
      <c r="AX330" s="325"/>
      <c r="AY330" s="325"/>
      <c r="AZ330" s="325"/>
      <c r="BA330" s="325">
        <v>1</v>
      </c>
      <c r="BB330" s="325">
        <v>1</v>
      </c>
      <c r="BC330" s="325">
        <v>1</v>
      </c>
      <c r="BD330" s="325"/>
      <c r="BE330" s="325"/>
    </row>
    <row r="331" spans="2:57" ht="15.75" customHeight="1" x14ac:dyDescent="0.25">
      <c r="B331" s="772"/>
      <c r="C331" s="1" t="s">
        <v>3</v>
      </c>
      <c r="D331" s="365"/>
      <c r="Q331" s="11">
        <v>13074</v>
      </c>
      <c r="R331" s="11">
        <v>14030</v>
      </c>
      <c r="S331" s="11">
        <v>13964</v>
      </c>
      <c r="V331" s="74">
        <f>100</f>
        <v>100</v>
      </c>
      <c r="W331" s="127" t="e">
        <f t="shared" si="42"/>
        <v>#DIV/0!</v>
      </c>
      <c r="X331" s="127" t="e">
        <f t="shared" si="42"/>
        <v>#DIV/0!</v>
      </c>
      <c r="Y331" s="127" t="e">
        <f t="shared" si="42"/>
        <v>#DIV/0!</v>
      </c>
      <c r="Z331" s="127" t="e">
        <f t="shared" si="42"/>
        <v>#DIV/0!</v>
      </c>
      <c r="AA331" s="127" t="e">
        <f t="shared" si="42"/>
        <v>#DIV/0!</v>
      </c>
      <c r="AB331" s="127" t="e">
        <f t="shared" si="42"/>
        <v>#DIV/0!</v>
      </c>
      <c r="AC331" s="127" t="e">
        <f t="shared" si="42"/>
        <v>#DIV/0!</v>
      </c>
      <c r="AD331" s="127" t="e">
        <f t="shared" si="42"/>
        <v>#DIV/0!</v>
      </c>
      <c r="AE331" s="127" t="e">
        <f t="shared" si="42"/>
        <v>#DIV/0!</v>
      </c>
      <c r="AF331" s="127" t="e">
        <f t="shared" si="42"/>
        <v>#DIV/0!</v>
      </c>
      <c r="AG331" s="127" t="e">
        <f t="shared" si="42"/>
        <v>#DIV/0!</v>
      </c>
      <c r="AH331" s="127" t="e">
        <f t="shared" si="44"/>
        <v>#DIV/0!</v>
      </c>
      <c r="AI331" s="127" t="e">
        <f t="shared" si="43"/>
        <v>#DIV/0!</v>
      </c>
      <c r="AJ331" s="127" t="e">
        <f t="shared" si="43"/>
        <v>#DIV/0!</v>
      </c>
      <c r="AK331" s="127" t="e">
        <f t="shared" si="43"/>
        <v>#DIV/0!</v>
      </c>
      <c r="AL331" s="127" t="e">
        <f t="shared" si="43"/>
        <v>#DIV/0!</v>
      </c>
      <c r="AM331" s="127" t="e">
        <f t="shared" si="43"/>
        <v>#DIV/0!</v>
      </c>
      <c r="AN331" s="324"/>
      <c r="AO331" s="325"/>
      <c r="AP331" s="325"/>
      <c r="AQ331" s="325"/>
      <c r="AR331" s="325"/>
      <c r="AS331" s="325"/>
      <c r="AT331" s="325"/>
      <c r="AU331" s="325"/>
      <c r="AV331" s="325"/>
      <c r="AW331" s="325"/>
      <c r="AX331" s="325"/>
      <c r="AY331" s="325"/>
      <c r="AZ331" s="325"/>
      <c r="BA331" s="325">
        <v>1</v>
      </c>
      <c r="BB331" s="325">
        <v>1</v>
      </c>
      <c r="BC331" s="325">
        <v>1</v>
      </c>
      <c r="BD331" s="325"/>
      <c r="BE331" s="325"/>
    </row>
    <row r="332" spans="2:57" ht="15.75" customHeight="1" x14ac:dyDescent="0.25">
      <c r="B332" s="772"/>
      <c r="C332" s="1" t="s">
        <v>4</v>
      </c>
      <c r="D332" s="365"/>
      <c r="Q332" s="11">
        <v>78862</v>
      </c>
      <c r="R332" s="11">
        <v>78910</v>
      </c>
      <c r="S332" s="11">
        <v>78779</v>
      </c>
      <c r="V332" s="74">
        <f>100</f>
        <v>100</v>
      </c>
      <c r="W332" s="127" t="e">
        <f t="shared" si="42"/>
        <v>#DIV/0!</v>
      </c>
      <c r="X332" s="127" t="e">
        <f t="shared" si="42"/>
        <v>#DIV/0!</v>
      </c>
      <c r="Y332" s="127" t="e">
        <f t="shared" si="42"/>
        <v>#DIV/0!</v>
      </c>
      <c r="Z332" s="127" t="e">
        <f t="shared" si="42"/>
        <v>#DIV/0!</v>
      </c>
      <c r="AA332" s="127" t="e">
        <f t="shared" si="42"/>
        <v>#DIV/0!</v>
      </c>
      <c r="AB332" s="127" t="e">
        <f t="shared" si="42"/>
        <v>#DIV/0!</v>
      </c>
      <c r="AC332" s="127" t="e">
        <f t="shared" si="42"/>
        <v>#DIV/0!</v>
      </c>
      <c r="AD332" s="127" t="e">
        <f t="shared" si="42"/>
        <v>#DIV/0!</v>
      </c>
      <c r="AE332" s="127" t="e">
        <f t="shared" si="42"/>
        <v>#DIV/0!</v>
      </c>
      <c r="AF332" s="127" t="e">
        <f t="shared" si="42"/>
        <v>#DIV/0!</v>
      </c>
      <c r="AG332" s="127" t="e">
        <f t="shared" si="42"/>
        <v>#DIV/0!</v>
      </c>
      <c r="AH332" s="127" t="e">
        <f t="shared" si="44"/>
        <v>#DIV/0!</v>
      </c>
      <c r="AI332" s="127" t="e">
        <f t="shared" si="43"/>
        <v>#DIV/0!</v>
      </c>
      <c r="AJ332" s="127" t="e">
        <f t="shared" si="43"/>
        <v>#DIV/0!</v>
      </c>
      <c r="AK332" s="127" t="e">
        <f t="shared" si="43"/>
        <v>#DIV/0!</v>
      </c>
      <c r="AL332" s="127" t="e">
        <f t="shared" si="43"/>
        <v>#DIV/0!</v>
      </c>
      <c r="AM332" s="127" t="e">
        <f t="shared" si="43"/>
        <v>#DIV/0!</v>
      </c>
      <c r="AN332" s="324"/>
      <c r="AO332" s="325"/>
      <c r="AP332" s="325"/>
      <c r="AQ332" s="325"/>
      <c r="AR332" s="325"/>
      <c r="AS332" s="325"/>
      <c r="AT332" s="325"/>
      <c r="AU332" s="325"/>
      <c r="AV332" s="325"/>
      <c r="AW332" s="325"/>
      <c r="AX332" s="325"/>
      <c r="AY332" s="325"/>
      <c r="AZ332" s="325"/>
      <c r="BA332" s="325">
        <v>1</v>
      </c>
      <c r="BB332" s="325">
        <v>1</v>
      </c>
      <c r="BC332" s="325">
        <v>1</v>
      </c>
      <c r="BD332" s="325"/>
      <c r="BE332" s="325"/>
    </row>
    <row r="333" spans="2:57" ht="15.75" customHeight="1" x14ac:dyDescent="0.25">
      <c r="B333" s="772"/>
      <c r="C333" s="1" t="s">
        <v>5</v>
      </c>
      <c r="D333" s="365"/>
      <c r="Q333" s="11">
        <v>475113</v>
      </c>
      <c r="R333" s="11">
        <v>469802</v>
      </c>
      <c r="S333" s="11">
        <v>469221</v>
      </c>
      <c r="V333" s="74">
        <f>100</f>
        <v>100</v>
      </c>
      <c r="W333" s="127" t="e">
        <f t="shared" si="42"/>
        <v>#DIV/0!</v>
      </c>
      <c r="X333" s="127" t="e">
        <f t="shared" si="42"/>
        <v>#DIV/0!</v>
      </c>
      <c r="Y333" s="127" t="e">
        <f t="shared" si="42"/>
        <v>#DIV/0!</v>
      </c>
      <c r="Z333" s="127" t="e">
        <f t="shared" si="42"/>
        <v>#DIV/0!</v>
      </c>
      <c r="AA333" s="127" t="e">
        <f t="shared" si="42"/>
        <v>#DIV/0!</v>
      </c>
      <c r="AB333" s="127" t="e">
        <f t="shared" si="42"/>
        <v>#DIV/0!</v>
      </c>
      <c r="AC333" s="127" t="e">
        <f t="shared" si="42"/>
        <v>#DIV/0!</v>
      </c>
      <c r="AD333" s="127" t="e">
        <f t="shared" si="42"/>
        <v>#DIV/0!</v>
      </c>
      <c r="AE333" s="127" t="e">
        <f t="shared" si="42"/>
        <v>#DIV/0!</v>
      </c>
      <c r="AF333" s="127" t="e">
        <f t="shared" si="42"/>
        <v>#DIV/0!</v>
      </c>
      <c r="AG333" s="127" t="e">
        <f t="shared" si="42"/>
        <v>#DIV/0!</v>
      </c>
      <c r="AH333" s="127" t="e">
        <f t="shared" si="44"/>
        <v>#DIV/0!</v>
      </c>
      <c r="AI333" s="127" t="e">
        <f t="shared" si="43"/>
        <v>#DIV/0!</v>
      </c>
      <c r="AJ333" s="127" t="e">
        <f t="shared" si="43"/>
        <v>#DIV/0!</v>
      </c>
      <c r="AK333" s="127" t="e">
        <f t="shared" si="43"/>
        <v>#DIV/0!</v>
      </c>
      <c r="AL333" s="127" t="e">
        <f t="shared" si="43"/>
        <v>#DIV/0!</v>
      </c>
      <c r="AM333" s="127" t="e">
        <f t="shared" si="43"/>
        <v>#DIV/0!</v>
      </c>
      <c r="AN333" s="324"/>
      <c r="AO333" s="325"/>
      <c r="AP333" s="325"/>
      <c r="AQ333" s="325"/>
      <c r="AR333" s="325"/>
      <c r="AS333" s="325"/>
      <c r="AT333" s="325"/>
      <c r="AU333" s="325"/>
      <c r="AV333" s="325"/>
      <c r="AW333" s="325"/>
      <c r="AX333" s="325"/>
      <c r="AY333" s="325"/>
      <c r="AZ333" s="325"/>
      <c r="BA333" s="325">
        <v>1</v>
      </c>
      <c r="BB333" s="325">
        <v>1</v>
      </c>
      <c r="BC333" s="325">
        <v>1</v>
      </c>
      <c r="BD333" s="325"/>
      <c r="BE333" s="325"/>
    </row>
    <row r="334" spans="2:57" ht="15.75" customHeight="1" x14ac:dyDescent="0.25">
      <c r="B334" s="772"/>
      <c r="C334" s="1" t="s">
        <v>6</v>
      </c>
      <c r="D334" s="365"/>
      <c r="Q334" s="11">
        <v>582956</v>
      </c>
      <c r="R334" s="11">
        <v>577305</v>
      </c>
      <c r="S334" s="11">
        <v>576565</v>
      </c>
      <c r="V334" s="74">
        <f>100</f>
        <v>100</v>
      </c>
      <c r="W334" s="127" t="e">
        <f t="shared" si="42"/>
        <v>#DIV/0!</v>
      </c>
      <c r="X334" s="127" t="e">
        <f t="shared" si="42"/>
        <v>#DIV/0!</v>
      </c>
      <c r="Y334" s="127" t="e">
        <f t="shared" si="42"/>
        <v>#DIV/0!</v>
      </c>
      <c r="Z334" s="127" t="e">
        <f t="shared" si="42"/>
        <v>#DIV/0!</v>
      </c>
      <c r="AA334" s="127" t="e">
        <f t="shared" ref="AA334:AG351" si="45">I334*100/$D334</f>
        <v>#DIV/0!</v>
      </c>
      <c r="AB334" s="127" t="e">
        <f t="shared" si="45"/>
        <v>#DIV/0!</v>
      </c>
      <c r="AC334" s="127" t="e">
        <f t="shared" si="45"/>
        <v>#DIV/0!</v>
      </c>
      <c r="AD334" s="127" t="e">
        <f t="shared" si="45"/>
        <v>#DIV/0!</v>
      </c>
      <c r="AE334" s="127" t="e">
        <f t="shared" si="45"/>
        <v>#DIV/0!</v>
      </c>
      <c r="AF334" s="127" t="e">
        <f t="shared" si="45"/>
        <v>#DIV/0!</v>
      </c>
      <c r="AG334" s="127" t="e">
        <f t="shared" si="45"/>
        <v>#DIV/0!</v>
      </c>
      <c r="AH334" s="127" t="e">
        <f t="shared" si="44"/>
        <v>#DIV/0!</v>
      </c>
      <c r="AI334" s="127" t="e">
        <f t="shared" si="43"/>
        <v>#DIV/0!</v>
      </c>
      <c r="AJ334" s="127" t="e">
        <f t="shared" si="43"/>
        <v>#DIV/0!</v>
      </c>
      <c r="AK334" s="127" t="e">
        <f t="shared" si="43"/>
        <v>#DIV/0!</v>
      </c>
      <c r="AL334" s="127" t="e">
        <f t="shared" si="43"/>
        <v>#DIV/0!</v>
      </c>
      <c r="AM334" s="127" t="e">
        <f t="shared" si="43"/>
        <v>#DIV/0!</v>
      </c>
      <c r="AN334" s="324"/>
      <c r="AO334" s="325"/>
      <c r="AP334" s="325"/>
      <c r="AQ334" s="325"/>
      <c r="AR334" s="325"/>
      <c r="AS334" s="325"/>
      <c r="AT334" s="325"/>
      <c r="AU334" s="325"/>
      <c r="AV334" s="325"/>
      <c r="AW334" s="325"/>
      <c r="AX334" s="325"/>
      <c r="AY334" s="325"/>
      <c r="AZ334" s="325"/>
      <c r="BA334" s="325"/>
      <c r="BB334" s="325"/>
      <c r="BC334" s="325"/>
      <c r="BD334" s="325"/>
      <c r="BE334" s="325"/>
    </row>
    <row r="335" spans="2:57" ht="15.75" customHeight="1" x14ac:dyDescent="0.25">
      <c r="B335" s="765"/>
      <c r="C335" s="8" t="s">
        <v>7</v>
      </c>
      <c r="D335" s="424"/>
      <c r="E335" s="341"/>
      <c r="F335" s="341"/>
      <c r="G335" s="341"/>
      <c r="H335" s="341"/>
      <c r="I335" s="341"/>
      <c r="J335" s="341"/>
      <c r="K335" s="341"/>
      <c r="L335" s="341"/>
      <c r="M335" s="341"/>
      <c r="N335" s="341"/>
      <c r="O335" s="341"/>
      <c r="P335" s="341"/>
      <c r="Q335" s="341">
        <v>107843</v>
      </c>
      <c r="R335" s="341">
        <v>107503</v>
      </c>
      <c r="S335" s="341">
        <v>107344</v>
      </c>
      <c r="T335" s="341"/>
      <c r="U335" s="341"/>
      <c r="V335" s="74">
        <f>100</f>
        <v>100</v>
      </c>
      <c r="W335" s="127" t="e">
        <f t="shared" ref="W335:AC352" si="46">E335*100/$D335</f>
        <v>#DIV/0!</v>
      </c>
      <c r="X335" s="127" t="e">
        <f t="shared" si="46"/>
        <v>#DIV/0!</v>
      </c>
      <c r="Y335" s="127" t="e">
        <f t="shared" si="46"/>
        <v>#DIV/0!</v>
      </c>
      <c r="Z335" s="127" t="e">
        <f t="shared" si="46"/>
        <v>#DIV/0!</v>
      </c>
      <c r="AA335" s="127" t="e">
        <f t="shared" si="45"/>
        <v>#DIV/0!</v>
      </c>
      <c r="AB335" s="127" t="e">
        <f t="shared" si="45"/>
        <v>#DIV/0!</v>
      </c>
      <c r="AC335" s="127" t="e">
        <f t="shared" si="45"/>
        <v>#DIV/0!</v>
      </c>
      <c r="AD335" s="127" t="e">
        <f t="shared" si="45"/>
        <v>#DIV/0!</v>
      </c>
      <c r="AE335" s="127" t="e">
        <f t="shared" si="45"/>
        <v>#DIV/0!</v>
      </c>
      <c r="AF335" s="127" t="e">
        <f t="shared" si="45"/>
        <v>#DIV/0!</v>
      </c>
      <c r="AG335" s="127" t="e">
        <f t="shared" si="45"/>
        <v>#DIV/0!</v>
      </c>
      <c r="AH335" s="127" t="e">
        <f t="shared" si="44"/>
        <v>#DIV/0!</v>
      </c>
      <c r="AI335" s="127" t="e">
        <f t="shared" si="43"/>
        <v>#DIV/0!</v>
      </c>
      <c r="AJ335" s="127" t="e">
        <f t="shared" si="43"/>
        <v>#DIV/0!</v>
      </c>
      <c r="AK335" s="127" t="e">
        <f t="shared" si="43"/>
        <v>#DIV/0!</v>
      </c>
      <c r="AL335" s="127" t="e">
        <f t="shared" si="43"/>
        <v>#DIV/0!</v>
      </c>
      <c r="AM335" s="127" t="e">
        <f t="shared" si="43"/>
        <v>#DIV/0!</v>
      </c>
      <c r="AN335" s="324"/>
      <c r="AO335" s="325"/>
      <c r="AP335" s="325"/>
      <c r="AQ335" s="325"/>
      <c r="AR335" s="325"/>
      <c r="AS335" s="325"/>
      <c r="AT335" s="325"/>
      <c r="AU335" s="325"/>
      <c r="AV335" s="325"/>
      <c r="AW335" s="325"/>
      <c r="AX335" s="325"/>
      <c r="AY335" s="325"/>
      <c r="AZ335" s="325"/>
      <c r="BA335" s="325"/>
      <c r="BB335" s="325"/>
      <c r="BC335" s="325"/>
      <c r="BD335" s="325"/>
      <c r="BE335" s="325"/>
    </row>
    <row r="336" spans="2:57" ht="15.75" customHeight="1" x14ac:dyDescent="0.25">
      <c r="B336" s="772" t="s">
        <v>279</v>
      </c>
      <c r="C336" s="1" t="s">
        <v>2</v>
      </c>
      <c r="D336" s="425"/>
      <c r="M336" s="11">
        <v>1197</v>
      </c>
      <c r="N336" s="11">
        <v>1196</v>
      </c>
      <c r="O336" s="11">
        <v>1181</v>
      </c>
      <c r="P336" s="11">
        <v>1180</v>
      </c>
      <c r="Q336" s="11">
        <v>1922</v>
      </c>
      <c r="R336" s="11">
        <v>2208</v>
      </c>
      <c r="S336" s="11">
        <v>2233</v>
      </c>
      <c r="V336" s="74">
        <f>100</f>
        <v>100</v>
      </c>
      <c r="W336" s="127" t="e">
        <f t="shared" si="46"/>
        <v>#DIV/0!</v>
      </c>
      <c r="X336" s="127" t="e">
        <f t="shared" si="46"/>
        <v>#DIV/0!</v>
      </c>
      <c r="Y336" s="127" t="e">
        <f t="shared" si="46"/>
        <v>#DIV/0!</v>
      </c>
      <c r="Z336" s="127" t="e">
        <f t="shared" si="46"/>
        <v>#DIV/0!</v>
      </c>
      <c r="AA336" s="127" t="e">
        <f t="shared" si="45"/>
        <v>#DIV/0!</v>
      </c>
      <c r="AB336" s="127" t="e">
        <f t="shared" si="45"/>
        <v>#DIV/0!</v>
      </c>
      <c r="AC336" s="127" t="e">
        <f t="shared" si="45"/>
        <v>#DIV/0!</v>
      </c>
      <c r="AD336" s="127" t="e">
        <f t="shared" si="45"/>
        <v>#DIV/0!</v>
      </c>
      <c r="AE336" s="127" t="e">
        <f t="shared" si="45"/>
        <v>#DIV/0!</v>
      </c>
      <c r="AF336" s="127" t="e">
        <f t="shared" si="45"/>
        <v>#DIV/0!</v>
      </c>
      <c r="AG336" s="127" t="e">
        <f t="shared" si="45"/>
        <v>#DIV/0!</v>
      </c>
      <c r="AH336" s="127" t="e">
        <f t="shared" si="44"/>
        <v>#DIV/0!</v>
      </c>
      <c r="AI336" s="127" t="e">
        <f t="shared" si="43"/>
        <v>#DIV/0!</v>
      </c>
      <c r="AJ336" s="127" t="e">
        <f t="shared" si="43"/>
        <v>#DIV/0!</v>
      </c>
      <c r="AK336" s="127" t="e">
        <f t="shared" si="43"/>
        <v>#DIV/0!</v>
      </c>
      <c r="AL336" s="127" t="e">
        <f t="shared" si="43"/>
        <v>#DIV/0!</v>
      </c>
      <c r="AM336" s="127" t="e">
        <f t="shared" si="43"/>
        <v>#DIV/0!</v>
      </c>
      <c r="AN336" s="324"/>
      <c r="AO336" s="325"/>
      <c r="AP336" s="325"/>
      <c r="AQ336" s="325"/>
      <c r="AR336" s="325"/>
      <c r="AS336" s="325"/>
      <c r="AT336" s="325"/>
      <c r="AU336" s="325"/>
      <c r="AV336" s="325"/>
      <c r="AW336" s="325">
        <v>4</v>
      </c>
      <c r="AX336" s="325">
        <v>4</v>
      </c>
      <c r="AY336" s="325">
        <v>4</v>
      </c>
      <c r="AZ336" s="325">
        <v>4</v>
      </c>
      <c r="BA336" s="325">
        <v>1</v>
      </c>
      <c r="BB336" s="325">
        <v>1</v>
      </c>
      <c r="BC336" s="325">
        <v>1</v>
      </c>
      <c r="BD336" s="325"/>
      <c r="BE336" s="325"/>
    </row>
    <row r="337" spans="2:57" ht="15.75" customHeight="1" x14ac:dyDescent="0.25">
      <c r="B337" s="772"/>
      <c r="C337" s="1" t="s">
        <v>3</v>
      </c>
      <c r="D337" s="365"/>
      <c r="M337" s="11">
        <v>1843</v>
      </c>
      <c r="N337" s="11">
        <v>1836</v>
      </c>
      <c r="O337" s="11">
        <v>1816</v>
      </c>
      <c r="P337" s="11">
        <v>1811</v>
      </c>
      <c r="Q337" s="11">
        <v>2958</v>
      </c>
      <c r="R337" s="11">
        <v>2586</v>
      </c>
      <c r="S337" s="11">
        <v>2631</v>
      </c>
      <c r="V337" s="74">
        <f>100</f>
        <v>100</v>
      </c>
      <c r="W337" s="127" t="e">
        <f t="shared" si="46"/>
        <v>#DIV/0!</v>
      </c>
      <c r="X337" s="127" t="e">
        <f t="shared" si="46"/>
        <v>#DIV/0!</v>
      </c>
      <c r="Y337" s="127" t="e">
        <f t="shared" si="46"/>
        <v>#DIV/0!</v>
      </c>
      <c r="Z337" s="127" t="e">
        <f t="shared" si="46"/>
        <v>#DIV/0!</v>
      </c>
      <c r="AA337" s="127" t="e">
        <f t="shared" si="45"/>
        <v>#DIV/0!</v>
      </c>
      <c r="AB337" s="127" t="e">
        <f t="shared" si="45"/>
        <v>#DIV/0!</v>
      </c>
      <c r="AC337" s="127" t="e">
        <f t="shared" si="45"/>
        <v>#DIV/0!</v>
      </c>
      <c r="AD337" s="127" t="e">
        <f t="shared" si="45"/>
        <v>#DIV/0!</v>
      </c>
      <c r="AE337" s="127" t="e">
        <f t="shared" si="45"/>
        <v>#DIV/0!</v>
      </c>
      <c r="AF337" s="127" t="e">
        <f t="shared" si="45"/>
        <v>#DIV/0!</v>
      </c>
      <c r="AG337" s="127" t="e">
        <f t="shared" si="45"/>
        <v>#DIV/0!</v>
      </c>
      <c r="AH337" s="127" t="e">
        <f t="shared" si="44"/>
        <v>#DIV/0!</v>
      </c>
      <c r="AI337" s="127" t="e">
        <f t="shared" si="43"/>
        <v>#DIV/0!</v>
      </c>
      <c r="AJ337" s="127" t="e">
        <f t="shared" si="43"/>
        <v>#DIV/0!</v>
      </c>
      <c r="AK337" s="127" t="e">
        <f t="shared" si="43"/>
        <v>#DIV/0!</v>
      </c>
      <c r="AL337" s="127" t="e">
        <f t="shared" si="43"/>
        <v>#DIV/0!</v>
      </c>
      <c r="AM337" s="127" t="e">
        <f t="shared" si="43"/>
        <v>#DIV/0!</v>
      </c>
      <c r="AN337" s="324"/>
      <c r="AO337" s="325"/>
      <c r="AP337" s="325"/>
      <c r="AQ337" s="325"/>
      <c r="AR337" s="325"/>
      <c r="AS337" s="325"/>
      <c r="AT337" s="325"/>
      <c r="AU337" s="325"/>
      <c r="AV337" s="325"/>
      <c r="AW337" s="325">
        <v>4</v>
      </c>
      <c r="AX337" s="325">
        <v>4</v>
      </c>
      <c r="AY337" s="325">
        <v>4</v>
      </c>
      <c r="AZ337" s="325">
        <v>4</v>
      </c>
      <c r="BA337" s="325">
        <v>1</v>
      </c>
      <c r="BB337" s="325">
        <v>1</v>
      </c>
      <c r="BC337" s="325">
        <v>1</v>
      </c>
      <c r="BD337" s="325"/>
      <c r="BE337" s="325"/>
    </row>
    <row r="338" spans="2:57" ht="15.75" customHeight="1" x14ac:dyDescent="0.25">
      <c r="B338" s="772"/>
      <c r="C338" s="1" t="s">
        <v>4</v>
      </c>
      <c r="D338" s="365"/>
      <c r="M338" s="11">
        <v>3841</v>
      </c>
      <c r="N338" s="11">
        <v>3821</v>
      </c>
      <c r="O338" s="11">
        <v>3781</v>
      </c>
      <c r="P338" s="11">
        <v>3773</v>
      </c>
      <c r="Q338" s="11">
        <v>6177</v>
      </c>
      <c r="R338" s="11">
        <v>6176</v>
      </c>
      <c r="S338" s="11">
        <v>6262</v>
      </c>
      <c r="V338" s="74">
        <f>100</f>
        <v>100</v>
      </c>
      <c r="W338" s="127" t="e">
        <f t="shared" si="46"/>
        <v>#DIV/0!</v>
      </c>
      <c r="X338" s="127" t="e">
        <f t="shared" si="46"/>
        <v>#DIV/0!</v>
      </c>
      <c r="Y338" s="127" t="e">
        <f t="shared" si="46"/>
        <v>#DIV/0!</v>
      </c>
      <c r="Z338" s="127" t="e">
        <f t="shared" si="46"/>
        <v>#DIV/0!</v>
      </c>
      <c r="AA338" s="127" t="e">
        <f t="shared" si="45"/>
        <v>#DIV/0!</v>
      </c>
      <c r="AB338" s="127" t="e">
        <f t="shared" si="45"/>
        <v>#DIV/0!</v>
      </c>
      <c r="AC338" s="127" t="e">
        <f t="shared" si="45"/>
        <v>#DIV/0!</v>
      </c>
      <c r="AD338" s="127" t="e">
        <f t="shared" si="45"/>
        <v>#DIV/0!</v>
      </c>
      <c r="AE338" s="127" t="e">
        <f t="shared" si="45"/>
        <v>#DIV/0!</v>
      </c>
      <c r="AF338" s="127" t="e">
        <f t="shared" si="45"/>
        <v>#DIV/0!</v>
      </c>
      <c r="AG338" s="127" t="e">
        <f t="shared" si="45"/>
        <v>#DIV/0!</v>
      </c>
      <c r="AH338" s="127" t="e">
        <f t="shared" si="44"/>
        <v>#DIV/0!</v>
      </c>
      <c r="AI338" s="127" t="e">
        <f t="shared" si="43"/>
        <v>#DIV/0!</v>
      </c>
      <c r="AJ338" s="127" t="e">
        <f t="shared" si="43"/>
        <v>#DIV/0!</v>
      </c>
      <c r="AK338" s="127" t="e">
        <f t="shared" si="43"/>
        <v>#DIV/0!</v>
      </c>
      <c r="AL338" s="127" t="e">
        <f t="shared" si="43"/>
        <v>#DIV/0!</v>
      </c>
      <c r="AM338" s="127" t="e">
        <f t="shared" si="43"/>
        <v>#DIV/0!</v>
      </c>
      <c r="AN338" s="324"/>
      <c r="AO338" s="325"/>
      <c r="AP338" s="325"/>
      <c r="AQ338" s="325"/>
      <c r="AR338" s="325"/>
      <c r="AS338" s="325"/>
      <c r="AT338" s="325"/>
      <c r="AU338" s="325"/>
      <c r="AV338" s="325"/>
      <c r="AW338" s="325">
        <v>4</v>
      </c>
      <c r="AX338" s="325">
        <v>4</v>
      </c>
      <c r="AY338" s="325">
        <v>4</v>
      </c>
      <c r="AZ338" s="325">
        <v>4</v>
      </c>
      <c r="BA338" s="325">
        <v>1</v>
      </c>
      <c r="BB338" s="325">
        <v>1</v>
      </c>
      <c r="BC338" s="325">
        <v>1</v>
      </c>
      <c r="BD338" s="325"/>
      <c r="BE338" s="325"/>
    </row>
    <row r="339" spans="2:57" ht="15.75" customHeight="1" x14ac:dyDescent="0.25">
      <c r="B339" s="772"/>
      <c r="C339" s="1" t="s">
        <v>5</v>
      </c>
      <c r="D339" s="365"/>
      <c r="M339" s="11">
        <v>148785</v>
      </c>
      <c r="N339" s="11">
        <v>148746</v>
      </c>
      <c r="O339" s="11">
        <v>146756</v>
      </c>
      <c r="P339" s="11">
        <v>146290</v>
      </c>
      <c r="Q339" s="11">
        <v>238645</v>
      </c>
      <c r="R339" s="11">
        <v>220138</v>
      </c>
      <c r="S339" s="11">
        <v>220837</v>
      </c>
      <c r="V339" s="74">
        <f>100</f>
        <v>100</v>
      </c>
      <c r="W339" s="127" t="e">
        <f t="shared" si="46"/>
        <v>#DIV/0!</v>
      </c>
      <c r="X339" s="127" t="e">
        <f t="shared" si="46"/>
        <v>#DIV/0!</v>
      </c>
      <c r="Y339" s="127" t="e">
        <f t="shared" si="46"/>
        <v>#DIV/0!</v>
      </c>
      <c r="Z339" s="127" t="e">
        <f t="shared" si="46"/>
        <v>#DIV/0!</v>
      </c>
      <c r="AA339" s="127" t="e">
        <f t="shared" si="45"/>
        <v>#DIV/0!</v>
      </c>
      <c r="AB339" s="127" t="e">
        <f t="shared" si="45"/>
        <v>#DIV/0!</v>
      </c>
      <c r="AC339" s="127" t="e">
        <f t="shared" si="45"/>
        <v>#DIV/0!</v>
      </c>
      <c r="AD339" s="127" t="e">
        <f t="shared" si="45"/>
        <v>#DIV/0!</v>
      </c>
      <c r="AE339" s="127" t="e">
        <f t="shared" si="45"/>
        <v>#DIV/0!</v>
      </c>
      <c r="AF339" s="127" t="e">
        <f t="shared" si="45"/>
        <v>#DIV/0!</v>
      </c>
      <c r="AG339" s="127" t="e">
        <f t="shared" si="45"/>
        <v>#DIV/0!</v>
      </c>
      <c r="AH339" s="127" t="e">
        <f t="shared" si="44"/>
        <v>#DIV/0!</v>
      </c>
      <c r="AI339" s="127" t="e">
        <f t="shared" si="43"/>
        <v>#DIV/0!</v>
      </c>
      <c r="AJ339" s="127" t="e">
        <f t="shared" si="43"/>
        <v>#DIV/0!</v>
      </c>
      <c r="AK339" s="127" t="e">
        <f t="shared" si="43"/>
        <v>#DIV/0!</v>
      </c>
      <c r="AL339" s="127" t="e">
        <f t="shared" si="43"/>
        <v>#DIV/0!</v>
      </c>
      <c r="AM339" s="127" t="e">
        <f t="shared" si="43"/>
        <v>#DIV/0!</v>
      </c>
      <c r="AN339" s="324"/>
      <c r="AO339" s="325"/>
      <c r="AP339" s="325"/>
      <c r="AQ339" s="325"/>
      <c r="AR339" s="325"/>
      <c r="AS339" s="325"/>
      <c r="AT339" s="325"/>
      <c r="AU339" s="325"/>
      <c r="AV339" s="325"/>
      <c r="AW339" s="325">
        <v>4</v>
      </c>
      <c r="AX339" s="325">
        <v>4</v>
      </c>
      <c r="AY339" s="325">
        <v>4</v>
      </c>
      <c r="AZ339" s="325">
        <v>4</v>
      </c>
      <c r="BA339" s="325">
        <v>1</v>
      </c>
      <c r="BB339" s="325">
        <v>1</v>
      </c>
      <c r="BC339" s="325">
        <v>1</v>
      </c>
      <c r="BD339" s="325"/>
      <c r="BE339" s="325"/>
    </row>
    <row r="340" spans="2:57" ht="15.75" customHeight="1" x14ac:dyDescent="0.25">
      <c r="B340" s="772"/>
      <c r="C340" s="1" t="s">
        <v>6</v>
      </c>
      <c r="D340" s="365"/>
      <c r="M340" s="11">
        <v>155666</v>
      </c>
      <c r="N340" s="11">
        <v>155599</v>
      </c>
      <c r="O340" s="11">
        <v>153534</v>
      </c>
      <c r="P340" s="11">
        <v>153054</v>
      </c>
      <c r="Q340" s="11">
        <v>249702</v>
      </c>
      <c r="R340" s="11">
        <v>231108</v>
      </c>
      <c r="S340" s="11">
        <v>231963</v>
      </c>
      <c r="V340" s="74">
        <f>100</f>
        <v>100</v>
      </c>
      <c r="W340" s="127" t="e">
        <f t="shared" si="46"/>
        <v>#DIV/0!</v>
      </c>
      <c r="X340" s="127" t="e">
        <f t="shared" si="46"/>
        <v>#DIV/0!</v>
      </c>
      <c r="Y340" s="127" t="e">
        <f t="shared" si="46"/>
        <v>#DIV/0!</v>
      </c>
      <c r="Z340" s="127" t="e">
        <f t="shared" si="46"/>
        <v>#DIV/0!</v>
      </c>
      <c r="AA340" s="127" t="e">
        <f t="shared" si="45"/>
        <v>#DIV/0!</v>
      </c>
      <c r="AB340" s="127" t="e">
        <f t="shared" si="45"/>
        <v>#DIV/0!</v>
      </c>
      <c r="AC340" s="127" t="e">
        <f t="shared" si="45"/>
        <v>#DIV/0!</v>
      </c>
      <c r="AD340" s="127" t="e">
        <f t="shared" si="45"/>
        <v>#DIV/0!</v>
      </c>
      <c r="AE340" s="127" t="e">
        <f t="shared" si="45"/>
        <v>#DIV/0!</v>
      </c>
      <c r="AF340" s="127" t="e">
        <f t="shared" si="45"/>
        <v>#DIV/0!</v>
      </c>
      <c r="AG340" s="127" t="e">
        <f t="shared" si="45"/>
        <v>#DIV/0!</v>
      </c>
      <c r="AH340" s="127" t="e">
        <f t="shared" si="44"/>
        <v>#DIV/0!</v>
      </c>
      <c r="AI340" s="127" t="e">
        <f t="shared" si="43"/>
        <v>#DIV/0!</v>
      </c>
      <c r="AJ340" s="127" t="e">
        <f t="shared" si="43"/>
        <v>#DIV/0!</v>
      </c>
      <c r="AK340" s="127" t="e">
        <f t="shared" si="43"/>
        <v>#DIV/0!</v>
      </c>
      <c r="AL340" s="127" t="e">
        <f t="shared" si="43"/>
        <v>#DIV/0!</v>
      </c>
      <c r="AM340" s="127" t="e">
        <f t="shared" si="43"/>
        <v>#DIV/0!</v>
      </c>
      <c r="AN340" s="324"/>
      <c r="AO340" s="325"/>
      <c r="AP340" s="325"/>
      <c r="AQ340" s="325"/>
      <c r="AR340" s="325"/>
      <c r="AS340" s="325"/>
      <c r="AT340" s="325"/>
      <c r="AU340" s="325"/>
      <c r="AV340" s="325"/>
      <c r="AW340" s="325"/>
      <c r="AX340" s="325"/>
      <c r="AY340" s="325"/>
      <c r="AZ340" s="325"/>
      <c r="BA340" s="325"/>
      <c r="BB340" s="325"/>
      <c r="BC340" s="325"/>
      <c r="BD340" s="325"/>
      <c r="BE340" s="325"/>
    </row>
    <row r="341" spans="2:57" ht="15.75" customHeight="1" x14ac:dyDescent="0.25">
      <c r="B341" s="765"/>
      <c r="C341" s="8" t="s">
        <v>7</v>
      </c>
      <c r="D341" s="424"/>
      <c r="E341" s="341"/>
      <c r="F341" s="341"/>
      <c r="G341" s="341"/>
      <c r="H341" s="341"/>
      <c r="I341" s="341"/>
      <c r="J341" s="341"/>
      <c r="K341" s="341"/>
      <c r="L341" s="341"/>
      <c r="M341" s="341">
        <v>6881</v>
      </c>
      <c r="N341" s="341">
        <v>6853</v>
      </c>
      <c r="O341" s="341">
        <v>6778</v>
      </c>
      <c r="P341" s="341">
        <v>6764</v>
      </c>
      <c r="Q341" s="341">
        <v>11057</v>
      </c>
      <c r="R341" s="341">
        <v>10970</v>
      </c>
      <c r="S341" s="341">
        <v>11126</v>
      </c>
      <c r="T341" s="341"/>
      <c r="U341" s="341"/>
      <c r="V341" s="74">
        <f>100</f>
        <v>100</v>
      </c>
      <c r="W341" s="127" t="e">
        <f t="shared" si="46"/>
        <v>#DIV/0!</v>
      </c>
      <c r="X341" s="127" t="e">
        <f t="shared" si="46"/>
        <v>#DIV/0!</v>
      </c>
      <c r="Y341" s="127" t="e">
        <f t="shared" si="46"/>
        <v>#DIV/0!</v>
      </c>
      <c r="Z341" s="127" t="e">
        <f t="shared" si="46"/>
        <v>#DIV/0!</v>
      </c>
      <c r="AA341" s="127" t="e">
        <f t="shared" si="45"/>
        <v>#DIV/0!</v>
      </c>
      <c r="AB341" s="127" t="e">
        <f t="shared" si="45"/>
        <v>#DIV/0!</v>
      </c>
      <c r="AC341" s="127" t="e">
        <f t="shared" si="45"/>
        <v>#DIV/0!</v>
      </c>
      <c r="AD341" s="127" t="e">
        <f t="shared" si="45"/>
        <v>#DIV/0!</v>
      </c>
      <c r="AE341" s="127" t="e">
        <f t="shared" si="45"/>
        <v>#DIV/0!</v>
      </c>
      <c r="AF341" s="127" t="e">
        <f t="shared" si="45"/>
        <v>#DIV/0!</v>
      </c>
      <c r="AG341" s="127" t="e">
        <f t="shared" si="45"/>
        <v>#DIV/0!</v>
      </c>
      <c r="AH341" s="127" t="e">
        <f t="shared" si="44"/>
        <v>#DIV/0!</v>
      </c>
      <c r="AI341" s="127" t="e">
        <f t="shared" si="43"/>
        <v>#DIV/0!</v>
      </c>
      <c r="AJ341" s="127" t="e">
        <f t="shared" si="43"/>
        <v>#DIV/0!</v>
      </c>
      <c r="AK341" s="127" t="e">
        <f t="shared" si="43"/>
        <v>#DIV/0!</v>
      </c>
      <c r="AL341" s="127" t="e">
        <f t="shared" ref="AL341:AM347" si="47">T341*100/$D341</f>
        <v>#DIV/0!</v>
      </c>
      <c r="AM341" s="127" t="e">
        <f t="shared" si="47"/>
        <v>#DIV/0!</v>
      </c>
      <c r="AN341" s="324"/>
      <c r="AO341" s="325"/>
      <c r="AP341" s="325"/>
      <c r="AQ341" s="325"/>
      <c r="AR341" s="325"/>
      <c r="AS341" s="325"/>
      <c r="AT341" s="325"/>
      <c r="AU341" s="325"/>
      <c r="AV341" s="325"/>
      <c r="AW341" s="325"/>
      <c r="AX341" s="325"/>
      <c r="AY341" s="325"/>
      <c r="AZ341" s="325"/>
      <c r="BA341" s="325"/>
      <c r="BB341" s="325"/>
      <c r="BC341" s="325"/>
      <c r="BD341" s="325"/>
      <c r="BE341" s="325"/>
    </row>
    <row r="342" spans="2:57" ht="15.75" customHeight="1" x14ac:dyDescent="0.25">
      <c r="B342" s="772" t="s">
        <v>280</v>
      </c>
      <c r="C342" s="1" t="s">
        <v>2</v>
      </c>
      <c r="D342" s="425"/>
      <c r="Q342" s="11">
        <v>184215</v>
      </c>
      <c r="R342" s="11">
        <v>182489</v>
      </c>
      <c r="S342" s="11">
        <v>183447</v>
      </c>
      <c r="V342" s="74">
        <f>100</f>
        <v>100</v>
      </c>
      <c r="W342" s="127" t="e">
        <f t="shared" si="46"/>
        <v>#DIV/0!</v>
      </c>
      <c r="X342" s="127" t="e">
        <f t="shared" si="46"/>
        <v>#DIV/0!</v>
      </c>
      <c r="Y342" s="127" t="e">
        <f t="shared" si="46"/>
        <v>#DIV/0!</v>
      </c>
      <c r="Z342" s="127" t="e">
        <f t="shared" si="46"/>
        <v>#DIV/0!</v>
      </c>
      <c r="AA342" s="127" t="e">
        <f t="shared" si="45"/>
        <v>#DIV/0!</v>
      </c>
      <c r="AB342" s="127" t="e">
        <f t="shared" si="45"/>
        <v>#DIV/0!</v>
      </c>
      <c r="AC342" s="127" t="e">
        <f t="shared" si="45"/>
        <v>#DIV/0!</v>
      </c>
      <c r="AD342" s="127" t="e">
        <f t="shared" si="45"/>
        <v>#DIV/0!</v>
      </c>
      <c r="AE342" s="127" t="e">
        <f t="shared" si="45"/>
        <v>#DIV/0!</v>
      </c>
      <c r="AF342" s="127" t="e">
        <f t="shared" si="45"/>
        <v>#DIV/0!</v>
      </c>
      <c r="AG342" s="127" t="e">
        <f t="shared" si="45"/>
        <v>#DIV/0!</v>
      </c>
      <c r="AH342" s="127" t="e">
        <f t="shared" si="44"/>
        <v>#DIV/0!</v>
      </c>
      <c r="AI342" s="127" t="e">
        <f t="shared" si="44"/>
        <v>#DIV/0!</v>
      </c>
      <c r="AJ342" s="127" t="e">
        <f t="shared" si="44"/>
        <v>#DIV/0!</v>
      </c>
      <c r="AK342" s="127" t="e">
        <f t="shared" si="44"/>
        <v>#DIV/0!</v>
      </c>
      <c r="AL342" s="127" t="e">
        <f t="shared" si="47"/>
        <v>#DIV/0!</v>
      </c>
      <c r="AM342" s="127" t="e">
        <f t="shared" si="47"/>
        <v>#DIV/0!</v>
      </c>
      <c r="AN342" s="324"/>
      <c r="AO342" s="325"/>
      <c r="AP342" s="325"/>
      <c r="AQ342" s="325"/>
      <c r="AR342" s="325"/>
      <c r="AS342" s="325"/>
      <c r="AT342" s="325"/>
      <c r="AU342" s="325"/>
      <c r="AV342" s="325"/>
      <c r="AW342" s="325"/>
      <c r="AX342" s="325"/>
      <c r="AY342" s="325"/>
      <c r="AZ342" s="325"/>
      <c r="BA342" s="325">
        <v>1</v>
      </c>
      <c r="BB342" s="325">
        <v>1</v>
      </c>
      <c r="BC342" s="325">
        <v>1</v>
      </c>
      <c r="BD342" s="325"/>
      <c r="BE342" s="325"/>
    </row>
    <row r="343" spans="2:57" ht="15.75" customHeight="1" x14ac:dyDescent="0.25">
      <c r="B343" s="772"/>
      <c r="C343" s="1" t="s">
        <v>3</v>
      </c>
      <c r="D343" s="365"/>
      <c r="Q343" s="11">
        <v>33672</v>
      </c>
      <c r="R343" s="11">
        <v>31910</v>
      </c>
      <c r="S343" s="11">
        <v>31854</v>
      </c>
      <c r="V343" s="74">
        <f>100</f>
        <v>100</v>
      </c>
      <c r="W343" s="127" t="e">
        <f t="shared" si="46"/>
        <v>#DIV/0!</v>
      </c>
      <c r="X343" s="127" t="e">
        <f t="shared" si="46"/>
        <v>#DIV/0!</v>
      </c>
      <c r="Y343" s="127" t="e">
        <f t="shared" si="46"/>
        <v>#DIV/0!</v>
      </c>
      <c r="Z343" s="127" t="e">
        <f t="shared" si="46"/>
        <v>#DIV/0!</v>
      </c>
      <c r="AA343" s="127" t="e">
        <f t="shared" si="45"/>
        <v>#DIV/0!</v>
      </c>
      <c r="AB343" s="127" t="e">
        <f t="shared" si="45"/>
        <v>#DIV/0!</v>
      </c>
      <c r="AC343" s="127" t="e">
        <f t="shared" si="45"/>
        <v>#DIV/0!</v>
      </c>
      <c r="AD343" s="127" t="e">
        <f t="shared" si="45"/>
        <v>#DIV/0!</v>
      </c>
      <c r="AE343" s="127" t="e">
        <f t="shared" si="45"/>
        <v>#DIV/0!</v>
      </c>
      <c r="AF343" s="127" t="e">
        <f t="shared" si="45"/>
        <v>#DIV/0!</v>
      </c>
      <c r="AG343" s="127" t="e">
        <f t="shared" si="45"/>
        <v>#DIV/0!</v>
      </c>
      <c r="AH343" s="127" t="e">
        <f t="shared" si="44"/>
        <v>#DIV/0!</v>
      </c>
      <c r="AI343" s="127" t="e">
        <f t="shared" si="44"/>
        <v>#DIV/0!</v>
      </c>
      <c r="AJ343" s="127" t="e">
        <f t="shared" si="44"/>
        <v>#DIV/0!</v>
      </c>
      <c r="AK343" s="127" t="e">
        <f t="shared" si="44"/>
        <v>#DIV/0!</v>
      </c>
      <c r="AL343" s="127" t="e">
        <f t="shared" si="47"/>
        <v>#DIV/0!</v>
      </c>
      <c r="AM343" s="127" t="e">
        <f t="shared" si="47"/>
        <v>#DIV/0!</v>
      </c>
      <c r="AN343" s="324"/>
      <c r="AO343" s="325"/>
      <c r="AP343" s="325"/>
      <c r="AQ343" s="325"/>
      <c r="AR343" s="325"/>
      <c r="AS343" s="325"/>
      <c r="AT343" s="325"/>
      <c r="AU343" s="325"/>
      <c r="AV343" s="325"/>
      <c r="AW343" s="325"/>
      <c r="AX343" s="325"/>
      <c r="AY343" s="325"/>
      <c r="AZ343" s="325"/>
      <c r="BA343" s="325">
        <v>1</v>
      </c>
      <c r="BB343" s="325">
        <v>1</v>
      </c>
      <c r="BC343" s="325">
        <v>1</v>
      </c>
      <c r="BD343" s="325"/>
      <c r="BE343" s="325"/>
    </row>
    <row r="344" spans="2:57" ht="15.75" customHeight="1" x14ac:dyDescent="0.25">
      <c r="B344" s="772"/>
      <c r="C344" s="1" t="s">
        <v>4</v>
      </c>
      <c r="D344" s="365"/>
      <c r="Q344" s="11">
        <v>20988</v>
      </c>
      <c r="R344" s="11">
        <v>21429</v>
      </c>
      <c r="S344" s="11">
        <v>21972</v>
      </c>
      <c r="V344" s="74">
        <f>100</f>
        <v>100</v>
      </c>
      <c r="W344" s="127" t="e">
        <f t="shared" si="46"/>
        <v>#DIV/0!</v>
      </c>
      <c r="X344" s="127" t="e">
        <f t="shared" si="46"/>
        <v>#DIV/0!</v>
      </c>
      <c r="Y344" s="127" t="e">
        <f t="shared" si="46"/>
        <v>#DIV/0!</v>
      </c>
      <c r="Z344" s="127" t="e">
        <f t="shared" si="46"/>
        <v>#DIV/0!</v>
      </c>
      <c r="AA344" s="127" t="e">
        <f t="shared" si="45"/>
        <v>#DIV/0!</v>
      </c>
      <c r="AB344" s="127" t="e">
        <f t="shared" si="45"/>
        <v>#DIV/0!</v>
      </c>
      <c r="AC344" s="127" t="e">
        <f t="shared" si="45"/>
        <v>#DIV/0!</v>
      </c>
      <c r="AD344" s="127" t="e">
        <f t="shared" si="45"/>
        <v>#DIV/0!</v>
      </c>
      <c r="AE344" s="127" t="e">
        <f t="shared" si="45"/>
        <v>#DIV/0!</v>
      </c>
      <c r="AF344" s="127" t="e">
        <f t="shared" si="45"/>
        <v>#DIV/0!</v>
      </c>
      <c r="AG344" s="127" t="e">
        <f t="shared" si="45"/>
        <v>#DIV/0!</v>
      </c>
      <c r="AH344" s="127" t="e">
        <f t="shared" si="44"/>
        <v>#DIV/0!</v>
      </c>
      <c r="AI344" s="127" t="e">
        <f t="shared" si="44"/>
        <v>#DIV/0!</v>
      </c>
      <c r="AJ344" s="127" t="e">
        <f t="shared" si="44"/>
        <v>#DIV/0!</v>
      </c>
      <c r="AK344" s="127" t="e">
        <f t="shared" si="44"/>
        <v>#DIV/0!</v>
      </c>
      <c r="AL344" s="127" t="e">
        <f t="shared" si="47"/>
        <v>#DIV/0!</v>
      </c>
      <c r="AM344" s="127" t="e">
        <f t="shared" si="47"/>
        <v>#DIV/0!</v>
      </c>
      <c r="AN344" s="324"/>
      <c r="AO344" s="325"/>
      <c r="AP344" s="325"/>
      <c r="AQ344" s="325"/>
      <c r="AR344" s="325"/>
      <c r="AS344" s="325"/>
      <c r="AT344" s="325"/>
      <c r="AU344" s="325"/>
      <c r="AV344" s="325"/>
      <c r="AW344" s="325"/>
      <c r="AX344" s="325"/>
      <c r="AY344" s="325"/>
      <c r="AZ344" s="325"/>
      <c r="BA344" s="325">
        <v>1</v>
      </c>
      <c r="BB344" s="325">
        <v>1</v>
      </c>
      <c r="BC344" s="325">
        <v>1</v>
      </c>
      <c r="BD344" s="325"/>
      <c r="BE344" s="325"/>
    </row>
    <row r="345" spans="2:57" ht="15.75" customHeight="1" x14ac:dyDescent="0.25">
      <c r="B345" s="772"/>
      <c r="C345" s="1" t="s">
        <v>5</v>
      </c>
      <c r="D345" s="365"/>
      <c r="Q345" s="11">
        <v>42835</v>
      </c>
      <c r="R345" s="11">
        <v>52144</v>
      </c>
      <c r="S345" s="11">
        <v>52997</v>
      </c>
      <c r="V345" s="74">
        <f>100</f>
        <v>100</v>
      </c>
      <c r="W345" s="127" t="e">
        <f t="shared" si="46"/>
        <v>#DIV/0!</v>
      </c>
      <c r="X345" s="127" t="e">
        <f t="shared" si="46"/>
        <v>#DIV/0!</v>
      </c>
      <c r="Y345" s="127" t="e">
        <f t="shared" si="46"/>
        <v>#DIV/0!</v>
      </c>
      <c r="Z345" s="127" t="e">
        <f t="shared" si="46"/>
        <v>#DIV/0!</v>
      </c>
      <c r="AA345" s="127" t="e">
        <f t="shared" si="45"/>
        <v>#DIV/0!</v>
      </c>
      <c r="AB345" s="127" t="e">
        <f t="shared" si="45"/>
        <v>#DIV/0!</v>
      </c>
      <c r="AC345" s="127" t="e">
        <f t="shared" si="45"/>
        <v>#DIV/0!</v>
      </c>
      <c r="AD345" s="127" t="e">
        <f t="shared" si="45"/>
        <v>#DIV/0!</v>
      </c>
      <c r="AE345" s="127" t="e">
        <f t="shared" si="45"/>
        <v>#DIV/0!</v>
      </c>
      <c r="AF345" s="127" t="e">
        <f t="shared" si="45"/>
        <v>#DIV/0!</v>
      </c>
      <c r="AG345" s="127" t="e">
        <f t="shared" si="45"/>
        <v>#DIV/0!</v>
      </c>
      <c r="AH345" s="127" t="e">
        <f t="shared" si="44"/>
        <v>#DIV/0!</v>
      </c>
      <c r="AI345" s="127" t="e">
        <f t="shared" si="44"/>
        <v>#DIV/0!</v>
      </c>
      <c r="AJ345" s="127" t="e">
        <f t="shared" si="44"/>
        <v>#DIV/0!</v>
      </c>
      <c r="AK345" s="127" t="e">
        <f t="shared" si="44"/>
        <v>#DIV/0!</v>
      </c>
      <c r="AL345" s="127" t="e">
        <f t="shared" si="47"/>
        <v>#DIV/0!</v>
      </c>
      <c r="AM345" s="127" t="e">
        <f t="shared" si="47"/>
        <v>#DIV/0!</v>
      </c>
      <c r="AN345" s="324"/>
      <c r="AO345" s="325"/>
      <c r="AP345" s="325"/>
      <c r="AQ345" s="325"/>
      <c r="AR345" s="325"/>
      <c r="AS345" s="325"/>
      <c r="AT345" s="325"/>
      <c r="AU345" s="325"/>
      <c r="AV345" s="325"/>
      <c r="AW345" s="325"/>
      <c r="AX345" s="325"/>
      <c r="AY345" s="325"/>
      <c r="AZ345" s="325"/>
      <c r="BA345" s="325">
        <v>1</v>
      </c>
      <c r="BB345" s="325">
        <v>1</v>
      </c>
      <c r="BC345" s="325">
        <v>1</v>
      </c>
      <c r="BD345" s="325"/>
      <c r="BE345" s="325"/>
    </row>
    <row r="346" spans="2:57" ht="15.75" customHeight="1" x14ac:dyDescent="0.25">
      <c r="B346" s="772"/>
      <c r="C346" s="1" t="s">
        <v>6</v>
      </c>
      <c r="D346" s="365"/>
      <c r="Q346" s="11">
        <v>281710</v>
      </c>
      <c r="R346" s="11">
        <v>287972</v>
      </c>
      <c r="S346" s="11">
        <v>290270</v>
      </c>
      <c r="V346" s="74">
        <f>100</f>
        <v>100</v>
      </c>
      <c r="W346" s="127" t="e">
        <f t="shared" si="46"/>
        <v>#DIV/0!</v>
      </c>
      <c r="X346" s="127" t="e">
        <f t="shared" si="46"/>
        <v>#DIV/0!</v>
      </c>
      <c r="Y346" s="127" t="e">
        <f t="shared" si="46"/>
        <v>#DIV/0!</v>
      </c>
      <c r="Z346" s="127" t="e">
        <f t="shared" si="46"/>
        <v>#DIV/0!</v>
      </c>
      <c r="AA346" s="127" t="e">
        <f t="shared" si="45"/>
        <v>#DIV/0!</v>
      </c>
      <c r="AB346" s="127" t="e">
        <f t="shared" si="45"/>
        <v>#DIV/0!</v>
      </c>
      <c r="AC346" s="127" t="e">
        <f t="shared" si="45"/>
        <v>#DIV/0!</v>
      </c>
      <c r="AD346" s="127" t="e">
        <f t="shared" si="45"/>
        <v>#DIV/0!</v>
      </c>
      <c r="AE346" s="127" t="e">
        <f t="shared" si="45"/>
        <v>#DIV/0!</v>
      </c>
      <c r="AF346" s="127" t="e">
        <f t="shared" si="45"/>
        <v>#DIV/0!</v>
      </c>
      <c r="AG346" s="127" t="e">
        <f t="shared" si="45"/>
        <v>#DIV/0!</v>
      </c>
      <c r="AH346" s="127" t="e">
        <f t="shared" si="44"/>
        <v>#DIV/0!</v>
      </c>
      <c r="AI346" s="127" t="e">
        <f t="shared" si="44"/>
        <v>#DIV/0!</v>
      </c>
      <c r="AJ346" s="127" t="e">
        <f t="shared" si="44"/>
        <v>#DIV/0!</v>
      </c>
      <c r="AK346" s="127" t="e">
        <f t="shared" si="44"/>
        <v>#DIV/0!</v>
      </c>
      <c r="AL346" s="127" t="e">
        <f t="shared" si="47"/>
        <v>#DIV/0!</v>
      </c>
      <c r="AM346" s="127" t="e">
        <f t="shared" si="47"/>
        <v>#DIV/0!</v>
      </c>
      <c r="AN346" s="324"/>
      <c r="AO346" s="325"/>
      <c r="AP346" s="325"/>
      <c r="AQ346" s="325"/>
      <c r="AR346" s="325"/>
      <c r="AS346" s="325"/>
      <c r="AT346" s="325"/>
      <c r="AU346" s="325"/>
      <c r="AV346" s="325"/>
      <c r="AW346" s="325"/>
      <c r="AX346" s="325"/>
      <c r="AY346" s="325"/>
      <c r="AZ346" s="325"/>
      <c r="BA346" s="325"/>
      <c r="BB346" s="325"/>
      <c r="BC346" s="325"/>
      <c r="BD346" s="325"/>
      <c r="BE346" s="325"/>
    </row>
    <row r="347" spans="2:57" ht="15.75" customHeight="1" x14ac:dyDescent="0.25">
      <c r="B347" s="765"/>
      <c r="C347" s="8" t="s">
        <v>7</v>
      </c>
      <c r="D347" s="424"/>
      <c r="E347" s="341"/>
      <c r="F347" s="341"/>
      <c r="G347" s="341"/>
      <c r="H347" s="341"/>
      <c r="I347" s="341"/>
      <c r="J347" s="341"/>
      <c r="K347" s="341"/>
      <c r="L347" s="341"/>
      <c r="M347" s="341"/>
      <c r="N347" s="341"/>
      <c r="O347" s="341"/>
      <c r="P347" s="341"/>
      <c r="Q347" s="341">
        <v>238875</v>
      </c>
      <c r="R347" s="341">
        <v>235828</v>
      </c>
      <c r="S347" s="341">
        <v>237273</v>
      </c>
      <c r="T347" s="341"/>
      <c r="U347" s="341"/>
      <c r="V347" s="74">
        <f>100</f>
        <v>100</v>
      </c>
      <c r="W347" s="127" t="e">
        <f t="shared" si="46"/>
        <v>#DIV/0!</v>
      </c>
      <c r="X347" s="127" t="e">
        <f t="shared" si="46"/>
        <v>#DIV/0!</v>
      </c>
      <c r="Y347" s="127" t="e">
        <f t="shared" si="46"/>
        <v>#DIV/0!</v>
      </c>
      <c r="Z347" s="127" t="e">
        <f t="shared" si="46"/>
        <v>#DIV/0!</v>
      </c>
      <c r="AA347" s="127" t="e">
        <f t="shared" si="45"/>
        <v>#DIV/0!</v>
      </c>
      <c r="AB347" s="127" t="e">
        <f t="shared" si="45"/>
        <v>#DIV/0!</v>
      </c>
      <c r="AC347" s="127" t="e">
        <f t="shared" si="45"/>
        <v>#DIV/0!</v>
      </c>
      <c r="AD347" s="127" t="e">
        <f t="shared" si="45"/>
        <v>#DIV/0!</v>
      </c>
      <c r="AE347" s="127" t="e">
        <f t="shared" si="45"/>
        <v>#DIV/0!</v>
      </c>
      <c r="AF347" s="127" t="e">
        <f t="shared" si="45"/>
        <v>#DIV/0!</v>
      </c>
      <c r="AG347" s="127" t="e">
        <f t="shared" si="45"/>
        <v>#DIV/0!</v>
      </c>
      <c r="AH347" s="127" t="e">
        <f t="shared" si="44"/>
        <v>#DIV/0!</v>
      </c>
      <c r="AI347" s="127" t="e">
        <f t="shared" si="44"/>
        <v>#DIV/0!</v>
      </c>
      <c r="AJ347" s="127" t="e">
        <f t="shared" si="44"/>
        <v>#DIV/0!</v>
      </c>
      <c r="AK347" s="127" t="e">
        <f t="shared" si="44"/>
        <v>#DIV/0!</v>
      </c>
      <c r="AL347" s="127" t="e">
        <f t="shared" si="47"/>
        <v>#DIV/0!</v>
      </c>
      <c r="AM347" s="127" t="e">
        <f t="shared" si="47"/>
        <v>#DIV/0!</v>
      </c>
      <c r="AN347" s="324"/>
      <c r="AO347" s="325"/>
      <c r="AP347" s="325"/>
      <c r="AQ347" s="325"/>
      <c r="AR347" s="325"/>
      <c r="AS347" s="325"/>
      <c r="AT347" s="325"/>
      <c r="AU347" s="325"/>
      <c r="AV347" s="325"/>
      <c r="AW347" s="325"/>
      <c r="AX347" s="325"/>
      <c r="AY347" s="325"/>
      <c r="AZ347" s="325"/>
      <c r="BA347" s="325"/>
      <c r="BB347" s="325"/>
      <c r="BC347" s="325"/>
      <c r="BD347" s="325"/>
      <c r="BE347" s="325"/>
    </row>
    <row r="348" spans="2:57" ht="15" customHeight="1" x14ac:dyDescent="0.25">
      <c r="B348" s="772" t="s">
        <v>66</v>
      </c>
      <c r="C348" s="1" t="s">
        <v>2</v>
      </c>
      <c r="D348" s="425">
        <v>301474</v>
      </c>
      <c r="E348" s="11">
        <v>283030</v>
      </c>
      <c r="F348" s="11">
        <v>282622</v>
      </c>
      <c r="G348" s="11">
        <v>313588</v>
      </c>
      <c r="H348" s="11">
        <v>312456</v>
      </c>
      <c r="I348" s="11">
        <v>330252</v>
      </c>
      <c r="J348" s="11">
        <v>410545</v>
      </c>
      <c r="K348" s="11">
        <v>227989</v>
      </c>
      <c r="L348" s="11">
        <v>283077</v>
      </c>
      <c r="M348" s="11">
        <v>296714</v>
      </c>
      <c r="N348" s="11">
        <v>321429</v>
      </c>
      <c r="O348" s="11">
        <v>310989</v>
      </c>
      <c r="P348" s="11">
        <v>287287</v>
      </c>
      <c r="Q348" s="11">
        <v>404319</v>
      </c>
      <c r="R348" s="11">
        <v>376410</v>
      </c>
      <c r="S348" s="11">
        <v>377022</v>
      </c>
      <c r="T348" s="11">
        <v>379583</v>
      </c>
      <c r="U348" s="11">
        <v>382392</v>
      </c>
      <c r="V348" s="74">
        <f>100</f>
        <v>100</v>
      </c>
      <c r="W348" s="127">
        <f t="shared" si="46"/>
        <v>93.882059481082948</v>
      </c>
      <c r="X348" s="127">
        <f t="shared" si="46"/>
        <v>93.746724427313794</v>
      </c>
      <c r="Y348" s="127">
        <f t="shared" si="46"/>
        <v>104.0182569641163</v>
      </c>
      <c r="Z348" s="127">
        <f t="shared" si="46"/>
        <v>103.64276853061956</v>
      </c>
      <c r="AA348" s="127">
        <f t="shared" si="45"/>
        <v>109.54576514060913</v>
      </c>
      <c r="AB348" s="127">
        <f t="shared" si="45"/>
        <v>136.17923933738896</v>
      </c>
      <c r="AC348" s="127">
        <f t="shared" si="45"/>
        <v>75.624763661211247</v>
      </c>
      <c r="AD348" s="127">
        <f t="shared" si="44"/>
        <v>93.897649548551456</v>
      </c>
      <c r="AE348" s="127">
        <f t="shared" si="44"/>
        <v>98.421091039359951</v>
      </c>
      <c r="AF348" s="127">
        <f t="shared" si="44"/>
        <v>106.61914460285132</v>
      </c>
      <c r="AG348" s="127">
        <f t="shared" si="44"/>
        <v>103.15615940346432</v>
      </c>
      <c r="AH348" s="127">
        <f t="shared" si="44"/>
        <v>95.294121549453678</v>
      </c>
      <c r="AI348" s="127">
        <f t="shared" si="44"/>
        <v>134.11405295315683</v>
      </c>
      <c r="AJ348" s="127">
        <f t="shared" si="44"/>
        <v>124.85653820893344</v>
      </c>
      <c r="AK348" s="127">
        <f t="shared" si="44"/>
        <v>125.05954078958716</v>
      </c>
      <c r="AL348" s="127">
        <f t="shared" si="44"/>
        <v>125.90903361483909</v>
      </c>
      <c r="AM348" s="127">
        <f t="shared" si="44"/>
        <v>126.84078892375462</v>
      </c>
      <c r="AN348" s="280">
        <v>1</v>
      </c>
      <c r="AO348" s="281">
        <v>1</v>
      </c>
      <c r="AP348" s="281">
        <v>1</v>
      </c>
      <c r="AQ348" s="281">
        <v>1</v>
      </c>
      <c r="AR348" s="281">
        <v>1</v>
      </c>
      <c r="AS348" s="281">
        <v>1</v>
      </c>
      <c r="AT348" s="281">
        <v>1</v>
      </c>
      <c r="AU348" s="281">
        <v>1</v>
      </c>
      <c r="AV348" s="281">
        <v>1</v>
      </c>
      <c r="AW348" s="281">
        <v>1</v>
      </c>
      <c r="AX348" s="281">
        <v>1</v>
      </c>
      <c r="AY348" s="281">
        <v>1</v>
      </c>
      <c r="AZ348" s="281">
        <v>1</v>
      </c>
      <c r="BA348" s="281">
        <v>1</v>
      </c>
      <c r="BB348" s="281">
        <v>1</v>
      </c>
      <c r="BC348" s="281">
        <v>1</v>
      </c>
      <c r="BD348" s="281">
        <v>6</v>
      </c>
      <c r="BE348" s="325">
        <v>7</v>
      </c>
    </row>
    <row r="349" spans="2:57" ht="15" x14ac:dyDescent="0.25">
      <c r="B349" s="772"/>
      <c r="C349" s="1" t="s">
        <v>3</v>
      </c>
      <c r="D349" s="365">
        <v>78274</v>
      </c>
      <c r="E349" s="11">
        <v>73087</v>
      </c>
      <c r="F349" s="11">
        <v>70490</v>
      </c>
      <c r="G349" s="11">
        <v>68010</v>
      </c>
      <c r="H349" s="11">
        <v>71169</v>
      </c>
      <c r="I349" s="11">
        <v>88227</v>
      </c>
      <c r="J349" s="11">
        <v>87842</v>
      </c>
      <c r="K349" s="11">
        <v>85630</v>
      </c>
      <c r="L349" s="11">
        <v>103696</v>
      </c>
      <c r="M349" s="11">
        <v>107657</v>
      </c>
      <c r="N349" s="11">
        <v>112983</v>
      </c>
      <c r="O349" s="11">
        <v>119149</v>
      </c>
      <c r="P349" s="11">
        <v>93357</v>
      </c>
      <c r="Q349" s="11">
        <v>130741</v>
      </c>
      <c r="R349" s="11">
        <v>126175</v>
      </c>
      <c r="S349" s="11">
        <v>126181</v>
      </c>
      <c r="T349" s="11">
        <v>126996</v>
      </c>
      <c r="U349" s="11">
        <v>127867</v>
      </c>
      <c r="V349" s="74">
        <f>100</f>
        <v>100</v>
      </c>
      <c r="W349" s="127">
        <f t="shared" si="46"/>
        <v>93.373278483276692</v>
      </c>
      <c r="X349" s="127">
        <f t="shared" si="46"/>
        <v>90.055446252906464</v>
      </c>
      <c r="Y349" s="127">
        <f t="shared" si="46"/>
        <v>86.887088943966063</v>
      </c>
      <c r="Z349" s="127">
        <f t="shared" si="46"/>
        <v>90.92291182257199</v>
      </c>
      <c r="AA349" s="127">
        <f t="shared" si="45"/>
        <v>112.71558882898536</v>
      </c>
      <c r="AB349" s="127">
        <f t="shared" si="45"/>
        <v>112.22372690804099</v>
      </c>
      <c r="AC349" s="127">
        <f t="shared" si="45"/>
        <v>109.39775659861512</v>
      </c>
      <c r="AD349" s="127">
        <f t="shared" si="44"/>
        <v>132.47821754350105</v>
      </c>
      <c r="AE349" s="127">
        <f t="shared" si="44"/>
        <v>137.53864629378847</v>
      </c>
      <c r="AF349" s="127">
        <f t="shared" si="44"/>
        <v>144.34294912742416</v>
      </c>
      <c r="AG349" s="127">
        <f t="shared" si="44"/>
        <v>152.22040524312033</v>
      </c>
      <c r="AH349" s="127">
        <f t="shared" si="44"/>
        <v>119.26948923014028</v>
      </c>
      <c r="AI349" s="127">
        <f t="shared" si="44"/>
        <v>167.0299205355546</v>
      </c>
      <c r="AJ349" s="127">
        <f t="shared" si="44"/>
        <v>161.19656590949739</v>
      </c>
      <c r="AK349" s="127">
        <f t="shared" si="44"/>
        <v>161.20423129008356</v>
      </c>
      <c r="AL349" s="127">
        <f t="shared" si="44"/>
        <v>162.2454454863684</v>
      </c>
      <c r="AM349" s="127">
        <f t="shared" si="44"/>
        <v>163.35820323479061</v>
      </c>
      <c r="AN349" s="280">
        <v>1</v>
      </c>
      <c r="AO349" s="281">
        <v>1</v>
      </c>
      <c r="AP349" s="281">
        <v>1</v>
      </c>
      <c r="AQ349" s="281">
        <v>1</v>
      </c>
      <c r="AR349" s="281">
        <v>1</v>
      </c>
      <c r="AS349" s="281">
        <v>1</v>
      </c>
      <c r="AT349" s="281">
        <v>1</v>
      </c>
      <c r="AU349" s="281">
        <v>1</v>
      </c>
      <c r="AV349" s="281">
        <v>1</v>
      </c>
      <c r="AW349" s="281">
        <v>1</v>
      </c>
      <c r="AX349" s="281">
        <v>1</v>
      </c>
      <c r="AY349" s="281">
        <v>1</v>
      </c>
      <c r="AZ349" s="281">
        <v>1</v>
      </c>
      <c r="BA349" s="281">
        <v>1</v>
      </c>
      <c r="BB349" s="281">
        <v>1</v>
      </c>
      <c r="BC349" s="281">
        <v>1</v>
      </c>
      <c r="BD349" s="281">
        <v>6</v>
      </c>
      <c r="BE349" s="325">
        <v>7</v>
      </c>
    </row>
    <row r="350" spans="2:57" ht="15" x14ac:dyDescent="0.25">
      <c r="B350" s="772"/>
      <c r="C350" s="1" t="s">
        <v>4</v>
      </c>
      <c r="D350" s="365">
        <v>51804</v>
      </c>
      <c r="E350" s="11">
        <v>46519</v>
      </c>
      <c r="F350" s="11">
        <v>44937</v>
      </c>
      <c r="G350" s="11">
        <v>52859</v>
      </c>
      <c r="H350" s="11">
        <v>53021</v>
      </c>
      <c r="I350" s="11">
        <v>51005</v>
      </c>
      <c r="J350" s="11">
        <v>52129</v>
      </c>
      <c r="K350" s="11">
        <v>48712</v>
      </c>
      <c r="L350" s="11">
        <v>53326</v>
      </c>
      <c r="M350" s="11">
        <v>53115</v>
      </c>
      <c r="N350" s="11">
        <v>53232</v>
      </c>
      <c r="O350" s="11">
        <v>65426</v>
      </c>
      <c r="P350" s="11">
        <v>46190</v>
      </c>
      <c r="Q350" s="11">
        <v>57510</v>
      </c>
      <c r="R350" s="11">
        <v>57086</v>
      </c>
      <c r="S350" s="11">
        <v>57101</v>
      </c>
      <c r="T350" s="11">
        <v>57517</v>
      </c>
      <c r="U350" s="11">
        <v>57960</v>
      </c>
      <c r="V350" s="74">
        <f>100</f>
        <v>100</v>
      </c>
      <c r="W350" s="127">
        <f t="shared" si="46"/>
        <v>89.798085089954441</v>
      </c>
      <c r="X350" s="127">
        <f t="shared" si="46"/>
        <v>86.744266851980541</v>
      </c>
      <c r="Y350" s="127">
        <f t="shared" si="46"/>
        <v>102.03652227627211</v>
      </c>
      <c r="Z350" s="127">
        <f t="shared" si="46"/>
        <v>102.34923944096981</v>
      </c>
      <c r="AA350" s="127">
        <f t="shared" si="45"/>
        <v>98.457648058065018</v>
      </c>
      <c r="AB350" s="127">
        <f t="shared" si="45"/>
        <v>100.62736468226392</v>
      </c>
      <c r="AC350" s="127">
        <f t="shared" si="45"/>
        <v>94.031348930584514</v>
      </c>
      <c r="AD350" s="127">
        <f t="shared" si="44"/>
        <v>102.93799706586364</v>
      </c>
      <c r="AE350" s="127">
        <f t="shared" si="44"/>
        <v>102.53069261060922</v>
      </c>
      <c r="AF350" s="127">
        <f t="shared" si="44"/>
        <v>102.75654389622423</v>
      </c>
      <c r="AG350" s="127">
        <f t="shared" si="44"/>
        <v>126.29526677476643</v>
      </c>
      <c r="AH350" s="127">
        <f t="shared" si="44"/>
        <v>89.162998996216515</v>
      </c>
      <c r="AI350" s="127">
        <f t="shared" si="44"/>
        <v>111.0145934676859</v>
      </c>
      <c r="AJ350" s="127">
        <f t="shared" si="44"/>
        <v>110.19612385144005</v>
      </c>
      <c r="AK350" s="127">
        <f t="shared" si="44"/>
        <v>110.22507914446761</v>
      </c>
      <c r="AL350" s="127">
        <f t="shared" si="44"/>
        <v>111.02810593776542</v>
      </c>
      <c r="AM350" s="127">
        <f t="shared" si="44"/>
        <v>111.88325225851285</v>
      </c>
      <c r="AN350" s="280">
        <v>1</v>
      </c>
      <c r="AO350" s="281">
        <v>1</v>
      </c>
      <c r="AP350" s="281">
        <v>1</v>
      </c>
      <c r="AQ350" s="281">
        <v>1</v>
      </c>
      <c r="AR350" s="281">
        <v>1</v>
      </c>
      <c r="AS350" s="281">
        <v>1</v>
      </c>
      <c r="AT350" s="281">
        <v>1</v>
      </c>
      <c r="AU350" s="281">
        <v>1</v>
      </c>
      <c r="AV350" s="281">
        <v>1</v>
      </c>
      <c r="AW350" s="281">
        <v>1</v>
      </c>
      <c r="AX350" s="281">
        <v>1</v>
      </c>
      <c r="AY350" s="281">
        <v>1</v>
      </c>
      <c r="AZ350" s="281">
        <v>1</v>
      </c>
      <c r="BA350" s="281">
        <v>1</v>
      </c>
      <c r="BB350" s="281">
        <v>1</v>
      </c>
      <c r="BC350" s="281">
        <v>1</v>
      </c>
      <c r="BD350" s="281">
        <v>6</v>
      </c>
      <c r="BE350" s="325">
        <v>7</v>
      </c>
    </row>
    <row r="351" spans="2:57" ht="15" x14ac:dyDescent="0.25">
      <c r="B351" s="772"/>
      <c r="C351" s="1" t="s">
        <v>5</v>
      </c>
      <c r="D351" s="365">
        <v>59807</v>
      </c>
      <c r="E351" s="11">
        <v>56458</v>
      </c>
      <c r="F351" s="11">
        <v>42698</v>
      </c>
      <c r="G351" s="11">
        <v>41859</v>
      </c>
      <c r="H351" s="11">
        <v>40599</v>
      </c>
      <c r="I351" s="11">
        <v>42483</v>
      </c>
      <c r="J351" s="11">
        <v>64488</v>
      </c>
      <c r="K351" s="11">
        <v>45597</v>
      </c>
      <c r="L351" s="11">
        <v>46269</v>
      </c>
      <c r="M351" s="11">
        <v>46258</v>
      </c>
      <c r="N351" s="11">
        <v>63153</v>
      </c>
      <c r="O351" s="11">
        <v>77586</v>
      </c>
      <c r="P351" s="11">
        <v>73534</v>
      </c>
      <c r="Q351" s="11">
        <v>77819</v>
      </c>
      <c r="R351" s="11">
        <v>85999</v>
      </c>
      <c r="S351" s="11">
        <v>86628</v>
      </c>
      <c r="T351" s="11">
        <v>87140</v>
      </c>
      <c r="U351" s="11">
        <v>87679</v>
      </c>
      <c r="V351" s="74">
        <f>100</f>
        <v>100</v>
      </c>
      <c r="W351" s="127">
        <f t="shared" si="46"/>
        <v>94.400321032655043</v>
      </c>
      <c r="X351" s="127">
        <f t="shared" si="46"/>
        <v>71.392980754761155</v>
      </c>
      <c r="Y351" s="127">
        <f t="shared" si="46"/>
        <v>69.990134934037826</v>
      </c>
      <c r="Z351" s="127">
        <f t="shared" si="46"/>
        <v>67.883358135335328</v>
      </c>
      <c r="AA351" s="127">
        <f t="shared" si="45"/>
        <v>71.033491062919055</v>
      </c>
      <c r="AB351" s="127">
        <f t="shared" si="45"/>
        <v>107.8268430116876</v>
      </c>
      <c r="AC351" s="127">
        <f t="shared" si="45"/>
        <v>76.240239436855219</v>
      </c>
      <c r="AD351" s="127">
        <f t="shared" si="44"/>
        <v>77.36385372949654</v>
      </c>
      <c r="AE351" s="127">
        <f t="shared" si="44"/>
        <v>77.345461233634865</v>
      </c>
      <c r="AF351" s="127">
        <f t="shared" si="44"/>
        <v>105.59466283210995</v>
      </c>
      <c r="AG351" s="127">
        <f t="shared" si="44"/>
        <v>129.72728944772351</v>
      </c>
      <c r="AH351" s="127">
        <f t="shared" si="44"/>
        <v>122.95216279030883</v>
      </c>
      <c r="AI351" s="127">
        <f t="shared" si="44"/>
        <v>130.11687595097564</v>
      </c>
      <c r="AJ351" s="127">
        <f t="shared" si="44"/>
        <v>143.79420469175849</v>
      </c>
      <c r="AK351" s="127">
        <f t="shared" si="44"/>
        <v>144.84592104603141</v>
      </c>
      <c r="AL351" s="127">
        <f t="shared" si="44"/>
        <v>145.70200812613908</v>
      </c>
      <c r="AM351" s="127">
        <f t="shared" si="44"/>
        <v>146.60324042336183</v>
      </c>
      <c r="AN351" s="280">
        <v>1</v>
      </c>
      <c r="AO351" s="281">
        <v>1</v>
      </c>
      <c r="AP351" s="281">
        <v>1</v>
      </c>
      <c r="AQ351" s="281">
        <v>1</v>
      </c>
      <c r="AR351" s="281">
        <v>1</v>
      </c>
      <c r="AS351" s="281">
        <v>1</v>
      </c>
      <c r="AT351" s="281">
        <v>1</v>
      </c>
      <c r="AU351" s="281">
        <v>1</v>
      </c>
      <c r="AV351" s="281">
        <v>1</v>
      </c>
      <c r="AW351" s="281">
        <v>1</v>
      </c>
      <c r="AX351" s="281">
        <v>1</v>
      </c>
      <c r="AY351" s="281">
        <v>1</v>
      </c>
      <c r="AZ351" s="281">
        <v>1</v>
      </c>
      <c r="BA351" s="281">
        <v>1</v>
      </c>
      <c r="BB351" s="281">
        <v>1</v>
      </c>
      <c r="BC351" s="281">
        <v>1</v>
      </c>
      <c r="BD351" s="281">
        <v>6</v>
      </c>
      <c r="BE351" s="325">
        <v>7</v>
      </c>
    </row>
    <row r="352" spans="2:57" ht="15" x14ac:dyDescent="0.25">
      <c r="B352" s="772"/>
      <c r="C352" s="1" t="s">
        <v>6</v>
      </c>
      <c r="D352" s="365">
        <v>491359</v>
      </c>
      <c r="E352" s="11">
        <v>459094</v>
      </c>
      <c r="F352" s="11">
        <v>440747</v>
      </c>
      <c r="G352" s="11">
        <v>476316</v>
      </c>
      <c r="H352" s="11">
        <v>477245</v>
      </c>
      <c r="I352" s="11">
        <v>511967</v>
      </c>
      <c r="J352" s="11">
        <v>615004</v>
      </c>
      <c r="K352" s="11">
        <v>407928</v>
      </c>
      <c r="L352" s="11">
        <v>486368</v>
      </c>
      <c r="M352" s="11">
        <v>503744</v>
      </c>
      <c r="N352" s="11">
        <v>550797</v>
      </c>
      <c r="O352" s="11">
        <v>573150</v>
      </c>
      <c r="P352" s="11">
        <v>500368</v>
      </c>
      <c r="Q352" s="11">
        <v>670389</v>
      </c>
      <c r="R352" s="11">
        <v>645670</v>
      </c>
      <c r="S352" s="11">
        <v>646932</v>
      </c>
      <c r="T352" s="11">
        <v>651236</v>
      </c>
      <c r="U352" s="11">
        <v>655898</v>
      </c>
      <c r="V352" s="74">
        <f>100</f>
        <v>100</v>
      </c>
      <c r="W352" s="127">
        <f t="shared" si="46"/>
        <v>93.433518059097324</v>
      </c>
      <c r="X352" s="127">
        <f t="shared" si="46"/>
        <v>89.699588284736819</v>
      </c>
      <c r="Y352" s="127">
        <f t="shared" si="46"/>
        <v>96.938491001487705</v>
      </c>
      <c r="Z352" s="127">
        <f t="shared" si="46"/>
        <v>97.127558465399019</v>
      </c>
      <c r="AA352" s="127">
        <f t="shared" si="46"/>
        <v>104.19408212732442</v>
      </c>
      <c r="AB352" s="127">
        <f t="shared" si="46"/>
        <v>125.1638822123946</v>
      </c>
      <c r="AC352" s="127">
        <f t="shared" si="46"/>
        <v>83.02035782391286</v>
      </c>
      <c r="AD352" s="127">
        <f t="shared" si="44"/>
        <v>98.984245734788615</v>
      </c>
      <c r="AE352" s="127">
        <f t="shared" si="44"/>
        <v>102.52056032351092</v>
      </c>
      <c r="AF352" s="127">
        <f t="shared" si="44"/>
        <v>112.09665438101266</v>
      </c>
      <c r="AG352" s="127">
        <f t="shared" si="44"/>
        <v>116.64587399437072</v>
      </c>
      <c r="AH352" s="127">
        <f t="shared" si="44"/>
        <v>101.83348631041662</v>
      </c>
      <c r="AI352" s="127">
        <f t="shared" si="44"/>
        <v>136.43568144676297</v>
      </c>
      <c r="AJ352" s="127">
        <f t="shared" si="44"/>
        <v>131.40494017612377</v>
      </c>
      <c r="AK352" s="127">
        <f t="shared" si="44"/>
        <v>131.66177886229823</v>
      </c>
      <c r="AL352" s="127">
        <f t="shared" si="44"/>
        <v>132.53771682211988</v>
      </c>
      <c r="AM352" s="127">
        <f t="shared" si="44"/>
        <v>133.48651393380399</v>
      </c>
      <c r="AN352" s="280"/>
      <c r="AO352" s="281"/>
      <c r="AP352" s="281"/>
      <c r="AQ352" s="281"/>
      <c r="AR352" s="281"/>
      <c r="AS352" s="281"/>
      <c r="AT352" s="281"/>
      <c r="AU352" s="281"/>
      <c r="AV352" s="281"/>
      <c r="AW352" s="281"/>
      <c r="AX352" s="281"/>
      <c r="AY352" s="281"/>
      <c r="AZ352" s="281"/>
      <c r="BA352" s="281"/>
      <c r="BB352" s="281"/>
      <c r="BC352" s="281"/>
      <c r="BD352" s="281"/>
      <c r="BE352" s="325"/>
    </row>
    <row r="353" spans="2:57" ht="15" x14ac:dyDescent="0.25">
      <c r="B353" s="765"/>
      <c r="C353" s="8" t="s">
        <v>7</v>
      </c>
      <c r="D353" s="424">
        <v>431552</v>
      </c>
      <c r="E353" s="341">
        <v>402636</v>
      </c>
      <c r="F353" s="341">
        <v>398049</v>
      </c>
      <c r="G353" s="341">
        <v>434457</v>
      </c>
      <c r="H353" s="341">
        <v>436646</v>
      </c>
      <c r="I353" s="341">
        <v>469484</v>
      </c>
      <c r="J353" s="341">
        <v>550516</v>
      </c>
      <c r="K353" s="341">
        <v>362331</v>
      </c>
      <c r="L353" s="341">
        <v>440099</v>
      </c>
      <c r="M353" s="341">
        <v>457486</v>
      </c>
      <c r="N353" s="341">
        <v>487644</v>
      </c>
      <c r="O353" s="341">
        <v>495564</v>
      </c>
      <c r="P353" s="341">
        <v>426834</v>
      </c>
      <c r="Q353" s="341">
        <v>592570</v>
      </c>
      <c r="R353" s="341">
        <v>559671</v>
      </c>
      <c r="S353" s="341">
        <v>560304</v>
      </c>
      <c r="T353" s="341">
        <v>564096</v>
      </c>
      <c r="U353" s="341">
        <v>568219</v>
      </c>
      <c r="V353" s="74">
        <f>100</f>
        <v>100</v>
      </c>
      <c r="W353" s="127">
        <f t="shared" ref="W353:AL373" si="48">E353*100/$D353</f>
        <v>93.299532848880318</v>
      </c>
      <c r="X353" s="127">
        <f t="shared" si="48"/>
        <v>92.236625018537737</v>
      </c>
      <c r="Y353" s="127">
        <f t="shared" si="48"/>
        <v>100.67315178703841</v>
      </c>
      <c r="Z353" s="127">
        <f t="shared" si="48"/>
        <v>101.18039077561916</v>
      </c>
      <c r="AA353" s="127">
        <f t="shared" si="48"/>
        <v>108.78967076968708</v>
      </c>
      <c r="AB353" s="127">
        <f t="shared" si="48"/>
        <v>127.5665504968115</v>
      </c>
      <c r="AC353" s="127">
        <f t="shared" si="48"/>
        <v>83.95998628207029</v>
      </c>
      <c r="AD353" s="127">
        <f t="shared" si="44"/>
        <v>101.98052610114192</v>
      </c>
      <c r="AE353" s="127">
        <f t="shared" si="44"/>
        <v>106.00947278659351</v>
      </c>
      <c r="AF353" s="127">
        <f t="shared" si="44"/>
        <v>112.99773839537298</v>
      </c>
      <c r="AG353" s="127">
        <f t="shared" si="44"/>
        <v>114.83297493697168</v>
      </c>
      <c r="AH353" s="127">
        <f t="shared" si="44"/>
        <v>98.906736615749665</v>
      </c>
      <c r="AI353" s="127">
        <f t="shared" si="44"/>
        <v>137.31137846655793</v>
      </c>
      <c r="AJ353" s="127">
        <f t="shared" si="44"/>
        <v>129.68796344357111</v>
      </c>
      <c r="AK353" s="127">
        <f t="shared" si="44"/>
        <v>129.83464333382767</v>
      </c>
      <c r="AL353" s="127">
        <f t="shared" si="44"/>
        <v>130.71333234465371</v>
      </c>
      <c r="AM353" s="127">
        <f t="shared" si="44"/>
        <v>131.66872126649858</v>
      </c>
      <c r="AN353" s="283"/>
      <c r="AO353" s="284"/>
      <c r="AP353" s="284"/>
      <c r="AQ353" s="284"/>
      <c r="AR353" s="284"/>
      <c r="AS353" s="284"/>
      <c r="AT353" s="284"/>
      <c r="AU353" s="284"/>
      <c r="AV353" s="284"/>
      <c r="AW353" s="284"/>
      <c r="AX353" s="284"/>
      <c r="AY353" s="284"/>
      <c r="AZ353" s="284"/>
      <c r="BA353" s="284"/>
      <c r="BB353" s="284"/>
      <c r="BC353" s="284"/>
      <c r="BD353" s="284"/>
      <c r="BE353" s="284"/>
    </row>
    <row r="354" spans="2:57" ht="15" customHeight="1" x14ac:dyDescent="0.25">
      <c r="B354" s="772" t="s">
        <v>67</v>
      </c>
      <c r="C354" s="1" t="s">
        <v>2</v>
      </c>
      <c r="D354" s="425">
        <v>248955</v>
      </c>
      <c r="E354" s="11">
        <v>255669</v>
      </c>
      <c r="F354" s="11">
        <v>253646</v>
      </c>
      <c r="G354" s="11">
        <v>259977</v>
      </c>
      <c r="H354" s="11">
        <v>262000</v>
      </c>
      <c r="I354" s="11">
        <v>266521</v>
      </c>
      <c r="J354" s="11">
        <v>287872</v>
      </c>
      <c r="K354" s="11">
        <v>287412</v>
      </c>
      <c r="L354" s="11">
        <v>306256</v>
      </c>
      <c r="M354" s="11">
        <v>308365</v>
      </c>
      <c r="N354" s="11">
        <v>297652</v>
      </c>
      <c r="O354" s="11">
        <v>284261</v>
      </c>
      <c r="P354" s="11">
        <v>248443</v>
      </c>
      <c r="Q354" s="11">
        <v>282254</v>
      </c>
      <c r="R354" s="11">
        <v>301484</v>
      </c>
      <c r="S354" s="11">
        <v>304721</v>
      </c>
      <c r="T354" s="11">
        <v>309358</v>
      </c>
      <c r="U354" s="11">
        <v>309887</v>
      </c>
      <c r="V354" s="74">
        <f>100</f>
        <v>100</v>
      </c>
      <c r="W354" s="127">
        <f t="shared" si="48"/>
        <v>102.69687292884257</v>
      </c>
      <c r="X354" s="127">
        <f t="shared" si="48"/>
        <v>101.88427627482878</v>
      </c>
      <c r="Y354" s="127">
        <f t="shared" si="48"/>
        <v>104.4273061396638</v>
      </c>
      <c r="Z354" s="127">
        <f t="shared" si="48"/>
        <v>105.23990279367757</v>
      </c>
      <c r="AA354" s="127">
        <f t="shared" si="48"/>
        <v>107.05589363539596</v>
      </c>
      <c r="AB354" s="127">
        <f t="shared" si="48"/>
        <v>115.63214235504408</v>
      </c>
      <c r="AC354" s="127">
        <f t="shared" si="48"/>
        <v>115.44737000662771</v>
      </c>
      <c r="AD354" s="127">
        <f t="shared" si="44"/>
        <v>123.01660942740656</v>
      </c>
      <c r="AE354" s="127">
        <f t="shared" si="44"/>
        <v>123.86375047699383</v>
      </c>
      <c r="AF354" s="127">
        <f t="shared" si="44"/>
        <v>119.56056315398365</v>
      </c>
      <c r="AG354" s="127">
        <f t="shared" si="44"/>
        <v>114.1816794199755</v>
      </c>
      <c r="AH354" s="127">
        <f t="shared" si="44"/>
        <v>99.794340342632196</v>
      </c>
      <c r="AI354" s="127">
        <f t="shared" si="44"/>
        <v>113.37550963025447</v>
      </c>
      <c r="AJ354" s="127">
        <f t="shared" si="44"/>
        <v>121.09979715209576</v>
      </c>
      <c r="AK354" s="127">
        <f t="shared" si="44"/>
        <v>122.40003213432146</v>
      </c>
      <c r="AL354" s="127">
        <f t="shared" si="44"/>
        <v>124.26261774216223</v>
      </c>
      <c r="AM354" s="127">
        <f t="shared" si="44"/>
        <v>124.47510594284108</v>
      </c>
      <c r="AN354" s="280">
        <v>1</v>
      </c>
      <c r="AO354" s="281">
        <v>1</v>
      </c>
      <c r="AP354" s="281">
        <v>1</v>
      </c>
      <c r="AQ354" s="281">
        <v>1</v>
      </c>
      <c r="AR354" s="281">
        <v>1</v>
      </c>
      <c r="AS354" s="281">
        <v>1</v>
      </c>
      <c r="AT354" s="281">
        <v>1</v>
      </c>
      <c r="AU354" s="281">
        <v>1</v>
      </c>
      <c r="AV354" s="281">
        <v>1</v>
      </c>
      <c r="AW354" s="281">
        <v>1</v>
      </c>
      <c r="AX354" s="281">
        <v>1</v>
      </c>
      <c r="AY354" s="281">
        <v>1</v>
      </c>
      <c r="AZ354" s="281">
        <v>1</v>
      </c>
      <c r="BA354" s="281">
        <v>1</v>
      </c>
      <c r="BB354" s="281">
        <v>1</v>
      </c>
      <c r="BC354" s="281">
        <v>1</v>
      </c>
      <c r="BD354" s="281">
        <v>6</v>
      </c>
      <c r="BE354" s="325">
        <v>7</v>
      </c>
    </row>
    <row r="355" spans="2:57" ht="15" x14ac:dyDescent="0.25">
      <c r="B355" s="772"/>
      <c r="C355" s="1" t="s">
        <v>3</v>
      </c>
      <c r="D355" s="365">
        <v>218594</v>
      </c>
      <c r="E355" s="11">
        <v>224694</v>
      </c>
      <c r="F355" s="11">
        <v>224542</v>
      </c>
      <c r="G355" s="11">
        <v>221503</v>
      </c>
      <c r="H355" s="11">
        <v>226568</v>
      </c>
      <c r="I355" s="11">
        <v>233528</v>
      </c>
      <c r="J355" s="11">
        <v>246747</v>
      </c>
      <c r="K355" s="11">
        <v>249468</v>
      </c>
      <c r="L355" s="11">
        <v>264835</v>
      </c>
      <c r="M355" s="11">
        <v>267083</v>
      </c>
      <c r="N355" s="11">
        <v>275599</v>
      </c>
      <c r="O355" s="11">
        <v>244274</v>
      </c>
      <c r="P355" s="11">
        <v>203858</v>
      </c>
      <c r="Q355" s="11">
        <v>266817</v>
      </c>
      <c r="R355" s="11">
        <v>243699</v>
      </c>
      <c r="S355" s="11">
        <v>246131</v>
      </c>
      <c r="T355" s="11">
        <v>249695</v>
      </c>
      <c r="U355" s="11">
        <v>250091</v>
      </c>
      <c r="V355" s="74">
        <f>100</f>
        <v>100</v>
      </c>
      <c r="W355" s="127">
        <f t="shared" si="48"/>
        <v>102.79056149757083</v>
      </c>
      <c r="X355" s="127">
        <f t="shared" si="48"/>
        <v>102.72102619468055</v>
      </c>
      <c r="Y355" s="127">
        <f t="shared" si="48"/>
        <v>101.33077760597271</v>
      </c>
      <c r="Z355" s="127">
        <f t="shared" si="48"/>
        <v>103.64785858715244</v>
      </c>
      <c r="AA355" s="127">
        <f t="shared" si="48"/>
        <v>106.83184350897096</v>
      </c>
      <c r="AB355" s="127">
        <f t="shared" si="48"/>
        <v>112.87912751493637</v>
      </c>
      <c r="AC355" s="127">
        <f t="shared" si="48"/>
        <v>114.12390093049214</v>
      </c>
      <c r="AD355" s="127">
        <f t="shared" si="44"/>
        <v>121.15382855888085</v>
      </c>
      <c r="AE355" s="127">
        <f t="shared" si="44"/>
        <v>122.18221909110039</v>
      </c>
      <c r="AF355" s="127">
        <f t="shared" si="44"/>
        <v>126.07802592934847</v>
      </c>
      <c r="AG355" s="127">
        <f t="shared" si="44"/>
        <v>111.74780643567527</v>
      </c>
      <c r="AH355" s="127">
        <f t="shared" si="44"/>
        <v>93.258735372425591</v>
      </c>
      <c r="AI355" s="127">
        <f t="shared" si="44"/>
        <v>122.06053231104239</v>
      </c>
      <c r="AJ355" s="127">
        <f t="shared" si="44"/>
        <v>111.48476170434687</v>
      </c>
      <c r="AK355" s="127">
        <f t="shared" si="44"/>
        <v>112.5973265505915</v>
      </c>
      <c r="AL355" s="127">
        <f t="shared" si="44"/>
        <v>114.22774641572961</v>
      </c>
      <c r="AM355" s="127">
        <f t="shared" si="44"/>
        <v>114.40890417852275</v>
      </c>
      <c r="AN355" s="280">
        <v>1</v>
      </c>
      <c r="AO355" s="281">
        <v>1</v>
      </c>
      <c r="AP355" s="281">
        <v>1</v>
      </c>
      <c r="AQ355" s="281">
        <v>1</v>
      </c>
      <c r="AR355" s="281">
        <v>1</v>
      </c>
      <c r="AS355" s="281">
        <v>1</v>
      </c>
      <c r="AT355" s="281">
        <v>1</v>
      </c>
      <c r="AU355" s="281">
        <v>1</v>
      </c>
      <c r="AV355" s="281">
        <v>1</v>
      </c>
      <c r="AW355" s="281">
        <v>1</v>
      </c>
      <c r="AX355" s="281">
        <v>1</v>
      </c>
      <c r="AY355" s="281">
        <v>1</v>
      </c>
      <c r="AZ355" s="281">
        <v>1</v>
      </c>
      <c r="BA355" s="281">
        <v>1</v>
      </c>
      <c r="BB355" s="281">
        <v>1</v>
      </c>
      <c r="BC355" s="281">
        <v>1</v>
      </c>
      <c r="BD355" s="281">
        <v>6</v>
      </c>
      <c r="BE355" s="325">
        <v>7</v>
      </c>
    </row>
    <row r="356" spans="2:57" ht="15" x14ac:dyDescent="0.25">
      <c r="B356" s="772"/>
      <c r="C356" s="1" t="s">
        <v>4</v>
      </c>
      <c r="D356" s="365">
        <v>44998</v>
      </c>
      <c r="E356" s="11">
        <v>46026</v>
      </c>
      <c r="F356" s="11">
        <v>48234</v>
      </c>
      <c r="G356" s="11">
        <v>51756</v>
      </c>
      <c r="H356" s="11">
        <v>52114</v>
      </c>
      <c r="I356" s="11">
        <v>55112</v>
      </c>
      <c r="J356" s="11">
        <v>59675</v>
      </c>
      <c r="K356" s="11">
        <v>58562</v>
      </c>
      <c r="L356" s="11">
        <v>61007</v>
      </c>
      <c r="M356" s="11">
        <v>63751</v>
      </c>
      <c r="N356" s="11">
        <v>70568</v>
      </c>
      <c r="O356" s="11">
        <v>83294</v>
      </c>
      <c r="P356" s="11">
        <v>75481</v>
      </c>
      <c r="Q356" s="11">
        <v>75582</v>
      </c>
      <c r="R356" s="11">
        <v>66212</v>
      </c>
      <c r="S356" s="11">
        <v>69004</v>
      </c>
      <c r="T356" s="11">
        <v>70129</v>
      </c>
      <c r="U356" s="11">
        <v>70254</v>
      </c>
      <c r="V356" s="74">
        <f>100</f>
        <v>100</v>
      </c>
      <c r="W356" s="127">
        <f t="shared" si="48"/>
        <v>102.28454597982133</v>
      </c>
      <c r="X356" s="127">
        <f t="shared" si="48"/>
        <v>107.19143073025468</v>
      </c>
      <c r="Y356" s="127">
        <f t="shared" si="48"/>
        <v>115.01844526423396</v>
      </c>
      <c r="Z356" s="127">
        <f t="shared" si="48"/>
        <v>115.81403617938575</v>
      </c>
      <c r="AA356" s="127">
        <f t="shared" si="48"/>
        <v>122.47655451353394</v>
      </c>
      <c r="AB356" s="127">
        <f t="shared" si="48"/>
        <v>132.61700520023112</v>
      </c>
      <c r="AC356" s="127">
        <f t="shared" si="48"/>
        <v>130.14356193608606</v>
      </c>
      <c r="AD356" s="127">
        <f t="shared" si="44"/>
        <v>135.57713676163385</v>
      </c>
      <c r="AE356" s="127">
        <f t="shared" si="44"/>
        <v>141.67518556380284</v>
      </c>
      <c r="AF356" s="127">
        <f t="shared" si="44"/>
        <v>156.82474776656741</v>
      </c>
      <c r="AG356" s="127">
        <f t="shared" si="44"/>
        <v>185.10600471132051</v>
      </c>
      <c r="AH356" s="127">
        <f t="shared" si="44"/>
        <v>167.74301080048002</v>
      </c>
      <c r="AI356" s="127">
        <f t="shared" si="44"/>
        <v>167.96746522067647</v>
      </c>
      <c r="AJ356" s="127">
        <f t="shared" si="44"/>
        <v>147.14431752522336</v>
      </c>
      <c r="AK356" s="127">
        <f t="shared" si="44"/>
        <v>153.34903773501046</v>
      </c>
      <c r="AL356" s="127">
        <f t="shared" si="44"/>
        <v>155.84914885106005</v>
      </c>
      <c r="AM356" s="127">
        <f t="shared" si="44"/>
        <v>156.12693897506557</v>
      </c>
      <c r="AN356" s="280">
        <v>1</v>
      </c>
      <c r="AO356" s="281">
        <v>1</v>
      </c>
      <c r="AP356" s="281">
        <v>1</v>
      </c>
      <c r="AQ356" s="281">
        <v>1</v>
      </c>
      <c r="AR356" s="281">
        <v>1</v>
      </c>
      <c r="AS356" s="281">
        <v>1</v>
      </c>
      <c r="AT356" s="281">
        <v>1</v>
      </c>
      <c r="AU356" s="281">
        <v>1</v>
      </c>
      <c r="AV356" s="281">
        <v>1</v>
      </c>
      <c r="AW356" s="281">
        <v>1</v>
      </c>
      <c r="AX356" s="281">
        <v>1</v>
      </c>
      <c r="AY356" s="281">
        <v>1</v>
      </c>
      <c r="AZ356" s="281">
        <v>1</v>
      </c>
      <c r="BA356" s="281">
        <v>1</v>
      </c>
      <c r="BB356" s="281">
        <v>1</v>
      </c>
      <c r="BC356" s="281">
        <v>1</v>
      </c>
      <c r="BD356" s="281">
        <v>6</v>
      </c>
      <c r="BE356" s="325">
        <v>7</v>
      </c>
    </row>
    <row r="357" spans="2:57" ht="15" x14ac:dyDescent="0.25">
      <c r="B357" s="772"/>
      <c r="C357" s="1" t="s">
        <v>5</v>
      </c>
      <c r="D357" s="365">
        <v>63501</v>
      </c>
      <c r="E357" s="11">
        <v>60386</v>
      </c>
      <c r="F357" s="11">
        <v>61130</v>
      </c>
      <c r="G357" s="11">
        <v>74262</v>
      </c>
      <c r="H357" s="11">
        <v>74183</v>
      </c>
      <c r="I357" s="11">
        <v>71661</v>
      </c>
      <c r="J357" s="11">
        <v>76177</v>
      </c>
      <c r="K357" s="11">
        <v>82723</v>
      </c>
      <c r="L357" s="11">
        <v>93099</v>
      </c>
      <c r="M357" s="11">
        <v>92178</v>
      </c>
      <c r="N357" s="11">
        <v>109176</v>
      </c>
      <c r="O357" s="11">
        <v>138092</v>
      </c>
      <c r="P357" s="11">
        <v>138672</v>
      </c>
      <c r="Q357" s="11">
        <v>127513</v>
      </c>
      <c r="R357" s="11">
        <v>121140</v>
      </c>
      <c r="S357" s="11">
        <v>123674</v>
      </c>
      <c r="T357" s="11">
        <v>125315</v>
      </c>
      <c r="U357" s="11">
        <v>125495</v>
      </c>
      <c r="V357" s="74">
        <f>100</f>
        <v>100</v>
      </c>
      <c r="W357" s="127">
        <f t="shared" si="48"/>
        <v>95.094565439914334</v>
      </c>
      <c r="X357" s="127">
        <f t="shared" si="48"/>
        <v>96.266200532275079</v>
      </c>
      <c r="Y357" s="127">
        <f t="shared" si="48"/>
        <v>116.9461898237823</v>
      </c>
      <c r="Z357" s="127">
        <f t="shared" si="48"/>
        <v>116.82178233413647</v>
      </c>
      <c r="AA357" s="127">
        <f t="shared" si="48"/>
        <v>112.85019133556952</v>
      </c>
      <c r="AB357" s="127">
        <f t="shared" si="48"/>
        <v>119.96189036393127</v>
      </c>
      <c r="AC357" s="127">
        <f t="shared" si="48"/>
        <v>130.27038944268594</v>
      </c>
      <c r="AD357" s="127">
        <f t="shared" si="44"/>
        <v>146.61028960173854</v>
      </c>
      <c r="AE357" s="127">
        <f t="shared" si="44"/>
        <v>145.15991874143714</v>
      </c>
      <c r="AF357" s="127">
        <f t="shared" si="44"/>
        <v>171.92800113384041</v>
      </c>
      <c r="AG357" s="127">
        <f t="shared" si="44"/>
        <v>217.46429190091496</v>
      </c>
      <c r="AH357" s="127">
        <f t="shared" si="44"/>
        <v>218.37766334388434</v>
      </c>
      <c r="AI357" s="127">
        <f t="shared" si="44"/>
        <v>200.80471173682304</v>
      </c>
      <c r="AJ357" s="127">
        <f t="shared" si="44"/>
        <v>190.76864931260926</v>
      </c>
      <c r="AK357" s="127">
        <f t="shared" si="44"/>
        <v>194.75913765137557</v>
      </c>
      <c r="AL357" s="127">
        <f t="shared" si="44"/>
        <v>197.34334892363898</v>
      </c>
      <c r="AM357" s="127">
        <f t="shared" si="44"/>
        <v>197.6268090266295</v>
      </c>
      <c r="AN357" s="280">
        <v>1</v>
      </c>
      <c r="AO357" s="281">
        <v>1</v>
      </c>
      <c r="AP357" s="281">
        <v>1</v>
      </c>
      <c r="AQ357" s="281">
        <v>1</v>
      </c>
      <c r="AR357" s="281">
        <v>1</v>
      </c>
      <c r="AS357" s="281">
        <v>1</v>
      </c>
      <c r="AT357" s="281">
        <v>1</v>
      </c>
      <c r="AU357" s="281">
        <v>1</v>
      </c>
      <c r="AV357" s="281">
        <v>1</v>
      </c>
      <c r="AW357" s="281">
        <v>1</v>
      </c>
      <c r="AX357" s="281">
        <v>1</v>
      </c>
      <c r="AY357" s="281">
        <v>1</v>
      </c>
      <c r="AZ357" s="281">
        <v>1</v>
      </c>
      <c r="BA357" s="281">
        <v>1</v>
      </c>
      <c r="BB357" s="281">
        <v>1</v>
      </c>
      <c r="BC357" s="281">
        <v>1</v>
      </c>
      <c r="BD357" s="281">
        <v>6</v>
      </c>
      <c r="BE357" s="325">
        <v>7</v>
      </c>
    </row>
    <row r="358" spans="2:57" ht="15" x14ac:dyDescent="0.25">
      <c r="B358" s="772"/>
      <c r="C358" s="1" t="s">
        <v>6</v>
      </c>
      <c r="D358" s="365">
        <v>576048</v>
      </c>
      <c r="E358" s="11">
        <v>586775</v>
      </c>
      <c r="F358" s="11">
        <v>587552</v>
      </c>
      <c r="G358" s="11">
        <v>607498</v>
      </c>
      <c r="H358" s="11">
        <v>614865</v>
      </c>
      <c r="I358" s="11">
        <v>626822</v>
      </c>
      <c r="J358" s="11">
        <v>670471</v>
      </c>
      <c r="K358" s="11">
        <v>678165</v>
      </c>
      <c r="L358" s="11">
        <v>725197</v>
      </c>
      <c r="M358" s="11">
        <v>731377</v>
      </c>
      <c r="N358" s="11">
        <v>752995</v>
      </c>
      <c r="O358" s="11">
        <v>749921</v>
      </c>
      <c r="P358" s="11">
        <v>666454</v>
      </c>
      <c r="Q358" s="11">
        <v>752166</v>
      </c>
      <c r="R358" s="11">
        <v>732535</v>
      </c>
      <c r="S358" s="11">
        <v>743530</v>
      </c>
      <c r="T358" s="11">
        <v>754497</v>
      </c>
      <c r="U358" s="11">
        <v>755727</v>
      </c>
      <c r="V358" s="74">
        <f>100</f>
        <v>100</v>
      </c>
      <c r="W358" s="127">
        <f t="shared" si="48"/>
        <v>101.86217120795489</v>
      </c>
      <c r="X358" s="127">
        <f t="shared" si="48"/>
        <v>101.99705580090549</v>
      </c>
      <c r="Y358" s="127">
        <f t="shared" si="48"/>
        <v>105.4596144765714</v>
      </c>
      <c r="Z358" s="127">
        <f t="shared" si="48"/>
        <v>106.73850095825348</v>
      </c>
      <c r="AA358" s="127">
        <f t="shared" si="48"/>
        <v>108.81419603921896</v>
      </c>
      <c r="AB358" s="127">
        <f t="shared" si="48"/>
        <v>116.39151598477905</v>
      </c>
      <c r="AC358" s="127">
        <f t="shared" si="48"/>
        <v>117.72716856928589</v>
      </c>
      <c r="AD358" s="127">
        <f t="shared" si="44"/>
        <v>125.89176596394745</v>
      </c>
      <c r="AE358" s="127">
        <f t="shared" si="44"/>
        <v>126.96459322834208</v>
      </c>
      <c r="AF358" s="127">
        <f t="shared" si="44"/>
        <v>130.7174054939866</v>
      </c>
      <c r="AG358" s="127">
        <f t="shared" si="44"/>
        <v>130.18376940810489</v>
      </c>
      <c r="AH358" s="127">
        <f t="shared" si="44"/>
        <v>115.69417826292253</v>
      </c>
      <c r="AI358" s="127">
        <f t="shared" si="44"/>
        <v>130.57349387551037</v>
      </c>
      <c r="AJ358" s="127">
        <f t="shared" si="44"/>
        <v>127.16561814293253</v>
      </c>
      <c r="AK358" s="127">
        <f t="shared" si="44"/>
        <v>129.07431325167346</v>
      </c>
      <c r="AL358" s="127">
        <f t="shared" si="44"/>
        <v>130.97814765436215</v>
      </c>
      <c r="AM358" s="127">
        <f t="shared" si="44"/>
        <v>131.1916715273727</v>
      </c>
      <c r="AN358" s="280"/>
      <c r="AO358" s="281"/>
      <c r="AP358" s="281"/>
      <c r="AQ358" s="281"/>
      <c r="AR358" s="281"/>
      <c r="AS358" s="281"/>
      <c r="AT358" s="281"/>
      <c r="AU358" s="281"/>
      <c r="AV358" s="281"/>
      <c r="AW358" s="281"/>
      <c r="AX358" s="281"/>
      <c r="AY358" s="281"/>
      <c r="AZ358" s="281"/>
      <c r="BA358" s="281"/>
      <c r="BB358" s="281"/>
      <c r="BC358" s="281"/>
      <c r="BD358" s="281"/>
      <c r="BE358" s="325"/>
    </row>
    <row r="359" spans="2:57" ht="15" x14ac:dyDescent="0.25">
      <c r="B359" s="765"/>
      <c r="C359" s="8" t="s">
        <v>7</v>
      </c>
      <c r="D359" s="424">
        <v>512547</v>
      </c>
      <c r="E359" s="341">
        <v>526389</v>
      </c>
      <c r="F359" s="341">
        <v>526422</v>
      </c>
      <c r="G359" s="341">
        <v>533236</v>
      </c>
      <c r="H359" s="341">
        <v>540682</v>
      </c>
      <c r="I359" s="341">
        <v>555161</v>
      </c>
      <c r="J359" s="341">
        <v>594294</v>
      </c>
      <c r="K359" s="341">
        <v>595442</v>
      </c>
      <c r="L359" s="341">
        <v>632098</v>
      </c>
      <c r="M359" s="341">
        <v>639199</v>
      </c>
      <c r="N359" s="341">
        <v>643819</v>
      </c>
      <c r="O359" s="341">
        <v>611829</v>
      </c>
      <c r="P359" s="341">
        <v>527782</v>
      </c>
      <c r="Q359" s="341">
        <v>624653</v>
      </c>
      <c r="R359" s="341">
        <v>611395</v>
      </c>
      <c r="S359" s="341">
        <v>619856</v>
      </c>
      <c r="T359" s="341">
        <v>629182</v>
      </c>
      <c r="U359" s="341">
        <v>630232</v>
      </c>
      <c r="V359" s="74">
        <f>100</f>
        <v>100</v>
      </c>
      <c r="W359" s="127">
        <f t="shared" si="48"/>
        <v>102.70063038121383</v>
      </c>
      <c r="X359" s="127">
        <f t="shared" si="48"/>
        <v>102.70706881515257</v>
      </c>
      <c r="Y359" s="127">
        <f t="shared" si="48"/>
        <v>104.03650787147325</v>
      </c>
      <c r="Z359" s="127">
        <f t="shared" si="48"/>
        <v>105.48925269292377</v>
      </c>
      <c r="AA359" s="127">
        <f t="shared" si="48"/>
        <v>108.31416435956118</v>
      </c>
      <c r="AB359" s="127">
        <f t="shared" si="48"/>
        <v>115.94917149061452</v>
      </c>
      <c r="AC359" s="127">
        <f t="shared" si="48"/>
        <v>116.17315095005921</v>
      </c>
      <c r="AD359" s="127">
        <f t="shared" si="44"/>
        <v>123.32488532758947</v>
      </c>
      <c r="AE359" s="127">
        <f t="shared" si="44"/>
        <v>124.71031924877133</v>
      </c>
      <c r="AF359" s="127">
        <f t="shared" si="44"/>
        <v>125.6117000001951</v>
      </c>
      <c r="AG359" s="127">
        <f t="shared" si="44"/>
        <v>119.37032116079111</v>
      </c>
      <c r="AH359" s="127">
        <f t="shared" si="44"/>
        <v>102.9724103350522</v>
      </c>
      <c r="AI359" s="127">
        <f t="shared" si="44"/>
        <v>121.87233561019769</v>
      </c>
      <c r="AJ359" s="127">
        <f t="shared" si="44"/>
        <v>119.28564599929372</v>
      </c>
      <c r="AK359" s="127">
        <f t="shared" si="44"/>
        <v>120.93642144037523</v>
      </c>
      <c r="AL359" s="127">
        <f t="shared" si="44"/>
        <v>122.75596189227525</v>
      </c>
      <c r="AM359" s="127">
        <f t="shared" si="44"/>
        <v>122.96082115396247</v>
      </c>
      <c r="AN359" s="283"/>
      <c r="AO359" s="284"/>
      <c r="AP359" s="284"/>
      <c r="AQ359" s="284"/>
      <c r="AR359" s="284"/>
      <c r="AS359" s="284"/>
      <c r="AT359" s="284"/>
      <c r="AU359" s="284"/>
      <c r="AV359" s="284"/>
      <c r="AW359" s="284"/>
      <c r="AX359" s="284"/>
      <c r="AY359" s="284"/>
      <c r="AZ359" s="284"/>
      <c r="BA359" s="284"/>
      <c r="BB359" s="284"/>
      <c r="BC359" s="284"/>
      <c r="BD359" s="284"/>
      <c r="BE359" s="284"/>
    </row>
    <row r="360" spans="2:57" ht="15" customHeight="1" x14ac:dyDescent="0.25">
      <c r="B360" s="772" t="s">
        <v>68</v>
      </c>
      <c r="C360" s="1" t="s">
        <v>2</v>
      </c>
      <c r="D360" s="425">
        <v>105542</v>
      </c>
      <c r="E360" s="11">
        <v>105115</v>
      </c>
      <c r="F360" s="11">
        <v>108576</v>
      </c>
      <c r="G360" s="11">
        <v>125128</v>
      </c>
      <c r="H360" s="11">
        <v>128764</v>
      </c>
      <c r="I360" s="11">
        <v>140790</v>
      </c>
      <c r="J360" s="11">
        <v>174532</v>
      </c>
      <c r="K360" s="11">
        <v>178676</v>
      </c>
      <c r="L360" s="11">
        <v>192418</v>
      </c>
      <c r="M360" s="11">
        <v>196122</v>
      </c>
      <c r="N360" s="11">
        <v>181697</v>
      </c>
      <c r="O360" s="11">
        <v>183645</v>
      </c>
      <c r="P360" s="11">
        <v>158464</v>
      </c>
      <c r="Q360" s="11">
        <v>189860</v>
      </c>
      <c r="R360" s="11">
        <v>205605</v>
      </c>
      <c r="S360" s="11">
        <v>212189</v>
      </c>
      <c r="T360" s="11">
        <v>215418</v>
      </c>
      <c r="U360" s="11">
        <v>215786</v>
      </c>
      <c r="V360" s="74">
        <f>100</f>
        <v>100</v>
      </c>
      <c r="W360" s="127">
        <f t="shared" si="48"/>
        <v>99.595421727842947</v>
      </c>
      <c r="X360" s="127">
        <f t="shared" si="48"/>
        <v>102.87468495954218</v>
      </c>
      <c r="Y360" s="127">
        <f t="shared" si="48"/>
        <v>118.55754107369577</v>
      </c>
      <c r="Z360" s="127">
        <f t="shared" si="48"/>
        <v>122.00261507267248</v>
      </c>
      <c r="AA360" s="127">
        <f t="shared" si="48"/>
        <v>133.39713099998104</v>
      </c>
      <c r="AB360" s="127">
        <f t="shared" si="48"/>
        <v>165.36734191127704</v>
      </c>
      <c r="AC360" s="127">
        <f t="shared" si="48"/>
        <v>169.2937408804078</v>
      </c>
      <c r="AD360" s="127">
        <f t="shared" si="44"/>
        <v>182.31414981713442</v>
      </c>
      <c r="AE360" s="127">
        <f t="shared" si="44"/>
        <v>185.82365314282467</v>
      </c>
      <c r="AF360" s="127">
        <f t="shared" si="44"/>
        <v>172.1561084686665</v>
      </c>
      <c r="AG360" s="127">
        <f t="shared" si="44"/>
        <v>174.00181918098957</v>
      </c>
      <c r="AH360" s="127">
        <f t="shared" si="44"/>
        <v>150.14307100490799</v>
      </c>
      <c r="AI360" s="127">
        <f t="shared" si="44"/>
        <v>179.890470144587</v>
      </c>
      <c r="AJ360" s="127">
        <f t="shared" si="44"/>
        <v>194.80870174906673</v>
      </c>
      <c r="AK360" s="127">
        <f t="shared" si="44"/>
        <v>201.04697655909496</v>
      </c>
      <c r="AL360" s="127">
        <f t="shared" si="44"/>
        <v>204.10642208788917</v>
      </c>
      <c r="AM360" s="127">
        <f t="shared" si="44"/>
        <v>204.45509844422125</v>
      </c>
      <c r="AN360" s="280">
        <v>1</v>
      </c>
      <c r="AO360" s="281">
        <v>1</v>
      </c>
      <c r="AP360" s="281">
        <v>1</v>
      </c>
      <c r="AQ360" s="281">
        <v>1</v>
      </c>
      <c r="AR360" s="281">
        <v>1</v>
      </c>
      <c r="AS360" s="281">
        <v>1</v>
      </c>
      <c r="AT360" s="281">
        <v>1</v>
      </c>
      <c r="AU360" s="281">
        <v>1</v>
      </c>
      <c r="AV360" s="281">
        <v>1</v>
      </c>
      <c r="AW360" s="281">
        <v>1</v>
      </c>
      <c r="AX360" s="281">
        <v>1</v>
      </c>
      <c r="AY360" s="281">
        <v>1</v>
      </c>
      <c r="AZ360" s="281">
        <v>1</v>
      </c>
      <c r="BA360" s="281">
        <v>1</v>
      </c>
      <c r="BB360" s="281">
        <v>1</v>
      </c>
      <c r="BC360" s="281">
        <v>1</v>
      </c>
      <c r="BD360" s="281">
        <v>6</v>
      </c>
      <c r="BE360" s="325">
        <v>7</v>
      </c>
    </row>
    <row r="361" spans="2:57" ht="15" x14ac:dyDescent="0.25">
      <c r="B361" s="772"/>
      <c r="C361" s="1" t="s">
        <v>3</v>
      </c>
      <c r="D361" s="365">
        <v>69956</v>
      </c>
      <c r="E361" s="11">
        <v>73130</v>
      </c>
      <c r="F361" s="11">
        <v>70496</v>
      </c>
      <c r="G361" s="11">
        <v>73751</v>
      </c>
      <c r="H361" s="11">
        <v>72282</v>
      </c>
      <c r="I361" s="11">
        <v>79288</v>
      </c>
      <c r="J361" s="11">
        <v>102584</v>
      </c>
      <c r="K361" s="11">
        <v>104270</v>
      </c>
      <c r="L361" s="11">
        <v>122431</v>
      </c>
      <c r="M361" s="11">
        <v>136246</v>
      </c>
      <c r="N361" s="11">
        <v>92640</v>
      </c>
      <c r="O361" s="11">
        <v>94664</v>
      </c>
      <c r="P361" s="11">
        <v>79374</v>
      </c>
      <c r="Q361" s="11">
        <v>93319</v>
      </c>
      <c r="R361" s="11">
        <v>81105</v>
      </c>
      <c r="S361" s="11">
        <v>85172</v>
      </c>
      <c r="T361" s="11">
        <v>86405</v>
      </c>
      <c r="U361" s="11">
        <v>86542</v>
      </c>
      <c r="V361" s="74">
        <f>100</f>
        <v>100</v>
      </c>
      <c r="W361" s="127">
        <f t="shared" si="48"/>
        <v>104.53713762936702</v>
      </c>
      <c r="X361" s="127">
        <f t="shared" si="48"/>
        <v>100.77191377437246</v>
      </c>
      <c r="Y361" s="127">
        <f t="shared" si="48"/>
        <v>105.42483846989536</v>
      </c>
      <c r="Z361" s="127">
        <f t="shared" si="48"/>
        <v>103.32494710961176</v>
      </c>
      <c r="AA361" s="127">
        <f t="shared" si="48"/>
        <v>113.33981359711819</v>
      </c>
      <c r="AB361" s="127">
        <f t="shared" si="48"/>
        <v>146.64074561152725</v>
      </c>
      <c r="AC361" s="127">
        <f t="shared" si="48"/>
        <v>149.05083195151238</v>
      </c>
      <c r="AD361" s="127">
        <f t="shared" si="44"/>
        <v>175.01143575962033</v>
      </c>
      <c r="AE361" s="127">
        <f t="shared" si="44"/>
        <v>194.7595631539825</v>
      </c>
      <c r="AF361" s="127">
        <f t="shared" si="44"/>
        <v>132.42609640345361</v>
      </c>
      <c r="AG361" s="127">
        <f t="shared" si="44"/>
        <v>135.31934358739778</v>
      </c>
      <c r="AH361" s="127">
        <f t="shared" si="44"/>
        <v>113.46274801303677</v>
      </c>
      <c r="AI361" s="127">
        <f t="shared" si="44"/>
        <v>133.39670650122935</v>
      </c>
      <c r="AJ361" s="127">
        <f t="shared" si="44"/>
        <v>115.93716050088626</v>
      </c>
      <c r="AK361" s="127">
        <f t="shared" si="44"/>
        <v>121.75081479787295</v>
      </c>
      <c r="AL361" s="127">
        <f t="shared" si="44"/>
        <v>123.51335124935675</v>
      </c>
      <c r="AM361" s="127">
        <f t="shared" ref="AM361:AM392" si="49">U361*100/$D361</f>
        <v>123.70918863285493</v>
      </c>
      <c r="AN361" s="280">
        <v>1</v>
      </c>
      <c r="AO361" s="281">
        <v>1</v>
      </c>
      <c r="AP361" s="281">
        <v>1</v>
      </c>
      <c r="AQ361" s="281">
        <v>1</v>
      </c>
      <c r="AR361" s="281">
        <v>1</v>
      </c>
      <c r="AS361" s="281">
        <v>1</v>
      </c>
      <c r="AT361" s="281">
        <v>1</v>
      </c>
      <c r="AU361" s="281">
        <v>1</v>
      </c>
      <c r="AV361" s="281">
        <v>1</v>
      </c>
      <c r="AW361" s="281">
        <v>1</v>
      </c>
      <c r="AX361" s="281">
        <v>1</v>
      </c>
      <c r="AY361" s="281">
        <v>1</v>
      </c>
      <c r="AZ361" s="281">
        <v>1</v>
      </c>
      <c r="BA361" s="281">
        <v>1</v>
      </c>
      <c r="BB361" s="281">
        <v>1</v>
      </c>
      <c r="BC361" s="281">
        <v>1</v>
      </c>
      <c r="BD361" s="281">
        <v>6</v>
      </c>
      <c r="BE361" s="325">
        <v>7</v>
      </c>
    </row>
    <row r="362" spans="2:57" ht="15" x14ac:dyDescent="0.25">
      <c r="B362" s="772"/>
      <c r="C362" s="1" t="s">
        <v>4</v>
      </c>
      <c r="D362" s="365">
        <v>69812</v>
      </c>
      <c r="E362" s="11">
        <v>76016</v>
      </c>
      <c r="F362" s="11">
        <v>66375</v>
      </c>
      <c r="G362" s="11">
        <v>74514</v>
      </c>
      <c r="H362" s="11">
        <v>77059</v>
      </c>
      <c r="I362" s="11">
        <v>86696</v>
      </c>
      <c r="J362" s="11">
        <v>109979</v>
      </c>
      <c r="K362" s="11">
        <v>111229</v>
      </c>
      <c r="L362" s="11">
        <v>128723</v>
      </c>
      <c r="M362" s="11">
        <v>128772</v>
      </c>
      <c r="N362" s="11">
        <v>74761</v>
      </c>
      <c r="O362" s="11">
        <v>79768</v>
      </c>
      <c r="P362" s="11">
        <v>71488</v>
      </c>
      <c r="Q362" s="11">
        <v>71025</v>
      </c>
      <c r="R362" s="11">
        <v>56396</v>
      </c>
      <c r="S362" s="11">
        <v>61385</v>
      </c>
      <c r="T362" s="11">
        <v>62386</v>
      </c>
      <c r="U362" s="11">
        <v>62497</v>
      </c>
      <c r="V362" s="74">
        <f>100</f>
        <v>100</v>
      </c>
      <c r="W362" s="127">
        <f t="shared" si="48"/>
        <v>108.88672434538475</v>
      </c>
      <c r="X362" s="127">
        <f t="shared" si="48"/>
        <v>95.076777631352769</v>
      </c>
      <c r="Y362" s="127">
        <f t="shared" si="48"/>
        <v>106.73523176531255</v>
      </c>
      <c r="Z362" s="127">
        <f t="shared" si="48"/>
        <v>110.38073683607402</v>
      </c>
      <c r="AA362" s="127">
        <f t="shared" si="48"/>
        <v>124.18495387612445</v>
      </c>
      <c r="AB362" s="127">
        <f t="shared" si="48"/>
        <v>157.53595370423423</v>
      </c>
      <c r="AC362" s="127">
        <f t="shared" si="48"/>
        <v>159.32647682346874</v>
      </c>
      <c r="AD362" s="127">
        <f t="shared" si="48"/>
        <v>184.38520598177965</v>
      </c>
      <c r="AE362" s="127">
        <f t="shared" si="48"/>
        <v>184.45539448805363</v>
      </c>
      <c r="AF362" s="127">
        <f t="shared" si="48"/>
        <v>107.0890391336733</v>
      </c>
      <c r="AG362" s="127">
        <f t="shared" si="48"/>
        <v>114.26115854007907</v>
      </c>
      <c r="AH362" s="127">
        <f t="shared" si="48"/>
        <v>102.40073339826964</v>
      </c>
      <c r="AI362" s="127">
        <f t="shared" si="48"/>
        <v>101.73752363490517</v>
      </c>
      <c r="AJ362" s="127">
        <f t="shared" si="48"/>
        <v>80.782673465879796</v>
      </c>
      <c r="AK362" s="127">
        <f t="shared" si="48"/>
        <v>87.929009339368591</v>
      </c>
      <c r="AL362" s="127">
        <f t="shared" si="48"/>
        <v>89.362860253251597</v>
      </c>
      <c r="AM362" s="127">
        <f t="shared" si="49"/>
        <v>89.521858706239613</v>
      </c>
      <c r="AN362" s="280">
        <v>1</v>
      </c>
      <c r="AO362" s="281">
        <v>1</v>
      </c>
      <c r="AP362" s="281">
        <v>1</v>
      </c>
      <c r="AQ362" s="281">
        <v>4</v>
      </c>
      <c r="AR362" s="281">
        <v>4</v>
      </c>
      <c r="AS362" s="281">
        <v>1</v>
      </c>
      <c r="AT362" s="281">
        <v>1</v>
      </c>
      <c r="AU362" s="281">
        <v>1</v>
      </c>
      <c r="AV362" s="281">
        <v>1</v>
      </c>
      <c r="AW362" s="281">
        <v>1</v>
      </c>
      <c r="AX362" s="281">
        <v>1</v>
      </c>
      <c r="AY362" s="281">
        <v>1</v>
      </c>
      <c r="AZ362" s="281">
        <v>1</v>
      </c>
      <c r="BA362" s="281">
        <v>1</v>
      </c>
      <c r="BB362" s="281">
        <v>1</v>
      </c>
      <c r="BC362" s="281">
        <v>1</v>
      </c>
      <c r="BD362" s="281">
        <v>6</v>
      </c>
      <c r="BE362" s="325">
        <v>7</v>
      </c>
    </row>
    <row r="363" spans="2:57" ht="15" x14ac:dyDescent="0.25">
      <c r="B363" s="772"/>
      <c r="C363" s="1" t="s">
        <v>5</v>
      </c>
      <c r="D363" s="365">
        <v>92645</v>
      </c>
      <c r="E363" s="11">
        <v>76957</v>
      </c>
      <c r="F363" s="11">
        <v>99689</v>
      </c>
      <c r="G363" s="11">
        <v>99451</v>
      </c>
      <c r="H363" s="11">
        <v>98026</v>
      </c>
      <c r="I363" s="11">
        <v>109467</v>
      </c>
      <c r="J363" s="11">
        <v>131084</v>
      </c>
      <c r="K363" s="11">
        <v>140299</v>
      </c>
      <c r="L363" s="11">
        <v>177357</v>
      </c>
      <c r="M363" s="11">
        <v>161894</v>
      </c>
      <c r="N363" s="11">
        <v>138079</v>
      </c>
      <c r="O363" s="11">
        <v>183038</v>
      </c>
      <c r="P363" s="11">
        <v>227576</v>
      </c>
      <c r="Q363" s="11">
        <v>162768</v>
      </c>
      <c r="R363" s="11">
        <v>165525</v>
      </c>
      <c r="S363" s="11">
        <v>176295</v>
      </c>
      <c r="T363" s="11">
        <v>178634</v>
      </c>
      <c r="U363" s="11">
        <v>178891</v>
      </c>
      <c r="V363" s="74">
        <f>100</f>
        <v>100</v>
      </c>
      <c r="W363" s="127">
        <f t="shared" si="48"/>
        <v>83.066544335905874</v>
      </c>
      <c r="X363" s="127">
        <f t="shared" si="48"/>
        <v>107.60321657941606</v>
      </c>
      <c r="Y363" s="127">
        <f t="shared" si="48"/>
        <v>107.34632198175832</v>
      </c>
      <c r="Z363" s="127">
        <f t="shared" si="48"/>
        <v>105.80819256300934</v>
      </c>
      <c r="AA363" s="127">
        <f t="shared" si="48"/>
        <v>118.15748286469858</v>
      </c>
      <c r="AB363" s="127">
        <f t="shared" si="48"/>
        <v>141.49063629985429</v>
      </c>
      <c r="AC363" s="127">
        <f t="shared" si="48"/>
        <v>151.43720654109774</v>
      </c>
      <c r="AD363" s="127">
        <f t="shared" si="48"/>
        <v>191.43720654109774</v>
      </c>
      <c r="AE363" s="127">
        <f t="shared" si="48"/>
        <v>174.7466134168061</v>
      </c>
      <c r="AF363" s="127">
        <f t="shared" si="48"/>
        <v>149.0409628150467</v>
      </c>
      <c r="AG363" s="127">
        <f t="shared" si="48"/>
        <v>197.56921582384371</v>
      </c>
      <c r="AH363" s="127">
        <f t="shared" si="48"/>
        <v>245.64304603594366</v>
      </c>
      <c r="AI363" s="127">
        <f t="shared" si="48"/>
        <v>175.68999946030547</v>
      </c>
      <c r="AJ363" s="127">
        <f t="shared" si="48"/>
        <v>178.66587511468509</v>
      </c>
      <c r="AK363" s="127">
        <f t="shared" si="48"/>
        <v>190.29089535323007</v>
      </c>
      <c r="AL363" s="127">
        <f t="shared" si="48"/>
        <v>192.81558637811</v>
      </c>
      <c r="AM363" s="127">
        <f t="shared" si="49"/>
        <v>193.0929893680177</v>
      </c>
      <c r="AN363" s="280">
        <v>1</v>
      </c>
      <c r="AO363" s="281">
        <v>1</v>
      </c>
      <c r="AP363" s="281">
        <v>1</v>
      </c>
      <c r="AQ363" s="281">
        <v>4</v>
      </c>
      <c r="AR363" s="281">
        <v>4</v>
      </c>
      <c r="AS363" s="281">
        <v>1</v>
      </c>
      <c r="AT363" s="281">
        <v>1</v>
      </c>
      <c r="AU363" s="281">
        <v>1</v>
      </c>
      <c r="AV363" s="281">
        <v>1</v>
      </c>
      <c r="AW363" s="281">
        <v>1</v>
      </c>
      <c r="AX363" s="281">
        <v>1</v>
      </c>
      <c r="AY363" s="281">
        <v>1</v>
      </c>
      <c r="AZ363" s="281">
        <v>1</v>
      </c>
      <c r="BA363" s="281">
        <v>1</v>
      </c>
      <c r="BB363" s="281">
        <v>1</v>
      </c>
      <c r="BC363" s="281">
        <v>1</v>
      </c>
      <c r="BD363" s="281">
        <v>6</v>
      </c>
      <c r="BE363" s="325">
        <v>7</v>
      </c>
    </row>
    <row r="364" spans="2:57" ht="15" x14ac:dyDescent="0.25">
      <c r="B364" s="772"/>
      <c r="C364" s="1" t="s">
        <v>6</v>
      </c>
      <c r="D364" s="365">
        <v>337955</v>
      </c>
      <c r="E364" s="11">
        <v>331218</v>
      </c>
      <c r="F364" s="11">
        <v>345136</v>
      </c>
      <c r="G364" s="11">
        <v>372844</v>
      </c>
      <c r="H364" s="11">
        <v>376131</v>
      </c>
      <c r="I364" s="11">
        <v>416241</v>
      </c>
      <c r="J364" s="11">
        <v>518179</v>
      </c>
      <c r="K364" s="11">
        <v>534474</v>
      </c>
      <c r="L364" s="11">
        <v>620929</v>
      </c>
      <c r="M364" s="11">
        <v>623034</v>
      </c>
      <c r="N364" s="11">
        <v>487177</v>
      </c>
      <c r="O364" s="11">
        <v>541115</v>
      </c>
      <c r="P364" s="11">
        <v>536902</v>
      </c>
      <c r="Q364" s="11">
        <v>516972</v>
      </c>
      <c r="R364" s="11">
        <v>508631</v>
      </c>
      <c r="S364" s="11">
        <v>535041</v>
      </c>
      <c r="T364" s="11">
        <v>542843</v>
      </c>
      <c r="U364" s="11">
        <v>543716</v>
      </c>
      <c r="V364" s="74">
        <f>100</f>
        <v>100</v>
      </c>
      <c r="W364" s="127">
        <f t="shared" si="48"/>
        <v>98.006539332159605</v>
      </c>
      <c r="X364" s="127">
        <f t="shared" si="48"/>
        <v>102.1248391057981</v>
      </c>
      <c r="Y364" s="127">
        <f t="shared" si="48"/>
        <v>110.32356378807829</v>
      </c>
      <c r="Z364" s="127">
        <f t="shared" si="48"/>
        <v>111.2961784853013</v>
      </c>
      <c r="AA364" s="127">
        <f t="shared" si="48"/>
        <v>123.16462250891391</v>
      </c>
      <c r="AB364" s="127">
        <f t="shared" si="48"/>
        <v>153.3278099155213</v>
      </c>
      <c r="AC364" s="127">
        <f t="shared" si="48"/>
        <v>158.14945776804603</v>
      </c>
      <c r="AD364" s="127">
        <f t="shared" si="48"/>
        <v>183.73126599695226</v>
      </c>
      <c r="AE364" s="127">
        <f t="shared" si="48"/>
        <v>184.35412998772026</v>
      </c>
      <c r="AF364" s="127">
        <f t="shared" si="48"/>
        <v>144.15439925433859</v>
      </c>
      <c r="AG364" s="127">
        <f t="shared" si="48"/>
        <v>160.11451228713881</v>
      </c>
      <c r="AH364" s="127">
        <f t="shared" si="48"/>
        <v>158.86789661345446</v>
      </c>
      <c r="AI364" s="127">
        <f t="shared" si="48"/>
        <v>152.97066177449659</v>
      </c>
      <c r="AJ364" s="127">
        <f t="shared" si="48"/>
        <v>150.50258170466483</v>
      </c>
      <c r="AK364" s="127">
        <f t="shared" si="48"/>
        <v>158.31723158408664</v>
      </c>
      <c r="AL364" s="127">
        <f t="shared" si="48"/>
        <v>160.62582296459587</v>
      </c>
      <c r="AM364" s="127">
        <f t="shared" si="49"/>
        <v>160.88414137976949</v>
      </c>
      <c r="AN364" s="280"/>
      <c r="AO364" s="281"/>
      <c r="AP364" s="281"/>
      <c r="AQ364" s="281"/>
      <c r="AR364" s="281"/>
      <c r="AS364" s="281"/>
      <c r="AT364" s="281"/>
      <c r="AU364" s="281"/>
      <c r="AV364" s="281"/>
      <c r="AW364" s="281"/>
      <c r="AX364" s="281"/>
      <c r="AY364" s="281"/>
      <c r="AZ364" s="281"/>
      <c r="BA364" s="281"/>
      <c r="BB364" s="281"/>
      <c r="BC364" s="281"/>
      <c r="BD364" s="281"/>
      <c r="BE364" s="325"/>
    </row>
    <row r="365" spans="2:57" ht="15" x14ac:dyDescent="0.25">
      <c r="B365" s="765"/>
      <c r="C365" s="8" t="s">
        <v>7</v>
      </c>
      <c r="D365" s="424">
        <v>245310</v>
      </c>
      <c r="E365" s="341">
        <v>254261</v>
      </c>
      <c r="F365" s="341">
        <v>245447</v>
      </c>
      <c r="G365" s="341">
        <v>273393</v>
      </c>
      <c r="H365" s="341">
        <v>278105</v>
      </c>
      <c r="I365" s="341">
        <v>306774</v>
      </c>
      <c r="J365" s="341">
        <v>387095</v>
      </c>
      <c r="K365" s="341">
        <v>394175</v>
      </c>
      <c r="L365" s="341">
        <v>443572</v>
      </c>
      <c r="M365" s="341">
        <v>461140</v>
      </c>
      <c r="N365" s="341">
        <v>349098</v>
      </c>
      <c r="O365" s="341">
        <v>358077</v>
      </c>
      <c r="P365" s="341">
        <v>309326</v>
      </c>
      <c r="Q365" s="341">
        <v>354204</v>
      </c>
      <c r="R365" s="341">
        <v>343106</v>
      </c>
      <c r="S365" s="341">
        <v>358746</v>
      </c>
      <c r="T365" s="341">
        <v>364209</v>
      </c>
      <c r="U365" s="341">
        <v>364825</v>
      </c>
      <c r="V365" s="74">
        <f>100</f>
        <v>100</v>
      </c>
      <c r="W365" s="127">
        <f t="shared" si="48"/>
        <v>103.64885247238189</v>
      </c>
      <c r="X365" s="127">
        <f t="shared" si="48"/>
        <v>100.05584770290653</v>
      </c>
      <c r="Y365" s="127">
        <f t="shared" si="48"/>
        <v>111.44796380090497</v>
      </c>
      <c r="Z365" s="127">
        <f t="shared" si="48"/>
        <v>113.3687986629163</v>
      </c>
      <c r="AA365" s="127">
        <f t="shared" si="48"/>
        <v>125.05564387917329</v>
      </c>
      <c r="AB365" s="127">
        <f t="shared" si="48"/>
        <v>157.79829603359016</v>
      </c>
      <c r="AC365" s="127">
        <f t="shared" si="48"/>
        <v>160.68444009620481</v>
      </c>
      <c r="AD365" s="127">
        <f t="shared" si="48"/>
        <v>180.82100199747259</v>
      </c>
      <c r="AE365" s="127">
        <f t="shared" si="48"/>
        <v>187.98255268843505</v>
      </c>
      <c r="AF365" s="127">
        <f t="shared" si="48"/>
        <v>142.30891525009173</v>
      </c>
      <c r="AG365" s="127">
        <f t="shared" si="48"/>
        <v>145.96918185153478</v>
      </c>
      <c r="AH365" s="127">
        <f t="shared" si="48"/>
        <v>126.09596021360727</v>
      </c>
      <c r="AI365" s="127">
        <f t="shared" si="48"/>
        <v>144.39036321389261</v>
      </c>
      <c r="AJ365" s="127">
        <f t="shared" si="48"/>
        <v>139.86629163099752</v>
      </c>
      <c r="AK365" s="127">
        <f t="shared" si="48"/>
        <v>146.24189800660389</v>
      </c>
      <c r="AL365" s="127">
        <f t="shared" si="48"/>
        <v>148.46887611593493</v>
      </c>
      <c r="AM365" s="127">
        <f t="shared" si="49"/>
        <v>148.71998695528109</v>
      </c>
      <c r="AN365" s="283"/>
      <c r="AO365" s="284"/>
      <c r="AP365" s="284"/>
      <c r="AQ365" s="284"/>
      <c r="AR365" s="284"/>
      <c r="AS365" s="284"/>
      <c r="AT365" s="284"/>
      <c r="AU365" s="284"/>
      <c r="AV365" s="284"/>
      <c r="AW365" s="284"/>
      <c r="AX365" s="284"/>
      <c r="AY365" s="284"/>
      <c r="AZ365" s="284"/>
      <c r="BA365" s="284"/>
      <c r="BB365" s="284"/>
      <c r="BC365" s="284"/>
      <c r="BD365" s="284"/>
      <c r="BE365" s="284"/>
    </row>
    <row r="366" spans="2:57" ht="15" customHeight="1" x14ac:dyDescent="0.25">
      <c r="B366" s="772" t="s">
        <v>69</v>
      </c>
      <c r="C366" s="1" t="s">
        <v>2</v>
      </c>
      <c r="D366" s="425">
        <v>203636</v>
      </c>
      <c r="E366" s="11">
        <v>203918</v>
      </c>
      <c r="F366" s="11">
        <v>211427</v>
      </c>
      <c r="G366" s="11">
        <v>218894</v>
      </c>
      <c r="H366" s="11">
        <v>217449</v>
      </c>
      <c r="I366" s="11">
        <v>228669</v>
      </c>
      <c r="J366" s="11">
        <v>250159</v>
      </c>
      <c r="K366" s="11">
        <v>254718</v>
      </c>
      <c r="L366" s="11">
        <v>263300</v>
      </c>
      <c r="M366" s="11">
        <v>266219</v>
      </c>
      <c r="N366" s="11">
        <v>262357</v>
      </c>
      <c r="O366" s="11">
        <v>243882</v>
      </c>
      <c r="P366" s="11">
        <v>224477</v>
      </c>
      <c r="Q366" s="11">
        <v>251844</v>
      </c>
      <c r="R366" s="11">
        <v>285982</v>
      </c>
      <c r="S366" s="11">
        <v>291495</v>
      </c>
      <c r="T366" s="11">
        <v>295931</v>
      </c>
      <c r="U366" s="11">
        <v>296437</v>
      </c>
      <c r="V366" s="74">
        <f>100</f>
        <v>100</v>
      </c>
      <c r="W366" s="127">
        <f t="shared" si="48"/>
        <v>100.13848239014713</v>
      </c>
      <c r="X366" s="127">
        <f t="shared" si="48"/>
        <v>103.82594433204345</v>
      </c>
      <c r="Y366" s="127">
        <f t="shared" si="48"/>
        <v>107.49278123710936</v>
      </c>
      <c r="Z366" s="127">
        <f t="shared" si="48"/>
        <v>106.78318175568171</v>
      </c>
      <c r="AA366" s="127">
        <f t="shared" si="48"/>
        <v>112.29301302323753</v>
      </c>
      <c r="AB366" s="127">
        <f t="shared" si="48"/>
        <v>122.84615686813727</v>
      </c>
      <c r="AC366" s="127">
        <f t="shared" si="48"/>
        <v>125.08495550884912</v>
      </c>
      <c r="AD366" s="127">
        <f t="shared" si="48"/>
        <v>129.29933803453221</v>
      </c>
      <c r="AE366" s="127">
        <f t="shared" si="48"/>
        <v>130.73277809424658</v>
      </c>
      <c r="AF366" s="127">
        <f t="shared" si="48"/>
        <v>128.83625685045865</v>
      </c>
      <c r="AG366" s="127">
        <f t="shared" si="48"/>
        <v>119.76369600660001</v>
      </c>
      <c r="AH366" s="127">
        <f t="shared" si="48"/>
        <v>110.23443791863914</v>
      </c>
      <c r="AI366" s="127">
        <f t="shared" si="48"/>
        <v>123.67361370288161</v>
      </c>
      <c r="AJ366" s="127">
        <f t="shared" si="48"/>
        <v>140.43784006757156</v>
      </c>
      <c r="AK366" s="127">
        <f t="shared" si="48"/>
        <v>143.14512168771731</v>
      </c>
      <c r="AL366" s="127">
        <f t="shared" si="48"/>
        <v>145.32351843485435</v>
      </c>
      <c r="AM366" s="127">
        <f t="shared" si="49"/>
        <v>145.5720010214304</v>
      </c>
      <c r="AN366" s="280">
        <v>1</v>
      </c>
      <c r="AO366" s="281">
        <v>1</v>
      </c>
      <c r="AP366" s="281">
        <v>1</v>
      </c>
      <c r="AQ366" s="281">
        <v>1</v>
      </c>
      <c r="AR366" s="281">
        <v>1</v>
      </c>
      <c r="AS366" s="281">
        <v>1</v>
      </c>
      <c r="AT366" s="281">
        <v>1</v>
      </c>
      <c r="AU366" s="281">
        <v>1</v>
      </c>
      <c r="AV366" s="281">
        <v>1</v>
      </c>
      <c r="AW366" s="281">
        <v>1</v>
      </c>
      <c r="AX366" s="281">
        <v>1</v>
      </c>
      <c r="AY366" s="281">
        <v>1</v>
      </c>
      <c r="AZ366" s="281">
        <v>1</v>
      </c>
      <c r="BA366" s="281">
        <v>1</v>
      </c>
      <c r="BB366" s="281">
        <v>1</v>
      </c>
      <c r="BC366" s="281">
        <v>1</v>
      </c>
      <c r="BD366" s="281">
        <v>6</v>
      </c>
      <c r="BE366" s="325">
        <v>7</v>
      </c>
    </row>
    <row r="367" spans="2:57" ht="15" x14ac:dyDescent="0.25">
      <c r="B367" s="772"/>
      <c r="C367" s="1" t="s">
        <v>3</v>
      </c>
      <c r="D367" s="365">
        <v>140473</v>
      </c>
      <c r="E367" s="11">
        <v>147845</v>
      </c>
      <c r="F367" s="11">
        <v>156580</v>
      </c>
      <c r="G367" s="11">
        <v>151232</v>
      </c>
      <c r="H367" s="11">
        <v>157257</v>
      </c>
      <c r="I367" s="11">
        <v>164812</v>
      </c>
      <c r="J367" s="11">
        <v>172745</v>
      </c>
      <c r="K367" s="11">
        <v>182441</v>
      </c>
      <c r="L367" s="11">
        <v>211001</v>
      </c>
      <c r="M367" s="11">
        <v>223910</v>
      </c>
      <c r="N367" s="11">
        <v>227583</v>
      </c>
      <c r="O367" s="11">
        <v>214685</v>
      </c>
      <c r="P367" s="11">
        <v>191193</v>
      </c>
      <c r="Q367" s="11">
        <v>218460</v>
      </c>
      <c r="R367" s="11">
        <v>192301</v>
      </c>
      <c r="S367" s="11">
        <v>194985</v>
      </c>
      <c r="T367" s="11">
        <v>197809</v>
      </c>
      <c r="U367" s="11">
        <v>198122</v>
      </c>
      <c r="V367" s="74">
        <f>100</f>
        <v>100</v>
      </c>
      <c r="W367" s="127">
        <f t="shared" si="48"/>
        <v>105.24798359827156</v>
      </c>
      <c r="X367" s="127">
        <f t="shared" si="48"/>
        <v>111.46626042015191</v>
      </c>
      <c r="Y367" s="127">
        <f t="shared" si="48"/>
        <v>107.65912310550782</v>
      </c>
      <c r="Z367" s="127">
        <f t="shared" si="48"/>
        <v>111.9482035693692</v>
      </c>
      <c r="AA367" s="127">
        <f t="shared" si="48"/>
        <v>117.32646131285016</v>
      </c>
      <c r="AB367" s="127">
        <f t="shared" si="48"/>
        <v>122.97380991364889</v>
      </c>
      <c r="AC367" s="127">
        <f t="shared" si="48"/>
        <v>129.87620396802234</v>
      </c>
      <c r="AD367" s="127">
        <f t="shared" si="48"/>
        <v>150.20751318758764</v>
      </c>
      <c r="AE367" s="127">
        <f t="shared" si="48"/>
        <v>159.3971795291622</v>
      </c>
      <c r="AF367" s="127">
        <f t="shared" si="48"/>
        <v>162.01191688082406</v>
      </c>
      <c r="AG367" s="127">
        <f t="shared" si="48"/>
        <v>152.83008122557359</v>
      </c>
      <c r="AH367" s="127">
        <f t="shared" si="48"/>
        <v>136.10658275967623</v>
      </c>
      <c r="AI367" s="127">
        <f t="shared" si="48"/>
        <v>155.5174303958768</v>
      </c>
      <c r="AJ367" s="127">
        <f t="shared" si="48"/>
        <v>136.89534643668179</v>
      </c>
      <c r="AK367" s="127">
        <f t="shared" si="48"/>
        <v>138.80603389975298</v>
      </c>
      <c r="AL367" s="127">
        <f t="shared" si="48"/>
        <v>140.81638464331223</v>
      </c>
      <c r="AM367" s="127">
        <f t="shared" si="49"/>
        <v>141.03920326326056</v>
      </c>
      <c r="AN367" s="280">
        <v>1</v>
      </c>
      <c r="AO367" s="281">
        <v>1</v>
      </c>
      <c r="AP367" s="281">
        <v>1</v>
      </c>
      <c r="AQ367" s="281">
        <v>1</v>
      </c>
      <c r="AR367" s="281">
        <v>1</v>
      </c>
      <c r="AS367" s="281">
        <v>1</v>
      </c>
      <c r="AT367" s="281">
        <v>1</v>
      </c>
      <c r="AU367" s="281">
        <v>1</v>
      </c>
      <c r="AV367" s="281">
        <v>1</v>
      </c>
      <c r="AW367" s="281">
        <v>1</v>
      </c>
      <c r="AX367" s="281">
        <v>1</v>
      </c>
      <c r="AY367" s="281">
        <v>1</v>
      </c>
      <c r="AZ367" s="281">
        <v>1</v>
      </c>
      <c r="BA367" s="281">
        <v>1</v>
      </c>
      <c r="BB367" s="281">
        <v>1</v>
      </c>
      <c r="BC367" s="281">
        <v>1</v>
      </c>
      <c r="BD367" s="281">
        <v>6</v>
      </c>
      <c r="BE367" s="325">
        <v>7</v>
      </c>
    </row>
    <row r="368" spans="2:57" ht="15" x14ac:dyDescent="0.25">
      <c r="B368" s="772"/>
      <c r="C368" s="1" t="s">
        <v>4</v>
      </c>
      <c r="D368" s="365">
        <v>74368</v>
      </c>
      <c r="E368" s="11">
        <v>76013</v>
      </c>
      <c r="F368" s="11">
        <v>78092</v>
      </c>
      <c r="G368" s="11">
        <v>85639</v>
      </c>
      <c r="H368" s="11">
        <v>91147</v>
      </c>
      <c r="I368" s="11">
        <v>94173</v>
      </c>
      <c r="J368" s="11">
        <v>103876</v>
      </c>
      <c r="K368" s="11">
        <v>106915</v>
      </c>
      <c r="L368" s="11">
        <v>111662</v>
      </c>
      <c r="M368" s="11">
        <v>130723</v>
      </c>
      <c r="N368" s="11">
        <v>118099</v>
      </c>
      <c r="O368" s="11">
        <v>118108</v>
      </c>
      <c r="P368" s="11">
        <v>117871</v>
      </c>
      <c r="Q368" s="11">
        <v>121339</v>
      </c>
      <c r="R368" s="11">
        <v>92317</v>
      </c>
      <c r="S368" s="11">
        <v>93418</v>
      </c>
      <c r="T368" s="11">
        <v>94941</v>
      </c>
      <c r="U368" s="11">
        <v>95110</v>
      </c>
      <c r="V368" s="74">
        <f>100</f>
        <v>100</v>
      </c>
      <c r="W368" s="127">
        <f t="shared" si="48"/>
        <v>102.21197289156626</v>
      </c>
      <c r="X368" s="127">
        <f t="shared" si="48"/>
        <v>105.00753012048193</v>
      </c>
      <c r="Y368" s="127">
        <f t="shared" si="48"/>
        <v>115.15571213425129</v>
      </c>
      <c r="Z368" s="127">
        <f t="shared" si="48"/>
        <v>122.5621234939759</v>
      </c>
      <c r="AA368" s="127">
        <f t="shared" si="48"/>
        <v>126.63107788296041</v>
      </c>
      <c r="AB368" s="127">
        <f t="shared" si="48"/>
        <v>139.67835628227195</v>
      </c>
      <c r="AC368" s="127">
        <f t="shared" si="48"/>
        <v>143.76479130808951</v>
      </c>
      <c r="AD368" s="127">
        <f t="shared" si="48"/>
        <v>150.14791308089499</v>
      </c>
      <c r="AE368" s="127">
        <f t="shared" si="48"/>
        <v>175.77856067125646</v>
      </c>
      <c r="AF368" s="127">
        <f t="shared" si="48"/>
        <v>158.80351764199656</v>
      </c>
      <c r="AG368" s="127">
        <f t="shared" si="48"/>
        <v>158.81561962134251</v>
      </c>
      <c r="AH368" s="127">
        <f t="shared" si="48"/>
        <v>158.49693416523235</v>
      </c>
      <c r="AI368" s="127">
        <f t="shared" si="48"/>
        <v>163.16023020654046</v>
      </c>
      <c r="AJ368" s="127">
        <f t="shared" si="48"/>
        <v>124.13538080895009</v>
      </c>
      <c r="AK368" s="127">
        <f t="shared" si="48"/>
        <v>125.61585628227195</v>
      </c>
      <c r="AL368" s="127">
        <f t="shared" si="48"/>
        <v>127.66378012048193</v>
      </c>
      <c r="AM368" s="127">
        <f t="shared" si="49"/>
        <v>127.89102839931154</v>
      </c>
      <c r="AN368" s="280">
        <v>1</v>
      </c>
      <c r="AO368" s="281">
        <v>1</v>
      </c>
      <c r="AP368" s="281">
        <v>1</v>
      </c>
      <c r="AQ368" s="281">
        <v>1</v>
      </c>
      <c r="AR368" s="281">
        <v>1</v>
      </c>
      <c r="AS368" s="281">
        <v>1</v>
      </c>
      <c r="AT368" s="281">
        <v>1</v>
      </c>
      <c r="AU368" s="281">
        <v>1</v>
      </c>
      <c r="AV368" s="281">
        <v>1</v>
      </c>
      <c r="AW368" s="281">
        <v>1</v>
      </c>
      <c r="AX368" s="281">
        <v>1</v>
      </c>
      <c r="AY368" s="281">
        <v>1</v>
      </c>
      <c r="AZ368" s="281">
        <v>1</v>
      </c>
      <c r="BA368" s="281">
        <v>1</v>
      </c>
      <c r="BB368" s="281">
        <v>1</v>
      </c>
      <c r="BC368" s="281">
        <v>1</v>
      </c>
      <c r="BD368" s="281">
        <v>6</v>
      </c>
      <c r="BE368" s="325">
        <v>7</v>
      </c>
    </row>
    <row r="369" spans="2:57" ht="15" x14ac:dyDescent="0.25">
      <c r="B369" s="772"/>
      <c r="C369" s="1" t="s">
        <v>5</v>
      </c>
      <c r="D369" s="365">
        <v>70992</v>
      </c>
      <c r="E369" s="11">
        <v>78333</v>
      </c>
      <c r="F369" s="11">
        <v>91826</v>
      </c>
      <c r="G369" s="11">
        <v>92519</v>
      </c>
      <c r="H369" s="11">
        <v>100935</v>
      </c>
      <c r="I369" s="11">
        <v>109935</v>
      </c>
      <c r="J369" s="11">
        <v>124438</v>
      </c>
      <c r="K369" s="11">
        <v>124220</v>
      </c>
      <c r="L369" s="11">
        <v>141342</v>
      </c>
      <c r="M369" s="11">
        <v>165583</v>
      </c>
      <c r="N369" s="11">
        <v>171677</v>
      </c>
      <c r="O369" s="11">
        <v>199063</v>
      </c>
      <c r="P369" s="11">
        <v>186360</v>
      </c>
      <c r="Q369" s="11">
        <v>197650</v>
      </c>
      <c r="R369" s="11">
        <v>190246</v>
      </c>
      <c r="S369" s="11">
        <v>194573</v>
      </c>
      <c r="T369" s="11">
        <v>197154</v>
      </c>
      <c r="U369" s="11">
        <v>197437</v>
      </c>
      <c r="V369" s="74">
        <f>100</f>
        <v>100</v>
      </c>
      <c r="W369" s="127">
        <f t="shared" si="48"/>
        <v>110.34060175794455</v>
      </c>
      <c r="X369" s="127">
        <f t="shared" si="48"/>
        <v>129.34696867252649</v>
      </c>
      <c r="Y369" s="127">
        <f t="shared" si="48"/>
        <v>130.3231350011269</v>
      </c>
      <c r="Z369" s="127">
        <f t="shared" si="48"/>
        <v>142.17799188640973</v>
      </c>
      <c r="AA369" s="127">
        <f t="shared" si="48"/>
        <v>154.855476673428</v>
      </c>
      <c r="AB369" s="127">
        <f t="shared" si="48"/>
        <v>175.28453910299751</v>
      </c>
      <c r="AC369" s="127">
        <f t="shared" si="48"/>
        <v>174.97746224926752</v>
      </c>
      <c r="AD369" s="127">
        <f t="shared" si="48"/>
        <v>199.09567275185935</v>
      </c>
      <c r="AE369" s="127">
        <f t="shared" si="48"/>
        <v>233.24177372098265</v>
      </c>
      <c r="AF369" s="127">
        <f t="shared" si="48"/>
        <v>241.8258395312148</v>
      </c>
      <c r="AG369" s="127">
        <f t="shared" si="48"/>
        <v>280.40201712869055</v>
      </c>
      <c r="AH369" s="127">
        <f t="shared" si="48"/>
        <v>262.5084516565247</v>
      </c>
      <c r="AI369" s="127">
        <f t="shared" si="48"/>
        <v>278.41165201712869</v>
      </c>
      <c r="AJ369" s="127">
        <f t="shared" si="48"/>
        <v>267.98230786567501</v>
      </c>
      <c r="AK369" s="127">
        <f t="shared" si="48"/>
        <v>274.07736082938925</v>
      </c>
      <c r="AL369" s="127">
        <f t="shared" si="48"/>
        <v>277.71298174442188</v>
      </c>
      <c r="AM369" s="127">
        <f t="shared" si="49"/>
        <v>278.11161821050257</v>
      </c>
      <c r="AN369" s="280">
        <v>1</v>
      </c>
      <c r="AO369" s="281">
        <v>1</v>
      </c>
      <c r="AP369" s="281">
        <v>1</v>
      </c>
      <c r="AQ369" s="281">
        <v>1</v>
      </c>
      <c r="AR369" s="281">
        <v>1</v>
      </c>
      <c r="AS369" s="281">
        <v>1</v>
      </c>
      <c r="AT369" s="281">
        <v>1</v>
      </c>
      <c r="AU369" s="281">
        <v>1</v>
      </c>
      <c r="AV369" s="281">
        <v>1</v>
      </c>
      <c r="AW369" s="281">
        <v>1</v>
      </c>
      <c r="AX369" s="281">
        <v>1</v>
      </c>
      <c r="AY369" s="281">
        <v>1</v>
      </c>
      <c r="AZ369" s="281">
        <v>1</v>
      </c>
      <c r="BA369" s="281">
        <v>1</v>
      </c>
      <c r="BB369" s="281">
        <v>1</v>
      </c>
      <c r="BC369" s="281">
        <v>1</v>
      </c>
      <c r="BD369" s="281">
        <v>6</v>
      </c>
      <c r="BE369" s="325">
        <v>7</v>
      </c>
    </row>
    <row r="370" spans="2:57" ht="15" x14ac:dyDescent="0.25">
      <c r="B370" s="772"/>
      <c r="C370" s="1" t="s">
        <v>6</v>
      </c>
      <c r="D370" s="365">
        <v>489469</v>
      </c>
      <c r="E370" s="11">
        <v>506109</v>
      </c>
      <c r="F370" s="11">
        <v>537925</v>
      </c>
      <c r="G370" s="11">
        <v>548284</v>
      </c>
      <c r="H370" s="11">
        <v>566788</v>
      </c>
      <c r="I370" s="11">
        <v>597589</v>
      </c>
      <c r="J370" s="11">
        <v>651218</v>
      </c>
      <c r="K370" s="11">
        <v>668294</v>
      </c>
      <c r="L370" s="11">
        <v>727305</v>
      </c>
      <c r="M370" s="11">
        <v>786435</v>
      </c>
      <c r="N370" s="11">
        <v>779716</v>
      </c>
      <c r="O370" s="11">
        <v>775738</v>
      </c>
      <c r="P370" s="11">
        <v>719901</v>
      </c>
      <c r="Q370" s="11">
        <v>789293</v>
      </c>
      <c r="R370" s="11">
        <v>760846</v>
      </c>
      <c r="S370" s="11">
        <v>774471</v>
      </c>
      <c r="T370" s="11">
        <v>785835</v>
      </c>
      <c r="U370" s="11">
        <v>787106</v>
      </c>
      <c r="V370" s="74">
        <f>100</f>
        <v>100</v>
      </c>
      <c r="W370" s="127">
        <f t="shared" si="48"/>
        <v>103.39960242630279</v>
      </c>
      <c r="X370" s="127">
        <f t="shared" si="48"/>
        <v>109.89970764236345</v>
      </c>
      <c r="Y370" s="127">
        <f t="shared" si="48"/>
        <v>112.0160827345552</v>
      </c>
      <c r="Z370" s="127">
        <f t="shared" si="48"/>
        <v>115.79650600957363</v>
      </c>
      <c r="AA370" s="127">
        <f t="shared" si="48"/>
        <v>122.08924364975105</v>
      </c>
      <c r="AB370" s="127">
        <f t="shared" si="48"/>
        <v>133.0458108685126</v>
      </c>
      <c r="AC370" s="127">
        <f t="shared" si="48"/>
        <v>136.5344894160815</v>
      </c>
      <c r="AD370" s="127">
        <f t="shared" si="48"/>
        <v>148.59061554460038</v>
      </c>
      <c r="AE370" s="127">
        <f t="shared" si="48"/>
        <v>160.67105373374002</v>
      </c>
      <c r="AF370" s="127">
        <f t="shared" si="48"/>
        <v>159.29834167230203</v>
      </c>
      <c r="AG370" s="127">
        <f t="shared" si="48"/>
        <v>158.48562421726402</v>
      </c>
      <c r="AH370" s="127">
        <f t="shared" si="48"/>
        <v>147.07795590731996</v>
      </c>
      <c r="AI370" s="127">
        <f t="shared" si="48"/>
        <v>161.25495179469996</v>
      </c>
      <c r="AJ370" s="127">
        <f t="shared" si="48"/>
        <v>155.44314348814737</v>
      </c>
      <c r="AK370" s="127">
        <f t="shared" si="48"/>
        <v>158.2267722777132</v>
      </c>
      <c r="AL370" s="127">
        <f t="shared" si="48"/>
        <v>160.54847191548393</v>
      </c>
      <c r="AM370" s="127">
        <f t="shared" si="49"/>
        <v>160.80814106715644</v>
      </c>
      <c r="AN370" s="280"/>
      <c r="AO370" s="281"/>
      <c r="AP370" s="281"/>
      <c r="AQ370" s="281"/>
      <c r="AR370" s="281"/>
      <c r="AS370" s="281"/>
      <c r="AT370" s="281"/>
      <c r="AU370" s="281"/>
      <c r="AV370" s="281"/>
      <c r="AW370" s="281"/>
      <c r="AX370" s="281"/>
      <c r="AY370" s="281"/>
      <c r="AZ370" s="281"/>
      <c r="BA370" s="281"/>
      <c r="BB370" s="281"/>
      <c r="BC370" s="281"/>
      <c r="BD370" s="281"/>
      <c r="BE370" s="325"/>
    </row>
    <row r="371" spans="2:57" ht="15" x14ac:dyDescent="0.25">
      <c r="B371" s="765"/>
      <c r="C371" s="8" t="s">
        <v>7</v>
      </c>
      <c r="D371" s="424">
        <v>418477</v>
      </c>
      <c r="E371" s="341">
        <v>427776</v>
      </c>
      <c r="F371" s="341">
        <v>446099</v>
      </c>
      <c r="G371" s="341">
        <v>455765</v>
      </c>
      <c r="H371" s="341">
        <v>465853</v>
      </c>
      <c r="I371" s="341">
        <v>487654</v>
      </c>
      <c r="J371" s="341">
        <v>526780</v>
      </c>
      <c r="K371" s="341">
        <v>544074</v>
      </c>
      <c r="L371" s="341">
        <v>585963</v>
      </c>
      <c r="M371" s="341">
        <v>620852</v>
      </c>
      <c r="N371" s="341">
        <v>608039</v>
      </c>
      <c r="O371" s="341">
        <v>576675</v>
      </c>
      <c r="P371" s="341">
        <v>533541</v>
      </c>
      <c r="Q371" s="341">
        <v>591643</v>
      </c>
      <c r="R371" s="341">
        <v>570600</v>
      </c>
      <c r="S371" s="341">
        <v>579898</v>
      </c>
      <c r="T371" s="341">
        <v>588681</v>
      </c>
      <c r="U371" s="341">
        <v>589669</v>
      </c>
      <c r="V371" s="74">
        <f>100</f>
        <v>100</v>
      </c>
      <c r="W371" s="127">
        <f t="shared" si="48"/>
        <v>102.2221053964734</v>
      </c>
      <c r="X371" s="127">
        <f t="shared" si="48"/>
        <v>106.60060170570904</v>
      </c>
      <c r="Y371" s="127">
        <f t="shared" si="48"/>
        <v>108.91040606771698</v>
      </c>
      <c r="Z371" s="127">
        <f t="shared" si="48"/>
        <v>111.32105229200171</v>
      </c>
      <c r="AA371" s="127">
        <f t="shared" si="48"/>
        <v>116.53065759886445</v>
      </c>
      <c r="AB371" s="127">
        <f t="shared" si="48"/>
        <v>125.88027537953101</v>
      </c>
      <c r="AC371" s="127">
        <f t="shared" si="48"/>
        <v>130.0128800388074</v>
      </c>
      <c r="AD371" s="127">
        <f t="shared" si="48"/>
        <v>140.02274915945202</v>
      </c>
      <c r="AE371" s="127">
        <f t="shared" si="48"/>
        <v>148.35988596744863</v>
      </c>
      <c r="AF371" s="127">
        <f t="shared" si="48"/>
        <v>145.29806895002594</v>
      </c>
      <c r="AG371" s="127">
        <f t="shared" si="48"/>
        <v>137.80327234232706</v>
      </c>
      <c r="AH371" s="127">
        <f t="shared" si="48"/>
        <v>127.49589583179004</v>
      </c>
      <c r="AI371" s="127">
        <f t="shared" si="48"/>
        <v>141.3800519502864</v>
      </c>
      <c r="AJ371" s="127">
        <f t="shared" si="48"/>
        <v>136.35157965670754</v>
      </c>
      <c r="AK371" s="127">
        <f t="shared" si="48"/>
        <v>138.573446091422</v>
      </c>
      <c r="AL371" s="127">
        <f t="shared" si="48"/>
        <v>140.67224722027734</v>
      </c>
      <c r="AM371" s="127">
        <f t="shared" si="49"/>
        <v>140.90834143811966</v>
      </c>
      <c r="AN371" s="283"/>
      <c r="AO371" s="284"/>
      <c r="AP371" s="284"/>
      <c r="AQ371" s="284"/>
      <c r="AR371" s="284"/>
      <c r="AS371" s="284"/>
      <c r="AT371" s="284"/>
      <c r="AU371" s="284"/>
      <c r="AV371" s="284"/>
      <c r="AW371" s="284"/>
      <c r="AX371" s="284"/>
      <c r="AY371" s="284"/>
      <c r="AZ371" s="284"/>
      <c r="BA371" s="284"/>
      <c r="BB371" s="284"/>
      <c r="BC371" s="284"/>
      <c r="BD371" s="284"/>
      <c r="BE371" s="284"/>
    </row>
    <row r="372" spans="2:57" ht="15" customHeight="1" x14ac:dyDescent="0.25">
      <c r="B372" s="772" t="s">
        <v>70</v>
      </c>
      <c r="C372" s="1" t="s">
        <v>2</v>
      </c>
      <c r="D372" s="425">
        <v>7361</v>
      </c>
      <c r="E372" s="11">
        <v>7726</v>
      </c>
      <c r="F372" s="11">
        <v>7614</v>
      </c>
      <c r="G372" s="11">
        <v>8727</v>
      </c>
      <c r="H372" s="11">
        <v>9391</v>
      </c>
      <c r="I372" s="11">
        <v>10169</v>
      </c>
      <c r="J372" s="11">
        <v>10565</v>
      </c>
      <c r="K372" s="11">
        <v>11345</v>
      </c>
      <c r="L372" s="11">
        <v>14420</v>
      </c>
      <c r="M372" s="11">
        <v>14294</v>
      </c>
      <c r="N372" s="11">
        <v>14480</v>
      </c>
      <c r="O372" s="11">
        <v>16635</v>
      </c>
      <c r="P372" s="11">
        <v>12960</v>
      </c>
      <c r="Q372" s="11">
        <v>12784</v>
      </c>
      <c r="R372" s="11">
        <v>14079</v>
      </c>
      <c r="S372" s="11">
        <v>14006</v>
      </c>
      <c r="T372" s="11">
        <v>14219</v>
      </c>
      <c r="U372" s="11">
        <v>14243</v>
      </c>
      <c r="V372" s="74">
        <f>100</f>
        <v>100</v>
      </c>
      <c r="W372" s="127">
        <f t="shared" si="48"/>
        <v>104.9585654123081</v>
      </c>
      <c r="X372" s="127">
        <f t="shared" si="48"/>
        <v>103.43703301181904</v>
      </c>
      <c r="Y372" s="127">
        <f t="shared" si="48"/>
        <v>118.55726124167911</v>
      </c>
      <c r="Z372" s="127">
        <f t="shared" si="48"/>
        <v>127.57777475886428</v>
      </c>
      <c r="AA372" s="127">
        <f t="shared" si="48"/>
        <v>138.14699089797583</v>
      </c>
      <c r="AB372" s="127">
        <f t="shared" si="48"/>
        <v>143.52669474256214</v>
      </c>
      <c r="AC372" s="127">
        <f t="shared" si="48"/>
        <v>154.12308110311099</v>
      </c>
      <c r="AD372" s="127">
        <f t="shared" si="48"/>
        <v>195.897296562967</v>
      </c>
      <c r="AE372" s="127">
        <f t="shared" si="48"/>
        <v>194.18557261241679</v>
      </c>
      <c r="AF372" s="127">
        <f t="shared" si="48"/>
        <v>196.71240320608612</v>
      </c>
      <c r="AG372" s="127">
        <f t="shared" si="48"/>
        <v>225.98831680478196</v>
      </c>
      <c r="AH372" s="127">
        <f t="shared" si="48"/>
        <v>176.06303491373455</v>
      </c>
      <c r="AI372" s="127">
        <f t="shared" si="48"/>
        <v>173.67205542725173</v>
      </c>
      <c r="AJ372" s="127">
        <f t="shared" si="48"/>
        <v>191.26477380790652</v>
      </c>
      <c r="AK372" s="127">
        <f t="shared" si="48"/>
        <v>190.27306072544491</v>
      </c>
      <c r="AL372" s="127">
        <f t="shared" si="48"/>
        <v>193.16668930851787</v>
      </c>
      <c r="AM372" s="127">
        <f t="shared" si="49"/>
        <v>193.49273196576553</v>
      </c>
      <c r="AN372" s="280">
        <v>1</v>
      </c>
      <c r="AO372" s="281">
        <v>1</v>
      </c>
      <c r="AP372" s="281">
        <v>1</v>
      </c>
      <c r="AQ372" s="281">
        <v>1</v>
      </c>
      <c r="AR372" s="281">
        <v>1</v>
      </c>
      <c r="AS372" s="281">
        <v>1</v>
      </c>
      <c r="AT372" s="281">
        <v>1</v>
      </c>
      <c r="AU372" s="281">
        <v>1</v>
      </c>
      <c r="AV372" s="281">
        <v>1</v>
      </c>
      <c r="AW372" s="281">
        <v>1</v>
      </c>
      <c r="AX372" s="281">
        <v>1</v>
      </c>
      <c r="AY372" s="281">
        <v>1</v>
      </c>
      <c r="AZ372" s="281">
        <v>1</v>
      </c>
      <c r="BA372" s="281">
        <v>1</v>
      </c>
      <c r="BB372" s="281">
        <v>1</v>
      </c>
      <c r="BC372" s="281">
        <v>1</v>
      </c>
      <c r="BD372" s="281">
        <v>6</v>
      </c>
      <c r="BE372" s="325">
        <v>7</v>
      </c>
    </row>
    <row r="373" spans="2:57" ht="15" x14ac:dyDescent="0.25">
      <c r="B373" s="772"/>
      <c r="C373" s="1" t="s">
        <v>3</v>
      </c>
      <c r="D373" s="365">
        <v>16406</v>
      </c>
      <c r="E373" s="11">
        <v>15970</v>
      </c>
      <c r="F373" s="11">
        <v>16164</v>
      </c>
      <c r="G373" s="11">
        <v>15074</v>
      </c>
      <c r="H373" s="11">
        <v>15065</v>
      </c>
      <c r="I373" s="11">
        <v>15223</v>
      </c>
      <c r="J373" s="11">
        <v>19812</v>
      </c>
      <c r="K373" s="11">
        <v>20109</v>
      </c>
      <c r="L373" s="11">
        <v>21308</v>
      </c>
      <c r="M373" s="11">
        <v>24667</v>
      </c>
      <c r="N373" s="11">
        <v>32111</v>
      </c>
      <c r="O373" s="11">
        <v>25023</v>
      </c>
      <c r="P373" s="11">
        <v>25897</v>
      </c>
      <c r="Q373" s="11">
        <v>23100</v>
      </c>
      <c r="R373" s="11">
        <v>24220</v>
      </c>
      <c r="S373" s="11">
        <v>24797</v>
      </c>
      <c r="T373" s="11">
        <v>25156</v>
      </c>
      <c r="U373" s="11">
        <v>25196</v>
      </c>
      <c r="V373" s="74">
        <f>100</f>
        <v>100</v>
      </c>
      <c r="W373" s="127">
        <f t="shared" si="48"/>
        <v>97.342435694258199</v>
      </c>
      <c r="X373" s="127">
        <f t="shared" si="48"/>
        <v>98.524929903693774</v>
      </c>
      <c r="Y373" s="127">
        <f t="shared" si="48"/>
        <v>91.881019139339273</v>
      </c>
      <c r="Z373" s="127">
        <f t="shared" si="48"/>
        <v>91.826161160551024</v>
      </c>
      <c r="AA373" s="127">
        <f t="shared" si="48"/>
        <v>92.789223454833603</v>
      </c>
      <c r="AB373" s="127">
        <f t="shared" si="48"/>
        <v>120.76069730586372</v>
      </c>
      <c r="AC373" s="127">
        <f t="shared" si="48"/>
        <v>122.5710106058759</v>
      </c>
      <c r="AD373" s="127">
        <f t="shared" si="48"/>
        <v>129.87931244666586</v>
      </c>
      <c r="AE373" s="127">
        <f t="shared" si="48"/>
        <v>150.35352919663538</v>
      </c>
      <c r="AF373" s="127">
        <f t="shared" si="48"/>
        <v>195.7271729854931</v>
      </c>
      <c r="AG373" s="127">
        <f t="shared" si="48"/>
        <v>152.52346702425942</v>
      </c>
      <c r="AH373" s="127">
        <f t="shared" si="48"/>
        <v>157.85078629769598</v>
      </c>
      <c r="AI373" s="127">
        <f t="shared" si="48"/>
        <v>140.80214555650372</v>
      </c>
      <c r="AJ373" s="127">
        <f t="shared" si="48"/>
        <v>147.62891625015237</v>
      </c>
      <c r="AK373" s="127">
        <f t="shared" si="48"/>
        <v>151.14592222357675</v>
      </c>
      <c r="AL373" s="127">
        <f t="shared" si="48"/>
        <v>153.33414604413019</v>
      </c>
      <c r="AM373" s="127">
        <f t="shared" si="49"/>
        <v>153.57795928318907</v>
      </c>
      <c r="AN373" s="280">
        <v>1</v>
      </c>
      <c r="AO373" s="281">
        <v>1</v>
      </c>
      <c r="AP373" s="281">
        <v>1</v>
      </c>
      <c r="AQ373" s="281">
        <v>1</v>
      </c>
      <c r="AR373" s="281">
        <v>1</v>
      </c>
      <c r="AS373" s="281">
        <v>1</v>
      </c>
      <c r="AT373" s="281">
        <v>1</v>
      </c>
      <c r="AU373" s="281">
        <v>1</v>
      </c>
      <c r="AV373" s="281">
        <v>1</v>
      </c>
      <c r="AW373" s="281">
        <v>1</v>
      </c>
      <c r="AX373" s="281">
        <v>1</v>
      </c>
      <c r="AY373" s="281">
        <v>1</v>
      </c>
      <c r="AZ373" s="281">
        <v>1</v>
      </c>
      <c r="BA373" s="281">
        <v>1</v>
      </c>
      <c r="BB373" s="281">
        <v>1</v>
      </c>
      <c r="BC373" s="281">
        <v>1</v>
      </c>
      <c r="BD373" s="281">
        <v>6</v>
      </c>
      <c r="BE373" s="325">
        <v>7</v>
      </c>
    </row>
    <row r="374" spans="2:57" ht="15" x14ac:dyDescent="0.25">
      <c r="B374" s="772"/>
      <c r="C374" s="1" t="s">
        <v>4</v>
      </c>
      <c r="D374" s="365">
        <v>23844</v>
      </c>
      <c r="E374" s="11">
        <v>26288</v>
      </c>
      <c r="F374" s="11">
        <v>26010</v>
      </c>
      <c r="G374" s="11">
        <v>29573</v>
      </c>
      <c r="H374" s="11">
        <v>29510</v>
      </c>
      <c r="I374" s="11">
        <v>30183</v>
      </c>
      <c r="J374" s="11">
        <v>34111</v>
      </c>
      <c r="K374" s="11">
        <v>33850</v>
      </c>
      <c r="L374" s="11">
        <v>40454</v>
      </c>
      <c r="M374" s="11">
        <v>37826</v>
      </c>
      <c r="N374" s="11">
        <v>38438</v>
      </c>
      <c r="O374" s="11">
        <v>49122</v>
      </c>
      <c r="P374" s="11">
        <v>40514</v>
      </c>
      <c r="Q374" s="11">
        <v>30749</v>
      </c>
      <c r="R374" s="11">
        <v>33798</v>
      </c>
      <c r="S374" s="11">
        <v>36641</v>
      </c>
      <c r="T374" s="11">
        <v>37238</v>
      </c>
      <c r="U374" s="11">
        <v>37304</v>
      </c>
      <c r="V374" s="74">
        <f>100</f>
        <v>100</v>
      </c>
      <c r="W374" s="127">
        <f t="shared" ref="W374:AL391" si="50">E374*100/$D374</f>
        <v>110.24995806072806</v>
      </c>
      <c r="X374" s="127">
        <f t="shared" si="50"/>
        <v>109.08404630095622</v>
      </c>
      <c r="Y374" s="127">
        <f t="shared" si="50"/>
        <v>124.02700889112565</v>
      </c>
      <c r="Z374" s="127">
        <f t="shared" si="50"/>
        <v>123.76279147793994</v>
      </c>
      <c r="AA374" s="127">
        <f t="shared" si="50"/>
        <v>126.58530447911424</v>
      </c>
      <c r="AB374" s="127">
        <f t="shared" si="50"/>
        <v>143.05905049488342</v>
      </c>
      <c r="AC374" s="127">
        <f t="shared" si="50"/>
        <v>141.96443549739976</v>
      </c>
      <c r="AD374" s="127">
        <f t="shared" si="50"/>
        <v>169.66113068277136</v>
      </c>
      <c r="AE374" s="127">
        <f t="shared" si="50"/>
        <v>158.63949001845327</v>
      </c>
      <c r="AF374" s="127">
        <f t="shared" si="50"/>
        <v>161.20617346082872</v>
      </c>
      <c r="AG374" s="127">
        <f t="shared" si="50"/>
        <v>206.01409159536991</v>
      </c>
      <c r="AH374" s="127">
        <f t="shared" si="50"/>
        <v>169.9127663143768</v>
      </c>
      <c r="AI374" s="127">
        <f t="shared" si="50"/>
        <v>128.95906727059219</v>
      </c>
      <c r="AJ374" s="127">
        <f t="shared" si="50"/>
        <v>141.74635128334171</v>
      </c>
      <c r="AK374" s="127">
        <f t="shared" si="50"/>
        <v>153.66968629424593</v>
      </c>
      <c r="AL374" s="127">
        <f t="shared" si="50"/>
        <v>156.17346082872001</v>
      </c>
      <c r="AM374" s="127">
        <f t="shared" si="49"/>
        <v>156.45026002348598</v>
      </c>
      <c r="AN374" s="280">
        <v>1</v>
      </c>
      <c r="AO374" s="281">
        <v>1</v>
      </c>
      <c r="AP374" s="281">
        <v>1</v>
      </c>
      <c r="AQ374" s="281">
        <v>1</v>
      </c>
      <c r="AR374" s="281">
        <v>1</v>
      </c>
      <c r="AS374" s="281">
        <v>4</v>
      </c>
      <c r="AT374" s="281">
        <v>4</v>
      </c>
      <c r="AU374" s="281">
        <v>1</v>
      </c>
      <c r="AV374" s="281">
        <v>1</v>
      </c>
      <c r="AW374" s="281">
        <v>1</v>
      </c>
      <c r="AX374" s="281">
        <v>1</v>
      </c>
      <c r="AY374" s="281">
        <v>1</v>
      </c>
      <c r="AZ374" s="281">
        <v>1</v>
      </c>
      <c r="BA374" s="281">
        <v>1</v>
      </c>
      <c r="BB374" s="281">
        <v>1</v>
      </c>
      <c r="BC374" s="281">
        <v>1</v>
      </c>
      <c r="BD374" s="281">
        <v>6</v>
      </c>
      <c r="BE374" s="325">
        <v>7</v>
      </c>
    </row>
    <row r="375" spans="2:57" ht="15" x14ac:dyDescent="0.25">
      <c r="B375" s="772"/>
      <c r="C375" s="1" t="s">
        <v>5</v>
      </c>
      <c r="D375" s="365">
        <v>67893</v>
      </c>
      <c r="E375" s="11">
        <v>72135</v>
      </c>
      <c r="F375" s="11">
        <v>71989</v>
      </c>
      <c r="G375" s="11">
        <v>80450</v>
      </c>
      <c r="H375" s="11">
        <v>82322</v>
      </c>
      <c r="I375" s="11">
        <v>88026</v>
      </c>
      <c r="J375" s="11">
        <v>101708</v>
      </c>
      <c r="K375" s="11">
        <v>108868</v>
      </c>
      <c r="L375" s="11">
        <v>106367</v>
      </c>
      <c r="M375" s="11">
        <v>110753</v>
      </c>
      <c r="N375" s="11">
        <v>115318</v>
      </c>
      <c r="O375" s="11">
        <v>114374</v>
      </c>
      <c r="P375" s="11">
        <v>114165</v>
      </c>
      <c r="Q375" s="11">
        <v>70820</v>
      </c>
      <c r="R375" s="11">
        <v>72398</v>
      </c>
      <c r="S375" s="11">
        <v>76960</v>
      </c>
      <c r="T375" s="11">
        <v>77981</v>
      </c>
      <c r="U375" s="11">
        <v>78093</v>
      </c>
      <c r="V375" s="74">
        <f>100</f>
        <v>100</v>
      </c>
      <c r="W375" s="127">
        <f t="shared" si="50"/>
        <v>106.24806681101144</v>
      </c>
      <c r="X375" s="127">
        <f t="shared" si="50"/>
        <v>106.03302255018927</v>
      </c>
      <c r="Y375" s="127">
        <f t="shared" si="50"/>
        <v>118.49527933660319</v>
      </c>
      <c r="Z375" s="127">
        <f t="shared" si="50"/>
        <v>121.25255917399437</v>
      </c>
      <c r="AA375" s="127">
        <f t="shared" si="50"/>
        <v>129.65401440501967</v>
      </c>
      <c r="AB375" s="127">
        <f t="shared" si="50"/>
        <v>149.80631287467043</v>
      </c>
      <c r="AC375" s="127">
        <f t="shared" si="50"/>
        <v>160.35231909033331</v>
      </c>
      <c r="AD375" s="127">
        <f t="shared" si="50"/>
        <v>156.66858144433152</v>
      </c>
      <c r="AE375" s="127">
        <f t="shared" si="50"/>
        <v>163.12874670437307</v>
      </c>
      <c r="AF375" s="127">
        <f t="shared" si="50"/>
        <v>169.85256211980615</v>
      </c>
      <c r="AG375" s="127">
        <f t="shared" si="50"/>
        <v>168.46213895394223</v>
      </c>
      <c r="AH375" s="127">
        <f t="shared" si="50"/>
        <v>168.15430162166939</v>
      </c>
      <c r="AI375" s="127">
        <f t="shared" si="50"/>
        <v>104.31119555771582</v>
      </c>
      <c r="AJ375" s="127">
        <f t="shared" si="50"/>
        <v>106.63544106167058</v>
      </c>
      <c r="AK375" s="127">
        <f t="shared" si="50"/>
        <v>113.35483775941555</v>
      </c>
      <c r="AL375" s="127">
        <f t="shared" si="50"/>
        <v>114.85867467927474</v>
      </c>
      <c r="AM375" s="127">
        <f t="shared" si="49"/>
        <v>115.02364013963148</v>
      </c>
      <c r="AN375" s="280">
        <v>1</v>
      </c>
      <c r="AO375" s="281">
        <v>1</v>
      </c>
      <c r="AP375" s="281">
        <v>1</v>
      </c>
      <c r="AQ375" s="281">
        <v>1</v>
      </c>
      <c r="AR375" s="281">
        <v>1</v>
      </c>
      <c r="AS375" s="281">
        <v>4</v>
      </c>
      <c r="AT375" s="281">
        <v>4</v>
      </c>
      <c r="AU375" s="281">
        <v>1</v>
      </c>
      <c r="AV375" s="281">
        <v>1</v>
      </c>
      <c r="AW375" s="281">
        <v>1</v>
      </c>
      <c r="AX375" s="281">
        <v>1</v>
      </c>
      <c r="AY375" s="281">
        <v>1</v>
      </c>
      <c r="AZ375" s="281">
        <v>1</v>
      </c>
      <c r="BA375" s="281">
        <v>1</v>
      </c>
      <c r="BB375" s="281">
        <v>1</v>
      </c>
      <c r="BC375" s="281">
        <v>1</v>
      </c>
      <c r="BD375" s="281">
        <v>6</v>
      </c>
      <c r="BE375" s="325">
        <v>7</v>
      </c>
    </row>
    <row r="376" spans="2:57" ht="15" x14ac:dyDescent="0.25">
      <c r="B376" s="772"/>
      <c r="C376" s="1" t="s">
        <v>6</v>
      </c>
      <c r="D376" s="365">
        <v>115504</v>
      </c>
      <c r="E376" s="11">
        <v>122119</v>
      </c>
      <c r="F376" s="11">
        <v>121777</v>
      </c>
      <c r="G376" s="11">
        <v>133824</v>
      </c>
      <c r="H376" s="11">
        <v>136288</v>
      </c>
      <c r="I376" s="11">
        <v>143601</v>
      </c>
      <c r="J376" s="11">
        <v>166196</v>
      </c>
      <c r="K376" s="11">
        <v>174172</v>
      </c>
      <c r="L376" s="11">
        <v>182549</v>
      </c>
      <c r="M376" s="11">
        <v>187540</v>
      </c>
      <c r="N376" s="11">
        <v>200347</v>
      </c>
      <c r="O376" s="11">
        <v>205154</v>
      </c>
      <c r="P376" s="11">
        <v>193536</v>
      </c>
      <c r="Q376" s="11">
        <v>137453</v>
      </c>
      <c r="R376" s="11">
        <v>144495</v>
      </c>
      <c r="S376" s="11">
        <v>152404</v>
      </c>
      <c r="T376" s="11">
        <v>154594</v>
      </c>
      <c r="U376" s="11">
        <v>154836</v>
      </c>
      <c r="V376" s="74">
        <f>100</f>
        <v>100</v>
      </c>
      <c r="W376" s="127">
        <f t="shared" si="50"/>
        <v>105.72707438703422</v>
      </c>
      <c r="X376" s="127">
        <f t="shared" si="50"/>
        <v>105.43098074525558</v>
      </c>
      <c r="Y376" s="127">
        <f t="shared" si="50"/>
        <v>115.86092256545228</v>
      </c>
      <c r="Z376" s="127">
        <f t="shared" si="50"/>
        <v>117.99418201967032</v>
      </c>
      <c r="AA376" s="127">
        <f t="shared" si="50"/>
        <v>124.32556448261532</v>
      </c>
      <c r="AB376" s="127">
        <f t="shared" si="50"/>
        <v>143.8876575703006</v>
      </c>
      <c r="AC376" s="127">
        <f t="shared" si="50"/>
        <v>150.79304612827261</v>
      </c>
      <c r="AD376" s="127">
        <f t="shared" si="50"/>
        <v>158.0456088100845</v>
      </c>
      <c r="AE376" s="127">
        <f t="shared" si="50"/>
        <v>162.36667128411136</v>
      </c>
      <c r="AF376" s="127">
        <f t="shared" si="50"/>
        <v>173.45459897492728</v>
      </c>
      <c r="AG376" s="127">
        <f t="shared" si="50"/>
        <v>177.6163596065937</v>
      </c>
      <c r="AH376" s="127">
        <f t="shared" si="50"/>
        <v>167.55783349494391</v>
      </c>
      <c r="AI376" s="127">
        <f t="shared" si="50"/>
        <v>119.00280509765895</v>
      </c>
      <c r="AJ376" s="127">
        <f t="shared" si="50"/>
        <v>125.09956365147528</v>
      </c>
      <c r="AK376" s="127">
        <f t="shared" si="50"/>
        <v>131.94694556032692</v>
      </c>
      <c r="AL376" s="127">
        <f t="shared" si="50"/>
        <v>133.84298379276908</v>
      </c>
      <c r="AM376" s="127">
        <f t="shared" si="49"/>
        <v>134.05250034630836</v>
      </c>
      <c r="AN376" s="280"/>
      <c r="AO376" s="281"/>
      <c r="AP376" s="281"/>
      <c r="AQ376" s="281"/>
      <c r="AR376" s="281"/>
      <c r="AS376" s="281"/>
      <c r="AT376" s="281"/>
      <c r="AU376" s="281"/>
      <c r="AV376" s="281"/>
      <c r="AW376" s="281"/>
      <c r="AX376" s="281"/>
      <c r="AY376" s="281"/>
      <c r="AZ376" s="281"/>
      <c r="BA376" s="281"/>
      <c r="BB376" s="281"/>
      <c r="BC376" s="281"/>
      <c r="BD376" s="281"/>
      <c r="BE376" s="325"/>
    </row>
    <row r="377" spans="2:57" ht="15" x14ac:dyDescent="0.25">
      <c r="B377" s="765"/>
      <c r="C377" s="8" t="s">
        <v>7</v>
      </c>
      <c r="D377" s="424">
        <v>47611</v>
      </c>
      <c r="E377" s="341">
        <v>49984</v>
      </c>
      <c r="F377" s="341">
        <v>49788</v>
      </c>
      <c r="G377" s="341">
        <v>53374</v>
      </c>
      <c r="H377" s="341">
        <v>53966</v>
      </c>
      <c r="I377" s="341">
        <v>55575</v>
      </c>
      <c r="J377" s="341">
        <v>64488</v>
      </c>
      <c r="K377" s="341">
        <v>65304</v>
      </c>
      <c r="L377" s="341">
        <v>76182</v>
      </c>
      <c r="M377" s="341">
        <v>76787</v>
      </c>
      <c r="N377" s="341">
        <v>85029</v>
      </c>
      <c r="O377" s="341">
        <v>90780</v>
      </c>
      <c r="P377" s="341">
        <v>79371</v>
      </c>
      <c r="Q377" s="341">
        <v>66633</v>
      </c>
      <c r="R377" s="341">
        <v>72097</v>
      </c>
      <c r="S377" s="341">
        <v>75444</v>
      </c>
      <c r="T377" s="341">
        <v>76613</v>
      </c>
      <c r="U377" s="341">
        <v>76743</v>
      </c>
      <c r="V377" s="74">
        <f>100</f>
        <v>100</v>
      </c>
      <c r="W377" s="127">
        <f t="shared" si="50"/>
        <v>104.98414232005209</v>
      </c>
      <c r="X377" s="127">
        <f t="shared" si="50"/>
        <v>104.57247274789439</v>
      </c>
      <c r="Y377" s="127">
        <f t="shared" si="50"/>
        <v>112.10434563441221</v>
      </c>
      <c r="Z377" s="127">
        <f t="shared" si="50"/>
        <v>113.34775577072526</v>
      </c>
      <c r="AA377" s="127">
        <f t="shared" si="50"/>
        <v>116.72722690134633</v>
      </c>
      <c r="AB377" s="127">
        <f t="shared" si="50"/>
        <v>135.4476906597215</v>
      </c>
      <c r="AC377" s="127">
        <f t="shared" si="50"/>
        <v>137.16158030707189</v>
      </c>
      <c r="AD377" s="127">
        <f t="shared" si="50"/>
        <v>160.00924156182396</v>
      </c>
      <c r="AE377" s="127">
        <f t="shared" si="50"/>
        <v>161.27995631261683</v>
      </c>
      <c r="AF377" s="127">
        <f t="shared" si="50"/>
        <v>178.5910818928399</v>
      </c>
      <c r="AG377" s="127">
        <f t="shared" si="50"/>
        <v>190.67022326773224</v>
      </c>
      <c r="AH377" s="127">
        <f t="shared" si="50"/>
        <v>166.70727352922643</v>
      </c>
      <c r="AI377" s="127">
        <f t="shared" si="50"/>
        <v>139.95295204889626</v>
      </c>
      <c r="AJ377" s="127">
        <f t="shared" si="50"/>
        <v>151.42929155027198</v>
      </c>
      <c r="AK377" s="127">
        <f t="shared" si="50"/>
        <v>158.45917960135262</v>
      </c>
      <c r="AL377" s="127">
        <f t="shared" si="50"/>
        <v>160.91449454957888</v>
      </c>
      <c r="AM377" s="127">
        <f t="shared" si="49"/>
        <v>161.18754069437736</v>
      </c>
      <c r="AN377" s="283"/>
      <c r="AO377" s="284"/>
      <c r="AP377" s="284"/>
      <c r="AQ377" s="284"/>
      <c r="AR377" s="284"/>
      <c r="AS377" s="284"/>
      <c r="AT377" s="284"/>
      <c r="AU377" s="284"/>
      <c r="AV377" s="284"/>
      <c r="AW377" s="284"/>
      <c r="AX377" s="284"/>
      <c r="AY377" s="284"/>
      <c r="AZ377" s="284"/>
      <c r="BA377" s="284"/>
      <c r="BB377" s="284"/>
      <c r="BC377" s="284"/>
      <c r="BD377" s="284"/>
      <c r="BE377" s="284"/>
    </row>
    <row r="378" spans="2:57" ht="15" customHeight="1" x14ac:dyDescent="0.25">
      <c r="B378" s="772" t="s">
        <v>71</v>
      </c>
      <c r="C378" s="1" t="s">
        <v>2</v>
      </c>
      <c r="D378" s="425">
        <v>57594</v>
      </c>
      <c r="E378" s="11">
        <v>56568</v>
      </c>
      <c r="F378" s="11">
        <v>56677</v>
      </c>
      <c r="G378" s="11">
        <v>56040</v>
      </c>
      <c r="H378" s="11">
        <v>55263</v>
      </c>
      <c r="I378" s="11">
        <v>56617</v>
      </c>
      <c r="J378" s="11">
        <v>65430</v>
      </c>
      <c r="K378" s="11">
        <v>66081</v>
      </c>
      <c r="L378" s="11">
        <v>67427</v>
      </c>
      <c r="M378" s="11">
        <v>68141</v>
      </c>
      <c r="N378" s="11">
        <v>67623</v>
      </c>
      <c r="O378" s="11">
        <v>62175</v>
      </c>
      <c r="P378" s="11">
        <v>54675</v>
      </c>
      <c r="Q378" s="11">
        <v>62526</v>
      </c>
      <c r="R378" s="11">
        <v>67121</v>
      </c>
      <c r="S378" s="11">
        <v>67740</v>
      </c>
      <c r="T378" s="11">
        <v>68771</v>
      </c>
      <c r="U378" s="11">
        <v>68889</v>
      </c>
      <c r="V378" s="74">
        <f>100</f>
        <v>100</v>
      </c>
      <c r="W378" s="127">
        <f t="shared" si="50"/>
        <v>98.21856443379518</v>
      </c>
      <c r="X378" s="127">
        <f t="shared" si="50"/>
        <v>98.407820259054759</v>
      </c>
      <c r="Y378" s="127">
        <f t="shared" si="50"/>
        <v>97.301802271069903</v>
      </c>
      <c r="Z378" s="127">
        <f t="shared" si="50"/>
        <v>95.952703406604854</v>
      </c>
      <c r="AA378" s="127">
        <f t="shared" si="50"/>
        <v>98.303642740563248</v>
      </c>
      <c r="AB378" s="127">
        <f t="shared" si="50"/>
        <v>113.60558391499114</v>
      </c>
      <c r="AC378" s="127">
        <f t="shared" si="50"/>
        <v>114.73590999062402</v>
      </c>
      <c r="AD378" s="127">
        <f t="shared" si="50"/>
        <v>117.07295898878355</v>
      </c>
      <c r="AE378" s="127">
        <f t="shared" si="50"/>
        <v>118.31267145883251</v>
      </c>
      <c r="AF378" s="127">
        <f t="shared" si="50"/>
        <v>117.41327221585581</v>
      </c>
      <c r="AG378" s="127">
        <f t="shared" si="50"/>
        <v>107.95395353682676</v>
      </c>
      <c r="AH378" s="127">
        <f t="shared" si="50"/>
        <v>94.931763725388066</v>
      </c>
      <c r="AI378" s="127">
        <f t="shared" si="50"/>
        <v>108.56339202000208</v>
      </c>
      <c r="AJ378" s="127">
        <f t="shared" si="50"/>
        <v>116.54165364447685</v>
      </c>
      <c r="AK378" s="127">
        <f t="shared" si="50"/>
        <v>117.61641837691427</v>
      </c>
      <c r="AL378" s="127">
        <f t="shared" si="50"/>
        <v>119.40653540299337</v>
      </c>
      <c r="AM378" s="127">
        <f t="shared" si="49"/>
        <v>119.61141785602668</v>
      </c>
      <c r="AN378" s="280">
        <v>1</v>
      </c>
      <c r="AO378" s="281">
        <v>1</v>
      </c>
      <c r="AP378" s="281">
        <v>1</v>
      </c>
      <c r="AQ378" s="281">
        <v>1</v>
      </c>
      <c r="AR378" s="281">
        <v>1</v>
      </c>
      <c r="AS378" s="281">
        <v>1</v>
      </c>
      <c r="AT378" s="281">
        <v>1</v>
      </c>
      <c r="AU378" s="281">
        <v>1</v>
      </c>
      <c r="AV378" s="281">
        <v>1</v>
      </c>
      <c r="AW378" s="281">
        <v>1</v>
      </c>
      <c r="AX378" s="281">
        <v>1</v>
      </c>
      <c r="AY378" s="281">
        <v>1</v>
      </c>
      <c r="AZ378" s="281">
        <v>1</v>
      </c>
      <c r="BA378" s="281">
        <v>1</v>
      </c>
      <c r="BB378" s="281">
        <v>1</v>
      </c>
      <c r="BC378" s="281">
        <v>1</v>
      </c>
      <c r="BD378" s="281">
        <v>6</v>
      </c>
      <c r="BE378" s="325">
        <v>7</v>
      </c>
    </row>
    <row r="379" spans="2:57" ht="15" x14ac:dyDescent="0.25">
      <c r="B379" s="772"/>
      <c r="C379" s="1" t="s">
        <v>3</v>
      </c>
      <c r="D379" s="365">
        <v>53715</v>
      </c>
      <c r="E379" s="11">
        <v>54390</v>
      </c>
      <c r="F379" s="11">
        <v>55571</v>
      </c>
      <c r="G379" s="11">
        <v>55568</v>
      </c>
      <c r="H379" s="11">
        <v>55492</v>
      </c>
      <c r="I379" s="11">
        <v>58750</v>
      </c>
      <c r="J379" s="11">
        <v>58022</v>
      </c>
      <c r="K379" s="11">
        <v>61465</v>
      </c>
      <c r="L379" s="11">
        <v>65506</v>
      </c>
      <c r="M379" s="11">
        <v>67085</v>
      </c>
      <c r="N379" s="11">
        <v>60189</v>
      </c>
      <c r="O379" s="11">
        <v>54187</v>
      </c>
      <c r="P379" s="11">
        <v>44072</v>
      </c>
      <c r="Q379" s="11">
        <v>52618</v>
      </c>
      <c r="R379" s="11">
        <v>54723</v>
      </c>
      <c r="S379" s="11">
        <v>55215</v>
      </c>
      <c r="T379" s="11">
        <v>56015</v>
      </c>
      <c r="U379" s="11">
        <v>56104</v>
      </c>
      <c r="V379" s="74">
        <f>100</f>
        <v>100</v>
      </c>
      <c r="W379" s="127">
        <f t="shared" si="50"/>
        <v>101.2566322256353</v>
      </c>
      <c r="X379" s="127">
        <f t="shared" si="50"/>
        <v>103.45527320115424</v>
      </c>
      <c r="Y379" s="127">
        <f t="shared" si="50"/>
        <v>103.4496881690403</v>
      </c>
      <c r="Z379" s="127">
        <f t="shared" si="50"/>
        <v>103.30820068882063</v>
      </c>
      <c r="AA379" s="127">
        <f t="shared" si="50"/>
        <v>109.37354556455367</v>
      </c>
      <c r="AB379" s="127">
        <f t="shared" si="50"/>
        <v>108.01824443823885</v>
      </c>
      <c r="AC379" s="127">
        <f t="shared" si="50"/>
        <v>114.42799962766452</v>
      </c>
      <c r="AD379" s="127">
        <f t="shared" si="50"/>
        <v>121.95103788513451</v>
      </c>
      <c r="AE379" s="127">
        <f t="shared" si="50"/>
        <v>124.89062645443545</v>
      </c>
      <c r="AF379" s="127">
        <f t="shared" si="50"/>
        <v>112.05249930187098</v>
      </c>
      <c r="AG379" s="127">
        <f t="shared" si="50"/>
        <v>100.87871171925906</v>
      </c>
      <c r="AH379" s="127">
        <f t="shared" si="50"/>
        <v>82.047845108442701</v>
      </c>
      <c r="AI379" s="127">
        <f t="shared" si="50"/>
        <v>97.957739923671227</v>
      </c>
      <c r="AJ379" s="127">
        <f t="shared" si="50"/>
        <v>101.87657079028205</v>
      </c>
      <c r="AK379" s="127">
        <f t="shared" si="50"/>
        <v>102.79251605696733</v>
      </c>
      <c r="AL379" s="127">
        <f t="shared" si="50"/>
        <v>104.28185795401657</v>
      </c>
      <c r="AM379" s="127">
        <f t="shared" si="49"/>
        <v>104.4475472400633</v>
      </c>
      <c r="AN379" s="280">
        <v>1</v>
      </c>
      <c r="AO379" s="281">
        <v>1</v>
      </c>
      <c r="AP379" s="281">
        <v>1</v>
      </c>
      <c r="AQ379" s="281">
        <v>1</v>
      </c>
      <c r="AR379" s="281">
        <v>1</v>
      </c>
      <c r="AS379" s="281">
        <v>1</v>
      </c>
      <c r="AT379" s="281">
        <v>1</v>
      </c>
      <c r="AU379" s="281">
        <v>1</v>
      </c>
      <c r="AV379" s="281">
        <v>1</v>
      </c>
      <c r="AW379" s="281">
        <v>1</v>
      </c>
      <c r="AX379" s="281">
        <v>1</v>
      </c>
      <c r="AY379" s="281">
        <v>1</v>
      </c>
      <c r="AZ379" s="281">
        <v>1</v>
      </c>
      <c r="BA379" s="281">
        <v>1</v>
      </c>
      <c r="BB379" s="281">
        <v>1</v>
      </c>
      <c r="BC379" s="281">
        <v>1</v>
      </c>
      <c r="BD379" s="281">
        <v>6</v>
      </c>
      <c r="BE379" s="325">
        <v>7</v>
      </c>
    </row>
    <row r="380" spans="2:57" ht="15" x14ac:dyDescent="0.25">
      <c r="B380" s="772"/>
      <c r="C380" s="1" t="s">
        <v>4</v>
      </c>
      <c r="D380" s="365">
        <v>33747</v>
      </c>
      <c r="E380" s="11">
        <v>34558</v>
      </c>
      <c r="F380" s="11">
        <v>33319</v>
      </c>
      <c r="G380" s="11">
        <v>38722</v>
      </c>
      <c r="H380" s="11">
        <v>39714</v>
      </c>
      <c r="I380" s="11">
        <v>42526</v>
      </c>
      <c r="J380" s="11">
        <v>46279</v>
      </c>
      <c r="K380" s="11">
        <v>49679</v>
      </c>
      <c r="L380" s="11">
        <v>48179</v>
      </c>
      <c r="M380" s="11">
        <v>51392</v>
      </c>
      <c r="N380" s="11">
        <v>38845</v>
      </c>
      <c r="O380" s="11">
        <v>39264</v>
      </c>
      <c r="P380" s="11">
        <v>32164</v>
      </c>
      <c r="Q380" s="11">
        <v>33935</v>
      </c>
      <c r="R380" s="11">
        <v>34007</v>
      </c>
      <c r="S380" s="11">
        <v>34295</v>
      </c>
      <c r="T380" s="11">
        <v>34854</v>
      </c>
      <c r="U380" s="11">
        <v>34916</v>
      </c>
      <c r="V380" s="74">
        <f>100</f>
        <v>100</v>
      </c>
      <c r="W380" s="127">
        <f t="shared" si="50"/>
        <v>102.40317657865884</v>
      </c>
      <c r="X380" s="127">
        <f t="shared" si="50"/>
        <v>98.731739117551186</v>
      </c>
      <c r="Y380" s="127">
        <f t="shared" si="50"/>
        <v>114.74205114528699</v>
      </c>
      <c r="Z380" s="127">
        <f t="shared" si="50"/>
        <v>117.68157169526179</v>
      </c>
      <c r="AA380" s="127">
        <f t="shared" si="50"/>
        <v>126.01416422200492</v>
      </c>
      <c r="AB380" s="127">
        <f t="shared" si="50"/>
        <v>137.13515275431891</v>
      </c>
      <c r="AC380" s="127">
        <f t="shared" si="50"/>
        <v>147.21012238124871</v>
      </c>
      <c r="AD380" s="127">
        <f t="shared" si="50"/>
        <v>142.76528283995614</v>
      </c>
      <c r="AE380" s="127">
        <f t="shared" si="50"/>
        <v>152.2861291374048</v>
      </c>
      <c r="AF380" s="127">
        <f t="shared" si="50"/>
        <v>115.10652798767298</v>
      </c>
      <c r="AG380" s="127">
        <f t="shared" si="50"/>
        <v>116.34811983287403</v>
      </c>
      <c r="AH380" s="127">
        <f t="shared" si="50"/>
        <v>95.309212670755926</v>
      </c>
      <c r="AI380" s="127">
        <f t="shared" si="50"/>
        <v>100.55708655584201</v>
      </c>
      <c r="AJ380" s="127">
        <f t="shared" si="50"/>
        <v>100.77043885382405</v>
      </c>
      <c r="AK380" s="127">
        <f t="shared" si="50"/>
        <v>101.62384804575221</v>
      </c>
      <c r="AL380" s="127">
        <f t="shared" si="50"/>
        <v>103.2802915814739</v>
      </c>
      <c r="AM380" s="127">
        <f t="shared" si="49"/>
        <v>103.46401161584734</v>
      </c>
      <c r="AN380" s="280">
        <v>1</v>
      </c>
      <c r="AO380" s="281">
        <v>1</v>
      </c>
      <c r="AP380" s="281">
        <v>1</v>
      </c>
      <c r="AQ380" s="281">
        <v>1</v>
      </c>
      <c r="AR380" s="281">
        <v>1</v>
      </c>
      <c r="AS380" s="281">
        <v>1</v>
      </c>
      <c r="AT380" s="281">
        <v>1</v>
      </c>
      <c r="AU380" s="281">
        <v>1</v>
      </c>
      <c r="AV380" s="281">
        <v>1</v>
      </c>
      <c r="AW380" s="281">
        <v>1</v>
      </c>
      <c r="AX380" s="281">
        <v>1</v>
      </c>
      <c r="AY380" s="281">
        <v>1</v>
      </c>
      <c r="AZ380" s="281">
        <v>1</v>
      </c>
      <c r="BA380" s="281">
        <v>1</v>
      </c>
      <c r="BB380" s="281">
        <v>1</v>
      </c>
      <c r="BC380" s="281">
        <v>1</v>
      </c>
      <c r="BD380" s="281">
        <v>6</v>
      </c>
      <c r="BE380" s="325">
        <v>7</v>
      </c>
    </row>
    <row r="381" spans="2:57" ht="15" x14ac:dyDescent="0.25">
      <c r="B381" s="772"/>
      <c r="C381" s="1" t="s">
        <v>5</v>
      </c>
      <c r="D381" s="365">
        <v>97953</v>
      </c>
      <c r="E381" s="11">
        <v>89503</v>
      </c>
      <c r="F381" s="11">
        <v>110866</v>
      </c>
      <c r="G381" s="11">
        <v>103056</v>
      </c>
      <c r="H381" s="11">
        <v>100141</v>
      </c>
      <c r="I381" s="11">
        <v>95224</v>
      </c>
      <c r="J381" s="11">
        <v>78339</v>
      </c>
      <c r="K381" s="11">
        <v>72882</v>
      </c>
      <c r="L381" s="11">
        <v>64719</v>
      </c>
      <c r="M381" s="11">
        <v>65775</v>
      </c>
      <c r="N381" s="11">
        <v>71954</v>
      </c>
      <c r="O381" s="11">
        <v>81841</v>
      </c>
      <c r="P381" s="11">
        <v>63239</v>
      </c>
      <c r="Q381" s="11">
        <v>61443</v>
      </c>
      <c r="R381" s="11">
        <v>58835</v>
      </c>
      <c r="S381" s="11">
        <v>59342</v>
      </c>
      <c r="T381" s="11">
        <v>60129</v>
      </c>
      <c r="U381" s="11">
        <v>60215</v>
      </c>
      <c r="V381" s="74">
        <f>100</f>
        <v>100</v>
      </c>
      <c r="W381" s="127">
        <f t="shared" si="50"/>
        <v>91.373413780078195</v>
      </c>
      <c r="X381" s="127">
        <f t="shared" si="50"/>
        <v>113.18285300092901</v>
      </c>
      <c r="Y381" s="127">
        <f t="shared" si="50"/>
        <v>105.20964135861077</v>
      </c>
      <c r="Z381" s="127">
        <f t="shared" si="50"/>
        <v>102.23372433718212</v>
      </c>
      <c r="AA381" s="127">
        <f t="shared" si="50"/>
        <v>97.213969965187388</v>
      </c>
      <c r="AB381" s="127">
        <f t="shared" si="50"/>
        <v>79.976110992006369</v>
      </c>
      <c r="AC381" s="127">
        <f t="shared" si="50"/>
        <v>74.405071820158653</v>
      </c>
      <c r="AD381" s="127">
        <f t="shared" si="50"/>
        <v>66.071483262380937</v>
      </c>
      <c r="AE381" s="127">
        <f t="shared" si="50"/>
        <v>67.149551315426791</v>
      </c>
      <c r="AF381" s="127">
        <f t="shared" si="50"/>
        <v>73.457678682633514</v>
      </c>
      <c r="AG381" s="127">
        <f t="shared" si="50"/>
        <v>83.551295008830763</v>
      </c>
      <c r="AH381" s="127">
        <f t="shared" si="50"/>
        <v>64.560554551672737</v>
      </c>
      <c r="AI381" s="127">
        <f t="shared" si="50"/>
        <v>62.727022143272791</v>
      </c>
      <c r="AJ381" s="127">
        <f t="shared" si="50"/>
        <v>60.064520739538352</v>
      </c>
      <c r="AK381" s="127">
        <f t="shared" si="50"/>
        <v>60.582115912733656</v>
      </c>
      <c r="AL381" s="127">
        <f t="shared" si="50"/>
        <v>61.385562463630514</v>
      </c>
      <c r="AM381" s="127">
        <f t="shared" si="49"/>
        <v>61.473359672495995</v>
      </c>
      <c r="AN381" s="280">
        <v>1</v>
      </c>
      <c r="AO381" s="281">
        <v>1</v>
      </c>
      <c r="AP381" s="281">
        <v>1</v>
      </c>
      <c r="AQ381" s="281">
        <v>1</v>
      </c>
      <c r="AR381" s="281">
        <v>1</v>
      </c>
      <c r="AS381" s="281">
        <v>1</v>
      </c>
      <c r="AT381" s="281">
        <v>1</v>
      </c>
      <c r="AU381" s="281">
        <v>1</v>
      </c>
      <c r="AV381" s="281">
        <v>1</v>
      </c>
      <c r="AW381" s="281">
        <v>1</v>
      </c>
      <c r="AX381" s="281">
        <v>1</v>
      </c>
      <c r="AY381" s="281">
        <v>1</v>
      </c>
      <c r="AZ381" s="281">
        <v>1</v>
      </c>
      <c r="BA381" s="281">
        <v>1</v>
      </c>
      <c r="BB381" s="281">
        <v>1</v>
      </c>
      <c r="BC381" s="281">
        <v>1</v>
      </c>
      <c r="BD381" s="281">
        <v>6</v>
      </c>
      <c r="BE381" s="325">
        <v>7</v>
      </c>
    </row>
    <row r="382" spans="2:57" ht="15" x14ac:dyDescent="0.25">
      <c r="B382" s="772"/>
      <c r="C382" s="1" t="s">
        <v>6</v>
      </c>
      <c r="D382" s="365">
        <v>243009</v>
      </c>
      <c r="E382" s="11">
        <v>235019</v>
      </c>
      <c r="F382" s="11">
        <v>256433</v>
      </c>
      <c r="G382" s="11">
        <v>253386</v>
      </c>
      <c r="H382" s="11">
        <v>250610</v>
      </c>
      <c r="I382" s="11">
        <v>253117</v>
      </c>
      <c r="J382" s="11">
        <v>248070</v>
      </c>
      <c r="K382" s="11">
        <v>250107</v>
      </c>
      <c r="L382" s="11">
        <v>245831</v>
      </c>
      <c r="M382" s="11">
        <v>252393</v>
      </c>
      <c r="N382" s="11">
        <v>238611</v>
      </c>
      <c r="O382" s="11">
        <v>237467</v>
      </c>
      <c r="P382" s="11">
        <v>194150</v>
      </c>
      <c r="Q382" s="11">
        <v>210522</v>
      </c>
      <c r="R382" s="11">
        <v>214686</v>
      </c>
      <c r="S382" s="11">
        <v>216592</v>
      </c>
      <c r="T382" s="11">
        <v>219769</v>
      </c>
      <c r="U382" s="11">
        <v>220124</v>
      </c>
      <c r="V382" s="74">
        <f>100</f>
        <v>100</v>
      </c>
      <c r="W382" s="127">
        <f t="shared" si="50"/>
        <v>96.712055932084823</v>
      </c>
      <c r="X382" s="127">
        <f t="shared" si="50"/>
        <v>105.52407524001168</v>
      </c>
      <c r="Y382" s="127">
        <f t="shared" si="50"/>
        <v>104.27021221436243</v>
      </c>
      <c r="Z382" s="127">
        <f t="shared" si="50"/>
        <v>103.12786769214308</v>
      </c>
      <c r="AA382" s="127">
        <f t="shared" si="50"/>
        <v>104.15951672571798</v>
      </c>
      <c r="AB382" s="127">
        <f t="shared" si="50"/>
        <v>102.0826389146081</v>
      </c>
      <c r="AC382" s="127">
        <f t="shared" si="50"/>
        <v>102.92087947359974</v>
      </c>
      <c r="AD382" s="127">
        <f t="shared" si="50"/>
        <v>101.16127386228493</v>
      </c>
      <c r="AE382" s="127">
        <f t="shared" si="50"/>
        <v>103.86158537338123</v>
      </c>
      <c r="AF382" s="127">
        <f t="shared" si="50"/>
        <v>98.190190486772096</v>
      </c>
      <c r="AG382" s="127">
        <f t="shared" si="50"/>
        <v>97.719426029488616</v>
      </c>
      <c r="AH382" s="127">
        <f t="shared" si="50"/>
        <v>79.894160298589767</v>
      </c>
      <c r="AI382" s="127">
        <f t="shared" si="50"/>
        <v>86.631359332370408</v>
      </c>
      <c r="AJ382" s="127">
        <f t="shared" si="50"/>
        <v>88.344876115699421</v>
      </c>
      <c r="AK382" s="127">
        <f t="shared" si="50"/>
        <v>89.129209206243388</v>
      </c>
      <c r="AL382" s="127">
        <f t="shared" si="50"/>
        <v>90.43656819294759</v>
      </c>
      <c r="AM382" s="127">
        <f t="shared" si="49"/>
        <v>90.582653317366848</v>
      </c>
      <c r="AN382" s="280"/>
      <c r="AO382" s="281"/>
      <c r="AP382" s="281"/>
      <c r="AQ382" s="281"/>
      <c r="AR382" s="281"/>
      <c r="AS382" s="281"/>
      <c r="AT382" s="281"/>
      <c r="AU382" s="281"/>
      <c r="AV382" s="281"/>
      <c r="AW382" s="281"/>
      <c r="AX382" s="281"/>
      <c r="AY382" s="281"/>
      <c r="AZ382" s="281"/>
      <c r="BA382" s="281"/>
      <c r="BB382" s="281"/>
      <c r="BC382" s="281"/>
      <c r="BD382" s="281"/>
      <c r="BE382" s="325"/>
    </row>
    <row r="383" spans="2:57" ht="15" x14ac:dyDescent="0.25">
      <c r="B383" s="765"/>
      <c r="C383" s="8" t="s">
        <v>7</v>
      </c>
      <c r="D383" s="424">
        <v>145056</v>
      </c>
      <c r="E383" s="341">
        <v>145516</v>
      </c>
      <c r="F383" s="341">
        <v>145567</v>
      </c>
      <c r="G383" s="341">
        <v>150330</v>
      </c>
      <c r="H383" s="341">
        <v>150469</v>
      </c>
      <c r="I383" s="341">
        <v>157893</v>
      </c>
      <c r="J383" s="341">
        <v>169731</v>
      </c>
      <c r="K383" s="341">
        <v>177225</v>
      </c>
      <c r="L383" s="341">
        <v>181112</v>
      </c>
      <c r="M383" s="341">
        <v>186618</v>
      </c>
      <c r="N383" s="341">
        <v>166657</v>
      </c>
      <c r="O383" s="341">
        <v>155626</v>
      </c>
      <c r="P383" s="341">
        <v>130911</v>
      </c>
      <c r="Q383" s="341">
        <v>149079</v>
      </c>
      <c r="R383" s="341">
        <v>155851</v>
      </c>
      <c r="S383" s="341">
        <v>157250</v>
      </c>
      <c r="T383" s="341">
        <v>159640</v>
      </c>
      <c r="U383" s="341">
        <v>159909</v>
      </c>
      <c r="V383" s="74">
        <f>100</f>
        <v>100</v>
      </c>
      <c r="W383" s="127">
        <f t="shared" si="50"/>
        <v>100.31711890580189</v>
      </c>
      <c r="X383" s="127">
        <f t="shared" si="50"/>
        <v>100.35227774101037</v>
      </c>
      <c r="Y383" s="127">
        <f t="shared" si="50"/>
        <v>103.63583719391131</v>
      </c>
      <c r="Z383" s="127">
        <f t="shared" si="50"/>
        <v>103.73166225457754</v>
      </c>
      <c r="AA383" s="127">
        <f t="shared" si="50"/>
        <v>108.8496856386499</v>
      </c>
      <c r="AB383" s="127">
        <f t="shared" si="50"/>
        <v>117.01067174056917</v>
      </c>
      <c r="AC383" s="127">
        <f t="shared" si="50"/>
        <v>122.17695234943746</v>
      </c>
      <c r="AD383" s="127">
        <f t="shared" si="50"/>
        <v>124.85660710346349</v>
      </c>
      <c r="AE383" s="127">
        <f t="shared" si="50"/>
        <v>128.65238252812708</v>
      </c>
      <c r="AF383" s="127">
        <f t="shared" si="50"/>
        <v>114.89149018310169</v>
      </c>
      <c r="AG383" s="127">
        <f t="shared" si="50"/>
        <v>107.28684094418708</v>
      </c>
      <c r="AH383" s="127">
        <f t="shared" si="50"/>
        <v>90.248593646591658</v>
      </c>
      <c r="AI383" s="127">
        <f t="shared" si="50"/>
        <v>102.77341164791528</v>
      </c>
      <c r="AJ383" s="127">
        <f t="shared" si="50"/>
        <v>107.44195345245974</v>
      </c>
      <c r="AK383" s="127">
        <f t="shared" si="50"/>
        <v>108.4064085594529</v>
      </c>
      <c r="AL383" s="127">
        <f t="shared" si="50"/>
        <v>110.05404809177145</v>
      </c>
      <c r="AM383" s="127">
        <f t="shared" si="49"/>
        <v>110.239493712773</v>
      </c>
      <c r="AN383" s="283"/>
      <c r="AO383" s="284"/>
      <c r="AP383" s="284"/>
      <c r="AQ383" s="284"/>
      <c r="AR383" s="284"/>
      <c r="AS383" s="284"/>
      <c r="AT383" s="284"/>
      <c r="AU383" s="284"/>
      <c r="AV383" s="284"/>
      <c r="AW383" s="284"/>
      <c r="AX383" s="284"/>
      <c r="AY383" s="284"/>
      <c r="AZ383" s="284"/>
      <c r="BA383" s="284"/>
      <c r="BB383" s="284"/>
      <c r="BC383" s="284"/>
      <c r="BD383" s="284"/>
      <c r="BE383" s="284"/>
    </row>
    <row r="384" spans="2:57" ht="15" customHeight="1" x14ac:dyDescent="0.25">
      <c r="B384" s="772" t="s">
        <v>92</v>
      </c>
      <c r="C384" s="1" t="s">
        <v>2</v>
      </c>
      <c r="D384" s="425">
        <v>67726</v>
      </c>
      <c r="E384" s="11">
        <v>69615</v>
      </c>
      <c r="F384" s="11">
        <v>74499</v>
      </c>
      <c r="G384" s="11">
        <v>76033</v>
      </c>
      <c r="H384" s="11">
        <v>81018</v>
      </c>
      <c r="I384" s="11">
        <v>87521</v>
      </c>
      <c r="J384" s="11">
        <v>93014</v>
      </c>
      <c r="K384" s="11">
        <v>104465</v>
      </c>
      <c r="L384" s="11">
        <v>112417</v>
      </c>
      <c r="M384" s="11">
        <v>124792</v>
      </c>
      <c r="N384" s="11">
        <v>127566</v>
      </c>
      <c r="O384" s="11">
        <v>124743</v>
      </c>
      <c r="P384" s="11">
        <v>105004</v>
      </c>
      <c r="Q384" s="11">
        <v>114779</v>
      </c>
      <c r="R384" s="11">
        <v>127997</v>
      </c>
      <c r="S384" s="11">
        <v>130474</v>
      </c>
      <c r="T384" s="11">
        <v>132460</v>
      </c>
      <c r="U384" s="11">
        <v>132686</v>
      </c>
      <c r="V384" s="74">
        <f>100</f>
        <v>100</v>
      </c>
      <c r="W384" s="127">
        <f t="shared" si="50"/>
        <v>102.78917993089803</v>
      </c>
      <c r="X384" s="127">
        <f t="shared" si="50"/>
        <v>110.00059061512566</v>
      </c>
      <c r="Y384" s="127">
        <f t="shared" si="50"/>
        <v>112.26559962200632</v>
      </c>
      <c r="Z384" s="127">
        <f t="shared" si="50"/>
        <v>119.62614062546142</v>
      </c>
      <c r="AA384" s="127">
        <f t="shared" si="50"/>
        <v>129.22806603077106</v>
      </c>
      <c r="AB384" s="127">
        <f t="shared" si="50"/>
        <v>137.33868824380593</v>
      </c>
      <c r="AC384" s="127">
        <f t="shared" si="50"/>
        <v>154.24652275344772</v>
      </c>
      <c r="AD384" s="127">
        <f t="shared" si="50"/>
        <v>165.98795145143666</v>
      </c>
      <c r="AE384" s="127">
        <f t="shared" si="50"/>
        <v>184.26010690133774</v>
      </c>
      <c r="AF384" s="127">
        <f t="shared" si="50"/>
        <v>188.35602279774386</v>
      </c>
      <c r="AG384" s="127">
        <f t="shared" si="50"/>
        <v>184.18775654844521</v>
      </c>
      <c r="AH384" s="127">
        <f t="shared" si="50"/>
        <v>155.04237663526564</v>
      </c>
      <c r="AI384" s="127">
        <f t="shared" si="50"/>
        <v>169.47553376841981</v>
      </c>
      <c r="AJ384" s="127">
        <f t="shared" si="50"/>
        <v>188.99241059563536</v>
      </c>
      <c r="AK384" s="127">
        <f t="shared" si="50"/>
        <v>192.64979476124384</v>
      </c>
      <c r="AL384" s="127">
        <f t="shared" si="50"/>
        <v>195.58219886011281</v>
      </c>
      <c r="AM384" s="127">
        <f t="shared" si="49"/>
        <v>195.91589640610695</v>
      </c>
      <c r="AN384" s="280">
        <v>1</v>
      </c>
      <c r="AO384" s="281">
        <v>1</v>
      </c>
      <c r="AP384" s="281">
        <v>1</v>
      </c>
      <c r="AQ384" s="281">
        <v>1</v>
      </c>
      <c r="AR384" s="281">
        <v>1</v>
      </c>
      <c r="AS384" s="281">
        <v>1</v>
      </c>
      <c r="AT384" s="281">
        <v>1</v>
      </c>
      <c r="AU384" s="281">
        <v>1</v>
      </c>
      <c r="AV384" s="281">
        <v>1</v>
      </c>
      <c r="AW384" s="281">
        <v>1</v>
      </c>
      <c r="AX384" s="281">
        <v>1</v>
      </c>
      <c r="AY384" s="281">
        <v>1</v>
      </c>
      <c r="AZ384" s="281">
        <v>1</v>
      </c>
      <c r="BA384" s="281">
        <v>1</v>
      </c>
      <c r="BB384" s="281">
        <v>1</v>
      </c>
      <c r="BC384" s="281">
        <v>1</v>
      </c>
      <c r="BD384" s="281">
        <v>6</v>
      </c>
      <c r="BE384" s="325">
        <v>7</v>
      </c>
    </row>
    <row r="385" spans="2:57" ht="15" x14ac:dyDescent="0.25">
      <c r="B385" s="772"/>
      <c r="C385" s="1" t="s">
        <v>3</v>
      </c>
      <c r="D385" s="365">
        <v>17079</v>
      </c>
      <c r="E385" s="11">
        <v>17182</v>
      </c>
      <c r="F385" s="11">
        <v>17812</v>
      </c>
      <c r="G385" s="11">
        <v>21462</v>
      </c>
      <c r="H385" s="11">
        <v>23272</v>
      </c>
      <c r="I385" s="11">
        <v>25570</v>
      </c>
      <c r="J385" s="11">
        <v>26003</v>
      </c>
      <c r="K385" s="11">
        <v>26682</v>
      </c>
      <c r="L385" s="11">
        <v>29012</v>
      </c>
      <c r="M385" s="11">
        <v>30761</v>
      </c>
      <c r="N385" s="11">
        <v>31838</v>
      </c>
      <c r="O385" s="11">
        <v>33539</v>
      </c>
      <c r="P385" s="11">
        <v>27356</v>
      </c>
      <c r="Q385" s="11">
        <v>31403</v>
      </c>
      <c r="R385" s="11">
        <v>26510</v>
      </c>
      <c r="S385" s="11">
        <v>30076</v>
      </c>
      <c r="T385" s="11">
        <v>30512</v>
      </c>
      <c r="U385" s="11">
        <v>30560</v>
      </c>
      <c r="V385" s="74">
        <f>100</f>
        <v>100</v>
      </c>
      <c r="W385" s="127">
        <f t="shared" si="50"/>
        <v>100.60307980560923</v>
      </c>
      <c r="X385" s="127">
        <f t="shared" si="50"/>
        <v>104.29182036418995</v>
      </c>
      <c r="Y385" s="127">
        <f t="shared" si="50"/>
        <v>125.66309502898297</v>
      </c>
      <c r="Z385" s="127">
        <f t="shared" si="50"/>
        <v>136.2609052052228</v>
      </c>
      <c r="AA385" s="127">
        <f t="shared" si="50"/>
        <v>149.71602552842671</v>
      </c>
      <c r="AB385" s="127">
        <f t="shared" si="50"/>
        <v>152.251302769483</v>
      </c>
      <c r="AC385" s="127">
        <f t="shared" si="50"/>
        <v>156.22694537150886</v>
      </c>
      <c r="AD385" s="127">
        <f t="shared" si="50"/>
        <v>169.86943029451373</v>
      </c>
      <c r="AE385" s="127">
        <f t="shared" si="50"/>
        <v>180.11007670238305</v>
      </c>
      <c r="AF385" s="127">
        <f t="shared" si="50"/>
        <v>186.41606651443294</v>
      </c>
      <c r="AG385" s="127">
        <f t="shared" si="50"/>
        <v>196.37566602260085</v>
      </c>
      <c r="AH385" s="127">
        <f t="shared" si="50"/>
        <v>160.17331225481587</v>
      </c>
      <c r="AI385" s="127">
        <f>Q385*100/$D385</f>
        <v>183.8690789858891</v>
      </c>
      <c r="AJ385" s="127">
        <f>R385*100/$D385</f>
        <v>155.21986064757891</v>
      </c>
      <c r="AK385" s="127">
        <f>S385*100/$D385</f>
        <v>176.0993032378945</v>
      </c>
      <c r="AL385" s="127">
        <f>T385*100/$D385</f>
        <v>178.6521459101821</v>
      </c>
      <c r="AM385" s="127">
        <f t="shared" si="49"/>
        <v>178.93319280988348</v>
      </c>
      <c r="AN385" s="280">
        <v>1</v>
      </c>
      <c r="AO385" s="281">
        <v>1</v>
      </c>
      <c r="AP385" s="281">
        <v>1</v>
      </c>
      <c r="AQ385" s="281">
        <v>1</v>
      </c>
      <c r="AR385" s="281">
        <v>1</v>
      </c>
      <c r="AS385" s="281">
        <v>1</v>
      </c>
      <c r="AT385" s="281">
        <v>1</v>
      </c>
      <c r="AU385" s="281">
        <v>1</v>
      </c>
      <c r="AV385" s="281">
        <v>1</v>
      </c>
      <c r="AW385" s="281">
        <v>1</v>
      </c>
      <c r="AX385" s="281">
        <v>1</v>
      </c>
      <c r="AY385" s="281">
        <v>1</v>
      </c>
      <c r="AZ385" s="281">
        <v>1</v>
      </c>
      <c r="BA385" s="281">
        <v>1</v>
      </c>
      <c r="BB385" s="281">
        <v>1</v>
      </c>
      <c r="BC385" s="281">
        <v>1</v>
      </c>
      <c r="BD385" s="281">
        <v>6</v>
      </c>
      <c r="BE385" s="325">
        <v>7</v>
      </c>
    </row>
    <row r="386" spans="2:57" ht="15" x14ac:dyDescent="0.25">
      <c r="B386" s="772"/>
      <c r="C386" s="1" t="s">
        <v>4</v>
      </c>
      <c r="D386" s="365">
        <v>9771</v>
      </c>
      <c r="E386" s="11">
        <v>8754</v>
      </c>
      <c r="F386" s="11">
        <v>10596</v>
      </c>
      <c r="G386" s="11">
        <v>12296</v>
      </c>
      <c r="H386" s="11">
        <v>12314</v>
      </c>
      <c r="I386" s="11">
        <v>13881</v>
      </c>
      <c r="J386" s="11">
        <v>13514</v>
      </c>
      <c r="K386" s="11">
        <v>12415</v>
      </c>
      <c r="L386" s="11">
        <v>15918</v>
      </c>
      <c r="M386" s="11">
        <v>18568</v>
      </c>
      <c r="N386" s="11">
        <v>18102</v>
      </c>
      <c r="O386" s="11">
        <v>19859</v>
      </c>
      <c r="P386" s="11">
        <v>14794</v>
      </c>
      <c r="Q386" s="11">
        <v>17775</v>
      </c>
      <c r="R386" s="11">
        <v>13933</v>
      </c>
      <c r="S386" s="11">
        <v>14669</v>
      </c>
      <c r="T386" s="11">
        <v>14908</v>
      </c>
      <c r="U386" s="11">
        <v>14935</v>
      </c>
      <c r="V386" s="74">
        <f>100</f>
        <v>100</v>
      </c>
      <c r="W386" s="127">
        <f t="shared" si="50"/>
        <v>89.591648756524407</v>
      </c>
      <c r="X386" s="127">
        <f t="shared" si="50"/>
        <v>108.44335277863064</v>
      </c>
      <c r="Y386" s="127">
        <f t="shared" si="50"/>
        <v>125.84177668611197</v>
      </c>
      <c r="Z386" s="127">
        <f t="shared" si="50"/>
        <v>126.02599529219118</v>
      </c>
      <c r="AA386" s="127">
        <f t="shared" si="50"/>
        <v>142.0632483880872</v>
      </c>
      <c r="AB386" s="127">
        <f t="shared" si="50"/>
        <v>138.30723569747212</v>
      </c>
      <c r="AC386" s="127">
        <f t="shared" si="50"/>
        <v>127.05966635963566</v>
      </c>
      <c r="AD386" s="127">
        <f t="shared" si="50"/>
        <v>162.91065397605158</v>
      </c>
      <c r="AE386" s="127">
        <f t="shared" si="50"/>
        <v>190.03172653771364</v>
      </c>
      <c r="AF386" s="127">
        <f t="shared" si="50"/>
        <v>185.26251151366287</v>
      </c>
      <c r="AG386" s="127">
        <f t="shared" si="50"/>
        <v>203.24429434039504</v>
      </c>
      <c r="AH386" s="127">
        <f t="shared" si="50"/>
        <v>151.40722546310511</v>
      </c>
      <c r="AI386" s="127">
        <f t="shared" si="50"/>
        <v>181.91587350322382</v>
      </c>
      <c r="AJ386" s="127">
        <f t="shared" si="50"/>
        <v>142.59543547231604</v>
      </c>
      <c r="AK386" s="127">
        <f t="shared" si="50"/>
        <v>150.127929587555</v>
      </c>
      <c r="AL386" s="127">
        <f t="shared" si="50"/>
        <v>152.57394330160679</v>
      </c>
      <c r="AM386" s="127">
        <f t="shared" si="49"/>
        <v>152.85027121072562</v>
      </c>
      <c r="AN386" s="280">
        <v>4</v>
      </c>
      <c r="AO386" s="281">
        <v>4</v>
      </c>
      <c r="AP386" s="281">
        <v>1</v>
      </c>
      <c r="AQ386" s="281">
        <v>1</v>
      </c>
      <c r="AR386" s="281">
        <v>1</v>
      </c>
      <c r="AS386" s="281">
        <v>1</v>
      </c>
      <c r="AT386" s="281">
        <v>1</v>
      </c>
      <c r="AU386" s="281">
        <v>4</v>
      </c>
      <c r="AV386" s="281">
        <v>1</v>
      </c>
      <c r="AW386" s="281">
        <v>4</v>
      </c>
      <c r="AX386" s="281">
        <v>1</v>
      </c>
      <c r="AY386" s="281">
        <v>1</v>
      </c>
      <c r="AZ386" s="281">
        <v>1</v>
      </c>
      <c r="BA386" s="281">
        <v>1</v>
      </c>
      <c r="BB386" s="281">
        <v>1</v>
      </c>
      <c r="BC386" s="281">
        <v>1</v>
      </c>
      <c r="BD386" s="281">
        <v>6</v>
      </c>
      <c r="BE386" s="325">
        <v>7</v>
      </c>
    </row>
    <row r="387" spans="2:57" ht="15" x14ac:dyDescent="0.25">
      <c r="B387" s="772"/>
      <c r="C387" s="1" t="s">
        <v>5</v>
      </c>
      <c r="D387" s="365">
        <v>13973</v>
      </c>
      <c r="E387" s="11">
        <v>13020</v>
      </c>
      <c r="F387" s="11">
        <v>15425</v>
      </c>
      <c r="G387" s="11">
        <v>15801</v>
      </c>
      <c r="H387" s="11">
        <v>16226</v>
      </c>
      <c r="I387" s="11">
        <v>18043</v>
      </c>
      <c r="J387" s="11">
        <v>19232</v>
      </c>
      <c r="K387" s="11">
        <v>20328</v>
      </c>
      <c r="L387" s="11">
        <v>22041</v>
      </c>
      <c r="M387" s="11">
        <v>25223</v>
      </c>
      <c r="N387" s="11">
        <v>23389</v>
      </c>
      <c r="O387" s="11">
        <v>24474</v>
      </c>
      <c r="P387" s="11">
        <v>24999</v>
      </c>
      <c r="Q387" s="11">
        <v>11124</v>
      </c>
      <c r="R387" s="11">
        <v>10075</v>
      </c>
      <c r="S387" s="11">
        <v>11099</v>
      </c>
      <c r="T387" s="11">
        <v>11246</v>
      </c>
      <c r="U387" s="11">
        <v>11262</v>
      </c>
      <c r="V387" s="74">
        <f>100</f>
        <v>100</v>
      </c>
      <c r="W387" s="127">
        <f t="shared" si="50"/>
        <v>93.179703714306157</v>
      </c>
      <c r="X387" s="127">
        <f t="shared" si="50"/>
        <v>110.39146926214843</v>
      </c>
      <c r="Y387" s="127">
        <f t="shared" si="50"/>
        <v>113.08237314821442</v>
      </c>
      <c r="Z387" s="127">
        <f t="shared" si="50"/>
        <v>116.12395333858154</v>
      </c>
      <c r="AA387" s="127">
        <f t="shared" si="50"/>
        <v>129.12760323480998</v>
      </c>
      <c r="AB387" s="127">
        <f t="shared" si="50"/>
        <v>137.63687110856651</v>
      </c>
      <c r="AC387" s="127">
        <f t="shared" si="50"/>
        <v>145.48056967007801</v>
      </c>
      <c r="AD387" s="127">
        <f t="shared" si="50"/>
        <v>157.73992700207543</v>
      </c>
      <c r="AE387" s="127">
        <f t="shared" si="50"/>
        <v>180.51241680383598</v>
      </c>
      <c r="AF387" s="127">
        <f t="shared" si="50"/>
        <v>167.38710369999285</v>
      </c>
      <c r="AG387" s="127">
        <f t="shared" si="50"/>
        <v>175.15207900951836</v>
      </c>
      <c r="AH387" s="127">
        <f t="shared" si="50"/>
        <v>178.90932512703071</v>
      </c>
      <c r="AI387" s="127">
        <f t="shared" ref="AI387:AI434" si="51">Q387*100/$D387</f>
        <v>79.610677735633004</v>
      </c>
      <c r="AJ387" s="127">
        <f t="shared" ref="AJ387:AJ434" si="52">R387*100/$D387</f>
        <v>72.103342159879773</v>
      </c>
      <c r="AK387" s="127">
        <f t="shared" ref="AK387:AK434" si="53">S387*100/$D387</f>
        <v>79.431761253846702</v>
      </c>
      <c r="AL387" s="127">
        <f t="shared" ref="AL387:AL434" si="54">T387*100/$D387</f>
        <v>80.483790166750154</v>
      </c>
      <c r="AM387" s="127">
        <f t="shared" si="49"/>
        <v>80.598296715093397</v>
      </c>
      <c r="AN387" s="280">
        <v>4</v>
      </c>
      <c r="AO387" s="281">
        <v>4</v>
      </c>
      <c r="AP387" s="281">
        <v>1</v>
      </c>
      <c r="AQ387" s="281">
        <v>1</v>
      </c>
      <c r="AR387" s="281">
        <v>1</v>
      </c>
      <c r="AS387" s="281">
        <v>1</v>
      </c>
      <c r="AT387" s="281">
        <v>1</v>
      </c>
      <c r="AU387" s="281">
        <v>4</v>
      </c>
      <c r="AV387" s="281">
        <v>1</v>
      </c>
      <c r="AW387" s="281">
        <v>4</v>
      </c>
      <c r="AX387" s="281">
        <v>1</v>
      </c>
      <c r="AY387" s="281">
        <v>1</v>
      </c>
      <c r="AZ387" s="281">
        <v>1</v>
      </c>
      <c r="BA387" s="281">
        <v>1</v>
      </c>
      <c r="BB387" s="281">
        <v>1</v>
      </c>
      <c r="BC387" s="281">
        <v>1</v>
      </c>
      <c r="BD387" s="281">
        <v>6</v>
      </c>
      <c r="BE387" s="325">
        <v>7</v>
      </c>
    </row>
    <row r="388" spans="2:57" ht="15" x14ac:dyDescent="0.25">
      <c r="B388" s="772"/>
      <c r="C388" s="1" t="s">
        <v>6</v>
      </c>
      <c r="D388" s="365">
        <v>108549</v>
      </c>
      <c r="E388" s="11">
        <v>108571</v>
      </c>
      <c r="F388" s="11">
        <v>118332</v>
      </c>
      <c r="G388" s="11">
        <v>125592</v>
      </c>
      <c r="H388" s="11">
        <v>132830</v>
      </c>
      <c r="I388" s="11">
        <v>145015</v>
      </c>
      <c r="J388" s="11">
        <v>151763</v>
      </c>
      <c r="K388" s="11">
        <v>163890</v>
      </c>
      <c r="L388" s="11">
        <v>179388</v>
      </c>
      <c r="M388" s="11">
        <v>199344</v>
      </c>
      <c r="N388" s="11">
        <v>200895</v>
      </c>
      <c r="O388" s="11">
        <v>202615</v>
      </c>
      <c r="P388" s="11">
        <v>172153</v>
      </c>
      <c r="Q388" s="11">
        <v>175081</v>
      </c>
      <c r="R388" s="11">
        <v>178515</v>
      </c>
      <c r="S388" s="11">
        <v>186318</v>
      </c>
      <c r="T388" s="11">
        <v>189126</v>
      </c>
      <c r="U388" s="11">
        <v>189443</v>
      </c>
      <c r="V388" s="74">
        <f>100</f>
        <v>100</v>
      </c>
      <c r="W388" s="127">
        <f t="shared" si="50"/>
        <v>100.02026734470147</v>
      </c>
      <c r="X388" s="127">
        <f t="shared" si="50"/>
        <v>109.01251969156786</v>
      </c>
      <c r="Y388" s="127">
        <f t="shared" si="50"/>
        <v>115.70074344305337</v>
      </c>
      <c r="Z388" s="127">
        <f t="shared" si="50"/>
        <v>122.3686998498374</v>
      </c>
      <c r="AA388" s="127">
        <f t="shared" si="50"/>
        <v>133.59404508562952</v>
      </c>
      <c r="AB388" s="127">
        <f t="shared" si="50"/>
        <v>139.81059245133534</v>
      </c>
      <c r="AC388" s="127">
        <f t="shared" si="50"/>
        <v>150.98250559655088</v>
      </c>
      <c r="AD388" s="127">
        <f t="shared" si="50"/>
        <v>165.25992869579636</v>
      </c>
      <c r="AE388" s="127">
        <f t="shared" si="50"/>
        <v>183.64425282591273</v>
      </c>
      <c r="AF388" s="127">
        <f t="shared" si="50"/>
        <v>185.07310062736644</v>
      </c>
      <c r="AG388" s="127">
        <f t="shared" si="50"/>
        <v>186.6576384858451</v>
      </c>
      <c r="AH388" s="127">
        <f t="shared" si="50"/>
        <v>158.59473601783526</v>
      </c>
      <c r="AI388" s="127">
        <f t="shared" si="51"/>
        <v>161.29213534901288</v>
      </c>
      <c r="AJ388" s="127">
        <f t="shared" si="52"/>
        <v>164.45568360832436</v>
      </c>
      <c r="AK388" s="127">
        <f t="shared" si="53"/>
        <v>171.64414227675979</v>
      </c>
      <c r="AL388" s="127">
        <f t="shared" si="54"/>
        <v>174.2309924550203</v>
      </c>
      <c r="AM388" s="127">
        <f t="shared" si="49"/>
        <v>174.52302646730971</v>
      </c>
      <c r="AN388" s="280"/>
      <c r="AO388" s="281"/>
      <c r="AP388" s="281"/>
      <c r="AQ388" s="281"/>
      <c r="AR388" s="281"/>
      <c r="AS388" s="281"/>
      <c r="AT388" s="281"/>
      <c r="AU388" s="281"/>
      <c r="AV388" s="281"/>
      <c r="AW388" s="281"/>
      <c r="AX388" s="281"/>
      <c r="AY388" s="281"/>
      <c r="AZ388" s="281"/>
      <c r="BA388" s="281"/>
      <c r="BB388" s="281"/>
      <c r="BC388" s="281"/>
      <c r="BD388" s="281"/>
      <c r="BE388" s="325"/>
    </row>
    <row r="389" spans="2:57" ht="15" x14ac:dyDescent="0.25">
      <c r="B389" s="765"/>
      <c r="C389" s="8" t="s">
        <v>7</v>
      </c>
      <c r="D389" s="424">
        <v>94576</v>
      </c>
      <c r="E389" s="341">
        <v>95551</v>
      </c>
      <c r="F389" s="341">
        <v>102907</v>
      </c>
      <c r="G389" s="341">
        <v>109791</v>
      </c>
      <c r="H389" s="341">
        <v>116604</v>
      </c>
      <c r="I389" s="341">
        <v>126972</v>
      </c>
      <c r="J389" s="341">
        <v>132531</v>
      </c>
      <c r="K389" s="341">
        <v>143562</v>
      </c>
      <c r="L389" s="341">
        <v>157347</v>
      </c>
      <c r="M389" s="341">
        <v>174121</v>
      </c>
      <c r="N389" s="341">
        <v>177506</v>
      </c>
      <c r="O389" s="341">
        <v>178141</v>
      </c>
      <c r="P389" s="341">
        <v>147154</v>
      </c>
      <c r="Q389" s="341">
        <v>163957</v>
      </c>
      <c r="R389" s="341">
        <v>168440</v>
      </c>
      <c r="S389" s="341">
        <v>175219</v>
      </c>
      <c r="T389" s="341">
        <v>177880</v>
      </c>
      <c r="U389" s="341">
        <v>178181</v>
      </c>
      <c r="V389" s="74">
        <f>100</f>
        <v>100</v>
      </c>
      <c r="W389" s="127">
        <f t="shared" si="50"/>
        <v>101.03091693452885</v>
      </c>
      <c r="X389" s="127">
        <f t="shared" si="50"/>
        <v>108.8087886990357</v>
      </c>
      <c r="Y389" s="127">
        <f t="shared" si="50"/>
        <v>116.08759093216038</v>
      </c>
      <c r="Z389" s="127">
        <f t="shared" si="50"/>
        <v>123.29132126543732</v>
      </c>
      <c r="AA389" s="127">
        <f t="shared" si="50"/>
        <v>134.25393334461174</v>
      </c>
      <c r="AB389" s="127">
        <f t="shared" si="50"/>
        <v>140.13174589747928</v>
      </c>
      <c r="AC389" s="127">
        <f t="shared" si="50"/>
        <v>151.79538149213332</v>
      </c>
      <c r="AD389" s="127">
        <f t="shared" si="50"/>
        <v>166.37096092031805</v>
      </c>
      <c r="AE389" s="127">
        <f t="shared" si="50"/>
        <v>184.10696159702249</v>
      </c>
      <c r="AF389" s="127">
        <f t="shared" si="50"/>
        <v>187.68609372356624</v>
      </c>
      <c r="AG389" s="127">
        <f t="shared" si="50"/>
        <v>188.35751141938758</v>
      </c>
      <c r="AH389" s="127">
        <f t="shared" si="50"/>
        <v>155.59338521400778</v>
      </c>
      <c r="AI389" s="127">
        <f t="shared" si="51"/>
        <v>173.36004906107257</v>
      </c>
      <c r="AJ389" s="127">
        <f t="shared" si="52"/>
        <v>178.10015225850111</v>
      </c>
      <c r="AK389" s="127">
        <f t="shared" si="53"/>
        <v>185.2679326679073</v>
      </c>
      <c r="AL389" s="127">
        <f t="shared" si="54"/>
        <v>188.08154288614449</v>
      </c>
      <c r="AM389" s="127">
        <f t="shared" si="49"/>
        <v>188.39980544747081</v>
      </c>
      <c r="AN389" s="283"/>
      <c r="AO389" s="284"/>
      <c r="AP389" s="284"/>
      <c r="AQ389" s="284"/>
      <c r="AR389" s="284"/>
      <c r="AS389" s="284"/>
      <c r="AT389" s="284"/>
      <c r="AU389" s="284"/>
      <c r="AV389" s="284"/>
      <c r="AW389" s="284"/>
      <c r="AX389" s="284"/>
      <c r="AY389" s="284"/>
      <c r="AZ389" s="284"/>
      <c r="BA389" s="284"/>
      <c r="BB389" s="284"/>
      <c r="BC389" s="284"/>
      <c r="BD389" s="284"/>
      <c r="BE389" s="284"/>
    </row>
    <row r="390" spans="2:57" ht="15" customHeight="1" x14ac:dyDescent="0.25">
      <c r="B390" s="772" t="s">
        <v>72</v>
      </c>
      <c r="C390" s="1" t="s">
        <v>2</v>
      </c>
      <c r="D390" s="425">
        <v>25283</v>
      </c>
      <c r="E390" s="11">
        <v>26884</v>
      </c>
      <c r="F390" s="11">
        <v>27513</v>
      </c>
      <c r="G390" s="11">
        <v>27048</v>
      </c>
      <c r="H390" s="11">
        <v>27527</v>
      </c>
      <c r="I390" s="11">
        <v>27622</v>
      </c>
      <c r="J390" s="11">
        <v>29580</v>
      </c>
      <c r="K390" s="11">
        <v>30003</v>
      </c>
      <c r="L390" s="11">
        <v>31772</v>
      </c>
      <c r="M390" s="11">
        <v>32021</v>
      </c>
      <c r="N390" s="11">
        <v>32934</v>
      </c>
      <c r="O390" s="11">
        <v>29373</v>
      </c>
      <c r="P390" s="11">
        <v>25606</v>
      </c>
      <c r="Q390" s="11">
        <v>31303</v>
      </c>
      <c r="R390" s="11">
        <v>33949</v>
      </c>
      <c r="S390" s="11">
        <v>34991</v>
      </c>
      <c r="T390" s="11">
        <v>35524</v>
      </c>
      <c r="U390" s="11">
        <v>35585</v>
      </c>
      <c r="V390" s="74">
        <f>100</f>
        <v>100</v>
      </c>
      <c r="W390" s="127">
        <f t="shared" si="50"/>
        <v>106.33231815844638</v>
      </c>
      <c r="X390" s="127">
        <f t="shared" si="50"/>
        <v>108.82015583593719</v>
      </c>
      <c r="Y390" s="127">
        <f t="shared" si="50"/>
        <v>106.98097535893683</v>
      </c>
      <c r="Z390" s="127">
        <f t="shared" si="50"/>
        <v>108.87552901158881</v>
      </c>
      <c r="AA390" s="127">
        <f t="shared" si="50"/>
        <v>109.2512755606534</v>
      </c>
      <c r="AB390" s="127">
        <f t="shared" si="50"/>
        <v>116.9956096982162</v>
      </c>
      <c r="AC390" s="127">
        <f t="shared" si="50"/>
        <v>118.66867064826168</v>
      </c>
      <c r="AD390" s="127">
        <f t="shared" si="50"/>
        <v>125.66546691452754</v>
      </c>
      <c r="AE390" s="127">
        <f t="shared" si="50"/>
        <v>126.65031839576</v>
      </c>
      <c r="AF390" s="127">
        <f t="shared" si="50"/>
        <v>130.2614404936123</v>
      </c>
      <c r="AG390" s="127">
        <f t="shared" si="50"/>
        <v>116.17687774393862</v>
      </c>
      <c r="AH390" s="127">
        <f t="shared" si="50"/>
        <v>101.2775382668196</v>
      </c>
      <c r="AI390" s="127">
        <f t="shared" si="51"/>
        <v>123.81046553019816</v>
      </c>
      <c r="AJ390" s="127">
        <f t="shared" si="52"/>
        <v>134.27599572835501</v>
      </c>
      <c r="AK390" s="127">
        <f t="shared" si="53"/>
        <v>138.39734208756872</v>
      </c>
      <c r="AL390" s="127">
        <f t="shared" si="54"/>
        <v>140.50547798916267</v>
      </c>
      <c r="AM390" s="127">
        <f t="shared" si="49"/>
        <v>140.74674682593047</v>
      </c>
      <c r="AN390" s="280">
        <v>1</v>
      </c>
      <c r="AO390" s="281">
        <v>1</v>
      </c>
      <c r="AP390" s="281">
        <v>1</v>
      </c>
      <c r="AQ390" s="281">
        <v>1</v>
      </c>
      <c r="AR390" s="281">
        <v>1</v>
      </c>
      <c r="AS390" s="281">
        <v>1</v>
      </c>
      <c r="AT390" s="281">
        <v>1</v>
      </c>
      <c r="AU390" s="281">
        <v>1</v>
      </c>
      <c r="AV390" s="281">
        <v>1</v>
      </c>
      <c r="AW390" s="281">
        <v>1</v>
      </c>
      <c r="AX390" s="281">
        <v>1</v>
      </c>
      <c r="AY390" s="281">
        <v>1</v>
      </c>
      <c r="AZ390" s="281">
        <v>1</v>
      </c>
      <c r="BA390" s="281">
        <v>1</v>
      </c>
      <c r="BB390" s="281">
        <v>1</v>
      </c>
      <c r="BC390" s="281">
        <v>1</v>
      </c>
      <c r="BD390" s="281">
        <v>6</v>
      </c>
      <c r="BE390" s="325">
        <v>7</v>
      </c>
    </row>
    <row r="391" spans="2:57" ht="15" x14ac:dyDescent="0.25">
      <c r="B391" s="772"/>
      <c r="C391" s="1" t="s">
        <v>3</v>
      </c>
      <c r="D391" s="365">
        <v>9119</v>
      </c>
      <c r="E391" s="11">
        <v>9816</v>
      </c>
      <c r="F391" s="11">
        <v>10166</v>
      </c>
      <c r="G391" s="11">
        <v>11407</v>
      </c>
      <c r="H391" s="11">
        <v>12104</v>
      </c>
      <c r="I391" s="11">
        <v>12563</v>
      </c>
      <c r="J391" s="11">
        <v>14923</v>
      </c>
      <c r="K391" s="11">
        <v>16192</v>
      </c>
      <c r="L391" s="11">
        <v>16529</v>
      </c>
      <c r="M391" s="11">
        <v>17873</v>
      </c>
      <c r="N391" s="11">
        <v>18175</v>
      </c>
      <c r="O391" s="11">
        <v>17628</v>
      </c>
      <c r="P391" s="11">
        <v>17328</v>
      </c>
      <c r="Q391" s="11">
        <v>20976</v>
      </c>
      <c r="R391" s="11">
        <v>19539</v>
      </c>
      <c r="S391" s="11">
        <v>20139</v>
      </c>
      <c r="T391" s="11">
        <v>20431</v>
      </c>
      <c r="U391" s="11">
        <v>20463</v>
      </c>
      <c r="V391" s="74">
        <f>100</f>
        <v>100</v>
      </c>
      <c r="W391" s="127">
        <f t="shared" si="50"/>
        <v>107.64338194977519</v>
      </c>
      <c r="X391" s="127">
        <f t="shared" si="50"/>
        <v>111.48152209672114</v>
      </c>
      <c r="Y391" s="127">
        <f t="shared" si="50"/>
        <v>125.09047044632086</v>
      </c>
      <c r="Z391" s="127">
        <f t="shared" ref="Z391:AH419" si="55">H391*100/$D391</f>
        <v>132.73385239609607</v>
      </c>
      <c r="AA391" s="127">
        <f t="shared" si="55"/>
        <v>137.76729904594802</v>
      </c>
      <c r="AB391" s="127">
        <f t="shared" si="55"/>
        <v>163.64732975106921</v>
      </c>
      <c r="AC391" s="127">
        <f t="shared" si="55"/>
        <v>177.5633293124246</v>
      </c>
      <c r="AD391" s="127">
        <f t="shared" si="55"/>
        <v>181.25890996819825</v>
      </c>
      <c r="AE391" s="127">
        <f t="shared" si="55"/>
        <v>195.99736813247065</v>
      </c>
      <c r="AF391" s="127">
        <f t="shared" si="55"/>
        <v>199.30913477354974</v>
      </c>
      <c r="AG391" s="127">
        <f t="shared" si="55"/>
        <v>193.3106700296085</v>
      </c>
      <c r="AH391" s="127">
        <f t="shared" si="55"/>
        <v>190.02083561794058</v>
      </c>
      <c r="AI391" s="127">
        <f t="shared" si="51"/>
        <v>230.02522206382278</v>
      </c>
      <c r="AJ391" s="127">
        <f t="shared" si="52"/>
        <v>214.26691523193333</v>
      </c>
      <c r="AK391" s="127">
        <f t="shared" si="53"/>
        <v>220.8465840552692</v>
      </c>
      <c r="AL391" s="127">
        <f t="shared" si="54"/>
        <v>224.04868954929267</v>
      </c>
      <c r="AM391" s="127">
        <f t="shared" si="49"/>
        <v>224.39960521987061</v>
      </c>
      <c r="AN391" s="280">
        <v>1</v>
      </c>
      <c r="AO391" s="281">
        <v>1</v>
      </c>
      <c r="AP391" s="281">
        <v>1</v>
      </c>
      <c r="AQ391" s="281">
        <v>1</v>
      </c>
      <c r="AR391" s="281">
        <v>1</v>
      </c>
      <c r="AS391" s="281">
        <v>1</v>
      </c>
      <c r="AT391" s="281">
        <v>1</v>
      </c>
      <c r="AU391" s="281">
        <v>1</v>
      </c>
      <c r="AV391" s="281">
        <v>1</v>
      </c>
      <c r="AW391" s="281">
        <v>1</v>
      </c>
      <c r="AX391" s="281">
        <v>1</v>
      </c>
      <c r="AY391" s="281">
        <v>1</v>
      </c>
      <c r="AZ391" s="281">
        <v>1</v>
      </c>
      <c r="BA391" s="281">
        <v>1</v>
      </c>
      <c r="BB391" s="281">
        <v>1</v>
      </c>
      <c r="BC391" s="281">
        <v>1</v>
      </c>
      <c r="BD391" s="281">
        <v>6</v>
      </c>
      <c r="BE391" s="325">
        <v>7</v>
      </c>
    </row>
    <row r="392" spans="2:57" ht="15" x14ac:dyDescent="0.25">
      <c r="B392" s="772"/>
      <c r="C392" s="1" t="s">
        <v>4</v>
      </c>
      <c r="D392" s="365">
        <v>1107</v>
      </c>
      <c r="E392" s="11">
        <v>1284</v>
      </c>
      <c r="F392" s="11">
        <v>975</v>
      </c>
      <c r="G392" s="11">
        <v>1632</v>
      </c>
      <c r="H392" s="11">
        <v>1881</v>
      </c>
      <c r="I392" s="11">
        <v>2101</v>
      </c>
      <c r="J392" s="11">
        <v>3002</v>
      </c>
      <c r="K392" s="11">
        <v>2938</v>
      </c>
      <c r="L392" s="11">
        <v>2825</v>
      </c>
      <c r="M392" s="11">
        <v>3730</v>
      </c>
      <c r="N392" s="11">
        <v>4218</v>
      </c>
      <c r="O392" s="11">
        <v>5453</v>
      </c>
      <c r="P392" s="11">
        <v>4902</v>
      </c>
      <c r="Q392" s="11">
        <v>4473</v>
      </c>
      <c r="R392" s="11">
        <v>2356</v>
      </c>
      <c r="S392" s="11">
        <v>2428</v>
      </c>
      <c r="T392" s="11">
        <v>2468</v>
      </c>
      <c r="U392" s="11">
        <v>2472</v>
      </c>
      <c r="V392" s="74">
        <f>100</f>
        <v>100</v>
      </c>
      <c r="W392" s="127">
        <f t="shared" ref="W392:AL440" si="56">E392*100/$D392</f>
        <v>115.98915989159892</v>
      </c>
      <c r="X392" s="127">
        <f t="shared" si="56"/>
        <v>88.075880758807585</v>
      </c>
      <c r="Y392" s="127">
        <f t="shared" si="56"/>
        <v>147.42547425474254</v>
      </c>
      <c r="Z392" s="127">
        <f t="shared" si="55"/>
        <v>169.91869918699186</v>
      </c>
      <c r="AA392" s="127">
        <f t="shared" si="55"/>
        <v>189.7922312556459</v>
      </c>
      <c r="AB392" s="127">
        <f t="shared" si="55"/>
        <v>271.18337850045168</v>
      </c>
      <c r="AC392" s="127">
        <f t="shared" si="55"/>
        <v>265.40198735320689</v>
      </c>
      <c r="AD392" s="127">
        <f t="shared" si="55"/>
        <v>255.19421860885276</v>
      </c>
      <c r="AE392" s="127">
        <f t="shared" si="55"/>
        <v>336.94670280036132</v>
      </c>
      <c r="AF392" s="127">
        <f t="shared" si="55"/>
        <v>381.02981029810297</v>
      </c>
      <c r="AG392" s="127">
        <f t="shared" si="55"/>
        <v>492.59259259259261</v>
      </c>
      <c r="AH392" s="127">
        <f t="shared" si="55"/>
        <v>442.81842818428186</v>
      </c>
      <c r="AI392" s="127">
        <f t="shared" si="51"/>
        <v>404.0650406504065</v>
      </c>
      <c r="AJ392" s="127">
        <f t="shared" si="52"/>
        <v>212.8274616079494</v>
      </c>
      <c r="AK392" s="127">
        <f t="shared" si="53"/>
        <v>219.33152664859981</v>
      </c>
      <c r="AL392" s="127">
        <f t="shared" si="54"/>
        <v>222.94489611562781</v>
      </c>
      <c r="AM392" s="127">
        <f t="shared" si="49"/>
        <v>223.30623306233062</v>
      </c>
      <c r="AN392" s="280">
        <v>4</v>
      </c>
      <c r="AO392" s="281">
        <v>4</v>
      </c>
      <c r="AP392" s="281">
        <v>1</v>
      </c>
      <c r="AQ392" s="281">
        <v>4</v>
      </c>
      <c r="AR392" s="281">
        <v>4</v>
      </c>
      <c r="AS392" s="281">
        <v>4</v>
      </c>
      <c r="AT392" s="281">
        <v>4</v>
      </c>
      <c r="AU392" s="281">
        <v>4</v>
      </c>
      <c r="AV392" s="281">
        <v>1</v>
      </c>
      <c r="AW392" s="281">
        <v>4</v>
      </c>
      <c r="AX392" s="281">
        <v>1</v>
      </c>
      <c r="AY392" s="281">
        <v>1</v>
      </c>
      <c r="AZ392" s="281">
        <v>1</v>
      </c>
      <c r="BA392" s="281">
        <v>1</v>
      </c>
      <c r="BB392" s="281">
        <v>1</v>
      </c>
      <c r="BC392" s="281">
        <v>1</v>
      </c>
      <c r="BD392" s="281">
        <v>6</v>
      </c>
      <c r="BE392" s="325">
        <v>7</v>
      </c>
    </row>
    <row r="393" spans="2:57" ht="15" x14ac:dyDescent="0.25">
      <c r="B393" s="772"/>
      <c r="C393" s="1" t="s">
        <v>5</v>
      </c>
      <c r="D393" s="365">
        <v>0</v>
      </c>
      <c r="E393" s="11">
        <v>0</v>
      </c>
      <c r="F393" s="11">
        <v>0</v>
      </c>
      <c r="G393" s="11">
        <v>0</v>
      </c>
      <c r="H393" s="11">
        <v>0</v>
      </c>
      <c r="I393" s="11">
        <v>0</v>
      </c>
      <c r="J393" s="11">
        <v>0</v>
      </c>
      <c r="K393" s="11">
        <v>0</v>
      </c>
      <c r="L393" s="11">
        <v>1039</v>
      </c>
      <c r="M393" s="11">
        <v>1199</v>
      </c>
      <c r="N393" s="11">
        <v>2638</v>
      </c>
      <c r="O393" s="11">
        <v>5261</v>
      </c>
      <c r="P393" s="11">
        <v>7513</v>
      </c>
      <c r="Q393" s="11">
        <v>6290</v>
      </c>
      <c r="R393" s="11">
        <v>9313</v>
      </c>
      <c r="S393" s="11">
        <v>9599</v>
      </c>
      <c r="T393" s="11">
        <v>9726</v>
      </c>
      <c r="U393" s="11">
        <v>9740</v>
      </c>
      <c r="V393" s="74">
        <f>100</f>
        <v>100</v>
      </c>
      <c r="W393" s="127" t="e">
        <f t="shared" si="56"/>
        <v>#DIV/0!</v>
      </c>
      <c r="X393" s="127" t="e">
        <f t="shared" si="56"/>
        <v>#DIV/0!</v>
      </c>
      <c r="Y393" s="127" t="e">
        <f t="shared" si="56"/>
        <v>#DIV/0!</v>
      </c>
      <c r="Z393" s="127" t="e">
        <f t="shared" si="55"/>
        <v>#DIV/0!</v>
      </c>
      <c r="AA393" s="127" t="e">
        <f t="shared" si="55"/>
        <v>#DIV/0!</v>
      </c>
      <c r="AB393" s="127" t="e">
        <f t="shared" si="55"/>
        <v>#DIV/0!</v>
      </c>
      <c r="AC393" s="127" t="e">
        <f t="shared" si="55"/>
        <v>#DIV/0!</v>
      </c>
      <c r="AD393" s="127" t="e">
        <f t="shared" si="55"/>
        <v>#DIV/0!</v>
      </c>
      <c r="AE393" s="127" t="e">
        <f t="shared" si="55"/>
        <v>#DIV/0!</v>
      </c>
      <c r="AF393" s="127" t="e">
        <f t="shared" si="55"/>
        <v>#DIV/0!</v>
      </c>
      <c r="AG393" s="127" t="e">
        <f t="shared" si="55"/>
        <v>#DIV/0!</v>
      </c>
      <c r="AH393" s="127" t="e">
        <f t="shared" si="55"/>
        <v>#DIV/0!</v>
      </c>
      <c r="AI393" s="127" t="e">
        <f t="shared" si="51"/>
        <v>#DIV/0!</v>
      </c>
      <c r="AJ393" s="127" t="e">
        <f t="shared" si="52"/>
        <v>#DIV/0!</v>
      </c>
      <c r="AK393" s="127" t="e">
        <f t="shared" si="53"/>
        <v>#DIV/0!</v>
      </c>
      <c r="AL393" s="127" t="e">
        <f t="shared" si="54"/>
        <v>#DIV/0!</v>
      </c>
      <c r="AM393" s="127" t="e">
        <f t="shared" ref="AM393:AM424" si="57">U393*100/$D393</f>
        <v>#DIV/0!</v>
      </c>
      <c r="AN393" s="280">
        <v>4</v>
      </c>
      <c r="AO393" s="281">
        <v>4</v>
      </c>
      <c r="AP393" s="281">
        <v>1</v>
      </c>
      <c r="AQ393" s="281">
        <v>4</v>
      </c>
      <c r="AR393" s="281">
        <v>4</v>
      </c>
      <c r="AS393" s="281">
        <v>4</v>
      </c>
      <c r="AT393" s="281">
        <v>4</v>
      </c>
      <c r="AU393" s="281">
        <v>4</v>
      </c>
      <c r="AV393" s="281">
        <v>1</v>
      </c>
      <c r="AW393" s="281">
        <v>4</v>
      </c>
      <c r="AX393" s="281">
        <v>1</v>
      </c>
      <c r="AY393" s="281">
        <v>1</v>
      </c>
      <c r="AZ393" s="281">
        <v>1</v>
      </c>
      <c r="BA393" s="281">
        <v>1</v>
      </c>
      <c r="BB393" s="281">
        <v>1</v>
      </c>
      <c r="BC393" s="281">
        <v>1</v>
      </c>
      <c r="BD393" s="281">
        <v>6</v>
      </c>
      <c r="BE393" s="325">
        <v>7</v>
      </c>
    </row>
    <row r="394" spans="2:57" ht="15" x14ac:dyDescent="0.25">
      <c r="B394" s="772"/>
      <c r="C394" s="1" t="s">
        <v>6</v>
      </c>
      <c r="D394" s="365">
        <v>35509</v>
      </c>
      <c r="E394" s="11">
        <v>37984</v>
      </c>
      <c r="F394" s="11">
        <v>38654</v>
      </c>
      <c r="G394" s="11">
        <v>40087</v>
      </c>
      <c r="H394" s="11">
        <v>41512</v>
      </c>
      <c r="I394" s="11">
        <v>42286</v>
      </c>
      <c r="J394" s="11">
        <v>47505</v>
      </c>
      <c r="K394" s="11">
        <v>49133</v>
      </c>
      <c r="L394" s="11">
        <v>52165</v>
      </c>
      <c r="M394" s="11">
        <v>54823</v>
      </c>
      <c r="N394" s="11">
        <v>57965</v>
      </c>
      <c r="O394" s="11">
        <v>57715</v>
      </c>
      <c r="P394" s="11">
        <v>55349</v>
      </c>
      <c r="Q394" s="11">
        <v>63042</v>
      </c>
      <c r="R394" s="11">
        <v>65157</v>
      </c>
      <c r="S394" s="11">
        <v>67157</v>
      </c>
      <c r="T394" s="11">
        <v>68149</v>
      </c>
      <c r="U394" s="11">
        <v>68260</v>
      </c>
      <c r="V394" s="74">
        <f>100</f>
        <v>100</v>
      </c>
      <c r="W394" s="127">
        <f t="shared" si="56"/>
        <v>106.97006392745502</v>
      </c>
      <c r="X394" s="127">
        <f t="shared" si="56"/>
        <v>108.85690951589739</v>
      </c>
      <c r="Y394" s="127">
        <f t="shared" si="56"/>
        <v>112.89250612520769</v>
      </c>
      <c r="Z394" s="127">
        <f t="shared" si="55"/>
        <v>116.90557323495452</v>
      </c>
      <c r="AA394" s="127">
        <f t="shared" si="55"/>
        <v>119.08530231772227</v>
      </c>
      <c r="AB394" s="127">
        <f t="shared" si="55"/>
        <v>133.78298459545468</v>
      </c>
      <c r="AC394" s="127">
        <f t="shared" si="55"/>
        <v>138.36773775662508</v>
      </c>
      <c r="AD394" s="127">
        <f t="shared" si="55"/>
        <v>146.90641809118816</v>
      </c>
      <c r="AE394" s="127">
        <f t="shared" si="55"/>
        <v>154.391844321158</v>
      </c>
      <c r="AF394" s="127">
        <f t="shared" si="55"/>
        <v>163.24030527471908</v>
      </c>
      <c r="AG394" s="127">
        <f t="shared" si="55"/>
        <v>162.53625841336</v>
      </c>
      <c r="AH394" s="127">
        <f t="shared" si="55"/>
        <v>155.87315891745754</v>
      </c>
      <c r="AI394" s="127">
        <f t="shared" si="51"/>
        <v>177.53808893519954</v>
      </c>
      <c r="AJ394" s="127">
        <f t="shared" si="52"/>
        <v>183.49432538229743</v>
      </c>
      <c r="AK394" s="127">
        <f t="shared" si="53"/>
        <v>189.12670027317017</v>
      </c>
      <c r="AL394" s="127">
        <f t="shared" si="54"/>
        <v>191.92035821904307</v>
      </c>
      <c r="AM394" s="127">
        <f t="shared" si="57"/>
        <v>192.23295502548649</v>
      </c>
      <c r="AN394" s="280"/>
      <c r="AO394" s="281"/>
      <c r="AP394" s="281"/>
      <c r="AQ394" s="281"/>
      <c r="AR394" s="281"/>
      <c r="AS394" s="281"/>
      <c r="AT394" s="281"/>
      <c r="AU394" s="281"/>
      <c r="AV394" s="281"/>
      <c r="AW394" s="281"/>
      <c r="AX394" s="281"/>
      <c r="AY394" s="281"/>
      <c r="AZ394" s="281"/>
      <c r="BA394" s="281"/>
      <c r="BB394" s="281"/>
      <c r="BC394" s="281"/>
      <c r="BD394" s="281"/>
      <c r="BE394" s="325"/>
    </row>
    <row r="395" spans="2:57" ht="15" x14ac:dyDescent="0.25">
      <c r="B395" s="765"/>
      <c r="C395" s="8" t="s">
        <v>7</v>
      </c>
      <c r="D395" s="424">
        <v>35509</v>
      </c>
      <c r="E395" s="341">
        <v>37984</v>
      </c>
      <c r="F395" s="341">
        <v>38654</v>
      </c>
      <c r="G395" s="341">
        <v>40087</v>
      </c>
      <c r="H395" s="341">
        <v>41512</v>
      </c>
      <c r="I395" s="341">
        <v>42286</v>
      </c>
      <c r="J395" s="341">
        <v>47505</v>
      </c>
      <c r="K395" s="341">
        <v>49133</v>
      </c>
      <c r="L395" s="341">
        <v>51126</v>
      </c>
      <c r="M395" s="341">
        <v>53624</v>
      </c>
      <c r="N395" s="341">
        <v>55327</v>
      </c>
      <c r="O395" s="341">
        <v>52454</v>
      </c>
      <c r="P395" s="341">
        <v>47836</v>
      </c>
      <c r="Q395" s="341">
        <v>56752</v>
      </c>
      <c r="R395" s="341">
        <v>55844</v>
      </c>
      <c r="S395" s="341">
        <v>57558</v>
      </c>
      <c r="T395" s="341">
        <v>58423</v>
      </c>
      <c r="U395" s="341">
        <v>58520</v>
      </c>
      <c r="V395" s="74">
        <f>100</f>
        <v>100</v>
      </c>
      <c r="W395" s="127">
        <f t="shared" si="56"/>
        <v>106.97006392745502</v>
      </c>
      <c r="X395" s="127">
        <f t="shared" si="56"/>
        <v>108.85690951589739</v>
      </c>
      <c r="Y395" s="127">
        <f t="shared" si="56"/>
        <v>112.89250612520769</v>
      </c>
      <c r="Z395" s="127">
        <f t="shared" si="55"/>
        <v>116.90557323495452</v>
      </c>
      <c r="AA395" s="127">
        <f t="shared" si="55"/>
        <v>119.08530231772227</v>
      </c>
      <c r="AB395" s="127">
        <f t="shared" si="55"/>
        <v>133.78298459545468</v>
      </c>
      <c r="AC395" s="127">
        <f t="shared" si="55"/>
        <v>138.36773775662508</v>
      </c>
      <c r="AD395" s="127">
        <f t="shared" si="55"/>
        <v>143.98039933537976</v>
      </c>
      <c r="AE395" s="127">
        <f t="shared" si="55"/>
        <v>151.01523557407981</v>
      </c>
      <c r="AF395" s="127">
        <f t="shared" si="55"/>
        <v>155.81120279365794</v>
      </c>
      <c r="AG395" s="127">
        <f t="shared" si="55"/>
        <v>147.72029626291925</v>
      </c>
      <c r="AH395" s="127">
        <f t="shared" si="55"/>
        <v>134.71514263989411</v>
      </c>
      <c r="AI395" s="127">
        <f t="shared" si="51"/>
        <v>159.82426990340477</v>
      </c>
      <c r="AJ395" s="127">
        <f t="shared" si="52"/>
        <v>157.26717170294856</v>
      </c>
      <c r="AK395" s="127">
        <f t="shared" si="53"/>
        <v>162.09411698442648</v>
      </c>
      <c r="AL395" s="127">
        <f t="shared" si="54"/>
        <v>164.53011912472894</v>
      </c>
      <c r="AM395" s="127">
        <f t="shared" si="57"/>
        <v>164.80328930693628</v>
      </c>
      <c r="AN395" s="283"/>
      <c r="AO395" s="284"/>
      <c r="AP395" s="284"/>
      <c r="AQ395" s="284"/>
      <c r="AR395" s="284"/>
      <c r="AS395" s="284"/>
      <c r="AT395" s="284"/>
      <c r="AU395" s="284"/>
      <c r="AV395" s="284"/>
      <c r="AW395" s="284"/>
      <c r="AX395" s="284"/>
      <c r="AY395" s="284"/>
      <c r="AZ395" s="284"/>
      <c r="BA395" s="284"/>
      <c r="BB395" s="284"/>
      <c r="BC395" s="284"/>
      <c r="BD395" s="284"/>
      <c r="BE395" s="284"/>
    </row>
    <row r="396" spans="2:57" ht="15" customHeight="1" x14ac:dyDescent="0.25">
      <c r="B396" s="772" t="s">
        <v>73</v>
      </c>
      <c r="C396" s="1" t="s">
        <v>2</v>
      </c>
      <c r="D396" s="425">
        <v>35921</v>
      </c>
      <c r="E396" s="11">
        <v>37217</v>
      </c>
      <c r="F396" s="11">
        <v>35712</v>
      </c>
      <c r="G396" s="11">
        <v>34656</v>
      </c>
      <c r="H396" s="11">
        <v>33374</v>
      </c>
      <c r="I396" s="11">
        <v>35686</v>
      </c>
      <c r="J396" s="11">
        <v>42139</v>
      </c>
      <c r="K396" s="11">
        <v>42115</v>
      </c>
      <c r="L396" s="11">
        <v>45237</v>
      </c>
      <c r="M396" s="11">
        <v>47005</v>
      </c>
      <c r="N396" s="11">
        <v>50926</v>
      </c>
      <c r="O396" s="11">
        <v>45961</v>
      </c>
      <c r="P396" s="11">
        <v>39710</v>
      </c>
      <c r="Q396" s="11">
        <v>49099</v>
      </c>
      <c r="R396" s="11">
        <v>49331</v>
      </c>
      <c r="S396" s="11">
        <v>50063</v>
      </c>
      <c r="T396" s="11">
        <v>49011</v>
      </c>
      <c r="U396" s="11">
        <v>48781</v>
      </c>
      <c r="V396" s="74">
        <f>100</f>
        <v>100</v>
      </c>
      <c r="W396" s="127">
        <f t="shared" si="56"/>
        <v>103.60791737423791</v>
      </c>
      <c r="X396" s="127">
        <f t="shared" si="56"/>
        <v>99.418167645666884</v>
      </c>
      <c r="Y396" s="127">
        <f t="shared" si="56"/>
        <v>96.478383118510067</v>
      </c>
      <c r="Z396" s="127">
        <f t="shared" si="55"/>
        <v>92.909440160351878</v>
      </c>
      <c r="AA396" s="127">
        <f t="shared" si="55"/>
        <v>99.345786587233093</v>
      </c>
      <c r="AB396" s="127">
        <f t="shared" si="55"/>
        <v>117.31020851312603</v>
      </c>
      <c r="AC396" s="127">
        <f t="shared" si="55"/>
        <v>117.24339522841792</v>
      </c>
      <c r="AD396" s="127">
        <f t="shared" si="55"/>
        <v>125.93469001419783</v>
      </c>
      <c r="AE396" s="127">
        <f t="shared" si="55"/>
        <v>130.85660198769523</v>
      </c>
      <c r="AF396" s="127">
        <f t="shared" si="55"/>
        <v>141.77222237688261</v>
      </c>
      <c r="AG396" s="127">
        <f t="shared" si="55"/>
        <v>127.95022410289246</v>
      </c>
      <c r="AH396" s="127">
        <f t="shared" si="55"/>
        <v>110.54814732329278</v>
      </c>
      <c r="AI396" s="127">
        <f t="shared" si="51"/>
        <v>136.68606107847776</v>
      </c>
      <c r="AJ396" s="127">
        <f t="shared" si="52"/>
        <v>137.33192283065617</v>
      </c>
      <c r="AK396" s="127">
        <f t="shared" si="53"/>
        <v>139.3697280142535</v>
      </c>
      <c r="AL396" s="127">
        <f t="shared" si="54"/>
        <v>136.44107903454804</v>
      </c>
      <c r="AM396" s="127">
        <f t="shared" si="57"/>
        <v>135.80078505609532</v>
      </c>
      <c r="AN396" s="280">
        <v>1</v>
      </c>
      <c r="AO396" s="281">
        <v>1</v>
      </c>
      <c r="AP396" s="281">
        <v>1</v>
      </c>
      <c r="AQ396" s="281">
        <v>1</v>
      </c>
      <c r="AR396" s="281">
        <v>1</v>
      </c>
      <c r="AS396" s="281">
        <v>1</v>
      </c>
      <c r="AT396" s="281">
        <v>1</v>
      </c>
      <c r="AU396" s="281">
        <v>1</v>
      </c>
      <c r="AV396" s="281">
        <v>1</v>
      </c>
      <c r="AW396" s="281">
        <v>1</v>
      </c>
      <c r="AX396" s="281">
        <v>1</v>
      </c>
      <c r="AY396" s="281">
        <v>1</v>
      </c>
      <c r="AZ396" s="281">
        <v>1</v>
      </c>
      <c r="BA396" s="281">
        <v>1</v>
      </c>
      <c r="BB396" s="281">
        <v>1</v>
      </c>
      <c r="BC396" s="281">
        <v>1</v>
      </c>
      <c r="BD396" s="281">
        <v>6</v>
      </c>
      <c r="BE396" s="325">
        <v>7</v>
      </c>
    </row>
    <row r="397" spans="2:57" ht="15" x14ac:dyDescent="0.25">
      <c r="B397" s="772"/>
      <c r="C397" s="1" t="s">
        <v>3</v>
      </c>
      <c r="D397" s="365">
        <v>26200</v>
      </c>
      <c r="E397" s="11">
        <v>26672</v>
      </c>
      <c r="F397" s="11">
        <v>26664</v>
      </c>
      <c r="G397" s="11">
        <v>28302</v>
      </c>
      <c r="H397" s="11">
        <v>29930</v>
      </c>
      <c r="I397" s="11">
        <v>32528</v>
      </c>
      <c r="J397" s="11">
        <v>35300</v>
      </c>
      <c r="K397" s="11">
        <v>33408</v>
      </c>
      <c r="L397" s="11">
        <v>38453</v>
      </c>
      <c r="M397" s="11">
        <v>40718</v>
      </c>
      <c r="N397" s="11">
        <v>40907</v>
      </c>
      <c r="O397" s="11">
        <v>39834</v>
      </c>
      <c r="P397" s="11">
        <v>30662</v>
      </c>
      <c r="Q397" s="11">
        <v>40555</v>
      </c>
      <c r="R397" s="11">
        <v>37437</v>
      </c>
      <c r="S397" s="11">
        <v>40177</v>
      </c>
      <c r="T397" s="11">
        <v>39373</v>
      </c>
      <c r="U397" s="11">
        <v>39201</v>
      </c>
      <c r="V397" s="74">
        <f>100</f>
        <v>100</v>
      </c>
      <c r="W397" s="127">
        <f t="shared" si="56"/>
        <v>101.80152671755725</v>
      </c>
      <c r="X397" s="127">
        <f t="shared" si="56"/>
        <v>101.77099236641222</v>
      </c>
      <c r="Y397" s="127">
        <f t="shared" si="56"/>
        <v>108.02290076335878</v>
      </c>
      <c r="Z397" s="127">
        <f t="shared" si="55"/>
        <v>114.23664122137404</v>
      </c>
      <c r="AA397" s="127">
        <f t="shared" si="55"/>
        <v>124.15267175572519</v>
      </c>
      <c r="AB397" s="127">
        <f t="shared" si="55"/>
        <v>134.73282442748092</v>
      </c>
      <c r="AC397" s="127">
        <f t="shared" si="55"/>
        <v>127.5114503816794</v>
      </c>
      <c r="AD397" s="127">
        <f t="shared" si="55"/>
        <v>146.76717557251908</v>
      </c>
      <c r="AE397" s="127">
        <f t="shared" si="55"/>
        <v>155.41221374045801</v>
      </c>
      <c r="AF397" s="127">
        <f t="shared" si="55"/>
        <v>156.13358778625954</v>
      </c>
      <c r="AG397" s="127">
        <f t="shared" si="55"/>
        <v>152.03816793893131</v>
      </c>
      <c r="AH397" s="127">
        <f t="shared" si="55"/>
        <v>117.03053435114504</v>
      </c>
      <c r="AI397" s="127">
        <f t="shared" si="51"/>
        <v>154.79007633587787</v>
      </c>
      <c r="AJ397" s="127">
        <f t="shared" si="52"/>
        <v>142.88931297709922</v>
      </c>
      <c r="AK397" s="127">
        <f t="shared" si="53"/>
        <v>153.34732824427482</v>
      </c>
      <c r="AL397" s="127">
        <f t="shared" si="54"/>
        <v>150.27862595419847</v>
      </c>
      <c r="AM397" s="127">
        <f t="shared" si="57"/>
        <v>149.62213740458014</v>
      </c>
      <c r="AN397" s="280">
        <v>1</v>
      </c>
      <c r="AO397" s="281">
        <v>1</v>
      </c>
      <c r="AP397" s="281">
        <v>1</v>
      </c>
      <c r="AQ397" s="281">
        <v>1</v>
      </c>
      <c r="AR397" s="281">
        <v>1</v>
      </c>
      <c r="AS397" s="281">
        <v>1</v>
      </c>
      <c r="AT397" s="281">
        <v>1</v>
      </c>
      <c r="AU397" s="281">
        <v>1</v>
      </c>
      <c r="AV397" s="281">
        <v>1</v>
      </c>
      <c r="AW397" s="281">
        <v>1</v>
      </c>
      <c r="AX397" s="281">
        <v>1</v>
      </c>
      <c r="AY397" s="281">
        <v>1</v>
      </c>
      <c r="AZ397" s="281">
        <v>1</v>
      </c>
      <c r="BA397" s="281">
        <v>1</v>
      </c>
      <c r="BB397" s="281">
        <v>1</v>
      </c>
      <c r="BC397" s="281">
        <v>1</v>
      </c>
      <c r="BD397" s="281">
        <v>6</v>
      </c>
      <c r="BE397" s="325">
        <v>7</v>
      </c>
    </row>
    <row r="398" spans="2:57" ht="15" x14ac:dyDescent="0.25">
      <c r="B398" s="772"/>
      <c r="C398" s="1" t="s">
        <v>4</v>
      </c>
      <c r="D398" s="365">
        <v>16571</v>
      </c>
      <c r="E398" s="11">
        <v>14610</v>
      </c>
      <c r="F398" s="11">
        <v>16851</v>
      </c>
      <c r="G398" s="11">
        <v>16120</v>
      </c>
      <c r="H398" s="11">
        <v>17086</v>
      </c>
      <c r="I398" s="11">
        <v>17752</v>
      </c>
      <c r="J398" s="11">
        <v>18502</v>
      </c>
      <c r="K398" s="11">
        <v>18734</v>
      </c>
      <c r="L398" s="11">
        <v>21785</v>
      </c>
      <c r="M398" s="11">
        <v>21130</v>
      </c>
      <c r="N398" s="11">
        <v>21986</v>
      </c>
      <c r="O398" s="11">
        <v>25058</v>
      </c>
      <c r="P398" s="11">
        <v>19415</v>
      </c>
      <c r="Q398" s="11">
        <v>21851</v>
      </c>
      <c r="R398" s="11">
        <v>22838</v>
      </c>
      <c r="S398" s="11">
        <v>24108</v>
      </c>
      <c r="T398" s="11">
        <v>23566</v>
      </c>
      <c r="U398" s="11">
        <v>23451</v>
      </c>
      <c r="V398" s="74">
        <f>100</f>
        <v>100</v>
      </c>
      <c r="W398" s="127">
        <f t="shared" si="56"/>
        <v>88.166073260515361</v>
      </c>
      <c r="X398" s="127">
        <f t="shared" si="56"/>
        <v>101.68969887152254</v>
      </c>
      <c r="Y398" s="127">
        <f t="shared" si="56"/>
        <v>97.278377889083345</v>
      </c>
      <c r="Z398" s="127">
        <f t="shared" si="55"/>
        <v>103.1078389958361</v>
      </c>
      <c r="AA398" s="127">
        <f t="shared" si="55"/>
        <v>107.126908454529</v>
      </c>
      <c r="AB398" s="127">
        <f t="shared" si="55"/>
        <v>111.65288757467866</v>
      </c>
      <c r="AC398" s="127">
        <f t="shared" si="55"/>
        <v>113.05292378251161</v>
      </c>
      <c r="AD398" s="127">
        <f t="shared" si="55"/>
        <v>131.46460684328042</v>
      </c>
      <c r="AE398" s="127">
        <f t="shared" si="55"/>
        <v>127.51191841168306</v>
      </c>
      <c r="AF398" s="127">
        <f t="shared" si="55"/>
        <v>132.67756924748053</v>
      </c>
      <c r="AG398" s="127">
        <f t="shared" si="55"/>
        <v>151.21597972361354</v>
      </c>
      <c r="AH398" s="127">
        <f t="shared" si="55"/>
        <v>117.16251282360751</v>
      </c>
      <c r="AI398" s="127">
        <f t="shared" si="51"/>
        <v>131.86289300585361</v>
      </c>
      <c r="AJ398" s="127">
        <f t="shared" si="52"/>
        <v>137.81908152797055</v>
      </c>
      <c r="AK398" s="127">
        <f t="shared" si="53"/>
        <v>145.48307283809064</v>
      </c>
      <c r="AL398" s="127">
        <f t="shared" si="54"/>
        <v>142.21229859392915</v>
      </c>
      <c r="AM398" s="127">
        <f t="shared" si="57"/>
        <v>141.51831512883953</v>
      </c>
      <c r="AN398" s="280">
        <v>1</v>
      </c>
      <c r="AO398" s="281">
        <v>1</v>
      </c>
      <c r="AP398" s="281">
        <v>1</v>
      </c>
      <c r="AQ398" s="281">
        <v>1</v>
      </c>
      <c r="AR398" s="281">
        <v>1</v>
      </c>
      <c r="AS398" s="281">
        <v>1</v>
      </c>
      <c r="AT398" s="281">
        <v>1</v>
      </c>
      <c r="AU398" s="281">
        <v>1</v>
      </c>
      <c r="AV398" s="281">
        <v>1</v>
      </c>
      <c r="AW398" s="281">
        <v>1</v>
      </c>
      <c r="AX398" s="281">
        <v>1</v>
      </c>
      <c r="AY398" s="281">
        <v>1</v>
      </c>
      <c r="AZ398" s="281">
        <v>1</v>
      </c>
      <c r="BA398" s="281">
        <v>1</v>
      </c>
      <c r="BB398" s="281">
        <v>1</v>
      </c>
      <c r="BC398" s="281">
        <v>1</v>
      </c>
      <c r="BD398" s="281">
        <v>6</v>
      </c>
      <c r="BE398" s="325">
        <v>7</v>
      </c>
    </row>
    <row r="399" spans="2:57" ht="15" x14ac:dyDescent="0.25">
      <c r="B399" s="772"/>
      <c r="C399" s="1" t="s">
        <v>5</v>
      </c>
      <c r="D399" s="365">
        <v>23016</v>
      </c>
      <c r="E399" s="11">
        <v>21204</v>
      </c>
      <c r="F399" s="11">
        <v>21871</v>
      </c>
      <c r="G399" s="11">
        <v>22201</v>
      </c>
      <c r="H399" s="11">
        <v>24312</v>
      </c>
      <c r="I399" s="11">
        <v>24046</v>
      </c>
      <c r="J399" s="11">
        <v>24829</v>
      </c>
      <c r="K399" s="11">
        <v>27901</v>
      </c>
      <c r="L399" s="11">
        <v>26838</v>
      </c>
      <c r="M399" s="11">
        <v>27561</v>
      </c>
      <c r="N399" s="11">
        <v>46942</v>
      </c>
      <c r="O399" s="11">
        <v>55445</v>
      </c>
      <c r="P399" s="11">
        <v>56037</v>
      </c>
      <c r="Q399" s="11">
        <v>56625</v>
      </c>
      <c r="R399" s="11">
        <v>70200</v>
      </c>
      <c r="S399" s="11">
        <v>72398</v>
      </c>
      <c r="T399" s="11">
        <v>71068</v>
      </c>
      <c r="U399" s="11">
        <v>70787</v>
      </c>
      <c r="V399" s="74">
        <f>100</f>
        <v>100</v>
      </c>
      <c r="W399" s="127">
        <f t="shared" si="56"/>
        <v>92.12721584984358</v>
      </c>
      <c r="X399" s="127">
        <f t="shared" si="56"/>
        <v>95.025199860966282</v>
      </c>
      <c r="Y399" s="127">
        <f t="shared" si="56"/>
        <v>96.458985053875566</v>
      </c>
      <c r="Z399" s="127">
        <f t="shared" si="55"/>
        <v>105.63086548488009</v>
      </c>
      <c r="AA399" s="127">
        <f t="shared" si="55"/>
        <v>104.47514772332291</v>
      </c>
      <c r="AB399" s="127">
        <f t="shared" si="55"/>
        <v>107.87712895377129</v>
      </c>
      <c r="AC399" s="127">
        <f t="shared" si="55"/>
        <v>121.22436565867223</v>
      </c>
      <c r="AD399" s="127">
        <f t="shared" si="55"/>
        <v>116.60583941605839</v>
      </c>
      <c r="AE399" s="127">
        <f t="shared" si="55"/>
        <v>119.74713242961418</v>
      </c>
      <c r="AF399" s="127">
        <f t="shared" si="55"/>
        <v>203.95377128953771</v>
      </c>
      <c r="AG399" s="127">
        <f t="shared" si="55"/>
        <v>240.89763642683351</v>
      </c>
      <c r="AH399" s="127">
        <f t="shared" si="55"/>
        <v>243.46976016684047</v>
      </c>
      <c r="AI399" s="127">
        <f t="shared" si="51"/>
        <v>246.02450469238789</v>
      </c>
      <c r="AJ399" s="127">
        <f t="shared" si="52"/>
        <v>305.00521376433784</v>
      </c>
      <c r="AK399" s="127">
        <f t="shared" si="53"/>
        <v>314.55509210983661</v>
      </c>
      <c r="AL399" s="127">
        <f t="shared" si="54"/>
        <v>308.77650330205074</v>
      </c>
      <c r="AM399" s="127">
        <f t="shared" si="57"/>
        <v>307.55561348627043</v>
      </c>
      <c r="AN399" s="280">
        <v>1</v>
      </c>
      <c r="AO399" s="281">
        <v>1</v>
      </c>
      <c r="AP399" s="281">
        <v>1</v>
      </c>
      <c r="AQ399" s="281">
        <v>1</v>
      </c>
      <c r="AR399" s="281">
        <v>1</v>
      </c>
      <c r="AS399" s="281">
        <v>1</v>
      </c>
      <c r="AT399" s="281">
        <v>1</v>
      </c>
      <c r="AU399" s="281">
        <v>1</v>
      </c>
      <c r="AV399" s="281">
        <v>1</v>
      </c>
      <c r="AW399" s="281">
        <v>1</v>
      </c>
      <c r="AX399" s="281">
        <v>1</v>
      </c>
      <c r="AY399" s="281">
        <v>1</v>
      </c>
      <c r="AZ399" s="281">
        <v>1</v>
      </c>
      <c r="BA399" s="281">
        <v>1</v>
      </c>
      <c r="BB399" s="281">
        <v>1</v>
      </c>
      <c r="BC399" s="281">
        <v>1</v>
      </c>
      <c r="BD399" s="281">
        <v>6</v>
      </c>
      <c r="BE399" s="325">
        <v>7</v>
      </c>
    </row>
    <row r="400" spans="2:57" ht="15" x14ac:dyDescent="0.25">
      <c r="B400" s="772"/>
      <c r="C400" s="1" t="s">
        <v>6</v>
      </c>
      <c r="D400" s="365">
        <v>101708</v>
      </c>
      <c r="E400" s="11">
        <v>99703</v>
      </c>
      <c r="F400" s="11">
        <v>101098</v>
      </c>
      <c r="G400" s="11">
        <v>101279</v>
      </c>
      <c r="H400" s="11">
        <v>104702</v>
      </c>
      <c r="I400" s="11">
        <v>110012</v>
      </c>
      <c r="J400" s="11">
        <v>120770</v>
      </c>
      <c r="K400" s="11">
        <v>122158</v>
      </c>
      <c r="L400" s="11">
        <v>132313</v>
      </c>
      <c r="M400" s="11">
        <v>136414</v>
      </c>
      <c r="N400" s="11">
        <v>160761</v>
      </c>
      <c r="O400" s="11">
        <v>166298</v>
      </c>
      <c r="P400" s="11">
        <v>145824</v>
      </c>
      <c r="Q400" s="11">
        <v>168130</v>
      </c>
      <c r="R400" s="11">
        <v>179806</v>
      </c>
      <c r="S400" s="11">
        <v>186746</v>
      </c>
      <c r="T400" s="11">
        <v>183018</v>
      </c>
      <c r="U400" s="11">
        <v>182220</v>
      </c>
      <c r="V400" s="74">
        <f>100</f>
        <v>100</v>
      </c>
      <c r="W400" s="127">
        <f t="shared" si="56"/>
        <v>98.028670311086643</v>
      </c>
      <c r="X400" s="127">
        <f t="shared" si="56"/>
        <v>99.400243835293196</v>
      </c>
      <c r="Y400" s="127">
        <f t="shared" si="56"/>
        <v>99.578204271050453</v>
      </c>
      <c r="Z400" s="127">
        <f t="shared" si="55"/>
        <v>102.94372124120029</v>
      </c>
      <c r="AA400" s="127">
        <f t="shared" si="55"/>
        <v>108.16454949463169</v>
      </c>
      <c r="AB400" s="127">
        <f t="shared" si="55"/>
        <v>118.74188854367405</v>
      </c>
      <c r="AC400" s="127">
        <f t="shared" si="55"/>
        <v>120.10657962008888</v>
      </c>
      <c r="AD400" s="127">
        <f t="shared" si="55"/>
        <v>130.09104495221615</v>
      </c>
      <c r="AE400" s="127">
        <f t="shared" si="55"/>
        <v>134.1231761513352</v>
      </c>
      <c r="AF400" s="127">
        <f t="shared" si="55"/>
        <v>158.06131277775592</v>
      </c>
      <c r="AG400" s="127">
        <f t="shared" si="55"/>
        <v>163.50532898100445</v>
      </c>
      <c r="AH400" s="127">
        <f t="shared" si="55"/>
        <v>143.37515239705826</v>
      </c>
      <c r="AI400" s="127">
        <f t="shared" si="51"/>
        <v>165.30656388877964</v>
      </c>
      <c r="AJ400" s="127">
        <f t="shared" si="52"/>
        <v>176.78648680536438</v>
      </c>
      <c r="AK400" s="127">
        <f t="shared" si="53"/>
        <v>183.60994218743855</v>
      </c>
      <c r="AL400" s="127">
        <f t="shared" si="54"/>
        <v>179.94454713493531</v>
      </c>
      <c r="AM400" s="127">
        <f t="shared" si="57"/>
        <v>179.15994808667952</v>
      </c>
      <c r="AN400" s="280"/>
      <c r="AO400" s="281"/>
      <c r="AP400" s="281"/>
      <c r="AQ400" s="281"/>
      <c r="AR400" s="281"/>
      <c r="AS400" s="281"/>
      <c r="AT400" s="281"/>
      <c r="AU400" s="281"/>
      <c r="AV400" s="281"/>
      <c r="AW400" s="281"/>
      <c r="AX400" s="281"/>
      <c r="AY400" s="281"/>
      <c r="AZ400" s="281"/>
      <c r="BA400" s="281"/>
      <c r="BB400" s="281"/>
      <c r="BC400" s="281"/>
      <c r="BD400" s="281"/>
      <c r="BE400" s="325"/>
    </row>
    <row r="401" spans="2:57" ht="15" x14ac:dyDescent="0.25">
      <c r="B401" s="765"/>
      <c r="C401" s="8" t="s">
        <v>7</v>
      </c>
      <c r="D401" s="424">
        <v>78692</v>
      </c>
      <c r="E401" s="341">
        <v>78499</v>
      </c>
      <c r="F401" s="341">
        <v>79227</v>
      </c>
      <c r="G401" s="341">
        <v>79078</v>
      </c>
      <c r="H401" s="341">
        <v>80390</v>
      </c>
      <c r="I401" s="341">
        <v>85966</v>
      </c>
      <c r="J401" s="341">
        <v>95941</v>
      </c>
      <c r="K401" s="341">
        <v>94257</v>
      </c>
      <c r="L401" s="341">
        <v>105475</v>
      </c>
      <c r="M401" s="341">
        <v>108853</v>
      </c>
      <c r="N401" s="341">
        <v>113819</v>
      </c>
      <c r="O401" s="341">
        <v>110853</v>
      </c>
      <c r="P401" s="341">
        <v>89787</v>
      </c>
      <c r="Q401" s="341">
        <v>111505</v>
      </c>
      <c r="R401" s="341">
        <v>109606</v>
      </c>
      <c r="S401" s="341">
        <v>114348</v>
      </c>
      <c r="T401" s="341">
        <v>111950</v>
      </c>
      <c r="U401" s="341">
        <v>111433</v>
      </c>
      <c r="V401" s="74">
        <f>100</f>
        <v>100</v>
      </c>
      <c r="W401" s="127">
        <f t="shared" si="56"/>
        <v>99.754739998983382</v>
      </c>
      <c r="X401" s="127">
        <f t="shared" si="56"/>
        <v>100.67986580592691</v>
      </c>
      <c r="Y401" s="127">
        <f t="shared" si="56"/>
        <v>100.49052000203325</v>
      </c>
      <c r="Z401" s="127">
        <f t="shared" si="55"/>
        <v>102.15777969806334</v>
      </c>
      <c r="AA401" s="127">
        <f t="shared" si="55"/>
        <v>109.24363340619122</v>
      </c>
      <c r="AB401" s="127">
        <f t="shared" si="55"/>
        <v>121.91963604940781</v>
      </c>
      <c r="AC401" s="127">
        <f t="shared" si="55"/>
        <v>119.77964723224724</v>
      </c>
      <c r="AD401" s="127">
        <f t="shared" si="55"/>
        <v>134.03522594418746</v>
      </c>
      <c r="AE401" s="127">
        <f t="shared" si="55"/>
        <v>138.32791135058201</v>
      </c>
      <c r="AF401" s="127">
        <f t="shared" si="55"/>
        <v>144.63859096223251</v>
      </c>
      <c r="AG401" s="127">
        <f t="shared" si="55"/>
        <v>140.86946576526202</v>
      </c>
      <c r="AH401" s="127">
        <f t="shared" si="55"/>
        <v>114.0992731154374</v>
      </c>
      <c r="AI401" s="127">
        <f t="shared" si="51"/>
        <v>141.69801250444772</v>
      </c>
      <c r="AJ401" s="127">
        <f t="shared" si="52"/>
        <v>139.28480658770906</v>
      </c>
      <c r="AK401" s="127">
        <f t="shared" si="53"/>
        <v>145.31083210491536</v>
      </c>
      <c r="AL401" s="127">
        <f t="shared" si="54"/>
        <v>142.26350836171403</v>
      </c>
      <c r="AM401" s="127">
        <f t="shared" si="57"/>
        <v>141.60651654551924</v>
      </c>
      <c r="AN401" s="283"/>
      <c r="AO401" s="284"/>
      <c r="AP401" s="284"/>
      <c r="AQ401" s="284"/>
      <c r="AR401" s="284"/>
      <c r="AS401" s="284"/>
      <c r="AT401" s="284"/>
      <c r="AU401" s="284"/>
      <c r="AV401" s="284"/>
      <c r="AW401" s="284"/>
      <c r="AX401" s="284"/>
      <c r="AY401" s="284"/>
      <c r="AZ401" s="284"/>
      <c r="BA401" s="284"/>
      <c r="BB401" s="284"/>
      <c r="BC401" s="284"/>
      <c r="BD401" s="284"/>
      <c r="BE401" s="284"/>
    </row>
    <row r="402" spans="2:57" ht="15" customHeight="1" x14ac:dyDescent="0.25">
      <c r="B402" s="772" t="s">
        <v>74</v>
      </c>
      <c r="C402" s="1" t="s">
        <v>2</v>
      </c>
      <c r="D402" s="425">
        <v>6296</v>
      </c>
      <c r="E402" s="11">
        <v>6497</v>
      </c>
      <c r="F402" s="11">
        <v>7265</v>
      </c>
      <c r="G402" s="11">
        <v>7334</v>
      </c>
      <c r="H402" s="11">
        <v>8557</v>
      </c>
      <c r="I402" s="11">
        <v>8546</v>
      </c>
      <c r="J402" s="11">
        <v>10940</v>
      </c>
      <c r="K402" s="11">
        <v>12295</v>
      </c>
      <c r="L402" s="11">
        <v>14113</v>
      </c>
      <c r="M402" s="11">
        <v>13387</v>
      </c>
      <c r="N402" s="11">
        <v>12166</v>
      </c>
      <c r="O402" s="11">
        <v>13231</v>
      </c>
      <c r="P402" s="11">
        <v>13707</v>
      </c>
      <c r="Q402" s="11">
        <v>14437</v>
      </c>
      <c r="R402" s="11">
        <v>15257</v>
      </c>
      <c r="S402" s="11">
        <v>15441</v>
      </c>
      <c r="T402" s="11">
        <v>15117</v>
      </c>
      <c r="U402" s="11">
        <v>15046</v>
      </c>
      <c r="V402" s="74">
        <f>100</f>
        <v>100</v>
      </c>
      <c r="W402" s="127">
        <f t="shared" si="56"/>
        <v>103.19250317662008</v>
      </c>
      <c r="X402" s="127">
        <f t="shared" si="56"/>
        <v>115.39072426937739</v>
      </c>
      <c r="Y402" s="127">
        <f t="shared" si="56"/>
        <v>116.48665819567979</v>
      </c>
      <c r="Z402" s="127">
        <f t="shared" si="55"/>
        <v>135.91168996188057</v>
      </c>
      <c r="AA402" s="127">
        <f t="shared" si="55"/>
        <v>135.73697585768741</v>
      </c>
      <c r="AB402" s="127">
        <f t="shared" si="55"/>
        <v>173.76111817026683</v>
      </c>
      <c r="AC402" s="127">
        <f t="shared" si="55"/>
        <v>195.28271918678527</v>
      </c>
      <c r="AD402" s="127">
        <f t="shared" si="55"/>
        <v>224.15819567979671</v>
      </c>
      <c r="AE402" s="127">
        <f t="shared" si="55"/>
        <v>212.62706480304956</v>
      </c>
      <c r="AF402" s="127">
        <f t="shared" si="55"/>
        <v>193.23379923761118</v>
      </c>
      <c r="AG402" s="127">
        <f t="shared" si="55"/>
        <v>210.14930114358322</v>
      </c>
      <c r="AH402" s="127">
        <f t="shared" si="55"/>
        <v>217.70965692503177</v>
      </c>
      <c r="AI402" s="127">
        <f t="shared" si="51"/>
        <v>229.30432020330369</v>
      </c>
      <c r="AJ402" s="127">
        <f t="shared" si="52"/>
        <v>242.3284625158831</v>
      </c>
      <c r="AK402" s="127">
        <f t="shared" si="53"/>
        <v>245.25095298602287</v>
      </c>
      <c r="AL402" s="127">
        <f t="shared" si="54"/>
        <v>240.10482846251588</v>
      </c>
      <c r="AM402" s="127">
        <f t="shared" si="57"/>
        <v>238.97712833545108</v>
      </c>
      <c r="AN402" s="280">
        <v>1</v>
      </c>
      <c r="AO402" s="281">
        <v>1</v>
      </c>
      <c r="AP402" s="281">
        <v>1</v>
      </c>
      <c r="AQ402" s="281">
        <v>1</v>
      </c>
      <c r="AR402" s="281">
        <v>1</v>
      </c>
      <c r="AS402" s="281">
        <v>1</v>
      </c>
      <c r="AT402" s="281">
        <v>1</v>
      </c>
      <c r="AU402" s="281">
        <v>1</v>
      </c>
      <c r="AV402" s="281">
        <v>1</v>
      </c>
      <c r="AW402" s="281">
        <v>1</v>
      </c>
      <c r="AX402" s="281">
        <v>1</v>
      </c>
      <c r="AY402" s="281">
        <v>1</v>
      </c>
      <c r="AZ402" s="281">
        <v>1</v>
      </c>
      <c r="BA402" s="281">
        <v>1</v>
      </c>
      <c r="BB402" s="281">
        <v>1</v>
      </c>
      <c r="BC402" s="281">
        <v>1</v>
      </c>
      <c r="BD402" s="281">
        <v>6</v>
      </c>
      <c r="BE402" s="325">
        <v>7</v>
      </c>
    </row>
    <row r="403" spans="2:57" ht="15" x14ac:dyDescent="0.25">
      <c r="B403" s="772"/>
      <c r="C403" s="1" t="s">
        <v>3</v>
      </c>
      <c r="D403" s="365">
        <v>41879</v>
      </c>
      <c r="E403" s="11">
        <v>56824</v>
      </c>
      <c r="F403" s="11">
        <v>50808</v>
      </c>
      <c r="G403" s="11">
        <v>53017</v>
      </c>
      <c r="H403" s="11">
        <v>56151</v>
      </c>
      <c r="I403" s="11">
        <v>60430</v>
      </c>
      <c r="J403" s="11">
        <v>64079</v>
      </c>
      <c r="K403" s="11">
        <v>69956</v>
      </c>
      <c r="L403" s="11">
        <v>64608</v>
      </c>
      <c r="M403" s="11">
        <v>65725</v>
      </c>
      <c r="N403" s="11">
        <v>65285</v>
      </c>
      <c r="O403" s="11">
        <v>68693</v>
      </c>
      <c r="P403" s="11">
        <v>68036</v>
      </c>
      <c r="Q403" s="11">
        <v>59498</v>
      </c>
      <c r="R403" s="11">
        <v>64825</v>
      </c>
      <c r="S403" s="11">
        <v>66129</v>
      </c>
      <c r="T403" s="11">
        <v>64806</v>
      </c>
      <c r="U403" s="11">
        <v>64523</v>
      </c>
      <c r="V403" s="74">
        <f>100</f>
        <v>100</v>
      </c>
      <c r="W403" s="127">
        <f t="shared" si="56"/>
        <v>135.68614341316649</v>
      </c>
      <c r="X403" s="127">
        <f t="shared" si="56"/>
        <v>121.32094844671553</v>
      </c>
      <c r="Y403" s="127">
        <f t="shared" si="56"/>
        <v>126.59566847345926</v>
      </c>
      <c r="Z403" s="127">
        <f t="shared" si="55"/>
        <v>134.07913273955921</v>
      </c>
      <c r="AA403" s="127">
        <f t="shared" si="55"/>
        <v>144.29666419924067</v>
      </c>
      <c r="AB403" s="127">
        <f t="shared" si="55"/>
        <v>153.00986174454977</v>
      </c>
      <c r="AC403" s="127">
        <f t="shared" si="55"/>
        <v>167.04314811719479</v>
      </c>
      <c r="AD403" s="127">
        <f t="shared" si="55"/>
        <v>154.27302466630053</v>
      </c>
      <c r="AE403" s="127">
        <f t="shared" si="55"/>
        <v>156.94023257479881</v>
      </c>
      <c r="AF403" s="127">
        <f t="shared" si="55"/>
        <v>155.88958666634829</v>
      </c>
      <c r="AG403" s="127">
        <f t="shared" si="55"/>
        <v>164.02731679361972</v>
      </c>
      <c r="AH403" s="127">
        <f t="shared" si="55"/>
        <v>162.45851142577425</v>
      </c>
      <c r="AI403" s="127">
        <f t="shared" si="51"/>
        <v>142.07120513861364</v>
      </c>
      <c r="AJ403" s="127">
        <f t="shared" si="52"/>
        <v>154.79118412569545</v>
      </c>
      <c r="AK403" s="127">
        <f t="shared" si="53"/>
        <v>157.90491654528523</v>
      </c>
      <c r="AL403" s="127">
        <f t="shared" si="54"/>
        <v>154.74581532510328</v>
      </c>
      <c r="AM403" s="127">
        <f t="shared" si="57"/>
        <v>154.07005897944077</v>
      </c>
      <c r="AN403" s="280">
        <v>1</v>
      </c>
      <c r="AO403" s="281">
        <v>1</v>
      </c>
      <c r="AP403" s="281">
        <v>1</v>
      </c>
      <c r="AQ403" s="281">
        <v>1</v>
      </c>
      <c r="AR403" s="281">
        <v>1</v>
      </c>
      <c r="AS403" s="281">
        <v>1</v>
      </c>
      <c r="AT403" s="281">
        <v>1</v>
      </c>
      <c r="AU403" s="281">
        <v>1</v>
      </c>
      <c r="AV403" s="281">
        <v>1</v>
      </c>
      <c r="AW403" s="281">
        <v>1</v>
      </c>
      <c r="AX403" s="281">
        <v>1</v>
      </c>
      <c r="AY403" s="281">
        <v>1</v>
      </c>
      <c r="AZ403" s="281">
        <v>1</v>
      </c>
      <c r="BA403" s="281">
        <v>1</v>
      </c>
      <c r="BB403" s="281">
        <v>1</v>
      </c>
      <c r="BC403" s="281">
        <v>1</v>
      </c>
      <c r="BD403" s="281">
        <v>6</v>
      </c>
      <c r="BE403" s="325">
        <v>7</v>
      </c>
    </row>
    <row r="404" spans="2:57" ht="15" x14ac:dyDescent="0.25">
      <c r="B404" s="772"/>
      <c r="C404" s="1" t="s">
        <v>4</v>
      </c>
      <c r="D404" s="365">
        <v>222309</v>
      </c>
      <c r="E404" s="11">
        <v>198520</v>
      </c>
      <c r="F404" s="11">
        <v>257763</v>
      </c>
      <c r="G404" s="11">
        <v>267045</v>
      </c>
      <c r="H404" s="11">
        <v>260343</v>
      </c>
      <c r="I404" s="11">
        <v>267881</v>
      </c>
      <c r="J404" s="11">
        <v>275140</v>
      </c>
      <c r="K404" s="11">
        <v>268640</v>
      </c>
      <c r="L404" s="11">
        <v>289117</v>
      </c>
      <c r="M404" s="11">
        <v>276378</v>
      </c>
      <c r="N404" s="11">
        <v>215144</v>
      </c>
      <c r="O404" s="11">
        <v>210774</v>
      </c>
      <c r="P404" s="11">
        <v>198092</v>
      </c>
      <c r="Q404" s="11">
        <v>193144</v>
      </c>
      <c r="R404" s="11">
        <v>211291</v>
      </c>
      <c r="S404" s="11">
        <v>205909</v>
      </c>
      <c r="T404" s="11">
        <v>201283</v>
      </c>
      <c r="U404" s="11">
        <v>200303</v>
      </c>
      <c r="V404" s="74">
        <f>100</f>
        <v>100</v>
      </c>
      <c r="W404" s="127">
        <f t="shared" si="56"/>
        <v>89.299128690246462</v>
      </c>
      <c r="X404" s="127">
        <f t="shared" si="56"/>
        <v>115.94807227777552</v>
      </c>
      <c r="Y404" s="127">
        <f t="shared" si="56"/>
        <v>120.12334183501343</v>
      </c>
      <c r="Z404" s="127">
        <f t="shared" si="55"/>
        <v>117.10861908424761</v>
      </c>
      <c r="AA404" s="127">
        <f t="shared" si="55"/>
        <v>120.49939498625787</v>
      </c>
      <c r="AB404" s="127">
        <f t="shared" si="55"/>
        <v>123.76466989640545</v>
      </c>
      <c r="AC404" s="127">
        <f t="shared" si="55"/>
        <v>120.84081166304559</v>
      </c>
      <c r="AD404" s="127">
        <f t="shared" si="55"/>
        <v>130.05186474681636</v>
      </c>
      <c r="AE404" s="127">
        <f t="shared" si="55"/>
        <v>124.32155243377461</v>
      </c>
      <c r="AF404" s="127">
        <f t="shared" si="55"/>
        <v>96.77700857815023</v>
      </c>
      <c r="AG404" s="127">
        <f t="shared" si="55"/>
        <v>94.81127619664521</v>
      </c>
      <c r="AH404" s="127">
        <f t="shared" si="55"/>
        <v>89.106603871188298</v>
      </c>
      <c r="AI404" s="127">
        <f t="shared" si="51"/>
        <v>86.880873019086053</v>
      </c>
      <c r="AJ404" s="127">
        <f t="shared" si="52"/>
        <v>95.04383538228322</v>
      </c>
      <c r="AK404" s="127">
        <f t="shared" si="53"/>
        <v>92.62288076506124</v>
      </c>
      <c r="AL404" s="127">
        <f t="shared" si="54"/>
        <v>90.541993351596204</v>
      </c>
      <c r="AM404" s="127">
        <f t="shared" si="57"/>
        <v>90.101165494874252</v>
      </c>
      <c r="AN404" s="280">
        <v>1</v>
      </c>
      <c r="AO404" s="281">
        <v>1</v>
      </c>
      <c r="AP404" s="281">
        <v>1</v>
      </c>
      <c r="AQ404" s="281">
        <v>1</v>
      </c>
      <c r="AR404" s="281">
        <v>1</v>
      </c>
      <c r="AS404" s="281">
        <v>1</v>
      </c>
      <c r="AT404" s="281">
        <v>1</v>
      </c>
      <c r="AU404" s="281">
        <v>1</v>
      </c>
      <c r="AV404" s="281">
        <v>1</v>
      </c>
      <c r="AW404" s="281">
        <v>1</v>
      </c>
      <c r="AX404" s="281">
        <v>1</v>
      </c>
      <c r="AY404" s="281">
        <v>1</v>
      </c>
      <c r="AZ404" s="281">
        <v>1</v>
      </c>
      <c r="BA404" s="281">
        <v>1</v>
      </c>
      <c r="BB404" s="281">
        <v>1</v>
      </c>
      <c r="BC404" s="281">
        <v>1</v>
      </c>
      <c r="BD404" s="281">
        <v>6</v>
      </c>
      <c r="BE404" s="325">
        <v>7</v>
      </c>
    </row>
    <row r="405" spans="2:57" ht="15" x14ac:dyDescent="0.25">
      <c r="B405" s="772"/>
      <c r="C405" s="1" t="s">
        <v>5</v>
      </c>
      <c r="D405" s="365">
        <v>448393</v>
      </c>
      <c r="E405" s="11">
        <v>395674</v>
      </c>
      <c r="F405" s="11">
        <v>580510</v>
      </c>
      <c r="G405" s="11">
        <v>647370</v>
      </c>
      <c r="H405" s="11">
        <v>608218</v>
      </c>
      <c r="I405" s="11">
        <v>598880</v>
      </c>
      <c r="J405" s="11">
        <v>629495</v>
      </c>
      <c r="K405" s="11">
        <v>661436</v>
      </c>
      <c r="L405" s="11">
        <v>677262</v>
      </c>
      <c r="M405" s="11">
        <v>708499</v>
      </c>
      <c r="N405" s="11">
        <v>634531</v>
      </c>
      <c r="O405" s="11">
        <v>602177</v>
      </c>
      <c r="P405" s="11">
        <v>462495</v>
      </c>
      <c r="Q405" s="11">
        <v>566655</v>
      </c>
      <c r="R405" s="11">
        <v>575869</v>
      </c>
      <c r="S405" s="11">
        <v>534242</v>
      </c>
      <c r="T405" s="11">
        <v>524427</v>
      </c>
      <c r="U405" s="11">
        <v>522353</v>
      </c>
      <c r="V405" s="74">
        <f>100</f>
        <v>100</v>
      </c>
      <c r="W405" s="127">
        <f t="shared" si="56"/>
        <v>88.242679970472338</v>
      </c>
      <c r="X405" s="127">
        <f t="shared" si="56"/>
        <v>129.46455453140436</v>
      </c>
      <c r="Y405" s="127">
        <f t="shared" si="56"/>
        <v>144.37558124234766</v>
      </c>
      <c r="Z405" s="127">
        <f t="shared" si="55"/>
        <v>135.64395519109354</v>
      </c>
      <c r="AA405" s="127">
        <f t="shared" si="55"/>
        <v>133.56140706924506</v>
      </c>
      <c r="AB405" s="127">
        <f t="shared" si="55"/>
        <v>140.38912293456855</v>
      </c>
      <c r="AC405" s="127">
        <f t="shared" si="55"/>
        <v>147.51256152526912</v>
      </c>
      <c r="AD405" s="127">
        <f t="shared" si="55"/>
        <v>151.04205462618731</v>
      </c>
      <c r="AE405" s="127">
        <f t="shared" si="55"/>
        <v>158.00848808968917</v>
      </c>
      <c r="AF405" s="127">
        <f t="shared" si="55"/>
        <v>141.51224483879096</v>
      </c>
      <c r="AG405" s="127">
        <f t="shared" si="55"/>
        <v>134.29669954704912</v>
      </c>
      <c r="AH405" s="127">
        <f t="shared" si="55"/>
        <v>103.14500895419866</v>
      </c>
      <c r="AI405" s="127">
        <f t="shared" si="51"/>
        <v>126.37463118291321</v>
      </c>
      <c r="AJ405" s="127">
        <f t="shared" si="52"/>
        <v>128.42952499258462</v>
      </c>
      <c r="AK405" s="127">
        <f t="shared" si="53"/>
        <v>119.1459277910226</v>
      </c>
      <c r="AL405" s="127">
        <f t="shared" si="54"/>
        <v>116.95699977475117</v>
      </c>
      <c r="AM405" s="127">
        <f t="shared" si="57"/>
        <v>116.4944591017255</v>
      </c>
      <c r="AN405" s="280">
        <v>1</v>
      </c>
      <c r="AO405" s="281">
        <v>1</v>
      </c>
      <c r="AP405" s="281">
        <v>1</v>
      </c>
      <c r="AQ405" s="281">
        <v>1</v>
      </c>
      <c r="AR405" s="281">
        <v>1</v>
      </c>
      <c r="AS405" s="281">
        <v>1</v>
      </c>
      <c r="AT405" s="281">
        <v>1</v>
      </c>
      <c r="AU405" s="281">
        <v>1</v>
      </c>
      <c r="AV405" s="281">
        <v>1</v>
      </c>
      <c r="AW405" s="281">
        <v>1</v>
      </c>
      <c r="AX405" s="281">
        <v>1</v>
      </c>
      <c r="AY405" s="281">
        <v>1</v>
      </c>
      <c r="AZ405" s="281">
        <v>1</v>
      </c>
      <c r="BA405" s="281">
        <v>1</v>
      </c>
      <c r="BB405" s="281">
        <v>1</v>
      </c>
      <c r="BC405" s="281">
        <v>1</v>
      </c>
      <c r="BD405" s="281">
        <v>6</v>
      </c>
      <c r="BE405" s="325">
        <v>7</v>
      </c>
    </row>
    <row r="406" spans="2:57" ht="15" x14ac:dyDescent="0.25">
      <c r="B406" s="772"/>
      <c r="C406" s="1" t="s">
        <v>6</v>
      </c>
      <c r="D406" s="365">
        <v>718877</v>
      </c>
      <c r="E406" s="11">
        <v>657515</v>
      </c>
      <c r="F406" s="11">
        <v>896346</v>
      </c>
      <c r="G406" s="11">
        <v>974766</v>
      </c>
      <c r="H406" s="11">
        <v>933269</v>
      </c>
      <c r="I406" s="11">
        <v>935737</v>
      </c>
      <c r="J406" s="11">
        <v>979654</v>
      </c>
      <c r="K406" s="11">
        <v>1012327</v>
      </c>
      <c r="L406" s="11">
        <v>1045100</v>
      </c>
      <c r="M406" s="11">
        <v>1063989</v>
      </c>
      <c r="N406" s="11">
        <v>927126</v>
      </c>
      <c r="O406" s="11">
        <v>894875</v>
      </c>
      <c r="P406" s="11">
        <v>742330</v>
      </c>
      <c r="Q406" s="11">
        <v>833734</v>
      </c>
      <c r="R406" s="11">
        <v>867242</v>
      </c>
      <c r="S406" s="11">
        <v>821721</v>
      </c>
      <c r="T406" s="11">
        <v>805633</v>
      </c>
      <c r="U406" s="11">
        <v>802225</v>
      </c>
      <c r="V406" s="74">
        <f>100</f>
        <v>100</v>
      </c>
      <c r="W406" s="127">
        <f t="shared" si="56"/>
        <v>91.464186502002434</v>
      </c>
      <c r="X406" s="127">
        <f t="shared" si="56"/>
        <v>124.68697704892492</v>
      </c>
      <c r="Y406" s="127">
        <f t="shared" si="56"/>
        <v>135.5956582280418</v>
      </c>
      <c r="Z406" s="127">
        <f t="shared" si="55"/>
        <v>129.82318254722296</v>
      </c>
      <c r="AA406" s="127">
        <f t="shared" si="55"/>
        <v>130.16649579830764</v>
      </c>
      <c r="AB406" s="127">
        <f t="shared" si="55"/>
        <v>136.27560764915279</v>
      </c>
      <c r="AC406" s="127">
        <f t="shared" si="55"/>
        <v>140.82061326207403</v>
      </c>
      <c r="AD406" s="127">
        <f t="shared" si="55"/>
        <v>145.37952946053358</v>
      </c>
      <c r="AE406" s="127">
        <f t="shared" si="55"/>
        <v>148.00709996285875</v>
      </c>
      <c r="AF406" s="127">
        <f t="shared" si="55"/>
        <v>128.96865527760659</v>
      </c>
      <c r="AG406" s="127">
        <f t="shared" si="55"/>
        <v>124.48235233565687</v>
      </c>
      <c r="AH406" s="127">
        <f t="shared" si="55"/>
        <v>103.26244962629212</v>
      </c>
      <c r="AI406" s="127">
        <f t="shared" si="51"/>
        <v>115.97728123169888</v>
      </c>
      <c r="AJ406" s="127">
        <f t="shared" si="52"/>
        <v>120.63844023386477</v>
      </c>
      <c r="AK406" s="127">
        <f t="shared" si="53"/>
        <v>114.30620259098566</v>
      </c>
      <c r="AL406" s="127">
        <f t="shared" si="54"/>
        <v>112.06826758958765</v>
      </c>
      <c r="AM406" s="127">
        <f t="shared" si="57"/>
        <v>111.59419483444317</v>
      </c>
      <c r="AN406" s="280"/>
      <c r="AO406" s="281"/>
      <c r="AP406" s="281"/>
      <c r="AQ406" s="281"/>
      <c r="AR406" s="281"/>
      <c r="AS406" s="281"/>
      <c r="AT406" s="281"/>
      <c r="AU406" s="281"/>
      <c r="AV406" s="281"/>
      <c r="AW406" s="281"/>
      <c r="AX406" s="281"/>
      <c r="AY406" s="281"/>
      <c r="AZ406" s="281"/>
      <c r="BA406" s="281"/>
      <c r="BB406" s="281"/>
      <c r="BC406" s="281"/>
      <c r="BD406" s="281"/>
      <c r="BE406" s="325"/>
    </row>
    <row r="407" spans="2:57" ht="15" x14ac:dyDescent="0.25">
      <c r="B407" s="765"/>
      <c r="C407" s="8" t="s">
        <v>7</v>
      </c>
      <c r="D407" s="424">
        <v>270484</v>
      </c>
      <c r="E407" s="341">
        <v>261841</v>
      </c>
      <c r="F407" s="341">
        <v>315836</v>
      </c>
      <c r="G407" s="341">
        <v>327396</v>
      </c>
      <c r="H407" s="341">
        <v>325051</v>
      </c>
      <c r="I407" s="341">
        <v>336857</v>
      </c>
      <c r="J407" s="341">
        <v>350159</v>
      </c>
      <c r="K407" s="341">
        <v>350891</v>
      </c>
      <c r="L407" s="341">
        <v>367838</v>
      </c>
      <c r="M407" s="341">
        <v>355490</v>
      </c>
      <c r="N407" s="341">
        <v>292595</v>
      </c>
      <c r="O407" s="341">
        <v>292698</v>
      </c>
      <c r="P407" s="341">
        <v>279835</v>
      </c>
      <c r="Q407" s="341">
        <v>267079</v>
      </c>
      <c r="R407" s="341">
        <v>291373</v>
      </c>
      <c r="S407" s="341">
        <v>287479</v>
      </c>
      <c r="T407" s="341">
        <v>281206</v>
      </c>
      <c r="U407" s="341">
        <v>279872</v>
      </c>
      <c r="V407" s="74">
        <f>100</f>
        <v>100</v>
      </c>
      <c r="W407" s="127">
        <f t="shared" si="56"/>
        <v>96.804616908948404</v>
      </c>
      <c r="X407" s="127">
        <f t="shared" si="56"/>
        <v>116.76698067168483</v>
      </c>
      <c r="Y407" s="127">
        <f t="shared" si="56"/>
        <v>121.0408009346209</v>
      </c>
      <c r="Z407" s="127">
        <f t="shared" si="55"/>
        <v>120.17383653007202</v>
      </c>
      <c r="AA407" s="127">
        <f t="shared" si="55"/>
        <v>124.53860487126781</v>
      </c>
      <c r="AB407" s="127">
        <f t="shared" si="55"/>
        <v>129.45645583472589</v>
      </c>
      <c r="AC407" s="127">
        <f t="shared" si="55"/>
        <v>129.72708182369382</v>
      </c>
      <c r="AD407" s="127">
        <f t="shared" si="55"/>
        <v>135.99251711746351</v>
      </c>
      <c r="AE407" s="127">
        <f t="shared" si="55"/>
        <v>131.42736723798819</v>
      </c>
      <c r="AF407" s="127">
        <f t="shared" si="55"/>
        <v>108.17460552195324</v>
      </c>
      <c r="AG407" s="127">
        <f t="shared" si="55"/>
        <v>108.21268540837906</v>
      </c>
      <c r="AH407" s="127">
        <f t="shared" si="55"/>
        <v>103.45713609677468</v>
      </c>
      <c r="AI407" s="127">
        <f t="shared" si="51"/>
        <v>98.741145502136916</v>
      </c>
      <c r="AJ407" s="127">
        <f t="shared" si="52"/>
        <v>107.72282279173629</v>
      </c>
      <c r="AK407" s="127">
        <f t="shared" si="53"/>
        <v>106.28318126025938</v>
      </c>
      <c r="AL407" s="127">
        <f t="shared" si="54"/>
        <v>103.96400526463673</v>
      </c>
      <c r="AM407" s="127">
        <f t="shared" si="57"/>
        <v>103.47081527927715</v>
      </c>
      <c r="AN407" s="283"/>
      <c r="AO407" s="284"/>
      <c r="AP407" s="284"/>
      <c r="AQ407" s="284"/>
      <c r="AR407" s="284"/>
      <c r="AS407" s="284"/>
      <c r="AT407" s="284"/>
      <c r="AU407" s="284"/>
      <c r="AV407" s="284"/>
      <c r="AW407" s="284"/>
      <c r="AX407" s="284"/>
      <c r="AY407" s="284"/>
      <c r="AZ407" s="284"/>
      <c r="BA407" s="284"/>
      <c r="BB407" s="284"/>
      <c r="BC407" s="284"/>
      <c r="BD407" s="284"/>
      <c r="BE407" s="284"/>
    </row>
    <row r="408" spans="2:57" ht="15" customHeight="1" x14ac:dyDescent="0.25">
      <c r="B408" s="772" t="s">
        <v>75</v>
      </c>
      <c r="C408" s="1" t="s">
        <v>2</v>
      </c>
      <c r="D408" s="425">
        <v>27723</v>
      </c>
      <c r="E408" s="11">
        <v>28422</v>
      </c>
      <c r="F408" s="11">
        <v>28950</v>
      </c>
      <c r="G408" s="11">
        <v>26625</v>
      </c>
      <c r="H408" s="11">
        <v>25777</v>
      </c>
      <c r="I408" s="11">
        <v>27349</v>
      </c>
      <c r="J408" s="11">
        <v>31652</v>
      </c>
      <c r="K408" s="11">
        <v>32001</v>
      </c>
      <c r="L408" s="11">
        <v>33862</v>
      </c>
      <c r="M408" s="11">
        <v>35880</v>
      </c>
      <c r="N408" s="11">
        <v>36252</v>
      </c>
      <c r="O408" s="11">
        <v>32844</v>
      </c>
      <c r="P408" s="11">
        <v>23905</v>
      </c>
      <c r="Q408" s="11">
        <v>27711</v>
      </c>
      <c r="R408" s="11">
        <v>28487</v>
      </c>
      <c r="S408" s="11">
        <v>29342</v>
      </c>
      <c r="T408" s="11">
        <v>28726</v>
      </c>
      <c r="U408" s="11">
        <v>28591</v>
      </c>
      <c r="V408" s="74">
        <f>100</f>
        <v>100</v>
      </c>
      <c r="W408" s="127">
        <f t="shared" si="56"/>
        <v>102.52137214587165</v>
      </c>
      <c r="X408" s="127">
        <f t="shared" si="56"/>
        <v>104.42592792987772</v>
      </c>
      <c r="Y408" s="127">
        <f t="shared" si="56"/>
        <v>96.039389676441942</v>
      </c>
      <c r="Z408" s="127">
        <f t="shared" si="55"/>
        <v>92.980557659704942</v>
      </c>
      <c r="AA408" s="127">
        <f t="shared" si="55"/>
        <v>98.650939652995703</v>
      </c>
      <c r="AB408" s="127">
        <f t="shared" si="55"/>
        <v>114.17234786999964</v>
      </c>
      <c r="AC408" s="127">
        <f t="shared" si="55"/>
        <v>115.43123038632183</v>
      </c>
      <c r="AD408" s="127">
        <f t="shared" si="55"/>
        <v>122.14406810229774</v>
      </c>
      <c r="AE408" s="127">
        <f t="shared" si="55"/>
        <v>129.42322259495725</v>
      </c>
      <c r="AF408" s="127">
        <f t="shared" si="55"/>
        <v>130.76506871550697</v>
      </c>
      <c r="AG408" s="127">
        <f t="shared" si="55"/>
        <v>118.47202683692241</v>
      </c>
      <c r="AH408" s="127">
        <f t="shared" si="55"/>
        <v>86.228041698228907</v>
      </c>
      <c r="AI408" s="127">
        <f t="shared" si="51"/>
        <v>99.956714641272583</v>
      </c>
      <c r="AJ408" s="127">
        <f t="shared" si="52"/>
        <v>102.75583450564513</v>
      </c>
      <c r="AK408" s="127">
        <f t="shared" si="53"/>
        <v>105.83991631497312</v>
      </c>
      <c r="AL408" s="127">
        <f t="shared" si="54"/>
        <v>103.61793456696606</v>
      </c>
      <c r="AM408" s="127">
        <f t="shared" si="57"/>
        <v>103.13097428128269</v>
      </c>
      <c r="AN408" s="280">
        <v>1</v>
      </c>
      <c r="AO408" s="281">
        <v>1</v>
      </c>
      <c r="AP408" s="281">
        <v>1</v>
      </c>
      <c r="AQ408" s="281">
        <v>1</v>
      </c>
      <c r="AR408" s="281">
        <v>1</v>
      </c>
      <c r="AS408" s="281">
        <v>1</v>
      </c>
      <c r="AT408" s="281">
        <v>1</v>
      </c>
      <c r="AU408" s="281">
        <v>1</v>
      </c>
      <c r="AV408" s="281">
        <v>1</v>
      </c>
      <c r="AW408" s="281">
        <v>1</v>
      </c>
      <c r="AX408" s="281">
        <v>1</v>
      </c>
      <c r="AY408" s="281">
        <v>1</v>
      </c>
      <c r="AZ408" s="281">
        <v>1</v>
      </c>
      <c r="BA408" s="281">
        <v>1</v>
      </c>
      <c r="BB408" s="281">
        <v>1</v>
      </c>
      <c r="BC408" s="281">
        <v>1</v>
      </c>
      <c r="BD408" s="281">
        <v>6</v>
      </c>
      <c r="BE408" s="325">
        <v>7</v>
      </c>
    </row>
    <row r="409" spans="2:57" ht="15" x14ac:dyDescent="0.25">
      <c r="B409" s="772"/>
      <c r="C409" s="1" t="s">
        <v>3</v>
      </c>
      <c r="D409" s="365">
        <v>19854</v>
      </c>
      <c r="E409" s="11">
        <v>18790</v>
      </c>
      <c r="F409" s="11">
        <v>20000</v>
      </c>
      <c r="G409" s="11">
        <v>19293</v>
      </c>
      <c r="H409" s="11">
        <v>20496</v>
      </c>
      <c r="I409" s="11">
        <v>25035</v>
      </c>
      <c r="J409" s="11">
        <v>22137</v>
      </c>
      <c r="K409" s="11">
        <v>22798</v>
      </c>
      <c r="L409" s="11">
        <v>22728</v>
      </c>
      <c r="M409" s="11">
        <v>22501</v>
      </c>
      <c r="N409" s="11">
        <v>22246</v>
      </c>
      <c r="O409" s="11">
        <v>24914</v>
      </c>
      <c r="P409" s="11">
        <v>17482</v>
      </c>
      <c r="Q409" s="11">
        <v>16272</v>
      </c>
      <c r="R409" s="11">
        <v>23115</v>
      </c>
      <c r="S409" s="11">
        <v>23599</v>
      </c>
      <c r="T409" s="11">
        <v>23127</v>
      </c>
      <c r="U409" s="11">
        <v>23026</v>
      </c>
      <c r="V409" s="74">
        <f>100</f>
        <v>100</v>
      </c>
      <c r="W409" s="127">
        <f t="shared" si="56"/>
        <v>94.640878412410601</v>
      </c>
      <c r="X409" s="127">
        <f t="shared" si="56"/>
        <v>100.73536818777073</v>
      </c>
      <c r="Y409" s="127">
        <f t="shared" si="56"/>
        <v>97.174372922333035</v>
      </c>
      <c r="Z409" s="127">
        <f t="shared" si="55"/>
        <v>103.23360531882744</v>
      </c>
      <c r="AA409" s="127">
        <f t="shared" si="55"/>
        <v>126.095497129042</v>
      </c>
      <c r="AB409" s="127">
        <f t="shared" si="55"/>
        <v>111.49894227863403</v>
      </c>
      <c r="AC409" s="127">
        <f t="shared" si="55"/>
        <v>114.82824619723985</v>
      </c>
      <c r="AD409" s="127">
        <f t="shared" si="55"/>
        <v>114.47567240858265</v>
      </c>
      <c r="AE409" s="127">
        <f t="shared" si="55"/>
        <v>113.33232597965146</v>
      </c>
      <c r="AF409" s="127">
        <f t="shared" si="55"/>
        <v>112.04795003525737</v>
      </c>
      <c r="AG409" s="127">
        <f t="shared" si="55"/>
        <v>125.486048151506</v>
      </c>
      <c r="AH409" s="127">
        <f t="shared" si="55"/>
        <v>88.052785332930398</v>
      </c>
      <c r="AI409" s="127">
        <f t="shared" si="51"/>
        <v>81.958295557570267</v>
      </c>
      <c r="AJ409" s="127">
        <f t="shared" si="52"/>
        <v>116.42490178301601</v>
      </c>
      <c r="AK409" s="127">
        <f t="shared" si="53"/>
        <v>118.86269769316007</v>
      </c>
      <c r="AL409" s="127">
        <f t="shared" si="54"/>
        <v>116.48534300392868</v>
      </c>
      <c r="AM409" s="127">
        <f t="shared" si="57"/>
        <v>115.97662939458044</v>
      </c>
      <c r="AN409" s="280">
        <v>1</v>
      </c>
      <c r="AO409" s="281">
        <v>1</v>
      </c>
      <c r="AP409" s="281">
        <v>1</v>
      </c>
      <c r="AQ409" s="281">
        <v>1</v>
      </c>
      <c r="AR409" s="281">
        <v>1</v>
      </c>
      <c r="AS409" s="281">
        <v>1</v>
      </c>
      <c r="AT409" s="281">
        <v>1</v>
      </c>
      <c r="AU409" s="281">
        <v>1</v>
      </c>
      <c r="AV409" s="281">
        <v>1</v>
      </c>
      <c r="AW409" s="281">
        <v>1</v>
      </c>
      <c r="AX409" s="281">
        <v>1</v>
      </c>
      <c r="AY409" s="281">
        <v>1</v>
      </c>
      <c r="AZ409" s="281">
        <v>1</v>
      </c>
      <c r="BA409" s="281">
        <v>1</v>
      </c>
      <c r="BB409" s="281">
        <v>1</v>
      </c>
      <c r="BC409" s="281">
        <v>1</v>
      </c>
      <c r="BD409" s="281">
        <v>6</v>
      </c>
      <c r="BE409" s="325">
        <v>7</v>
      </c>
    </row>
    <row r="410" spans="2:57" ht="15" x14ac:dyDescent="0.25">
      <c r="B410" s="772"/>
      <c r="C410" s="1" t="s">
        <v>4</v>
      </c>
      <c r="D410" s="365">
        <v>10898</v>
      </c>
      <c r="E410" s="11">
        <v>10444</v>
      </c>
      <c r="F410" s="11">
        <v>10881</v>
      </c>
      <c r="G410" s="11">
        <v>12255</v>
      </c>
      <c r="H410" s="11">
        <v>15564</v>
      </c>
      <c r="I410" s="11">
        <v>15496</v>
      </c>
      <c r="J410" s="11">
        <v>15273</v>
      </c>
      <c r="K410" s="11">
        <v>16194</v>
      </c>
      <c r="L410" s="11">
        <v>19469</v>
      </c>
      <c r="M410" s="11">
        <v>19874</v>
      </c>
      <c r="N410" s="11">
        <v>18222</v>
      </c>
      <c r="O410" s="11">
        <v>16736</v>
      </c>
      <c r="P410" s="11">
        <v>12774</v>
      </c>
      <c r="Q410" s="11">
        <v>13362</v>
      </c>
      <c r="R410" s="11">
        <v>12635</v>
      </c>
      <c r="S410" s="11">
        <v>13762</v>
      </c>
      <c r="T410" s="11">
        <v>13453</v>
      </c>
      <c r="U410" s="11">
        <v>13387</v>
      </c>
      <c r="V410" s="74">
        <f>100</f>
        <v>100</v>
      </c>
      <c r="W410" s="127">
        <f t="shared" si="56"/>
        <v>95.834097999632959</v>
      </c>
      <c r="X410" s="127">
        <f t="shared" si="56"/>
        <v>99.844008074876129</v>
      </c>
      <c r="Y410" s="127">
        <f t="shared" si="56"/>
        <v>112.4518260231235</v>
      </c>
      <c r="Z410" s="127">
        <f t="shared" si="55"/>
        <v>142.81519544870619</v>
      </c>
      <c r="AA410" s="127">
        <f t="shared" si="55"/>
        <v>142.19122774821068</v>
      </c>
      <c r="AB410" s="127">
        <f t="shared" si="55"/>
        <v>140.14498073040926</v>
      </c>
      <c r="AC410" s="127">
        <f t="shared" si="55"/>
        <v>148.59607267388512</v>
      </c>
      <c r="AD410" s="127">
        <f t="shared" si="55"/>
        <v>178.64745824922005</v>
      </c>
      <c r="AE410" s="127">
        <f t="shared" si="55"/>
        <v>182.3637364654065</v>
      </c>
      <c r="AF410" s="127">
        <f t="shared" si="55"/>
        <v>167.20499174160398</v>
      </c>
      <c r="AG410" s="127">
        <f t="shared" si="55"/>
        <v>153.56946228665811</v>
      </c>
      <c r="AH410" s="127">
        <f t="shared" si="55"/>
        <v>117.21416773719949</v>
      </c>
      <c r="AI410" s="127">
        <f t="shared" si="51"/>
        <v>122.60965314736649</v>
      </c>
      <c r="AJ410" s="127">
        <f t="shared" si="52"/>
        <v>115.93870434942191</v>
      </c>
      <c r="AK410" s="127">
        <f t="shared" si="53"/>
        <v>126.28005138557533</v>
      </c>
      <c r="AL410" s="127">
        <f t="shared" si="54"/>
        <v>123.444668746559</v>
      </c>
      <c r="AM410" s="127">
        <f t="shared" si="57"/>
        <v>122.83905303725454</v>
      </c>
      <c r="AN410" s="280">
        <v>1</v>
      </c>
      <c r="AO410" s="281">
        <v>1</v>
      </c>
      <c r="AP410" s="281">
        <v>1</v>
      </c>
      <c r="AQ410" s="281">
        <v>1</v>
      </c>
      <c r="AR410" s="281">
        <v>1</v>
      </c>
      <c r="AS410" s="281">
        <v>1</v>
      </c>
      <c r="AT410" s="281">
        <v>1</v>
      </c>
      <c r="AU410" s="281">
        <v>1</v>
      </c>
      <c r="AV410" s="281">
        <v>1</v>
      </c>
      <c r="AW410" s="281">
        <v>1</v>
      </c>
      <c r="AX410" s="281">
        <v>1</v>
      </c>
      <c r="AY410" s="281">
        <v>1</v>
      </c>
      <c r="AZ410" s="281">
        <v>1</v>
      </c>
      <c r="BA410" s="281">
        <v>1</v>
      </c>
      <c r="BB410" s="281">
        <v>1</v>
      </c>
      <c r="BC410" s="281">
        <v>1</v>
      </c>
      <c r="BD410" s="281">
        <v>6</v>
      </c>
      <c r="BE410" s="325">
        <v>7</v>
      </c>
    </row>
    <row r="411" spans="2:57" ht="15" x14ac:dyDescent="0.25">
      <c r="B411" s="772"/>
      <c r="C411" s="1" t="s">
        <v>5</v>
      </c>
      <c r="D411" s="365">
        <v>19923</v>
      </c>
      <c r="E411" s="11">
        <v>18870</v>
      </c>
      <c r="F411" s="11">
        <v>24173</v>
      </c>
      <c r="G411" s="11">
        <v>28355</v>
      </c>
      <c r="H411" s="11">
        <v>27886</v>
      </c>
      <c r="I411" s="11">
        <v>29731</v>
      </c>
      <c r="J411" s="11">
        <v>24017</v>
      </c>
      <c r="K411" s="11">
        <v>29261</v>
      </c>
      <c r="L411" s="11">
        <v>28937</v>
      </c>
      <c r="M411" s="11">
        <v>28973</v>
      </c>
      <c r="N411" s="11">
        <v>38564</v>
      </c>
      <c r="O411" s="11">
        <v>35604</v>
      </c>
      <c r="P411" s="11">
        <v>27619</v>
      </c>
      <c r="Q411" s="11">
        <v>21845</v>
      </c>
      <c r="R411" s="11">
        <v>24273</v>
      </c>
      <c r="S411" s="11">
        <v>25241</v>
      </c>
      <c r="T411" s="11">
        <v>24777</v>
      </c>
      <c r="U411" s="11">
        <v>24679</v>
      </c>
      <c r="V411" s="74">
        <f>100</f>
        <v>100</v>
      </c>
      <c r="W411" s="127">
        <f t="shared" si="56"/>
        <v>94.714651407920499</v>
      </c>
      <c r="X411" s="127">
        <f t="shared" si="56"/>
        <v>121.33212869547759</v>
      </c>
      <c r="Y411" s="127">
        <f t="shared" si="56"/>
        <v>142.32294333182753</v>
      </c>
      <c r="Z411" s="127">
        <f t="shared" si="55"/>
        <v>139.96888018872659</v>
      </c>
      <c r="AA411" s="127">
        <f t="shared" si="55"/>
        <v>149.22953370476333</v>
      </c>
      <c r="AB411" s="127">
        <f t="shared" si="55"/>
        <v>120.54911408924359</v>
      </c>
      <c r="AC411" s="127">
        <f t="shared" si="55"/>
        <v>146.87045123726347</v>
      </c>
      <c r="AD411" s="127">
        <f t="shared" si="55"/>
        <v>145.24419013200824</v>
      </c>
      <c r="AE411" s="127">
        <f t="shared" si="55"/>
        <v>145.42488581036991</v>
      </c>
      <c r="AF411" s="127">
        <f t="shared" si="55"/>
        <v>193.56522612056418</v>
      </c>
      <c r="AG411" s="127">
        <f t="shared" si="55"/>
        <v>178.7080258997139</v>
      </c>
      <c r="AH411" s="127">
        <f t="shared" si="55"/>
        <v>138.62872057421072</v>
      </c>
      <c r="AI411" s="127">
        <f t="shared" si="51"/>
        <v>109.64714149475481</v>
      </c>
      <c r="AJ411" s="127">
        <f t="shared" si="52"/>
        <v>121.83406113537117</v>
      </c>
      <c r="AK411" s="127">
        <f t="shared" si="53"/>
        <v>126.69276715354113</v>
      </c>
      <c r="AL411" s="127">
        <f t="shared" si="54"/>
        <v>124.36380063243487</v>
      </c>
      <c r="AM411" s="127">
        <f t="shared" si="57"/>
        <v>123.87190684133915</v>
      </c>
      <c r="AN411" s="280">
        <v>1</v>
      </c>
      <c r="AO411" s="281">
        <v>1</v>
      </c>
      <c r="AP411" s="281">
        <v>1</v>
      </c>
      <c r="AQ411" s="281">
        <v>1</v>
      </c>
      <c r="AR411" s="281">
        <v>1</v>
      </c>
      <c r="AS411" s="281">
        <v>1</v>
      </c>
      <c r="AT411" s="281">
        <v>1</v>
      </c>
      <c r="AU411" s="281">
        <v>1</v>
      </c>
      <c r="AV411" s="281">
        <v>1</v>
      </c>
      <c r="AW411" s="281">
        <v>1</v>
      </c>
      <c r="AX411" s="281">
        <v>1</v>
      </c>
      <c r="AY411" s="281">
        <v>1</v>
      </c>
      <c r="AZ411" s="281">
        <v>1</v>
      </c>
      <c r="BA411" s="281">
        <v>1</v>
      </c>
      <c r="BB411" s="281">
        <v>1</v>
      </c>
      <c r="BC411" s="281">
        <v>1</v>
      </c>
      <c r="BD411" s="281">
        <v>6</v>
      </c>
      <c r="BE411" s="325">
        <v>7</v>
      </c>
    </row>
    <row r="412" spans="2:57" ht="15" x14ac:dyDescent="0.25">
      <c r="B412" s="772"/>
      <c r="C412" s="1" t="s">
        <v>6</v>
      </c>
      <c r="D412" s="365">
        <v>78398</v>
      </c>
      <c r="E412" s="11">
        <v>76526</v>
      </c>
      <c r="F412" s="11">
        <v>84004</v>
      </c>
      <c r="G412" s="11">
        <v>86528</v>
      </c>
      <c r="H412" s="11">
        <v>89723</v>
      </c>
      <c r="I412" s="11">
        <v>97611</v>
      </c>
      <c r="J412" s="11">
        <v>93079</v>
      </c>
      <c r="K412" s="11">
        <v>100254</v>
      </c>
      <c r="L412" s="11">
        <v>104996</v>
      </c>
      <c r="M412" s="11">
        <v>107228</v>
      </c>
      <c r="N412" s="11">
        <v>115284</v>
      </c>
      <c r="O412" s="11">
        <v>110098</v>
      </c>
      <c r="P412" s="11">
        <v>81780</v>
      </c>
      <c r="Q412" s="11">
        <v>79190</v>
      </c>
      <c r="R412" s="11">
        <v>88510</v>
      </c>
      <c r="S412" s="11">
        <v>91944</v>
      </c>
      <c r="T412" s="11">
        <v>90083</v>
      </c>
      <c r="U412" s="11">
        <v>89683</v>
      </c>
      <c r="V412" s="74">
        <f>100</f>
        <v>100</v>
      </c>
      <c r="W412" s="127">
        <f t="shared" si="56"/>
        <v>97.612183984285309</v>
      </c>
      <c r="X412" s="127">
        <f t="shared" si="56"/>
        <v>107.15069261970969</v>
      </c>
      <c r="Y412" s="127">
        <f t="shared" si="56"/>
        <v>110.37016250414551</v>
      </c>
      <c r="Z412" s="127">
        <f t="shared" si="55"/>
        <v>114.4455215694278</v>
      </c>
      <c r="AA412" s="127">
        <f t="shared" si="55"/>
        <v>124.50700272966147</v>
      </c>
      <c r="AB412" s="127">
        <f t="shared" si="55"/>
        <v>118.72624301640349</v>
      </c>
      <c r="AC412" s="127">
        <f t="shared" si="55"/>
        <v>127.87826220056634</v>
      </c>
      <c r="AD412" s="127">
        <f t="shared" si="55"/>
        <v>133.92688588994616</v>
      </c>
      <c r="AE412" s="127">
        <f t="shared" si="55"/>
        <v>136.77389729329829</v>
      </c>
      <c r="AF412" s="127">
        <f t="shared" si="55"/>
        <v>147.04966963442945</v>
      </c>
      <c r="AG412" s="127">
        <f t="shared" si="55"/>
        <v>140.43470496696344</v>
      </c>
      <c r="AH412" s="127">
        <f t="shared" si="55"/>
        <v>104.31388555830506</v>
      </c>
      <c r="AI412" s="127">
        <f t="shared" si="51"/>
        <v>101.01022985280237</v>
      </c>
      <c r="AJ412" s="127">
        <f t="shared" si="52"/>
        <v>112.89828822163831</v>
      </c>
      <c r="AK412" s="127">
        <f t="shared" si="53"/>
        <v>117.27850200260211</v>
      </c>
      <c r="AL412" s="127">
        <f t="shared" si="54"/>
        <v>114.90471695706523</v>
      </c>
      <c r="AM412" s="127">
        <f t="shared" si="57"/>
        <v>114.3944998596903</v>
      </c>
      <c r="AN412" s="280"/>
      <c r="AO412" s="281"/>
      <c r="AP412" s="281"/>
      <c r="AQ412" s="281"/>
      <c r="AR412" s="281"/>
      <c r="AS412" s="281"/>
      <c r="AT412" s="281"/>
      <c r="AU412" s="281"/>
      <c r="AV412" s="281"/>
      <c r="AW412" s="281"/>
      <c r="AX412" s="281"/>
      <c r="AY412" s="281"/>
      <c r="AZ412" s="281"/>
      <c r="BA412" s="281"/>
      <c r="BB412" s="281"/>
      <c r="BC412" s="281"/>
      <c r="BD412" s="281"/>
      <c r="BE412" s="325"/>
    </row>
    <row r="413" spans="2:57" ht="15" x14ac:dyDescent="0.25">
      <c r="B413" s="765"/>
      <c r="C413" s="8" t="s">
        <v>7</v>
      </c>
      <c r="D413" s="424">
        <v>58475</v>
      </c>
      <c r="E413" s="341">
        <v>57656</v>
      </c>
      <c r="F413" s="341">
        <v>59831</v>
      </c>
      <c r="G413" s="341">
        <v>58173</v>
      </c>
      <c r="H413" s="341">
        <v>61837</v>
      </c>
      <c r="I413" s="341">
        <v>67880</v>
      </c>
      <c r="J413" s="341">
        <v>69062</v>
      </c>
      <c r="K413" s="341">
        <v>70993</v>
      </c>
      <c r="L413" s="341">
        <v>76059</v>
      </c>
      <c r="M413" s="341">
        <v>78255</v>
      </c>
      <c r="N413" s="341">
        <v>76720</v>
      </c>
      <c r="O413" s="341">
        <v>74494</v>
      </c>
      <c r="P413" s="341">
        <v>54161</v>
      </c>
      <c r="Q413" s="341">
        <v>57345</v>
      </c>
      <c r="R413" s="341">
        <v>64237</v>
      </c>
      <c r="S413" s="341">
        <v>66703</v>
      </c>
      <c r="T413" s="341">
        <v>65306</v>
      </c>
      <c r="U413" s="341">
        <v>65004</v>
      </c>
      <c r="V413" s="74">
        <f>100</f>
        <v>100</v>
      </c>
      <c r="W413" s="127">
        <f t="shared" si="56"/>
        <v>98.599401453612657</v>
      </c>
      <c r="X413" s="127">
        <f t="shared" si="56"/>
        <v>102.31893971782813</v>
      </c>
      <c r="Y413" s="127">
        <f t="shared" si="56"/>
        <v>99.483539974348005</v>
      </c>
      <c r="Z413" s="127">
        <f t="shared" si="55"/>
        <v>105.74946558358273</v>
      </c>
      <c r="AA413" s="127">
        <f t="shared" si="55"/>
        <v>116.08379649422831</v>
      </c>
      <c r="AB413" s="127">
        <f t="shared" si="55"/>
        <v>118.1051731509192</v>
      </c>
      <c r="AC413" s="127">
        <f t="shared" si="55"/>
        <v>121.40743907652843</v>
      </c>
      <c r="AD413" s="127">
        <f t="shared" si="55"/>
        <v>130.07097050021378</v>
      </c>
      <c r="AE413" s="127">
        <f t="shared" si="55"/>
        <v>133.82642154766995</v>
      </c>
      <c r="AF413" s="127">
        <f t="shared" si="55"/>
        <v>131.20136810602821</v>
      </c>
      <c r="AG413" s="127">
        <f t="shared" si="55"/>
        <v>127.3946130825139</v>
      </c>
      <c r="AH413" s="127">
        <f t="shared" si="55"/>
        <v>92.622488242838827</v>
      </c>
      <c r="AI413" s="127">
        <f t="shared" si="51"/>
        <v>98.06755023514323</v>
      </c>
      <c r="AJ413" s="127">
        <f t="shared" si="52"/>
        <v>109.85378366823429</v>
      </c>
      <c r="AK413" s="127">
        <f t="shared" si="53"/>
        <v>114.07097050021376</v>
      </c>
      <c r="AL413" s="127">
        <f t="shared" si="54"/>
        <v>111.6819153484395</v>
      </c>
      <c r="AM413" s="127">
        <f t="shared" si="57"/>
        <v>111.16545532278752</v>
      </c>
      <c r="AN413" s="283"/>
      <c r="AO413" s="284"/>
      <c r="AP413" s="284"/>
      <c r="AQ413" s="284"/>
      <c r="AR413" s="284"/>
      <c r="AS413" s="284"/>
      <c r="AT413" s="284"/>
      <c r="AU413" s="284"/>
      <c r="AV413" s="284"/>
      <c r="AW413" s="284"/>
      <c r="AX413" s="284"/>
      <c r="AY413" s="284"/>
      <c r="AZ413" s="284"/>
      <c r="BA413" s="284"/>
      <c r="BB413" s="284"/>
      <c r="BC413" s="284"/>
      <c r="BD413" s="284"/>
      <c r="BE413" s="284"/>
    </row>
    <row r="414" spans="2:57" ht="15" customHeight="1" x14ac:dyDescent="0.25">
      <c r="B414" s="772" t="s">
        <v>76</v>
      </c>
      <c r="C414" s="1" t="s">
        <v>2</v>
      </c>
      <c r="D414" s="425">
        <v>6585</v>
      </c>
      <c r="E414" s="11">
        <v>6869</v>
      </c>
      <c r="F414" s="11">
        <v>6380</v>
      </c>
      <c r="G414" s="11">
        <v>6213</v>
      </c>
      <c r="H414" s="11">
        <v>6470</v>
      </c>
      <c r="I414" s="11">
        <v>6374</v>
      </c>
      <c r="J414" s="11">
        <v>10119</v>
      </c>
      <c r="K414" s="11">
        <v>9642</v>
      </c>
      <c r="L414" s="11">
        <v>9975</v>
      </c>
      <c r="M414" s="11">
        <v>11487</v>
      </c>
      <c r="N414" s="11">
        <v>11004</v>
      </c>
      <c r="O414" s="11">
        <v>12375</v>
      </c>
      <c r="P414" s="11">
        <v>10918</v>
      </c>
      <c r="Q414" s="11">
        <v>11037</v>
      </c>
      <c r="R414" s="11">
        <v>11832</v>
      </c>
      <c r="S414" s="11">
        <v>12127</v>
      </c>
      <c r="T414" s="11">
        <v>11872</v>
      </c>
      <c r="U414" s="11">
        <v>11816</v>
      </c>
      <c r="V414" s="74">
        <f>100</f>
        <v>100</v>
      </c>
      <c r="W414" s="127">
        <f t="shared" si="56"/>
        <v>104.31283219438117</v>
      </c>
      <c r="X414" s="127">
        <f t="shared" si="56"/>
        <v>96.886864085041765</v>
      </c>
      <c r="Y414" s="127">
        <f t="shared" si="56"/>
        <v>94.350797266514803</v>
      </c>
      <c r="Z414" s="127">
        <f t="shared" si="55"/>
        <v>98.253606681852702</v>
      </c>
      <c r="AA414" s="127">
        <f t="shared" si="55"/>
        <v>96.795747911921026</v>
      </c>
      <c r="AB414" s="127">
        <f t="shared" si="55"/>
        <v>153.66742596810934</v>
      </c>
      <c r="AC414" s="127">
        <f t="shared" si="55"/>
        <v>146.42369020501138</v>
      </c>
      <c r="AD414" s="127">
        <f t="shared" si="55"/>
        <v>151.48063781321184</v>
      </c>
      <c r="AE414" s="127">
        <f t="shared" si="55"/>
        <v>174.44191343963553</v>
      </c>
      <c r="AF414" s="127">
        <f t="shared" si="55"/>
        <v>167.10706150341684</v>
      </c>
      <c r="AG414" s="127">
        <f t="shared" si="55"/>
        <v>187.92710706150342</v>
      </c>
      <c r="AH414" s="127">
        <f t="shared" si="55"/>
        <v>165.80106302201975</v>
      </c>
      <c r="AI414" s="127">
        <f t="shared" si="51"/>
        <v>167.60820045558086</v>
      </c>
      <c r="AJ414" s="127">
        <f t="shared" si="52"/>
        <v>179.68109339407744</v>
      </c>
      <c r="AK414" s="127">
        <f t="shared" si="53"/>
        <v>184.16097190584662</v>
      </c>
      <c r="AL414" s="127">
        <f t="shared" si="54"/>
        <v>180.28853454821564</v>
      </c>
      <c r="AM414" s="127">
        <f t="shared" si="57"/>
        <v>179.43811693242216</v>
      </c>
      <c r="AN414" s="280">
        <v>1</v>
      </c>
      <c r="AO414" s="281">
        <v>1</v>
      </c>
      <c r="AP414" s="281">
        <v>1</v>
      </c>
      <c r="AQ414" s="281">
        <v>1</v>
      </c>
      <c r="AR414" s="281">
        <v>1</v>
      </c>
      <c r="AS414" s="281">
        <v>1</v>
      </c>
      <c r="AT414" s="281">
        <v>1</v>
      </c>
      <c r="AU414" s="281">
        <v>1</v>
      </c>
      <c r="AV414" s="281">
        <v>1</v>
      </c>
      <c r="AW414" s="281">
        <v>1</v>
      </c>
      <c r="AX414" s="281">
        <v>1</v>
      </c>
      <c r="AY414" s="281">
        <v>1</v>
      </c>
      <c r="AZ414" s="281">
        <v>1</v>
      </c>
      <c r="BA414" s="281">
        <v>1</v>
      </c>
      <c r="BB414" s="281">
        <v>1</v>
      </c>
      <c r="BC414" s="281">
        <v>1</v>
      </c>
      <c r="BD414" s="281">
        <v>6</v>
      </c>
      <c r="BE414" s="325">
        <v>7</v>
      </c>
    </row>
    <row r="415" spans="2:57" ht="15" x14ac:dyDescent="0.25">
      <c r="B415" s="772"/>
      <c r="C415" s="1" t="s">
        <v>3</v>
      </c>
      <c r="D415" s="365">
        <v>20879</v>
      </c>
      <c r="E415" s="11">
        <v>21117</v>
      </c>
      <c r="F415" s="11">
        <v>21596</v>
      </c>
      <c r="G415" s="11">
        <v>20833</v>
      </c>
      <c r="H415" s="11">
        <v>22132</v>
      </c>
      <c r="I415" s="11">
        <v>24133</v>
      </c>
      <c r="J415" s="11">
        <v>33055</v>
      </c>
      <c r="K415" s="11">
        <v>35108</v>
      </c>
      <c r="L415" s="11">
        <v>40197</v>
      </c>
      <c r="M415" s="11">
        <v>36404</v>
      </c>
      <c r="N415" s="11">
        <v>42578</v>
      </c>
      <c r="O415" s="11">
        <v>37266</v>
      </c>
      <c r="P415" s="11">
        <v>29775</v>
      </c>
      <c r="Q415" s="11">
        <v>44054</v>
      </c>
      <c r="R415" s="11">
        <v>44801</v>
      </c>
      <c r="S415" s="11">
        <v>44542</v>
      </c>
      <c r="T415" s="11">
        <v>43651</v>
      </c>
      <c r="U415" s="11">
        <v>43461</v>
      </c>
      <c r="V415" s="74">
        <f>100</f>
        <v>100</v>
      </c>
      <c r="W415" s="127">
        <f t="shared" si="56"/>
        <v>101.1399013362709</v>
      </c>
      <c r="X415" s="127">
        <f t="shared" si="56"/>
        <v>103.43407251305139</v>
      </c>
      <c r="Y415" s="127">
        <f t="shared" si="56"/>
        <v>99.779682935006463</v>
      </c>
      <c r="Z415" s="127">
        <f t="shared" si="55"/>
        <v>106.00124527036735</v>
      </c>
      <c r="AA415" s="127">
        <f t="shared" si="55"/>
        <v>115.58503759758609</v>
      </c>
      <c r="AB415" s="127">
        <f t="shared" si="55"/>
        <v>158.31696920350592</v>
      </c>
      <c r="AC415" s="127">
        <f t="shared" si="55"/>
        <v>168.1498156041956</v>
      </c>
      <c r="AD415" s="127">
        <f t="shared" si="55"/>
        <v>192.52358829445853</v>
      </c>
      <c r="AE415" s="127">
        <f t="shared" si="55"/>
        <v>174.35700943531779</v>
      </c>
      <c r="AF415" s="127">
        <f t="shared" si="55"/>
        <v>203.92739115858041</v>
      </c>
      <c r="AG415" s="127">
        <f t="shared" si="55"/>
        <v>178.4855596532401</v>
      </c>
      <c r="AH415" s="127">
        <f t="shared" si="55"/>
        <v>142.60740456918435</v>
      </c>
      <c r="AI415" s="127">
        <f t="shared" si="51"/>
        <v>210.99669524402509</v>
      </c>
      <c r="AJ415" s="127">
        <f t="shared" si="52"/>
        <v>214.57445279946359</v>
      </c>
      <c r="AK415" s="127">
        <f t="shared" si="53"/>
        <v>213.33397193352172</v>
      </c>
      <c r="AL415" s="127">
        <f t="shared" si="54"/>
        <v>209.06652617462521</v>
      </c>
      <c r="AM415" s="127">
        <f t="shared" si="57"/>
        <v>208.15652090617365</v>
      </c>
      <c r="AN415" s="280">
        <v>1</v>
      </c>
      <c r="AO415" s="281">
        <v>1</v>
      </c>
      <c r="AP415" s="281">
        <v>1</v>
      </c>
      <c r="AQ415" s="281">
        <v>1</v>
      </c>
      <c r="AR415" s="281">
        <v>1</v>
      </c>
      <c r="AS415" s="281">
        <v>1</v>
      </c>
      <c r="AT415" s="281">
        <v>1</v>
      </c>
      <c r="AU415" s="281">
        <v>1</v>
      </c>
      <c r="AV415" s="281">
        <v>1</v>
      </c>
      <c r="AW415" s="281">
        <v>1</v>
      </c>
      <c r="AX415" s="281">
        <v>1</v>
      </c>
      <c r="AY415" s="281">
        <v>1</v>
      </c>
      <c r="AZ415" s="281">
        <v>1</v>
      </c>
      <c r="BA415" s="281">
        <v>1</v>
      </c>
      <c r="BB415" s="281">
        <v>1</v>
      </c>
      <c r="BC415" s="281">
        <v>1</v>
      </c>
      <c r="BD415" s="281">
        <v>6</v>
      </c>
      <c r="BE415" s="325">
        <v>7</v>
      </c>
    </row>
    <row r="416" spans="2:57" ht="15" x14ac:dyDescent="0.25">
      <c r="B416" s="772"/>
      <c r="C416" s="1" t="s">
        <v>4</v>
      </c>
      <c r="D416" s="365">
        <v>39566</v>
      </c>
      <c r="E416" s="11">
        <v>43352</v>
      </c>
      <c r="F416" s="11">
        <v>44237</v>
      </c>
      <c r="G416" s="11">
        <v>50041</v>
      </c>
      <c r="H416" s="11">
        <v>53996</v>
      </c>
      <c r="I416" s="11">
        <v>52000</v>
      </c>
      <c r="J416" s="11">
        <v>53684</v>
      </c>
      <c r="K416" s="11">
        <v>59296</v>
      </c>
      <c r="L416" s="11">
        <v>63119</v>
      </c>
      <c r="M416" s="11">
        <v>68594</v>
      </c>
      <c r="N416" s="11">
        <v>57029</v>
      </c>
      <c r="O416" s="11">
        <v>61609</v>
      </c>
      <c r="P416" s="11">
        <v>64106</v>
      </c>
      <c r="Q416" s="11">
        <v>58534</v>
      </c>
      <c r="R416" s="11">
        <v>61656</v>
      </c>
      <c r="S416" s="11">
        <v>64220</v>
      </c>
      <c r="T416" s="11">
        <v>62777</v>
      </c>
      <c r="U416" s="11">
        <v>62471</v>
      </c>
      <c r="V416" s="74">
        <f>100</f>
        <v>100</v>
      </c>
      <c r="W416" s="127">
        <f t="shared" si="56"/>
        <v>109.56882171561442</v>
      </c>
      <c r="X416" s="127">
        <f t="shared" si="56"/>
        <v>111.80559065864631</v>
      </c>
      <c r="Y416" s="127">
        <f t="shared" si="56"/>
        <v>126.47475104888035</v>
      </c>
      <c r="Z416" s="127">
        <f t="shared" si="55"/>
        <v>136.47070717282514</v>
      </c>
      <c r="AA416" s="127">
        <f t="shared" si="55"/>
        <v>131.42597179396452</v>
      </c>
      <c r="AB416" s="127">
        <f t="shared" si="55"/>
        <v>135.68215134206136</v>
      </c>
      <c r="AC416" s="127">
        <f t="shared" si="55"/>
        <v>149.86604660567153</v>
      </c>
      <c r="AD416" s="127">
        <f t="shared" si="55"/>
        <v>159.52838295506243</v>
      </c>
      <c r="AE416" s="127">
        <f t="shared" si="55"/>
        <v>173.36602133144618</v>
      </c>
      <c r="AF416" s="127">
        <f t="shared" si="55"/>
        <v>144.13637971996158</v>
      </c>
      <c r="AG416" s="127">
        <f t="shared" si="55"/>
        <v>155.71197492796847</v>
      </c>
      <c r="AH416" s="127">
        <f t="shared" si="55"/>
        <v>162.02294899661325</v>
      </c>
      <c r="AI416" s="127">
        <f t="shared" si="51"/>
        <v>147.94015063438306</v>
      </c>
      <c r="AJ416" s="127">
        <f t="shared" si="52"/>
        <v>155.83076378708992</v>
      </c>
      <c r="AK416" s="127">
        <f t="shared" si="53"/>
        <v>162.31107516554619</v>
      </c>
      <c r="AL416" s="127">
        <f t="shared" si="54"/>
        <v>158.66400444826365</v>
      </c>
      <c r="AM416" s="127">
        <f t="shared" si="57"/>
        <v>157.89061315270686</v>
      </c>
      <c r="AN416" s="280">
        <v>1</v>
      </c>
      <c r="AO416" s="281">
        <v>1</v>
      </c>
      <c r="AP416" s="281">
        <v>1</v>
      </c>
      <c r="AQ416" s="281">
        <v>1</v>
      </c>
      <c r="AR416" s="281">
        <v>1</v>
      </c>
      <c r="AS416" s="281">
        <v>1</v>
      </c>
      <c r="AT416" s="281">
        <v>1</v>
      </c>
      <c r="AU416" s="281">
        <v>1</v>
      </c>
      <c r="AV416" s="281">
        <v>1</v>
      </c>
      <c r="AW416" s="281">
        <v>1</v>
      </c>
      <c r="AX416" s="281">
        <v>1</v>
      </c>
      <c r="AY416" s="281">
        <v>1</v>
      </c>
      <c r="AZ416" s="281">
        <v>1</v>
      </c>
      <c r="BA416" s="281">
        <v>1</v>
      </c>
      <c r="BB416" s="281">
        <v>1</v>
      </c>
      <c r="BC416" s="281">
        <v>1</v>
      </c>
      <c r="BD416" s="281">
        <v>6</v>
      </c>
      <c r="BE416" s="325">
        <v>7</v>
      </c>
    </row>
    <row r="417" spans="2:57" ht="15" x14ac:dyDescent="0.25">
      <c r="B417" s="772"/>
      <c r="C417" s="1" t="s">
        <v>5</v>
      </c>
      <c r="D417" s="365">
        <v>88587</v>
      </c>
      <c r="E417" s="11">
        <v>84596</v>
      </c>
      <c r="F417" s="11">
        <v>89518</v>
      </c>
      <c r="G417" s="11">
        <v>97962</v>
      </c>
      <c r="H417" s="11">
        <v>103821</v>
      </c>
      <c r="I417" s="11">
        <v>100533</v>
      </c>
      <c r="J417" s="11">
        <v>110249</v>
      </c>
      <c r="K417" s="11">
        <v>124607</v>
      </c>
      <c r="L417" s="11">
        <v>137480</v>
      </c>
      <c r="M417" s="11">
        <v>138410</v>
      </c>
      <c r="N417" s="11">
        <v>131966</v>
      </c>
      <c r="O417" s="11">
        <v>130199</v>
      </c>
      <c r="P417" s="11">
        <v>116524</v>
      </c>
      <c r="Q417" s="11">
        <v>122811</v>
      </c>
      <c r="R417" s="11">
        <v>122495</v>
      </c>
      <c r="S417" s="11">
        <v>127038</v>
      </c>
      <c r="T417" s="11">
        <v>124704</v>
      </c>
      <c r="U417" s="11">
        <v>124211</v>
      </c>
      <c r="V417" s="74">
        <f>100</f>
        <v>100</v>
      </c>
      <c r="W417" s="127">
        <f t="shared" si="56"/>
        <v>95.494824297018752</v>
      </c>
      <c r="X417" s="127">
        <f t="shared" si="56"/>
        <v>101.05094426947521</v>
      </c>
      <c r="Y417" s="127">
        <f t="shared" si="56"/>
        <v>110.58281689186902</v>
      </c>
      <c r="Z417" s="127">
        <f t="shared" si="55"/>
        <v>117.19665413661147</v>
      </c>
      <c r="AA417" s="127">
        <f t="shared" si="55"/>
        <v>113.48504859629517</v>
      </c>
      <c r="AB417" s="127">
        <f t="shared" si="55"/>
        <v>124.45279781457776</v>
      </c>
      <c r="AC417" s="127">
        <f t="shared" si="55"/>
        <v>140.66059354081298</v>
      </c>
      <c r="AD417" s="127">
        <f t="shared" si="55"/>
        <v>155.19207107137615</v>
      </c>
      <c r="AE417" s="127">
        <f t="shared" si="55"/>
        <v>156.24188650704957</v>
      </c>
      <c r="AF417" s="127">
        <f t="shared" si="55"/>
        <v>148.96768148825447</v>
      </c>
      <c r="AG417" s="127">
        <f t="shared" si="55"/>
        <v>146.97303216047501</v>
      </c>
      <c r="AH417" s="127">
        <f t="shared" si="55"/>
        <v>131.53622992086875</v>
      </c>
      <c r="AI417" s="127">
        <f t="shared" si="51"/>
        <v>138.63320803278134</v>
      </c>
      <c r="AJ417" s="127">
        <f t="shared" si="52"/>
        <v>138.27649655141275</v>
      </c>
      <c r="AK417" s="127">
        <f t="shared" si="53"/>
        <v>143.40478851298724</v>
      </c>
      <c r="AL417" s="127">
        <f t="shared" si="54"/>
        <v>140.77009041958752</v>
      </c>
      <c r="AM417" s="127">
        <f t="shared" si="57"/>
        <v>140.21357535530043</v>
      </c>
      <c r="AN417" s="280">
        <v>1</v>
      </c>
      <c r="AO417" s="281">
        <v>1</v>
      </c>
      <c r="AP417" s="281">
        <v>1</v>
      </c>
      <c r="AQ417" s="281">
        <v>1</v>
      </c>
      <c r="AR417" s="281">
        <v>1</v>
      </c>
      <c r="AS417" s="281">
        <v>1</v>
      </c>
      <c r="AT417" s="281">
        <v>1</v>
      </c>
      <c r="AU417" s="281">
        <v>1</v>
      </c>
      <c r="AV417" s="281">
        <v>1</v>
      </c>
      <c r="AW417" s="281">
        <v>1</v>
      </c>
      <c r="AX417" s="281">
        <v>1</v>
      </c>
      <c r="AY417" s="281">
        <v>1</v>
      </c>
      <c r="AZ417" s="281">
        <v>1</v>
      </c>
      <c r="BA417" s="281">
        <v>1</v>
      </c>
      <c r="BB417" s="281">
        <v>1</v>
      </c>
      <c r="BC417" s="281">
        <v>1</v>
      </c>
      <c r="BD417" s="281">
        <v>6</v>
      </c>
      <c r="BE417" s="325">
        <v>7</v>
      </c>
    </row>
    <row r="418" spans="2:57" ht="15" x14ac:dyDescent="0.25">
      <c r="B418" s="772"/>
      <c r="C418" s="1" t="s">
        <v>6</v>
      </c>
      <c r="D418" s="365">
        <v>155617</v>
      </c>
      <c r="E418" s="11">
        <v>155934</v>
      </c>
      <c r="F418" s="11">
        <v>161731</v>
      </c>
      <c r="G418" s="11">
        <v>175049</v>
      </c>
      <c r="H418" s="11">
        <v>186419</v>
      </c>
      <c r="I418" s="11">
        <v>183040</v>
      </c>
      <c r="J418" s="11">
        <v>207107</v>
      </c>
      <c r="K418" s="11">
        <v>228653</v>
      </c>
      <c r="L418" s="11">
        <v>250771</v>
      </c>
      <c r="M418" s="11">
        <v>254895</v>
      </c>
      <c r="N418" s="11">
        <v>242577</v>
      </c>
      <c r="O418" s="11">
        <v>241449</v>
      </c>
      <c r="P418" s="11">
        <v>221323</v>
      </c>
      <c r="Q418" s="11">
        <v>236436</v>
      </c>
      <c r="R418" s="11">
        <v>240784</v>
      </c>
      <c r="S418" s="11">
        <v>247927</v>
      </c>
      <c r="T418" s="11">
        <v>243004</v>
      </c>
      <c r="U418" s="11">
        <v>241959</v>
      </c>
      <c r="V418" s="74">
        <f>100</f>
        <v>100</v>
      </c>
      <c r="W418" s="127">
        <f t="shared" si="56"/>
        <v>100.20370525071168</v>
      </c>
      <c r="X418" s="127">
        <f t="shared" si="56"/>
        <v>103.92887666514584</v>
      </c>
      <c r="Y418" s="127">
        <f t="shared" si="56"/>
        <v>112.48706760829472</v>
      </c>
      <c r="Z418" s="127">
        <f t="shared" si="55"/>
        <v>119.7934672947043</v>
      </c>
      <c r="AA418" s="127">
        <f t="shared" si="55"/>
        <v>117.62211069484697</v>
      </c>
      <c r="AB418" s="127">
        <f t="shared" si="55"/>
        <v>133.08764466607118</v>
      </c>
      <c r="AC418" s="127">
        <f t="shared" si="55"/>
        <v>146.93317568132017</v>
      </c>
      <c r="AD418" s="127">
        <f t="shared" si="55"/>
        <v>161.14627579249054</v>
      </c>
      <c r="AE418" s="127">
        <f t="shared" si="55"/>
        <v>163.79637186168605</v>
      </c>
      <c r="AF418" s="127">
        <f t="shared" si="55"/>
        <v>155.88078423308508</v>
      </c>
      <c r="AG418" s="127">
        <f t="shared" si="55"/>
        <v>155.15592769427505</v>
      </c>
      <c r="AH418" s="127">
        <f t="shared" si="55"/>
        <v>142.22289338568407</v>
      </c>
      <c r="AI418" s="127">
        <f t="shared" si="51"/>
        <v>151.93455727844645</v>
      </c>
      <c r="AJ418" s="127">
        <f t="shared" si="52"/>
        <v>154.7285964901007</v>
      </c>
      <c r="AK418" s="127">
        <f t="shared" si="53"/>
        <v>159.31871196591632</v>
      </c>
      <c r="AL418" s="127">
        <f t="shared" si="54"/>
        <v>156.15517584839702</v>
      </c>
      <c r="AM418" s="127">
        <f t="shared" si="57"/>
        <v>155.48365538469449</v>
      </c>
      <c r="AN418" s="280"/>
      <c r="AO418" s="281"/>
      <c r="AP418" s="281"/>
      <c r="AQ418" s="281"/>
      <c r="AR418" s="281"/>
      <c r="AS418" s="281"/>
      <c r="AT418" s="281"/>
      <c r="AU418" s="281"/>
      <c r="AV418" s="281"/>
      <c r="AW418" s="281"/>
      <c r="AX418" s="281"/>
      <c r="AY418" s="281"/>
      <c r="AZ418" s="281"/>
      <c r="BA418" s="281"/>
      <c r="BB418" s="281"/>
      <c r="BC418" s="281"/>
      <c r="BD418" s="281"/>
      <c r="BE418" s="325"/>
    </row>
    <row r="419" spans="2:57" ht="15" x14ac:dyDescent="0.25">
      <c r="B419" s="765"/>
      <c r="C419" s="8" t="s">
        <v>7</v>
      </c>
      <c r="D419" s="424">
        <v>67030</v>
      </c>
      <c r="E419" s="341">
        <v>71338</v>
      </c>
      <c r="F419" s="341">
        <v>72213</v>
      </c>
      <c r="G419" s="341">
        <v>77087</v>
      </c>
      <c r="H419" s="341">
        <v>82598</v>
      </c>
      <c r="I419" s="341">
        <v>82507</v>
      </c>
      <c r="J419" s="341">
        <v>96858</v>
      </c>
      <c r="K419" s="341">
        <v>104046</v>
      </c>
      <c r="L419" s="341">
        <v>113291</v>
      </c>
      <c r="M419" s="341">
        <v>116485</v>
      </c>
      <c r="N419" s="341">
        <v>110611</v>
      </c>
      <c r="O419" s="341">
        <v>111250</v>
      </c>
      <c r="P419" s="341">
        <v>104799</v>
      </c>
      <c r="Q419" s="341">
        <v>113625</v>
      </c>
      <c r="R419" s="341">
        <v>118289</v>
      </c>
      <c r="S419" s="341">
        <v>120889</v>
      </c>
      <c r="T419" s="341">
        <v>118300</v>
      </c>
      <c r="U419" s="341">
        <v>117748</v>
      </c>
      <c r="V419" s="74">
        <f>100</f>
        <v>100</v>
      </c>
      <c r="W419" s="127">
        <f t="shared" si="56"/>
        <v>106.42697299716545</v>
      </c>
      <c r="X419" s="127">
        <f t="shared" si="56"/>
        <v>107.73235864538266</v>
      </c>
      <c r="Y419" s="127">
        <f t="shared" si="56"/>
        <v>115.00372967328062</v>
      </c>
      <c r="Z419" s="127">
        <f t="shared" si="55"/>
        <v>123.22542145308071</v>
      </c>
      <c r="AA419" s="127">
        <f t="shared" si="55"/>
        <v>123.08966134566612</v>
      </c>
      <c r="AB419" s="127">
        <f t="shared" si="55"/>
        <v>144.4994778457407</v>
      </c>
      <c r="AC419" s="127">
        <f t="shared" ref="AC419:AC434" si="58">K419*100/$D419</f>
        <v>155.22303446218112</v>
      </c>
      <c r="AD419" s="127">
        <f t="shared" ref="AD419:AD434" si="59">L419*100/$D419</f>
        <v>169.01536625391617</v>
      </c>
      <c r="AE419" s="127">
        <f t="shared" ref="AE419:AE434" si="60">M419*100/$D419</f>
        <v>173.78039683723705</v>
      </c>
      <c r="AF419" s="127">
        <f t="shared" ref="AF419:AF434" si="61">N419*100/$D419</f>
        <v>165.01715649709087</v>
      </c>
      <c r="AG419" s="127">
        <f t="shared" ref="AG419:AG434" si="62">O419*100/$D419</f>
        <v>165.97046098761749</v>
      </c>
      <c r="AH419" s="127">
        <f t="shared" ref="AH419:AH434" si="63">P419*100/$D419</f>
        <v>156.34641205430404</v>
      </c>
      <c r="AI419" s="127">
        <f t="shared" si="51"/>
        <v>169.51365060420707</v>
      </c>
      <c r="AJ419" s="127">
        <f t="shared" si="52"/>
        <v>176.47172907653291</v>
      </c>
      <c r="AK419" s="127">
        <f t="shared" si="53"/>
        <v>180.35058928837833</v>
      </c>
      <c r="AL419" s="127">
        <f t="shared" si="54"/>
        <v>176.48813963896762</v>
      </c>
      <c r="AM419" s="127">
        <f t="shared" si="57"/>
        <v>175.66462777860659</v>
      </c>
      <c r="AN419" s="283"/>
      <c r="AO419" s="284"/>
      <c r="AP419" s="284"/>
      <c r="AQ419" s="284"/>
      <c r="AR419" s="284"/>
      <c r="AS419" s="284"/>
      <c r="AT419" s="284"/>
      <c r="AU419" s="284"/>
      <c r="AV419" s="284"/>
      <c r="AW419" s="284"/>
      <c r="AX419" s="284"/>
      <c r="AY419" s="284"/>
      <c r="AZ419" s="284"/>
      <c r="BA419" s="284"/>
      <c r="BB419" s="284"/>
      <c r="BC419" s="284"/>
      <c r="BD419" s="284"/>
      <c r="BE419" s="284"/>
    </row>
    <row r="420" spans="2:57" ht="15" customHeight="1" x14ac:dyDescent="0.25">
      <c r="B420" s="772" t="s">
        <v>77</v>
      </c>
      <c r="C420" s="1" t="s">
        <v>2</v>
      </c>
      <c r="D420" s="425">
        <v>123917</v>
      </c>
      <c r="E420" s="11">
        <v>133698</v>
      </c>
      <c r="F420" s="11">
        <v>143139</v>
      </c>
      <c r="G420" s="11">
        <v>148719</v>
      </c>
      <c r="H420" s="11">
        <v>155762</v>
      </c>
      <c r="I420" s="11">
        <v>168815</v>
      </c>
      <c r="J420" s="11">
        <v>201985</v>
      </c>
      <c r="K420" s="11">
        <v>208694</v>
      </c>
      <c r="L420" s="11">
        <v>227959</v>
      </c>
      <c r="M420" s="11">
        <v>240060</v>
      </c>
      <c r="N420" s="11">
        <v>255065</v>
      </c>
      <c r="O420" s="11">
        <v>259667</v>
      </c>
      <c r="P420" s="11">
        <v>263328</v>
      </c>
      <c r="Q420" s="11">
        <v>293140</v>
      </c>
      <c r="R420" s="11">
        <v>314584</v>
      </c>
      <c r="S420" s="11">
        <v>317933</v>
      </c>
      <c r="T420" s="11">
        <v>311254</v>
      </c>
      <c r="U420" s="11">
        <v>309796</v>
      </c>
      <c r="V420" s="74">
        <f>100</f>
        <v>100</v>
      </c>
      <c r="W420" s="127">
        <f t="shared" si="56"/>
        <v>107.89318656842887</v>
      </c>
      <c r="X420" s="127">
        <f t="shared" si="56"/>
        <v>115.51199593276145</v>
      </c>
      <c r="Y420" s="127">
        <f t="shared" si="56"/>
        <v>120.01501004704762</v>
      </c>
      <c r="Z420" s="127">
        <f t="shared" si="56"/>
        <v>125.69865313072459</v>
      </c>
      <c r="AA420" s="127">
        <f t="shared" si="56"/>
        <v>136.23231679269188</v>
      </c>
      <c r="AB420" s="127">
        <f t="shared" si="56"/>
        <v>163.00023402761525</v>
      </c>
      <c r="AC420" s="127">
        <f t="shared" si="58"/>
        <v>168.41434185785647</v>
      </c>
      <c r="AD420" s="127">
        <f t="shared" si="59"/>
        <v>183.96103843701832</v>
      </c>
      <c r="AE420" s="127">
        <f t="shared" si="60"/>
        <v>193.72644592751601</v>
      </c>
      <c r="AF420" s="127">
        <f t="shared" si="61"/>
        <v>205.8353575377067</v>
      </c>
      <c r="AG420" s="127">
        <f t="shared" si="62"/>
        <v>209.54913369432765</v>
      </c>
      <c r="AH420" s="127">
        <f t="shared" si="63"/>
        <v>212.50353058902328</v>
      </c>
      <c r="AI420" s="127">
        <f t="shared" si="51"/>
        <v>236.56156943760743</v>
      </c>
      <c r="AJ420" s="127">
        <f t="shared" si="52"/>
        <v>253.86670109831581</v>
      </c>
      <c r="AK420" s="127">
        <f t="shared" si="53"/>
        <v>256.56931655866424</v>
      </c>
      <c r="AL420" s="127">
        <f t="shared" si="54"/>
        <v>251.17941848172566</v>
      </c>
      <c r="AM420" s="127">
        <f t="shared" si="57"/>
        <v>250.00282447121864</v>
      </c>
      <c r="AN420" s="280">
        <v>1</v>
      </c>
      <c r="AO420" s="281">
        <v>1</v>
      </c>
      <c r="AP420" s="281">
        <v>1</v>
      </c>
      <c r="AQ420" s="281">
        <v>1</v>
      </c>
      <c r="AR420" s="281">
        <v>1</v>
      </c>
      <c r="AS420" s="281">
        <v>1</v>
      </c>
      <c r="AT420" s="281">
        <v>1</v>
      </c>
      <c r="AU420" s="281">
        <v>1</v>
      </c>
      <c r="AV420" s="281">
        <v>1</v>
      </c>
      <c r="AW420" s="281">
        <v>1</v>
      </c>
      <c r="AX420" s="281">
        <v>1</v>
      </c>
      <c r="AY420" s="281">
        <v>1</v>
      </c>
      <c r="AZ420" s="281">
        <v>1</v>
      </c>
      <c r="BA420" s="281">
        <v>1</v>
      </c>
      <c r="BB420" s="281">
        <v>1</v>
      </c>
      <c r="BC420" s="281">
        <v>1</v>
      </c>
      <c r="BD420" s="281">
        <v>6</v>
      </c>
      <c r="BE420" s="325">
        <v>7</v>
      </c>
    </row>
    <row r="421" spans="2:57" ht="15" x14ac:dyDescent="0.25">
      <c r="B421" s="772"/>
      <c r="C421" s="1" t="s">
        <v>3</v>
      </c>
      <c r="D421" s="365">
        <v>162082</v>
      </c>
      <c r="E421" s="11">
        <v>170359</v>
      </c>
      <c r="F421" s="11">
        <v>174985</v>
      </c>
      <c r="G421" s="11">
        <v>173034</v>
      </c>
      <c r="H421" s="11">
        <v>177660</v>
      </c>
      <c r="I421" s="11">
        <v>195165</v>
      </c>
      <c r="J421" s="11">
        <v>226262</v>
      </c>
      <c r="K421" s="11">
        <v>241005</v>
      </c>
      <c r="L421" s="11">
        <v>265529</v>
      </c>
      <c r="M421" s="11">
        <v>279539</v>
      </c>
      <c r="N421" s="11">
        <v>293272</v>
      </c>
      <c r="O421" s="11">
        <v>274928</v>
      </c>
      <c r="P421" s="11">
        <v>213753</v>
      </c>
      <c r="Q421" s="11">
        <v>299650</v>
      </c>
      <c r="R421" s="11">
        <v>278571</v>
      </c>
      <c r="S421" s="11">
        <v>280069</v>
      </c>
      <c r="T421" s="11">
        <v>274465</v>
      </c>
      <c r="U421" s="11">
        <v>273268</v>
      </c>
      <c r="V421" s="74">
        <f>100</f>
        <v>100</v>
      </c>
      <c r="W421" s="127">
        <f t="shared" si="56"/>
        <v>105.10667439937809</v>
      </c>
      <c r="X421" s="127">
        <f t="shared" si="56"/>
        <v>107.96078528152417</v>
      </c>
      <c r="Y421" s="127">
        <f t="shared" si="56"/>
        <v>106.75707358003973</v>
      </c>
      <c r="Z421" s="127">
        <f t="shared" si="56"/>
        <v>109.6111844621858</v>
      </c>
      <c r="AA421" s="127">
        <f t="shared" si="56"/>
        <v>120.41127330610432</v>
      </c>
      <c r="AB421" s="127">
        <f t="shared" si="56"/>
        <v>139.59724090275293</v>
      </c>
      <c r="AC421" s="127">
        <f t="shared" si="58"/>
        <v>148.69325403190979</v>
      </c>
      <c r="AD421" s="127">
        <f t="shared" si="59"/>
        <v>163.82386693155317</v>
      </c>
      <c r="AE421" s="127">
        <f t="shared" si="60"/>
        <v>172.46763983662589</v>
      </c>
      <c r="AF421" s="127">
        <f t="shared" si="61"/>
        <v>180.94051159289742</v>
      </c>
      <c r="AG421" s="127">
        <f t="shared" si="62"/>
        <v>169.62278352932466</v>
      </c>
      <c r="AH421" s="127">
        <f t="shared" si="63"/>
        <v>131.87954245381968</v>
      </c>
      <c r="AI421" s="127">
        <f t="shared" si="51"/>
        <v>184.87555681691984</v>
      </c>
      <c r="AJ421" s="127">
        <f t="shared" si="52"/>
        <v>171.8704112733061</v>
      </c>
      <c r="AK421" s="127">
        <f t="shared" si="53"/>
        <v>172.79463481447661</v>
      </c>
      <c r="AL421" s="127">
        <f t="shared" si="54"/>
        <v>169.33712565244753</v>
      </c>
      <c r="AM421" s="127">
        <f t="shared" si="57"/>
        <v>168.59861057982997</v>
      </c>
      <c r="AN421" s="280">
        <v>1</v>
      </c>
      <c r="AO421" s="281">
        <v>1</v>
      </c>
      <c r="AP421" s="281">
        <v>1</v>
      </c>
      <c r="AQ421" s="281">
        <v>1</v>
      </c>
      <c r="AR421" s="281">
        <v>1</v>
      </c>
      <c r="AS421" s="281">
        <v>1</v>
      </c>
      <c r="AT421" s="281">
        <v>1</v>
      </c>
      <c r="AU421" s="281">
        <v>1</v>
      </c>
      <c r="AV421" s="281">
        <v>1</v>
      </c>
      <c r="AW421" s="281">
        <v>1</v>
      </c>
      <c r="AX421" s="281">
        <v>1</v>
      </c>
      <c r="AY421" s="281">
        <v>1</v>
      </c>
      <c r="AZ421" s="281">
        <v>1</v>
      </c>
      <c r="BA421" s="281">
        <v>1</v>
      </c>
      <c r="BB421" s="281">
        <v>1</v>
      </c>
      <c r="BC421" s="281">
        <v>1</v>
      </c>
      <c r="BD421" s="281">
        <v>6</v>
      </c>
      <c r="BE421" s="325">
        <v>7</v>
      </c>
    </row>
    <row r="422" spans="2:57" ht="15" x14ac:dyDescent="0.25">
      <c r="B422" s="772"/>
      <c r="C422" s="1" t="s">
        <v>4</v>
      </c>
      <c r="D422" s="365">
        <v>218057</v>
      </c>
      <c r="E422" s="11">
        <v>225320</v>
      </c>
      <c r="F422" s="11">
        <v>243419</v>
      </c>
      <c r="G422" s="11">
        <v>261477</v>
      </c>
      <c r="H422" s="11">
        <v>260274</v>
      </c>
      <c r="I422" s="11">
        <v>266852</v>
      </c>
      <c r="J422" s="11">
        <v>261824</v>
      </c>
      <c r="K422" s="11">
        <v>267927</v>
      </c>
      <c r="L422" s="11">
        <v>300651</v>
      </c>
      <c r="M422" s="11">
        <v>316940</v>
      </c>
      <c r="N422" s="11">
        <v>295778</v>
      </c>
      <c r="O422" s="11">
        <v>268149</v>
      </c>
      <c r="P422" s="11">
        <v>214105</v>
      </c>
      <c r="Q422" s="11">
        <v>255793</v>
      </c>
      <c r="R422" s="11">
        <v>230206</v>
      </c>
      <c r="S422" s="11">
        <v>232154</v>
      </c>
      <c r="T422" s="11">
        <v>226938</v>
      </c>
      <c r="U422" s="11">
        <v>225833</v>
      </c>
      <c r="V422" s="74">
        <f>100</f>
        <v>100</v>
      </c>
      <c r="W422" s="127">
        <f t="shared" si="56"/>
        <v>103.33078048400189</v>
      </c>
      <c r="X422" s="127">
        <f t="shared" si="56"/>
        <v>111.63090384624203</v>
      </c>
      <c r="Y422" s="127">
        <f t="shared" si="56"/>
        <v>119.91222478526257</v>
      </c>
      <c r="Z422" s="127">
        <f t="shared" si="56"/>
        <v>119.36053417225772</v>
      </c>
      <c r="AA422" s="127">
        <f t="shared" si="56"/>
        <v>122.37717660978551</v>
      </c>
      <c r="AB422" s="127">
        <f t="shared" si="56"/>
        <v>120.07135748909688</v>
      </c>
      <c r="AC422" s="127">
        <f t="shared" si="58"/>
        <v>122.87016697469011</v>
      </c>
      <c r="AD422" s="127">
        <f t="shared" si="59"/>
        <v>137.87725227807408</v>
      </c>
      <c r="AE422" s="127">
        <f t="shared" si="60"/>
        <v>145.34731744452139</v>
      </c>
      <c r="AF422" s="127">
        <f t="shared" si="61"/>
        <v>135.64251548906938</v>
      </c>
      <c r="AG422" s="127">
        <f t="shared" si="62"/>
        <v>122.971975217489</v>
      </c>
      <c r="AH422" s="127">
        <f t="shared" si="63"/>
        <v>98.187629839904247</v>
      </c>
      <c r="AI422" s="127">
        <f t="shared" si="51"/>
        <v>117.30556689306007</v>
      </c>
      <c r="AJ422" s="127">
        <f t="shared" si="52"/>
        <v>105.57147901695429</v>
      </c>
      <c r="AK422" s="127">
        <f t="shared" si="53"/>
        <v>106.46482341773023</v>
      </c>
      <c r="AL422" s="127">
        <f t="shared" si="54"/>
        <v>104.07278830764433</v>
      </c>
      <c r="AM422" s="127">
        <f t="shared" si="57"/>
        <v>103.56604007209124</v>
      </c>
      <c r="AN422" s="280">
        <v>1</v>
      </c>
      <c r="AO422" s="281">
        <v>1</v>
      </c>
      <c r="AP422" s="281">
        <v>1</v>
      </c>
      <c r="AQ422" s="281">
        <v>1</v>
      </c>
      <c r="AR422" s="281">
        <v>1</v>
      </c>
      <c r="AS422" s="281">
        <v>1</v>
      </c>
      <c r="AT422" s="281">
        <v>1</v>
      </c>
      <c r="AU422" s="281">
        <v>1</v>
      </c>
      <c r="AV422" s="281">
        <v>1</v>
      </c>
      <c r="AW422" s="281">
        <v>1</v>
      </c>
      <c r="AX422" s="281">
        <v>1</v>
      </c>
      <c r="AY422" s="281">
        <v>1</v>
      </c>
      <c r="AZ422" s="281">
        <v>1</v>
      </c>
      <c r="BA422" s="281">
        <v>1</v>
      </c>
      <c r="BB422" s="281">
        <v>1</v>
      </c>
      <c r="BC422" s="281">
        <v>1</v>
      </c>
      <c r="BD422" s="281">
        <v>6</v>
      </c>
      <c r="BE422" s="325">
        <v>7</v>
      </c>
    </row>
    <row r="423" spans="2:57" ht="15" x14ac:dyDescent="0.25">
      <c r="B423" s="772"/>
      <c r="C423" s="1" t="s">
        <v>5</v>
      </c>
      <c r="D423" s="365">
        <v>485978</v>
      </c>
      <c r="E423" s="11">
        <v>493441</v>
      </c>
      <c r="F423" s="11">
        <v>492819</v>
      </c>
      <c r="G423" s="11">
        <v>529034</v>
      </c>
      <c r="H423" s="11">
        <v>535554</v>
      </c>
      <c r="I423" s="11">
        <v>549289</v>
      </c>
      <c r="J423" s="11">
        <v>572365</v>
      </c>
      <c r="K423" s="11">
        <v>567448</v>
      </c>
      <c r="L423" s="11">
        <v>601669</v>
      </c>
      <c r="M423" s="11">
        <v>613121</v>
      </c>
      <c r="N423" s="11">
        <v>705918</v>
      </c>
      <c r="O423" s="11">
        <v>751447</v>
      </c>
      <c r="P423" s="11">
        <v>651728</v>
      </c>
      <c r="Q423" s="11">
        <v>607532</v>
      </c>
      <c r="R423" s="11">
        <v>529843</v>
      </c>
      <c r="S423" s="11">
        <v>534061</v>
      </c>
      <c r="T423" s="11">
        <v>524249</v>
      </c>
      <c r="U423" s="11">
        <v>522176</v>
      </c>
      <c r="V423" s="74">
        <f>100</f>
        <v>100</v>
      </c>
      <c r="W423" s="127">
        <f t="shared" si="56"/>
        <v>101.53566622357391</v>
      </c>
      <c r="X423" s="127">
        <f t="shared" si="56"/>
        <v>101.40767689072345</v>
      </c>
      <c r="Y423" s="127">
        <f t="shared" si="56"/>
        <v>108.85966031384137</v>
      </c>
      <c r="Z423" s="127">
        <f t="shared" si="56"/>
        <v>110.20128483182366</v>
      </c>
      <c r="AA423" s="127">
        <f t="shared" si="56"/>
        <v>113.02754445674496</v>
      </c>
      <c r="AB423" s="127">
        <f t="shared" si="56"/>
        <v>117.77590755137064</v>
      </c>
      <c r="AC423" s="127">
        <f t="shared" si="58"/>
        <v>116.76413335583092</v>
      </c>
      <c r="AD423" s="127">
        <f t="shared" si="59"/>
        <v>123.80581013955364</v>
      </c>
      <c r="AE423" s="127">
        <f t="shared" si="60"/>
        <v>126.16229541254954</v>
      </c>
      <c r="AF423" s="127">
        <f t="shared" si="61"/>
        <v>145.2571927124273</v>
      </c>
      <c r="AG423" s="127">
        <f t="shared" si="62"/>
        <v>154.62572379819662</v>
      </c>
      <c r="AH423" s="127">
        <f t="shared" si="63"/>
        <v>134.10648218643641</v>
      </c>
      <c r="AI423" s="127">
        <f t="shared" si="51"/>
        <v>125.01224335257974</v>
      </c>
      <c r="AJ423" s="127">
        <f t="shared" si="52"/>
        <v>109.0261287547996</v>
      </c>
      <c r="AK423" s="127">
        <f t="shared" si="53"/>
        <v>109.89406927885625</v>
      </c>
      <c r="AL423" s="127">
        <f t="shared" si="54"/>
        <v>107.87504784167184</v>
      </c>
      <c r="AM423" s="127">
        <f t="shared" si="57"/>
        <v>107.44848532238085</v>
      </c>
      <c r="AN423" s="280">
        <v>1</v>
      </c>
      <c r="AO423" s="281">
        <v>1</v>
      </c>
      <c r="AP423" s="281">
        <v>1</v>
      </c>
      <c r="AQ423" s="281">
        <v>1</v>
      </c>
      <c r="AR423" s="281">
        <v>1</v>
      </c>
      <c r="AS423" s="281">
        <v>1</v>
      </c>
      <c r="AT423" s="281">
        <v>1</v>
      </c>
      <c r="AU423" s="281">
        <v>1</v>
      </c>
      <c r="AV423" s="281">
        <v>1</v>
      </c>
      <c r="AW423" s="281">
        <v>1</v>
      </c>
      <c r="AX423" s="281">
        <v>1</v>
      </c>
      <c r="AY423" s="281">
        <v>1</v>
      </c>
      <c r="AZ423" s="281">
        <v>1</v>
      </c>
      <c r="BA423" s="281">
        <v>1</v>
      </c>
      <c r="BB423" s="281">
        <v>1</v>
      </c>
      <c r="BC423" s="281">
        <v>1</v>
      </c>
      <c r="BD423" s="281">
        <v>6</v>
      </c>
      <c r="BE423" s="325">
        <v>7</v>
      </c>
    </row>
    <row r="424" spans="2:57" ht="15" x14ac:dyDescent="0.25">
      <c r="B424" s="772"/>
      <c r="C424" s="1" t="s">
        <v>6</v>
      </c>
      <c r="D424" s="365">
        <v>990034</v>
      </c>
      <c r="E424" s="11">
        <v>1022818</v>
      </c>
      <c r="F424" s="11">
        <v>1054362</v>
      </c>
      <c r="G424" s="11">
        <v>1112264</v>
      </c>
      <c r="H424" s="11">
        <v>1129250</v>
      </c>
      <c r="I424" s="11">
        <v>1180121</v>
      </c>
      <c r="J424" s="11">
        <v>1262436</v>
      </c>
      <c r="K424" s="11">
        <v>1285074</v>
      </c>
      <c r="L424" s="11">
        <v>1395808</v>
      </c>
      <c r="M424" s="11">
        <v>1449660</v>
      </c>
      <c r="N424" s="11">
        <v>1550033</v>
      </c>
      <c r="O424" s="11">
        <v>1554191</v>
      </c>
      <c r="P424" s="11">
        <v>1342914</v>
      </c>
      <c r="Q424" s="11">
        <v>1456115</v>
      </c>
      <c r="R424" s="11">
        <v>1353204</v>
      </c>
      <c r="S424" s="11">
        <v>1364217</v>
      </c>
      <c r="T424" s="11">
        <v>1336906</v>
      </c>
      <c r="U424" s="11">
        <v>1331073</v>
      </c>
      <c r="V424" s="74">
        <f>100</f>
        <v>100</v>
      </c>
      <c r="W424" s="127">
        <f t="shared" si="56"/>
        <v>103.31140142661768</v>
      </c>
      <c r="X424" s="127">
        <f t="shared" si="56"/>
        <v>106.49755462943696</v>
      </c>
      <c r="Y424" s="127">
        <f t="shared" si="56"/>
        <v>112.34604064102849</v>
      </c>
      <c r="Z424" s="127">
        <f t="shared" si="56"/>
        <v>114.06173929380203</v>
      </c>
      <c r="AA424" s="127">
        <f t="shared" si="56"/>
        <v>119.20004767513035</v>
      </c>
      <c r="AB424" s="127">
        <f t="shared" si="56"/>
        <v>127.51440859606842</v>
      </c>
      <c r="AC424" s="127">
        <f t="shared" si="58"/>
        <v>129.80099673344552</v>
      </c>
      <c r="AD424" s="127">
        <f t="shared" si="59"/>
        <v>140.98586513190457</v>
      </c>
      <c r="AE424" s="127">
        <f t="shared" si="60"/>
        <v>146.42527428350945</v>
      </c>
      <c r="AF424" s="127">
        <f t="shared" si="61"/>
        <v>156.56361296682741</v>
      </c>
      <c r="AG424" s="127">
        <f t="shared" si="62"/>
        <v>156.98359854308035</v>
      </c>
      <c r="AH424" s="127">
        <f t="shared" si="63"/>
        <v>135.64322033384713</v>
      </c>
      <c r="AI424" s="127">
        <f t="shared" si="51"/>
        <v>147.07727209368568</v>
      </c>
      <c r="AJ424" s="127">
        <f t="shared" si="52"/>
        <v>136.68257857810943</v>
      </c>
      <c r="AK424" s="127">
        <f t="shared" si="53"/>
        <v>137.79496461737676</v>
      </c>
      <c r="AL424" s="127">
        <f t="shared" si="54"/>
        <v>135.03637248821758</v>
      </c>
      <c r="AM424" s="127">
        <f t="shared" si="57"/>
        <v>134.44720080320474</v>
      </c>
      <c r="AN424" s="280"/>
      <c r="AO424" s="281"/>
      <c r="AP424" s="281"/>
      <c r="AQ424" s="281"/>
      <c r="AR424" s="281"/>
      <c r="AS424" s="281"/>
      <c r="AT424" s="281"/>
      <c r="AU424" s="281"/>
      <c r="AV424" s="281"/>
      <c r="AW424" s="281"/>
      <c r="AX424" s="281"/>
      <c r="AY424" s="281"/>
      <c r="AZ424" s="281"/>
      <c r="BA424" s="281"/>
      <c r="BB424" s="281"/>
      <c r="BC424" s="281"/>
      <c r="BD424" s="281"/>
      <c r="BE424" s="325"/>
    </row>
    <row r="425" spans="2:57" ht="15" x14ac:dyDescent="0.25">
      <c r="B425" s="765"/>
      <c r="C425" s="8" t="s">
        <v>7</v>
      </c>
      <c r="D425" s="424">
        <v>504056</v>
      </c>
      <c r="E425" s="341">
        <v>529377</v>
      </c>
      <c r="F425" s="341">
        <v>561543</v>
      </c>
      <c r="G425" s="341">
        <v>583230</v>
      </c>
      <c r="H425" s="341">
        <v>593696</v>
      </c>
      <c r="I425" s="341">
        <v>630832</v>
      </c>
      <c r="J425" s="341">
        <v>690071</v>
      </c>
      <c r="K425" s="341">
        <v>717626</v>
      </c>
      <c r="L425" s="341">
        <v>794139</v>
      </c>
      <c r="M425" s="341">
        <v>836539</v>
      </c>
      <c r="N425" s="341">
        <v>844115</v>
      </c>
      <c r="O425" s="341">
        <v>802744</v>
      </c>
      <c r="P425" s="341">
        <v>691186</v>
      </c>
      <c r="Q425" s="341">
        <v>848583</v>
      </c>
      <c r="R425" s="341">
        <v>823361</v>
      </c>
      <c r="S425" s="341">
        <v>830156</v>
      </c>
      <c r="T425" s="341">
        <v>812657</v>
      </c>
      <c r="U425" s="341">
        <v>808897</v>
      </c>
      <c r="V425" s="74">
        <f>100</f>
        <v>100</v>
      </c>
      <c r="W425" s="127">
        <f t="shared" si="56"/>
        <v>105.02344977542178</v>
      </c>
      <c r="X425" s="127">
        <f t="shared" si="56"/>
        <v>111.40488358436365</v>
      </c>
      <c r="Y425" s="127">
        <f t="shared" si="56"/>
        <v>115.70738171949148</v>
      </c>
      <c r="Z425" s="127">
        <f t="shared" si="56"/>
        <v>117.78373831479043</v>
      </c>
      <c r="AA425" s="127">
        <f t="shared" si="56"/>
        <v>125.15117367911502</v>
      </c>
      <c r="AB425" s="127">
        <f t="shared" si="56"/>
        <v>136.90363769105019</v>
      </c>
      <c r="AC425" s="127">
        <f t="shared" si="58"/>
        <v>142.3702921897567</v>
      </c>
      <c r="AD425" s="127">
        <f t="shared" si="59"/>
        <v>157.54975637627564</v>
      </c>
      <c r="AE425" s="127">
        <f t="shared" si="60"/>
        <v>165.96152014855491</v>
      </c>
      <c r="AF425" s="127">
        <f t="shared" si="61"/>
        <v>167.46452775088483</v>
      </c>
      <c r="AG425" s="127">
        <f t="shared" si="62"/>
        <v>159.25690796260733</v>
      </c>
      <c r="AH425" s="127">
        <f t="shared" si="63"/>
        <v>137.12484327138253</v>
      </c>
      <c r="AI425" s="127">
        <f t="shared" si="51"/>
        <v>168.35093719745424</v>
      </c>
      <c r="AJ425" s="127">
        <f t="shared" si="52"/>
        <v>163.34712809687812</v>
      </c>
      <c r="AK425" s="127">
        <f t="shared" si="53"/>
        <v>164.69519259764789</v>
      </c>
      <c r="AL425" s="127">
        <f t="shared" si="54"/>
        <v>161.22355452568763</v>
      </c>
      <c r="AM425" s="127">
        <f t="shared" ref="AM425:AM456" si="64">U425*100/$D425</f>
        <v>160.47760566286286</v>
      </c>
      <c r="AN425" s="283"/>
      <c r="AO425" s="284"/>
      <c r="AP425" s="284"/>
      <c r="AQ425" s="284"/>
      <c r="AR425" s="284"/>
      <c r="AS425" s="284"/>
      <c r="AT425" s="284"/>
      <c r="AU425" s="284"/>
      <c r="AV425" s="284"/>
      <c r="AW425" s="284"/>
      <c r="AX425" s="284"/>
      <c r="AY425" s="284"/>
      <c r="AZ425" s="284"/>
      <c r="BA425" s="284"/>
      <c r="BB425" s="284"/>
      <c r="BC425" s="284"/>
      <c r="BD425" s="284"/>
      <c r="BE425" s="284"/>
    </row>
    <row r="426" spans="2:57" ht="15" customHeight="1" x14ac:dyDescent="0.25">
      <c r="B426" s="772" t="s">
        <v>78</v>
      </c>
      <c r="C426" s="1" t="s">
        <v>2</v>
      </c>
      <c r="D426" s="425">
        <v>52860</v>
      </c>
      <c r="E426" s="11">
        <v>52931</v>
      </c>
      <c r="F426" s="11">
        <v>57454</v>
      </c>
      <c r="G426" s="11">
        <v>59140</v>
      </c>
      <c r="H426" s="11">
        <v>62341</v>
      </c>
      <c r="I426" s="11">
        <v>68826</v>
      </c>
      <c r="J426" s="11">
        <v>82603</v>
      </c>
      <c r="K426" s="11">
        <v>87007</v>
      </c>
      <c r="L426" s="11">
        <v>94601</v>
      </c>
      <c r="M426" s="11">
        <v>99037</v>
      </c>
      <c r="N426" s="11">
        <v>106410</v>
      </c>
      <c r="O426" s="11">
        <v>99876</v>
      </c>
      <c r="P426" s="11">
        <v>84603</v>
      </c>
      <c r="Q426" s="11">
        <v>88635</v>
      </c>
      <c r="R426" s="11">
        <v>94428</v>
      </c>
      <c r="S426" s="11">
        <v>95038</v>
      </c>
      <c r="T426" s="11">
        <v>93042</v>
      </c>
      <c r="U426" s="11">
        <v>92606</v>
      </c>
      <c r="V426" s="74">
        <f>100</f>
        <v>100</v>
      </c>
      <c r="W426" s="127">
        <f t="shared" si="56"/>
        <v>100.13431706394249</v>
      </c>
      <c r="X426" s="127">
        <f t="shared" si="56"/>
        <v>108.69088157396898</v>
      </c>
      <c r="Y426" s="127">
        <f t="shared" si="56"/>
        <v>111.88043889519486</v>
      </c>
      <c r="Z426" s="127">
        <f t="shared" si="56"/>
        <v>117.93605751040484</v>
      </c>
      <c r="AA426" s="127">
        <f t="shared" si="56"/>
        <v>130.20431328036324</v>
      </c>
      <c r="AB426" s="127">
        <f t="shared" si="56"/>
        <v>156.26749905410517</v>
      </c>
      <c r="AC426" s="127">
        <f t="shared" si="58"/>
        <v>164.59894059780552</v>
      </c>
      <c r="AD426" s="127">
        <f t="shared" si="59"/>
        <v>178.96519107075292</v>
      </c>
      <c r="AE426" s="127">
        <f t="shared" si="60"/>
        <v>187.35716988270903</v>
      </c>
      <c r="AF426" s="127">
        <f t="shared" si="61"/>
        <v>201.30533484676505</v>
      </c>
      <c r="AG426" s="127">
        <f t="shared" si="62"/>
        <v>188.94438138479001</v>
      </c>
      <c r="AH426" s="127">
        <f t="shared" si="63"/>
        <v>160.0510783200908</v>
      </c>
      <c r="AI426" s="127">
        <f t="shared" si="51"/>
        <v>167.67877412031783</v>
      </c>
      <c r="AJ426" s="127">
        <f t="shared" si="52"/>
        <v>178.63791146424518</v>
      </c>
      <c r="AK426" s="127">
        <f t="shared" si="53"/>
        <v>179.79190314037078</v>
      </c>
      <c r="AL426" s="127">
        <f t="shared" si="54"/>
        <v>176.01589103291715</v>
      </c>
      <c r="AM426" s="127">
        <f t="shared" si="64"/>
        <v>175.19107075293226</v>
      </c>
      <c r="AN426" s="280">
        <v>1</v>
      </c>
      <c r="AO426" s="281">
        <v>1</v>
      </c>
      <c r="AP426" s="281">
        <v>1</v>
      </c>
      <c r="AQ426" s="281">
        <v>1</v>
      </c>
      <c r="AR426" s="281">
        <v>1</v>
      </c>
      <c r="AS426" s="281">
        <v>1</v>
      </c>
      <c r="AT426" s="281">
        <v>1</v>
      </c>
      <c r="AU426" s="281">
        <v>1</v>
      </c>
      <c r="AV426" s="281">
        <v>1</v>
      </c>
      <c r="AW426" s="281">
        <v>1</v>
      </c>
      <c r="AX426" s="281">
        <v>1</v>
      </c>
      <c r="AY426" s="281">
        <v>1</v>
      </c>
      <c r="AZ426" s="281">
        <v>1</v>
      </c>
      <c r="BA426" s="281">
        <v>1</v>
      </c>
      <c r="BB426" s="281">
        <v>1</v>
      </c>
      <c r="BC426" s="281">
        <v>1</v>
      </c>
      <c r="BD426" s="281">
        <v>6</v>
      </c>
      <c r="BE426" s="325">
        <v>7</v>
      </c>
    </row>
    <row r="427" spans="2:57" ht="15" x14ac:dyDescent="0.25">
      <c r="B427" s="772"/>
      <c r="C427" s="1" t="s">
        <v>3</v>
      </c>
      <c r="D427" s="365">
        <v>65025</v>
      </c>
      <c r="E427" s="11">
        <v>65749</v>
      </c>
      <c r="F427" s="11">
        <v>65320</v>
      </c>
      <c r="G427" s="11">
        <v>69401</v>
      </c>
      <c r="H427" s="11">
        <v>72814</v>
      </c>
      <c r="I427" s="11">
        <v>75104</v>
      </c>
      <c r="J427" s="11">
        <v>87243</v>
      </c>
      <c r="K427" s="11">
        <v>87349</v>
      </c>
      <c r="L427" s="11">
        <v>98102</v>
      </c>
      <c r="M427" s="11">
        <v>101589</v>
      </c>
      <c r="N427" s="11">
        <v>103247</v>
      </c>
      <c r="O427" s="11">
        <v>102012</v>
      </c>
      <c r="P427" s="11">
        <v>82136</v>
      </c>
      <c r="Q427" s="11">
        <v>83993</v>
      </c>
      <c r="R427" s="11">
        <v>91381</v>
      </c>
      <c r="S427" s="11">
        <v>92385</v>
      </c>
      <c r="T427" s="11">
        <v>90536</v>
      </c>
      <c r="U427" s="11">
        <v>90141</v>
      </c>
      <c r="V427" s="74">
        <f>100</f>
        <v>100</v>
      </c>
      <c r="W427" s="127">
        <f t="shared" si="56"/>
        <v>101.11341791618608</v>
      </c>
      <c r="X427" s="127">
        <f t="shared" si="56"/>
        <v>100.45367166474433</v>
      </c>
      <c r="Y427" s="127">
        <f t="shared" si="56"/>
        <v>106.72971933871588</v>
      </c>
      <c r="Z427" s="127">
        <f t="shared" si="56"/>
        <v>111.97846981930027</v>
      </c>
      <c r="AA427" s="127">
        <f t="shared" si="56"/>
        <v>115.50019223375625</v>
      </c>
      <c r="AB427" s="127">
        <f t="shared" si="56"/>
        <v>134.1683967704729</v>
      </c>
      <c r="AC427" s="127">
        <f t="shared" si="58"/>
        <v>134.33141099577085</v>
      </c>
      <c r="AD427" s="127">
        <f t="shared" si="59"/>
        <v>150.86812764321414</v>
      </c>
      <c r="AE427" s="127">
        <f t="shared" si="60"/>
        <v>156.23068050749711</v>
      </c>
      <c r="AF427" s="127">
        <f t="shared" si="61"/>
        <v>158.78046905036524</v>
      </c>
      <c r="AG427" s="127">
        <f t="shared" si="62"/>
        <v>156.88119953863898</v>
      </c>
      <c r="AH427" s="127">
        <f t="shared" si="63"/>
        <v>126.31449442522107</v>
      </c>
      <c r="AI427" s="127">
        <f t="shared" si="51"/>
        <v>129.17031910803536</v>
      </c>
      <c r="AJ427" s="127">
        <f t="shared" si="52"/>
        <v>140.53210303729335</v>
      </c>
      <c r="AK427" s="127">
        <f t="shared" si="53"/>
        <v>142.07612456747404</v>
      </c>
      <c r="AL427" s="127">
        <f t="shared" si="54"/>
        <v>139.2326028450596</v>
      </c>
      <c r="AM427" s="127">
        <f t="shared" si="64"/>
        <v>138.62514417531719</v>
      </c>
      <c r="AN427" s="280">
        <v>1</v>
      </c>
      <c r="AO427" s="281">
        <v>1</v>
      </c>
      <c r="AP427" s="281">
        <v>1</v>
      </c>
      <c r="AQ427" s="281">
        <v>1</v>
      </c>
      <c r="AR427" s="281">
        <v>1</v>
      </c>
      <c r="AS427" s="281">
        <v>1</v>
      </c>
      <c r="AT427" s="281">
        <v>1</v>
      </c>
      <c r="AU427" s="281">
        <v>1</v>
      </c>
      <c r="AV427" s="281">
        <v>1</v>
      </c>
      <c r="AW427" s="281">
        <v>1</v>
      </c>
      <c r="AX427" s="281">
        <v>1</v>
      </c>
      <c r="AY427" s="281">
        <v>1</v>
      </c>
      <c r="AZ427" s="281">
        <v>1</v>
      </c>
      <c r="BA427" s="281">
        <v>1</v>
      </c>
      <c r="BB427" s="281">
        <v>1</v>
      </c>
      <c r="BC427" s="281">
        <v>1</v>
      </c>
      <c r="BD427" s="281">
        <v>6</v>
      </c>
      <c r="BE427" s="325">
        <v>7</v>
      </c>
    </row>
    <row r="428" spans="2:57" ht="15" x14ac:dyDescent="0.25">
      <c r="B428" s="772"/>
      <c r="C428" s="1" t="s">
        <v>4</v>
      </c>
      <c r="D428" s="365">
        <v>100487</v>
      </c>
      <c r="E428" s="11">
        <v>95953</v>
      </c>
      <c r="F428" s="11">
        <v>98516</v>
      </c>
      <c r="G428" s="11">
        <v>113042</v>
      </c>
      <c r="H428" s="11">
        <v>111049</v>
      </c>
      <c r="I428" s="11">
        <v>113994</v>
      </c>
      <c r="J428" s="11">
        <v>128138</v>
      </c>
      <c r="K428" s="11">
        <v>149308</v>
      </c>
      <c r="L428" s="11">
        <v>134346</v>
      </c>
      <c r="M428" s="11">
        <v>140294</v>
      </c>
      <c r="N428" s="11">
        <v>109890</v>
      </c>
      <c r="O428" s="11">
        <v>124582</v>
      </c>
      <c r="P428" s="11">
        <v>101994</v>
      </c>
      <c r="Q428" s="11">
        <v>105032</v>
      </c>
      <c r="R428" s="11">
        <v>93283</v>
      </c>
      <c r="S428" s="11">
        <v>96028</v>
      </c>
      <c r="T428" s="11">
        <v>93870</v>
      </c>
      <c r="U428" s="11">
        <v>93413</v>
      </c>
      <c r="V428" s="74">
        <f>100</f>
        <v>100</v>
      </c>
      <c r="W428" s="127">
        <f t="shared" si="56"/>
        <v>95.487973568720335</v>
      </c>
      <c r="X428" s="127">
        <f t="shared" si="56"/>
        <v>98.038552250539865</v>
      </c>
      <c r="Y428" s="127">
        <f t="shared" si="56"/>
        <v>112.49415347258849</v>
      </c>
      <c r="Z428" s="127">
        <f t="shared" si="56"/>
        <v>110.51081234388528</v>
      </c>
      <c r="AA428" s="127">
        <f t="shared" si="56"/>
        <v>113.44153970165296</v>
      </c>
      <c r="AB428" s="127">
        <f t="shared" si="56"/>
        <v>127.51699224775344</v>
      </c>
      <c r="AC428" s="127">
        <f t="shared" si="58"/>
        <v>148.58439400121409</v>
      </c>
      <c r="AD428" s="127">
        <f t="shared" si="59"/>
        <v>133.69490580871158</v>
      </c>
      <c r="AE428" s="127">
        <f t="shared" si="60"/>
        <v>139.6140794331605</v>
      </c>
      <c r="AF428" s="127">
        <f t="shared" si="61"/>
        <v>109.35742931921543</v>
      </c>
      <c r="AG428" s="127">
        <f t="shared" si="62"/>
        <v>123.97822603918915</v>
      </c>
      <c r="AH428" s="127">
        <f t="shared" si="63"/>
        <v>101.49969647815141</v>
      </c>
      <c r="AI428" s="127">
        <f t="shared" si="51"/>
        <v>104.52297312090121</v>
      </c>
      <c r="AJ428" s="127">
        <f t="shared" si="52"/>
        <v>92.830913451491242</v>
      </c>
      <c r="AK428" s="127">
        <f t="shared" si="53"/>
        <v>95.562610088867217</v>
      </c>
      <c r="AL428" s="127">
        <f t="shared" si="54"/>
        <v>93.415068615840852</v>
      </c>
      <c r="AM428" s="127">
        <f t="shared" si="64"/>
        <v>92.960283419745835</v>
      </c>
      <c r="AN428" s="280">
        <v>1</v>
      </c>
      <c r="AO428" s="281">
        <v>1</v>
      </c>
      <c r="AP428" s="281">
        <v>1</v>
      </c>
      <c r="AQ428" s="281">
        <v>1</v>
      </c>
      <c r="AR428" s="281">
        <v>1</v>
      </c>
      <c r="AS428" s="281">
        <v>1</v>
      </c>
      <c r="AT428" s="281">
        <v>1</v>
      </c>
      <c r="AU428" s="281">
        <v>1</v>
      </c>
      <c r="AV428" s="281">
        <v>1</v>
      </c>
      <c r="AW428" s="281">
        <v>1</v>
      </c>
      <c r="AX428" s="281">
        <v>1</v>
      </c>
      <c r="AY428" s="281">
        <v>1</v>
      </c>
      <c r="AZ428" s="281">
        <v>1</v>
      </c>
      <c r="BA428" s="281">
        <v>1</v>
      </c>
      <c r="BB428" s="281">
        <v>1</v>
      </c>
      <c r="BC428" s="281">
        <v>1</v>
      </c>
      <c r="BD428" s="281">
        <v>6</v>
      </c>
      <c r="BE428" s="325">
        <v>7</v>
      </c>
    </row>
    <row r="429" spans="2:57" ht="15" x14ac:dyDescent="0.25">
      <c r="B429" s="772"/>
      <c r="C429" s="1" t="s">
        <v>5</v>
      </c>
      <c r="D429" s="365">
        <v>188813</v>
      </c>
      <c r="E429" s="11">
        <v>206067</v>
      </c>
      <c r="F429" s="11">
        <v>180416</v>
      </c>
      <c r="G429" s="11">
        <v>203199</v>
      </c>
      <c r="H429" s="11">
        <v>210525</v>
      </c>
      <c r="I429" s="11">
        <v>210943</v>
      </c>
      <c r="J429" s="11">
        <v>215366</v>
      </c>
      <c r="K429" s="11">
        <v>219036</v>
      </c>
      <c r="L429" s="11">
        <v>231781</v>
      </c>
      <c r="M429" s="11">
        <v>278677</v>
      </c>
      <c r="N429" s="11">
        <v>234561</v>
      </c>
      <c r="O429" s="11">
        <v>265477</v>
      </c>
      <c r="P429" s="11">
        <v>234612</v>
      </c>
      <c r="Q429" s="11">
        <v>221473</v>
      </c>
      <c r="R429" s="11">
        <v>208085</v>
      </c>
      <c r="S429" s="11">
        <v>209536</v>
      </c>
      <c r="T429" s="11">
        <v>205686</v>
      </c>
      <c r="U429" s="11">
        <v>204873</v>
      </c>
      <c r="V429" s="74">
        <f>100</f>
        <v>100</v>
      </c>
      <c r="W429" s="127">
        <f t="shared" si="56"/>
        <v>109.13814197115664</v>
      </c>
      <c r="X429" s="127">
        <f t="shared" si="56"/>
        <v>95.552742660727816</v>
      </c>
      <c r="Y429" s="127">
        <f t="shared" si="56"/>
        <v>107.61917876417408</v>
      </c>
      <c r="Z429" s="127">
        <f t="shared" si="56"/>
        <v>111.49920821129901</v>
      </c>
      <c r="AA429" s="127">
        <f t="shared" si="56"/>
        <v>111.72059127284668</v>
      </c>
      <c r="AB429" s="127">
        <f t="shared" si="56"/>
        <v>114.06312065376855</v>
      </c>
      <c r="AC429" s="127">
        <f t="shared" si="58"/>
        <v>116.00684274917511</v>
      </c>
      <c r="AD429" s="127">
        <f t="shared" si="59"/>
        <v>122.75690762818238</v>
      </c>
      <c r="AE429" s="127">
        <f t="shared" si="60"/>
        <v>147.59418048545388</v>
      </c>
      <c r="AF429" s="127">
        <f t="shared" si="61"/>
        <v>124.22926387483912</v>
      </c>
      <c r="AG429" s="127">
        <f t="shared" si="62"/>
        <v>140.60313643658012</v>
      </c>
      <c r="AH429" s="127">
        <f t="shared" si="63"/>
        <v>124.25627472684614</v>
      </c>
      <c r="AI429" s="127">
        <f t="shared" si="51"/>
        <v>117.29753777547097</v>
      </c>
      <c r="AJ429" s="127">
        <f t="shared" si="52"/>
        <v>110.20692431135568</v>
      </c>
      <c r="AK429" s="127">
        <f t="shared" si="53"/>
        <v>110.97540953218264</v>
      </c>
      <c r="AL429" s="127">
        <f t="shared" si="54"/>
        <v>108.9363550179278</v>
      </c>
      <c r="AM429" s="127">
        <f t="shared" si="64"/>
        <v>108.50577025946306</v>
      </c>
      <c r="AN429" s="280">
        <v>1</v>
      </c>
      <c r="AO429" s="281">
        <v>1</v>
      </c>
      <c r="AP429" s="281">
        <v>1</v>
      </c>
      <c r="AQ429" s="281">
        <v>1</v>
      </c>
      <c r="AR429" s="281">
        <v>1</v>
      </c>
      <c r="AS429" s="281">
        <v>1</v>
      </c>
      <c r="AT429" s="281">
        <v>1</v>
      </c>
      <c r="AU429" s="281">
        <v>1</v>
      </c>
      <c r="AV429" s="281">
        <v>1</v>
      </c>
      <c r="AW429" s="281">
        <v>1</v>
      </c>
      <c r="AX429" s="281">
        <v>1</v>
      </c>
      <c r="AY429" s="281">
        <v>1</v>
      </c>
      <c r="AZ429" s="281">
        <v>1</v>
      </c>
      <c r="BA429" s="281">
        <v>1</v>
      </c>
      <c r="BB429" s="281">
        <v>1</v>
      </c>
      <c r="BC429" s="281">
        <v>1</v>
      </c>
      <c r="BD429" s="281">
        <v>6</v>
      </c>
      <c r="BE429" s="325">
        <v>7</v>
      </c>
    </row>
    <row r="430" spans="2:57" ht="15" x14ac:dyDescent="0.25">
      <c r="B430" s="772"/>
      <c r="C430" s="1" t="s">
        <v>6</v>
      </c>
      <c r="D430" s="365">
        <v>407185</v>
      </c>
      <c r="E430" s="11">
        <v>420700</v>
      </c>
      <c r="F430" s="11">
        <v>401706</v>
      </c>
      <c r="G430" s="11">
        <v>444782</v>
      </c>
      <c r="H430" s="11">
        <v>456729</v>
      </c>
      <c r="I430" s="11">
        <v>468867</v>
      </c>
      <c r="J430" s="11">
        <v>513350</v>
      </c>
      <c r="K430" s="11">
        <v>542700</v>
      </c>
      <c r="L430" s="11">
        <v>558830</v>
      </c>
      <c r="M430" s="11">
        <v>619597</v>
      </c>
      <c r="N430" s="11">
        <v>554108</v>
      </c>
      <c r="O430" s="11">
        <v>591947</v>
      </c>
      <c r="P430" s="11">
        <v>503345</v>
      </c>
      <c r="Q430" s="11">
        <v>499133</v>
      </c>
      <c r="R430" s="11">
        <v>487177</v>
      </c>
      <c r="S430" s="11">
        <v>492987</v>
      </c>
      <c r="T430" s="11">
        <v>483134</v>
      </c>
      <c r="U430" s="11">
        <v>481033</v>
      </c>
      <c r="V430" s="74">
        <f>100</f>
        <v>100</v>
      </c>
      <c r="W430" s="127">
        <f t="shared" si="56"/>
        <v>103.3191301251274</v>
      </c>
      <c r="X430" s="127">
        <f t="shared" si="56"/>
        <v>98.654419981089674</v>
      </c>
      <c r="Y430" s="127">
        <f t="shared" si="56"/>
        <v>109.23339513980132</v>
      </c>
      <c r="Z430" s="127">
        <f t="shared" si="56"/>
        <v>112.16744231737417</v>
      </c>
      <c r="AA430" s="127">
        <f t="shared" si="56"/>
        <v>115.14839692031877</v>
      </c>
      <c r="AB430" s="127">
        <f t="shared" si="56"/>
        <v>126.07291525964857</v>
      </c>
      <c r="AC430" s="127">
        <f t="shared" si="58"/>
        <v>133.2809410955708</v>
      </c>
      <c r="AD430" s="127">
        <f t="shared" si="59"/>
        <v>137.24228544764665</v>
      </c>
      <c r="AE430" s="127">
        <f t="shared" si="60"/>
        <v>152.16596878568708</v>
      </c>
      <c r="AF430" s="127">
        <f t="shared" si="61"/>
        <v>136.08261600992179</v>
      </c>
      <c r="AG430" s="127">
        <f t="shared" si="62"/>
        <v>145.37544359443496</v>
      </c>
      <c r="AH430" s="127">
        <f t="shared" si="63"/>
        <v>123.61580117145769</v>
      </c>
      <c r="AI430" s="127">
        <f t="shared" si="51"/>
        <v>122.58138192713386</v>
      </c>
      <c r="AJ430" s="127">
        <f t="shared" si="52"/>
        <v>119.6451244520304</v>
      </c>
      <c r="AK430" s="127">
        <f t="shared" si="53"/>
        <v>121.07199430234414</v>
      </c>
      <c r="AL430" s="127">
        <f t="shared" si="54"/>
        <v>118.65220968355906</v>
      </c>
      <c r="AM430" s="127">
        <f t="shared" si="64"/>
        <v>118.13622800446971</v>
      </c>
      <c r="AN430" s="280"/>
      <c r="AO430" s="281"/>
      <c r="AP430" s="281"/>
      <c r="AQ430" s="281"/>
      <c r="AR430" s="281"/>
      <c r="AS430" s="281"/>
      <c r="AT430" s="281"/>
      <c r="AU430" s="281"/>
      <c r="AV430" s="281"/>
      <c r="AW430" s="281"/>
      <c r="AX430" s="281"/>
      <c r="AY430" s="281"/>
      <c r="AZ430" s="281"/>
      <c r="BA430" s="281"/>
      <c r="BB430" s="281"/>
      <c r="BC430" s="281"/>
      <c r="BD430" s="281"/>
      <c r="BE430" s="325"/>
    </row>
    <row r="431" spans="2:57" ht="15" x14ac:dyDescent="0.25">
      <c r="B431" s="765"/>
      <c r="C431" s="8" t="s">
        <v>7</v>
      </c>
      <c r="D431" s="424">
        <v>218372</v>
      </c>
      <c r="E431" s="341">
        <v>214633</v>
      </c>
      <c r="F431" s="341">
        <v>221290</v>
      </c>
      <c r="G431" s="341">
        <v>241583</v>
      </c>
      <c r="H431" s="341">
        <v>246204</v>
      </c>
      <c r="I431" s="341">
        <v>257924</v>
      </c>
      <c r="J431" s="341">
        <v>297984</v>
      </c>
      <c r="K431" s="341">
        <v>323664</v>
      </c>
      <c r="L431" s="341">
        <v>327049</v>
      </c>
      <c r="M431" s="341">
        <v>340920</v>
      </c>
      <c r="N431" s="341">
        <v>319547</v>
      </c>
      <c r="O431" s="341">
        <v>326470</v>
      </c>
      <c r="P431" s="341">
        <v>268733</v>
      </c>
      <c r="Q431" s="341">
        <v>277660</v>
      </c>
      <c r="R431" s="341">
        <v>279092</v>
      </c>
      <c r="S431" s="341">
        <v>283451</v>
      </c>
      <c r="T431" s="341">
        <v>277448</v>
      </c>
      <c r="U431" s="341">
        <v>276160</v>
      </c>
      <c r="V431" s="74">
        <f>100</f>
        <v>100</v>
      </c>
      <c r="W431" s="127">
        <f t="shared" si="56"/>
        <v>98.287784148150863</v>
      </c>
      <c r="X431" s="127">
        <f t="shared" si="56"/>
        <v>101.33625190042679</v>
      </c>
      <c r="Y431" s="127">
        <f t="shared" si="56"/>
        <v>110.62910995915227</v>
      </c>
      <c r="Z431" s="127">
        <f t="shared" si="56"/>
        <v>112.74522374663418</v>
      </c>
      <c r="AA431" s="127">
        <f t="shared" si="56"/>
        <v>118.11221218837579</v>
      </c>
      <c r="AB431" s="127">
        <f t="shared" si="56"/>
        <v>136.45705493378273</v>
      </c>
      <c r="AC431" s="127">
        <f t="shared" si="58"/>
        <v>148.21680435220634</v>
      </c>
      <c r="AD431" s="127">
        <f t="shared" si="59"/>
        <v>149.76691150880148</v>
      </c>
      <c r="AE431" s="127">
        <f t="shared" si="60"/>
        <v>156.1189163445863</v>
      </c>
      <c r="AF431" s="127">
        <f t="shared" si="61"/>
        <v>146.331489385086</v>
      </c>
      <c r="AG431" s="127">
        <f t="shared" si="62"/>
        <v>149.50176762588609</v>
      </c>
      <c r="AH431" s="127">
        <f t="shared" si="63"/>
        <v>123.0620226036305</v>
      </c>
      <c r="AI431" s="127">
        <f t="shared" si="51"/>
        <v>127.15000091586833</v>
      </c>
      <c r="AJ431" s="127">
        <f t="shared" si="52"/>
        <v>127.80576264356236</v>
      </c>
      <c r="AK431" s="127">
        <f t="shared" si="53"/>
        <v>129.80189767918964</v>
      </c>
      <c r="AL431" s="127">
        <f t="shared" si="54"/>
        <v>127.0529188723829</v>
      </c>
      <c r="AM431" s="127">
        <f t="shared" si="64"/>
        <v>126.4630996647922</v>
      </c>
      <c r="AN431" s="283"/>
      <c r="AO431" s="284"/>
      <c r="AP431" s="284"/>
      <c r="AQ431" s="284"/>
      <c r="AR431" s="284"/>
      <c r="AS431" s="284"/>
      <c r="AT431" s="284"/>
      <c r="AU431" s="284"/>
      <c r="AV431" s="284"/>
      <c r="AW431" s="284"/>
      <c r="AX431" s="284"/>
      <c r="AY431" s="284"/>
      <c r="AZ431" s="284"/>
      <c r="BA431" s="284"/>
      <c r="BB431" s="284"/>
      <c r="BC431" s="284"/>
      <c r="BD431" s="284"/>
      <c r="BE431" s="284"/>
    </row>
    <row r="432" spans="2:57" ht="15" x14ac:dyDescent="0.25">
      <c r="B432" s="772" t="s">
        <v>281</v>
      </c>
      <c r="C432" s="1" t="s">
        <v>2</v>
      </c>
      <c r="D432" s="425"/>
      <c r="Q432" s="11">
        <v>108486</v>
      </c>
      <c r="R432" s="11">
        <v>132792</v>
      </c>
      <c r="S432" s="11">
        <v>135675</v>
      </c>
      <c r="V432" s="74">
        <f>100</f>
        <v>100</v>
      </c>
      <c r="W432" s="127" t="e">
        <f t="shared" si="56"/>
        <v>#DIV/0!</v>
      </c>
      <c r="X432" s="127" t="e">
        <f t="shared" si="56"/>
        <v>#DIV/0!</v>
      </c>
      <c r="Y432" s="127" t="e">
        <f t="shared" si="56"/>
        <v>#DIV/0!</v>
      </c>
      <c r="Z432" s="127" t="e">
        <f t="shared" si="56"/>
        <v>#DIV/0!</v>
      </c>
      <c r="AA432" s="127" t="e">
        <f t="shared" si="56"/>
        <v>#DIV/0!</v>
      </c>
      <c r="AB432" s="127" t="e">
        <f t="shared" si="56"/>
        <v>#DIV/0!</v>
      </c>
      <c r="AC432" s="127" t="e">
        <f t="shared" si="58"/>
        <v>#DIV/0!</v>
      </c>
      <c r="AD432" s="127" t="e">
        <f t="shared" si="59"/>
        <v>#DIV/0!</v>
      </c>
      <c r="AE432" s="127" t="e">
        <f t="shared" si="60"/>
        <v>#DIV/0!</v>
      </c>
      <c r="AF432" s="127" t="e">
        <f t="shared" si="61"/>
        <v>#DIV/0!</v>
      </c>
      <c r="AG432" s="127" t="e">
        <f t="shared" si="62"/>
        <v>#DIV/0!</v>
      </c>
      <c r="AH432" s="127" t="e">
        <f t="shared" si="63"/>
        <v>#DIV/0!</v>
      </c>
      <c r="AI432" s="127" t="e">
        <f t="shared" si="51"/>
        <v>#DIV/0!</v>
      </c>
      <c r="AJ432" s="127" t="e">
        <f t="shared" si="52"/>
        <v>#DIV/0!</v>
      </c>
      <c r="AK432" s="127" t="e">
        <f t="shared" si="53"/>
        <v>#DIV/0!</v>
      </c>
      <c r="AL432" s="127" t="e">
        <f t="shared" si="54"/>
        <v>#DIV/0!</v>
      </c>
      <c r="AM432" s="127" t="e">
        <f t="shared" si="64"/>
        <v>#DIV/0!</v>
      </c>
      <c r="AN432" s="280"/>
      <c r="AO432" s="281"/>
      <c r="AP432" s="281"/>
      <c r="AQ432" s="281"/>
      <c r="AR432" s="281"/>
      <c r="AS432" s="281"/>
      <c r="AT432" s="281"/>
      <c r="AU432" s="281"/>
      <c r="AV432" s="281"/>
      <c r="AW432" s="281"/>
      <c r="AX432" s="281"/>
      <c r="AY432" s="281"/>
      <c r="AZ432" s="281"/>
      <c r="BA432" s="281">
        <v>1</v>
      </c>
      <c r="BB432" s="281">
        <v>1</v>
      </c>
      <c r="BC432" s="281">
        <v>1</v>
      </c>
      <c r="BD432" s="281"/>
      <c r="BE432" s="325"/>
    </row>
    <row r="433" spans="2:57" ht="15" x14ac:dyDescent="0.25">
      <c r="B433" s="772"/>
      <c r="C433" s="1" t="s">
        <v>3</v>
      </c>
      <c r="D433" s="365"/>
      <c r="Q433" s="11">
        <v>86380</v>
      </c>
      <c r="R433" s="11">
        <v>92480</v>
      </c>
      <c r="S433" s="11">
        <v>94669</v>
      </c>
      <c r="V433" s="74">
        <f>100</f>
        <v>100</v>
      </c>
      <c r="W433" s="127" t="e">
        <f t="shared" si="56"/>
        <v>#DIV/0!</v>
      </c>
      <c r="X433" s="127" t="e">
        <f t="shared" si="56"/>
        <v>#DIV/0!</v>
      </c>
      <c r="Y433" s="127" t="e">
        <f t="shared" si="56"/>
        <v>#DIV/0!</v>
      </c>
      <c r="Z433" s="127" t="e">
        <f t="shared" si="56"/>
        <v>#DIV/0!</v>
      </c>
      <c r="AA433" s="127" t="e">
        <f t="shared" si="56"/>
        <v>#DIV/0!</v>
      </c>
      <c r="AB433" s="127" t="e">
        <f t="shared" si="56"/>
        <v>#DIV/0!</v>
      </c>
      <c r="AC433" s="127" t="e">
        <f t="shared" si="58"/>
        <v>#DIV/0!</v>
      </c>
      <c r="AD433" s="127" t="e">
        <f t="shared" si="59"/>
        <v>#DIV/0!</v>
      </c>
      <c r="AE433" s="127" t="e">
        <f t="shared" si="60"/>
        <v>#DIV/0!</v>
      </c>
      <c r="AF433" s="127" t="e">
        <f t="shared" si="61"/>
        <v>#DIV/0!</v>
      </c>
      <c r="AG433" s="127" t="e">
        <f t="shared" si="62"/>
        <v>#DIV/0!</v>
      </c>
      <c r="AH433" s="127" t="e">
        <f t="shared" si="63"/>
        <v>#DIV/0!</v>
      </c>
      <c r="AI433" s="127" t="e">
        <f t="shared" si="51"/>
        <v>#DIV/0!</v>
      </c>
      <c r="AJ433" s="127" t="e">
        <f t="shared" si="52"/>
        <v>#DIV/0!</v>
      </c>
      <c r="AK433" s="127" t="e">
        <f t="shared" si="53"/>
        <v>#DIV/0!</v>
      </c>
      <c r="AL433" s="127" t="e">
        <f t="shared" si="54"/>
        <v>#DIV/0!</v>
      </c>
      <c r="AM433" s="127" t="e">
        <f t="shared" si="64"/>
        <v>#DIV/0!</v>
      </c>
      <c r="AN433" s="280"/>
      <c r="AO433" s="281"/>
      <c r="AP433" s="281"/>
      <c r="AQ433" s="281"/>
      <c r="AR433" s="281"/>
      <c r="AS433" s="281"/>
      <c r="AT433" s="281"/>
      <c r="AU433" s="281"/>
      <c r="AV433" s="281"/>
      <c r="AW433" s="281"/>
      <c r="AX433" s="281"/>
      <c r="AY433" s="281"/>
      <c r="AZ433" s="281"/>
      <c r="BA433" s="281">
        <v>1</v>
      </c>
      <c r="BB433" s="281">
        <v>1</v>
      </c>
      <c r="BC433" s="281">
        <v>1</v>
      </c>
      <c r="BD433" s="281"/>
      <c r="BE433" s="325"/>
    </row>
    <row r="434" spans="2:57" ht="15" x14ac:dyDescent="0.25">
      <c r="B434" s="772"/>
      <c r="C434" s="1" t="s">
        <v>4</v>
      </c>
      <c r="D434" s="365"/>
      <c r="Q434" s="11">
        <v>84127</v>
      </c>
      <c r="R434" s="11">
        <v>83308</v>
      </c>
      <c r="S434" s="11">
        <v>86547</v>
      </c>
      <c r="V434" s="74">
        <f>100</f>
        <v>100</v>
      </c>
      <c r="W434" s="127" t="e">
        <f t="shared" si="56"/>
        <v>#DIV/0!</v>
      </c>
      <c r="X434" s="127" t="e">
        <f t="shared" si="56"/>
        <v>#DIV/0!</v>
      </c>
      <c r="Y434" s="127" t="e">
        <f t="shared" si="56"/>
        <v>#DIV/0!</v>
      </c>
      <c r="Z434" s="127" t="e">
        <f t="shared" si="56"/>
        <v>#DIV/0!</v>
      </c>
      <c r="AA434" s="127" t="e">
        <f t="shared" si="56"/>
        <v>#DIV/0!</v>
      </c>
      <c r="AB434" s="127" t="e">
        <f t="shared" si="56"/>
        <v>#DIV/0!</v>
      </c>
      <c r="AC434" s="127" t="e">
        <f t="shared" si="58"/>
        <v>#DIV/0!</v>
      </c>
      <c r="AD434" s="127" t="e">
        <f t="shared" si="59"/>
        <v>#DIV/0!</v>
      </c>
      <c r="AE434" s="127" t="e">
        <f t="shared" si="60"/>
        <v>#DIV/0!</v>
      </c>
      <c r="AF434" s="127" t="e">
        <f t="shared" si="61"/>
        <v>#DIV/0!</v>
      </c>
      <c r="AG434" s="127" t="e">
        <f t="shared" si="62"/>
        <v>#DIV/0!</v>
      </c>
      <c r="AH434" s="127" t="e">
        <f t="shared" si="63"/>
        <v>#DIV/0!</v>
      </c>
      <c r="AI434" s="127" t="e">
        <f t="shared" si="51"/>
        <v>#DIV/0!</v>
      </c>
      <c r="AJ434" s="127" t="e">
        <f t="shared" si="52"/>
        <v>#DIV/0!</v>
      </c>
      <c r="AK434" s="127" t="e">
        <f t="shared" si="53"/>
        <v>#DIV/0!</v>
      </c>
      <c r="AL434" s="127" t="e">
        <f t="shared" si="54"/>
        <v>#DIV/0!</v>
      </c>
      <c r="AM434" s="127" t="e">
        <f t="shared" si="64"/>
        <v>#DIV/0!</v>
      </c>
      <c r="AN434" s="280"/>
      <c r="AO434" s="281"/>
      <c r="AP434" s="281"/>
      <c r="AQ434" s="281"/>
      <c r="AR434" s="281"/>
      <c r="AS434" s="281"/>
      <c r="AT434" s="281"/>
      <c r="AU434" s="281"/>
      <c r="AV434" s="281"/>
      <c r="AW434" s="281"/>
      <c r="AX434" s="281"/>
      <c r="AY434" s="281"/>
      <c r="AZ434" s="281"/>
      <c r="BA434" s="281">
        <v>1</v>
      </c>
      <c r="BB434" s="281">
        <v>1</v>
      </c>
      <c r="BC434" s="281">
        <v>1</v>
      </c>
      <c r="BD434" s="281"/>
      <c r="BE434" s="325"/>
    </row>
    <row r="435" spans="2:57" ht="15" x14ac:dyDescent="0.25">
      <c r="B435" s="772"/>
      <c r="C435" s="1" t="s">
        <v>5</v>
      </c>
      <c r="D435" s="365"/>
      <c r="Q435" s="11">
        <v>156956</v>
      </c>
      <c r="R435" s="11">
        <v>147302</v>
      </c>
      <c r="S435" s="11">
        <v>154435</v>
      </c>
      <c r="V435" s="74">
        <f>100</f>
        <v>100</v>
      </c>
      <c r="W435" s="127" t="e">
        <f t="shared" si="56"/>
        <v>#DIV/0!</v>
      </c>
      <c r="X435" s="127" t="e">
        <f t="shared" si="56"/>
        <v>#DIV/0!</v>
      </c>
      <c r="Y435" s="127" t="e">
        <f t="shared" si="56"/>
        <v>#DIV/0!</v>
      </c>
      <c r="Z435" s="127" t="e">
        <f t="shared" si="56"/>
        <v>#DIV/0!</v>
      </c>
      <c r="AA435" s="127" t="e">
        <f t="shared" si="56"/>
        <v>#DIV/0!</v>
      </c>
      <c r="AB435" s="127" t="e">
        <f t="shared" si="56"/>
        <v>#DIV/0!</v>
      </c>
      <c r="AC435" s="127" t="e">
        <f t="shared" si="56"/>
        <v>#DIV/0!</v>
      </c>
      <c r="AD435" s="127" t="e">
        <f t="shared" si="56"/>
        <v>#DIV/0!</v>
      </c>
      <c r="AE435" s="127" t="e">
        <f t="shared" si="56"/>
        <v>#DIV/0!</v>
      </c>
      <c r="AF435" s="127" t="e">
        <f t="shared" si="56"/>
        <v>#DIV/0!</v>
      </c>
      <c r="AG435" s="127" t="e">
        <f t="shared" si="56"/>
        <v>#DIV/0!</v>
      </c>
      <c r="AH435" s="127" t="e">
        <f t="shared" si="56"/>
        <v>#DIV/0!</v>
      </c>
      <c r="AI435" s="127" t="e">
        <f t="shared" si="56"/>
        <v>#DIV/0!</v>
      </c>
      <c r="AJ435" s="127" t="e">
        <f t="shared" si="56"/>
        <v>#DIV/0!</v>
      </c>
      <c r="AK435" s="127" t="e">
        <f t="shared" si="56"/>
        <v>#DIV/0!</v>
      </c>
      <c r="AL435" s="127" t="e">
        <f t="shared" si="56"/>
        <v>#DIV/0!</v>
      </c>
      <c r="AM435" s="127" t="e">
        <f t="shared" si="64"/>
        <v>#DIV/0!</v>
      </c>
      <c r="AN435" s="280"/>
      <c r="AO435" s="281"/>
      <c r="AP435" s="281"/>
      <c r="AQ435" s="281"/>
      <c r="AR435" s="281"/>
      <c r="AS435" s="281"/>
      <c r="AT435" s="281"/>
      <c r="AU435" s="281"/>
      <c r="AV435" s="281"/>
      <c r="AW435" s="281"/>
      <c r="AX435" s="281"/>
      <c r="AY435" s="281"/>
      <c r="AZ435" s="281"/>
      <c r="BA435" s="281">
        <v>1</v>
      </c>
      <c r="BB435" s="281">
        <v>1</v>
      </c>
      <c r="BC435" s="281">
        <v>1</v>
      </c>
      <c r="BD435" s="281"/>
      <c r="BE435" s="325"/>
    </row>
    <row r="436" spans="2:57" ht="15" x14ac:dyDescent="0.25">
      <c r="B436" s="772"/>
      <c r="C436" s="1" t="s">
        <v>6</v>
      </c>
      <c r="D436" s="365"/>
      <c r="Q436" s="11">
        <v>435949</v>
      </c>
      <c r="R436" s="11">
        <v>455882</v>
      </c>
      <c r="S436" s="11">
        <v>471326</v>
      </c>
      <c r="V436" s="74">
        <f>100</f>
        <v>100</v>
      </c>
      <c r="W436" s="127" t="e">
        <f t="shared" si="56"/>
        <v>#DIV/0!</v>
      </c>
      <c r="X436" s="127" t="e">
        <f t="shared" si="56"/>
        <v>#DIV/0!</v>
      </c>
      <c r="Y436" s="127" t="e">
        <f t="shared" si="56"/>
        <v>#DIV/0!</v>
      </c>
      <c r="Z436" s="127" t="e">
        <f t="shared" si="56"/>
        <v>#DIV/0!</v>
      </c>
      <c r="AA436" s="127" t="e">
        <f t="shared" si="56"/>
        <v>#DIV/0!</v>
      </c>
      <c r="AB436" s="127" t="e">
        <f t="shared" si="56"/>
        <v>#DIV/0!</v>
      </c>
      <c r="AC436" s="127" t="e">
        <f t="shared" si="56"/>
        <v>#DIV/0!</v>
      </c>
      <c r="AD436" s="127" t="e">
        <f t="shared" si="56"/>
        <v>#DIV/0!</v>
      </c>
      <c r="AE436" s="127" t="e">
        <f t="shared" si="56"/>
        <v>#DIV/0!</v>
      </c>
      <c r="AF436" s="127" t="e">
        <f t="shared" si="56"/>
        <v>#DIV/0!</v>
      </c>
      <c r="AG436" s="127" t="e">
        <f t="shared" si="56"/>
        <v>#DIV/0!</v>
      </c>
      <c r="AH436" s="127" t="e">
        <f t="shared" si="56"/>
        <v>#DIV/0!</v>
      </c>
      <c r="AI436" s="127" t="e">
        <f t="shared" si="56"/>
        <v>#DIV/0!</v>
      </c>
      <c r="AJ436" s="127" t="e">
        <f t="shared" si="56"/>
        <v>#DIV/0!</v>
      </c>
      <c r="AK436" s="127" t="e">
        <f t="shared" ref="AK436:AK467" si="65">S436*100/$D436</f>
        <v>#DIV/0!</v>
      </c>
      <c r="AL436" s="127" t="e">
        <f t="shared" ref="AL436:AL467" si="66">T436*100/$D436</f>
        <v>#DIV/0!</v>
      </c>
      <c r="AM436" s="127" t="e">
        <f t="shared" si="64"/>
        <v>#DIV/0!</v>
      </c>
      <c r="AN436" s="280"/>
      <c r="AO436" s="281"/>
      <c r="AP436" s="281"/>
      <c r="AQ436" s="281"/>
      <c r="AR436" s="281"/>
      <c r="AS436" s="281"/>
      <c r="AT436" s="281"/>
      <c r="AU436" s="281"/>
      <c r="AV436" s="281"/>
      <c r="AW436" s="281"/>
      <c r="AX436" s="281"/>
      <c r="AY436" s="281"/>
      <c r="AZ436" s="281"/>
      <c r="BA436" s="281"/>
      <c r="BB436" s="281"/>
      <c r="BC436" s="281"/>
      <c r="BD436" s="281"/>
      <c r="BE436" s="325"/>
    </row>
    <row r="437" spans="2:57" ht="15" x14ac:dyDescent="0.25">
      <c r="B437" s="765"/>
      <c r="C437" s="8" t="s">
        <v>7</v>
      </c>
      <c r="D437" s="424"/>
      <c r="E437" s="341"/>
      <c r="F437" s="341"/>
      <c r="G437" s="341"/>
      <c r="H437" s="341"/>
      <c r="I437" s="341"/>
      <c r="J437" s="341"/>
      <c r="K437" s="341"/>
      <c r="L437" s="341"/>
      <c r="M437" s="341"/>
      <c r="N437" s="341"/>
      <c r="O437" s="341"/>
      <c r="P437" s="341"/>
      <c r="Q437" s="341">
        <v>278993</v>
      </c>
      <c r="R437" s="341">
        <v>308580</v>
      </c>
      <c r="S437" s="341">
        <v>316891</v>
      </c>
      <c r="T437" s="341"/>
      <c r="U437" s="341"/>
      <c r="V437" s="74">
        <f>100</f>
        <v>100</v>
      </c>
      <c r="W437" s="127" t="e">
        <f t="shared" si="56"/>
        <v>#DIV/0!</v>
      </c>
      <c r="X437" s="127" t="e">
        <f t="shared" si="56"/>
        <v>#DIV/0!</v>
      </c>
      <c r="Y437" s="127" t="e">
        <f t="shared" si="56"/>
        <v>#DIV/0!</v>
      </c>
      <c r="Z437" s="127" t="e">
        <f t="shared" si="56"/>
        <v>#DIV/0!</v>
      </c>
      <c r="AA437" s="127" t="e">
        <f t="shared" si="56"/>
        <v>#DIV/0!</v>
      </c>
      <c r="AB437" s="127" t="e">
        <f t="shared" si="56"/>
        <v>#DIV/0!</v>
      </c>
      <c r="AC437" s="127" t="e">
        <f t="shared" si="56"/>
        <v>#DIV/0!</v>
      </c>
      <c r="AD437" s="127" t="e">
        <f t="shared" si="56"/>
        <v>#DIV/0!</v>
      </c>
      <c r="AE437" s="127" t="e">
        <f t="shared" si="56"/>
        <v>#DIV/0!</v>
      </c>
      <c r="AF437" s="127" t="e">
        <f t="shared" si="56"/>
        <v>#DIV/0!</v>
      </c>
      <c r="AG437" s="127" t="e">
        <f t="shared" si="56"/>
        <v>#DIV/0!</v>
      </c>
      <c r="AH437" s="127" t="e">
        <f t="shared" si="56"/>
        <v>#DIV/0!</v>
      </c>
      <c r="AI437" s="127" t="e">
        <f t="shared" si="56"/>
        <v>#DIV/0!</v>
      </c>
      <c r="AJ437" s="127" t="e">
        <f t="shared" si="56"/>
        <v>#DIV/0!</v>
      </c>
      <c r="AK437" s="127" t="e">
        <f t="shared" si="65"/>
        <v>#DIV/0!</v>
      </c>
      <c r="AL437" s="127" t="e">
        <f t="shared" si="66"/>
        <v>#DIV/0!</v>
      </c>
      <c r="AM437" s="127" t="e">
        <f t="shared" si="64"/>
        <v>#DIV/0!</v>
      </c>
      <c r="AN437" s="283"/>
      <c r="AO437" s="284"/>
      <c r="AP437" s="284"/>
      <c r="AQ437" s="284"/>
      <c r="AR437" s="284"/>
      <c r="AS437" s="284"/>
      <c r="AT437" s="284"/>
      <c r="AU437" s="284"/>
      <c r="AV437" s="284"/>
      <c r="AW437" s="284"/>
      <c r="AX437" s="284"/>
      <c r="AY437" s="284"/>
      <c r="AZ437" s="284"/>
      <c r="BA437" s="284"/>
      <c r="BB437" s="284"/>
      <c r="BC437" s="284"/>
      <c r="BD437" s="284"/>
      <c r="BE437" s="284"/>
    </row>
    <row r="438" spans="2:57" ht="15" x14ac:dyDescent="0.25">
      <c r="B438" s="772" t="s">
        <v>282</v>
      </c>
      <c r="C438" s="1" t="s">
        <v>2</v>
      </c>
      <c r="D438" s="425"/>
      <c r="Q438" s="11">
        <v>760555</v>
      </c>
      <c r="R438" s="11">
        <v>729332</v>
      </c>
      <c r="S438" s="11">
        <v>724570</v>
      </c>
      <c r="V438" s="74">
        <f>100</f>
        <v>100</v>
      </c>
      <c r="W438" s="127" t="e">
        <f t="shared" si="56"/>
        <v>#DIV/0!</v>
      </c>
      <c r="X438" s="127" t="e">
        <f t="shared" si="56"/>
        <v>#DIV/0!</v>
      </c>
      <c r="Y438" s="127" t="e">
        <f t="shared" si="56"/>
        <v>#DIV/0!</v>
      </c>
      <c r="Z438" s="127" t="e">
        <f t="shared" si="56"/>
        <v>#DIV/0!</v>
      </c>
      <c r="AA438" s="127" t="e">
        <f t="shared" si="56"/>
        <v>#DIV/0!</v>
      </c>
      <c r="AB438" s="127" t="e">
        <f t="shared" si="56"/>
        <v>#DIV/0!</v>
      </c>
      <c r="AC438" s="127" t="e">
        <f t="shared" si="56"/>
        <v>#DIV/0!</v>
      </c>
      <c r="AD438" s="127" t="e">
        <f t="shared" si="56"/>
        <v>#DIV/0!</v>
      </c>
      <c r="AE438" s="127" t="e">
        <f t="shared" si="56"/>
        <v>#DIV/0!</v>
      </c>
      <c r="AF438" s="127" t="e">
        <f t="shared" si="56"/>
        <v>#DIV/0!</v>
      </c>
      <c r="AG438" s="127" t="e">
        <f t="shared" si="56"/>
        <v>#DIV/0!</v>
      </c>
      <c r="AH438" s="127" t="e">
        <f t="shared" si="56"/>
        <v>#DIV/0!</v>
      </c>
      <c r="AI438" s="127" t="e">
        <f t="shared" si="56"/>
        <v>#DIV/0!</v>
      </c>
      <c r="AJ438" s="127" t="e">
        <f t="shared" si="56"/>
        <v>#DIV/0!</v>
      </c>
      <c r="AK438" s="127" t="e">
        <f t="shared" si="65"/>
        <v>#DIV/0!</v>
      </c>
      <c r="AL438" s="127" t="e">
        <f t="shared" si="66"/>
        <v>#DIV/0!</v>
      </c>
      <c r="AM438" s="127" t="e">
        <f t="shared" si="64"/>
        <v>#DIV/0!</v>
      </c>
      <c r="AN438" s="280"/>
      <c r="AO438" s="281"/>
      <c r="AP438" s="281"/>
      <c r="AQ438" s="281"/>
      <c r="AR438" s="281"/>
      <c r="AS438" s="281"/>
      <c r="AT438" s="281"/>
      <c r="AU438" s="281"/>
      <c r="AV438" s="281"/>
      <c r="AW438" s="281"/>
      <c r="AX438" s="281"/>
      <c r="AY438" s="281"/>
      <c r="AZ438" s="281"/>
      <c r="BA438" s="281">
        <v>1</v>
      </c>
      <c r="BB438" s="281">
        <v>1</v>
      </c>
      <c r="BC438" s="281">
        <v>1</v>
      </c>
      <c r="BD438" s="281"/>
      <c r="BE438" s="325"/>
    </row>
    <row r="439" spans="2:57" ht="15" x14ac:dyDescent="0.25">
      <c r="B439" s="772"/>
      <c r="C439" s="1" t="s">
        <v>3</v>
      </c>
      <c r="D439" s="365"/>
      <c r="Q439" s="11">
        <v>822693</v>
      </c>
      <c r="R439" s="11">
        <v>723507</v>
      </c>
      <c r="S439" s="11">
        <v>719784</v>
      </c>
      <c r="V439" s="74">
        <f>100</f>
        <v>100</v>
      </c>
      <c r="W439" s="127" t="e">
        <f t="shared" si="56"/>
        <v>#DIV/0!</v>
      </c>
      <c r="X439" s="127" t="e">
        <f t="shared" si="56"/>
        <v>#DIV/0!</v>
      </c>
      <c r="Y439" s="127" t="e">
        <f t="shared" si="56"/>
        <v>#DIV/0!</v>
      </c>
      <c r="Z439" s="127" t="e">
        <f t="shared" si="56"/>
        <v>#DIV/0!</v>
      </c>
      <c r="AA439" s="127" t="e">
        <f t="shared" si="56"/>
        <v>#DIV/0!</v>
      </c>
      <c r="AB439" s="127" t="e">
        <f t="shared" si="56"/>
        <v>#DIV/0!</v>
      </c>
      <c r="AC439" s="127" t="e">
        <f t="shared" si="56"/>
        <v>#DIV/0!</v>
      </c>
      <c r="AD439" s="127" t="e">
        <f t="shared" si="56"/>
        <v>#DIV/0!</v>
      </c>
      <c r="AE439" s="127" t="e">
        <f t="shared" si="56"/>
        <v>#DIV/0!</v>
      </c>
      <c r="AF439" s="127" t="e">
        <f t="shared" si="56"/>
        <v>#DIV/0!</v>
      </c>
      <c r="AG439" s="127" t="e">
        <f t="shared" si="56"/>
        <v>#DIV/0!</v>
      </c>
      <c r="AH439" s="127" t="e">
        <f t="shared" si="56"/>
        <v>#DIV/0!</v>
      </c>
      <c r="AI439" s="127" t="e">
        <f t="shared" si="56"/>
        <v>#DIV/0!</v>
      </c>
      <c r="AJ439" s="127" t="e">
        <f t="shared" si="56"/>
        <v>#DIV/0!</v>
      </c>
      <c r="AK439" s="127" t="e">
        <f t="shared" si="65"/>
        <v>#DIV/0!</v>
      </c>
      <c r="AL439" s="127" t="e">
        <f t="shared" si="66"/>
        <v>#DIV/0!</v>
      </c>
      <c r="AM439" s="127" t="e">
        <f t="shared" si="64"/>
        <v>#DIV/0!</v>
      </c>
      <c r="AN439" s="280"/>
      <c r="AO439" s="281"/>
      <c r="AP439" s="281"/>
      <c r="AQ439" s="281"/>
      <c r="AR439" s="281"/>
      <c r="AS439" s="281"/>
      <c r="AT439" s="281"/>
      <c r="AU439" s="281"/>
      <c r="AV439" s="281"/>
      <c r="AW439" s="281"/>
      <c r="AX439" s="281"/>
      <c r="AY439" s="281"/>
      <c r="AZ439" s="281"/>
      <c r="BA439" s="281">
        <v>1</v>
      </c>
      <c r="BB439" s="281">
        <v>1</v>
      </c>
      <c r="BC439" s="281">
        <v>1</v>
      </c>
      <c r="BD439" s="281"/>
      <c r="BE439" s="325"/>
    </row>
    <row r="440" spans="2:57" ht="15" x14ac:dyDescent="0.25">
      <c r="B440" s="772"/>
      <c r="C440" s="1" t="s">
        <v>4</v>
      </c>
      <c r="D440" s="365"/>
      <c r="Q440" s="11">
        <v>201070</v>
      </c>
      <c r="R440" s="11">
        <v>205271</v>
      </c>
      <c r="S440" s="11">
        <v>211673</v>
      </c>
      <c r="V440" s="74">
        <f>100</f>
        <v>100</v>
      </c>
      <c r="W440" s="127" t="e">
        <f t="shared" si="56"/>
        <v>#DIV/0!</v>
      </c>
      <c r="X440" s="127" t="e">
        <f t="shared" si="56"/>
        <v>#DIV/0!</v>
      </c>
      <c r="Y440" s="127" t="e">
        <f t="shared" si="56"/>
        <v>#DIV/0!</v>
      </c>
      <c r="Z440" s="127" t="e">
        <f t="shared" si="56"/>
        <v>#DIV/0!</v>
      </c>
      <c r="AA440" s="127" t="e">
        <f t="shared" si="56"/>
        <v>#DIV/0!</v>
      </c>
      <c r="AB440" s="127" t="e">
        <f t="shared" si="56"/>
        <v>#DIV/0!</v>
      </c>
      <c r="AC440" s="127" t="e">
        <f t="shared" si="56"/>
        <v>#DIV/0!</v>
      </c>
      <c r="AD440" s="127" t="e">
        <f t="shared" si="56"/>
        <v>#DIV/0!</v>
      </c>
      <c r="AE440" s="127" t="e">
        <f t="shared" si="56"/>
        <v>#DIV/0!</v>
      </c>
      <c r="AF440" s="127" t="e">
        <f t="shared" ref="AF440:AJ490" si="67">N440*100/$D440</f>
        <v>#DIV/0!</v>
      </c>
      <c r="AG440" s="127" t="e">
        <f t="shared" si="67"/>
        <v>#DIV/0!</v>
      </c>
      <c r="AH440" s="127" t="e">
        <f t="shared" si="67"/>
        <v>#DIV/0!</v>
      </c>
      <c r="AI440" s="127" t="e">
        <f t="shared" si="67"/>
        <v>#DIV/0!</v>
      </c>
      <c r="AJ440" s="127" t="e">
        <f t="shared" si="67"/>
        <v>#DIV/0!</v>
      </c>
      <c r="AK440" s="127" t="e">
        <f t="shared" si="65"/>
        <v>#DIV/0!</v>
      </c>
      <c r="AL440" s="127" t="e">
        <f t="shared" si="66"/>
        <v>#DIV/0!</v>
      </c>
      <c r="AM440" s="127" t="e">
        <f t="shared" si="64"/>
        <v>#DIV/0!</v>
      </c>
      <c r="AN440" s="280"/>
      <c r="AO440" s="281"/>
      <c r="AP440" s="281"/>
      <c r="AQ440" s="281"/>
      <c r="AR440" s="281"/>
      <c r="AS440" s="281"/>
      <c r="AT440" s="281"/>
      <c r="AU440" s="281"/>
      <c r="AV440" s="281"/>
      <c r="AW440" s="281"/>
      <c r="AX440" s="281"/>
      <c r="AY440" s="281"/>
      <c r="AZ440" s="281"/>
      <c r="BA440" s="281">
        <v>1</v>
      </c>
      <c r="BB440" s="281">
        <v>1</v>
      </c>
      <c r="BC440" s="281">
        <v>1</v>
      </c>
      <c r="BD440" s="281"/>
      <c r="BE440" s="325"/>
    </row>
    <row r="441" spans="2:57" ht="15" x14ac:dyDescent="0.25">
      <c r="B441" s="772"/>
      <c r="C441" s="1" t="s">
        <v>5</v>
      </c>
      <c r="D441" s="365"/>
      <c r="Q441" s="11">
        <v>1807714</v>
      </c>
      <c r="R441" s="11">
        <v>1829608</v>
      </c>
      <c r="S441" s="11">
        <v>1842330</v>
      </c>
      <c r="V441" s="74">
        <f>100</f>
        <v>100</v>
      </c>
      <c r="W441" s="127" t="e">
        <f t="shared" ref="W441:AE469" si="68">E441*100/$D441</f>
        <v>#DIV/0!</v>
      </c>
      <c r="X441" s="127" t="e">
        <f t="shared" si="68"/>
        <v>#DIV/0!</v>
      </c>
      <c r="Y441" s="127" t="e">
        <f t="shared" si="68"/>
        <v>#DIV/0!</v>
      </c>
      <c r="Z441" s="127" t="e">
        <f t="shared" si="68"/>
        <v>#DIV/0!</v>
      </c>
      <c r="AA441" s="127" t="e">
        <f t="shared" si="68"/>
        <v>#DIV/0!</v>
      </c>
      <c r="AB441" s="127" t="e">
        <f t="shared" si="68"/>
        <v>#DIV/0!</v>
      </c>
      <c r="AC441" s="127" t="e">
        <f t="shared" si="68"/>
        <v>#DIV/0!</v>
      </c>
      <c r="AD441" s="127" t="e">
        <f t="shared" si="68"/>
        <v>#DIV/0!</v>
      </c>
      <c r="AE441" s="127" t="e">
        <f t="shared" si="68"/>
        <v>#DIV/0!</v>
      </c>
      <c r="AF441" s="127" t="e">
        <f t="shared" si="67"/>
        <v>#DIV/0!</v>
      </c>
      <c r="AG441" s="127" t="e">
        <f t="shared" si="67"/>
        <v>#DIV/0!</v>
      </c>
      <c r="AH441" s="127" t="e">
        <f t="shared" si="67"/>
        <v>#DIV/0!</v>
      </c>
      <c r="AI441" s="127" t="e">
        <f t="shared" si="67"/>
        <v>#DIV/0!</v>
      </c>
      <c r="AJ441" s="127" t="e">
        <f t="shared" si="67"/>
        <v>#DIV/0!</v>
      </c>
      <c r="AK441" s="127" t="e">
        <f t="shared" si="65"/>
        <v>#DIV/0!</v>
      </c>
      <c r="AL441" s="127" t="e">
        <f t="shared" si="66"/>
        <v>#DIV/0!</v>
      </c>
      <c r="AM441" s="127" t="e">
        <f t="shared" si="64"/>
        <v>#DIV/0!</v>
      </c>
      <c r="AN441" s="280"/>
      <c r="AO441" s="281"/>
      <c r="AP441" s="281"/>
      <c r="AQ441" s="281"/>
      <c r="AR441" s="281"/>
      <c r="AS441" s="281"/>
      <c r="AT441" s="281"/>
      <c r="AU441" s="281"/>
      <c r="AV441" s="281"/>
      <c r="AW441" s="281"/>
      <c r="AX441" s="281"/>
      <c r="AY441" s="281"/>
      <c r="AZ441" s="281"/>
      <c r="BA441" s="281">
        <v>1</v>
      </c>
      <c r="BB441" s="281">
        <v>1</v>
      </c>
      <c r="BC441" s="281">
        <v>1</v>
      </c>
      <c r="BD441" s="281"/>
      <c r="BE441" s="325"/>
    </row>
    <row r="442" spans="2:57" ht="15" x14ac:dyDescent="0.25">
      <c r="B442" s="772"/>
      <c r="C442" s="1" t="s">
        <v>6</v>
      </c>
      <c r="D442" s="365"/>
      <c r="Q442" s="11">
        <v>3592032</v>
      </c>
      <c r="R442" s="11">
        <v>3487718</v>
      </c>
      <c r="S442" s="11">
        <v>3498357</v>
      </c>
      <c r="V442" s="74">
        <f>100</f>
        <v>100</v>
      </c>
      <c r="W442" s="127" t="e">
        <f t="shared" si="68"/>
        <v>#DIV/0!</v>
      </c>
      <c r="X442" s="127" t="e">
        <f t="shared" si="68"/>
        <v>#DIV/0!</v>
      </c>
      <c r="Y442" s="127" t="e">
        <f t="shared" si="68"/>
        <v>#DIV/0!</v>
      </c>
      <c r="Z442" s="127" t="e">
        <f t="shared" si="68"/>
        <v>#DIV/0!</v>
      </c>
      <c r="AA442" s="127" t="e">
        <f t="shared" si="68"/>
        <v>#DIV/0!</v>
      </c>
      <c r="AB442" s="127" t="e">
        <f t="shared" si="68"/>
        <v>#DIV/0!</v>
      </c>
      <c r="AC442" s="127" t="e">
        <f t="shared" si="68"/>
        <v>#DIV/0!</v>
      </c>
      <c r="AD442" s="127" t="e">
        <f t="shared" si="68"/>
        <v>#DIV/0!</v>
      </c>
      <c r="AE442" s="127" t="e">
        <f t="shared" si="68"/>
        <v>#DIV/0!</v>
      </c>
      <c r="AF442" s="127" t="e">
        <f t="shared" si="67"/>
        <v>#DIV/0!</v>
      </c>
      <c r="AG442" s="127" t="e">
        <f t="shared" si="67"/>
        <v>#DIV/0!</v>
      </c>
      <c r="AH442" s="127" t="e">
        <f t="shared" si="67"/>
        <v>#DIV/0!</v>
      </c>
      <c r="AI442" s="127" t="e">
        <f t="shared" si="67"/>
        <v>#DIV/0!</v>
      </c>
      <c r="AJ442" s="127" t="e">
        <f t="shared" si="67"/>
        <v>#DIV/0!</v>
      </c>
      <c r="AK442" s="127" t="e">
        <f t="shared" si="65"/>
        <v>#DIV/0!</v>
      </c>
      <c r="AL442" s="127" t="e">
        <f t="shared" si="66"/>
        <v>#DIV/0!</v>
      </c>
      <c r="AM442" s="127" t="e">
        <f t="shared" si="64"/>
        <v>#DIV/0!</v>
      </c>
      <c r="AN442" s="280"/>
      <c r="AO442" s="281"/>
      <c r="AP442" s="281"/>
      <c r="AQ442" s="281"/>
      <c r="AR442" s="281"/>
      <c r="AS442" s="281"/>
      <c r="AT442" s="281"/>
      <c r="AU442" s="281"/>
      <c r="AV442" s="281"/>
      <c r="AW442" s="281"/>
      <c r="AX442" s="281"/>
      <c r="AY442" s="281"/>
      <c r="AZ442" s="281"/>
      <c r="BA442" s="281"/>
      <c r="BB442" s="281"/>
      <c r="BC442" s="281"/>
      <c r="BD442" s="281"/>
      <c r="BE442" s="325"/>
    </row>
    <row r="443" spans="2:57" ht="15" x14ac:dyDescent="0.25">
      <c r="B443" s="765"/>
      <c r="C443" s="8" t="s">
        <v>7</v>
      </c>
      <c r="D443" s="424"/>
      <c r="E443" s="341"/>
      <c r="F443" s="341"/>
      <c r="G443" s="341"/>
      <c r="H443" s="341"/>
      <c r="I443" s="341"/>
      <c r="J443" s="341"/>
      <c r="K443" s="341"/>
      <c r="L443" s="341"/>
      <c r="M443" s="341"/>
      <c r="N443" s="341"/>
      <c r="O443" s="341"/>
      <c r="P443" s="341"/>
      <c r="Q443" s="341">
        <v>1784318</v>
      </c>
      <c r="R443" s="341">
        <v>1658110</v>
      </c>
      <c r="S443" s="341">
        <v>1656027</v>
      </c>
      <c r="T443" s="341"/>
      <c r="U443" s="341"/>
      <c r="V443" s="74">
        <f>100</f>
        <v>100</v>
      </c>
      <c r="W443" s="127" t="e">
        <f t="shared" si="68"/>
        <v>#DIV/0!</v>
      </c>
      <c r="X443" s="127" t="e">
        <f t="shared" si="68"/>
        <v>#DIV/0!</v>
      </c>
      <c r="Y443" s="127" t="e">
        <f t="shared" si="68"/>
        <v>#DIV/0!</v>
      </c>
      <c r="Z443" s="127" t="e">
        <f t="shared" si="68"/>
        <v>#DIV/0!</v>
      </c>
      <c r="AA443" s="127" t="e">
        <f t="shared" si="68"/>
        <v>#DIV/0!</v>
      </c>
      <c r="AB443" s="127" t="e">
        <f t="shared" si="68"/>
        <v>#DIV/0!</v>
      </c>
      <c r="AC443" s="127" t="e">
        <f t="shared" si="68"/>
        <v>#DIV/0!</v>
      </c>
      <c r="AD443" s="127" t="e">
        <f t="shared" si="68"/>
        <v>#DIV/0!</v>
      </c>
      <c r="AE443" s="127" t="e">
        <f t="shared" si="68"/>
        <v>#DIV/0!</v>
      </c>
      <c r="AF443" s="127" t="e">
        <f t="shared" si="67"/>
        <v>#DIV/0!</v>
      </c>
      <c r="AG443" s="127" t="e">
        <f t="shared" si="67"/>
        <v>#DIV/0!</v>
      </c>
      <c r="AH443" s="127" t="e">
        <f t="shared" si="67"/>
        <v>#DIV/0!</v>
      </c>
      <c r="AI443" s="127" t="e">
        <f t="shared" si="67"/>
        <v>#DIV/0!</v>
      </c>
      <c r="AJ443" s="127" t="e">
        <f t="shared" si="67"/>
        <v>#DIV/0!</v>
      </c>
      <c r="AK443" s="127" t="e">
        <f t="shared" si="65"/>
        <v>#DIV/0!</v>
      </c>
      <c r="AL443" s="127" t="e">
        <f t="shared" si="66"/>
        <v>#DIV/0!</v>
      </c>
      <c r="AM443" s="127" t="e">
        <f t="shared" si="64"/>
        <v>#DIV/0!</v>
      </c>
      <c r="AN443" s="283"/>
      <c r="AO443" s="284"/>
      <c r="AP443" s="284"/>
      <c r="AQ443" s="284"/>
      <c r="AR443" s="284"/>
      <c r="AS443" s="284"/>
      <c r="AT443" s="284"/>
      <c r="AU443" s="284"/>
      <c r="AV443" s="284"/>
      <c r="AW443" s="284"/>
      <c r="AX443" s="284"/>
      <c r="AY443" s="284"/>
      <c r="AZ443" s="284"/>
      <c r="BA443" s="284"/>
      <c r="BB443" s="284"/>
      <c r="BC443" s="284"/>
      <c r="BD443" s="284"/>
      <c r="BE443" s="284"/>
    </row>
    <row r="444" spans="2:57" ht="15" x14ac:dyDescent="0.25">
      <c r="B444" s="772" t="s">
        <v>283</v>
      </c>
      <c r="C444" s="1" t="s">
        <v>2</v>
      </c>
      <c r="D444" s="425"/>
      <c r="Q444" s="11">
        <v>4886</v>
      </c>
      <c r="R444" s="11">
        <v>4179</v>
      </c>
      <c r="S444" s="11">
        <v>4268</v>
      </c>
      <c r="V444" s="74">
        <f>100</f>
        <v>100</v>
      </c>
      <c r="W444" s="127" t="e">
        <f t="shared" si="68"/>
        <v>#DIV/0!</v>
      </c>
      <c r="X444" s="127" t="e">
        <f t="shared" si="68"/>
        <v>#DIV/0!</v>
      </c>
      <c r="Y444" s="127" t="e">
        <f t="shared" si="68"/>
        <v>#DIV/0!</v>
      </c>
      <c r="Z444" s="127" t="e">
        <f t="shared" si="68"/>
        <v>#DIV/0!</v>
      </c>
      <c r="AA444" s="127" t="e">
        <f t="shared" si="68"/>
        <v>#DIV/0!</v>
      </c>
      <c r="AB444" s="127" t="e">
        <f t="shared" si="68"/>
        <v>#DIV/0!</v>
      </c>
      <c r="AC444" s="127" t="e">
        <f t="shared" si="68"/>
        <v>#DIV/0!</v>
      </c>
      <c r="AD444" s="127" t="e">
        <f t="shared" si="68"/>
        <v>#DIV/0!</v>
      </c>
      <c r="AE444" s="127" t="e">
        <f t="shared" si="68"/>
        <v>#DIV/0!</v>
      </c>
      <c r="AF444" s="127" t="e">
        <f t="shared" si="67"/>
        <v>#DIV/0!</v>
      </c>
      <c r="AG444" s="127" t="e">
        <f t="shared" si="67"/>
        <v>#DIV/0!</v>
      </c>
      <c r="AH444" s="127" t="e">
        <f t="shared" si="67"/>
        <v>#DIV/0!</v>
      </c>
      <c r="AI444" s="127" t="e">
        <f t="shared" si="67"/>
        <v>#DIV/0!</v>
      </c>
      <c r="AJ444" s="127" t="e">
        <f t="shared" si="67"/>
        <v>#DIV/0!</v>
      </c>
      <c r="AK444" s="127" t="e">
        <f t="shared" si="65"/>
        <v>#DIV/0!</v>
      </c>
      <c r="AL444" s="127" t="e">
        <f t="shared" si="66"/>
        <v>#DIV/0!</v>
      </c>
      <c r="AM444" s="127" t="e">
        <f t="shared" si="64"/>
        <v>#DIV/0!</v>
      </c>
      <c r="AN444" s="280"/>
      <c r="AO444" s="281"/>
      <c r="AP444" s="281"/>
      <c r="AQ444" s="281"/>
      <c r="AR444" s="281"/>
      <c r="AS444" s="281"/>
      <c r="AT444" s="281"/>
      <c r="AU444" s="281"/>
      <c r="AV444" s="281"/>
      <c r="AW444" s="281"/>
      <c r="AX444" s="281"/>
      <c r="AY444" s="281"/>
      <c r="AZ444" s="281"/>
      <c r="BA444" s="281">
        <v>1</v>
      </c>
      <c r="BB444" s="281">
        <v>1</v>
      </c>
      <c r="BC444" s="281">
        <v>1</v>
      </c>
      <c r="BD444" s="281"/>
      <c r="BE444" s="325"/>
    </row>
    <row r="445" spans="2:57" ht="15" x14ac:dyDescent="0.25">
      <c r="B445" s="772"/>
      <c r="C445" s="1" t="s">
        <v>3</v>
      </c>
      <c r="D445" s="365"/>
      <c r="Q445" s="11">
        <v>55946</v>
      </c>
      <c r="R445" s="11">
        <v>49126</v>
      </c>
      <c r="S445" s="11">
        <v>49789</v>
      </c>
      <c r="V445" s="74">
        <f>100</f>
        <v>100</v>
      </c>
      <c r="W445" s="127" t="e">
        <f t="shared" si="68"/>
        <v>#DIV/0!</v>
      </c>
      <c r="X445" s="127" t="e">
        <f t="shared" si="68"/>
        <v>#DIV/0!</v>
      </c>
      <c r="Y445" s="127" t="e">
        <f t="shared" si="68"/>
        <v>#DIV/0!</v>
      </c>
      <c r="Z445" s="127" t="e">
        <f t="shared" si="68"/>
        <v>#DIV/0!</v>
      </c>
      <c r="AA445" s="127" t="e">
        <f t="shared" si="68"/>
        <v>#DIV/0!</v>
      </c>
      <c r="AB445" s="127" t="e">
        <f t="shared" si="68"/>
        <v>#DIV/0!</v>
      </c>
      <c r="AC445" s="127" t="e">
        <f t="shared" si="68"/>
        <v>#DIV/0!</v>
      </c>
      <c r="AD445" s="127" t="e">
        <f t="shared" si="68"/>
        <v>#DIV/0!</v>
      </c>
      <c r="AE445" s="127" t="e">
        <f t="shared" si="68"/>
        <v>#DIV/0!</v>
      </c>
      <c r="AF445" s="127" t="e">
        <f t="shared" si="67"/>
        <v>#DIV/0!</v>
      </c>
      <c r="AG445" s="127" t="e">
        <f t="shared" si="67"/>
        <v>#DIV/0!</v>
      </c>
      <c r="AH445" s="127" t="e">
        <f t="shared" si="67"/>
        <v>#DIV/0!</v>
      </c>
      <c r="AI445" s="127" t="e">
        <f t="shared" si="67"/>
        <v>#DIV/0!</v>
      </c>
      <c r="AJ445" s="127" t="e">
        <f t="shared" si="67"/>
        <v>#DIV/0!</v>
      </c>
      <c r="AK445" s="127" t="e">
        <f t="shared" si="65"/>
        <v>#DIV/0!</v>
      </c>
      <c r="AL445" s="127" t="e">
        <f t="shared" si="66"/>
        <v>#DIV/0!</v>
      </c>
      <c r="AM445" s="127" t="e">
        <f t="shared" si="64"/>
        <v>#DIV/0!</v>
      </c>
      <c r="AN445" s="280"/>
      <c r="AO445" s="281"/>
      <c r="AP445" s="281"/>
      <c r="AQ445" s="281"/>
      <c r="AR445" s="281"/>
      <c r="AS445" s="281"/>
      <c r="AT445" s="281"/>
      <c r="AU445" s="281"/>
      <c r="AV445" s="281"/>
      <c r="AW445" s="281"/>
      <c r="AX445" s="281"/>
      <c r="AY445" s="281"/>
      <c r="AZ445" s="281"/>
      <c r="BA445" s="281">
        <v>1</v>
      </c>
      <c r="BB445" s="281">
        <v>1</v>
      </c>
      <c r="BC445" s="281">
        <v>1</v>
      </c>
      <c r="BD445" s="281"/>
      <c r="BE445" s="325"/>
    </row>
    <row r="446" spans="2:57" ht="15" x14ac:dyDescent="0.25">
      <c r="B446" s="772"/>
      <c r="C446" s="1" t="s">
        <v>4</v>
      </c>
      <c r="D446" s="365"/>
      <c r="Q446" s="11">
        <v>256300</v>
      </c>
      <c r="R446" s="11">
        <v>266587</v>
      </c>
      <c r="S446" s="11">
        <v>266591</v>
      </c>
      <c r="V446" s="74">
        <f>100</f>
        <v>100</v>
      </c>
      <c r="W446" s="127" t="e">
        <f t="shared" si="68"/>
        <v>#DIV/0!</v>
      </c>
      <c r="X446" s="127" t="e">
        <f t="shared" si="68"/>
        <v>#DIV/0!</v>
      </c>
      <c r="Y446" s="127" t="e">
        <f t="shared" si="68"/>
        <v>#DIV/0!</v>
      </c>
      <c r="Z446" s="127" t="e">
        <f t="shared" si="68"/>
        <v>#DIV/0!</v>
      </c>
      <c r="AA446" s="127" t="e">
        <f t="shared" si="68"/>
        <v>#DIV/0!</v>
      </c>
      <c r="AB446" s="127" t="e">
        <f t="shared" si="68"/>
        <v>#DIV/0!</v>
      </c>
      <c r="AC446" s="127" t="e">
        <f t="shared" si="68"/>
        <v>#DIV/0!</v>
      </c>
      <c r="AD446" s="127" t="e">
        <f t="shared" si="68"/>
        <v>#DIV/0!</v>
      </c>
      <c r="AE446" s="127" t="e">
        <f t="shared" si="68"/>
        <v>#DIV/0!</v>
      </c>
      <c r="AF446" s="127" t="e">
        <f t="shared" si="67"/>
        <v>#DIV/0!</v>
      </c>
      <c r="AG446" s="127" t="e">
        <f t="shared" si="67"/>
        <v>#DIV/0!</v>
      </c>
      <c r="AH446" s="127" t="e">
        <f t="shared" si="67"/>
        <v>#DIV/0!</v>
      </c>
      <c r="AI446" s="127" t="e">
        <f t="shared" si="67"/>
        <v>#DIV/0!</v>
      </c>
      <c r="AJ446" s="127" t="e">
        <f t="shared" si="67"/>
        <v>#DIV/0!</v>
      </c>
      <c r="AK446" s="127" t="e">
        <f t="shared" si="65"/>
        <v>#DIV/0!</v>
      </c>
      <c r="AL446" s="127" t="e">
        <f t="shared" si="66"/>
        <v>#DIV/0!</v>
      </c>
      <c r="AM446" s="127" t="e">
        <f t="shared" si="64"/>
        <v>#DIV/0!</v>
      </c>
      <c r="AN446" s="280"/>
      <c r="AO446" s="281"/>
      <c r="AP446" s="281"/>
      <c r="AQ446" s="281"/>
      <c r="AR446" s="281"/>
      <c r="AS446" s="281"/>
      <c r="AT446" s="281"/>
      <c r="AU446" s="281"/>
      <c r="AV446" s="281"/>
      <c r="AW446" s="281"/>
      <c r="AX446" s="281"/>
      <c r="AY446" s="281"/>
      <c r="AZ446" s="281"/>
      <c r="BA446" s="281">
        <v>1</v>
      </c>
      <c r="BB446" s="281">
        <v>1</v>
      </c>
      <c r="BC446" s="281">
        <v>1</v>
      </c>
      <c r="BD446" s="281"/>
      <c r="BE446" s="325"/>
    </row>
    <row r="447" spans="2:57" ht="15" x14ac:dyDescent="0.25">
      <c r="B447" s="772"/>
      <c r="C447" s="1" t="s">
        <v>5</v>
      </c>
      <c r="D447" s="365"/>
      <c r="Q447" s="11">
        <v>725719</v>
      </c>
      <c r="R447" s="11">
        <v>767078</v>
      </c>
      <c r="S447" s="11">
        <v>771416</v>
      </c>
      <c r="V447" s="74">
        <f>100</f>
        <v>100</v>
      </c>
      <c r="W447" s="127" t="e">
        <f t="shared" si="68"/>
        <v>#DIV/0!</v>
      </c>
      <c r="X447" s="127" t="e">
        <f t="shared" si="68"/>
        <v>#DIV/0!</v>
      </c>
      <c r="Y447" s="127" t="e">
        <f t="shared" si="68"/>
        <v>#DIV/0!</v>
      </c>
      <c r="Z447" s="127" t="e">
        <f t="shared" si="68"/>
        <v>#DIV/0!</v>
      </c>
      <c r="AA447" s="127" t="e">
        <f t="shared" si="68"/>
        <v>#DIV/0!</v>
      </c>
      <c r="AB447" s="127" t="e">
        <f t="shared" si="68"/>
        <v>#DIV/0!</v>
      </c>
      <c r="AC447" s="127" t="e">
        <f t="shared" si="68"/>
        <v>#DIV/0!</v>
      </c>
      <c r="AD447" s="127" t="e">
        <f t="shared" si="68"/>
        <v>#DIV/0!</v>
      </c>
      <c r="AE447" s="127" t="e">
        <f t="shared" si="68"/>
        <v>#DIV/0!</v>
      </c>
      <c r="AF447" s="127" t="e">
        <f t="shared" si="67"/>
        <v>#DIV/0!</v>
      </c>
      <c r="AG447" s="127" t="e">
        <f t="shared" si="67"/>
        <v>#DIV/0!</v>
      </c>
      <c r="AH447" s="127" t="e">
        <f t="shared" si="67"/>
        <v>#DIV/0!</v>
      </c>
      <c r="AI447" s="127" t="e">
        <f t="shared" si="67"/>
        <v>#DIV/0!</v>
      </c>
      <c r="AJ447" s="127" t="e">
        <f t="shared" si="67"/>
        <v>#DIV/0!</v>
      </c>
      <c r="AK447" s="127" t="e">
        <f t="shared" si="65"/>
        <v>#DIV/0!</v>
      </c>
      <c r="AL447" s="127" t="e">
        <f t="shared" si="66"/>
        <v>#DIV/0!</v>
      </c>
      <c r="AM447" s="127" t="e">
        <f t="shared" si="64"/>
        <v>#DIV/0!</v>
      </c>
      <c r="AN447" s="280"/>
      <c r="AO447" s="281"/>
      <c r="AP447" s="281"/>
      <c r="AQ447" s="281"/>
      <c r="AR447" s="281"/>
      <c r="AS447" s="281"/>
      <c r="AT447" s="281"/>
      <c r="AU447" s="281"/>
      <c r="AV447" s="281"/>
      <c r="AW447" s="281"/>
      <c r="AX447" s="281"/>
      <c r="AY447" s="281"/>
      <c r="AZ447" s="281"/>
      <c r="BA447" s="281">
        <v>1</v>
      </c>
      <c r="BB447" s="281">
        <v>1</v>
      </c>
      <c r="BC447" s="281">
        <v>1</v>
      </c>
      <c r="BD447" s="281"/>
      <c r="BE447" s="325"/>
    </row>
    <row r="448" spans="2:57" ht="15" x14ac:dyDescent="0.25">
      <c r="B448" s="772"/>
      <c r="C448" s="1" t="s">
        <v>6</v>
      </c>
      <c r="D448" s="365"/>
      <c r="Q448" s="11">
        <v>1042851</v>
      </c>
      <c r="R448" s="11">
        <v>1086970</v>
      </c>
      <c r="S448" s="11">
        <v>1092064</v>
      </c>
      <c r="V448" s="74">
        <f>100</f>
        <v>100</v>
      </c>
      <c r="W448" s="127" t="e">
        <f t="shared" si="68"/>
        <v>#DIV/0!</v>
      </c>
      <c r="X448" s="127" t="e">
        <f t="shared" si="68"/>
        <v>#DIV/0!</v>
      </c>
      <c r="Y448" s="127" t="e">
        <f t="shared" si="68"/>
        <v>#DIV/0!</v>
      </c>
      <c r="Z448" s="127" t="e">
        <f t="shared" si="68"/>
        <v>#DIV/0!</v>
      </c>
      <c r="AA448" s="127" t="e">
        <f t="shared" si="68"/>
        <v>#DIV/0!</v>
      </c>
      <c r="AB448" s="127" t="e">
        <f t="shared" si="68"/>
        <v>#DIV/0!</v>
      </c>
      <c r="AC448" s="127" t="e">
        <f t="shared" si="68"/>
        <v>#DIV/0!</v>
      </c>
      <c r="AD448" s="127" t="e">
        <f t="shared" si="68"/>
        <v>#DIV/0!</v>
      </c>
      <c r="AE448" s="127" t="e">
        <f t="shared" si="68"/>
        <v>#DIV/0!</v>
      </c>
      <c r="AF448" s="127" t="e">
        <f t="shared" si="67"/>
        <v>#DIV/0!</v>
      </c>
      <c r="AG448" s="127" t="e">
        <f t="shared" si="67"/>
        <v>#DIV/0!</v>
      </c>
      <c r="AH448" s="127" t="e">
        <f t="shared" si="67"/>
        <v>#DIV/0!</v>
      </c>
      <c r="AI448" s="127" t="e">
        <f t="shared" si="67"/>
        <v>#DIV/0!</v>
      </c>
      <c r="AJ448" s="127" t="e">
        <f t="shared" si="67"/>
        <v>#DIV/0!</v>
      </c>
      <c r="AK448" s="127" t="e">
        <f t="shared" si="65"/>
        <v>#DIV/0!</v>
      </c>
      <c r="AL448" s="127" t="e">
        <f t="shared" si="66"/>
        <v>#DIV/0!</v>
      </c>
      <c r="AM448" s="127" t="e">
        <f t="shared" si="64"/>
        <v>#DIV/0!</v>
      </c>
      <c r="AN448" s="280"/>
      <c r="AO448" s="281"/>
      <c r="AP448" s="281"/>
      <c r="AQ448" s="281"/>
      <c r="AR448" s="281"/>
      <c r="AS448" s="281"/>
      <c r="AT448" s="281"/>
      <c r="AU448" s="281"/>
      <c r="AV448" s="281"/>
      <c r="AW448" s="281"/>
      <c r="AX448" s="281"/>
      <c r="AY448" s="281"/>
      <c r="AZ448" s="281"/>
      <c r="BA448" s="281"/>
      <c r="BB448" s="281"/>
      <c r="BC448" s="281"/>
      <c r="BD448" s="281"/>
      <c r="BE448" s="325"/>
    </row>
    <row r="449" spans="2:57" ht="15" x14ac:dyDescent="0.25">
      <c r="B449" s="765"/>
      <c r="C449" s="8" t="s">
        <v>7</v>
      </c>
      <c r="D449" s="424"/>
      <c r="E449" s="341"/>
      <c r="F449" s="341"/>
      <c r="G449" s="341"/>
      <c r="H449" s="341"/>
      <c r="I449" s="341"/>
      <c r="J449" s="341"/>
      <c r="K449" s="341"/>
      <c r="L449" s="341"/>
      <c r="M449" s="341"/>
      <c r="N449" s="341"/>
      <c r="O449" s="341"/>
      <c r="P449" s="341"/>
      <c r="Q449" s="341">
        <v>317132</v>
      </c>
      <c r="R449" s="341">
        <v>319892</v>
      </c>
      <c r="S449" s="341">
        <v>320648</v>
      </c>
      <c r="T449" s="341"/>
      <c r="U449" s="341"/>
      <c r="V449" s="74">
        <f>100</f>
        <v>100</v>
      </c>
      <c r="W449" s="127" t="e">
        <f t="shared" si="68"/>
        <v>#DIV/0!</v>
      </c>
      <c r="X449" s="127" t="e">
        <f t="shared" si="68"/>
        <v>#DIV/0!</v>
      </c>
      <c r="Y449" s="127" t="e">
        <f t="shared" si="68"/>
        <v>#DIV/0!</v>
      </c>
      <c r="Z449" s="127" t="e">
        <f t="shared" si="68"/>
        <v>#DIV/0!</v>
      </c>
      <c r="AA449" s="127" t="e">
        <f t="shared" si="68"/>
        <v>#DIV/0!</v>
      </c>
      <c r="AB449" s="127" t="e">
        <f t="shared" si="68"/>
        <v>#DIV/0!</v>
      </c>
      <c r="AC449" s="127" t="e">
        <f t="shared" si="68"/>
        <v>#DIV/0!</v>
      </c>
      <c r="AD449" s="127" t="e">
        <f t="shared" si="68"/>
        <v>#DIV/0!</v>
      </c>
      <c r="AE449" s="127" t="e">
        <f t="shared" si="68"/>
        <v>#DIV/0!</v>
      </c>
      <c r="AF449" s="127" t="e">
        <f t="shared" si="67"/>
        <v>#DIV/0!</v>
      </c>
      <c r="AG449" s="127" t="e">
        <f t="shared" si="67"/>
        <v>#DIV/0!</v>
      </c>
      <c r="AH449" s="127" t="e">
        <f t="shared" si="67"/>
        <v>#DIV/0!</v>
      </c>
      <c r="AI449" s="127" t="e">
        <f t="shared" si="67"/>
        <v>#DIV/0!</v>
      </c>
      <c r="AJ449" s="127" t="e">
        <f t="shared" si="67"/>
        <v>#DIV/0!</v>
      </c>
      <c r="AK449" s="127" t="e">
        <f t="shared" si="65"/>
        <v>#DIV/0!</v>
      </c>
      <c r="AL449" s="127" t="e">
        <f t="shared" si="66"/>
        <v>#DIV/0!</v>
      </c>
      <c r="AM449" s="127" t="e">
        <f t="shared" si="64"/>
        <v>#DIV/0!</v>
      </c>
      <c r="AN449" s="283"/>
      <c r="AO449" s="284"/>
      <c r="AP449" s="284"/>
      <c r="AQ449" s="284"/>
      <c r="AR449" s="284"/>
      <c r="AS449" s="284"/>
      <c r="AT449" s="284"/>
      <c r="AU449" s="284"/>
      <c r="AV449" s="284"/>
      <c r="AW449" s="284"/>
      <c r="AX449" s="284"/>
      <c r="AY449" s="284"/>
      <c r="AZ449" s="284"/>
      <c r="BA449" s="284"/>
      <c r="BB449" s="284"/>
      <c r="BC449" s="284"/>
      <c r="BD449" s="284"/>
      <c r="BE449" s="284"/>
    </row>
    <row r="450" spans="2:57" ht="15" x14ac:dyDescent="0.25">
      <c r="B450" s="772" t="s">
        <v>284</v>
      </c>
      <c r="C450" s="1" t="s">
        <v>2</v>
      </c>
      <c r="D450" s="425"/>
      <c r="Q450" s="11">
        <v>34707</v>
      </c>
      <c r="R450" s="11">
        <v>34742</v>
      </c>
      <c r="S450" s="11">
        <v>35840</v>
      </c>
      <c r="V450" s="74">
        <f>100</f>
        <v>100</v>
      </c>
      <c r="W450" s="127" t="e">
        <f t="shared" si="68"/>
        <v>#DIV/0!</v>
      </c>
      <c r="X450" s="127" t="e">
        <f t="shared" si="68"/>
        <v>#DIV/0!</v>
      </c>
      <c r="Y450" s="127" t="e">
        <f t="shared" si="68"/>
        <v>#DIV/0!</v>
      </c>
      <c r="Z450" s="127" t="e">
        <f t="shared" si="68"/>
        <v>#DIV/0!</v>
      </c>
      <c r="AA450" s="127" t="e">
        <f t="shared" si="68"/>
        <v>#DIV/0!</v>
      </c>
      <c r="AB450" s="127" t="e">
        <f t="shared" si="68"/>
        <v>#DIV/0!</v>
      </c>
      <c r="AC450" s="127" t="e">
        <f t="shared" si="68"/>
        <v>#DIV/0!</v>
      </c>
      <c r="AD450" s="127" t="e">
        <f t="shared" si="68"/>
        <v>#DIV/0!</v>
      </c>
      <c r="AE450" s="127" t="e">
        <f t="shared" si="68"/>
        <v>#DIV/0!</v>
      </c>
      <c r="AF450" s="127" t="e">
        <f t="shared" si="67"/>
        <v>#DIV/0!</v>
      </c>
      <c r="AG450" s="127" t="e">
        <f t="shared" si="67"/>
        <v>#DIV/0!</v>
      </c>
      <c r="AH450" s="127" t="e">
        <f t="shared" si="67"/>
        <v>#DIV/0!</v>
      </c>
      <c r="AI450" s="127" t="e">
        <f t="shared" si="67"/>
        <v>#DIV/0!</v>
      </c>
      <c r="AJ450" s="127" t="e">
        <f t="shared" si="67"/>
        <v>#DIV/0!</v>
      </c>
      <c r="AK450" s="127" t="e">
        <f t="shared" si="65"/>
        <v>#DIV/0!</v>
      </c>
      <c r="AL450" s="127" t="e">
        <f t="shared" si="66"/>
        <v>#DIV/0!</v>
      </c>
      <c r="AM450" s="127" t="e">
        <f t="shared" si="64"/>
        <v>#DIV/0!</v>
      </c>
      <c r="AN450" s="280"/>
      <c r="AO450" s="281"/>
      <c r="AP450" s="281"/>
      <c r="AQ450" s="281"/>
      <c r="AR450" s="281"/>
      <c r="AS450" s="281"/>
      <c r="AT450" s="281"/>
      <c r="AU450" s="281"/>
      <c r="AV450" s="281"/>
      <c r="AW450" s="281"/>
      <c r="AX450" s="281"/>
      <c r="AY450" s="281"/>
      <c r="AZ450" s="281"/>
      <c r="BA450" s="281">
        <v>1</v>
      </c>
      <c r="BB450" s="281">
        <v>1</v>
      </c>
      <c r="BC450" s="281">
        <v>1</v>
      </c>
      <c r="BD450" s="281"/>
      <c r="BE450" s="325"/>
    </row>
    <row r="451" spans="2:57" ht="15" x14ac:dyDescent="0.25">
      <c r="B451" s="772"/>
      <c r="C451" s="1" t="s">
        <v>3</v>
      </c>
      <c r="D451" s="365"/>
      <c r="Q451" s="11">
        <v>212519</v>
      </c>
      <c r="R451" s="11">
        <v>223200</v>
      </c>
      <c r="S451" s="11">
        <v>221008</v>
      </c>
      <c r="V451" s="74">
        <f>100</f>
        <v>100</v>
      </c>
      <c r="W451" s="127" t="e">
        <f t="shared" si="68"/>
        <v>#DIV/0!</v>
      </c>
      <c r="X451" s="127" t="e">
        <f t="shared" si="68"/>
        <v>#DIV/0!</v>
      </c>
      <c r="Y451" s="127" t="e">
        <f t="shared" si="68"/>
        <v>#DIV/0!</v>
      </c>
      <c r="Z451" s="127" t="e">
        <f t="shared" si="68"/>
        <v>#DIV/0!</v>
      </c>
      <c r="AA451" s="127" t="e">
        <f t="shared" si="68"/>
        <v>#DIV/0!</v>
      </c>
      <c r="AB451" s="127" t="e">
        <f t="shared" si="68"/>
        <v>#DIV/0!</v>
      </c>
      <c r="AC451" s="127" t="e">
        <f t="shared" si="68"/>
        <v>#DIV/0!</v>
      </c>
      <c r="AD451" s="127" t="e">
        <f t="shared" si="68"/>
        <v>#DIV/0!</v>
      </c>
      <c r="AE451" s="127" t="e">
        <f t="shared" si="68"/>
        <v>#DIV/0!</v>
      </c>
      <c r="AF451" s="127" t="e">
        <f t="shared" si="67"/>
        <v>#DIV/0!</v>
      </c>
      <c r="AG451" s="127" t="e">
        <f t="shared" si="67"/>
        <v>#DIV/0!</v>
      </c>
      <c r="AH451" s="127" t="e">
        <f t="shared" si="67"/>
        <v>#DIV/0!</v>
      </c>
      <c r="AI451" s="127" t="e">
        <f t="shared" si="67"/>
        <v>#DIV/0!</v>
      </c>
      <c r="AJ451" s="127" t="e">
        <f t="shared" si="67"/>
        <v>#DIV/0!</v>
      </c>
      <c r="AK451" s="127" t="e">
        <f t="shared" si="65"/>
        <v>#DIV/0!</v>
      </c>
      <c r="AL451" s="127" t="e">
        <f t="shared" si="66"/>
        <v>#DIV/0!</v>
      </c>
      <c r="AM451" s="127" t="e">
        <f t="shared" si="64"/>
        <v>#DIV/0!</v>
      </c>
      <c r="AN451" s="280"/>
      <c r="AO451" s="281"/>
      <c r="AP451" s="281"/>
      <c r="AQ451" s="281"/>
      <c r="AR451" s="281"/>
      <c r="AS451" s="281"/>
      <c r="AT451" s="281"/>
      <c r="AU451" s="281"/>
      <c r="AV451" s="281"/>
      <c r="AW451" s="281"/>
      <c r="AX451" s="281"/>
      <c r="AY451" s="281"/>
      <c r="AZ451" s="281"/>
      <c r="BA451" s="281">
        <v>1</v>
      </c>
      <c r="BB451" s="281">
        <v>1</v>
      </c>
      <c r="BC451" s="281">
        <v>1</v>
      </c>
      <c r="BD451" s="281"/>
      <c r="BE451" s="325"/>
    </row>
    <row r="452" spans="2:57" ht="15" x14ac:dyDescent="0.25">
      <c r="B452" s="772"/>
      <c r="C452" s="1" t="s">
        <v>4</v>
      </c>
      <c r="D452" s="365"/>
      <c r="Q452" s="11">
        <v>266757</v>
      </c>
      <c r="R452" s="11">
        <v>305503</v>
      </c>
      <c r="S452" s="11">
        <v>316955</v>
      </c>
      <c r="V452" s="74">
        <f>100</f>
        <v>100</v>
      </c>
      <c r="W452" s="127" t="e">
        <f t="shared" si="68"/>
        <v>#DIV/0!</v>
      </c>
      <c r="X452" s="127" t="e">
        <f t="shared" si="68"/>
        <v>#DIV/0!</v>
      </c>
      <c r="Y452" s="127" t="e">
        <f t="shared" si="68"/>
        <v>#DIV/0!</v>
      </c>
      <c r="Z452" s="127" t="e">
        <f t="shared" si="68"/>
        <v>#DIV/0!</v>
      </c>
      <c r="AA452" s="127" t="e">
        <f t="shared" si="68"/>
        <v>#DIV/0!</v>
      </c>
      <c r="AB452" s="127" t="e">
        <f t="shared" si="68"/>
        <v>#DIV/0!</v>
      </c>
      <c r="AC452" s="127" t="e">
        <f t="shared" si="68"/>
        <v>#DIV/0!</v>
      </c>
      <c r="AD452" s="127" t="e">
        <f t="shared" si="68"/>
        <v>#DIV/0!</v>
      </c>
      <c r="AE452" s="127" t="e">
        <f t="shared" si="68"/>
        <v>#DIV/0!</v>
      </c>
      <c r="AF452" s="127" t="e">
        <f t="shared" si="67"/>
        <v>#DIV/0!</v>
      </c>
      <c r="AG452" s="127" t="e">
        <f t="shared" si="67"/>
        <v>#DIV/0!</v>
      </c>
      <c r="AH452" s="127" t="e">
        <f t="shared" si="67"/>
        <v>#DIV/0!</v>
      </c>
      <c r="AI452" s="127" t="e">
        <f t="shared" si="67"/>
        <v>#DIV/0!</v>
      </c>
      <c r="AJ452" s="127" t="e">
        <f t="shared" si="67"/>
        <v>#DIV/0!</v>
      </c>
      <c r="AK452" s="127" t="e">
        <f t="shared" si="65"/>
        <v>#DIV/0!</v>
      </c>
      <c r="AL452" s="127" t="e">
        <f t="shared" si="66"/>
        <v>#DIV/0!</v>
      </c>
      <c r="AM452" s="127" t="e">
        <f t="shared" si="64"/>
        <v>#DIV/0!</v>
      </c>
      <c r="AN452" s="280"/>
      <c r="AO452" s="281"/>
      <c r="AP452" s="281"/>
      <c r="AQ452" s="281"/>
      <c r="AR452" s="281"/>
      <c r="AS452" s="281"/>
      <c r="AT452" s="281"/>
      <c r="AU452" s="281"/>
      <c r="AV452" s="281"/>
      <c r="AW452" s="281"/>
      <c r="AX452" s="281"/>
      <c r="AY452" s="281"/>
      <c r="AZ452" s="281"/>
      <c r="BA452" s="281">
        <v>1</v>
      </c>
      <c r="BB452" s="281">
        <v>1</v>
      </c>
      <c r="BC452" s="281">
        <v>1</v>
      </c>
      <c r="BD452" s="281"/>
      <c r="BE452" s="325"/>
    </row>
    <row r="453" spans="2:57" ht="15" x14ac:dyDescent="0.25">
      <c r="B453" s="772"/>
      <c r="C453" s="1" t="s">
        <v>5</v>
      </c>
      <c r="D453" s="365"/>
      <c r="Q453" s="11">
        <v>484257</v>
      </c>
      <c r="R453" s="11">
        <v>455117</v>
      </c>
      <c r="S453" s="11">
        <v>476119</v>
      </c>
      <c r="V453" s="74">
        <f>100</f>
        <v>100</v>
      </c>
      <c r="W453" s="127" t="e">
        <f t="shared" si="68"/>
        <v>#DIV/0!</v>
      </c>
      <c r="X453" s="127" t="e">
        <f t="shared" si="68"/>
        <v>#DIV/0!</v>
      </c>
      <c r="Y453" s="127" t="e">
        <f t="shared" si="68"/>
        <v>#DIV/0!</v>
      </c>
      <c r="Z453" s="127" t="e">
        <f t="shared" si="68"/>
        <v>#DIV/0!</v>
      </c>
      <c r="AA453" s="127" t="e">
        <f t="shared" si="68"/>
        <v>#DIV/0!</v>
      </c>
      <c r="AB453" s="127" t="e">
        <f t="shared" si="68"/>
        <v>#DIV/0!</v>
      </c>
      <c r="AC453" s="127" t="e">
        <f t="shared" si="68"/>
        <v>#DIV/0!</v>
      </c>
      <c r="AD453" s="127" t="e">
        <f t="shared" si="68"/>
        <v>#DIV/0!</v>
      </c>
      <c r="AE453" s="127" t="e">
        <f t="shared" si="68"/>
        <v>#DIV/0!</v>
      </c>
      <c r="AF453" s="127" t="e">
        <f t="shared" si="67"/>
        <v>#DIV/0!</v>
      </c>
      <c r="AG453" s="127" t="e">
        <f t="shared" si="67"/>
        <v>#DIV/0!</v>
      </c>
      <c r="AH453" s="127" t="e">
        <f t="shared" si="67"/>
        <v>#DIV/0!</v>
      </c>
      <c r="AI453" s="127" t="e">
        <f t="shared" si="67"/>
        <v>#DIV/0!</v>
      </c>
      <c r="AJ453" s="127" t="e">
        <f t="shared" si="67"/>
        <v>#DIV/0!</v>
      </c>
      <c r="AK453" s="127" t="e">
        <f t="shared" si="65"/>
        <v>#DIV/0!</v>
      </c>
      <c r="AL453" s="127" t="e">
        <f t="shared" si="66"/>
        <v>#DIV/0!</v>
      </c>
      <c r="AM453" s="127" t="e">
        <f t="shared" si="64"/>
        <v>#DIV/0!</v>
      </c>
      <c r="AN453" s="280"/>
      <c r="AO453" s="281"/>
      <c r="AP453" s="281"/>
      <c r="AQ453" s="281"/>
      <c r="AR453" s="281"/>
      <c r="AS453" s="281"/>
      <c r="AT453" s="281"/>
      <c r="AU453" s="281"/>
      <c r="AV453" s="281"/>
      <c r="AW453" s="281"/>
      <c r="AX453" s="281"/>
      <c r="AY453" s="281"/>
      <c r="AZ453" s="281"/>
      <c r="BA453" s="281">
        <v>1</v>
      </c>
      <c r="BB453" s="281">
        <v>1</v>
      </c>
      <c r="BC453" s="281">
        <v>1</v>
      </c>
      <c r="BD453" s="281"/>
      <c r="BE453" s="325"/>
    </row>
    <row r="454" spans="2:57" ht="15" x14ac:dyDescent="0.25">
      <c r="B454" s="772"/>
      <c r="C454" s="1" t="s">
        <v>6</v>
      </c>
      <c r="D454" s="365"/>
      <c r="Q454" s="11">
        <v>998240</v>
      </c>
      <c r="R454" s="11">
        <v>1018562</v>
      </c>
      <c r="S454" s="11">
        <v>1049922</v>
      </c>
      <c r="V454" s="74">
        <f>100</f>
        <v>100</v>
      </c>
      <c r="W454" s="127" t="e">
        <f t="shared" si="68"/>
        <v>#DIV/0!</v>
      </c>
      <c r="X454" s="127" t="e">
        <f t="shared" si="68"/>
        <v>#DIV/0!</v>
      </c>
      <c r="Y454" s="127" t="e">
        <f t="shared" si="68"/>
        <v>#DIV/0!</v>
      </c>
      <c r="Z454" s="127" t="e">
        <f t="shared" si="68"/>
        <v>#DIV/0!</v>
      </c>
      <c r="AA454" s="127" t="e">
        <f t="shared" si="68"/>
        <v>#DIV/0!</v>
      </c>
      <c r="AB454" s="127" t="e">
        <f t="shared" si="68"/>
        <v>#DIV/0!</v>
      </c>
      <c r="AC454" s="127" t="e">
        <f t="shared" si="68"/>
        <v>#DIV/0!</v>
      </c>
      <c r="AD454" s="127" t="e">
        <f t="shared" si="68"/>
        <v>#DIV/0!</v>
      </c>
      <c r="AE454" s="127" t="e">
        <f t="shared" si="68"/>
        <v>#DIV/0!</v>
      </c>
      <c r="AF454" s="127" t="e">
        <f t="shared" si="67"/>
        <v>#DIV/0!</v>
      </c>
      <c r="AG454" s="127" t="e">
        <f t="shared" si="67"/>
        <v>#DIV/0!</v>
      </c>
      <c r="AH454" s="127" t="e">
        <f t="shared" si="67"/>
        <v>#DIV/0!</v>
      </c>
      <c r="AI454" s="127" t="e">
        <f t="shared" si="67"/>
        <v>#DIV/0!</v>
      </c>
      <c r="AJ454" s="127" t="e">
        <f t="shared" si="67"/>
        <v>#DIV/0!</v>
      </c>
      <c r="AK454" s="127" t="e">
        <f t="shared" si="65"/>
        <v>#DIV/0!</v>
      </c>
      <c r="AL454" s="127" t="e">
        <f t="shared" si="66"/>
        <v>#DIV/0!</v>
      </c>
      <c r="AM454" s="127" t="e">
        <f t="shared" si="64"/>
        <v>#DIV/0!</v>
      </c>
      <c r="AN454" s="280"/>
      <c r="AO454" s="281"/>
      <c r="AP454" s="281"/>
      <c r="AQ454" s="281"/>
      <c r="AR454" s="281"/>
      <c r="AS454" s="281"/>
      <c r="AT454" s="281"/>
      <c r="AU454" s="281"/>
      <c r="AV454" s="281"/>
      <c r="AW454" s="281"/>
      <c r="AX454" s="281"/>
      <c r="AY454" s="281"/>
      <c r="AZ454" s="281"/>
      <c r="BA454" s="281"/>
      <c r="BB454" s="281"/>
      <c r="BC454" s="281"/>
      <c r="BD454" s="281"/>
      <c r="BE454" s="325"/>
    </row>
    <row r="455" spans="2:57" ht="15" x14ac:dyDescent="0.25">
      <c r="B455" s="765"/>
      <c r="C455" s="8" t="s">
        <v>7</v>
      </c>
      <c r="D455" s="424"/>
      <c r="E455" s="341"/>
      <c r="F455" s="341"/>
      <c r="G455" s="341"/>
      <c r="H455" s="341"/>
      <c r="I455" s="341"/>
      <c r="J455" s="341"/>
      <c r="K455" s="341"/>
      <c r="L455" s="341"/>
      <c r="M455" s="341"/>
      <c r="N455" s="341"/>
      <c r="O455" s="341"/>
      <c r="P455" s="341"/>
      <c r="Q455" s="341">
        <v>513983</v>
      </c>
      <c r="R455" s="341">
        <v>563445</v>
      </c>
      <c r="S455" s="341">
        <v>573803</v>
      </c>
      <c r="T455" s="341"/>
      <c r="U455" s="341"/>
      <c r="V455" s="74">
        <f>100</f>
        <v>100</v>
      </c>
      <c r="W455" s="127" t="e">
        <f t="shared" si="68"/>
        <v>#DIV/0!</v>
      </c>
      <c r="X455" s="127" t="e">
        <f t="shared" si="68"/>
        <v>#DIV/0!</v>
      </c>
      <c r="Y455" s="127" t="e">
        <f t="shared" si="68"/>
        <v>#DIV/0!</v>
      </c>
      <c r="Z455" s="127" t="e">
        <f t="shared" si="68"/>
        <v>#DIV/0!</v>
      </c>
      <c r="AA455" s="127" t="e">
        <f t="shared" si="68"/>
        <v>#DIV/0!</v>
      </c>
      <c r="AB455" s="127" t="e">
        <f t="shared" si="68"/>
        <v>#DIV/0!</v>
      </c>
      <c r="AC455" s="127" t="e">
        <f t="shared" si="68"/>
        <v>#DIV/0!</v>
      </c>
      <c r="AD455" s="127" t="e">
        <f t="shared" si="68"/>
        <v>#DIV/0!</v>
      </c>
      <c r="AE455" s="127" t="e">
        <f t="shared" si="68"/>
        <v>#DIV/0!</v>
      </c>
      <c r="AF455" s="127" t="e">
        <f t="shared" si="67"/>
        <v>#DIV/0!</v>
      </c>
      <c r="AG455" s="127" t="e">
        <f t="shared" si="67"/>
        <v>#DIV/0!</v>
      </c>
      <c r="AH455" s="127" t="e">
        <f t="shared" si="67"/>
        <v>#DIV/0!</v>
      </c>
      <c r="AI455" s="127" t="e">
        <f t="shared" si="67"/>
        <v>#DIV/0!</v>
      </c>
      <c r="AJ455" s="127" t="e">
        <f t="shared" si="67"/>
        <v>#DIV/0!</v>
      </c>
      <c r="AK455" s="127" t="e">
        <f t="shared" si="65"/>
        <v>#DIV/0!</v>
      </c>
      <c r="AL455" s="127" t="e">
        <f t="shared" si="66"/>
        <v>#DIV/0!</v>
      </c>
      <c r="AM455" s="127" t="e">
        <f t="shared" si="64"/>
        <v>#DIV/0!</v>
      </c>
      <c r="AN455" s="283"/>
      <c r="AO455" s="284"/>
      <c r="AP455" s="284"/>
      <c r="AQ455" s="284"/>
      <c r="AR455" s="284"/>
      <c r="AS455" s="284"/>
      <c r="AT455" s="284"/>
      <c r="AU455" s="284"/>
      <c r="AV455" s="284"/>
      <c r="AW455" s="284"/>
      <c r="AX455" s="284"/>
      <c r="AY455" s="284"/>
      <c r="AZ455" s="284"/>
      <c r="BA455" s="284"/>
      <c r="BB455" s="284"/>
      <c r="BC455" s="284"/>
      <c r="BD455" s="284"/>
      <c r="BE455" s="284"/>
    </row>
    <row r="456" spans="2:57" ht="15" x14ac:dyDescent="0.25">
      <c r="B456" s="772" t="s">
        <v>285</v>
      </c>
      <c r="C456" s="1" t="s">
        <v>2</v>
      </c>
      <c r="D456" s="425"/>
      <c r="Q456" s="11">
        <v>55480</v>
      </c>
      <c r="R456" s="11">
        <v>67969</v>
      </c>
      <c r="S456" s="11">
        <v>70738</v>
      </c>
      <c r="V456" s="74">
        <f>100</f>
        <v>100</v>
      </c>
      <c r="W456" s="127" t="e">
        <f t="shared" si="68"/>
        <v>#DIV/0!</v>
      </c>
      <c r="X456" s="127" t="e">
        <f t="shared" si="68"/>
        <v>#DIV/0!</v>
      </c>
      <c r="Y456" s="127" t="e">
        <f t="shared" si="68"/>
        <v>#DIV/0!</v>
      </c>
      <c r="Z456" s="127" t="e">
        <f t="shared" si="68"/>
        <v>#DIV/0!</v>
      </c>
      <c r="AA456" s="127" t="e">
        <f t="shared" si="68"/>
        <v>#DIV/0!</v>
      </c>
      <c r="AB456" s="127" t="e">
        <f t="shared" si="68"/>
        <v>#DIV/0!</v>
      </c>
      <c r="AC456" s="127" t="e">
        <f t="shared" si="68"/>
        <v>#DIV/0!</v>
      </c>
      <c r="AD456" s="127" t="e">
        <f t="shared" si="68"/>
        <v>#DIV/0!</v>
      </c>
      <c r="AE456" s="127" t="e">
        <f t="shared" si="68"/>
        <v>#DIV/0!</v>
      </c>
      <c r="AF456" s="127" t="e">
        <f t="shared" si="67"/>
        <v>#DIV/0!</v>
      </c>
      <c r="AG456" s="127" t="e">
        <f t="shared" si="67"/>
        <v>#DIV/0!</v>
      </c>
      <c r="AH456" s="127" t="e">
        <f t="shared" si="67"/>
        <v>#DIV/0!</v>
      </c>
      <c r="AI456" s="127" t="e">
        <f t="shared" si="67"/>
        <v>#DIV/0!</v>
      </c>
      <c r="AJ456" s="127" t="e">
        <f t="shared" si="67"/>
        <v>#DIV/0!</v>
      </c>
      <c r="AK456" s="127" t="e">
        <f t="shared" si="65"/>
        <v>#DIV/0!</v>
      </c>
      <c r="AL456" s="127" t="e">
        <f t="shared" si="66"/>
        <v>#DIV/0!</v>
      </c>
      <c r="AM456" s="127" t="e">
        <f t="shared" si="64"/>
        <v>#DIV/0!</v>
      </c>
      <c r="AN456" s="280"/>
      <c r="AO456" s="281"/>
      <c r="AP456" s="281"/>
      <c r="AQ456" s="281"/>
      <c r="AR456" s="281"/>
      <c r="AS456" s="281"/>
      <c r="AT456" s="281"/>
      <c r="AU456" s="281"/>
      <c r="AV456" s="281"/>
      <c r="AW456" s="281"/>
      <c r="AX456" s="281"/>
      <c r="AY456" s="281"/>
      <c r="AZ456" s="281"/>
      <c r="BA456" s="281">
        <v>1</v>
      </c>
      <c r="BB456" s="281">
        <v>1</v>
      </c>
      <c r="BC456" s="281">
        <v>1</v>
      </c>
      <c r="BD456" s="281"/>
      <c r="BE456" s="325"/>
    </row>
    <row r="457" spans="2:57" ht="15" x14ac:dyDescent="0.25">
      <c r="B457" s="772"/>
      <c r="C457" s="1" t="s">
        <v>3</v>
      </c>
      <c r="D457" s="365"/>
      <c r="Q457" s="11">
        <v>13046</v>
      </c>
      <c r="R457" s="11">
        <v>11054</v>
      </c>
      <c r="S457" s="11">
        <v>13752</v>
      </c>
      <c r="V457" s="74">
        <f>100</f>
        <v>100</v>
      </c>
      <c r="W457" s="127" t="e">
        <f t="shared" si="68"/>
        <v>#DIV/0!</v>
      </c>
      <c r="X457" s="127" t="e">
        <f t="shared" si="68"/>
        <v>#DIV/0!</v>
      </c>
      <c r="Y457" s="127" t="e">
        <f t="shared" si="68"/>
        <v>#DIV/0!</v>
      </c>
      <c r="Z457" s="127" t="e">
        <f t="shared" si="68"/>
        <v>#DIV/0!</v>
      </c>
      <c r="AA457" s="127" t="e">
        <f t="shared" si="68"/>
        <v>#DIV/0!</v>
      </c>
      <c r="AB457" s="127" t="e">
        <f t="shared" si="68"/>
        <v>#DIV/0!</v>
      </c>
      <c r="AC457" s="127" t="e">
        <f t="shared" si="68"/>
        <v>#DIV/0!</v>
      </c>
      <c r="AD457" s="127" t="e">
        <f t="shared" si="68"/>
        <v>#DIV/0!</v>
      </c>
      <c r="AE457" s="127" t="e">
        <f t="shared" si="68"/>
        <v>#DIV/0!</v>
      </c>
      <c r="AF457" s="127" t="e">
        <f t="shared" si="67"/>
        <v>#DIV/0!</v>
      </c>
      <c r="AG457" s="127" t="e">
        <f t="shared" si="67"/>
        <v>#DIV/0!</v>
      </c>
      <c r="AH457" s="127" t="e">
        <f t="shared" si="67"/>
        <v>#DIV/0!</v>
      </c>
      <c r="AI457" s="127" t="e">
        <f t="shared" si="67"/>
        <v>#DIV/0!</v>
      </c>
      <c r="AJ457" s="127" t="e">
        <f t="shared" si="67"/>
        <v>#DIV/0!</v>
      </c>
      <c r="AK457" s="127" t="e">
        <f t="shared" si="65"/>
        <v>#DIV/0!</v>
      </c>
      <c r="AL457" s="127" t="e">
        <f t="shared" si="66"/>
        <v>#DIV/0!</v>
      </c>
      <c r="AM457" s="127" t="e">
        <f t="shared" ref="AM457:AM491" si="69">U457*100/$D457</f>
        <v>#DIV/0!</v>
      </c>
      <c r="AN457" s="280"/>
      <c r="AO457" s="281"/>
      <c r="AP457" s="281"/>
      <c r="AQ457" s="281"/>
      <c r="AR457" s="281"/>
      <c r="AS457" s="281"/>
      <c r="AT457" s="281"/>
      <c r="AU457" s="281"/>
      <c r="AV457" s="281"/>
      <c r="AW457" s="281"/>
      <c r="AX457" s="281"/>
      <c r="AY457" s="281"/>
      <c r="AZ457" s="281"/>
      <c r="BA457" s="281">
        <v>1</v>
      </c>
      <c r="BB457" s="281">
        <v>1</v>
      </c>
      <c r="BC457" s="281">
        <v>1</v>
      </c>
      <c r="BD457" s="281"/>
      <c r="BE457" s="325"/>
    </row>
    <row r="458" spans="2:57" ht="15" x14ac:dyDescent="0.25">
      <c r="B458" s="772"/>
      <c r="C458" s="1" t="s">
        <v>4</v>
      </c>
      <c r="D458" s="365"/>
      <c r="Q458" s="11">
        <v>8589</v>
      </c>
      <c r="R458" s="11">
        <v>6380</v>
      </c>
      <c r="S458" s="11">
        <v>7012</v>
      </c>
      <c r="V458" s="74">
        <f>100</f>
        <v>100</v>
      </c>
      <c r="W458" s="127" t="e">
        <f t="shared" si="68"/>
        <v>#DIV/0!</v>
      </c>
      <c r="X458" s="127" t="e">
        <f t="shared" si="68"/>
        <v>#DIV/0!</v>
      </c>
      <c r="Y458" s="127" t="e">
        <f t="shared" si="68"/>
        <v>#DIV/0!</v>
      </c>
      <c r="Z458" s="127" t="e">
        <f t="shared" si="68"/>
        <v>#DIV/0!</v>
      </c>
      <c r="AA458" s="127" t="e">
        <f t="shared" si="68"/>
        <v>#DIV/0!</v>
      </c>
      <c r="AB458" s="127" t="e">
        <f t="shared" si="68"/>
        <v>#DIV/0!</v>
      </c>
      <c r="AC458" s="127" t="e">
        <f t="shared" si="68"/>
        <v>#DIV/0!</v>
      </c>
      <c r="AD458" s="127" t="e">
        <f t="shared" si="68"/>
        <v>#DIV/0!</v>
      </c>
      <c r="AE458" s="127" t="e">
        <f t="shared" si="68"/>
        <v>#DIV/0!</v>
      </c>
      <c r="AF458" s="127" t="e">
        <f t="shared" si="67"/>
        <v>#DIV/0!</v>
      </c>
      <c r="AG458" s="127" t="e">
        <f t="shared" si="67"/>
        <v>#DIV/0!</v>
      </c>
      <c r="AH458" s="127" t="e">
        <f t="shared" si="67"/>
        <v>#DIV/0!</v>
      </c>
      <c r="AI458" s="127" t="e">
        <f t="shared" si="67"/>
        <v>#DIV/0!</v>
      </c>
      <c r="AJ458" s="127" t="e">
        <f t="shared" si="67"/>
        <v>#DIV/0!</v>
      </c>
      <c r="AK458" s="127" t="e">
        <f t="shared" si="65"/>
        <v>#DIV/0!</v>
      </c>
      <c r="AL458" s="127" t="e">
        <f t="shared" si="66"/>
        <v>#DIV/0!</v>
      </c>
      <c r="AM458" s="127" t="e">
        <f t="shared" si="69"/>
        <v>#DIV/0!</v>
      </c>
      <c r="AN458" s="280"/>
      <c r="AO458" s="281"/>
      <c r="AP458" s="281"/>
      <c r="AQ458" s="281"/>
      <c r="AR458" s="281"/>
      <c r="AS458" s="281"/>
      <c r="AT458" s="281"/>
      <c r="AU458" s="281"/>
      <c r="AV458" s="281"/>
      <c r="AW458" s="281"/>
      <c r="AX458" s="281"/>
      <c r="AY458" s="281"/>
      <c r="AZ458" s="281"/>
      <c r="BA458" s="281">
        <v>1</v>
      </c>
      <c r="BB458" s="281">
        <v>1</v>
      </c>
      <c r="BC458" s="281">
        <v>1</v>
      </c>
      <c r="BD458" s="281"/>
      <c r="BE458" s="325"/>
    </row>
    <row r="459" spans="2:57" ht="15" x14ac:dyDescent="0.25">
      <c r="B459" s="772"/>
      <c r="C459" s="1" t="s">
        <v>5</v>
      </c>
      <c r="D459" s="365"/>
      <c r="Q459" s="11">
        <v>3235</v>
      </c>
      <c r="R459" s="11">
        <v>4928</v>
      </c>
      <c r="S459" s="11">
        <v>5342</v>
      </c>
      <c r="V459" s="74">
        <f>100</f>
        <v>100</v>
      </c>
      <c r="W459" s="127" t="e">
        <f t="shared" si="68"/>
        <v>#DIV/0!</v>
      </c>
      <c r="X459" s="127" t="e">
        <f t="shared" si="68"/>
        <v>#DIV/0!</v>
      </c>
      <c r="Y459" s="127" t="e">
        <f t="shared" si="68"/>
        <v>#DIV/0!</v>
      </c>
      <c r="Z459" s="127" t="e">
        <f t="shared" si="68"/>
        <v>#DIV/0!</v>
      </c>
      <c r="AA459" s="127" t="e">
        <f t="shared" si="68"/>
        <v>#DIV/0!</v>
      </c>
      <c r="AB459" s="127" t="e">
        <f t="shared" si="68"/>
        <v>#DIV/0!</v>
      </c>
      <c r="AC459" s="127" t="e">
        <f t="shared" si="68"/>
        <v>#DIV/0!</v>
      </c>
      <c r="AD459" s="127" t="e">
        <f t="shared" si="68"/>
        <v>#DIV/0!</v>
      </c>
      <c r="AE459" s="127" t="e">
        <f t="shared" si="68"/>
        <v>#DIV/0!</v>
      </c>
      <c r="AF459" s="127" t="e">
        <f t="shared" si="67"/>
        <v>#DIV/0!</v>
      </c>
      <c r="AG459" s="127" t="e">
        <f t="shared" si="67"/>
        <v>#DIV/0!</v>
      </c>
      <c r="AH459" s="127" t="e">
        <f t="shared" si="67"/>
        <v>#DIV/0!</v>
      </c>
      <c r="AI459" s="127" t="e">
        <f t="shared" si="67"/>
        <v>#DIV/0!</v>
      </c>
      <c r="AJ459" s="127" t="e">
        <f t="shared" si="67"/>
        <v>#DIV/0!</v>
      </c>
      <c r="AK459" s="127" t="e">
        <f t="shared" si="65"/>
        <v>#DIV/0!</v>
      </c>
      <c r="AL459" s="127" t="e">
        <f t="shared" si="66"/>
        <v>#DIV/0!</v>
      </c>
      <c r="AM459" s="127" t="e">
        <f t="shared" si="69"/>
        <v>#DIV/0!</v>
      </c>
      <c r="AN459" s="280"/>
      <c r="AO459" s="281"/>
      <c r="AP459" s="281"/>
      <c r="AQ459" s="281"/>
      <c r="AR459" s="281"/>
      <c r="AS459" s="281"/>
      <c r="AT459" s="281"/>
      <c r="AU459" s="281"/>
      <c r="AV459" s="281"/>
      <c r="AW459" s="281"/>
      <c r="AX459" s="281"/>
      <c r="AY459" s="281"/>
      <c r="AZ459" s="281"/>
      <c r="BA459" s="281">
        <v>1</v>
      </c>
      <c r="BB459" s="281">
        <v>1</v>
      </c>
      <c r="BC459" s="281">
        <v>1</v>
      </c>
      <c r="BD459" s="281"/>
      <c r="BE459" s="325"/>
    </row>
    <row r="460" spans="2:57" ht="15" x14ac:dyDescent="0.25">
      <c r="B460" s="772"/>
      <c r="C460" s="1" t="s">
        <v>6</v>
      </c>
      <c r="D460" s="365"/>
      <c r="Q460" s="11">
        <v>80350</v>
      </c>
      <c r="R460" s="11">
        <v>90331</v>
      </c>
      <c r="S460" s="11">
        <v>96844</v>
      </c>
      <c r="V460" s="74">
        <f>100</f>
        <v>100</v>
      </c>
      <c r="W460" s="127" t="e">
        <f t="shared" si="68"/>
        <v>#DIV/0!</v>
      </c>
      <c r="X460" s="127" t="e">
        <f t="shared" si="68"/>
        <v>#DIV/0!</v>
      </c>
      <c r="Y460" s="127" t="e">
        <f t="shared" si="68"/>
        <v>#DIV/0!</v>
      </c>
      <c r="Z460" s="127" t="e">
        <f t="shared" si="68"/>
        <v>#DIV/0!</v>
      </c>
      <c r="AA460" s="127" t="e">
        <f t="shared" si="68"/>
        <v>#DIV/0!</v>
      </c>
      <c r="AB460" s="127" t="e">
        <f t="shared" si="68"/>
        <v>#DIV/0!</v>
      </c>
      <c r="AC460" s="127" t="e">
        <f t="shared" si="68"/>
        <v>#DIV/0!</v>
      </c>
      <c r="AD460" s="127" t="e">
        <f t="shared" si="68"/>
        <v>#DIV/0!</v>
      </c>
      <c r="AE460" s="127" t="e">
        <f t="shared" si="68"/>
        <v>#DIV/0!</v>
      </c>
      <c r="AF460" s="127" t="e">
        <f t="shared" si="67"/>
        <v>#DIV/0!</v>
      </c>
      <c r="AG460" s="127" t="e">
        <f t="shared" si="67"/>
        <v>#DIV/0!</v>
      </c>
      <c r="AH460" s="127" t="e">
        <f t="shared" si="67"/>
        <v>#DIV/0!</v>
      </c>
      <c r="AI460" s="127" t="e">
        <f t="shared" si="67"/>
        <v>#DIV/0!</v>
      </c>
      <c r="AJ460" s="127" t="e">
        <f t="shared" si="67"/>
        <v>#DIV/0!</v>
      </c>
      <c r="AK460" s="127" t="e">
        <f t="shared" si="65"/>
        <v>#DIV/0!</v>
      </c>
      <c r="AL460" s="127" t="e">
        <f t="shared" si="66"/>
        <v>#DIV/0!</v>
      </c>
      <c r="AM460" s="127" t="e">
        <f t="shared" si="69"/>
        <v>#DIV/0!</v>
      </c>
      <c r="AN460" s="280"/>
      <c r="AO460" s="281"/>
      <c r="AP460" s="281"/>
      <c r="AQ460" s="281"/>
      <c r="AR460" s="281"/>
      <c r="AS460" s="281"/>
      <c r="AT460" s="281"/>
      <c r="AU460" s="281"/>
      <c r="AV460" s="281"/>
      <c r="AW460" s="281"/>
      <c r="AX460" s="281"/>
      <c r="AY460" s="281"/>
      <c r="AZ460" s="281"/>
      <c r="BA460" s="281"/>
      <c r="BB460" s="281"/>
      <c r="BC460" s="281"/>
      <c r="BD460" s="281"/>
      <c r="BE460" s="325"/>
    </row>
    <row r="461" spans="2:57" ht="15" x14ac:dyDescent="0.25">
      <c r="B461" s="765"/>
      <c r="C461" s="8" t="s">
        <v>7</v>
      </c>
      <c r="D461" s="424"/>
      <c r="E461" s="341"/>
      <c r="F461" s="341"/>
      <c r="G461" s="341"/>
      <c r="H461" s="341"/>
      <c r="I461" s="341"/>
      <c r="J461" s="341"/>
      <c r="K461" s="341"/>
      <c r="L461" s="341"/>
      <c r="M461" s="341"/>
      <c r="N461" s="341"/>
      <c r="O461" s="341"/>
      <c r="P461" s="341"/>
      <c r="Q461" s="341">
        <v>77115</v>
      </c>
      <c r="R461" s="341">
        <v>85403</v>
      </c>
      <c r="S461" s="341">
        <v>91502</v>
      </c>
      <c r="T461" s="341"/>
      <c r="U461" s="341"/>
      <c r="V461" s="74">
        <f>100</f>
        <v>100</v>
      </c>
      <c r="W461" s="127" t="e">
        <f t="shared" si="68"/>
        <v>#DIV/0!</v>
      </c>
      <c r="X461" s="127" t="e">
        <f t="shared" si="68"/>
        <v>#DIV/0!</v>
      </c>
      <c r="Y461" s="127" t="e">
        <f t="shared" si="68"/>
        <v>#DIV/0!</v>
      </c>
      <c r="Z461" s="127" t="e">
        <f t="shared" si="68"/>
        <v>#DIV/0!</v>
      </c>
      <c r="AA461" s="127" t="e">
        <f t="shared" si="68"/>
        <v>#DIV/0!</v>
      </c>
      <c r="AB461" s="127" t="e">
        <f t="shared" si="68"/>
        <v>#DIV/0!</v>
      </c>
      <c r="AC461" s="127" t="e">
        <f t="shared" si="68"/>
        <v>#DIV/0!</v>
      </c>
      <c r="AD461" s="127" t="e">
        <f t="shared" si="68"/>
        <v>#DIV/0!</v>
      </c>
      <c r="AE461" s="127" t="e">
        <f t="shared" si="68"/>
        <v>#DIV/0!</v>
      </c>
      <c r="AF461" s="127" t="e">
        <f t="shared" si="67"/>
        <v>#DIV/0!</v>
      </c>
      <c r="AG461" s="127" t="e">
        <f t="shared" si="67"/>
        <v>#DIV/0!</v>
      </c>
      <c r="AH461" s="127" t="e">
        <f t="shared" si="67"/>
        <v>#DIV/0!</v>
      </c>
      <c r="AI461" s="127" t="e">
        <f t="shared" si="67"/>
        <v>#DIV/0!</v>
      </c>
      <c r="AJ461" s="127" t="e">
        <f t="shared" si="67"/>
        <v>#DIV/0!</v>
      </c>
      <c r="AK461" s="127" t="e">
        <f t="shared" si="65"/>
        <v>#DIV/0!</v>
      </c>
      <c r="AL461" s="127" t="e">
        <f t="shared" si="66"/>
        <v>#DIV/0!</v>
      </c>
      <c r="AM461" s="127" t="e">
        <f t="shared" si="69"/>
        <v>#DIV/0!</v>
      </c>
      <c r="AN461" s="283"/>
      <c r="AO461" s="284"/>
      <c r="AP461" s="284"/>
      <c r="AQ461" s="284"/>
      <c r="AR461" s="284"/>
      <c r="AS461" s="284"/>
      <c r="AT461" s="284"/>
      <c r="AU461" s="284"/>
      <c r="AV461" s="284"/>
      <c r="AW461" s="284"/>
      <c r="AX461" s="284"/>
      <c r="AY461" s="284"/>
      <c r="AZ461" s="284"/>
      <c r="BA461" s="284"/>
      <c r="BB461" s="284"/>
      <c r="BC461" s="284"/>
      <c r="BD461" s="284"/>
      <c r="BE461" s="284"/>
    </row>
    <row r="462" spans="2:57" ht="15" x14ac:dyDescent="0.25">
      <c r="B462" s="772" t="s">
        <v>286</v>
      </c>
      <c r="C462" s="1" t="s">
        <v>2</v>
      </c>
      <c r="D462" s="425"/>
      <c r="Q462" s="11">
        <v>1940</v>
      </c>
      <c r="R462" s="11">
        <v>2002</v>
      </c>
      <c r="S462" s="11">
        <v>2094</v>
      </c>
      <c r="V462" s="74">
        <f>100</f>
        <v>100</v>
      </c>
      <c r="W462" s="127" t="e">
        <f t="shared" si="68"/>
        <v>#DIV/0!</v>
      </c>
      <c r="X462" s="127" t="e">
        <f t="shared" si="68"/>
        <v>#DIV/0!</v>
      </c>
      <c r="Y462" s="127" t="e">
        <f t="shared" si="68"/>
        <v>#DIV/0!</v>
      </c>
      <c r="Z462" s="127" t="e">
        <f t="shared" si="68"/>
        <v>#DIV/0!</v>
      </c>
      <c r="AA462" s="127" t="e">
        <f t="shared" si="68"/>
        <v>#DIV/0!</v>
      </c>
      <c r="AB462" s="127" t="e">
        <f t="shared" si="68"/>
        <v>#DIV/0!</v>
      </c>
      <c r="AC462" s="127" t="e">
        <f t="shared" si="68"/>
        <v>#DIV/0!</v>
      </c>
      <c r="AD462" s="127" t="e">
        <f t="shared" si="68"/>
        <v>#DIV/0!</v>
      </c>
      <c r="AE462" s="127" t="e">
        <f t="shared" si="68"/>
        <v>#DIV/0!</v>
      </c>
      <c r="AF462" s="127" t="e">
        <f t="shared" si="67"/>
        <v>#DIV/0!</v>
      </c>
      <c r="AG462" s="127" t="e">
        <f t="shared" si="67"/>
        <v>#DIV/0!</v>
      </c>
      <c r="AH462" s="127" t="e">
        <f t="shared" si="67"/>
        <v>#DIV/0!</v>
      </c>
      <c r="AI462" s="127" t="e">
        <f t="shared" si="67"/>
        <v>#DIV/0!</v>
      </c>
      <c r="AJ462" s="127" t="e">
        <f t="shared" si="67"/>
        <v>#DIV/0!</v>
      </c>
      <c r="AK462" s="127" t="e">
        <f t="shared" si="65"/>
        <v>#DIV/0!</v>
      </c>
      <c r="AL462" s="127" t="e">
        <f t="shared" si="66"/>
        <v>#DIV/0!</v>
      </c>
      <c r="AM462" s="127" t="e">
        <f t="shared" si="69"/>
        <v>#DIV/0!</v>
      </c>
      <c r="AN462" s="280"/>
      <c r="AO462" s="281"/>
      <c r="AP462" s="281"/>
      <c r="AQ462" s="281"/>
      <c r="AR462" s="281"/>
      <c r="AS462" s="281"/>
      <c r="AT462" s="281"/>
      <c r="AU462" s="281"/>
      <c r="AV462" s="281"/>
      <c r="AW462" s="281"/>
      <c r="AX462" s="281"/>
      <c r="AY462" s="281"/>
      <c r="AZ462" s="281"/>
      <c r="BA462" s="281">
        <v>1</v>
      </c>
      <c r="BB462" s="281">
        <v>1</v>
      </c>
      <c r="BC462" s="281">
        <v>1</v>
      </c>
      <c r="BD462" s="281"/>
      <c r="BE462" s="325"/>
    </row>
    <row r="463" spans="2:57" ht="15" x14ac:dyDescent="0.25">
      <c r="B463" s="772"/>
      <c r="C463" s="1" t="s">
        <v>3</v>
      </c>
      <c r="D463" s="365"/>
      <c r="Q463" s="11">
        <v>4658</v>
      </c>
      <c r="R463" s="11">
        <v>4216</v>
      </c>
      <c r="S463" s="11">
        <v>4411</v>
      </c>
      <c r="V463" s="74">
        <f>100</f>
        <v>100</v>
      </c>
      <c r="W463" s="127" t="e">
        <f t="shared" si="68"/>
        <v>#DIV/0!</v>
      </c>
      <c r="X463" s="127" t="e">
        <f t="shared" si="68"/>
        <v>#DIV/0!</v>
      </c>
      <c r="Y463" s="127" t="e">
        <f t="shared" si="68"/>
        <v>#DIV/0!</v>
      </c>
      <c r="Z463" s="127" t="e">
        <f t="shared" si="68"/>
        <v>#DIV/0!</v>
      </c>
      <c r="AA463" s="127" t="e">
        <f t="shared" si="68"/>
        <v>#DIV/0!</v>
      </c>
      <c r="AB463" s="127" t="e">
        <f t="shared" si="68"/>
        <v>#DIV/0!</v>
      </c>
      <c r="AC463" s="127" t="e">
        <f t="shared" si="68"/>
        <v>#DIV/0!</v>
      </c>
      <c r="AD463" s="127" t="e">
        <f t="shared" si="68"/>
        <v>#DIV/0!</v>
      </c>
      <c r="AE463" s="127" t="e">
        <f t="shared" si="68"/>
        <v>#DIV/0!</v>
      </c>
      <c r="AF463" s="127" t="e">
        <f t="shared" si="67"/>
        <v>#DIV/0!</v>
      </c>
      <c r="AG463" s="127" t="e">
        <f t="shared" si="67"/>
        <v>#DIV/0!</v>
      </c>
      <c r="AH463" s="127" t="e">
        <f t="shared" si="67"/>
        <v>#DIV/0!</v>
      </c>
      <c r="AI463" s="127" t="e">
        <f t="shared" si="67"/>
        <v>#DIV/0!</v>
      </c>
      <c r="AJ463" s="127" t="e">
        <f t="shared" si="67"/>
        <v>#DIV/0!</v>
      </c>
      <c r="AK463" s="127" t="e">
        <f t="shared" si="65"/>
        <v>#DIV/0!</v>
      </c>
      <c r="AL463" s="127" t="e">
        <f t="shared" si="66"/>
        <v>#DIV/0!</v>
      </c>
      <c r="AM463" s="127" t="e">
        <f t="shared" si="69"/>
        <v>#DIV/0!</v>
      </c>
      <c r="AN463" s="280"/>
      <c r="AO463" s="281"/>
      <c r="AP463" s="281"/>
      <c r="AQ463" s="281"/>
      <c r="AR463" s="281"/>
      <c r="AS463" s="281"/>
      <c r="AT463" s="281"/>
      <c r="AU463" s="281"/>
      <c r="AV463" s="281"/>
      <c r="AW463" s="281"/>
      <c r="AX463" s="281"/>
      <c r="AY463" s="281"/>
      <c r="AZ463" s="281"/>
      <c r="BA463" s="281">
        <v>1</v>
      </c>
      <c r="BB463" s="281">
        <v>1</v>
      </c>
      <c r="BC463" s="281">
        <v>1</v>
      </c>
      <c r="BD463" s="281"/>
      <c r="BE463" s="325"/>
    </row>
    <row r="464" spans="2:57" ht="15" x14ac:dyDescent="0.25">
      <c r="B464" s="772"/>
      <c r="C464" s="1" t="s">
        <v>4</v>
      </c>
      <c r="D464" s="365"/>
      <c r="Q464" s="11">
        <v>5103</v>
      </c>
      <c r="R464" s="11">
        <v>5433</v>
      </c>
      <c r="S464" s="11">
        <v>6218</v>
      </c>
      <c r="V464" s="74">
        <f>100</f>
        <v>100</v>
      </c>
      <c r="W464" s="127" t="e">
        <f t="shared" si="68"/>
        <v>#DIV/0!</v>
      </c>
      <c r="X464" s="127" t="e">
        <f t="shared" si="68"/>
        <v>#DIV/0!</v>
      </c>
      <c r="Y464" s="127" t="e">
        <f t="shared" si="68"/>
        <v>#DIV/0!</v>
      </c>
      <c r="Z464" s="127" t="e">
        <f t="shared" si="68"/>
        <v>#DIV/0!</v>
      </c>
      <c r="AA464" s="127" t="e">
        <f t="shared" si="68"/>
        <v>#DIV/0!</v>
      </c>
      <c r="AB464" s="127" t="e">
        <f t="shared" si="68"/>
        <v>#DIV/0!</v>
      </c>
      <c r="AC464" s="127" t="e">
        <f t="shared" si="68"/>
        <v>#DIV/0!</v>
      </c>
      <c r="AD464" s="127" t="e">
        <f t="shared" si="68"/>
        <v>#DIV/0!</v>
      </c>
      <c r="AE464" s="127" t="e">
        <f t="shared" si="68"/>
        <v>#DIV/0!</v>
      </c>
      <c r="AF464" s="127" t="e">
        <f t="shared" si="67"/>
        <v>#DIV/0!</v>
      </c>
      <c r="AG464" s="127" t="e">
        <f t="shared" si="67"/>
        <v>#DIV/0!</v>
      </c>
      <c r="AH464" s="127" t="e">
        <f t="shared" si="67"/>
        <v>#DIV/0!</v>
      </c>
      <c r="AI464" s="127" t="e">
        <f t="shared" si="67"/>
        <v>#DIV/0!</v>
      </c>
      <c r="AJ464" s="127" t="e">
        <f t="shared" si="67"/>
        <v>#DIV/0!</v>
      </c>
      <c r="AK464" s="127" t="e">
        <f t="shared" si="65"/>
        <v>#DIV/0!</v>
      </c>
      <c r="AL464" s="127" t="e">
        <f t="shared" si="66"/>
        <v>#DIV/0!</v>
      </c>
      <c r="AM464" s="127" t="e">
        <f t="shared" si="69"/>
        <v>#DIV/0!</v>
      </c>
      <c r="AN464" s="280"/>
      <c r="AO464" s="281"/>
      <c r="AP464" s="281"/>
      <c r="AQ464" s="281"/>
      <c r="AR464" s="281"/>
      <c r="AS464" s="281"/>
      <c r="AT464" s="281"/>
      <c r="AU464" s="281"/>
      <c r="AV464" s="281"/>
      <c r="AW464" s="281"/>
      <c r="AX464" s="281"/>
      <c r="AY464" s="281"/>
      <c r="AZ464" s="281"/>
      <c r="BA464" s="281">
        <v>1</v>
      </c>
      <c r="BB464" s="281">
        <v>1</v>
      </c>
      <c r="BC464" s="281">
        <v>1</v>
      </c>
      <c r="BD464" s="281"/>
      <c r="BE464" s="325"/>
    </row>
    <row r="465" spans="2:57" ht="15" x14ac:dyDescent="0.25">
      <c r="B465" s="772"/>
      <c r="C465" s="1" t="s">
        <v>5</v>
      </c>
      <c r="D465" s="365"/>
      <c r="Q465" s="11">
        <v>2413</v>
      </c>
      <c r="R465" s="11">
        <v>2633</v>
      </c>
      <c r="S465" s="11">
        <v>2875</v>
      </c>
      <c r="V465" s="74">
        <f>100</f>
        <v>100</v>
      </c>
      <c r="W465" s="127" t="e">
        <f t="shared" si="68"/>
        <v>#DIV/0!</v>
      </c>
      <c r="X465" s="127" t="e">
        <f t="shared" si="68"/>
        <v>#DIV/0!</v>
      </c>
      <c r="Y465" s="127" t="e">
        <f t="shared" si="68"/>
        <v>#DIV/0!</v>
      </c>
      <c r="Z465" s="127" t="e">
        <f t="shared" si="68"/>
        <v>#DIV/0!</v>
      </c>
      <c r="AA465" s="127" t="e">
        <f t="shared" si="68"/>
        <v>#DIV/0!</v>
      </c>
      <c r="AB465" s="127" t="e">
        <f t="shared" si="68"/>
        <v>#DIV/0!</v>
      </c>
      <c r="AC465" s="127" t="e">
        <f t="shared" si="68"/>
        <v>#DIV/0!</v>
      </c>
      <c r="AD465" s="127" t="e">
        <f t="shared" si="68"/>
        <v>#DIV/0!</v>
      </c>
      <c r="AE465" s="127" t="e">
        <f t="shared" si="68"/>
        <v>#DIV/0!</v>
      </c>
      <c r="AF465" s="127" t="e">
        <f t="shared" si="67"/>
        <v>#DIV/0!</v>
      </c>
      <c r="AG465" s="127" t="e">
        <f t="shared" si="67"/>
        <v>#DIV/0!</v>
      </c>
      <c r="AH465" s="127" t="e">
        <f t="shared" si="67"/>
        <v>#DIV/0!</v>
      </c>
      <c r="AI465" s="127" t="e">
        <f t="shared" si="67"/>
        <v>#DIV/0!</v>
      </c>
      <c r="AJ465" s="127" t="e">
        <f t="shared" si="67"/>
        <v>#DIV/0!</v>
      </c>
      <c r="AK465" s="127" t="e">
        <f t="shared" si="65"/>
        <v>#DIV/0!</v>
      </c>
      <c r="AL465" s="127" t="e">
        <f t="shared" si="66"/>
        <v>#DIV/0!</v>
      </c>
      <c r="AM465" s="127" t="e">
        <f t="shared" si="69"/>
        <v>#DIV/0!</v>
      </c>
      <c r="AN465" s="280"/>
      <c r="AO465" s="281"/>
      <c r="AP465" s="281"/>
      <c r="AQ465" s="281"/>
      <c r="AR465" s="281"/>
      <c r="AS465" s="281"/>
      <c r="AT465" s="281"/>
      <c r="AU465" s="281"/>
      <c r="AV465" s="281"/>
      <c r="AW465" s="281"/>
      <c r="AX465" s="281"/>
      <c r="AY465" s="281"/>
      <c r="AZ465" s="281"/>
      <c r="BA465" s="281">
        <v>1</v>
      </c>
      <c r="BB465" s="281">
        <v>1</v>
      </c>
      <c r="BC465" s="281">
        <v>1</v>
      </c>
      <c r="BD465" s="281"/>
      <c r="BE465" s="325"/>
    </row>
    <row r="466" spans="2:57" ht="15" x14ac:dyDescent="0.25">
      <c r="B466" s="772"/>
      <c r="C466" s="1" t="s">
        <v>6</v>
      </c>
      <c r="D466" s="365"/>
      <c r="Q466" s="11">
        <v>14114</v>
      </c>
      <c r="R466" s="11">
        <v>14284</v>
      </c>
      <c r="S466" s="11">
        <v>15598</v>
      </c>
      <c r="V466" s="74">
        <f>100</f>
        <v>100</v>
      </c>
      <c r="W466" s="127" t="e">
        <f t="shared" si="68"/>
        <v>#DIV/0!</v>
      </c>
      <c r="X466" s="127" t="e">
        <f t="shared" si="68"/>
        <v>#DIV/0!</v>
      </c>
      <c r="Y466" s="127" t="e">
        <f t="shared" si="68"/>
        <v>#DIV/0!</v>
      </c>
      <c r="Z466" s="127" t="e">
        <f t="shared" si="68"/>
        <v>#DIV/0!</v>
      </c>
      <c r="AA466" s="127" t="e">
        <f t="shared" si="68"/>
        <v>#DIV/0!</v>
      </c>
      <c r="AB466" s="127" t="e">
        <f t="shared" si="68"/>
        <v>#DIV/0!</v>
      </c>
      <c r="AC466" s="127" t="e">
        <f t="shared" si="68"/>
        <v>#DIV/0!</v>
      </c>
      <c r="AD466" s="127" t="e">
        <f t="shared" si="68"/>
        <v>#DIV/0!</v>
      </c>
      <c r="AE466" s="127" t="e">
        <f t="shared" si="68"/>
        <v>#DIV/0!</v>
      </c>
      <c r="AF466" s="127" t="e">
        <f t="shared" si="67"/>
        <v>#DIV/0!</v>
      </c>
      <c r="AG466" s="127" t="e">
        <f t="shared" si="67"/>
        <v>#DIV/0!</v>
      </c>
      <c r="AH466" s="127" t="e">
        <f t="shared" si="67"/>
        <v>#DIV/0!</v>
      </c>
      <c r="AI466" s="127" t="e">
        <f t="shared" si="67"/>
        <v>#DIV/0!</v>
      </c>
      <c r="AJ466" s="127" t="e">
        <f t="shared" si="67"/>
        <v>#DIV/0!</v>
      </c>
      <c r="AK466" s="127" t="e">
        <f t="shared" si="65"/>
        <v>#DIV/0!</v>
      </c>
      <c r="AL466" s="127" t="e">
        <f t="shared" si="66"/>
        <v>#DIV/0!</v>
      </c>
      <c r="AM466" s="127" t="e">
        <f t="shared" si="69"/>
        <v>#DIV/0!</v>
      </c>
      <c r="AN466" s="280"/>
      <c r="AO466" s="281"/>
      <c r="AP466" s="281"/>
      <c r="AQ466" s="281"/>
      <c r="AR466" s="281"/>
      <c r="AS466" s="281"/>
      <c r="AT466" s="281"/>
      <c r="AU466" s="281"/>
      <c r="AV466" s="281"/>
      <c r="AW466" s="281"/>
      <c r="AX466" s="281"/>
      <c r="AY466" s="281"/>
      <c r="AZ466" s="281"/>
      <c r="BA466" s="281"/>
      <c r="BB466" s="281"/>
      <c r="BC466" s="281"/>
      <c r="BD466" s="281"/>
      <c r="BE466" s="325"/>
    </row>
    <row r="467" spans="2:57" ht="15" x14ac:dyDescent="0.25">
      <c r="B467" s="765"/>
      <c r="C467" s="8" t="s">
        <v>7</v>
      </c>
      <c r="D467" s="424"/>
      <c r="E467" s="341"/>
      <c r="F467" s="341"/>
      <c r="G467" s="341"/>
      <c r="H467" s="341"/>
      <c r="I467" s="341"/>
      <c r="J467" s="341"/>
      <c r="K467" s="341"/>
      <c r="L467" s="341"/>
      <c r="M467" s="341"/>
      <c r="N467" s="341"/>
      <c r="O467" s="341"/>
      <c r="P467" s="341"/>
      <c r="Q467" s="341">
        <v>11701</v>
      </c>
      <c r="R467" s="341">
        <v>11651</v>
      </c>
      <c r="S467" s="341">
        <v>12723</v>
      </c>
      <c r="T467" s="341"/>
      <c r="U467" s="341"/>
      <c r="V467" s="74">
        <f>100</f>
        <v>100</v>
      </c>
      <c r="W467" s="127" t="e">
        <f t="shared" si="68"/>
        <v>#DIV/0!</v>
      </c>
      <c r="X467" s="127" t="e">
        <f t="shared" si="68"/>
        <v>#DIV/0!</v>
      </c>
      <c r="Y467" s="127" t="e">
        <f t="shared" si="68"/>
        <v>#DIV/0!</v>
      </c>
      <c r="Z467" s="127" t="e">
        <f t="shared" si="68"/>
        <v>#DIV/0!</v>
      </c>
      <c r="AA467" s="127" t="e">
        <f t="shared" si="68"/>
        <v>#DIV/0!</v>
      </c>
      <c r="AB467" s="127" t="e">
        <f t="shared" si="68"/>
        <v>#DIV/0!</v>
      </c>
      <c r="AC467" s="127" t="e">
        <f t="shared" si="68"/>
        <v>#DIV/0!</v>
      </c>
      <c r="AD467" s="127" t="e">
        <f t="shared" si="68"/>
        <v>#DIV/0!</v>
      </c>
      <c r="AE467" s="127" t="e">
        <f t="shared" si="68"/>
        <v>#DIV/0!</v>
      </c>
      <c r="AF467" s="127" t="e">
        <f t="shared" si="67"/>
        <v>#DIV/0!</v>
      </c>
      <c r="AG467" s="127" t="e">
        <f t="shared" si="67"/>
        <v>#DIV/0!</v>
      </c>
      <c r="AH467" s="127" t="e">
        <f t="shared" si="67"/>
        <v>#DIV/0!</v>
      </c>
      <c r="AI467" s="127" t="e">
        <f t="shared" si="67"/>
        <v>#DIV/0!</v>
      </c>
      <c r="AJ467" s="127" t="e">
        <f t="shared" si="67"/>
        <v>#DIV/0!</v>
      </c>
      <c r="AK467" s="127" t="e">
        <f t="shared" si="65"/>
        <v>#DIV/0!</v>
      </c>
      <c r="AL467" s="127" t="e">
        <f t="shared" si="66"/>
        <v>#DIV/0!</v>
      </c>
      <c r="AM467" s="127" t="e">
        <f t="shared" si="69"/>
        <v>#DIV/0!</v>
      </c>
      <c r="AN467" s="283"/>
      <c r="AO467" s="284"/>
      <c r="AP467" s="284"/>
      <c r="AQ467" s="284"/>
      <c r="AR467" s="284"/>
      <c r="AS467" s="284"/>
      <c r="AT467" s="284"/>
      <c r="AU467" s="284"/>
      <c r="AV467" s="284"/>
      <c r="AW467" s="284"/>
      <c r="AX467" s="284"/>
      <c r="AY467" s="284"/>
      <c r="AZ467" s="284"/>
      <c r="BA467" s="284"/>
      <c r="BB467" s="284"/>
      <c r="BC467" s="284"/>
      <c r="BD467" s="284"/>
      <c r="BE467" s="284"/>
    </row>
    <row r="468" spans="2:57" ht="14.25" customHeight="1" x14ac:dyDescent="0.25">
      <c r="B468" s="772" t="s">
        <v>287</v>
      </c>
      <c r="C468" s="1" t="s">
        <v>2</v>
      </c>
      <c r="D468" s="425"/>
      <c r="Q468" s="11">
        <v>22823</v>
      </c>
      <c r="R468" s="11">
        <v>23722</v>
      </c>
      <c r="S468" s="11">
        <v>22943</v>
      </c>
      <c r="V468" s="74">
        <f>100</f>
        <v>100</v>
      </c>
      <c r="W468" s="127" t="e">
        <f t="shared" si="68"/>
        <v>#DIV/0!</v>
      </c>
      <c r="X468" s="127" t="e">
        <f t="shared" si="68"/>
        <v>#DIV/0!</v>
      </c>
      <c r="Y468" s="127" t="e">
        <f t="shared" si="68"/>
        <v>#DIV/0!</v>
      </c>
      <c r="Z468" s="127" t="e">
        <f t="shared" si="68"/>
        <v>#DIV/0!</v>
      </c>
      <c r="AA468" s="127" t="e">
        <f t="shared" si="68"/>
        <v>#DIV/0!</v>
      </c>
      <c r="AB468" s="127" t="e">
        <f t="shared" si="68"/>
        <v>#DIV/0!</v>
      </c>
      <c r="AC468" s="127" t="e">
        <f t="shared" si="68"/>
        <v>#DIV/0!</v>
      </c>
      <c r="AD468" s="127" t="e">
        <f t="shared" si="68"/>
        <v>#DIV/0!</v>
      </c>
      <c r="AE468" s="127" t="e">
        <f t="shared" si="68"/>
        <v>#DIV/0!</v>
      </c>
      <c r="AF468" s="127" t="e">
        <f t="shared" si="67"/>
        <v>#DIV/0!</v>
      </c>
      <c r="AG468" s="127" t="e">
        <f t="shared" si="67"/>
        <v>#DIV/0!</v>
      </c>
      <c r="AH468" s="127" t="e">
        <f t="shared" si="67"/>
        <v>#DIV/0!</v>
      </c>
      <c r="AI468" s="127" t="e">
        <f t="shared" si="67"/>
        <v>#DIV/0!</v>
      </c>
      <c r="AJ468" s="127" t="e">
        <f t="shared" si="67"/>
        <v>#DIV/0!</v>
      </c>
      <c r="AK468" s="127" t="e">
        <f t="shared" ref="AK468:AK491" si="70">S468*100/$D468</f>
        <v>#DIV/0!</v>
      </c>
      <c r="AL468" s="127" t="e">
        <f t="shared" ref="AL468:AL491" si="71">T468*100/$D468</f>
        <v>#DIV/0!</v>
      </c>
      <c r="AM468" s="127" t="e">
        <f t="shared" si="69"/>
        <v>#DIV/0!</v>
      </c>
      <c r="AN468" s="280"/>
      <c r="AO468" s="281"/>
      <c r="AP468" s="281"/>
      <c r="AQ468" s="281"/>
      <c r="AR468" s="281"/>
      <c r="AS468" s="281"/>
      <c r="AT468" s="281"/>
      <c r="AU468" s="281"/>
      <c r="AV468" s="281"/>
      <c r="AW468" s="281"/>
      <c r="AX468" s="281"/>
      <c r="AY468" s="281"/>
      <c r="AZ468" s="281"/>
      <c r="BA468" s="281">
        <v>1</v>
      </c>
      <c r="BB468" s="281">
        <v>1</v>
      </c>
      <c r="BC468" s="281">
        <v>1</v>
      </c>
      <c r="BD468" s="281"/>
      <c r="BE468" s="325"/>
    </row>
    <row r="469" spans="2:57" ht="15" x14ac:dyDescent="0.25">
      <c r="B469" s="772"/>
      <c r="C469" s="1" t="s">
        <v>3</v>
      </c>
      <c r="D469" s="365"/>
      <c r="Q469" s="11">
        <v>29951</v>
      </c>
      <c r="R469" s="11">
        <v>28653</v>
      </c>
      <c r="S469" s="11">
        <v>28349</v>
      </c>
      <c r="V469" s="74">
        <f>100</f>
        <v>100</v>
      </c>
      <c r="W469" s="127" t="e">
        <f t="shared" si="68"/>
        <v>#DIV/0!</v>
      </c>
      <c r="X469" s="127" t="e">
        <f t="shared" si="68"/>
        <v>#DIV/0!</v>
      </c>
      <c r="Y469" s="127" t="e">
        <f t="shared" si="68"/>
        <v>#DIV/0!</v>
      </c>
      <c r="Z469" s="127" t="e">
        <f t="shared" ref="Z469:AJ491" si="72">H469*100/$D469</f>
        <v>#DIV/0!</v>
      </c>
      <c r="AA469" s="127" t="e">
        <f t="shared" si="72"/>
        <v>#DIV/0!</v>
      </c>
      <c r="AB469" s="127" t="e">
        <f t="shared" si="72"/>
        <v>#DIV/0!</v>
      </c>
      <c r="AC469" s="127" t="e">
        <f t="shared" si="72"/>
        <v>#DIV/0!</v>
      </c>
      <c r="AD469" s="127" t="e">
        <f t="shared" si="72"/>
        <v>#DIV/0!</v>
      </c>
      <c r="AE469" s="127" t="e">
        <f t="shared" si="72"/>
        <v>#DIV/0!</v>
      </c>
      <c r="AF469" s="127" t="e">
        <f t="shared" si="67"/>
        <v>#DIV/0!</v>
      </c>
      <c r="AG469" s="127" t="e">
        <f t="shared" si="67"/>
        <v>#DIV/0!</v>
      </c>
      <c r="AH469" s="127" t="e">
        <f t="shared" si="67"/>
        <v>#DIV/0!</v>
      </c>
      <c r="AI469" s="127" t="e">
        <f t="shared" si="67"/>
        <v>#DIV/0!</v>
      </c>
      <c r="AJ469" s="127" t="e">
        <f t="shared" si="67"/>
        <v>#DIV/0!</v>
      </c>
      <c r="AK469" s="127" t="e">
        <f t="shared" si="70"/>
        <v>#DIV/0!</v>
      </c>
      <c r="AL469" s="127" t="e">
        <f t="shared" si="71"/>
        <v>#DIV/0!</v>
      </c>
      <c r="AM469" s="127" t="e">
        <f t="shared" si="69"/>
        <v>#DIV/0!</v>
      </c>
      <c r="AN469" s="280"/>
      <c r="AO469" s="281"/>
      <c r="AP469" s="281"/>
      <c r="AQ469" s="281"/>
      <c r="AR469" s="281"/>
      <c r="AS469" s="281"/>
      <c r="AT469" s="281"/>
      <c r="AU469" s="281"/>
      <c r="AV469" s="281"/>
      <c r="AW469" s="281"/>
      <c r="AX469" s="281"/>
      <c r="AY469" s="281"/>
      <c r="AZ469" s="281"/>
      <c r="BA469" s="281">
        <v>1</v>
      </c>
      <c r="BB469" s="281">
        <v>1</v>
      </c>
      <c r="BC469" s="281">
        <v>1</v>
      </c>
      <c r="BD469" s="281"/>
      <c r="BE469" s="325"/>
    </row>
    <row r="470" spans="2:57" ht="15" x14ac:dyDescent="0.25">
      <c r="B470" s="772"/>
      <c r="C470" s="1" t="s">
        <v>4</v>
      </c>
      <c r="D470" s="365"/>
      <c r="Q470" s="11">
        <v>15358</v>
      </c>
      <c r="R470" s="11">
        <v>16489</v>
      </c>
      <c r="S470" s="11">
        <v>15803</v>
      </c>
      <c r="V470" s="74">
        <f>100</f>
        <v>100</v>
      </c>
      <c r="W470" s="127" t="e">
        <f t="shared" ref="W470:Y491" si="73">E470*100/$D470</f>
        <v>#DIV/0!</v>
      </c>
      <c r="X470" s="127" t="e">
        <f t="shared" si="73"/>
        <v>#DIV/0!</v>
      </c>
      <c r="Y470" s="127" t="e">
        <f t="shared" si="73"/>
        <v>#DIV/0!</v>
      </c>
      <c r="Z470" s="127" t="e">
        <f t="shared" si="72"/>
        <v>#DIV/0!</v>
      </c>
      <c r="AA470" s="127" t="e">
        <f t="shared" si="72"/>
        <v>#DIV/0!</v>
      </c>
      <c r="AB470" s="127" t="e">
        <f t="shared" si="72"/>
        <v>#DIV/0!</v>
      </c>
      <c r="AC470" s="127" t="e">
        <f t="shared" si="72"/>
        <v>#DIV/0!</v>
      </c>
      <c r="AD470" s="127" t="e">
        <f t="shared" si="72"/>
        <v>#DIV/0!</v>
      </c>
      <c r="AE470" s="127" t="e">
        <f t="shared" si="72"/>
        <v>#DIV/0!</v>
      </c>
      <c r="AF470" s="127" t="e">
        <f t="shared" si="67"/>
        <v>#DIV/0!</v>
      </c>
      <c r="AG470" s="127" t="e">
        <f t="shared" si="67"/>
        <v>#DIV/0!</v>
      </c>
      <c r="AH470" s="127" t="e">
        <f t="shared" si="67"/>
        <v>#DIV/0!</v>
      </c>
      <c r="AI470" s="127" t="e">
        <f t="shared" si="67"/>
        <v>#DIV/0!</v>
      </c>
      <c r="AJ470" s="127" t="e">
        <f t="shared" si="67"/>
        <v>#DIV/0!</v>
      </c>
      <c r="AK470" s="127" t="e">
        <f t="shared" si="70"/>
        <v>#DIV/0!</v>
      </c>
      <c r="AL470" s="127" t="e">
        <f t="shared" si="71"/>
        <v>#DIV/0!</v>
      </c>
      <c r="AM470" s="127" t="e">
        <f t="shared" si="69"/>
        <v>#DIV/0!</v>
      </c>
      <c r="AN470" s="280"/>
      <c r="AO470" s="281"/>
      <c r="AP470" s="281"/>
      <c r="AQ470" s="281"/>
      <c r="AR470" s="281"/>
      <c r="AS470" s="281"/>
      <c r="AT470" s="281"/>
      <c r="AU470" s="281"/>
      <c r="AV470" s="281"/>
      <c r="AW470" s="281"/>
      <c r="AX470" s="281"/>
      <c r="AY470" s="281"/>
      <c r="AZ470" s="281"/>
      <c r="BA470" s="281">
        <v>1</v>
      </c>
      <c r="BB470" s="281">
        <v>1</v>
      </c>
      <c r="BC470" s="281">
        <v>1</v>
      </c>
      <c r="BD470" s="281"/>
      <c r="BE470" s="325"/>
    </row>
    <row r="471" spans="2:57" ht="15" x14ac:dyDescent="0.25">
      <c r="B471" s="772"/>
      <c r="C471" s="1" t="s">
        <v>5</v>
      </c>
      <c r="D471" s="365"/>
      <c r="Q471" s="11">
        <v>20862</v>
      </c>
      <c r="R471" s="11">
        <v>21076</v>
      </c>
      <c r="S471" s="11">
        <v>19894</v>
      </c>
      <c r="V471" s="74">
        <f>100</f>
        <v>100</v>
      </c>
      <c r="W471" s="127" t="e">
        <f t="shared" si="73"/>
        <v>#DIV/0!</v>
      </c>
      <c r="X471" s="127" t="e">
        <f t="shared" si="73"/>
        <v>#DIV/0!</v>
      </c>
      <c r="Y471" s="127" t="e">
        <f t="shared" si="73"/>
        <v>#DIV/0!</v>
      </c>
      <c r="Z471" s="127" t="e">
        <f t="shared" si="72"/>
        <v>#DIV/0!</v>
      </c>
      <c r="AA471" s="127" t="e">
        <f t="shared" si="72"/>
        <v>#DIV/0!</v>
      </c>
      <c r="AB471" s="127" t="e">
        <f t="shared" si="72"/>
        <v>#DIV/0!</v>
      </c>
      <c r="AC471" s="127" t="e">
        <f t="shared" si="72"/>
        <v>#DIV/0!</v>
      </c>
      <c r="AD471" s="127" t="e">
        <f t="shared" si="72"/>
        <v>#DIV/0!</v>
      </c>
      <c r="AE471" s="127" t="e">
        <f t="shared" si="72"/>
        <v>#DIV/0!</v>
      </c>
      <c r="AF471" s="127" t="e">
        <f t="shared" si="67"/>
        <v>#DIV/0!</v>
      </c>
      <c r="AG471" s="127" t="e">
        <f t="shared" si="67"/>
        <v>#DIV/0!</v>
      </c>
      <c r="AH471" s="127" t="e">
        <f t="shared" si="67"/>
        <v>#DIV/0!</v>
      </c>
      <c r="AI471" s="127" t="e">
        <f t="shared" si="67"/>
        <v>#DIV/0!</v>
      </c>
      <c r="AJ471" s="127" t="e">
        <f t="shared" si="67"/>
        <v>#DIV/0!</v>
      </c>
      <c r="AK471" s="127" t="e">
        <f t="shared" si="70"/>
        <v>#DIV/0!</v>
      </c>
      <c r="AL471" s="127" t="e">
        <f t="shared" si="71"/>
        <v>#DIV/0!</v>
      </c>
      <c r="AM471" s="127" t="e">
        <f t="shared" si="69"/>
        <v>#DIV/0!</v>
      </c>
      <c r="AN471" s="280"/>
      <c r="AO471" s="281"/>
      <c r="AP471" s="281"/>
      <c r="AQ471" s="281"/>
      <c r="AR471" s="281"/>
      <c r="AS471" s="281"/>
      <c r="AT471" s="281"/>
      <c r="AU471" s="281"/>
      <c r="AV471" s="281"/>
      <c r="AW471" s="281"/>
      <c r="AX471" s="281"/>
      <c r="AY471" s="281"/>
      <c r="AZ471" s="281"/>
      <c r="BA471" s="281">
        <v>1</v>
      </c>
      <c r="BB471" s="281">
        <v>1</v>
      </c>
      <c r="BC471" s="281">
        <v>1</v>
      </c>
      <c r="BD471" s="281"/>
      <c r="BE471" s="325"/>
    </row>
    <row r="472" spans="2:57" ht="15" x14ac:dyDescent="0.25">
      <c r="B472" s="772"/>
      <c r="C472" s="1" t="s">
        <v>6</v>
      </c>
      <c r="D472" s="365"/>
      <c r="Q472" s="11">
        <v>88994</v>
      </c>
      <c r="R472" s="11">
        <v>89940</v>
      </c>
      <c r="S472" s="11">
        <v>86989</v>
      </c>
      <c r="V472" s="74">
        <f>100</f>
        <v>100</v>
      </c>
      <c r="W472" s="127" t="e">
        <f t="shared" si="73"/>
        <v>#DIV/0!</v>
      </c>
      <c r="X472" s="127" t="e">
        <f t="shared" si="73"/>
        <v>#DIV/0!</v>
      </c>
      <c r="Y472" s="127" t="e">
        <f t="shared" si="73"/>
        <v>#DIV/0!</v>
      </c>
      <c r="Z472" s="127" t="e">
        <f t="shared" si="72"/>
        <v>#DIV/0!</v>
      </c>
      <c r="AA472" s="127" t="e">
        <f t="shared" si="72"/>
        <v>#DIV/0!</v>
      </c>
      <c r="AB472" s="127" t="e">
        <f t="shared" si="72"/>
        <v>#DIV/0!</v>
      </c>
      <c r="AC472" s="127" t="e">
        <f t="shared" si="72"/>
        <v>#DIV/0!</v>
      </c>
      <c r="AD472" s="127" t="e">
        <f t="shared" si="72"/>
        <v>#DIV/0!</v>
      </c>
      <c r="AE472" s="127" t="e">
        <f t="shared" si="72"/>
        <v>#DIV/0!</v>
      </c>
      <c r="AF472" s="127" t="e">
        <f t="shared" si="67"/>
        <v>#DIV/0!</v>
      </c>
      <c r="AG472" s="127" t="e">
        <f t="shared" si="67"/>
        <v>#DIV/0!</v>
      </c>
      <c r="AH472" s="127" t="e">
        <f t="shared" si="67"/>
        <v>#DIV/0!</v>
      </c>
      <c r="AI472" s="127" t="e">
        <f t="shared" si="67"/>
        <v>#DIV/0!</v>
      </c>
      <c r="AJ472" s="127" t="e">
        <f t="shared" si="67"/>
        <v>#DIV/0!</v>
      </c>
      <c r="AK472" s="127" t="e">
        <f t="shared" si="70"/>
        <v>#DIV/0!</v>
      </c>
      <c r="AL472" s="127" t="e">
        <f t="shared" si="71"/>
        <v>#DIV/0!</v>
      </c>
      <c r="AM472" s="127" t="e">
        <f t="shared" si="69"/>
        <v>#DIV/0!</v>
      </c>
      <c r="AN472" s="280"/>
      <c r="AO472" s="281"/>
      <c r="AP472" s="281"/>
      <c r="AQ472" s="281"/>
      <c r="AR472" s="281"/>
      <c r="AS472" s="281"/>
      <c r="AT472" s="281"/>
      <c r="AU472" s="281"/>
      <c r="AV472" s="281"/>
      <c r="AW472" s="281"/>
      <c r="AX472" s="281"/>
      <c r="AY472" s="281"/>
      <c r="AZ472" s="281"/>
      <c r="BA472" s="281"/>
      <c r="BB472" s="281"/>
      <c r="BC472" s="281"/>
      <c r="BD472" s="281"/>
      <c r="BE472" s="325"/>
    </row>
    <row r="473" spans="2:57" ht="15" x14ac:dyDescent="0.25">
      <c r="B473" s="765"/>
      <c r="C473" s="8" t="s">
        <v>7</v>
      </c>
      <c r="D473" s="424"/>
      <c r="E473" s="341"/>
      <c r="F473" s="341"/>
      <c r="G473" s="341"/>
      <c r="H473" s="341"/>
      <c r="I473" s="341"/>
      <c r="J473" s="341"/>
      <c r="K473" s="341"/>
      <c r="L473" s="341"/>
      <c r="M473" s="341"/>
      <c r="N473" s="341"/>
      <c r="O473" s="341"/>
      <c r="P473" s="341"/>
      <c r="Q473" s="341">
        <v>68132</v>
      </c>
      <c r="R473" s="341">
        <v>68864</v>
      </c>
      <c r="S473" s="341">
        <v>67095</v>
      </c>
      <c r="T473" s="341"/>
      <c r="U473" s="341"/>
      <c r="V473" s="74">
        <f>100</f>
        <v>100</v>
      </c>
      <c r="W473" s="127" t="e">
        <f t="shared" si="73"/>
        <v>#DIV/0!</v>
      </c>
      <c r="X473" s="127" t="e">
        <f t="shared" si="73"/>
        <v>#DIV/0!</v>
      </c>
      <c r="Y473" s="127" t="e">
        <f t="shared" si="73"/>
        <v>#DIV/0!</v>
      </c>
      <c r="Z473" s="127" t="e">
        <f t="shared" si="72"/>
        <v>#DIV/0!</v>
      </c>
      <c r="AA473" s="127" t="e">
        <f t="shared" si="72"/>
        <v>#DIV/0!</v>
      </c>
      <c r="AB473" s="127" t="e">
        <f t="shared" si="72"/>
        <v>#DIV/0!</v>
      </c>
      <c r="AC473" s="127" t="e">
        <f t="shared" si="72"/>
        <v>#DIV/0!</v>
      </c>
      <c r="AD473" s="127" t="e">
        <f t="shared" si="72"/>
        <v>#DIV/0!</v>
      </c>
      <c r="AE473" s="127" t="e">
        <f t="shared" si="72"/>
        <v>#DIV/0!</v>
      </c>
      <c r="AF473" s="127" t="e">
        <f t="shared" si="67"/>
        <v>#DIV/0!</v>
      </c>
      <c r="AG473" s="127" t="e">
        <f t="shared" si="67"/>
        <v>#DIV/0!</v>
      </c>
      <c r="AH473" s="127" t="e">
        <f t="shared" si="67"/>
        <v>#DIV/0!</v>
      </c>
      <c r="AI473" s="127" t="e">
        <f t="shared" si="67"/>
        <v>#DIV/0!</v>
      </c>
      <c r="AJ473" s="127" t="e">
        <f t="shared" si="67"/>
        <v>#DIV/0!</v>
      </c>
      <c r="AK473" s="127" t="e">
        <f t="shared" si="70"/>
        <v>#DIV/0!</v>
      </c>
      <c r="AL473" s="127" t="e">
        <f t="shared" si="71"/>
        <v>#DIV/0!</v>
      </c>
      <c r="AM473" s="127" t="e">
        <f t="shared" si="69"/>
        <v>#DIV/0!</v>
      </c>
      <c r="AN473" s="283"/>
      <c r="AO473" s="284"/>
      <c r="AP473" s="284"/>
      <c r="AQ473" s="284"/>
      <c r="AR473" s="284"/>
      <c r="AS473" s="284"/>
      <c r="AT473" s="284"/>
      <c r="AU473" s="284"/>
      <c r="AV473" s="284"/>
      <c r="AW473" s="284"/>
      <c r="AX473" s="284"/>
      <c r="AY473" s="284"/>
      <c r="AZ473" s="284"/>
      <c r="BA473" s="284"/>
      <c r="BB473" s="284"/>
      <c r="BC473" s="284"/>
      <c r="BD473" s="284"/>
      <c r="BE473" s="284"/>
    </row>
    <row r="474" spans="2:57" ht="15" x14ac:dyDescent="0.25">
      <c r="B474" s="772" t="s">
        <v>288</v>
      </c>
      <c r="C474" s="1" t="s">
        <v>2</v>
      </c>
      <c r="D474" s="425"/>
      <c r="Q474" s="11">
        <v>56354</v>
      </c>
      <c r="R474" s="11">
        <v>63924</v>
      </c>
      <c r="S474" s="11">
        <v>66175</v>
      </c>
      <c r="V474" s="74">
        <f>100</f>
        <v>100</v>
      </c>
      <c r="W474" s="127" t="e">
        <f t="shared" si="73"/>
        <v>#DIV/0!</v>
      </c>
      <c r="X474" s="127" t="e">
        <f t="shared" si="73"/>
        <v>#DIV/0!</v>
      </c>
      <c r="Y474" s="127" t="e">
        <f t="shared" si="73"/>
        <v>#DIV/0!</v>
      </c>
      <c r="Z474" s="127" t="e">
        <f t="shared" si="72"/>
        <v>#DIV/0!</v>
      </c>
      <c r="AA474" s="127" t="e">
        <f t="shared" si="72"/>
        <v>#DIV/0!</v>
      </c>
      <c r="AB474" s="127" t="e">
        <f t="shared" si="72"/>
        <v>#DIV/0!</v>
      </c>
      <c r="AC474" s="127" t="e">
        <f t="shared" si="72"/>
        <v>#DIV/0!</v>
      </c>
      <c r="AD474" s="127" t="e">
        <f t="shared" si="72"/>
        <v>#DIV/0!</v>
      </c>
      <c r="AE474" s="127" t="e">
        <f t="shared" si="72"/>
        <v>#DIV/0!</v>
      </c>
      <c r="AF474" s="127" t="e">
        <f t="shared" si="67"/>
        <v>#DIV/0!</v>
      </c>
      <c r="AG474" s="127" t="e">
        <f t="shared" si="67"/>
        <v>#DIV/0!</v>
      </c>
      <c r="AH474" s="127" t="e">
        <f t="shared" si="67"/>
        <v>#DIV/0!</v>
      </c>
      <c r="AI474" s="127" t="e">
        <f t="shared" si="67"/>
        <v>#DIV/0!</v>
      </c>
      <c r="AJ474" s="127" t="e">
        <f t="shared" si="67"/>
        <v>#DIV/0!</v>
      </c>
      <c r="AK474" s="127" t="e">
        <f t="shared" si="70"/>
        <v>#DIV/0!</v>
      </c>
      <c r="AL474" s="127" t="e">
        <f t="shared" si="71"/>
        <v>#DIV/0!</v>
      </c>
      <c r="AM474" s="127" t="e">
        <f t="shared" si="69"/>
        <v>#DIV/0!</v>
      </c>
      <c r="AN474" s="280"/>
      <c r="AO474" s="281"/>
      <c r="AP474" s="281"/>
      <c r="AQ474" s="281"/>
      <c r="AR474" s="281"/>
      <c r="AS474" s="281"/>
      <c r="AT474" s="281"/>
      <c r="AU474" s="281"/>
      <c r="AV474" s="281"/>
      <c r="AW474" s="281"/>
      <c r="AX474" s="281"/>
      <c r="AY474" s="281"/>
      <c r="AZ474" s="281"/>
      <c r="BA474" s="281">
        <v>1</v>
      </c>
      <c r="BB474" s="281">
        <v>1</v>
      </c>
      <c r="BC474" s="281">
        <v>1</v>
      </c>
      <c r="BD474" s="281"/>
      <c r="BE474" s="325"/>
    </row>
    <row r="475" spans="2:57" ht="15" x14ac:dyDescent="0.25">
      <c r="B475" s="772"/>
      <c r="C475" s="1" t="s">
        <v>3</v>
      </c>
      <c r="D475" s="365"/>
      <c r="Q475" s="11">
        <v>95289</v>
      </c>
      <c r="R475" s="11">
        <v>94120</v>
      </c>
      <c r="S475" s="11">
        <v>99147</v>
      </c>
      <c r="V475" s="74">
        <f>100</f>
        <v>100</v>
      </c>
      <c r="W475" s="127" t="e">
        <f t="shared" si="73"/>
        <v>#DIV/0!</v>
      </c>
      <c r="X475" s="127" t="e">
        <f t="shared" si="73"/>
        <v>#DIV/0!</v>
      </c>
      <c r="Y475" s="127" t="e">
        <f t="shared" si="73"/>
        <v>#DIV/0!</v>
      </c>
      <c r="Z475" s="127" t="e">
        <f t="shared" si="72"/>
        <v>#DIV/0!</v>
      </c>
      <c r="AA475" s="127" t="e">
        <f t="shared" si="72"/>
        <v>#DIV/0!</v>
      </c>
      <c r="AB475" s="127" t="e">
        <f t="shared" si="72"/>
        <v>#DIV/0!</v>
      </c>
      <c r="AC475" s="127" t="e">
        <f t="shared" si="72"/>
        <v>#DIV/0!</v>
      </c>
      <c r="AD475" s="127" t="e">
        <f t="shared" si="72"/>
        <v>#DIV/0!</v>
      </c>
      <c r="AE475" s="127" t="e">
        <f t="shared" si="72"/>
        <v>#DIV/0!</v>
      </c>
      <c r="AF475" s="127" t="e">
        <f t="shared" si="67"/>
        <v>#DIV/0!</v>
      </c>
      <c r="AG475" s="127" t="e">
        <f t="shared" si="67"/>
        <v>#DIV/0!</v>
      </c>
      <c r="AH475" s="127" t="e">
        <f t="shared" si="67"/>
        <v>#DIV/0!</v>
      </c>
      <c r="AI475" s="127" t="e">
        <f t="shared" si="67"/>
        <v>#DIV/0!</v>
      </c>
      <c r="AJ475" s="127" t="e">
        <f t="shared" si="67"/>
        <v>#DIV/0!</v>
      </c>
      <c r="AK475" s="127" t="e">
        <f t="shared" si="70"/>
        <v>#DIV/0!</v>
      </c>
      <c r="AL475" s="127" t="e">
        <f t="shared" si="71"/>
        <v>#DIV/0!</v>
      </c>
      <c r="AM475" s="127" t="e">
        <f t="shared" si="69"/>
        <v>#DIV/0!</v>
      </c>
      <c r="AN475" s="280"/>
      <c r="AO475" s="281"/>
      <c r="AP475" s="281"/>
      <c r="AQ475" s="281"/>
      <c r="AR475" s="281"/>
      <c r="AS475" s="281"/>
      <c r="AT475" s="281"/>
      <c r="AU475" s="281"/>
      <c r="AV475" s="281"/>
      <c r="AW475" s="281"/>
      <c r="AX475" s="281"/>
      <c r="AY475" s="281"/>
      <c r="AZ475" s="281"/>
      <c r="BA475" s="281">
        <v>1</v>
      </c>
      <c r="BB475" s="281">
        <v>1</v>
      </c>
      <c r="BC475" s="281">
        <v>1</v>
      </c>
      <c r="BD475" s="281"/>
      <c r="BE475" s="325"/>
    </row>
    <row r="476" spans="2:57" ht="15" x14ac:dyDescent="0.25">
      <c r="B476" s="772"/>
      <c r="C476" s="1" t="s">
        <v>4</v>
      </c>
      <c r="D476" s="365"/>
      <c r="Q476" s="11">
        <v>46712</v>
      </c>
      <c r="R476" s="11">
        <v>47661</v>
      </c>
      <c r="S476" s="11">
        <v>51052</v>
      </c>
      <c r="V476" s="74">
        <f>100</f>
        <v>100</v>
      </c>
      <c r="W476" s="127" t="e">
        <f t="shared" si="73"/>
        <v>#DIV/0!</v>
      </c>
      <c r="X476" s="127" t="e">
        <f t="shared" si="73"/>
        <v>#DIV/0!</v>
      </c>
      <c r="Y476" s="127" t="e">
        <f t="shared" si="73"/>
        <v>#DIV/0!</v>
      </c>
      <c r="Z476" s="127" t="e">
        <f t="shared" si="72"/>
        <v>#DIV/0!</v>
      </c>
      <c r="AA476" s="127" t="e">
        <f t="shared" si="72"/>
        <v>#DIV/0!</v>
      </c>
      <c r="AB476" s="127" t="e">
        <f t="shared" si="72"/>
        <v>#DIV/0!</v>
      </c>
      <c r="AC476" s="127" t="e">
        <f t="shared" si="72"/>
        <v>#DIV/0!</v>
      </c>
      <c r="AD476" s="127" t="e">
        <f t="shared" si="72"/>
        <v>#DIV/0!</v>
      </c>
      <c r="AE476" s="127" t="e">
        <f t="shared" si="72"/>
        <v>#DIV/0!</v>
      </c>
      <c r="AF476" s="127" t="e">
        <f t="shared" si="67"/>
        <v>#DIV/0!</v>
      </c>
      <c r="AG476" s="127" t="e">
        <f t="shared" si="67"/>
        <v>#DIV/0!</v>
      </c>
      <c r="AH476" s="127" t="e">
        <f t="shared" si="67"/>
        <v>#DIV/0!</v>
      </c>
      <c r="AI476" s="127" t="e">
        <f t="shared" si="67"/>
        <v>#DIV/0!</v>
      </c>
      <c r="AJ476" s="127" t="e">
        <f t="shared" si="67"/>
        <v>#DIV/0!</v>
      </c>
      <c r="AK476" s="127" t="e">
        <f t="shared" si="70"/>
        <v>#DIV/0!</v>
      </c>
      <c r="AL476" s="127" t="e">
        <f t="shared" si="71"/>
        <v>#DIV/0!</v>
      </c>
      <c r="AM476" s="127" t="e">
        <f t="shared" si="69"/>
        <v>#DIV/0!</v>
      </c>
      <c r="AN476" s="280"/>
      <c r="AO476" s="281"/>
      <c r="AP476" s="281"/>
      <c r="AQ476" s="281"/>
      <c r="AR476" s="281"/>
      <c r="AS476" s="281"/>
      <c r="AT476" s="281"/>
      <c r="AU476" s="281"/>
      <c r="AV476" s="281"/>
      <c r="AW476" s="281"/>
      <c r="AX476" s="281"/>
      <c r="AY476" s="281"/>
      <c r="AZ476" s="281"/>
      <c r="BA476" s="281">
        <v>1</v>
      </c>
      <c r="BB476" s="281">
        <v>1</v>
      </c>
      <c r="BC476" s="281">
        <v>1</v>
      </c>
      <c r="BD476" s="281"/>
      <c r="BE476" s="325"/>
    </row>
    <row r="477" spans="2:57" ht="15" x14ac:dyDescent="0.25">
      <c r="B477" s="772"/>
      <c r="C477" s="1" t="s">
        <v>5</v>
      </c>
      <c r="D477" s="365"/>
      <c r="Q477" s="11">
        <v>53567</v>
      </c>
      <c r="R477" s="11">
        <v>56280</v>
      </c>
      <c r="S477" s="11">
        <v>60301</v>
      </c>
      <c r="V477" s="74">
        <f>100</f>
        <v>100</v>
      </c>
      <c r="W477" s="127" t="e">
        <f t="shared" si="73"/>
        <v>#DIV/0!</v>
      </c>
      <c r="X477" s="127" t="e">
        <f t="shared" si="73"/>
        <v>#DIV/0!</v>
      </c>
      <c r="Y477" s="127" t="e">
        <f t="shared" si="73"/>
        <v>#DIV/0!</v>
      </c>
      <c r="Z477" s="127" t="e">
        <f t="shared" si="72"/>
        <v>#DIV/0!</v>
      </c>
      <c r="AA477" s="127" t="e">
        <f t="shared" si="72"/>
        <v>#DIV/0!</v>
      </c>
      <c r="AB477" s="127" t="e">
        <f t="shared" si="72"/>
        <v>#DIV/0!</v>
      </c>
      <c r="AC477" s="127" t="e">
        <f t="shared" si="72"/>
        <v>#DIV/0!</v>
      </c>
      <c r="AD477" s="127" t="e">
        <f t="shared" si="72"/>
        <v>#DIV/0!</v>
      </c>
      <c r="AE477" s="127" t="e">
        <f t="shared" si="72"/>
        <v>#DIV/0!</v>
      </c>
      <c r="AF477" s="127" t="e">
        <f t="shared" si="67"/>
        <v>#DIV/0!</v>
      </c>
      <c r="AG477" s="127" t="e">
        <f t="shared" si="67"/>
        <v>#DIV/0!</v>
      </c>
      <c r="AH477" s="127" t="e">
        <f t="shared" si="67"/>
        <v>#DIV/0!</v>
      </c>
      <c r="AI477" s="127" t="e">
        <f t="shared" si="67"/>
        <v>#DIV/0!</v>
      </c>
      <c r="AJ477" s="127" t="e">
        <f t="shared" si="67"/>
        <v>#DIV/0!</v>
      </c>
      <c r="AK477" s="127" t="e">
        <f t="shared" si="70"/>
        <v>#DIV/0!</v>
      </c>
      <c r="AL477" s="127" t="e">
        <f t="shared" si="71"/>
        <v>#DIV/0!</v>
      </c>
      <c r="AM477" s="127" t="e">
        <f t="shared" si="69"/>
        <v>#DIV/0!</v>
      </c>
      <c r="AN477" s="280"/>
      <c r="AO477" s="281"/>
      <c r="AP477" s="281"/>
      <c r="AQ477" s="281"/>
      <c r="AR477" s="281"/>
      <c r="AS477" s="281"/>
      <c r="AT477" s="281"/>
      <c r="AU477" s="281"/>
      <c r="AV477" s="281"/>
      <c r="AW477" s="281"/>
      <c r="AX477" s="281"/>
      <c r="AY477" s="281"/>
      <c r="AZ477" s="281"/>
      <c r="BA477" s="281">
        <v>1</v>
      </c>
      <c r="BB477" s="281">
        <v>1</v>
      </c>
      <c r="BC477" s="281">
        <v>1</v>
      </c>
      <c r="BD477" s="281"/>
      <c r="BE477" s="325"/>
    </row>
    <row r="478" spans="2:57" ht="15" x14ac:dyDescent="0.25">
      <c r="B478" s="772"/>
      <c r="C478" s="1" t="s">
        <v>6</v>
      </c>
      <c r="D478" s="365"/>
      <c r="Q478" s="11">
        <v>251922</v>
      </c>
      <c r="R478" s="11">
        <v>261985</v>
      </c>
      <c r="S478" s="11">
        <v>276675</v>
      </c>
      <c r="V478" s="74">
        <f>100</f>
        <v>100</v>
      </c>
      <c r="W478" s="127" t="e">
        <f t="shared" si="73"/>
        <v>#DIV/0!</v>
      </c>
      <c r="X478" s="127" t="e">
        <f t="shared" si="73"/>
        <v>#DIV/0!</v>
      </c>
      <c r="Y478" s="127" t="e">
        <f t="shared" si="73"/>
        <v>#DIV/0!</v>
      </c>
      <c r="Z478" s="127" t="e">
        <f t="shared" si="72"/>
        <v>#DIV/0!</v>
      </c>
      <c r="AA478" s="127" t="e">
        <f t="shared" si="72"/>
        <v>#DIV/0!</v>
      </c>
      <c r="AB478" s="127" t="e">
        <f t="shared" si="72"/>
        <v>#DIV/0!</v>
      </c>
      <c r="AC478" s="127" t="e">
        <f t="shared" si="72"/>
        <v>#DIV/0!</v>
      </c>
      <c r="AD478" s="127" t="e">
        <f t="shared" si="72"/>
        <v>#DIV/0!</v>
      </c>
      <c r="AE478" s="127" t="e">
        <f t="shared" si="72"/>
        <v>#DIV/0!</v>
      </c>
      <c r="AF478" s="127" t="e">
        <f t="shared" si="67"/>
        <v>#DIV/0!</v>
      </c>
      <c r="AG478" s="127" t="e">
        <f t="shared" si="67"/>
        <v>#DIV/0!</v>
      </c>
      <c r="AH478" s="127" t="e">
        <f t="shared" si="67"/>
        <v>#DIV/0!</v>
      </c>
      <c r="AI478" s="127" t="e">
        <f t="shared" si="67"/>
        <v>#DIV/0!</v>
      </c>
      <c r="AJ478" s="127" t="e">
        <f t="shared" si="67"/>
        <v>#DIV/0!</v>
      </c>
      <c r="AK478" s="127" t="e">
        <f t="shared" si="70"/>
        <v>#DIV/0!</v>
      </c>
      <c r="AL478" s="127" t="e">
        <f t="shared" si="71"/>
        <v>#DIV/0!</v>
      </c>
      <c r="AM478" s="127" t="e">
        <f t="shared" si="69"/>
        <v>#DIV/0!</v>
      </c>
      <c r="AN478" s="280"/>
      <c r="AO478" s="281"/>
      <c r="AP478" s="281"/>
      <c r="AQ478" s="281"/>
      <c r="AR478" s="281"/>
      <c r="AS478" s="281"/>
      <c r="AT478" s="281"/>
      <c r="AU478" s="281"/>
      <c r="AV478" s="281"/>
      <c r="AW478" s="281"/>
      <c r="AX478" s="281"/>
      <c r="AY478" s="281"/>
      <c r="AZ478" s="281"/>
      <c r="BA478" s="281"/>
      <c r="BB478" s="281"/>
      <c r="BC478" s="281"/>
      <c r="BD478" s="281"/>
      <c r="BE478" s="325"/>
    </row>
    <row r="479" spans="2:57" ht="15" x14ac:dyDescent="0.25">
      <c r="B479" s="765"/>
      <c r="C479" s="8" t="s">
        <v>7</v>
      </c>
      <c r="D479" s="424"/>
      <c r="E479" s="341"/>
      <c r="F479" s="341"/>
      <c r="G479" s="341"/>
      <c r="H479" s="341"/>
      <c r="I479" s="341"/>
      <c r="J479" s="341"/>
      <c r="K479" s="341"/>
      <c r="L479" s="341"/>
      <c r="M479" s="341"/>
      <c r="N479" s="341"/>
      <c r="O479" s="341"/>
      <c r="P479" s="341"/>
      <c r="Q479" s="341">
        <v>198355</v>
      </c>
      <c r="R479" s="341">
        <v>205705</v>
      </c>
      <c r="S479" s="341">
        <v>216374</v>
      </c>
      <c r="T479" s="341"/>
      <c r="U479" s="341"/>
      <c r="V479" s="74">
        <f>100</f>
        <v>100</v>
      </c>
      <c r="W479" s="127" t="e">
        <f t="shared" si="73"/>
        <v>#DIV/0!</v>
      </c>
      <c r="X479" s="127" t="e">
        <f t="shared" si="73"/>
        <v>#DIV/0!</v>
      </c>
      <c r="Y479" s="127" t="e">
        <f t="shared" si="73"/>
        <v>#DIV/0!</v>
      </c>
      <c r="Z479" s="127" t="e">
        <f t="shared" si="72"/>
        <v>#DIV/0!</v>
      </c>
      <c r="AA479" s="127" t="e">
        <f t="shared" si="72"/>
        <v>#DIV/0!</v>
      </c>
      <c r="AB479" s="127" t="e">
        <f t="shared" si="72"/>
        <v>#DIV/0!</v>
      </c>
      <c r="AC479" s="127" t="e">
        <f t="shared" si="72"/>
        <v>#DIV/0!</v>
      </c>
      <c r="AD479" s="127" t="e">
        <f t="shared" si="72"/>
        <v>#DIV/0!</v>
      </c>
      <c r="AE479" s="127" t="e">
        <f t="shared" si="72"/>
        <v>#DIV/0!</v>
      </c>
      <c r="AF479" s="127" t="e">
        <f t="shared" si="67"/>
        <v>#DIV/0!</v>
      </c>
      <c r="AG479" s="127" t="e">
        <f t="shared" si="67"/>
        <v>#DIV/0!</v>
      </c>
      <c r="AH479" s="127" t="e">
        <f t="shared" si="67"/>
        <v>#DIV/0!</v>
      </c>
      <c r="AI479" s="127" t="e">
        <f t="shared" si="67"/>
        <v>#DIV/0!</v>
      </c>
      <c r="AJ479" s="127" t="e">
        <f t="shared" si="67"/>
        <v>#DIV/0!</v>
      </c>
      <c r="AK479" s="127" t="e">
        <f t="shared" si="70"/>
        <v>#DIV/0!</v>
      </c>
      <c r="AL479" s="127" t="e">
        <f t="shared" si="71"/>
        <v>#DIV/0!</v>
      </c>
      <c r="AM479" s="127" t="e">
        <f t="shared" si="69"/>
        <v>#DIV/0!</v>
      </c>
      <c r="AN479" s="283"/>
      <c r="AO479" s="284"/>
      <c r="AP479" s="284"/>
      <c r="AQ479" s="284"/>
      <c r="AR479" s="284"/>
      <c r="AS479" s="284"/>
      <c r="AT479" s="284"/>
      <c r="AU479" s="284"/>
      <c r="AV479" s="284"/>
      <c r="AW479" s="284"/>
      <c r="AX479" s="284"/>
      <c r="AY479" s="284"/>
      <c r="AZ479" s="284"/>
      <c r="BA479" s="284"/>
      <c r="BB479" s="284"/>
      <c r="BC479" s="284"/>
      <c r="BD479" s="284"/>
      <c r="BE479" s="284"/>
    </row>
    <row r="480" spans="2:57" ht="15" x14ac:dyDescent="0.25">
      <c r="B480" s="772" t="s">
        <v>289</v>
      </c>
      <c r="C480" s="1" t="s">
        <v>2</v>
      </c>
      <c r="D480" s="425">
        <v>20688</v>
      </c>
      <c r="E480" s="11">
        <v>21202</v>
      </c>
      <c r="F480" s="11">
        <v>21852</v>
      </c>
      <c r="G480" s="11">
        <v>20332</v>
      </c>
      <c r="H480" s="11">
        <v>19952</v>
      </c>
      <c r="I480" s="11">
        <v>20288</v>
      </c>
      <c r="J480" s="11">
        <v>24080</v>
      </c>
      <c r="K480" s="11">
        <v>23072</v>
      </c>
      <c r="L480" s="11">
        <v>26486</v>
      </c>
      <c r="M480" s="11">
        <v>27028</v>
      </c>
      <c r="N480" s="11">
        <v>29217</v>
      </c>
      <c r="O480" s="11">
        <v>25001</v>
      </c>
      <c r="P480" s="11">
        <v>21458</v>
      </c>
      <c r="Q480" s="11">
        <v>23843</v>
      </c>
      <c r="R480" s="11">
        <v>25656</v>
      </c>
      <c r="S480" s="11">
        <v>25300</v>
      </c>
      <c r="T480" s="11">
        <v>25396</v>
      </c>
      <c r="U480" s="11">
        <v>25023</v>
      </c>
      <c r="V480" s="74">
        <f>100</f>
        <v>100</v>
      </c>
      <c r="W480" s="127">
        <f t="shared" si="73"/>
        <v>102.484532095901</v>
      </c>
      <c r="X480" s="127">
        <f t="shared" si="73"/>
        <v>105.62645011600928</v>
      </c>
      <c r="Y480" s="127">
        <f t="shared" si="73"/>
        <v>98.279195668986858</v>
      </c>
      <c r="Z480" s="127">
        <f t="shared" si="72"/>
        <v>96.442382057231242</v>
      </c>
      <c r="AA480" s="127">
        <f t="shared" si="72"/>
        <v>98.066511987625674</v>
      </c>
      <c r="AB480" s="127">
        <f t="shared" si="72"/>
        <v>116.39597834493426</v>
      </c>
      <c r="AC480" s="127">
        <f t="shared" si="72"/>
        <v>111.52358855375097</v>
      </c>
      <c r="AD480" s="127">
        <f t="shared" si="72"/>
        <v>128.0259087393658</v>
      </c>
      <c r="AE480" s="127">
        <f t="shared" si="72"/>
        <v>130.64578499613302</v>
      </c>
      <c r="AF480" s="127">
        <f t="shared" si="67"/>
        <v>141.22679814385151</v>
      </c>
      <c r="AG480" s="127">
        <f t="shared" si="67"/>
        <v>120.84783449342613</v>
      </c>
      <c r="AH480" s="127">
        <f t="shared" si="67"/>
        <v>103.72196442382057</v>
      </c>
      <c r="AI480" s="127">
        <f t="shared" si="67"/>
        <v>115.25038669760248</v>
      </c>
      <c r="AJ480" s="127">
        <f t="shared" si="67"/>
        <v>124.01392111368909</v>
      </c>
      <c r="AK480" s="127">
        <f t="shared" si="70"/>
        <v>122.29311678267595</v>
      </c>
      <c r="AL480" s="127">
        <f t="shared" si="71"/>
        <v>122.75715390564578</v>
      </c>
      <c r="AM480" s="127">
        <f t="shared" si="69"/>
        <v>120.95417633410673</v>
      </c>
      <c r="AN480" s="280">
        <v>1</v>
      </c>
      <c r="AO480" s="281">
        <v>1</v>
      </c>
      <c r="AP480" s="281">
        <v>1</v>
      </c>
      <c r="AQ480" s="281">
        <v>1</v>
      </c>
      <c r="AR480" s="281">
        <v>1</v>
      </c>
      <c r="AS480" s="281">
        <v>1</v>
      </c>
      <c r="AT480" s="281">
        <v>1</v>
      </c>
      <c r="AU480" s="281">
        <v>1</v>
      </c>
      <c r="AV480" s="281">
        <v>1</v>
      </c>
      <c r="AW480" s="281">
        <v>1</v>
      </c>
      <c r="AX480" s="281">
        <v>1</v>
      </c>
      <c r="AY480" s="281">
        <v>1</v>
      </c>
      <c r="AZ480" s="281">
        <v>1</v>
      </c>
      <c r="BA480" s="281">
        <v>1</v>
      </c>
      <c r="BB480" s="281">
        <v>1</v>
      </c>
      <c r="BC480" s="281">
        <v>1</v>
      </c>
      <c r="BD480" s="281">
        <v>6</v>
      </c>
      <c r="BE480" s="325">
        <v>7</v>
      </c>
    </row>
    <row r="481" spans="2:57" ht="15" x14ac:dyDescent="0.25">
      <c r="B481" s="772"/>
      <c r="C481" s="1" t="s">
        <v>3</v>
      </c>
      <c r="D481" s="365">
        <v>7708</v>
      </c>
      <c r="E481" s="11">
        <v>7548</v>
      </c>
      <c r="F481" s="11">
        <v>7825</v>
      </c>
      <c r="G481" s="11">
        <v>7538</v>
      </c>
      <c r="H481" s="11">
        <v>7510</v>
      </c>
      <c r="I481" s="11">
        <v>7606</v>
      </c>
      <c r="J481" s="11">
        <v>7783</v>
      </c>
      <c r="K481" s="11">
        <v>8149</v>
      </c>
      <c r="L481" s="11">
        <v>8916</v>
      </c>
      <c r="M481" s="11">
        <v>8595</v>
      </c>
      <c r="N481" s="11">
        <v>9418</v>
      </c>
      <c r="O481" s="11">
        <v>10040</v>
      </c>
      <c r="P481" s="11">
        <v>8342</v>
      </c>
      <c r="Q481" s="11">
        <v>8326</v>
      </c>
      <c r="R481" s="11">
        <v>6979</v>
      </c>
      <c r="S481" s="11">
        <v>6868</v>
      </c>
      <c r="T481" s="11">
        <v>6893</v>
      </c>
      <c r="U481" s="11">
        <v>6799</v>
      </c>
      <c r="V481" s="74">
        <f>100</f>
        <v>100</v>
      </c>
      <c r="W481" s="127">
        <f t="shared" si="73"/>
        <v>97.924234561494558</v>
      </c>
      <c r="X481" s="127">
        <f t="shared" si="73"/>
        <v>101.51790347690711</v>
      </c>
      <c r="Y481" s="127">
        <f t="shared" si="73"/>
        <v>97.794499221587955</v>
      </c>
      <c r="Z481" s="127">
        <f t="shared" si="72"/>
        <v>97.431240269849511</v>
      </c>
      <c r="AA481" s="127">
        <f t="shared" si="72"/>
        <v>98.676699532952782</v>
      </c>
      <c r="AB481" s="127">
        <f t="shared" si="72"/>
        <v>100.97301504929943</v>
      </c>
      <c r="AC481" s="127">
        <f t="shared" si="72"/>
        <v>105.72132848988065</v>
      </c>
      <c r="AD481" s="127">
        <f t="shared" si="72"/>
        <v>115.67202906071614</v>
      </c>
      <c r="AE481" s="127">
        <f t="shared" si="72"/>
        <v>111.50752464971458</v>
      </c>
      <c r="AF481" s="127">
        <f t="shared" si="67"/>
        <v>122.18474312402698</v>
      </c>
      <c r="AG481" s="127">
        <f t="shared" si="67"/>
        <v>130.25428126621691</v>
      </c>
      <c r="AH481" s="127">
        <f t="shared" si="67"/>
        <v>108.22522055007784</v>
      </c>
      <c r="AI481" s="127">
        <f t="shared" si="67"/>
        <v>108.0176440062273</v>
      </c>
      <c r="AJ481" s="127">
        <f t="shared" si="67"/>
        <v>90.542293720809553</v>
      </c>
      <c r="AK481" s="127">
        <f t="shared" si="70"/>
        <v>89.102231447846393</v>
      </c>
      <c r="AL481" s="127">
        <f t="shared" si="71"/>
        <v>89.426569797612871</v>
      </c>
      <c r="AM481" s="127">
        <f t="shared" si="69"/>
        <v>88.20705760249092</v>
      </c>
      <c r="AN481" s="280">
        <v>1</v>
      </c>
      <c r="AO481" s="281">
        <v>1</v>
      </c>
      <c r="AP481" s="281">
        <v>1</v>
      </c>
      <c r="AQ481" s="281">
        <v>1</v>
      </c>
      <c r="AR481" s="281">
        <v>1</v>
      </c>
      <c r="AS481" s="281">
        <v>1</v>
      </c>
      <c r="AT481" s="281">
        <v>1</v>
      </c>
      <c r="AU481" s="281">
        <v>1</v>
      </c>
      <c r="AV481" s="281">
        <v>1</v>
      </c>
      <c r="AW481" s="281">
        <v>1</v>
      </c>
      <c r="AX481" s="281">
        <v>1</v>
      </c>
      <c r="AY481" s="281">
        <v>1</v>
      </c>
      <c r="AZ481" s="281">
        <v>1</v>
      </c>
      <c r="BA481" s="281">
        <v>1</v>
      </c>
      <c r="BB481" s="281">
        <v>1</v>
      </c>
      <c r="BC481" s="281">
        <v>1</v>
      </c>
      <c r="BD481" s="281">
        <v>6</v>
      </c>
      <c r="BE481" s="325">
        <v>7</v>
      </c>
    </row>
    <row r="482" spans="2:57" ht="15" x14ac:dyDescent="0.25">
      <c r="B482" s="772"/>
      <c r="C482" s="1" t="s">
        <v>4</v>
      </c>
      <c r="D482" s="365">
        <v>4792</v>
      </c>
      <c r="E482" s="11">
        <v>4991</v>
      </c>
      <c r="F482" s="11">
        <v>5136</v>
      </c>
      <c r="G482" s="11">
        <v>4567</v>
      </c>
      <c r="H482" s="11">
        <v>4607</v>
      </c>
      <c r="I482" s="11">
        <v>5203</v>
      </c>
      <c r="J482" s="11">
        <v>4884</v>
      </c>
      <c r="K482" s="11">
        <v>5696</v>
      </c>
      <c r="L482" s="11">
        <v>6193</v>
      </c>
      <c r="M482" s="11">
        <v>5851</v>
      </c>
      <c r="N482" s="11">
        <v>4352</v>
      </c>
      <c r="O482" s="11">
        <v>5100</v>
      </c>
      <c r="P482" s="11">
        <v>4380</v>
      </c>
      <c r="Q482" s="11">
        <v>4345</v>
      </c>
      <c r="R482" s="11">
        <v>3462</v>
      </c>
      <c r="S482" s="11">
        <v>3400</v>
      </c>
      <c r="T482" s="11">
        <v>3414</v>
      </c>
      <c r="U482" s="11">
        <v>3362</v>
      </c>
      <c r="V482" s="74">
        <f>100</f>
        <v>100</v>
      </c>
      <c r="W482" s="127">
        <f t="shared" si="73"/>
        <v>104.15275459098497</v>
      </c>
      <c r="X482" s="127">
        <f t="shared" si="73"/>
        <v>107.17863105175292</v>
      </c>
      <c r="Y482" s="127">
        <f t="shared" si="73"/>
        <v>95.304674457429044</v>
      </c>
      <c r="Z482" s="127">
        <f t="shared" si="72"/>
        <v>96.139398998330549</v>
      </c>
      <c r="AA482" s="127">
        <f t="shared" si="72"/>
        <v>108.57679465776293</v>
      </c>
      <c r="AB482" s="127">
        <f t="shared" si="72"/>
        <v>101.91986644407345</v>
      </c>
      <c r="AC482" s="127">
        <f t="shared" si="72"/>
        <v>118.86477462437395</v>
      </c>
      <c r="AD482" s="127">
        <f t="shared" si="72"/>
        <v>129.23622704507511</v>
      </c>
      <c r="AE482" s="127">
        <f t="shared" si="72"/>
        <v>122.09933222036727</v>
      </c>
      <c r="AF482" s="127">
        <f t="shared" si="67"/>
        <v>90.818030050083479</v>
      </c>
      <c r="AG482" s="127">
        <f t="shared" si="67"/>
        <v>106.42737896494157</v>
      </c>
      <c r="AH482" s="127">
        <f t="shared" si="67"/>
        <v>91.402337228714529</v>
      </c>
      <c r="AI482" s="127">
        <f t="shared" si="67"/>
        <v>90.671953255425706</v>
      </c>
      <c r="AJ482" s="127">
        <f t="shared" si="67"/>
        <v>72.245409015025047</v>
      </c>
      <c r="AK482" s="127">
        <f t="shared" si="70"/>
        <v>70.951585976627712</v>
      </c>
      <c r="AL482" s="127">
        <f t="shared" si="71"/>
        <v>71.243739565943244</v>
      </c>
      <c r="AM482" s="127">
        <f t="shared" si="69"/>
        <v>70.158597662771285</v>
      </c>
      <c r="AN482" s="280">
        <v>1</v>
      </c>
      <c r="AO482" s="281">
        <v>1</v>
      </c>
      <c r="AP482" s="281">
        <v>1</v>
      </c>
      <c r="AQ482" s="281">
        <v>1</v>
      </c>
      <c r="AR482" s="281">
        <v>1</v>
      </c>
      <c r="AS482" s="281">
        <v>1</v>
      </c>
      <c r="AT482" s="281">
        <v>1</v>
      </c>
      <c r="AU482" s="281">
        <v>1</v>
      </c>
      <c r="AV482" s="281">
        <v>1</v>
      </c>
      <c r="AW482" s="281">
        <v>1</v>
      </c>
      <c r="AX482" s="281">
        <v>1</v>
      </c>
      <c r="AY482" s="281">
        <v>1</v>
      </c>
      <c r="AZ482" s="281">
        <v>1</v>
      </c>
      <c r="BA482" s="281">
        <v>1</v>
      </c>
      <c r="BB482" s="281">
        <v>1</v>
      </c>
      <c r="BC482" s="281">
        <v>1</v>
      </c>
      <c r="BD482" s="281">
        <v>6</v>
      </c>
      <c r="BE482" s="325">
        <v>7</v>
      </c>
    </row>
    <row r="483" spans="2:57" ht="15" x14ac:dyDescent="0.25">
      <c r="B483" s="772"/>
      <c r="C483" s="1" t="s">
        <v>5</v>
      </c>
      <c r="D483" s="365">
        <v>3406</v>
      </c>
      <c r="E483" s="11">
        <v>3985</v>
      </c>
      <c r="F483" s="11">
        <v>3225</v>
      </c>
      <c r="G483" s="11">
        <v>4129</v>
      </c>
      <c r="H483" s="11">
        <v>3835</v>
      </c>
      <c r="I483" s="11">
        <v>4688</v>
      </c>
      <c r="J483" s="11">
        <v>4994</v>
      </c>
      <c r="K483" s="11">
        <v>4284</v>
      </c>
      <c r="L483" s="11">
        <v>4047</v>
      </c>
      <c r="M483" s="11">
        <v>4243</v>
      </c>
      <c r="N483" s="11">
        <v>4012</v>
      </c>
      <c r="O483" s="11">
        <v>5509</v>
      </c>
      <c r="P483" s="11">
        <v>4223</v>
      </c>
      <c r="Q483" s="11">
        <v>5358</v>
      </c>
      <c r="R483" s="11">
        <v>4165</v>
      </c>
      <c r="S483" s="11">
        <v>4083</v>
      </c>
      <c r="T483" s="11">
        <v>4096</v>
      </c>
      <c r="U483" s="11">
        <v>4046</v>
      </c>
      <c r="V483" s="74">
        <f>100</f>
        <v>100</v>
      </c>
      <c r="W483" s="127">
        <f t="shared" si="73"/>
        <v>116.99941280093952</v>
      </c>
      <c r="X483" s="127">
        <f t="shared" si="73"/>
        <v>94.685848502642401</v>
      </c>
      <c r="Y483" s="127">
        <f t="shared" si="73"/>
        <v>121.22724603640634</v>
      </c>
      <c r="Z483" s="127">
        <f t="shared" si="72"/>
        <v>112.59541984732824</v>
      </c>
      <c r="AA483" s="127">
        <f t="shared" si="72"/>
        <v>137.63945977686436</v>
      </c>
      <c r="AB483" s="127">
        <f t="shared" si="72"/>
        <v>146.62360540223136</v>
      </c>
      <c r="AC483" s="127">
        <f t="shared" si="72"/>
        <v>125.778038755138</v>
      </c>
      <c r="AD483" s="127">
        <f t="shared" si="72"/>
        <v>118.81972988843218</v>
      </c>
      <c r="AE483" s="127">
        <f t="shared" si="72"/>
        <v>124.57428068115091</v>
      </c>
      <c r="AF483" s="127">
        <f t="shared" si="67"/>
        <v>117.79213153258955</v>
      </c>
      <c r="AG483" s="127">
        <f t="shared" si="67"/>
        <v>161.74398120963008</v>
      </c>
      <c r="AH483" s="127">
        <f t="shared" si="67"/>
        <v>123.9870816206694</v>
      </c>
      <c r="AI483" s="127">
        <f t="shared" si="67"/>
        <v>157.31062830299473</v>
      </c>
      <c r="AJ483" s="127">
        <f t="shared" si="67"/>
        <v>122.28420434527305</v>
      </c>
      <c r="AK483" s="127">
        <f t="shared" si="70"/>
        <v>119.87668819729889</v>
      </c>
      <c r="AL483" s="127">
        <f t="shared" si="71"/>
        <v>120.25836758661187</v>
      </c>
      <c r="AM483" s="127">
        <f t="shared" si="69"/>
        <v>118.79036993540811</v>
      </c>
      <c r="AN483" s="280">
        <v>1</v>
      </c>
      <c r="AO483" s="281">
        <v>1</v>
      </c>
      <c r="AP483" s="281">
        <v>1</v>
      </c>
      <c r="AQ483" s="281">
        <v>1</v>
      </c>
      <c r="AR483" s="281">
        <v>1</v>
      </c>
      <c r="AS483" s="281">
        <v>1</v>
      </c>
      <c r="AT483" s="281">
        <v>1</v>
      </c>
      <c r="AU483" s="281">
        <v>1</v>
      </c>
      <c r="AV483" s="281">
        <v>1</v>
      </c>
      <c r="AW483" s="281">
        <v>1</v>
      </c>
      <c r="AX483" s="281">
        <v>1</v>
      </c>
      <c r="AY483" s="281">
        <v>1</v>
      </c>
      <c r="AZ483" s="281">
        <v>1</v>
      </c>
      <c r="BA483" s="281">
        <v>1</v>
      </c>
      <c r="BB483" s="281">
        <v>1</v>
      </c>
      <c r="BC483" s="281">
        <v>1</v>
      </c>
      <c r="BD483" s="281">
        <v>6</v>
      </c>
      <c r="BE483" s="325">
        <v>7</v>
      </c>
    </row>
    <row r="484" spans="2:57" ht="15" x14ac:dyDescent="0.25">
      <c r="B484" s="772"/>
      <c r="C484" s="1" t="s">
        <v>6</v>
      </c>
      <c r="D484" s="365">
        <v>36594</v>
      </c>
      <c r="E484" s="11">
        <v>37726</v>
      </c>
      <c r="F484" s="11">
        <v>38038</v>
      </c>
      <c r="G484" s="11">
        <v>36566</v>
      </c>
      <c r="H484" s="11">
        <v>35904</v>
      </c>
      <c r="I484" s="11">
        <v>37785</v>
      </c>
      <c r="J484" s="11">
        <v>41741</v>
      </c>
      <c r="K484" s="11">
        <v>41201</v>
      </c>
      <c r="L484" s="11">
        <v>45642</v>
      </c>
      <c r="M484" s="11">
        <v>45717</v>
      </c>
      <c r="N484" s="11">
        <v>46999</v>
      </c>
      <c r="O484" s="11">
        <v>45650</v>
      </c>
      <c r="P484" s="11">
        <v>38403</v>
      </c>
      <c r="Q484" s="11">
        <v>41872</v>
      </c>
      <c r="R484" s="11">
        <v>40262</v>
      </c>
      <c r="S484" s="11">
        <v>39651</v>
      </c>
      <c r="T484" s="11">
        <v>39799</v>
      </c>
      <c r="U484" s="11">
        <v>39230</v>
      </c>
      <c r="V484" s="74">
        <f>100</f>
        <v>100</v>
      </c>
      <c r="W484" s="127">
        <f t="shared" si="73"/>
        <v>103.09340329015686</v>
      </c>
      <c r="X484" s="127">
        <f t="shared" si="73"/>
        <v>103.9460020768432</v>
      </c>
      <c r="Y484" s="127">
        <f t="shared" si="73"/>
        <v>99.923484724271745</v>
      </c>
      <c r="Z484" s="127">
        <f t="shared" si="72"/>
        <v>98.114444990982122</v>
      </c>
      <c r="AA484" s="127">
        <f t="shared" si="72"/>
        <v>103.25463190686997</v>
      </c>
      <c r="AB484" s="127">
        <f t="shared" si="72"/>
        <v>114.06514729190577</v>
      </c>
      <c r="AC484" s="127">
        <f t="shared" si="72"/>
        <v>112.58949554571788</v>
      </c>
      <c r="AD484" s="127">
        <f t="shared" si="72"/>
        <v>124.72536481390392</v>
      </c>
      <c r="AE484" s="127">
        <f t="shared" si="72"/>
        <v>124.93031644531891</v>
      </c>
      <c r="AF484" s="127">
        <f t="shared" si="67"/>
        <v>128.43362299830574</v>
      </c>
      <c r="AG484" s="127">
        <f t="shared" si="67"/>
        <v>124.74722632125486</v>
      </c>
      <c r="AH484" s="127">
        <f t="shared" si="67"/>
        <v>104.94343334972946</v>
      </c>
      <c r="AI484" s="127">
        <f t="shared" si="67"/>
        <v>114.42312947477728</v>
      </c>
      <c r="AJ484" s="127">
        <f t="shared" si="67"/>
        <v>110.02350112040226</v>
      </c>
      <c r="AK484" s="127">
        <f t="shared" si="70"/>
        <v>108.35382849647483</v>
      </c>
      <c r="AL484" s="127">
        <f t="shared" si="71"/>
        <v>108.75826638246707</v>
      </c>
      <c r="AM484" s="127">
        <f t="shared" si="69"/>
        <v>107.20336667213205</v>
      </c>
      <c r="AN484" s="280"/>
      <c r="AO484" s="281"/>
      <c r="AP484" s="281"/>
      <c r="AQ484" s="281"/>
      <c r="AR484" s="281"/>
      <c r="AS484" s="281"/>
      <c r="AT484" s="281"/>
      <c r="AU484" s="281"/>
      <c r="AV484" s="281"/>
      <c r="AW484" s="281"/>
      <c r="AX484" s="281"/>
      <c r="AY484" s="281"/>
      <c r="AZ484" s="281"/>
      <c r="BA484" s="281"/>
      <c r="BB484" s="281"/>
      <c r="BC484" s="281"/>
      <c r="BD484" s="281"/>
      <c r="BE484" s="325"/>
    </row>
    <row r="485" spans="2:57" ht="15" x14ac:dyDescent="0.25">
      <c r="B485" s="765"/>
      <c r="C485" s="8" t="s">
        <v>7</v>
      </c>
      <c r="D485" s="424">
        <v>33188</v>
      </c>
      <c r="E485" s="341">
        <v>33741</v>
      </c>
      <c r="F485" s="341">
        <v>34813</v>
      </c>
      <c r="G485" s="341">
        <v>32437</v>
      </c>
      <c r="H485" s="341">
        <v>32069</v>
      </c>
      <c r="I485" s="341">
        <v>33097</v>
      </c>
      <c r="J485" s="341">
        <v>36747</v>
      </c>
      <c r="K485" s="341">
        <v>36917</v>
      </c>
      <c r="L485" s="341">
        <v>41595</v>
      </c>
      <c r="M485" s="341">
        <v>41474</v>
      </c>
      <c r="N485" s="341">
        <v>42987</v>
      </c>
      <c r="O485" s="341">
        <v>40141</v>
      </c>
      <c r="P485" s="341">
        <v>34180</v>
      </c>
      <c r="Q485" s="341">
        <v>36514</v>
      </c>
      <c r="R485" s="341">
        <v>36097</v>
      </c>
      <c r="S485" s="341">
        <v>35568</v>
      </c>
      <c r="T485" s="341">
        <v>35703</v>
      </c>
      <c r="U485" s="341">
        <v>35184</v>
      </c>
      <c r="V485" s="74">
        <f>100</f>
        <v>100</v>
      </c>
      <c r="W485" s="127">
        <f t="shared" si="73"/>
        <v>101.66626491502953</v>
      </c>
      <c r="X485" s="127">
        <f t="shared" si="73"/>
        <v>104.89634807761841</v>
      </c>
      <c r="Y485" s="127">
        <f t="shared" si="73"/>
        <v>97.737133903820663</v>
      </c>
      <c r="Z485" s="127">
        <f t="shared" si="72"/>
        <v>96.628299385319991</v>
      </c>
      <c r="AA485" s="127">
        <f t="shared" si="72"/>
        <v>99.725804507653365</v>
      </c>
      <c r="AB485" s="127">
        <f t="shared" si="72"/>
        <v>110.72375557430396</v>
      </c>
      <c r="AC485" s="127">
        <f t="shared" si="72"/>
        <v>111.23598891165481</v>
      </c>
      <c r="AD485" s="127">
        <f t="shared" si="72"/>
        <v>125.33144510063879</v>
      </c>
      <c r="AE485" s="127">
        <f t="shared" si="72"/>
        <v>124.96685548993612</v>
      </c>
      <c r="AF485" s="127">
        <f t="shared" si="67"/>
        <v>129.52573219235867</v>
      </c>
      <c r="AG485" s="127">
        <f t="shared" si="67"/>
        <v>120.95034349764975</v>
      </c>
      <c r="AH485" s="127">
        <f t="shared" si="67"/>
        <v>102.98903218030614</v>
      </c>
      <c r="AI485" s="127">
        <f t="shared" si="67"/>
        <v>110.02169458840545</v>
      </c>
      <c r="AJ485" s="127">
        <f t="shared" si="67"/>
        <v>108.7652163432566</v>
      </c>
      <c r="AK485" s="127">
        <f t="shared" si="70"/>
        <v>107.17126672291189</v>
      </c>
      <c r="AL485" s="127">
        <f t="shared" si="71"/>
        <v>107.57804025551404</v>
      </c>
      <c r="AM485" s="127">
        <f t="shared" si="69"/>
        <v>106.01422200795469</v>
      </c>
      <c r="AN485" s="283"/>
      <c r="AO485" s="284"/>
      <c r="AP485" s="284"/>
      <c r="AQ485" s="284"/>
      <c r="AR485" s="284"/>
      <c r="AS485" s="284"/>
      <c r="AT485" s="284"/>
      <c r="AU485" s="284"/>
      <c r="AV485" s="284"/>
      <c r="AW485" s="284"/>
      <c r="AX485" s="284"/>
      <c r="AY485" s="284"/>
      <c r="AZ485" s="284"/>
      <c r="BA485" s="284"/>
      <c r="BB485" s="284"/>
      <c r="BC485" s="284"/>
      <c r="BD485" s="284"/>
      <c r="BE485" s="284"/>
    </row>
    <row r="486" spans="2:57" ht="15" x14ac:dyDescent="0.25">
      <c r="B486" s="764" t="s">
        <v>290</v>
      </c>
      <c r="C486" s="329" t="s">
        <v>2</v>
      </c>
      <c r="D486" s="425"/>
      <c r="Q486" s="11">
        <v>359218</v>
      </c>
      <c r="R486" s="11">
        <v>378407</v>
      </c>
      <c r="S486" s="11">
        <v>381573</v>
      </c>
      <c r="V486" s="323">
        <f>100</f>
        <v>100</v>
      </c>
      <c r="W486" s="326" t="e">
        <f t="shared" si="73"/>
        <v>#DIV/0!</v>
      </c>
      <c r="X486" s="326" t="e">
        <f t="shared" si="73"/>
        <v>#DIV/0!</v>
      </c>
      <c r="Y486" s="326" t="e">
        <f t="shared" si="73"/>
        <v>#DIV/0!</v>
      </c>
      <c r="Z486" s="326" t="e">
        <f t="shared" si="72"/>
        <v>#DIV/0!</v>
      </c>
      <c r="AA486" s="326" t="e">
        <f t="shared" si="72"/>
        <v>#DIV/0!</v>
      </c>
      <c r="AB486" s="326" t="e">
        <f t="shared" si="72"/>
        <v>#DIV/0!</v>
      </c>
      <c r="AC486" s="326" t="e">
        <f t="shared" si="72"/>
        <v>#DIV/0!</v>
      </c>
      <c r="AD486" s="326" t="e">
        <f t="shared" si="72"/>
        <v>#DIV/0!</v>
      </c>
      <c r="AE486" s="326" t="e">
        <f t="shared" si="72"/>
        <v>#DIV/0!</v>
      </c>
      <c r="AF486" s="326" t="e">
        <f t="shared" si="67"/>
        <v>#DIV/0!</v>
      </c>
      <c r="AG486" s="326" t="e">
        <f t="shared" si="67"/>
        <v>#DIV/0!</v>
      </c>
      <c r="AH486" s="326" t="e">
        <f t="shared" si="67"/>
        <v>#DIV/0!</v>
      </c>
      <c r="AI486" s="326" t="e">
        <f t="shared" si="67"/>
        <v>#DIV/0!</v>
      </c>
      <c r="AJ486" s="326" t="e">
        <f t="shared" si="67"/>
        <v>#DIV/0!</v>
      </c>
      <c r="AK486" s="326" t="e">
        <f t="shared" si="70"/>
        <v>#DIV/0!</v>
      </c>
      <c r="AL486" s="326" t="e">
        <f t="shared" si="71"/>
        <v>#DIV/0!</v>
      </c>
      <c r="AM486" s="326" t="e">
        <f t="shared" si="69"/>
        <v>#DIV/0!</v>
      </c>
      <c r="AN486" s="324"/>
      <c r="AO486" s="325"/>
      <c r="AP486" s="325"/>
      <c r="AQ486" s="325"/>
      <c r="AR486" s="325"/>
      <c r="AS486" s="325"/>
      <c r="AT486" s="325"/>
      <c r="AU486" s="325"/>
      <c r="AV486" s="325"/>
      <c r="AW486" s="325"/>
      <c r="AX486" s="325"/>
      <c r="AY486" s="325"/>
      <c r="AZ486" s="325"/>
      <c r="BA486" s="325">
        <v>1</v>
      </c>
      <c r="BB486" s="325">
        <v>1</v>
      </c>
      <c r="BC486" s="325">
        <v>1</v>
      </c>
      <c r="BD486" s="325"/>
      <c r="BE486" s="325"/>
    </row>
    <row r="487" spans="2:57" ht="15" x14ac:dyDescent="0.25">
      <c r="B487" s="764"/>
      <c r="C487" s="329" t="s">
        <v>3</v>
      </c>
      <c r="D487" s="365"/>
      <c r="Q487" s="11">
        <v>120916</v>
      </c>
      <c r="R487" s="11">
        <v>130903</v>
      </c>
      <c r="S487" s="11">
        <v>131999</v>
      </c>
      <c r="V487" s="323">
        <f>100</f>
        <v>100</v>
      </c>
      <c r="W487" s="326" t="e">
        <f t="shared" si="73"/>
        <v>#DIV/0!</v>
      </c>
      <c r="X487" s="326" t="e">
        <f t="shared" si="73"/>
        <v>#DIV/0!</v>
      </c>
      <c r="Y487" s="326" t="e">
        <f t="shared" si="73"/>
        <v>#DIV/0!</v>
      </c>
      <c r="Z487" s="326" t="e">
        <f t="shared" si="72"/>
        <v>#DIV/0!</v>
      </c>
      <c r="AA487" s="326" t="e">
        <f t="shared" si="72"/>
        <v>#DIV/0!</v>
      </c>
      <c r="AB487" s="326" t="e">
        <f t="shared" si="72"/>
        <v>#DIV/0!</v>
      </c>
      <c r="AC487" s="326" t="e">
        <f t="shared" si="72"/>
        <v>#DIV/0!</v>
      </c>
      <c r="AD487" s="326" t="e">
        <f t="shared" si="72"/>
        <v>#DIV/0!</v>
      </c>
      <c r="AE487" s="326" t="e">
        <f t="shared" si="72"/>
        <v>#DIV/0!</v>
      </c>
      <c r="AF487" s="326" t="e">
        <f t="shared" si="67"/>
        <v>#DIV/0!</v>
      </c>
      <c r="AG487" s="326" t="e">
        <f t="shared" si="67"/>
        <v>#DIV/0!</v>
      </c>
      <c r="AH487" s="326" t="e">
        <f t="shared" si="67"/>
        <v>#DIV/0!</v>
      </c>
      <c r="AI487" s="326" t="e">
        <f t="shared" si="67"/>
        <v>#DIV/0!</v>
      </c>
      <c r="AJ487" s="326" t="e">
        <f t="shared" si="67"/>
        <v>#DIV/0!</v>
      </c>
      <c r="AK487" s="326" t="e">
        <f t="shared" si="70"/>
        <v>#DIV/0!</v>
      </c>
      <c r="AL487" s="326" t="e">
        <f t="shared" si="71"/>
        <v>#DIV/0!</v>
      </c>
      <c r="AM487" s="326" t="e">
        <f t="shared" si="69"/>
        <v>#DIV/0!</v>
      </c>
      <c r="AN487" s="324"/>
      <c r="AO487" s="325"/>
      <c r="AP487" s="325"/>
      <c r="AQ487" s="325"/>
      <c r="AR487" s="325"/>
      <c r="AS487" s="325"/>
      <c r="AT487" s="325"/>
      <c r="AU487" s="325"/>
      <c r="AV487" s="325"/>
      <c r="AW487" s="325"/>
      <c r="AX487" s="325"/>
      <c r="AY487" s="325"/>
      <c r="AZ487" s="325"/>
      <c r="BA487" s="325">
        <v>1</v>
      </c>
      <c r="BB487" s="325">
        <v>1</v>
      </c>
      <c r="BC487" s="325">
        <v>1</v>
      </c>
      <c r="BD487" s="325"/>
      <c r="BE487" s="325"/>
    </row>
    <row r="488" spans="2:57" ht="15" x14ac:dyDescent="0.25">
      <c r="B488" s="764"/>
      <c r="C488" s="329" t="s">
        <v>4</v>
      </c>
      <c r="D488" s="365"/>
      <c r="Q488" s="11">
        <v>56641</v>
      </c>
      <c r="R488" s="11">
        <v>44660</v>
      </c>
      <c r="S488" s="11">
        <v>45033</v>
      </c>
      <c r="V488" s="323">
        <f>100</f>
        <v>100</v>
      </c>
      <c r="W488" s="326" t="e">
        <f t="shared" si="73"/>
        <v>#DIV/0!</v>
      </c>
      <c r="X488" s="326" t="e">
        <f t="shared" si="73"/>
        <v>#DIV/0!</v>
      </c>
      <c r="Y488" s="326" t="e">
        <f t="shared" si="73"/>
        <v>#DIV/0!</v>
      </c>
      <c r="Z488" s="326" t="e">
        <f t="shared" si="72"/>
        <v>#DIV/0!</v>
      </c>
      <c r="AA488" s="326" t="e">
        <f t="shared" si="72"/>
        <v>#DIV/0!</v>
      </c>
      <c r="AB488" s="326" t="e">
        <f t="shared" si="72"/>
        <v>#DIV/0!</v>
      </c>
      <c r="AC488" s="326" t="e">
        <f t="shared" si="72"/>
        <v>#DIV/0!</v>
      </c>
      <c r="AD488" s="326" t="e">
        <f t="shared" si="72"/>
        <v>#DIV/0!</v>
      </c>
      <c r="AE488" s="326" t="e">
        <f t="shared" si="72"/>
        <v>#DIV/0!</v>
      </c>
      <c r="AF488" s="326" t="e">
        <f t="shared" si="67"/>
        <v>#DIV/0!</v>
      </c>
      <c r="AG488" s="326" t="e">
        <f t="shared" si="67"/>
        <v>#DIV/0!</v>
      </c>
      <c r="AH488" s="326" t="e">
        <f t="shared" si="67"/>
        <v>#DIV/0!</v>
      </c>
      <c r="AI488" s="326" t="e">
        <f t="shared" si="67"/>
        <v>#DIV/0!</v>
      </c>
      <c r="AJ488" s="326" t="e">
        <f t="shared" si="67"/>
        <v>#DIV/0!</v>
      </c>
      <c r="AK488" s="326" t="e">
        <f t="shared" si="70"/>
        <v>#DIV/0!</v>
      </c>
      <c r="AL488" s="326" t="e">
        <f t="shared" si="71"/>
        <v>#DIV/0!</v>
      </c>
      <c r="AM488" s="326" t="e">
        <f t="shared" si="69"/>
        <v>#DIV/0!</v>
      </c>
      <c r="AN488" s="324"/>
      <c r="AO488" s="325"/>
      <c r="AP488" s="325"/>
      <c r="AQ488" s="325"/>
      <c r="AR488" s="325"/>
      <c r="AS488" s="325"/>
      <c r="AT488" s="325"/>
      <c r="AU488" s="325"/>
      <c r="AV488" s="325"/>
      <c r="AW488" s="325"/>
      <c r="AX488" s="325"/>
      <c r="AY488" s="325"/>
      <c r="AZ488" s="325"/>
      <c r="BA488" s="325">
        <v>1</v>
      </c>
      <c r="BB488" s="325">
        <v>1</v>
      </c>
      <c r="BC488" s="325">
        <v>1</v>
      </c>
      <c r="BD488" s="325"/>
      <c r="BE488" s="325"/>
    </row>
    <row r="489" spans="2:57" ht="15" x14ac:dyDescent="0.25">
      <c r="B489" s="764"/>
      <c r="C489" s="329" t="s">
        <v>5</v>
      </c>
      <c r="D489" s="365"/>
      <c r="Q489" s="11">
        <v>42302</v>
      </c>
      <c r="R489" s="11">
        <v>29281</v>
      </c>
      <c r="S489" s="11">
        <v>29526</v>
      </c>
      <c r="V489" s="323">
        <f>100</f>
        <v>100</v>
      </c>
      <c r="W489" s="326" t="e">
        <f t="shared" si="73"/>
        <v>#DIV/0!</v>
      </c>
      <c r="X489" s="326" t="e">
        <f t="shared" si="73"/>
        <v>#DIV/0!</v>
      </c>
      <c r="Y489" s="326" t="e">
        <f t="shared" si="73"/>
        <v>#DIV/0!</v>
      </c>
      <c r="Z489" s="326" t="e">
        <f t="shared" si="72"/>
        <v>#DIV/0!</v>
      </c>
      <c r="AA489" s="326" t="e">
        <f t="shared" si="72"/>
        <v>#DIV/0!</v>
      </c>
      <c r="AB489" s="326" t="e">
        <f t="shared" si="72"/>
        <v>#DIV/0!</v>
      </c>
      <c r="AC489" s="326" t="e">
        <f t="shared" si="72"/>
        <v>#DIV/0!</v>
      </c>
      <c r="AD489" s="326" t="e">
        <f t="shared" si="72"/>
        <v>#DIV/0!</v>
      </c>
      <c r="AE489" s="326" t="e">
        <f t="shared" si="72"/>
        <v>#DIV/0!</v>
      </c>
      <c r="AF489" s="326" t="e">
        <f t="shared" si="67"/>
        <v>#DIV/0!</v>
      </c>
      <c r="AG489" s="326" t="e">
        <f t="shared" si="67"/>
        <v>#DIV/0!</v>
      </c>
      <c r="AH489" s="326" t="e">
        <f t="shared" si="67"/>
        <v>#DIV/0!</v>
      </c>
      <c r="AI489" s="326" t="e">
        <f t="shared" si="67"/>
        <v>#DIV/0!</v>
      </c>
      <c r="AJ489" s="326" t="e">
        <f t="shared" si="67"/>
        <v>#DIV/0!</v>
      </c>
      <c r="AK489" s="326" t="e">
        <f t="shared" si="70"/>
        <v>#DIV/0!</v>
      </c>
      <c r="AL489" s="326" t="e">
        <f t="shared" si="71"/>
        <v>#DIV/0!</v>
      </c>
      <c r="AM489" s="326" t="e">
        <f t="shared" si="69"/>
        <v>#DIV/0!</v>
      </c>
      <c r="AN489" s="324"/>
      <c r="AO489" s="325"/>
      <c r="AP489" s="325"/>
      <c r="AQ489" s="325"/>
      <c r="AR489" s="325"/>
      <c r="AS489" s="325"/>
      <c r="AT489" s="325"/>
      <c r="AU489" s="325"/>
      <c r="AV489" s="325"/>
      <c r="AW489" s="325"/>
      <c r="AX489" s="325"/>
      <c r="AY489" s="325"/>
      <c r="AZ489" s="325"/>
      <c r="BA489" s="325">
        <v>1</v>
      </c>
      <c r="BB489" s="325">
        <v>1</v>
      </c>
      <c r="BC489" s="325">
        <v>1</v>
      </c>
      <c r="BD489" s="325"/>
      <c r="BE489" s="325"/>
    </row>
    <row r="490" spans="2:57" ht="15" x14ac:dyDescent="0.25">
      <c r="B490" s="764"/>
      <c r="C490" s="329" t="s">
        <v>6</v>
      </c>
      <c r="D490" s="365"/>
      <c r="Q490" s="11">
        <v>579077</v>
      </c>
      <c r="R490" s="11">
        <v>583251</v>
      </c>
      <c r="S490" s="11">
        <v>588131</v>
      </c>
      <c r="V490" s="323">
        <f>100</f>
        <v>100</v>
      </c>
      <c r="W490" s="326" t="e">
        <f t="shared" si="73"/>
        <v>#DIV/0!</v>
      </c>
      <c r="X490" s="326" t="e">
        <f t="shared" si="73"/>
        <v>#DIV/0!</v>
      </c>
      <c r="Y490" s="326" t="e">
        <f t="shared" si="73"/>
        <v>#DIV/0!</v>
      </c>
      <c r="Z490" s="326" t="e">
        <f t="shared" si="72"/>
        <v>#DIV/0!</v>
      </c>
      <c r="AA490" s="326" t="e">
        <f t="shared" si="72"/>
        <v>#DIV/0!</v>
      </c>
      <c r="AB490" s="326" t="e">
        <f t="shared" si="72"/>
        <v>#DIV/0!</v>
      </c>
      <c r="AC490" s="326" t="e">
        <f t="shared" si="72"/>
        <v>#DIV/0!</v>
      </c>
      <c r="AD490" s="326" t="e">
        <f t="shared" si="72"/>
        <v>#DIV/0!</v>
      </c>
      <c r="AE490" s="326" t="e">
        <f t="shared" si="72"/>
        <v>#DIV/0!</v>
      </c>
      <c r="AF490" s="326" t="e">
        <f t="shared" si="67"/>
        <v>#DIV/0!</v>
      </c>
      <c r="AG490" s="326" t="e">
        <f t="shared" si="67"/>
        <v>#DIV/0!</v>
      </c>
      <c r="AH490" s="326" t="e">
        <f t="shared" si="67"/>
        <v>#DIV/0!</v>
      </c>
      <c r="AI490" s="326" t="e">
        <f t="shared" si="67"/>
        <v>#DIV/0!</v>
      </c>
      <c r="AJ490" s="326" t="e">
        <f t="shared" si="67"/>
        <v>#DIV/0!</v>
      </c>
      <c r="AK490" s="326" t="e">
        <f t="shared" si="70"/>
        <v>#DIV/0!</v>
      </c>
      <c r="AL490" s="326" t="e">
        <f t="shared" si="71"/>
        <v>#DIV/0!</v>
      </c>
      <c r="AM490" s="326" t="e">
        <f t="shared" si="69"/>
        <v>#DIV/0!</v>
      </c>
      <c r="AN490" s="324"/>
      <c r="AO490" s="325"/>
      <c r="AP490" s="325"/>
      <c r="AQ490" s="325"/>
      <c r="AR490" s="325"/>
      <c r="AS490" s="325"/>
      <c r="AT490" s="325"/>
      <c r="AU490" s="325"/>
      <c r="AV490" s="325"/>
      <c r="AW490" s="325"/>
      <c r="AX490" s="325"/>
      <c r="AY490" s="325"/>
      <c r="AZ490" s="325"/>
      <c r="BA490" s="325"/>
      <c r="BB490" s="325"/>
      <c r="BC490" s="325"/>
      <c r="BD490" s="325"/>
      <c r="BE490" s="325"/>
    </row>
    <row r="491" spans="2:57" ht="15.75" thickBot="1" x14ac:dyDescent="0.3">
      <c r="B491" s="775"/>
      <c r="C491" s="9" t="s">
        <v>7</v>
      </c>
      <c r="D491" s="389"/>
      <c r="E491" s="390"/>
      <c r="F491" s="390"/>
      <c r="G491" s="390"/>
      <c r="H491" s="390"/>
      <c r="I491" s="390"/>
      <c r="J491" s="390"/>
      <c r="K491" s="390"/>
      <c r="L491" s="390"/>
      <c r="M491" s="390"/>
      <c r="N491" s="390"/>
      <c r="O491" s="390"/>
      <c r="P491" s="390"/>
      <c r="Q491" s="390">
        <v>536775</v>
      </c>
      <c r="R491" s="390">
        <v>553970</v>
      </c>
      <c r="S491" s="390">
        <v>558605</v>
      </c>
      <c r="T491" s="390"/>
      <c r="U491" s="390"/>
      <c r="V491" s="75">
        <f>100</f>
        <v>100</v>
      </c>
      <c r="W491" s="128" t="e">
        <f t="shared" si="73"/>
        <v>#DIV/0!</v>
      </c>
      <c r="X491" s="128" t="e">
        <f t="shared" si="73"/>
        <v>#DIV/0!</v>
      </c>
      <c r="Y491" s="128" t="e">
        <f t="shared" si="73"/>
        <v>#DIV/0!</v>
      </c>
      <c r="Z491" s="128" t="e">
        <f t="shared" si="72"/>
        <v>#DIV/0!</v>
      </c>
      <c r="AA491" s="128" t="e">
        <f t="shared" si="72"/>
        <v>#DIV/0!</v>
      </c>
      <c r="AB491" s="128" t="e">
        <f t="shared" si="72"/>
        <v>#DIV/0!</v>
      </c>
      <c r="AC491" s="128" t="e">
        <f t="shared" si="72"/>
        <v>#DIV/0!</v>
      </c>
      <c r="AD491" s="128" t="e">
        <f t="shared" si="72"/>
        <v>#DIV/0!</v>
      </c>
      <c r="AE491" s="128" t="e">
        <f t="shared" si="72"/>
        <v>#DIV/0!</v>
      </c>
      <c r="AF491" s="128" t="e">
        <f t="shared" si="72"/>
        <v>#DIV/0!</v>
      </c>
      <c r="AG491" s="128" t="e">
        <f t="shared" si="72"/>
        <v>#DIV/0!</v>
      </c>
      <c r="AH491" s="128" t="e">
        <f t="shared" si="72"/>
        <v>#DIV/0!</v>
      </c>
      <c r="AI491" s="128" t="e">
        <f t="shared" si="72"/>
        <v>#DIV/0!</v>
      </c>
      <c r="AJ491" s="128" t="e">
        <f t="shared" si="72"/>
        <v>#DIV/0!</v>
      </c>
      <c r="AK491" s="128" t="e">
        <f t="shared" si="70"/>
        <v>#DIV/0!</v>
      </c>
      <c r="AL491" s="128" t="e">
        <f t="shared" si="71"/>
        <v>#DIV/0!</v>
      </c>
      <c r="AM491" s="128" t="e">
        <f t="shared" si="69"/>
        <v>#DIV/0!</v>
      </c>
      <c r="AN491" s="285"/>
      <c r="AO491" s="286"/>
      <c r="AP491" s="286"/>
      <c r="AQ491" s="286"/>
      <c r="AR491" s="286"/>
      <c r="AS491" s="286"/>
      <c r="AT491" s="286"/>
      <c r="AU491" s="286"/>
      <c r="AV491" s="286"/>
      <c r="AW491" s="286"/>
      <c r="AX491" s="286"/>
      <c r="AY491" s="286"/>
      <c r="AZ491" s="286"/>
      <c r="BA491" s="286"/>
      <c r="BB491" s="286"/>
      <c r="BC491" s="286"/>
      <c r="BD491" s="286"/>
      <c r="BE491" s="286"/>
    </row>
  </sheetData>
  <mergeCells count="85">
    <mergeCell ref="AC5:AE5"/>
    <mergeCell ref="AN5:AQ5"/>
    <mergeCell ref="AN6:AR6"/>
    <mergeCell ref="AS6:AV6"/>
    <mergeCell ref="B60:B65"/>
    <mergeCell ref="B150:B155"/>
    <mergeCell ref="B66:B71"/>
    <mergeCell ref="B72:B77"/>
    <mergeCell ref="B78:B83"/>
    <mergeCell ref="X5:Z5"/>
    <mergeCell ref="B30:B35"/>
    <mergeCell ref="B36:B41"/>
    <mergeCell ref="B42:B47"/>
    <mergeCell ref="B48:B53"/>
    <mergeCell ref="B54:B59"/>
    <mergeCell ref="B12:B17"/>
    <mergeCell ref="B120:B125"/>
    <mergeCell ref="B126:B131"/>
    <mergeCell ref="B132:B137"/>
    <mergeCell ref="B138:B143"/>
    <mergeCell ref="B144:B149"/>
    <mergeCell ref="B90:B95"/>
    <mergeCell ref="B96:B101"/>
    <mergeCell ref="B102:B107"/>
    <mergeCell ref="B108:B113"/>
    <mergeCell ref="B114:B119"/>
    <mergeCell ref="B84:B89"/>
    <mergeCell ref="B18:B23"/>
    <mergeCell ref="B24:B29"/>
    <mergeCell ref="B228:B233"/>
    <mergeCell ref="B162:B167"/>
    <mergeCell ref="B168:B173"/>
    <mergeCell ref="B174:B179"/>
    <mergeCell ref="B180:B185"/>
    <mergeCell ref="B186:B191"/>
    <mergeCell ref="B192:B197"/>
    <mergeCell ref="B198:B203"/>
    <mergeCell ref="B204:B209"/>
    <mergeCell ref="B210:B215"/>
    <mergeCell ref="B216:B221"/>
    <mergeCell ref="B222:B227"/>
    <mergeCell ref="B156:B161"/>
    <mergeCell ref="B300:B305"/>
    <mergeCell ref="B234:B239"/>
    <mergeCell ref="B240:B245"/>
    <mergeCell ref="B246:B251"/>
    <mergeCell ref="B252:B257"/>
    <mergeCell ref="B258:B263"/>
    <mergeCell ref="B264:B269"/>
    <mergeCell ref="B270:B275"/>
    <mergeCell ref="B276:B281"/>
    <mergeCell ref="B282:B287"/>
    <mergeCell ref="B288:B293"/>
    <mergeCell ref="B294:B299"/>
    <mergeCell ref="B372:B377"/>
    <mergeCell ref="B306:B311"/>
    <mergeCell ref="B312:B317"/>
    <mergeCell ref="B318:B323"/>
    <mergeCell ref="B324:B329"/>
    <mergeCell ref="B330:B335"/>
    <mergeCell ref="B336:B341"/>
    <mergeCell ref="B342:B347"/>
    <mergeCell ref="B348:B353"/>
    <mergeCell ref="B354:B359"/>
    <mergeCell ref="B360:B365"/>
    <mergeCell ref="B366:B371"/>
    <mergeCell ref="B444:B449"/>
    <mergeCell ref="B378:B383"/>
    <mergeCell ref="B384:B389"/>
    <mergeCell ref="B390:B395"/>
    <mergeCell ref="B396:B401"/>
    <mergeCell ref="B402:B407"/>
    <mergeCell ref="B408:B413"/>
    <mergeCell ref="B414:B419"/>
    <mergeCell ref="B420:B425"/>
    <mergeCell ref="B426:B431"/>
    <mergeCell ref="B432:B437"/>
    <mergeCell ref="B438:B443"/>
    <mergeCell ref="B486:B491"/>
    <mergeCell ref="B450:B455"/>
    <mergeCell ref="B456:B461"/>
    <mergeCell ref="B462:B467"/>
    <mergeCell ref="B468:B473"/>
    <mergeCell ref="B474:B479"/>
    <mergeCell ref="B480:B485"/>
  </mergeCells>
  <conditionalFormatting sqref="V12:AC491">
    <cfRule type="cellIs" dxfId="2463" priority="1165" stopIfTrue="1" operator="greaterThan">
      <formula>110</formula>
    </cfRule>
    <cfRule type="cellIs" dxfId="2462" priority="1167" stopIfTrue="1" operator="between">
      <formula>80</formula>
      <formula>100</formula>
    </cfRule>
    <cfRule type="cellIs" dxfId="2461" priority="1168" stopIfTrue="1" operator="lessThan">
      <formula>80</formula>
    </cfRule>
  </conditionalFormatting>
  <conditionalFormatting sqref="AD12:AF491 AH12:AH491">
    <cfRule type="cellIs" dxfId="2460" priority="1161" stopIfTrue="1" operator="greaterThan">
      <formula>110</formula>
    </cfRule>
    <cfRule type="cellIs" dxfId="2459" priority="1162" stopIfTrue="1" operator="between">
      <formula>100</formula>
      <formula>110</formula>
    </cfRule>
    <cfRule type="cellIs" dxfId="2458" priority="1163" stopIfTrue="1" operator="between">
      <formula>80</formula>
      <formula>100</formula>
    </cfRule>
    <cfRule type="cellIs" dxfId="2457" priority="1164" stopIfTrue="1" operator="lessThan">
      <formula>80</formula>
    </cfRule>
  </conditionalFormatting>
  <conditionalFormatting sqref="AH12:AH491 V12:AF491">
    <cfRule type="cellIs" dxfId="2456" priority="1166" stopIfTrue="1" operator="between">
      <formula>100</formula>
      <formula>110</formula>
    </cfRule>
  </conditionalFormatting>
  <conditionalFormatting sqref="AG12:AG491">
    <cfRule type="cellIs" dxfId="2455" priority="1156" stopIfTrue="1" operator="greaterThan">
      <formula>110</formula>
    </cfRule>
    <cfRule type="cellIs" dxfId="2454" priority="1157" stopIfTrue="1" operator="between">
      <formula>100</formula>
      <formula>110</formula>
    </cfRule>
    <cfRule type="cellIs" dxfId="2453" priority="1158" stopIfTrue="1" operator="between">
      <formula>80</formula>
      <formula>100</formula>
    </cfRule>
    <cfRule type="cellIs" dxfId="2452" priority="1159" stopIfTrue="1" operator="lessThan">
      <formula>80</formula>
    </cfRule>
  </conditionalFormatting>
  <conditionalFormatting sqref="AG12:AG491">
    <cfRule type="cellIs" dxfId="2451" priority="1160" stopIfTrue="1" operator="between">
      <formula>100</formula>
      <formula>110</formula>
    </cfRule>
  </conditionalFormatting>
  <conditionalFormatting sqref="AH12:AH491">
    <cfRule type="cellIs" dxfId="2450" priority="1151" stopIfTrue="1" operator="greaterThan">
      <formula>110</formula>
    </cfRule>
    <cfRule type="cellIs" dxfId="2449" priority="1152" stopIfTrue="1" operator="between">
      <formula>100</formula>
      <formula>110</formula>
    </cfRule>
    <cfRule type="cellIs" dxfId="2448" priority="1153" stopIfTrue="1" operator="between">
      <formula>80</formula>
      <formula>100</formula>
    </cfRule>
    <cfRule type="cellIs" dxfId="2447" priority="1154" stopIfTrue="1" operator="lessThan">
      <formula>80</formula>
    </cfRule>
  </conditionalFormatting>
  <conditionalFormatting sqref="AH12:AH491">
    <cfRule type="cellIs" dxfId="2446" priority="1155" stopIfTrue="1" operator="between">
      <formula>100</formula>
      <formula>110</formula>
    </cfRule>
  </conditionalFormatting>
  <conditionalFormatting sqref="AI12:AI491">
    <cfRule type="cellIs" dxfId="2445" priority="1146" stopIfTrue="1" operator="greaterThan">
      <formula>110</formula>
    </cfRule>
    <cfRule type="cellIs" dxfId="2444" priority="1147" stopIfTrue="1" operator="between">
      <formula>100</formula>
      <formula>110</formula>
    </cfRule>
    <cfRule type="cellIs" dxfId="2443" priority="1148" stopIfTrue="1" operator="between">
      <formula>80</formula>
      <formula>100</formula>
    </cfRule>
    <cfRule type="cellIs" dxfId="2442" priority="1149" stopIfTrue="1" operator="lessThan">
      <formula>80</formula>
    </cfRule>
  </conditionalFormatting>
  <conditionalFormatting sqref="AI12:AI491">
    <cfRule type="cellIs" dxfId="2441" priority="1150" stopIfTrue="1" operator="between">
      <formula>100</formula>
      <formula>110</formula>
    </cfRule>
  </conditionalFormatting>
  <conditionalFormatting sqref="AI12:AI491">
    <cfRule type="cellIs" dxfId="2440" priority="1141" stopIfTrue="1" operator="greaterThan">
      <formula>110</formula>
    </cfRule>
    <cfRule type="cellIs" dxfId="2439" priority="1142" stopIfTrue="1" operator="between">
      <formula>100</formula>
      <formula>110</formula>
    </cfRule>
    <cfRule type="cellIs" dxfId="2438" priority="1143" stopIfTrue="1" operator="between">
      <formula>80</formula>
      <formula>100</formula>
    </cfRule>
    <cfRule type="cellIs" dxfId="2437" priority="1144" stopIfTrue="1" operator="lessThan">
      <formula>80</formula>
    </cfRule>
  </conditionalFormatting>
  <conditionalFormatting sqref="AI12:AI491">
    <cfRule type="cellIs" dxfId="2436" priority="1145" stopIfTrue="1" operator="between">
      <formula>100</formula>
      <formula>110</formula>
    </cfRule>
  </conditionalFormatting>
  <conditionalFormatting sqref="AJ12:AJ491">
    <cfRule type="cellIs" dxfId="2435" priority="1136" stopIfTrue="1" operator="greaterThan">
      <formula>110</formula>
    </cfRule>
    <cfRule type="cellIs" dxfId="2434" priority="1137" stopIfTrue="1" operator="between">
      <formula>100</formula>
      <formula>110</formula>
    </cfRule>
    <cfRule type="cellIs" dxfId="2433" priority="1138" stopIfTrue="1" operator="between">
      <formula>80</formula>
      <formula>100</formula>
    </cfRule>
    <cfRule type="cellIs" dxfId="2432" priority="1139" stopIfTrue="1" operator="lessThan">
      <formula>80</formula>
    </cfRule>
  </conditionalFormatting>
  <conditionalFormatting sqref="AJ12:AJ491">
    <cfRule type="cellIs" dxfId="2431" priority="1140" stopIfTrue="1" operator="between">
      <formula>100</formula>
      <formula>110</formula>
    </cfRule>
  </conditionalFormatting>
  <conditionalFormatting sqref="AJ12:AJ491">
    <cfRule type="cellIs" dxfId="2430" priority="1131" stopIfTrue="1" operator="greaterThan">
      <formula>110</formula>
    </cfRule>
    <cfRule type="cellIs" dxfId="2429" priority="1132" stopIfTrue="1" operator="between">
      <formula>100</formula>
      <formula>110</formula>
    </cfRule>
    <cfRule type="cellIs" dxfId="2428" priority="1133" stopIfTrue="1" operator="between">
      <formula>80</formula>
      <formula>100</formula>
    </cfRule>
    <cfRule type="cellIs" dxfId="2427" priority="1134" stopIfTrue="1" operator="lessThan">
      <formula>80</formula>
    </cfRule>
  </conditionalFormatting>
  <conditionalFormatting sqref="AJ12:AJ491">
    <cfRule type="cellIs" dxfId="2426" priority="1135" stopIfTrue="1" operator="between">
      <formula>100</formula>
      <formula>110</formula>
    </cfRule>
  </conditionalFormatting>
  <conditionalFormatting sqref="AK12:AM491">
    <cfRule type="cellIs" dxfId="2425" priority="1126" stopIfTrue="1" operator="greaterThan">
      <formula>110</formula>
    </cfRule>
    <cfRule type="cellIs" dxfId="2424" priority="1127" stopIfTrue="1" operator="between">
      <formula>100</formula>
      <formula>110</formula>
    </cfRule>
    <cfRule type="cellIs" dxfId="2423" priority="1128" stopIfTrue="1" operator="between">
      <formula>80</formula>
      <formula>100</formula>
    </cfRule>
    <cfRule type="cellIs" dxfId="2422" priority="1129" stopIfTrue="1" operator="lessThan">
      <formula>80</formula>
    </cfRule>
  </conditionalFormatting>
  <conditionalFormatting sqref="AK12:AM491">
    <cfRule type="cellIs" dxfId="2421" priority="1130" stopIfTrue="1" operator="between">
      <formula>100</formula>
      <formula>110</formula>
    </cfRule>
  </conditionalFormatting>
  <conditionalFormatting sqref="AK12:AM491">
    <cfRule type="cellIs" dxfId="2420" priority="1121" stopIfTrue="1" operator="greaterThan">
      <formula>110</formula>
    </cfRule>
    <cfRule type="cellIs" dxfId="2419" priority="1122" stopIfTrue="1" operator="between">
      <formula>100</formula>
      <formula>110</formula>
    </cfRule>
    <cfRule type="cellIs" dxfId="2418" priority="1123" stopIfTrue="1" operator="between">
      <formula>80</formula>
      <formula>100</formula>
    </cfRule>
    <cfRule type="cellIs" dxfId="2417" priority="1124" stopIfTrue="1" operator="lessThan">
      <formula>80</formula>
    </cfRule>
  </conditionalFormatting>
  <conditionalFormatting sqref="AK12:AM491">
    <cfRule type="cellIs" dxfId="2416" priority="1125" stopIfTrue="1" operator="between">
      <formula>100</formula>
      <formula>110</formula>
    </cfRule>
  </conditionalFormatting>
  <conditionalFormatting sqref="D12:U17">
    <cfRule type="expression" dxfId="2415" priority="1116">
      <formula>AN12=1</formula>
    </cfRule>
    <cfRule type="expression" dxfId="2414" priority="1117">
      <formula>AN12=2</formula>
    </cfRule>
    <cfRule type="expression" dxfId="2413" priority="1119">
      <formula>AN12=6</formula>
    </cfRule>
  </conditionalFormatting>
  <conditionalFormatting sqref="D12:U17">
    <cfRule type="expression" dxfId="2412" priority="1118">
      <formula>AN12=4</formula>
    </cfRule>
  </conditionalFormatting>
  <conditionalFormatting sqref="D12">
    <cfRule type="expression" dxfId="2411" priority="1120">
      <formula>AN12=7</formula>
    </cfRule>
  </conditionalFormatting>
  <conditionalFormatting sqref="D13:D17">
    <cfRule type="expression" dxfId="2410" priority="1115">
      <formula>AN13=7</formula>
    </cfRule>
  </conditionalFormatting>
  <conditionalFormatting sqref="E12:U12">
    <cfRule type="expression" dxfId="2409" priority="1114">
      <formula>AO12=7</formula>
    </cfRule>
  </conditionalFormatting>
  <conditionalFormatting sqref="E13:U17">
    <cfRule type="expression" dxfId="2408" priority="1113">
      <formula>AO13=7</formula>
    </cfRule>
  </conditionalFormatting>
  <conditionalFormatting sqref="D18:U23">
    <cfRule type="expression" dxfId="2407" priority="1108">
      <formula>AN18=1</formula>
    </cfRule>
    <cfRule type="expression" dxfId="2406" priority="1109">
      <formula>AN18=2</formula>
    </cfRule>
    <cfRule type="expression" dxfId="2405" priority="1111">
      <formula>AN18=6</formula>
    </cfRule>
  </conditionalFormatting>
  <conditionalFormatting sqref="D18:U23">
    <cfRule type="expression" dxfId="2404" priority="1110">
      <formula>AN18=4</formula>
    </cfRule>
  </conditionalFormatting>
  <conditionalFormatting sqref="D18">
    <cfRule type="expression" dxfId="2403" priority="1112">
      <formula>AN18=7</formula>
    </cfRule>
  </conditionalFormatting>
  <conditionalFormatting sqref="D19:D23">
    <cfRule type="expression" dxfId="2402" priority="1107">
      <formula>AN19=7</formula>
    </cfRule>
  </conditionalFormatting>
  <conditionalFormatting sqref="E18:U18">
    <cfRule type="expression" dxfId="2401" priority="1106">
      <formula>AO18=7</formula>
    </cfRule>
  </conditionalFormatting>
  <conditionalFormatting sqref="E19:U23">
    <cfRule type="expression" dxfId="2400" priority="1105">
      <formula>AO19=7</formula>
    </cfRule>
  </conditionalFormatting>
  <conditionalFormatting sqref="D24:U29">
    <cfRule type="expression" dxfId="2399" priority="1100">
      <formula>AN24=1</formula>
    </cfRule>
    <cfRule type="expression" dxfId="2398" priority="1101">
      <formula>AN24=2</formula>
    </cfRule>
    <cfRule type="expression" dxfId="2397" priority="1103">
      <formula>AN24=6</formula>
    </cfRule>
  </conditionalFormatting>
  <conditionalFormatting sqref="D24:U29">
    <cfRule type="expression" dxfId="2396" priority="1102">
      <formula>AN24=4</formula>
    </cfRule>
  </conditionalFormatting>
  <conditionalFormatting sqref="D24">
    <cfRule type="expression" dxfId="2395" priority="1104">
      <formula>AN24=7</formula>
    </cfRule>
  </conditionalFormatting>
  <conditionalFormatting sqref="D25:D29">
    <cfRule type="expression" dxfId="2394" priority="1099">
      <formula>AN25=7</formula>
    </cfRule>
  </conditionalFormatting>
  <conditionalFormatting sqref="E24:U24">
    <cfRule type="expression" dxfId="2393" priority="1098">
      <formula>AO24=7</formula>
    </cfRule>
  </conditionalFormatting>
  <conditionalFormatting sqref="E25:U29">
    <cfRule type="expression" dxfId="2392" priority="1097">
      <formula>AO25=7</formula>
    </cfRule>
  </conditionalFormatting>
  <conditionalFormatting sqref="D30:U35">
    <cfRule type="expression" dxfId="2391" priority="1092">
      <formula>AN30=1</formula>
    </cfRule>
    <cfRule type="expression" dxfId="2390" priority="1093">
      <formula>AN30=2</formula>
    </cfRule>
    <cfRule type="expression" dxfId="2389" priority="1095">
      <formula>AN30=6</formula>
    </cfRule>
  </conditionalFormatting>
  <conditionalFormatting sqref="D30:U35">
    <cfRule type="expression" dxfId="2388" priority="1094">
      <formula>AN30=4</formula>
    </cfRule>
  </conditionalFormatting>
  <conditionalFormatting sqref="D30">
    <cfRule type="expression" dxfId="2387" priority="1096">
      <formula>AN30=7</formula>
    </cfRule>
  </conditionalFormatting>
  <conditionalFormatting sqref="D31:D35">
    <cfRule type="expression" dxfId="2386" priority="1091">
      <formula>AN31=7</formula>
    </cfRule>
  </conditionalFormatting>
  <conditionalFormatting sqref="E30:U30">
    <cfRule type="expression" dxfId="2385" priority="1090">
      <formula>AO30=7</formula>
    </cfRule>
  </conditionalFormatting>
  <conditionalFormatting sqref="E31:U35">
    <cfRule type="expression" dxfId="2384" priority="1089">
      <formula>AO31=7</formula>
    </cfRule>
  </conditionalFormatting>
  <conditionalFormatting sqref="D36:U41">
    <cfRule type="expression" dxfId="2383" priority="1084">
      <formula>AN36=1</formula>
    </cfRule>
    <cfRule type="expression" dxfId="2382" priority="1085">
      <formula>AN36=2</formula>
    </cfRule>
    <cfRule type="expression" dxfId="2381" priority="1087">
      <formula>AN36=6</formula>
    </cfRule>
  </conditionalFormatting>
  <conditionalFormatting sqref="D36:U41">
    <cfRule type="expression" dxfId="2380" priority="1086">
      <formula>AN36=4</formula>
    </cfRule>
  </conditionalFormatting>
  <conditionalFormatting sqref="D36">
    <cfRule type="expression" dxfId="2379" priority="1088">
      <formula>AN36=7</formula>
    </cfRule>
  </conditionalFormatting>
  <conditionalFormatting sqref="D37:D41">
    <cfRule type="expression" dxfId="2378" priority="1083">
      <formula>AN37=7</formula>
    </cfRule>
  </conditionalFormatting>
  <conditionalFormatting sqref="E36:U36">
    <cfRule type="expression" dxfId="2377" priority="1082">
      <formula>AO36=7</formula>
    </cfRule>
  </conditionalFormatting>
  <conditionalFormatting sqref="E37:U41">
    <cfRule type="expression" dxfId="2376" priority="1081">
      <formula>AO37=7</formula>
    </cfRule>
  </conditionalFormatting>
  <conditionalFormatting sqref="D42:U47">
    <cfRule type="expression" dxfId="2375" priority="1076">
      <formula>AN42=1</formula>
    </cfRule>
    <cfRule type="expression" dxfId="2374" priority="1077">
      <formula>AN42=2</formula>
    </cfRule>
    <cfRule type="expression" dxfId="2373" priority="1079">
      <formula>AN42=6</formula>
    </cfRule>
  </conditionalFormatting>
  <conditionalFormatting sqref="D42:U47">
    <cfRule type="expression" dxfId="2372" priority="1078">
      <formula>AN42=4</formula>
    </cfRule>
  </conditionalFormatting>
  <conditionalFormatting sqref="D42">
    <cfRule type="expression" dxfId="2371" priority="1080">
      <formula>AN42=7</formula>
    </cfRule>
  </conditionalFormatting>
  <conditionalFormatting sqref="D43:D47">
    <cfRule type="expression" dxfId="2370" priority="1075">
      <formula>AN43=7</formula>
    </cfRule>
  </conditionalFormatting>
  <conditionalFormatting sqref="E42:U42">
    <cfRule type="expression" dxfId="2369" priority="1074">
      <formula>AO42=7</formula>
    </cfRule>
  </conditionalFormatting>
  <conditionalFormatting sqref="E43:U47">
    <cfRule type="expression" dxfId="2368" priority="1073">
      <formula>AO43=7</formula>
    </cfRule>
  </conditionalFormatting>
  <conditionalFormatting sqref="D48:U53">
    <cfRule type="expression" dxfId="2367" priority="1068">
      <formula>AN48=1</formula>
    </cfRule>
    <cfRule type="expression" dxfId="2366" priority="1069">
      <formula>AN48=2</formula>
    </cfRule>
    <cfRule type="expression" dxfId="2365" priority="1071">
      <formula>AN48=6</formula>
    </cfRule>
  </conditionalFormatting>
  <conditionalFormatting sqref="D48:U53">
    <cfRule type="expression" dxfId="2364" priority="1070">
      <formula>AN48=4</formula>
    </cfRule>
  </conditionalFormatting>
  <conditionalFormatting sqref="D48">
    <cfRule type="expression" dxfId="2363" priority="1072">
      <formula>AN48=7</formula>
    </cfRule>
  </conditionalFormatting>
  <conditionalFormatting sqref="D49:D53">
    <cfRule type="expression" dxfId="2362" priority="1067">
      <formula>AN49=7</formula>
    </cfRule>
  </conditionalFormatting>
  <conditionalFormatting sqref="E48:U48">
    <cfRule type="expression" dxfId="2361" priority="1066">
      <formula>AO48=7</formula>
    </cfRule>
  </conditionalFormatting>
  <conditionalFormatting sqref="E49:U53">
    <cfRule type="expression" dxfId="2360" priority="1065">
      <formula>AO49=7</formula>
    </cfRule>
  </conditionalFormatting>
  <conditionalFormatting sqref="D54:U59">
    <cfRule type="expression" dxfId="2359" priority="1060">
      <formula>AN54=1</formula>
    </cfRule>
    <cfRule type="expression" dxfId="2358" priority="1061">
      <formula>AN54=2</formula>
    </cfRule>
    <cfRule type="expression" dxfId="2357" priority="1063">
      <formula>AN54=6</formula>
    </cfRule>
  </conditionalFormatting>
  <conditionalFormatting sqref="D54:U59">
    <cfRule type="expression" dxfId="2356" priority="1062">
      <formula>AN54=4</formula>
    </cfRule>
  </conditionalFormatting>
  <conditionalFormatting sqref="D54">
    <cfRule type="expression" dxfId="2355" priority="1064">
      <formula>AN54=7</formula>
    </cfRule>
  </conditionalFormatting>
  <conditionalFormatting sqref="D55:D59">
    <cfRule type="expression" dxfId="2354" priority="1059">
      <formula>AN55=7</formula>
    </cfRule>
  </conditionalFormatting>
  <conditionalFormatting sqref="E54:U54">
    <cfRule type="expression" dxfId="2353" priority="1058">
      <formula>AO54=7</formula>
    </cfRule>
  </conditionalFormatting>
  <conditionalFormatting sqref="E55:U59">
    <cfRule type="expression" dxfId="2352" priority="1057">
      <formula>AO55=7</formula>
    </cfRule>
  </conditionalFormatting>
  <conditionalFormatting sqref="D60:U65">
    <cfRule type="expression" dxfId="2351" priority="1052">
      <formula>AN60=1</formula>
    </cfRule>
    <cfRule type="expression" dxfId="2350" priority="1053">
      <formula>AN60=2</formula>
    </cfRule>
    <cfRule type="expression" dxfId="2349" priority="1055">
      <formula>AN60=6</formula>
    </cfRule>
  </conditionalFormatting>
  <conditionalFormatting sqref="D60:U65">
    <cfRule type="expression" dxfId="2348" priority="1054">
      <formula>AN60=4</formula>
    </cfRule>
  </conditionalFormatting>
  <conditionalFormatting sqref="D60">
    <cfRule type="expression" dxfId="2347" priority="1056">
      <formula>AN60=7</formula>
    </cfRule>
  </conditionalFormatting>
  <conditionalFormatting sqref="D61:D65">
    <cfRule type="expression" dxfId="2346" priority="1051">
      <formula>AN61=7</formula>
    </cfRule>
  </conditionalFormatting>
  <conditionalFormatting sqref="E60:U60">
    <cfRule type="expression" dxfId="2345" priority="1050">
      <formula>AO60=7</formula>
    </cfRule>
  </conditionalFormatting>
  <conditionalFormatting sqref="E61:U65">
    <cfRule type="expression" dxfId="2344" priority="1049">
      <formula>AO61=7</formula>
    </cfRule>
  </conditionalFormatting>
  <conditionalFormatting sqref="D66:U71">
    <cfRule type="expression" dxfId="2343" priority="1044">
      <formula>AN66=1</formula>
    </cfRule>
    <cfRule type="expression" dxfId="2342" priority="1045">
      <formula>AN66=2</formula>
    </cfRule>
    <cfRule type="expression" dxfId="2341" priority="1047">
      <formula>AN66=6</formula>
    </cfRule>
  </conditionalFormatting>
  <conditionalFormatting sqref="D66:U71">
    <cfRule type="expression" dxfId="2340" priority="1046">
      <formula>AN66=4</formula>
    </cfRule>
  </conditionalFormatting>
  <conditionalFormatting sqref="D66">
    <cfRule type="expression" dxfId="2339" priority="1048">
      <formula>AN66=7</formula>
    </cfRule>
  </conditionalFormatting>
  <conditionalFormatting sqref="D67:D71">
    <cfRule type="expression" dxfId="2338" priority="1043">
      <formula>AN67=7</formula>
    </cfRule>
  </conditionalFormatting>
  <conditionalFormatting sqref="E66:U66">
    <cfRule type="expression" dxfId="2337" priority="1042">
      <formula>AO66=7</formula>
    </cfRule>
  </conditionalFormatting>
  <conditionalFormatting sqref="E67:U71">
    <cfRule type="expression" dxfId="2336" priority="1041">
      <formula>AO67=7</formula>
    </cfRule>
  </conditionalFormatting>
  <conditionalFormatting sqref="D72:U77">
    <cfRule type="expression" dxfId="2335" priority="1036">
      <formula>AN72=1</formula>
    </cfRule>
    <cfRule type="expression" dxfId="2334" priority="1037">
      <formula>AN72=2</formula>
    </cfRule>
    <cfRule type="expression" dxfId="2333" priority="1039">
      <formula>AN72=6</formula>
    </cfRule>
  </conditionalFormatting>
  <conditionalFormatting sqref="D72:U77">
    <cfRule type="expression" dxfId="2332" priority="1038">
      <formula>AN72=4</formula>
    </cfRule>
  </conditionalFormatting>
  <conditionalFormatting sqref="D72">
    <cfRule type="expression" dxfId="2331" priority="1040">
      <formula>AN72=7</formula>
    </cfRule>
  </conditionalFormatting>
  <conditionalFormatting sqref="D73:D77">
    <cfRule type="expression" dxfId="2330" priority="1035">
      <formula>AN73=7</formula>
    </cfRule>
  </conditionalFormatting>
  <conditionalFormatting sqref="E72:U72">
    <cfRule type="expression" dxfId="2329" priority="1034">
      <formula>AO72=7</formula>
    </cfRule>
  </conditionalFormatting>
  <conditionalFormatting sqref="E73:U77">
    <cfRule type="expression" dxfId="2328" priority="1033">
      <formula>AO73=7</formula>
    </cfRule>
  </conditionalFormatting>
  <conditionalFormatting sqref="D78:U83">
    <cfRule type="expression" dxfId="2327" priority="1028">
      <formula>AN78=1</formula>
    </cfRule>
    <cfRule type="expression" dxfId="2326" priority="1029">
      <formula>AN78=2</formula>
    </cfRule>
    <cfRule type="expression" dxfId="2325" priority="1031">
      <formula>AN78=6</formula>
    </cfRule>
  </conditionalFormatting>
  <conditionalFormatting sqref="D78:U83">
    <cfRule type="expression" dxfId="2324" priority="1030">
      <formula>AN78=4</formula>
    </cfRule>
  </conditionalFormatting>
  <conditionalFormatting sqref="D78">
    <cfRule type="expression" dxfId="2323" priority="1032">
      <formula>AN78=7</formula>
    </cfRule>
  </conditionalFormatting>
  <conditionalFormatting sqref="D79:D83">
    <cfRule type="expression" dxfId="2322" priority="1027">
      <formula>AN79=7</formula>
    </cfRule>
  </conditionalFormatting>
  <conditionalFormatting sqref="E78:U78">
    <cfRule type="expression" dxfId="2321" priority="1026">
      <formula>AO78=7</formula>
    </cfRule>
  </conditionalFormatting>
  <conditionalFormatting sqref="E79:U83">
    <cfRule type="expression" dxfId="2320" priority="1025">
      <formula>AO79=7</formula>
    </cfRule>
  </conditionalFormatting>
  <conditionalFormatting sqref="D84:U89">
    <cfRule type="expression" dxfId="2319" priority="1020">
      <formula>AN84=1</formula>
    </cfRule>
    <cfRule type="expression" dxfId="2318" priority="1021">
      <formula>AN84=2</formula>
    </cfRule>
    <cfRule type="expression" dxfId="2317" priority="1023">
      <formula>AN84=6</formula>
    </cfRule>
  </conditionalFormatting>
  <conditionalFormatting sqref="D84:U89">
    <cfRule type="expression" dxfId="2316" priority="1022">
      <formula>AN84=4</formula>
    </cfRule>
  </conditionalFormatting>
  <conditionalFormatting sqref="D84">
    <cfRule type="expression" dxfId="2315" priority="1024">
      <formula>AN84=7</formula>
    </cfRule>
  </conditionalFormatting>
  <conditionalFormatting sqref="D85:D89">
    <cfRule type="expression" dxfId="2314" priority="1019">
      <formula>AN85=7</formula>
    </cfRule>
  </conditionalFormatting>
  <conditionalFormatting sqref="E84:U84">
    <cfRule type="expression" dxfId="2313" priority="1018">
      <formula>AO84=7</formula>
    </cfRule>
  </conditionalFormatting>
  <conditionalFormatting sqref="E85:U89">
    <cfRule type="expression" dxfId="2312" priority="1017">
      <formula>AO85=7</formula>
    </cfRule>
  </conditionalFormatting>
  <conditionalFormatting sqref="D90:U95">
    <cfRule type="expression" dxfId="2311" priority="1012">
      <formula>AN90=1</formula>
    </cfRule>
    <cfRule type="expression" dxfId="2310" priority="1013">
      <formula>AN90=2</formula>
    </cfRule>
    <cfRule type="expression" dxfId="2309" priority="1015">
      <formula>AN90=6</formula>
    </cfRule>
  </conditionalFormatting>
  <conditionalFormatting sqref="D90:U95">
    <cfRule type="expression" dxfId="2308" priority="1014">
      <formula>AN90=4</formula>
    </cfRule>
  </conditionalFormatting>
  <conditionalFormatting sqref="D90">
    <cfRule type="expression" dxfId="2307" priority="1016">
      <formula>AN90=7</formula>
    </cfRule>
  </conditionalFormatting>
  <conditionalFormatting sqref="D91:D95">
    <cfRule type="expression" dxfId="2306" priority="1011">
      <formula>AN91=7</formula>
    </cfRule>
  </conditionalFormatting>
  <conditionalFormatting sqref="E90:U90">
    <cfRule type="expression" dxfId="2305" priority="1010">
      <formula>AO90=7</formula>
    </cfRule>
  </conditionalFormatting>
  <conditionalFormatting sqref="E91:U95">
    <cfRule type="expression" dxfId="2304" priority="1009">
      <formula>AO91=7</formula>
    </cfRule>
  </conditionalFormatting>
  <conditionalFormatting sqref="D96:U101">
    <cfRule type="expression" dxfId="2303" priority="1004">
      <formula>AN96=1</formula>
    </cfRule>
    <cfRule type="expression" dxfId="2302" priority="1005">
      <formula>AN96=2</formula>
    </cfRule>
    <cfRule type="expression" dxfId="2301" priority="1007">
      <formula>AN96=6</formula>
    </cfRule>
  </conditionalFormatting>
  <conditionalFormatting sqref="D96:U101">
    <cfRule type="expression" dxfId="2300" priority="1006">
      <formula>AN96=4</formula>
    </cfRule>
  </conditionalFormatting>
  <conditionalFormatting sqref="D96">
    <cfRule type="expression" dxfId="2299" priority="1008">
      <formula>AN96=7</formula>
    </cfRule>
  </conditionalFormatting>
  <conditionalFormatting sqref="D97:D101">
    <cfRule type="expression" dxfId="2298" priority="1003">
      <formula>AN97=7</formula>
    </cfRule>
  </conditionalFormatting>
  <conditionalFormatting sqref="E96:U96">
    <cfRule type="expression" dxfId="2297" priority="1002">
      <formula>AO96=7</formula>
    </cfRule>
  </conditionalFormatting>
  <conditionalFormatting sqref="E97:U101">
    <cfRule type="expression" dxfId="2296" priority="1001">
      <formula>AO97=7</formula>
    </cfRule>
  </conditionalFormatting>
  <conditionalFormatting sqref="D102:U107">
    <cfRule type="expression" dxfId="2295" priority="996">
      <formula>AN102=1</formula>
    </cfRule>
    <cfRule type="expression" dxfId="2294" priority="997">
      <formula>AN102=2</formula>
    </cfRule>
    <cfRule type="expression" dxfId="2293" priority="999">
      <formula>AN102=6</formula>
    </cfRule>
  </conditionalFormatting>
  <conditionalFormatting sqref="D102:U107">
    <cfRule type="expression" dxfId="2292" priority="998">
      <formula>AN102=4</formula>
    </cfRule>
  </conditionalFormatting>
  <conditionalFormatting sqref="D102">
    <cfRule type="expression" dxfId="2291" priority="1000">
      <formula>AN102=7</formula>
    </cfRule>
  </conditionalFormatting>
  <conditionalFormatting sqref="D103:D107">
    <cfRule type="expression" dxfId="2290" priority="995">
      <formula>AN103=7</formula>
    </cfRule>
  </conditionalFormatting>
  <conditionalFormatting sqref="E102:U102">
    <cfRule type="expression" dxfId="2289" priority="994">
      <formula>AO102=7</formula>
    </cfRule>
  </conditionalFormatting>
  <conditionalFormatting sqref="E103:U107">
    <cfRule type="expression" dxfId="2288" priority="993">
      <formula>AO103=7</formula>
    </cfRule>
  </conditionalFormatting>
  <conditionalFormatting sqref="D108:U113">
    <cfRule type="expression" dxfId="2287" priority="988">
      <formula>AN108=1</formula>
    </cfRule>
    <cfRule type="expression" dxfId="2286" priority="989">
      <formula>AN108=2</formula>
    </cfRule>
    <cfRule type="expression" dxfId="2285" priority="991">
      <formula>AN108=6</formula>
    </cfRule>
  </conditionalFormatting>
  <conditionalFormatting sqref="D108:U113">
    <cfRule type="expression" dxfId="2284" priority="990">
      <formula>AN108=4</formula>
    </cfRule>
  </conditionalFormatting>
  <conditionalFormatting sqref="D108">
    <cfRule type="expression" dxfId="2283" priority="992">
      <formula>AN108=7</formula>
    </cfRule>
  </conditionalFormatting>
  <conditionalFormatting sqref="D109:D113">
    <cfRule type="expression" dxfId="2282" priority="987">
      <formula>AN109=7</formula>
    </cfRule>
  </conditionalFormatting>
  <conditionalFormatting sqref="E108:U108">
    <cfRule type="expression" dxfId="2281" priority="986">
      <formula>AO108=7</formula>
    </cfRule>
  </conditionalFormatting>
  <conditionalFormatting sqref="E109:U113">
    <cfRule type="expression" dxfId="2280" priority="985">
      <formula>AO109=7</formula>
    </cfRule>
  </conditionalFormatting>
  <conditionalFormatting sqref="D114:U119">
    <cfRule type="expression" dxfId="2279" priority="980">
      <formula>AN114=1</formula>
    </cfRule>
    <cfRule type="expression" dxfId="2278" priority="981">
      <formula>AN114=2</formula>
    </cfRule>
    <cfRule type="expression" dxfId="2277" priority="983">
      <formula>AN114=6</formula>
    </cfRule>
  </conditionalFormatting>
  <conditionalFormatting sqref="D114:U119">
    <cfRule type="expression" dxfId="2276" priority="982">
      <formula>AN114=4</formula>
    </cfRule>
  </conditionalFormatting>
  <conditionalFormatting sqref="D114">
    <cfRule type="expression" dxfId="2275" priority="984">
      <formula>AN114=7</formula>
    </cfRule>
  </conditionalFormatting>
  <conditionalFormatting sqref="D115:D119">
    <cfRule type="expression" dxfId="2274" priority="979">
      <formula>AN115=7</formula>
    </cfRule>
  </conditionalFormatting>
  <conditionalFormatting sqref="E114:U114">
    <cfRule type="expression" dxfId="2273" priority="978">
      <formula>AO114=7</formula>
    </cfRule>
  </conditionalFormatting>
  <conditionalFormatting sqref="E115:U119">
    <cfRule type="expression" dxfId="2272" priority="977">
      <formula>AO115=7</formula>
    </cfRule>
  </conditionalFormatting>
  <conditionalFormatting sqref="D120:U125">
    <cfRule type="expression" dxfId="2271" priority="972">
      <formula>AN120=1</formula>
    </cfRule>
    <cfRule type="expression" dxfId="2270" priority="973">
      <formula>AN120=2</formula>
    </cfRule>
    <cfRule type="expression" dxfId="2269" priority="975">
      <formula>AN120=6</formula>
    </cfRule>
  </conditionalFormatting>
  <conditionalFormatting sqref="D120:U125">
    <cfRule type="expression" dxfId="2268" priority="974">
      <formula>AN120=4</formula>
    </cfRule>
  </conditionalFormatting>
  <conditionalFormatting sqref="D120">
    <cfRule type="expression" dxfId="2267" priority="976">
      <formula>AN120=7</formula>
    </cfRule>
  </conditionalFormatting>
  <conditionalFormatting sqref="D121:D125">
    <cfRule type="expression" dxfId="2266" priority="971">
      <formula>AN121=7</formula>
    </cfRule>
  </conditionalFormatting>
  <conditionalFormatting sqref="E120:U120">
    <cfRule type="expression" dxfId="2265" priority="970">
      <formula>AO120=7</formula>
    </cfRule>
  </conditionalFormatting>
  <conditionalFormatting sqref="E121:U125">
    <cfRule type="expression" dxfId="2264" priority="969">
      <formula>AO121=7</formula>
    </cfRule>
  </conditionalFormatting>
  <conditionalFormatting sqref="D126:U131">
    <cfRule type="expression" dxfId="2263" priority="964">
      <formula>AN126=1</formula>
    </cfRule>
    <cfRule type="expression" dxfId="2262" priority="965">
      <formula>AN126=2</formula>
    </cfRule>
    <cfRule type="expression" dxfId="2261" priority="967">
      <formula>AN126=6</formula>
    </cfRule>
  </conditionalFormatting>
  <conditionalFormatting sqref="D126:U131">
    <cfRule type="expression" dxfId="2260" priority="966">
      <formula>AN126=4</formula>
    </cfRule>
  </conditionalFormatting>
  <conditionalFormatting sqref="D126">
    <cfRule type="expression" dxfId="2259" priority="968">
      <formula>AN126=7</formula>
    </cfRule>
  </conditionalFormatting>
  <conditionalFormatting sqref="D127:D131">
    <cfRule type="expression" dxfId="2258" priority="963">
      <formula>AN127=7</formula>
    </cfRule>
  </conditionalFormatting>
  <conditionalFormatting sqref="E126:U126">
    <cfRule type="expression" dxfId="2257" priority="962">
      <formula>AO126=7</formula>
    </cfRule>
  </conditionalFormatting>
  <conditionalFormatting sqref="E127:U131">
    <cfRule type="expression" dxfId="2256" priority="961">
      <formula>AO127=7</formula>
    </cfRule>
  </conditionalFormatting>
  <conditionalFormatting sqref="D132:U137">
    <cfRule type="expression" dxfId="2255" priority="956">
      <formula>AN132=1</formula>
    </cfRule>
    <cfRule type="expression" dxfId="2254" priority="957">
      <formula>AN132=2</formula>
    </cfRule>
    <cfRule type="expression" dxfId="2253" priority="959">
      <formula>AN132=6</formula>
    </cfRule>
  </conditionalFormatting>
  <conditionalFormatting sqref="D132:U137">
    <cfRule type="expression" dxfId="2252" priority="958">
      <formula>AN132=4</formula>
    </cfRule>
  </conditionalFormatting>
  <conditionalFormatting sqref="D132">
    <cfRule type="expression" dxfId="2251" priority="960">
      <formula>AN132=7</formula>
    </cfRule>
  </conditionalFormatting>
  <conditionalFormatting sqref="D133:D137">
    <cfRule type="expression" dxfId="2250" priority="955">
      <formula>AN133=7</formula>
    </cfRule>
  </conditionalFormatting>
  <conditionalFormatting sqref="E132:U132">
    <cfRule type="expression" dxfId="2249" priority="954">
      <formula>AO132=7</formula>
    </cfRule>
  </conditionalFormatting>
  <conditionalFormatting sqref="E133:U137">
    <cfRule type="expression" dxfId="2248" priority="953">
      <formula>AO133=7</formula>
    </cfRule>
  </conditionalFormatting>
  <conditionalFormatting sqref="D138:U143">
    <cfRule type="expression" dxfId="2247" priority="948">
      <formula>AN138=1</formula>
    </cfRule>
    <cfRule type="expression" dxfId="2246" priority="949">
      <formula>AN138=2</formula>
    </cfRule>
    <cfRule type="expression" dxfId="2245" priority="951">
      <formula>AN138=6</formula>
    </cfRule>
  </conditionalFormatting>
  <conditionalFormatting sqref="D138:U143">
    <cfRule type="expression" dxfId="2244" priority="950">
      <formula>AN138=4</formula>
    </cfRule>
  </conditionalFormatting>
  <conditionalFormatting sqref="D138">
    <cfRule type="expression" dxfId="2243" priority="952">
      <formula>AN138=7</formula>
    </cfRule>
  </conditionalFormatting>
  <conditionalFormatting sqref="D139:D143">
    <cfRule type="expression" dxfId="2242" priority="947">
      <formula>AN139=7</formula>
    </cfRule>
  </conditionalFormatting>
  <conditionalFormatting sqref="E138:U138">
    <cfRule type="expression" dxfId="2241" priority="946">
      <formula>AO138=7</formula>
    </cfRule>
  </conditionalFormatting>
  <conditionalFormatting sqref="E139:U143">
    <cfRule type="expression" dxfId="2240" priority="945">
      <formula>AO139=7</formula>
    </cfRule>
  </conditionalFormatting>
  <conditionalFormatting sqref="D144:U149">
    <cfRule type="expression" dxfId="2239" priority="940">
      <formula>AN144=1</formula>
    </cfRule>
    <cfRule type="expression" dxfId="2238" priority="941">
      <formula>AN144=2</formula>
    </cfRule>
    <cfRule type="expression" dxfId="2237" priority="943">
      <formula>AN144=6</formula>
    </cfRule>
  </conditionalFormatting>
  <conditionalFormatting sqref="D144:U149">
    <cfRule type="expression" dxfId="2236" priority="942">
      <formula>AN144=4</formula>
    </cfRule>
  </conditionalFormatting>
  <conditionalFormatting sqref="D144">
    <cfRule type="expression" dxfId="2235" priority="944">
      <formula>AN144=7</formula>
    </cfRule>
  </conditionalFormatting>
  <conditionalFormatting sqref="D145:D149">
    <cfRule type="expression" dxfId="2234" priority="939">
      <formula>AN145=7</formula>
    </cfRule>
  </conditionalFormatting>
  <conditionalFormatting sqref="E144:U144">
    <cfRule type="expression" dxfId="2233" priority="938">
      <formula>AO144=7</formula>
    </cfRule>
  </conditionalFormatting>
  <conditionalFormatting sqref="E145:U149">
    <cfRule type="expression" dxfId="2232" priority="937">
      <formula>AO145=7</formula>
    </cfRule>
  </conditionalFormatting>
  <conditionalFormatting sqref="D150:U155">
    <cfRule type="expression" dxfId="2231" priority="932">
      <formula>AN150=1</formula>
    </cfRule>
    <cfRule type="expression" dxfId="2230" priority="933">
      <formula>AN150=2</formula>
    </cfRule>
    <cfRule type="expression" dxfId="2229" priority="935">
      <formula>AN150=6</formula>
    </cfRule>
  </conditionalFormatting>
  <conditionalFormatting sqref="D150:U155">
    <cfRule type="expression" dxfId="2228" priority="934">
      <formula>AN150=4</formula>
    </cfRule>
  </conditionalFormatting>
  <conditionalFormatting sqref="D150">
    <cfRule type="expression" dxfId="2227" priority="936">
      <formula>AN150=7</formula>
    </cfRule>
  </conditionalFormatting>
  <conditionalFormatting sqref="D151:D155">
    <cfRule type="expression" dxfId="2226" priority="931">
      <formula>AN151=7</formula>
    </cfRule>
  </conditionalFormatting>
  <conditionalFormatting sqref="E150:U150">
    <cfRule type="expression" dxfId="2225" priority="930">
      <formula>AO150=7</formula>
    </cfRule>
  </conditionalFormatting>
  <conditionalFormatting sqref="E151:U155">
    <cfRule type="expression" dxfId="2224" priority="929">
      <formula>AO151=7</formula>
    </cfRule>
  </conditionalFormatting>
  <conditionalFormatting sqref="D156:U161">
    <cfRule type="expression" dxfId="2223" priority="924">
      <formula>AN156=1</formula>
    </cfRule>
    <cfRule type="expression" dxfId="2222" priority="925">
      <formula>AN156=2</formula>
    </cfRule>
    <cfRule type="expression" dxfId="2221" priority="927">
      <formula>AN156=6</formula>
    </cfRule>
  </conditionalFormatting>
  <conditionalFormatting sqref="D156:U161">
    <cfRule type="expression" dxfId="2220" priority="926">
      <formula>AN156=4</formula>
    </cfRule>
  </conditionalFormatting>
  <conditionalFormatting sqref="D156">
    <cfRule type="expression" dxfId="2219" priority="928">
      <formula>AN156=7</formula>
    </cfRule>
  </conditionalFormatting>
  <conditionalFormatting sqref="D157:D161">
    <cfRule type="expression" dxfId="2218" priority="923">
      <formula>AN157=7</formula>
    </cfRule>
  </conditionalFormatting>
  <conditionalFormatting sqref="E156:U156">
    <cfRule type="expression" dxfId="2217" priority="922">
      <formula>AO156=7</formula>
    </cfRule>
  </conditionalFormatting>
  <conditionalFormatting sqref="E157:U161">
    <cfRule type="expression" dxfId="2216" priority="921">
      <formula>AO157=7</formula>
    </cfRule>
  </conditionalFormatting>
  <conditionalFormatting sqref="D162:U167">
    <cfRule type="expression" dxfId="2215" priority="916">
      <formula>AN162=1</formula>
    </cfRule>
    <cfRule type="expression" dxfId="2214" priority="917">
      <formula>AN162=2</formula>
    </cfRule>
    <cfRule type="expression" dxfId="2213" priority="919">
      <formula>AN162=6</formula>
    </cfRule>
  </conditionalFormatting>
  <conditionalFormatting sqref="D162:U167">
    <cfRule type="expression" dxfId="2212" priority="918">
      <formula>AN162=4</formula>
    </cfRule>
  </conditionalFormatting>
  <conditionalFormatting sqref="D162">
    <cfRule type="expression" dxfId="2211" priority="920">
      <formula>AN162=7</formula>
    </cfRule>
  </conditionalFormatting>
  <conditionalFormatting sqref="D163:D167">
    <cfRule type="expression" dxfId="2210" priority="915">
      <formula>AN163=7</formula>
    </cfRule>
  </conditionalFormatting>
  <conditionalFormatting sqref="E162:U162">
    <cfRule type="expression" dxfId="2209" priority="914">
      <formula>AO162=7</formula>
    </cfRule>
  </conditionalFormatting>
  <conditionalFormatting sqref="E163:U167">
    <cfRule type="expression" dxfId="2208" priority="913">
      <formula>AO163=7</formula>
    </cfRule>
  </conditionalFormatting>
  <conditionalFormatting sqref="D168:U173">
    <cfRule type="expression" dxfId="2207" priority="908">
      <formula>AN168=1</formula>
    </cfRule>
    <cfRule type="expression" dxfId="2206" priority="909">
      <formula>AN168=2</formula>
    </cfRule>
    <cfRule type="expression" dxfId="2205" priority="911">
      <formula>AN168=6</formula>
    </cfRule>
  </conditionalFormatting>
  <conditionalFormatting sqref="D168:U173">
    <cfRule type="expression" dxfId="2204" priority="910">
      <formula>AN168=4</formula>
    </cfRule>
  </conditionalFormatting>
  <conditionalFormatting sqref="D168">
    <cfRule type="expression" dxfId="2203" priority="912">
      <formula>AN168=7</formula>
    </cfRule>
  </conditionalFormatting>
  <conditionalFormatting sqref="D169:D173">
    <cfRule type="expression" dxfId="2202" priority="907">
      <formula>AN169=7</formula>
    </cfRule>
  </conditionalFormatting>
  <conditionalFormatting sqref="E168:U168">
    <cfRule type="expression" dxfId="2201" priority="906">
      <formula>AO168=7</formula>
    </cfRule>
  </conditionalFormatting>
  <conditionalFormatting sqref="E169:U173">
    <cfRule type="expression" dxfId="2200" priority="905">
      <formula>AO169=7</formula>
    </cfRule>
  </conditionalFormatting>
  <conditionalFormatting sqref="D174:U179">
    <cfRule type="expression" dxfId="2199" priority="900">
      <formula>AN174=1</formula>
    </cfRule>
    <cfRule type="expression" dxfId="2198" priority="901">
      <formula>AN174=2</formula>
    </cfRule>
    <cfRule type="expression" dxfId="2197" priority="903">
      <formula>AN174=6</formula>
    </cfRule>
  </conditionalFormatting>
  <conditionalFormatting sqref="D174:U179">
    <cfRule type="expression" dxfId="2196" priority="902">
      <formula>AN174=4</formula>
    </cfRule>
  </conditionalFormatting>
  <conditionalFormatting sqref="D174">
    <cfRule type="expression" dxfId="2195" priority="904">
      <formula>AN174=7</formula>
    </cfRule>
  </conditionalFormatting>
  <conditionalFormatting sqref="D175:D179">
    <cfRule type="expression" dxfId="2194" priority="899">
      <formula>AN175=7</formula>
    </cfRule>
  </conditionalFormatting>
  <conditionalFormatting sqref="E174:U174">
    <cfRule type="expression" dxfId="2193" priority="898">
      <formula>AO174=7</formula>
    </cfRule>
  </conditionalFormatting>
  <conditionalFormatting sqref="E175:U179">
    <cfRule type="expression" dxfId="2192" priority="897">
      <formula>AO175=7</formula>
    </cfRule>
  </conditionalFormatting>
  <conditionalFormatting sqref="D180:U185">
    <cfRule type="expression" dxfId="2191" priority="892">
      <formula>AN180=1</formula>
    </cfRule>
    <cfRule type="expression" dxfId="2190" priority="893">
      <formula>AN180=2</formula>
    </cfRule>
    <cfRule type="expression" dxfId="2189" priority="895">
      <formula>AN180=6</formula>
    </cfRule>
  </conditionalFormatting>
  <conditionalFormatting sqref="D180:U185">
    <cfRule type="expression" dxfId="2188" priority="894">
      <formula>AN180=4</formula>
    </cfRule>
  </conditionalFormatting>
  <conditionalFormatting sqref="D180">
    <cfRule type="expression" dxfId="2187" priority="896">
      <formula>AN180=7</formula>
    </cfRule>
  </conditionalFormatting>
  <conditionalFormatting sqref="D181:D185">
    <cfRule type="expression" dxfId="2186" priority="891">
      <formula>AN181=7</formula>
    </cfRule>
  </conditionalFormatting>
  <conditionalFormatting sqref="E180:U180">
    <cfRule type="expression" dxfId="2185" priority="890">
      <formula>AO180=7</formula>
    </cfRule>
  </conditionalFormatting>
  <conditionalFormatting sqref="E181:U185">
    <cfRule type="expression" dxfId="2184" priority="889">
      <formula>AO181=7</formula>
    </cfRule>
  </conditionalFormatting>
  <conditionalFormatting sqref="D186:U191">
    <cfRule type="expression" dxfId="2183" priority="884">
      <formula>AN186=1</formula>
    </cfRule>
    <cfRule type="expression" dxfId="2182" priority="885">
      <formula>AN186=2</formula>
    </cfRule>
    <cfRule type="expression" dxfId="2181" priority="887">
      <formula>AN186=6</formula>
    </cfRule>
  </conditionalFormatting>
  <conditionalFormatting sqref="D186:U191">
    <cfRule type="expression" dxfId="2180" priority="886">
      <formula>AN186=4</formula>
    </cfRule>
  </conditionalFormatting>
  <conditionalFormatting sqref="D186">
    <cfRule type="expression" dxfId="2179" priority="888">
      <formula>AN186=7</formula>
    </cfRule>
  </conditionalFormatting>
  <conditionalFormatting sqref="D187:D191">
    <cfRule type="expression" dxfId="2178" priority="883">
      <formula>AN187=7</formula>
    </cfRule>
  </conditionalFormatting>
  <conditionalFormatting sqref="E186:U186">
    <cfRule type="expression" dxfId="2177" priority="882">
      <formula>AO186=7</formula>
    </cfRule>
  </conditionalFormatting>
  <conditionalFormatting sqref="E187:U191">
    <cfRule type="expression" dxfId="2176" priority="881">
      <formula>AO187=7</formula>
    </cfRule>
  </conditionalFormatting>
  <conditionalFormatting sqref="D192:U197">
    <cfRule type="expression" dxfId="2175" priority="876">
      <formula>AN192=1</formula>
    </cfRule>
    <cfRule type="expression" dxfId="2174" priority="877">
      <formula>AN192=2</formula>
    </cfRule>
    <cfRule type="expression" dxfId="2173" priority="879">
      <formula>AN192=6</formula>
    </cfRule>
  </conditionalFormatting>
  <conditionalFormatting sqref="D192:U197">
    <cfRule type="expression" dxfId="2172" priority="878">
      <formula>AN192=4</formula>
    </cfRule>
  </conditionalFormatting>
  <conditionalFormatting sqref="D192">
    <cfRule type="expression" dxfId="2171" priority="880">
      <formula>AN192=7</formula>
    </cfRule>
  </conditionalFormatting>
  <conditionalFormatting sqref="D193:D197">
    <cfRule type="expression" dxfId="2170" priority="875">
      <formula>AN193=7</formula>
    </cfRule>
  </conditionalFormatting>
  <conditionalFormatting sqref="E192:U192">
    <cfRule type="expression" dxfId="2169" priority="874">
      <formula>AO192=7</formula>
    </cfRule>
  </conditionalFormatting>
  <conditionalFormatting sqref="E193:U197">
    <cfRule type="expression" dxfId="2168" priority="873">
      <formula>AO193=7</formula>
    </cfRule>
  </conditionalFormatting>
  <conditionalFormatting sqref="D198:U203">
    <cfRule type="expression" dxfId="2167" priority="868">
      <formula>AN198=1</formula>
    </cfRule>
    <cfRule type="expression" dxfId="2166" priority="869">
      <formula>AN198=2</formula>
    </cfRule>
    <cfRule type="expression" dxfId="2165" priority="871">
      <formula>AN198=6</formula>
    </cfRule>
  </conditionalFormatting>
  <conditionalFormatting sqref="D198:U203">
    <cfRule type="expression" dxfId="2164" priority="870">
      <formula>AN198=4</formula>
    </cfRule>
  </conditionalFormatting>
  <conditionalFormatting sqref="D198">
    <cfRule type="expression" dxfId="2163" priority="872">
      <formula>AN198=7</formula>
    </cfRule>
  </conditionalFormatting>
  <conditionalFormatting sqref="D199:D203">
    <cfRule type="expression" dxfId="2162" priority="867">
      <formula>AN199=7</formula>
    </cfRule>
  </conditionalFormatting>
  <conditionalFormatting sqref="E198:U198">
    <cfRule type="expression" dxfId="2161" priority="866">
      <formula>AO198=7</formula>
    </cfRule>
  </conditionalFormatting>
  <conditionalFormatting sqref="E199:U203">
    <cfRule type="expression" dxfId="2160" priority="865">
      <formula>AO199=7</formula>
    </cfRule>
  </conditionalFormatting>
  <conditionalFormatting sqref="D204:U209">
    <cfRule type="expression" dxfId="2159" priority="860">
      <formula>AN204=1</formula>
    </cfRule>
    <cfRule type="expression" dxfId="2158" priority="861">
      <formula>AN204=2</formula>
    </cfRule>
    <cfRule type="expression" dxfId="2157" priority="863">
      <formula>AN204=6</formula>
    </cfRule>
  </conditionalFormatting>
  <conditionalFormatting sqref="D204:U209">
    <cfRule type="expression" dxfId="2156" priority="862">
      <formula>AN204=4</formula>
    </cfRule>
  </conditionalFormatting>
  <conditionalFormatting sqref="D204">
    <cfRule type="expression" dxfId="2155" priority="864">
      <formula>AN204=7</formula>
    </cfRule>
  </conditionalFormatting>
  <conditionalFormatting sqref="D205:D209">
    <cfRule type="expression" dxfId="2154" priority="859">
      <formula>AN205=7</formula>
    </cfRule>
  </conditionalFormatting>
  <conditionalFormatting sqref="E204:U204">
    <cfRule type="expression" dxfId="2153" priority="858">
      <formula>AO204=7</formula>
    </cfRule>
  </conditionalFormatting>
  <conditionalFormatting sqref="E205:U209">
    <cfRule type="expression" dxfId="2152" priority="857">
      <formula>AO205=7</formula>
    </cfRule>
  </conditionalFormatting>
  <conditionalFormatting sqref="D210:U215">
    <cfRule type="expression" dxfId="2151" priority="852">
      <formula>AN210=1</formula>
    </cfRule>
    <cfRule type="expression" dxfId="2150" priority="853">
      <formula>AN210=2</formula>
    </cfRule>
    <cfRule type="expression" dxfId="2149" priority="855">
      <formula>AN210=6</formula>
    </cfRule>
  </conditionalFormatting>
  <conditionalFormatting sqref="D210:U215">
    <cfRule type="expression" dxfId="2148" priority="854">
      <formula>AN210=4</formula>
    </cfRule>
  </conditionalFormatting>
  <conditionalFormatting sqref="D210">
    <cfRule type="expression" dxfId="2147" priority="856">
      <formula>AN210=7</formula>
    </cfRule>
  </conditionalFormatting>
  <conditionalFormatting sqref="D211:D215">
    <cfRule type="expression" dxfId="2146" priority="851">
      <formula>AN211=7</formula>
    </cfRule>
  </conditionalFormatting>
  <conditionalFormatting sqref="E210:U210">
    <cfRule type="expression" dxfId="2145" priority="850">
      <formula>AO210=7</formula>
    </cfRule>
  </conditionalFormatting>
  <conditionalFormatting sqref="E211:U215">
    <cfRule type="expression" dxfId="2144" priority="849">
      <formula>AO211=7</formula>
    </cfRule>
  </conditionalFormatting>
  <conditionalFormatting sqref="D216:U221">
    <cfRule type="expression" dxfId="2143" priority="844">
      <formula>AN216=1</formula>
    </cfRule>
    <cfRule type="expression" dxfId="2142" priority="845">
      <formula>AN216=2</formula>
    </cfRule>
    <cfRule type="expression" dxfId="2141" priority="847">
      <formula>AN216=6</formula>
    </cfRule>
  </conditionalFormatting>
  <conditionalFormatting sqref="D216:U221">
    <cfRule type="expression" dxfId="2140" priority="846">
      <formula>AN216=4</formula>
    </cfRule>
  </conditionalFormatting>
  <conditionalFormatting sqref="D216">
    <cfRule type="expression" dxfId="2139" priority="848">
      <formula>AN216=7</formula>
    </cfRule>
  </conditionalFormatting>
  <conditionalFormatting sqref="D217:D221">
    <cfRule type="expression" dxfId="2138" priority="843">
      <formula>AN217=7</formula>
    </cfRule>
  </conditionalFormatting>
  <conditionalFormatting sqref="E216:U216">
    <cfRule type="expression" dxfId="2137" priority="842">
      <formula>AO216=7</formula>
    </cfRule>
  </conditionalFormatting>
  <conditionalFormatting sqref="E217:U221">
    <cfRule type="expression" dxfId="2136" priority="841">
      <formula>AO217=7</formula>
    </cfRule>
  </conditionalFormatting>
  <conditionalFormatting sqref="D222:U227">
    <cfRule type="expression" dxfId="2135" priority="836">
      <formula>AN222=1</formula>
    </cfRule>
    <cfRule type="expression" dxfId="2134" priority="837">
      <formula>AN222=2</formula>
    </cfRule>
    <cfRule type="expression" dxfId="2133" priority="839">
      <formula>AN222=6</formula>
    </cfRule>
  </conditionalFormatting>
  <conditionalFormatting sqref="D222:U227">
    <cfRule type="expression" dxfId="2132" priority="838">
      <formula>AN222=4</formula>
    </cfRule>
  </conditionalFormatting>
  <conditionalFormatting sqref="D222">
    <cfRule type="expression" dxfId="2131" priority="840">
      <formula>AN222=7</formula>
    </cfRule>
  </conditionalFormatting>
  <conditionalFormatting sqref="D223:D227">
    <cfRule type="expression" dxfId="2130" priority="835">
      <formula>AN223=7</formula>
    </cfRule>
  </conditionalFormatting>
  <conditionalFormatting sqref="E222:U222">
    <cfRule type="expression" dxfId="2129" priority="834">
      <formula>AO222=7</formula>
    </cfRule>
  </conditionalFormatting>
  <conditionalFormatting sqref="E223:U227">
    <cfRule type="expression" dxfId="2128" priority="833">
      <formula>AO223=7</formula>
    </cfRule>
  </conditionalFormatting>
  <conditionalFormatting sqref="D228:U233">
    <cfRule type="expression" dxfId="2127" priority="828">
      <formula>AN228=1</formula>
    </cfRule>
    <cfRule type="expression" dxfId="2126" priority="829">
      <formula>AN228=2</formula>
    </cfRule>
    <cfRule type="expression" dxfId="2125" priority="831">
      <formula>AN228=6</formula>
    </cfRule>
  </conditionalFormatting>
  <conditionalFormatting sqref="D228:U233">
    <cfRule type="expression" dxfId="2124" priority="830">
      <formula>AN228=4</formula>
    </cfRule>
  </conditionalFormatting>
  <conditionalFormatting sqref="D228">
    <cfRule type="expression" dxfId="2123" priority="832">
      <formula>AN228=7</formula>
    </cfRule>
  </conditionalFormatting>
  <conditionalFormatting sqref="D229:D233">
    <cfRule type="expression" dxfId="2122" priority="827">
      <formula>AN229=7</formula>
    </cfRule>
  </conditionalFormatting>
  <conditionalFormatting sqref="E228:U228">
    <cfRule type="expression" dxfId="2121" priority="826">
      <formula>AO228=7</formula>
    </cfRule>
  </conditionalFormatting>
  <conditionalFormatting sqref="E229:U233">
    <cfRule type="expression" dxfId="2120" priority="825">
      <formula>AO229=7</formula>
    </cfRule>
  </conditionalFormatting>
  <conditionalFormatting sqref="D234:U239">
    <cfRule type="expression" dxfId="2119" priority="820">
      <formula>AN234=1</formula>
    </cfRule>
    <cfRule type="expression" dxfId="2118" priority="821">
      <formula>AN234=2</formula>
    </cfRule>
    <cfRule type="expression" dxfId="2117" priority="823">
      <formula>AN234=6</formula>
    </cfRule>
  </conditionalFormatting>
  <conditionalFormatting sqref="D234:U239">
    <cfRule type="expression" dxfId="2116" priority="822">
      <formula>AN234=4</formula>
    </cfRule>
  </conditionalFormatting>
  <conditionalFormatting sqref="D234">
    <cfRule type="expression" dxfId="2115" priority="824">
      <formula>AN234=7</formula>
    </cfRule>
  </conditionalFormatting>
  <conditionalFormatting sqref="D235:D239">
    <cfRule type="expression" dxfId="2114" priority="819">
      <formula>AN235=7</formula>
    </cfRule>
  </conditionalFormatting>
  <conditionalFormatting sqref="E234:U234">
    <cfRule type="expression" dxfId="2113" priority="818">
      <formula>AO234=7</formula>
    </cfRule>
  </conditionalFormatting>
  <conditionalFormatting sqref="E235:U239">
    <cfRule type="expression" dxfId="2112" priority="817">
      <formula>AO235=7</formula>
    </cfRule>
  </conditionalFormatting>
  <conditionalFormatting sqref="D240:U245">
    <cfRule type="expression" dxfId="2111" priority="812">
      <formula>AN240=1</formula>
    </cfRule>
    <cfRule type="expression" dxfId="2110" priority="813">
      <formula>AN240=2</formula>
    </cfRule>
    <cfRule type="expression" dxfId="2109" priority="815">
      <formula>AN240=6</formula>
    </cfRule>
  </conditionalFormatting>
  <conditionalFormatting sqref="D240:U245">
    <cfRule type="expression" dxfId="2108" priority="814">
      <formula>AN240=4</formula>
    </cfRule>
  </conditionalFormatting>
  <conditionalFormatting sqref="D240">
    <cfRule type="expression" dxfId="2107" priority="816">
      <formula>AN240=7</formula>
    </cfRule>
  </conditionalFormatting>
  <conditionalFormatting sqref="D241:D245">
    <cfRule type="expression" dxfId="2106" priority="811">
      <formula>AN241=7</formula>
    </cfRule>
  </conditionalFormatting>
  <conditionalFormatting sqref="E240:U240">
    <cfRule type="expression" dxfId="2105" priority="810">
      <formula>AO240=7</formula>
    </cfRule>
  </conditionalFormatting>
  <conditionalFormatting sqref="E241:U245">
    <cfRule type="expression" dxfId="2104" priority="809">
      <formula>AO241=7</formula>
    </cfRule>
  </conditionalFormatting>
  <conditionalFormatting sqref="D246:U251">
    <cfRule type="expression" dxfId="2103" priority="804">
      <formula>AN246=1</formula>
    </cfRule>
    <cfRule type="expression" dxfId="2102" priority="805">
      <formula>AN246=2</formula>
    </cfRule>
    <cfRule type="expression" dxfId="2101" priority="807">
      <formula>AN246=6</formula>
    </cfRule>
  </conditionalFormatting>
  <conditionalFormatting sqref="D246:U251">
    <cfRule type="expression" dxfId="2100" priority="806">
      <formula>AN246=4</formula>
    </cfRule>
  </conditionalFormatting>
  <conditionalFormatting sqref="D246">
    <cfRule type="expression" dxfId="2099" priority="808">
      <formula>AN246=7</formula>
    </cfRule>
  </conditionalFormatting>
  <conditionalFormatting sqref="D247:D251">
    <cfRule type="expression" dxfId="2098" priority="803">
      <formula>AN247=7</formula>
    </cfRule>
  </conditionalFormatting>
  <conditionalFormatting sqref="E246:U246">
    <cfRule type="expression" dxfId="2097" priority="802">
      <formula>AO246=7</formula>
    </cfRule>
  </conditionalFormatting>
  <conditionalFormatting sqref="E247:U251">
    <cfRule type="expression" dxfId="2096" priority="801">
      <formula>AO247=7</formula>
    </cfRule>
  </conditionalFormatting>
  <conditionalFormatting sqref="D252:U257">
    <cfRule type="expression" dxfId="2095" priority="796">
      <formula>AN252=1</formula>
    </cfRule>
    <cfRule type="expression" dxfId="2094" priority="797">
      <formula>AN252=2</formula>
    </cfRule>
    <cfRule type="expression" dxfId="2093" priority="799">
      <formula>AN252=6</formula>
    </cfRule>
  </conditionalFormatting>
  <conditionalFormatting sqref="D252:U257">
    <cfRule type="expression" dxfId="2092" priority="798">
      <formula>AN252=4</formula>
    </cfRule>
  </conditionalFormatting>
  <conditionalFormatting sqref="D252">
    <cfRule type="expression" dxfId="2091" priority="800">
      <formula>AN252=7</formula>
    </cfRule>
  </conditionalFormatting>
  <conditionalFormatting sqref="D253:D257">
    <cfRule type="expression" dxfId="2090" priority="795">
      <formula>AN253=7</formula>
    </cfRule>
  </conditionalFormatting>
  <conditionalFormatting sqref="E252:U252">
    <cfRule type="expression" dxfId="2089" priority="794">
      <formula>AO252=7</formula>
    </cfRule>
  </conditionalFormatting>
  <conditionalFormatting sqref="E253:U257">
    <cfRule type="expression" dxfId="2088" priority="793">
      <formula>AO253=7</formula>
    </cfRule>
  </conditionalFormatting>
  <conditionalFormatting sqref="D258:U263">
    <cfRule type="expression" dxfId="2087" priority="788">
      <formula>AN258=1</formula>
    </cfRule>
    <cfRule type="expression" dxfId="2086" priority="789">
      <formula>AN258=2</formula>
    </cfRule>
    <cfRule type="expression" dxfId="2085" priority="791">
      <formula>AN258=6</formula>
    </cfRule>
  </conditionalFormatting>
  <conditionalFormatting sqref="D258:U263">
    <cfRule type="expression" dxfId="2084" priority="790">
      <formula>AN258=4</formula>
    </cfRule>
  </conditionalFormatting>
  <conditionalFormatting sqref="D258">
    <cfRule type="expression" dxfId="2083" priority="792">
      <formula>AN258=7</formula>
    </cfRule>
  </conditionalFormatting>
  <conditionalFormatting sqref="D259:D263">
    <cfRule type="expression" dxfId="2082" priority="787">
      <formula>AN259=7</formula>
    </cfRule>
  </conditionalFormatting>
  <conditionalFormatting sqref="E258:U258">
    <cfRule type="expression" dxfId="2081" priority="786">
      <formula>AO258=7</formula>
    </cfRule>
  </conditionalFormatting>
  <conditionalFormatting sqref="E259:U263">
    <cfRule type="expression" dxfId="2080" priority="785">
      <formula>AO259=7</formula>
    </cfRule>
  </conditionalFormatting>
  <conditionalFormatting sqref="D264:U269">
    <cfRule type="expression" dxfId="2079" priority="780">
      <formula>AN264=1</formula>
    </cfRule>
    <cfRule type="expression" dxfId="2078" priority="781">
      <formula>AN264=2</formula>
    </cfRule>
    <cfRule type="expression" dxfId="2077" priority="783">
      <formula>AN264=6</formula>
    </cfRule>
  </conditionalFormatting>
  <conditionalFormatting sqref="D264:U269">
    <cfRule type="expression" dxfId="2076" priority="782">
      <formula>AN264=4</formula>
    </cfRule>
  </conditionalFormatting>
  <conditionalFormatting sqref="D264">
    <cfRule type="expression" dxfId="2075" priority="784">
      <formula>AN264=7</formula>
    </cfRule>
  </conditionalFormatting>
  <conditionalFormatting sqref="D265:D269">
    <cfRule type="expression" dxfId="2074" priority="779">
      <formula>AN265=7</formula>
    </cfRule>
  </conditionalFormatting>
  <conditionalFormatting sqref="E264:U264">
    <cfRule type="expression" dxfId="2073" priority="778">
      <formula>AO264=7</formula>
    </cfRule>
  </conditionalFormatting>
  <conditionalFormatting sqref="E265:U269">
    <cfRule type="expression" dxfId="2072" priority="777">
      <formula>AO265=7</formula>
    </cfRule>
  </conditionalFormatting>
  <conditionalFormatting sqref="D270:U275">
    <cfRule type="expression" dxfId="2071" priority="772">
      <formula>AN270=1</formula>
    </cfRule>
    <cfRule type="expression" dxfId="2070" priority="773">
      <formula>AN270=2</formula>
    </cfRule>
    <cfRule type="expression" dxfId="2069" priority="775">
      <formula>AN270=6</formula>
    </cfRule>
  </conditionalFormatting>
  <conditionalFormatting sqref="D270:U275">
    <cfRule type="expression" dxfId="2068" priority="774">
      <formula>AN270=4</formula>
    </cfRule>
  </conditionalFormatting>
  <conditionalFormatting sqref="D270">
    <cfRule type="expression" dxfId="2067" priority="776">
      <formula>AN270=7</formula>
    </cfRule>
  </conditionalFormatting>
  <conditionalFormatting sqref="D271:D275">
    <cfRule type="expression" dxfId="2066" priority="771">
      <formula>AN271=7</formula>
    </cfRule>
  </conditionalFormatting>
  <conditionalFormatting sqref="E270:U270">
    <cfRule type="expression" dxfId="2065" priority="770">
      <formula>AO270=7</formula>
    </cfRule>
  </conditionalFormatting>
  <conditionalFormatting sqref="E271:U275">
    <cfRule type="expression" dxfId="2064" priority="769">
      <formula>AO271=7</formula>
    </cfRule>
  </conditionalFormatting>
  <conditionalFormatting sqref="D276:U281">
    <cfRule type="expression" dxfId="2063" priority="764">
      <formula>AN276=1</formula>
    </cfRule>
    <cfRule type="expression" dxfId="2062" priority="765">
      <formula>AN276=2</formula>
    </cfRule>
    <cfRule type="expression" dxfId="2061" priority="767">
      <formula>AN276=6</formula>
    </cfRule>
  </conditionalFormatting>
  <conditionalFormatting sqref="D276:U281">
    <cfRule type="expression" dxfId="2060" priority="766">
      <formula>AN276=4</formula>
    </cfRule>
  </conditionalFormatting>
  <conditionalFormatting sqref="D276">
    <cfRule type="expression" dxfId="2059" priority="768">
      <formula>AN276=7</formula>
    </cfRule>
  </conditionalFormatting>
  <conditionalFormatting sqref="D277:D281">
    <cfRule type="expression" dxfId="2058" priority="763">
      <formula>AN277=7</formula>
    </cfRule>
  </conditionalFormatting>
  <conditionalFormatting sqref="E276:U276">
    <cfRule type="expression" dxfId="2057" priority="762">
      <formula>AO276=7</formula>
    </cfRule>
  </conditionalFormatting>
  <conditionalFormatting sqref="E277:U281">
    <cfRule type="expression" dxfId="2056" priority="761">
      <formula>AO277=7</formula>
    </cfRule>
  </conditionalFormatting>
  <conditionalFormatting sqref="D282:U287">
    <cfRule type="expression" dxfId="2055" priority="756">
      <formula>AN282=1</formula>
    </cfRule>
    <cfRule type="expression" dxfId="2054" priority="757">
      <formula>AN282=2</formula>
    </cfRule>
    <cfRule type="expression" dxfId="2053" priority="759">
      <formula>AN282=6</formula>
    </cfRule>
  </conditionalFormatting>
  <conditionalFormatting sqref="D282:U287">
    <cfRule type="expression" dxfId="2052" priority="758">
      <formula>AN282=4</formula>
    </cfRule>
  </conditionalFormatting>
  <conditionalFormatting sqref="D282">
    <cfRule type="expression" dxfId="2051" priority="760">
      <formula>AN282=7</formula>
    </cfRule>
  </conditionalFormatting>
  <conditionalFormatting sqref="D283:D287">
    <cfRule type="expression" dxfId="2050" priority="755">
      <formula>AN283=7</formula>
    </cfRule>
  </conditionalFormatting>
  <conditionalFormatting sqref="E282:U282">
    <cfRule type="expression" dxfId="2049" priority="754">
      <formula>AO282=7</formula>
    </cfRule>
  </conditionalFormatting>
  <conditionalFormatting sqref="E283:U287">
    <cfRule type="expression" dxfId="2048" priority="753">
      <formula>AO283=7</formula>
    </cfRule>
  </conditionalFormatting>
  <conditionalFormatting sqref="D288:U293">
    <cfRule type="expression" dxfId="2047" priority="748">
      <formula>AN288=1</formula>
    </cfRule>
    <cfRule type="expression" dxfId="2046" priority="749">
      <formula>AN288=2</formula>
    </cfRule>
    <cfRule type="expression" dxfId="2045" priority="751">
      <formula>AN288=6</formula>
    </cfRule>
  </conditionalFormatting>
  <conditionalFormatting sqref="D288:U293">
    <cfRule type="expression" dxfId="2044" priority="750">
      <formula>AN288=4</formula>
    </cfRule>
  </conditionalFormatting>
  <conditionalFormatting sqref="D288">
    <cfRule type="expression" dxfId="2043" priority="752">
      <formula>AN288=7</formula>
    </cfRule>
  </conditionalFormatting>
  <conditionalFormatting sqref="D289:D293">
    <cfRule type="expression" dxfId="2042" priority="747">
      <formula>AN289=7</formula>
    </cfRule>
  </conditionalFormatting>
  <conditionalFormatting sqref="E288:U288">
    <cfRule type="expression" dxfId="2041" priority="746">
      <formula>AO288=7</formula>
    </cfRule>
  </conditionalFormatting>
  <conditionalFormatting sqref="E289:U293">
    <cfRule type="expression" dxfId="2040" priority="745">
      <formula>AO289=7</formula>
    </cfRule>
  </conditionalFormatting>
  <conditionalFormatting sqref="D294:U299">
    <cfRule type="expression" dxfId="2039" priority="740">
      <formula>AN294=1</formula>
    </cfRule>
    <cfRule type="expression" dxfId="2038" priority="741">
      <formula>AN294=2</formula>
    </cfRule>
    <cfRule type="expression" dxfId="2037" priority="743">
      <formula>AN294=6</formula>
    </cfRule>
  </conditionalFormatting>
  <conditionalFormatting sqref="D294:U299">
    <cfRule type="expression" dxfId="2036" priority="742">
      <formula>AN294=4</formula>
    </cfRule>
  </conditionalFormatting>
  <conditionalFormatting sqref="D294">
    <cfRule type="expression" dxfId="2035" priority="744">
      <formula>AN294=7</formula>
    </cfRule>
  </conditionalFormatting>
  <conditionalFormatting sqref="D295:D299">
    <cfRule type="expression" dxfId="2034" priority="739">
      <formula>AN295=7</formula>
    </cfRule>
  </conditionalFormatting>
  <conditionalFormatting sqref="E294:U294">
    <cfRule type="expression" dxfId="2033" priority="738">
      <formula>AO294=7</formula>
    </cfRule>
  </conditionalFormatting>
  <conditionalFormatting sqref="E295:U299">
    <cfRule type="expression" dxfId="2032" priority="737">
      <formula>AO295=7</formula>
    </cfRule>
  </conditionalFormatting>
  <conditionalFormatting sqref="D300:U305">
    <cfRule type="expression" dxfId="2031" priority="732">
      <formula>AN300=1</formula>
    </cfRule>
    <cfRule type="expression" dxfId="2030" priority="733">
      <formula>AN300=2</formula>
    </cfRule>
    <cfRule type="expression" dxfId="2029" priority="735">
      <formula>AN300=6</formula>
    </cfRule>
  </conditionalFormatting>
  <conditionalFormatting sqref="D300:U305">
    <cfRule type="expression" dxfId="2028" priority="734">
      <formula>AN300=4</formula>
    </cfRule>
  </conditionalFormatting>
  <conditionalFormatting sqref="D300">
    <cfRule type="expression" dxfId="2027" priority="736">
      <formula>AN300=7</formula>
    </cfRule>
  </conditionalFormatting>
  <conditionalFormatting sqref="D301:D305">
    <cfRule type="expression" dxfId="2026" priority="731">
      <formula>AN301=7</formula>
    </cfRule>
  </conditionalFormatting>
  <conditionalFormatting sqref="E300:U300">
    <cfRule type="expression" dxfId="2025" priority="730">
      <formula>AO300=7</formula>
    </cfRule>
  </conditionalFormatting>
  <conditionalFormatting sqref="E301:U305">
    <cfRule type="expression" dxfId="2024" priority="729">
      <formula>AO301=7</formula>
    </cfRule>
  </conditionalFormatting>
  <conditionalFormatting sqref="D306:U311">
    <cfRule type="expression" dxfId="2023" priority="724">
      <formula>AN306=1</formula>
    </cfRule>
    <cfRule type="expression" dxfId="2022" priority="725">
      <formula>AN306=2</formula>
    </cfRule>
    <cfRule type="expression" dxfId="2021" priority="727">
      <formula>AN306=6</formula>
    </cfRule>
  </conditionalFormatting>
  <conditionalFormatting sqref="D306:U311">
    <cfRule type="expression" dxfId="2020" priority="726">
      <formula>AN306=4</formula>
    </cfRule>
  </conditionalFormatting>
  <conditionalFormatting sqref="D306">
    <cfRule type="expression" dxfId="2019" priority="728">
      <formula>AN306=7</formula>
    </cfRule>
  </conditionalFormatting>
  <conditionalFormatting sqref="D307:D311">
    <cfRule type="expression" dxfId="2018" priority="723">
      <formula>AN307=7</formula>
    </cfRule>
  </conditionalFormatting>
  <conditionalFormatting sqref="E306:U306">
    <cfRule type="expression" dxfId="2017" priority="722">
      <formula>AO306=7</formula>
    </cfRule>
  </conditionalFormatting>
  <conditionalFormatting sqref="E307:U311">
    <cfRule type="expression" dxfId="2016" priority="721">
      <formula>AO307=7</formula>
    </cfRule>
  </conditionalFormatting>
  <conditionalFormatting sqref="D312:U317">
    <cfRule type="expression" dxfId="2015" priority="716">
      <formula>AN312=1</formula>
    </cfRule>
    <cfRule type="expression" dxfId="2014" priority="717">
      <formula>AN312=2</formula>
    </cfRule>
    <cfRule type="expression" dxfId="2013" priority="719">
      <formula>AN312=6</formula>
    </cfRule>
  </conditionalFormatting>
  <conditionalFormatting sqref="D312:U317">
    <cfRule type="expression" dxfId="2012" priority="718">
      <formula>AN312=4</formula>
    </cfRule>
  </conditionalFormatting>
  <conditionalFormatting sqref="D312">
    <cfRule type="expression" dxfId="2011" priority="720">
      <formula>AN312=7</formula>
    </cfRule>
  </conditionalFormatting>
  <conditionalFormatting sqref="D313:D317">
    <cfRule type="expression" dxfId="2010" priority="715">
      <formula>AN313=7</formula>
    </cfRule>
  </conditionalFormatting>
  <conditionalFormatting sqref="E312:U312">
    <cfRule type="expression" dxfId="2009" priority="714">
      <formula>AO312=7</formula>
    </cfRule>
  </conditionalFormatting>
  <conditionalFormatting sqref="E313:U317">
    <cfRule type="expression" dxfId="2008" priority="713">
      <formula>AO313=7</formula>
    </cfRule>
  </conditionalFormatting>
  <conditionalFormatting sqref="D318:U323">
    <cfRule type="expression" dxfId="2007" priority="708">
      <formula>AN318=1</formula>
    </cfRule>
    <cfRule type="expression" dxfId="2006" priority="709">
      <formula>AN318=2</formula>
    </cfRule>
    <cfRule type="expression" dxfId="2005" priority="711">
      <formula>AN318=6</formula>
    </cfRule>
  </conditionalFormatting>
  <conditionalFormatting sqref="D318:U323">
    <cfRule type="expression" dxfId="2004" priority="710">
      <formula>AN318=4</formula>
    </cfRule>
  </conditionalFormatting>
  <conditionalFormatting sqref="D318">
    <cfRule type="expression" dxfId="2003" priority="712">
      <formula>AN318=7</formula>
    </cfRule>
  </conditionalFormatting>
  <conditionalFormatting sqref="D319:D323">
    <cfRule type="expression" dxfId="2002" priority="707">
      <formula>AN319=7</formula>
    </cfRule>
  </conditionalFormatting>
  <conditionalFormatting sqref="E318:U318">
    <cfRule type="expression" dxfId="2001" priority="706">
      <formula>AO318=7</formula>
    </cfRule>
  </conditionalFormatting>
  <conditionalFormatting sqref="E319:U323">
    <cfRule type="expression" dxfId="2000" priority="705">
      <formula>AO319=7</formula>
    </cfRule>
  </conditionalFormatting>
  <conditionalFormatting sqref="D324:U329">
    <cfRule type="expression" dxfId="1999" priority="700">
      <formula>AN324=1</formula>
    </cfRule>
    <cfRule type="expression" dxfId="1998" priority="701">
      <formula>AN324=2</formula>
    </cfRule>
    <cfRule type="expression" dxfId="1997" priority="703">
      <formula>AN324=6</formula>
    </cfRule>
  </conditionalFormatting>
  <conditionalFormatting sqref="D324:U329">
    <cfRule type="expression" dxfId="1996" priority="702">
      <formula>AN324=4</formula>
    </cfRule>
  </conditionalFormatting>
  <conditionalFormatting sqref="D324">
    <cfRule type="expression" dxfId="1995" priority="704">
      <formula>AN324=7</formula>
    </cfRule>
  </conditionalFormatting>
  <conditionalFormatting sqref="D325:D329">
    <cfRule type="expression" dxfId="1994" priority="699">
      <formula>AN325=7</formula>
    </cfRule>
  </conditionalFormatting>
  <conditionalFormatting sqref="E324:U324">
    <cfRule type="expression" dxfId="1993" priority="698">
      <formula>AO324=7</formula>
    </cfRule>
  </conditionalFormatting>
  <conditionalFormatting sqref="E325:U329">
    <cfRule type="expression" dxfId="1992" priority="697">
      <formula>AO325=7</formula>
    </cfRule>
  </conditionalFormatting>
  <conditionalFormatting sqref="D330:U335">
    <cfRule type="expression" dxfId="1991" priority="692">
      <formula>AN330=1</formula>
    </cfRule>
    <cfRule type="expression" dxfId="1990" priority="693">
      <formula>AN330=2</formula>
    </cfRule>
    <cfRule type="expression" dxfId="1989" priority="695">
      <formula>AN330=6</formula>
    </cfRule>
  </conditionalFormatting>
  <conditionalFormatting sqref="D330:U335">
    <cfRule type="expression" dxfId="1988" priority="694">
      <formula>AN330=4</formula>
    </cfRule>
  </conditionalFormatting>
  <conditionalFormatting sqref="D330">
    <cfRule type="expression" dxfId="1987" priority="696">
      <formula>AN330=7</formula>
    </cfRule>
  </conditionalFormatting>
  <conditionalFormatting sqref="D331:D335">
    <cfRule type="expression" dxfId="1986" priority="691">
      <formula>AN331=7</formula>
    </cfRule>
  </conditionalFormatting>
  <conditionalFormatting sqref="E330:U330">
    <cfRule type="expression" dxfId="1985" priority="690">
      <formula>AO330=7</formula>
    </cfRule>
  </conditionalFormatting>
  <conditionalFormatting sqref="E331:U335">
    <cfRule type="expression" dxfId="1984" priority="689">
      <formula>AO331=7</formula>
    </cfRule>
  </conditionalFormatting>
  <conditionalFormatting sqref="D336:U341">
    <cfRule type="expression" dxfId="1983" priority="684">
      <formula>AN336=1</formula>
    </cfRule>
    <cfRule type="expression" dxfId="1982" priority="685">
      <formula>AN336=2</formula>
    </cfRule>
    <cfRule type="expression" dxfId="1981" priority="687">
      <formula>AN336=6</formula>
    </cfRule>
  </conditionalFormatting>
  <conditionalFormatting sqref="D336:U341">
    <cfRule type="expression" dxfId="1980" priority="686">
      <formula>AN336=4</formula>
    </cfRule>
  </conditionalFormatting>
  <conditionalFormatting sqref="D336">
    <cfRule type="expression" dxfId="1979" priority="688">
      <formula>AN336=7</formula>
    </cfRule>
  </conditionalFormatting>
  <conditionalFormatting sqref="D337:D341">
    <cfRule type="expression" dxfId="1978" priority="683">
      <formula>AN337=7</formula>
    </cfRule>
  </conditionalFormatting>
  <conditionalFormatting sqref="E336:U336">
    <cfRule type="expression" dxfId="1977" priority="682">
      <formula>AO336=7</formula>
    </cfRule>
  </conditionalFormatting>
  <conditionalFormatting sqref="E337:U341">
    <cfRule type="expression" dxfId="1976" priority="681">
      <formula>AO337=7</formula>
    </cfRule>
  </conditionalFormatting>
  <conditionalFormatting sqref="D342:U347">
    <cfRule type="expression" dxfId="1975" priority="676">
      <formula>AN342=1</formula>
    </cfRule>
    <cfRule type="expression" dxfId="1974" priority="677">
      <formula>AN342=2</formula>
    </cfRule>
    <cfRule type="expression" dxfId="1973" priority="679">
      <formula>AN342=6</formula>
    </cfRule>
  </conditionalFormatting>
  <conditionalFormatting sqref="D342:U347">
    <cfRule type="expression" dxfId="1972" priority="678">
      <formula>AN342=4</formula>
    </cfRule>
  </conditionalFormatting>
  <conditionalFormatting sqref="D342">
    <cfRule type="expression" dxfId="1971" priority="680">
      <formula>AN342=7</formula>
    </cfRule>
  </conditionalFormatting>
  <conditionalFormatting sqref="D343:D347">
    <cfRule type="expression" dxfId="1970" priority="675">
      <formula>AN343=7</formula>
    </cfRule>
  </conditionalFormatting>
  <conditionalFormatting sqref="E342:U342">
    <cfRule type="expression" dxfId="1969" priority="674">
      <formula>AO342=7</formula>
    </cfRule>
  </conditionalFormatting>
  <conditionalFormatting sqref="E343:U347">
    <cfRule type="expression" dxfId="1968" priority="673">
      <formula>AO343=7</formula>
    </cfRule>
  </conditionalFormatting>
  <conditionalFormatting sqref="D348:U353">
    <cfRule type="expression" dxfId="1967" priority="668">
      <formula>AN348=1</formula>
    </cfRule>
    <cfRule type="expression" dxfId="1966" priority="669">
      <formula>AN348=2</formula>
    </cfRule>
    <cfRule type="expression" dxfId="1965" priority="671">
      <formula>AN348=6</formula>
    </cfRule>
  </conditionalFormatting>
  <conditionalFormatting sqref="D348:U353">
    <cfRule type="expression" dxfId="1964" priority="670">
      <formula>AN348=4</formula>
    </cfRule>
  </conditionalFormatting>
  <conditionalFormatting sqref="D348">
    <cfRule type="expression" dxfId="1963" priority="672">
      <formula>AN348=7</formula>
    </cfRule>
  </conditionalFormatting>
  <conditionalFormatting sqref="D349:D353">
    <cfRule type="expression" dxfId="1962" priority="667">
      <formula>AN349=7</formula>
    </cfRule>
  </conditionalFormatting>
  <conditionalFormatting sqref="E348:U348">
    <cfRule type="expression" dxfId="1961" priority="666">
      <formula>AO348=7</formula>
    </cfRule>
  </conditionalFormatting>
  <conditionalFormatting sqref="E349:U353">
    <cfRule type="expression" dxfId="1960" priority="665">
      <formula>AO349=7</formula>
    </cfRule>
  </conditionalFormatting>
  <conditionalFormatting sqref="D354:U359">
    <cfRule type="expression" dxfId="1959" priority="660">
      <formula>AN354=1</formula>
    </cfRule>
    <cfRule type="expression" dxfId="1958" priority="661">
      <formula>AN354=2</formula>
    </cfRule>
    <cfRule type="expression" dxfId="1957" priority="663">
      <formula>AN354=6</formula>
    </cfRule>
  </conditionalFormatting>
  <conditionalFormatting sqref="D354:U359">
    <cfRule type="expression" dxfId="1956" priority="662">
      <formula>AN354=4</formula>
    </cfRule>
  </conditionalFormatting>
  <conditionalFormatting sqref="D354">
    <cfRule type="expression" dxfId="1955" priority="664">
      <formula>AN354=7</formula>
    </cfRule>
  </conditionalFormatting>
  <conditionalFormatting sqref="D355:D359">
    <cfRule type="expression" dxfId="1954" priority="659">
      <formula>AN355=7</formula>
    </cfRule>
  </conditionalFormatting>
  <conditionalFormatting sqref="E354:U354">
    <cfRule type="expression" dxfId="1953" priority="658">
      <formula>AO354=7</formula>
    </cfRule>
  </conditionalFormatting>
  <conditionalFormatting sqref="E355:U359">
    <cfRule type="expression" dxfId="1952" priority="657">
      <formula>AO355=7</formula>
    </cfRule>
  </conditionalFormatting>
  <conditionalFormatting sqref="D360:U365">
    <cfRule type="expression" dxfId="1951" priority="652">
      <formula>AN360=1</formula>
    </cfRule>
    <cfRule type="expression" dxfId="1950" priority="653">
      <formula>AN360=2</formula>
    </cfRule>
    <cfRule type="expression" dxfId="1949" priority="655">
      <formula>AN360=6</formula>
    </cfRule>
  </conditionalFormatting>
  <conditionalFormatting sqref="D360:U365">
    <cfRule type="expression" dxfId="1948" priority="654">
      <formula>AN360=4</formula>
    </cfRule>
  </conditionalFormatting>
  <conditionalFormatting sqref="D360">
    <cfRule type="expression" dxfId="1947" priority="656">
      <formula>AN360=7</formula>
    </cfRule>
  </conditionalFormatting>
  <conditionalFormatting sqref="D361:D365">
    <cfRule type="expression" dxfId="1946" priority="651">
      <formula>AN361=7</formula>
    </cfRule>
  </conditionalFormatting>
  <conditionalFormatting sqref="E360:U360">
    <cfRule type="expression" dxfId="1945" priority="650">
      <formula>AO360=7</formula>
    </cfRule>
  </conditionalFormatting>
  <conditionalFormatting sqref="E361:U365">
    <cfRule type="expression" dxfId="1944" priority="649">
      <formula>AO361=7</formula>
    </cfRule>
  </conditionalFormatting>
  <conditionalFormatting sqref="D366:U371">
    <cfRule type="expression" dxfId="1943" priority="644">
      <formula>AN366=1</formula>
    </cfRule>
    <cfRule type="expression" dxfId="1942" priority="645">
      <formula>AN366=2</formula>
    </cfRule>
    <cfRule type="expression" dxfId="1941" priority="647">
      <formula>AN366=6</formula>
    </cfRule>
  </conditionalFormatting>
  <conditionalFormatting sqref="D366:U371">
    <cfRule type="expression" dxfId="1940" priority="646">
      <formula>AN366=4</formula>
    </cfRule>
  </conditionalFormatting>
  <conditionalFormatting sqref="D366">
    <cfRule type="expression" dxfId="1939" priority="648">
      <formula>AN366=7</formula>
    </cfRule>
  </conditionalFormatting>
  <conditionalFormatting sqref="D367:D371">
    <cfRule type="expression" dxfId="1938" priority="643">
      <formula>AN367=7</formula>
    </cfRule>
  </conditionalFormatting>
  <conditionalFormatting sqref="E366:U366">
    <cfRule type="expression" dxfId="1937" priority="642">
      <formula>AO366=7</formula>
    </cfRule>
  </conditionalFormatting>
  <conditionalFormatting sqref="E367:U371">
    <cfRule type="expression" dxfId="1936" priority="641">
      <formula>AO367=7</formula>
    </cfRule>
  </conditionalFormatting>
  <conditionalFormatting sqref="D372:U377">
    <cfRule type="expression" dxfId="1935" priority="636">
      <formula>AN372=1</formula>
    </cfRule>
    <cfRule type="expression" dxfId="1934" priority="637">
      <formula>AN372=2</formula>
    </cfRule>
    <cfRule type="expression" dxfId="1933" priority="639">
      <formula>AN372=6</formula>
    </cfRule>
  </conditionalFormatting>
  <conditionalFormatting sqref="D372:U377">
    <cfRule type="expression" dxfId="1932" priority="638">
      <formula>AN372=4</formula>
    </cfRule>
  </conditionalFormatting>
  <conditionalFormatting sqref="D372">
    <cfRule type="expression" dxfId="1931" priority="640">
      <formula>AN372=7</formula>
    </cfRule>
  </conditionalFormatting>
  <conditionalFormatting sqref="D373:D377">
    <cfRule type="expression" dxfId="1930" priority="635">
      <formula>AN373=7</formula>
    </cfRule>
  </conditionalFormatting>
  <conditionalFormatting sqref="E372:U372">
    <cfRule type="expression" dxfId="1929" priority="634">
      <formula>AO372=7</formula>
    </cfRule>
  </conditionalFormatting>
  <conditionalFormatting sqref="E373:U377">
    <cfRule type="expression" dxfId="1928" priority="633">
      <formula>AO373=7</formula>
    </cfRule>
  </conditionalFormatting>
  <conditionalFormatting sqref="D378:U383">
    <cfRule type="expression" dxfId="1927" priority="628">
      <formula>AN378=1</formula>
    </cfRule>
    <cfRule type="expression" dxfId="1926" priority="629">
      <formula>AN378=2</formula>
    </cfRule>
    <cfRule type="expression" dxfId="1925" priority="631">
      <formula>AN378=6</formula>
    </cfRule>
  </conditionalFormatting>
  <conditionalFormatting sqref="D378:U383">
    <cfRule type="expression" dxfId="1924" priority="630">
      <formula>AN378=4</formula>
    </cfRule>
  </conditionalFormatting>
  <conditionalFormatting sqref="D378">
    <cfRule type="expression" dxfId="1923" priority="632">
      <formula>AN378=7</formula>
    </cfRule>
  </conditionalFormatting>
  <conditionalFormatting sqref="D379:D383">
    <cfRule type="expression" dxfId="1922" priority="627">
      <formula>AN379=7</formula>
    </cfRule>
  </conditionalFormatting>
  <conditionalFormatting sqref="E378:U378">
    <cfRule type="expression" dxfId="1921" priority="626">
      <formula>AO378=7</formula>
    </cfRule>
  </conditionalFormatting>
  <conditionalFormatting sqref="E379:U383">
    <cfRule type="expression" dxfId="1920" priority="625">
      <formula>AO379=7</formula>
    </cfRule>
  </conditionalFormatting>
  <conditionalFormatting sqref="D384:U389">
    <cfRule type="expression" dxfId="1919" priority="620">
      <formula>AN384=1</formula>
    </cfRule>
    <cfRule type="expression" dxfId="1918" priority="621">
      <formula>AN384=2</formula>
    </cfRule>
    <cfRule type="expression" dxfId="1917" priority="623">
      <formula>AN384=6</formula>
    </cfRule>
  </conditionalFormatting>
  <conditionalFormatting sqref="D384:U389">
    <cfRule type="expression" dxfId="1916" priority="622">
      <formula>AN384=4</formula>
    </cfRule>
  </conditionalFormatting>
  <conditionalFormatting sqref="D384">
    <cfRule type="expression" dxfId="1915" priority="624">
      <formula>AN384=7</formula>
    </cfRule>
  </conditionalFormatting>
  <conditionalFormatting sqref="D385:D389">
    <cfRule type="expression" dxfId="1914" priority="619">
      <formula>AN385=7</formula>
    </cfRule>
  </conditionalFormatting>
  <conditionalFormatting sqref="E384:U384">
    <cfRule type="expression" dxfId="1913" priority="618">
      <formula>AO384=7</formula>
    </cfRule>
  </conditionalFormatting>
  <conditionalFormatting sqref="E385:U389">
    <cfRule type="expression" dxfId="1912" priority="617">
      <formula>AO385=7</formula>
    </cfRule>
  </conditionalFormatting>
  <conditionalFormatting sqref="D390:U395">
    <cfRule type="expression" dxfId="1911" priority="612">
      <formula>AN390=1</formula>
    </cfRule>
    <cfRule type="expression" dxfId="1910" priority="613">
      <formula>AN390=2</formula>
    </cfRule>
    <cfRule type="expression" dxfId="1909" priority="615">
      <formula>AN390=6</formula>
    </cfRule>
  </conditionalFormatting>
  <conditionalFormatting sqref="D390:U395">
    <cfRule type="expression" dxfId="1908" priority="614">
      <formula>AN390=4</formula>
    </cfRule>
  </conditionalFormatting>
  <conditionalFormatting sqref="D390">
    <cfRule type="expression" dxfId="1907" priority="616">
      <formula>AN390=7</formula>
    </cfRule>
  </conditionalFormatting>
  <conditionalFormatting sqref="D391:D395">
    <cfRule type="expression" dxfId="1906" priority="611">
      <formula>AN391=7</formula>
    </cfRule>
  </conditionalFormatting>
  <conditionalFormatting sqref="E390:U390">
    <cfRule type="expression" dxfId="1905" priority="610">
      <formula>AO390=7</formula>
    </cfRule>
  </conditionalFormatting>
  <conditionalFormatting sqref="E391:U395">
    <cfRule type="expression" dxfId="1904" priority="609">
      <formula>AO391=7</formula>
    </cfRule>
  </conditionalFormatting>
  <conditionalFormatting sqref="D396:U401">
    <cfRule type="expression" dxfId="1903" priority="604">
      <formula>AN396=1</formula>
    </cfRule>
    <cfRule type="expression" dxfId="1902" priority="605">
      <formula>AN396=2</formula>
    </cfRule>
    <cfRule type="expression" dxfId="1901" priority="607">
      <formula>AN396=6</formula>
    </cfRule>
  </conditionalFormatting>
  <conditionalFormatting sqref="D396:U401">
    <cfRule type="expression" dxfId="1900" priority="606">
      <formula>AN396=4</formula>
    </cfRule>
  </conditionalFormatting>
  <conditionalFormatting sqref="D396">
    <cfRule type="expression" dxfId="1899" priority="608">
      <formula>AN396=7</formula>
    </cfRule>
  </conditionalFormatting>
  <conditionalFormatting sqref="D397:D401">
    <cfRule type="expression" dxfId="1898" priority="603">
      <formula>AN397=7</formula>
    </cfRule>
  </conditionalFormatting>
  <conditionalFormatting sqref="E396:U396">
    <cfRule type="expression" dxfId="1897" priority="602">
      <formula>AO396=7</formula>
    </cfRule>
  </conditionalFormatting>
  <conditionalFormatting sqref="E397:U401">
    <cfRule type="expression" dxfId="1896" priority="601">
      <formula>AO397=7</formula>
    </cfRule>
  </conditionalFormatting>
  <conditionalFormatting sqref="D402:U407">
    <cfRule type="expression" dxfId="1895" priority="596">
      <formula>AN402=1</formula>
    </cfRule>
    <cfRule type="expression" dxfId="1894" priority="597">
      <formula>AN402=2</formula>
    </cfRule>
    <cfRule type="expression" dxfId="1893" priority="599">
      <formula>AN402=6</formula>
    </cfRule>
  </conditionalFormatting>
  <conditionalFormatting sqref="D402:U407">
    <cfRule type="expression" dxfId="1892" priority="598">
      <formula>AN402=4</formula>
    </cfRule>
  </conditionalFormatting>
  <conditionalFormatting sqref="D402">
    <cfRule type="expression" dxfId="1891" priority="600">
      <formula>AN402=7</formula>
    </cfRule>
  </conditionalFormatting>
  <conditionalFormatting sqref="D403:D407">
    <cfRule type="expression" dxfId="1890" priority="595">
      <formula>AN403=7</formula>
    </cfRule>
  </conditionalFormatting>
  <conditionalFormatting sqref="E402:U402">
    <cfRule type="expression" dxfId="1889" priority="594">
      <formula>AO402=7</formula>
    </cfRule>
  </conditionalFormatting>
  <conditionalFormatting sqref="E403:U407">
    <cfRule type="expression" dxfId="1888" priority="593">
      <formula>AO403=7</formula>
    </cfRule>
  </conditionalFormatting>
  <conditionalFormatting sqref="D408:U413">
    <cfRule type="expression" dxfId="1887" priority="588">
      <formula>AN408=1</formula>
    </cfRule>
    <cfRule type="expression" dxfId="1886" priority="589">
      <formula>AN408=2</formula>
    </cfRule>
    <cfRule type="expression" dxfId="1885" priority="591">
      <formula>AN408=6</formula>
    </cfRule>
  </conditionalFormatting>
  <conditionalFormatting sqref="D408:U413">
    <cfRule type="expression" dxfId="1884" priority="590">
      <formula>AN408=4</formula>
    </cfRule>
  </conditionalFormatting>
  <conditionalFormatting sqref="D408">
    <cfRule type="expression" dxfId="1883" priority="592">
      <formula>AN408=7</formula>
    </cfRule>
  </conditionalFormatting>
  <conditionalFormatting sqref="D409:D413">
    <cfRule type="expression" dxfId="1882" priority="587">
      <formula>AN409=7</formula>
    </cfRule>
  </conditionalFormatting>
  <conditionalFormatting sqref="E408:U408">
    <cfRule type="expression" dxfId="1881" priority="586">
      <formula>AO408=7</formula>
    </cfRule>
  </conditionalFormatting>
  <conditionalFormatting sqref="E409:U413">
    <cfRule type="expression" dxfId="1880" priority="585">
      <formula>AO409=7</formula>
    </cfRule>
  </conditionalFormatting>
  <conditionalFormatting sqref="D414:U419">
    <cfRule type="expression" dxfId="1879" priority="580">
      <formula>AN414=1</formula>
    </cfRule>
    <cfRule type="expression" dxfId="1878" priority="581">
      <formula>AN414=2</formula>
    </cfRule>
    <cfRule type="expression" dxfId="1877" priority="583">
      <formula>AN414=6</formula>
    </cfRule>
  </conditionalFormatting>
  <conditionalFormatting sqref="D414:U419">
    <cfRule type="expression" dxfId="1876" priority="582">
      <formula>AN414=4</formula>
    </cfRule>
  </conditionalFormatting>
  <conditionalFormatting sqref="D414">
    <cfRule type="expression" dxfId="1875" priority="584">
      <formula>AN414=7</formula>
    </cfRule>
  </conditionalFormatting>
  <conditionalFormatting sqref="D415:D419">
    <cfRule type="expression" dxfId="1874" priority="579">
      <formula>AN415=7</formula>
    </cfRule>
  </conditionalFormatting>
  <conditionalFormatting sqref="E414:U414">
    <cfRule type="expression" dxfId="1873" priority="578">
      <formula>AO414=7</formula>
    </cfRule>
  </conditionalFormatting>
  <conditionalFormatting sqref="E415:U419">
    <cfRule type="expression" dxfId="1872" priority="577">
      <formula>AO415=7</formula>
    </cfRule>
  </conditionalFormatting>
  <conditionalFormatting sqref="D420:U425">
    <cfRule type="expression" dxfId="1871" priority="572">
      <formula>AN420=1</formula>
    </cfRule>
    <cfRule type="expression" dxfId="1870" priority="573">
      <formula>AN420=2</formula>
    </cfRule>
    <cfRule type="expression" dxfId="1869" priority="575">
      <formula>AN420=6</formula>
    </cfRule>
  </conditionalFormatting>
  <conditionalFormatting sqref="D420:U425">
    <cfRule type="expression" dxfId="1868" priority="574">
      <formula>AN420=4</formula>
    </cfRule>
  </conditionalFormatting>
  <conditionalFormatting sqref="D420">
    <cfRule type="expression" dxfId="1867" priority="576">
      <formula>AN420=7</formula>
    </cfRule>
  </conditionalFormatting>
  <conditionalFormatting sqref="D421:D425">
    <cfRule type="expression" dxfId="1866" priority="571">
      <formula>AN421=7</formula>
    </cfRule>
  </conditionalFormatting>
  <conditionalFormatting sqref="E420:U420">
    <cfRule type="expression" dxfId="1865" priority="570">
      <formula>AO420=7</formula>
    </cfRule>
  </conditionalFormatting>
  <conditionalFormatting sqref="E421:U425">
    <cfRule type="expression" dxfId="1864" priority="569">
      <formula>AO421=7</formula>
    </cfRule>
  </conditionalFormatting>
  <conditionalFormatting sqref="D426:U431">
    <cfRule type="expression" dxfId="1863" priority="564">
      <formula>AN426=1</formula>
    </cfRule>
    <cfRule type="expression" dxfId="1862" priority="565">
      <formula>AN426=2</formula>
    </cfRule>
    <cfRule type="expression" dxfId="1861" priority="567">
      <formula>AN426=6</formula>
    </cfRule>
  </conditionalFormatting>
  <conditionalFormatting sqref="D426:U431">
    <cfRule type="expression" dxfId="1860" priority="566">
      <formula>AN426=4</formula>
    </cfRule>
  </conditionalFormatting>
  <conditionalFormatting sqref="D426">
    <cfRule type="expression" dxfId="1859" priority="568">
      <formula>AN426=7</formula>
    </cfRule>
  </conditionalFormatting>
  <conditionalFormatting sqref="D427:D431">
    <cfRule type="expression" dxfId="1858" priority="563">
      <formula>AN427=7</formula>
    </cfRule>
  </conditionalFormatting>
  <conditionalFormatting sqref="E426:U426">
    <cfRule type="expression" dxfId="1857" priority="562">
      <formula>AO426=7</formula>
    </cfRule>
  </conditionalFormatting>
  <conditionalFormatting sqref="E427:U431">
    <cfRule type="expression" dxfId="1856" priority="561">
      <formula>AO427=7</formula>
    </cfRule>
  </conditionalFormatting>
  <conditionalFormatting sqref="D432:U437">
    <cfRule type="expression" dxfId="1855" priority="556">
      <formula>AN432=1</formula>
    </cfRule>
    <cfRule type="expression" dxfId="1854" priority="557">
      <formula>AN432=2</formula>
    </cfRule>
    <cfRule type="expression" dxfId="1853" priority="559">
      <formula>AN432=6</formula>
    </cfRule>
  </conditionalFormatting>
  <conditionalFormatting sqref="D432:U437">
    <cfRule type="expression" dxfId="1852" priority="558">
      <formula>AN432=4</formula>
    </cfRule>
  </conditionalFormatting>
  <conditionalFormatting sqref="D432">
    <cfRule type="expression" dxfId="1851" priority="560">
      <formula>AN432=7</formula>
    </cfRule>
  </conditionalFormatting>
  <conditionalFormatting sqref="D433:D437">
    <cfRule type="expression" dxfId="1850" priority="555">
      <formula>AN433=7</formula>
    </cfRule>
  </conditionalFormatting>
  <conditionalFormatting sqref="E432:U432">
    <cfRule type="expression" dxfId="1849" priority="554">
      <formula>AO432=7</formula>
    </cfRule>
  </conditionalFormatting>
  <conditionalFormatting sqref="E433:U437">
    <cfRule type="expression" dxfId="1848" priority="553">
      <formula>AO433=7</formula>
    </cfRule>
  </conditionalFormatting>
  <conditionalFormatting sqref="D438:U443">
    <cfRule type="expression" dxfId="1847" priority="548">
      <formula>AN438=1</formula>
    </cfRule>
    <cfRule type="expression" dxfId="1846" priority="549">
      <formula>AN438=2</formula>
    </cfRule>
    <cfRule type="expression" dxfId="1845" priority="551">
      <formula>AN438=6</formula>
    </cfRule>
  </conditionalFormatting>
  <conditionalFormatting sqref="D438:U443">
    <cfRule type="expression" dxfId="1844" priority="550">
      <formula>AN438=4</formula>
    </cfRule>
  </conditionalFormatting>
  <conditionalFormatting sqref="D438">
    <cfRule type="expression" dxfId="1843" priority="552">
      <formula>AN438=7</formula>
    </cfRule>
  </conditionalFormatting>
  <conditionalFormatting sqref="D439:D443">
    <cfRule type="expression" dxfId="1842" priority="547">
      <formula>AN439=7</formula>
    </cfRule>
  </conditionalFormatting>
  <conditionalFormatting sqref="E438:U438">
    <cfRule type="expression" dxfId="1841" priority="546">
      <formula>AO438=7</formula>
    </cfRule>
  </conditionalFormatting>
  <conditionalFormatting sqref="E439:U443">
    <cfRule type="expression" dxfId="1840" priority="545">
      <formula>AO439=7</formula>
    </cfRule>
  </conditionalFormatting>
  <conditionalFormatting sqref="D444:U449">
    <cfRule type="expression" dxfId="1839" priority="540">
      <formula>AN444=1</formula>
    </cfRule>
    <cfRule type="expression" dxfId="1838" priority="541">
      <formula>AN444=2</formula>
    </cfRule>
    <cfRule type="expression" dxfId="1837" priority="543">
      <formula>AN444=6</formula>
    </cfRule>
  </conditionalFormatting>
  <conditionalFormatting sqref="D444:U449">
    <cfRule type="expression" dxfId="1836" priority="542">
      <formula>AN444=4</formula>
    </cfRule>
  </conditionalFormatting>
  <conditionalFormatting sqref="D444">
    <cfRule type="expression" dxfId="1835" priority="544">
      <formula>AN444=7</formula>
    </cfRule>
  </conditionalFormatting>
  <conditionalFormatting sqref="D445:D449">
    <cfRule type="expression" dxfId="1834" priority="539">
      <formula>AN445=7</formula>
    </cfRule>
  </conditionalFormatting>
  <conditionalFormatting sqref="E444:U444">
    <cfRule type="expression" dxfId="1833" priority="538">
      <formula>AO444=7</formula>
    </cfRule>
  </conditionalFormatting>
  <conditionalFormatting sqref="E445:U449">
    <cfRule type="expression" dxfId="1832" priority="537">
      <formula>AO445=7</formula>
    </cfRule>
  </conditionalFormatting>
  <conditionalFormatting sqref="D450:U455">
    <cfRule type="expression" dxfId="1831" priority="532">
      <formula>AN450=1</formula>
    </cfRule>
    <cfRule type="expression" dxfId="1830" priority="533">
      <formula>AN450=2</formula>
    </cfRule>
    <cfRule type="expression" dxfId="1829" priority="535">
      <formula>AN450=6</formula>
    </cfRule>
  </conditionalFormatting>
  <conditionalFormatting sqref="D450:U455">
    <cfRule type="expression" dxfId="1828" priority="534">
      <formula>AN450=4</formula>
    </cfRule>
  </conditionalFormatting>
  <conditionalFormatting sqref="D450">
    <cfRule type="expression" dxfId="1827" priority="536">
      <formula>AN450=7</formula>
    </cfRule>
  </conditionalFormatting>
  <conditionalFormatting sqref="D451:D455">
    <cfRule type="expression" dxfId="1826" priority="531">
      <formula>AN451=7</formula>
    </cfRule>
  </conditionalFormatting>
  <conditionalFormatting sqref="E450:U450">
    <cfRule type="expression" dxfId="1825" priority="530">
      <formula>AO450=7</formula>
    </cfRule>
  </conditionalFormatting>
  <conditionalFormatting sqref="E451:U455">
    <cfRule type="expression" dxfId="1824" priority="529">
      <formula>AO451=7</formula>
    </cfRule>
  </conditionalFormatting>
  <conditionalFormatting sqref="D456:U461">
    <cfRule type="expression" dxfId="1823" priority="524">
      <formula>AN456=1</formula>
    </cfRule>
    <cfRule type="expression" dxfId="1822" priority="525">
      <formula>AN456=2</formula>
    </cfRule>
    <cfRule type="expression" dxfId="1821" priority="527">
      <formula>AN456=6</formula>
    </cfRule>
  </conditionalFormatting>
  <conditionalFormatting sqref="D456:U461">
    <cfRule type="expression" dxfId="1820" priority="526">
      <formula>AN456=4</formula>
    </cfRule>
  </conditionalFormatting>
  <conditionalFormatting sqref="D456">
    <cfRule type="expression" dxfId="1819" priority="528">
      <formula>AN456=7</formula>
    </cfRule>
  </conditionalFormatting>
  <conditionalFormatting sqref="D457:D461">
    <cfRule type="expression" dxfId="1818" priority="523">
      <formula>AN457=7</formula>
    </cfRule>
  </conditionalFormatting>
  <conditionalFormatting sqref="E456:U456">
    <cfRule type="expression" dxfId="1817" priority="522">
      <formula>AO456=7</formula>
    </cfRule>
  </conditionalFormatting>
  <conditionalFormatting sqref="E457:U461">
    <cfRule type="expression" dxfId="1816" priority="521">
      <formula>AO457=7</formula>
    </cfRule>
  </conditionalFormatting>
  <conditionalFormatting sqref="D462:U467">
    <cfRule type="expression" dxfId="1815" priority="516">
      <formula>AN462=1</formula>
    </cfRule>
    <cfRule type="expression" dxfId="1814" priority="517">
      <formula>AN462=2</formula>
    </cfRule>
    <cfRule type="expression" dxfId="1813" priority="519">
      <formula>AN462=6</formula>
    </cfRule>
  </conditionalFormatting>
  <conditionalFormatting sqref="D462:U467">
    <cfRule type="expression" dxfId="1812" priority="518">
      <formula>AN462=4</formula>
    </cfRule>
  </conditionalFormatting>
  <conditionalFormatting sqref="D462">
    <cfRule type="expression" dxfId="1811" priority="520">
      <formula>AN462=7</formula>
    </cfRule>
  </conditionalFormatting>
  <conditionalFormatting sqref="D463:D467">
    <cfRule type="expression" dxfId="1810" priority="515">
      <formula>AN463=7</formula>
    </cfRule>
  </conditionalFormatting>
  <conditionalFormatting sqref="E462:U462">
    <cfRule type="expression" dxfId="1809" priority="514">
      <formula>AO462=7</formula>
    </cfRule>
  </conditionalFormatting>
  <conditionalFormatting sqref="E463:U467">
    <cfRule type="expression" dxfId="1808" priority="513">
      <formula>AO463=7</formula>
    </cfRule>
  </conditionalFormatting>
  <conditionalFormatting sqref="D468:U473">
    <cfRule type="expression" dxfId="1807" priority="508">
      <formula>AN468=1</formula>
    </cfRule>
    <cfRule type="expression" dxfId="1806" priority="509">
      <formula>AN468=2</formula>
    </cfRule>
    <cfRule type="expression" dxfId="1805" priority="511">
      <formula>AN468=6</formula>
    </cfRule>
  </conditionalFormatting>
  <conditionalFormatting sqref="D468:U473">
    <cfRule type="expression" dxfId="1804" priority="510">
      <formula>AN468=4</formula>
    </cfRule>
  </conditionalFormatting>
  <conditionalFormatting sqref="D468">
    <cfRule type="expression" dxfId="1803" priority="512">
      <formula>AN468=7</formula>
    </cfRule>
  </conditionalFormatting>
  <conditionalFormatting sqref="D469:D473">
    <cfRule type="expression" dxfId="1802" priority="507">
      <formula>AN469=7</formula>
    </cfRule>
  </conditionalFormatting>
  <conditionalFormatting sqref="E468:U468">
    <cfRule type="expression" dxfId="1801" priority="506">
      <formula>AO468=7</formula>
    </cfRule>
  </conditionalFormatting>
  <conditionalFormatting sqref="E469:U473">
    <cfRule type="expression" dxfId="1800" priority="505">
      <formula>AO469=7</formula>
    </cfRule>
  </conditionalFormatting>
  <conditionalFormatting sqref="D474:U479">
    <cfRule type="expression" dxfId="1799" priority="500">
      <formula>AN474=1</formula>
    </cfRule>
    <cfRule type="expression" dxfId="1798" priority="501">
      <formula>AN474=2</formula>
    </cfRule>
    <cfRule type="expression" dxfId="1797" priority="503">
      <formula>AN474=6</formula>
    </cfRule>
  </conditionalFormatting>
  <conditionalFormatting sqref="D474:U479">
    <cfRule type="expression" dxfId="1796" priority="502">
      <formula>AN474=4</formula>
    </cfRule>
  </conditionalFormatting>
  <conditionalFormatting sqref="D474">
    <cfRule type="expression" dxfId="1795" priority="504">
      <formula>AN474=7</formula>
    </cfRule>
  </conditionalFormatting>
  <conditionalFormatting sqref="D475:D479">
    <cfRule type="expression" dxfId="1794" priority="499">
      <formula>AN475=7</formula>
    </cfRule>
  </conditionalFormatting>
  <conditionalFormatting sqref="E474:U474">
    <cfRule type="expression" dxfId="1793" priority="498">
      <formula>AO474=7</formula>
    </cfRule>
  </conditionalFormatting>
  <conditionalFormatting sqref="E475:U479">
    <cfRule type="expression" dxfId="1792" priority="497">
      <formula>AO475=7</formula>
    </cfRule>
  </conditionalFormatting>
  <conditionalFormatting sqref="D480:U485">
    <cfRule type="expression" dxfId="1791" priority="492">
      <formula>AN480=1</formula>
    </cfRule>
    <cfRule type="expression" dxfId="1790" priority="493">
      <formula>AN480=2</formula>
    </cfRule>
    <cfRule type="expression" dxfId="1789" priority="495">
      <formula>AN480=6</formula>
    </cfRule>
  </conditionalFormatting>
  <conditionalFormatting sqref="D480:U485">
    <cfRule type="expression" dxfId="1788" priority="494">
      <formula>AN480=4</formula>
    </cfRule>
  </conditionalFormatting>
  <conditionalFormatting sqref="D480">
    <cfRule type="expression" dxfId="1787" priority="496">
      <formula>AN480=7</formula>
    </cfRule>
  </conditionalFormatting>
  <conditionalFormatting sqref="D481:D485">
    <cfRule type="expression" dxfId="1786" priority="491">
      <formula>AN481=7</formula>
    </cfRule>
  </conditionalFormatting>
  <conditionalFormatting sqref="E480:U480">
    <cfRule type="expression" dxfId="1785" priority="490">
      <formula>AO480=7</formula>
    </cfRule>
  </conditionalFormatting>
  <conditionalFormatting sqref="E481:U485">
    <cfRule type="expression" dxfId="1784" priority="489">
      <formula>AO481=7</formula>
    </cfRule>
  </conditionalFormatting>
  <conditionalFormatting sqref="D486:U491">
    <cfRule type="expression" dxfId="1783" priority="484">
      <formula>AN486=1</formula>
    </cfRule>
    <cfRule type="expression" dxfId="1782" priority="485">
      <formula>AN486=2</formula>
    </cfRule>
    <cfRule type="expression" dxfId="1781" priority="487">
      <formula>AN486=6</formula>
    </cfRule>
  </conditionalFormatting>
  <conditionalFormatting sqref="D486:U491">
    <cfRule type="expression" dxfId="1780" priority="486">
      <formula>AN486=4</formula>
    </cfRule>
  </conditionalFormatting>
  <conditionalFormatting sqref="D486">
    <cfRule type="expression" dxfId="1779" priority="488">
      <formula>AN486=7</formula>
    </cfRule>
  </conditionalFormatting>
  <conditionalFormatting sqref="D487:D491">
    <cfRule type="expression" dxfId="1778" priority="483">
      <formula>AN487=7</formula>
    </cfRule>
  </conditionalFormatting>
  <conditionalFormatting sqref="E486:U486">
    <cfRule type="expression" dxfId="1777" priority="482">
      <formula>AO486=7</formula>
    </cfRule>
  </conditionalFormatting>
  <conditionalFormatting sqref="E487:U491">
    <cfRule type="expression" dxfId="1776" priority="481">
      <formula>AO487=7</formula>
    </cfRule>
  </conditionalFormatting>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BL119"/>
  <sheetViews>
    <sheetView zoomScale="40" zoomScaleNormal="40" zoomScalePageLayoutView="85" workbookViewId="0">
      <selection activeCell="BK27" sqref="BK27"/>
    </sheetView>
  </sheetViews>
  <sheetFormatPr defaultColWidth="11.42578125" defaultRowHeight="14.25" x14ac:dyDescent="0.2"/>
  <cols>
    <col min="1" max="1" width="3.42578125" style="11" customWidth="1"/>
    <col min="2" max="2" width="27.28515625" style="10" customWidth="1"/>
    <col min="3" max="3" width="11.42578125" style="11"/>
    <col min="4" max="17" width="10.7109375" style="11" customWidth="1"/>
    <col min="18" max="21" width="13.140625" style="11" customWidth="1"/>
    <col min="22" max="22" width="8.85546875" style="11" customWidth="1"/>
    <col min="23" max="23" width="7.42578125" style="11" customWidth="1"/>
    <col min="24" max="33" width="6.42578125" style="11" customWidth="1"/>
    <col min="34" max="37" width="7.42578125" style="11" bestFit="1" customWidth="1"/>
    <col min="38" max="39" width="6.85546875" style="11" customWidth="1"/>
    <col min="40" max="41" width="7.140625" style="11" customWidth="1"/>
    <col min="42" max="51" width="5.7109375" style="11" customWidth="1"/>
    <col min="52" max="52" width="7.28515625" style="11" customWidth="1"/>
    <col min="53" max="54" width="5.85546875" style="11" bestFit="1" customWidth="1"/>
    <col min="55" max="58" width="5.85546875" style="11" customWidth="1"/>
    <col min="59" max="59" width="11.42578125" style="11" customWidth="1"/>
    <col min="60" max="16384" width="11.42578125" style="11"/>
  </cols>
  <sheetData>
    <row r="1" spans="1:64" ht="36.75" customHeight="1" x14ac:dyDescent="0.25">
      <c r="A1" s="218" t="s">
        <v>237</v>
      </c>
    </row>
    <row r="2" spans="1:64" x14ac:dyDescent="0.2">
      <c r="D2" s="200"/>
      <c r="AN2" s="142"/>
    </row>
    <row r="3" spans="1:64" ht="20.25" x14ac:dyDescent="0.2">
      <c r="A3" s="219"/>
      <c r="B3" s="12" t="s">
        <v>93</v>
      </c>
      <c r="S3" s="11">
        <v>2023</v>
      </c>
      <c r="T3" s="11">
        <v>2024</v>
      </c>
      <c r="U3" s="11">
        <v>2025</v>
      </c>
    </row>
    <row r="4" spans="1:64" ht="15" x14ac:dyDescent="0.25">
      <c r="B4" s="10" t="str">
        <f>Translateupd!B7</f>
        <v>Germany</v>
      </c>
      <c r="D4" s="142"/>
      <c r="S4" s="608">
        <f t="shared" ref="S4:U9" si="0">(S11/R11-1)*100</f>
        <v>11.768616722123081</v>
      </c>
      <c r="T4" s="608">
        <f t="shared" si="0"/>
        <v>1.7246131553235733</v>
      </c>
      <c r="U4" s="608">
        <f t="shared" si="0"/>
        <v>3.3430364041037386</v>
      </c>
      <c r="V4" s="142" t="s">
        <v>229</v>
      </c>
      <c r="AB4" s="201"/>
      <c r="AN4" s="142" t="s">
        <v>230</v>
      </c>
      <c r="AO4" s="195"/>
      <c r="AP4" s="195"/>
      <c r="AQ4" s="195"/>
      <c r="AR4" s="195"/>
      <c r="AS4" s="195"/>
      <c r="AT4" s="195"/>
      <c r="AU4" s="195"/>
      <c r="AV4" s="195"/>
      <c r="AW4" s="195"/>
      <c r="AX4" s="195"/>
      <c r="AY4" s="195"/>
      <c r="AZ4" s="195"/>
    </row>
    <row r="5" spans="1:64" ht="14.25" customHeight="1" x14ac:dyDescent="0.2">
      <c r="B5" s="10" t="s">
        <v>239</v>
      </c>
      <c r="E5" s="13"/>
      <c r="F5" s="200" t="s">
        <v>85</v>
      </c>
      <c r="S5" s="608">
        <f t="shared" si="0"/>
        <v>7.2455054279236597</v>
      </c>
      <c r="T5" s="608">
        <f t="shared" si="0"/>
        <v>1.1274891930729725</v>
      </c>
      <c r="U5" s="608">
        <f t="shared" si="0"/>
        <v>2.8962300558535548</v>
      </c>
      <c r="V5" s="203"/>
      <c r="W5" s="204"/>
      <c r="X5" s="767" t="s">
        <v>231</v>
      </c>
      <c r="Y5" s="767"/>
      <c r="Z5" s="767"/>
      <c r="AA5" s="420"/>
      <c r="AB5" s="206"/>
      <c r="AC5" s="767" t="s">
        <v>183</v>
      </c>
      <c r="AD5" s="767"/>
      <c r="AE5" s="767"/>
      <c r="AN5" s="771" t="s">
        <v>84</v>
      </c>
      <c r="AO5" s="771"/>
      <c r="AP5" s="771"/>
      <c r="AQ5" s="771"/>
      <c r="AW5" s="195"/>
      <c r="AX5" s="195"/>
      <c r="AY5" s="195"/>
      <c r="AZ5" s="195"/>
    </row>
    <row r="6" spans="1:64" ht="15" x14ac:dyDescent="0.2">
      <c r="B6" s="11"/>
      <c r="E6" s="14"/>
      <c r="F6" s="200" t="s">
        <v>86</v>
      </c>
      <c r="S6" s="608">
        <f t="shared" si="0"/>
        <v>6.7632256860002293</v>
      </c>
      <c r="T6" s="608">
        <f t="shared" si="0"/>
        <v>0.3891780733799699</v>
      </c>
      <c r="U6" s="608">
        <f t="shared" si="0"/>
        <v>2.5907698697350767</v>
      </c>
      <c r="V6" s="203"/>
      <c r="W6" s="202"/>
      <c r="X6" s="420" t="s">
        <v>182</v>
      </c>
      <c r="Y6" s="420"/>
      <c r="Z6" s="420"/>
      <c r="AA6" s="420"/>
      <c r="AB6" s="207"/>
      <c r="AC6" s="420" t="s">
        <v>181</v>
      </c>
      <c r="AD6" s="420"/>
      <c r="AE6" s="420"/>
      <c r="AN6" s="770" t="s">
        <v>184</v>
      </c>
      <c r="AO6" s="768"/>
      <c r="AP6" s="768"/>
      <c r="AQ6" s="768"/>
      <c r="AR6" s="768"/>
      <c r="AS6" s="768" t="s">
        <v>186</v>
      </c>
      <c r="AT6" s="768"/>
      <c r="AU6" s="768"/>
      <c r="AV6" s="769"/>
      <c r="AW6" s="195"/>
      <c r="AX6" s="195"/>
      <c r="AY6" s="195"/>
      <c r="AZ6" s="195"/>
    </row>
    <row r="7" spans="1:64" ht="14.25" customHeight="1" x14ac:dyDescent="0.2">
      <c r="E7" s="15"/>
      <c r="F7" s="200" t="s">
        <v>269</v>
      </c>
      <c r="S7" s="608">
        <f t="shared" si="0"/>
        <v>7.3456469054179685</v>
      </c>
      <c r="T7" s="608">
        <f t="shared" si="0"/>
        <v>0.22880068744357551</v>
      </c>
      <c r="U7" s="608">
        <f t="shared" si="0"/>
        <v>2.3597933341852562</v>
      </c>
      <c r="AN7" s="421" t="s">
        <v>185</v>
      </c>
      <c r="AO7" s="422"/>
      <c r="AP7" s="422"/>
      <c r="AQ7" s="422"/>
      <c r="AR7" s="422"/>
      <c r="AS7" s="422" t="s">
        <v>187</v>
      </c>
      <c r="AT7" s="422"/>
      <c r="AU7" s="422"/>
      <c r="AV7" s="210"/>
      <c r="AW7" s="195"/>
      <c r="AX7" s="195"/>
      <c r="AY7" s="195"/>
      <c r="AZ7" s="195"/>
    </row>
    <row r="8" spans="1:64" ht="15.75" x14ac:dyDescent="0.2">
      <c r="B8" s="16"/>
      <c r="C8" s="17"/>
      <c r="D8" s="17"/>
      <c r="E8" s="17"/>
      <c r="F8" s="17"/>
      <c r="G8" s="17"/>
      <c r="H8" s="17"/>
      <c r="I8" s="17"/>
      <c r="J8" s="17"/>
      <c r="K8" s="17"/>
      <c r="L8" s="17"/>
      <c r="M8" s="17"/>
      <c r="N8" s="17"/>
      <c r="O8" s="17"/>
      <c r="P8" s="17"/>
      <c r="Q8" s="17"/>
      <c r="R8" s="17"/>
      <c r="S8" s="608">
        <f t="shared" si="0"/>
        <v>7.9285697280840672</v>
      </c>
      <c r="T8" s="608">
        <f t="shared" si="0"/>
        <v>0.64857875736834547</v>
      </c>
      <c r="U8" s="608">
        <f t="shared" si="0"/>
        <v>2.6490396779177194</v>
      </c>
      <c r="V8" s="18"/>
      <c r="AI8" s="17"/>
      <c r="AJ8" s="17"/>
      <c r="AK8" s="17"/>
      <c r="AL8" s="17"/>
      <c r="AM8" s="17"/>
      <c r="AN8" s="211" t="s">
        <v>188</v>
      </c>
      <c r="AO8" s="212"/>
      <c r="AP8" s="212"/>
      <c r="AQ8" s="212"/>
      <c r="AR8" s="212"/>
      <c r="AS8" s="213"/>
      <c r="AT8" s="213"/>
      <c r="AU8" s="213"/>
      <c r="AV8" s="214"/>
      <c r="AW8" s="195"/>
      <c r="AX8" s="195"/>
      <c r="AY8" s="195"/>
      <c r="AZ8" s="195"/>
    </row>
    <row r="9" spans="1:64" ht="18.75" thickBot="1" x14ac:dyDescent="0.25">
      <c r="B9" s="16"/>
      <c r="C9" s="17"/>
      <c r="D9" s="17"/>
      <c r="E9" s="17"/>
      <c r="F9" s="17"/>
      <c r="G9" s="17"/>
      <c r="H9" s="17"/>
      <c r="I9" s="17"/>
      <c r="J9" s="17"/>
      <c r="K9" s="17"/>
      <c r="L9" s="17"/>
      <c r="M9" s="17"/>
      <c r="N9" s="17"/>
      <c r="O9" s="17"/>
      <c r="P9" s="17"/>
      <c r="Q9" s="17"/>
      <c r="R9" s="17"/>
      <c r="S9" s="608">
        <f t="shared" si="0"/>
        <v>8.5368360935730294</v>
      </c>
      <c r="T9" s="608">
        <f>(T16/S16-1)*100</f>
        <v>1.0818000259583682</v>
      </c>
      <c r="U9" s="608">
        <f>(U16/T16-1)*100</f>
        <v>2.9450299704411931</v>
      </c>
      <c r="V9" s="18"/>
      <c r="AI9" s="17"/>
      <c r="AJ9" s="17"/>
      <c r="AK9" s="17"/>
      <c r="AL9" s="17"/>
      <c r="AM9" s="17"/>
      <c r="AN9" s="196"/>
      <c r="AO9" s="196"/>
      <c r="AP9" s="196"/>
      <c r="AQ9" s="196"/>
      <c r="AR9" s="197"/>
      <c r="AS9" s="198"/>
      <c r="AT9" s="195"/>
      <c r="AU9" s="195"/>
      <c r="AV9" s="195"/>
      <c r="AW9" s="195"/>
      <c r="AX9" s="195"/>
      <c r="AY9" s="195"/>
      <c r="AZ9" s="195"/>
    </row>
    <row r="10" spans="1:64" ht="36.75" customHeight="1" thickBot="1" x14ac:dyDescent="0.3">
      <c r="B10" s="19" t="s">
        <v>82</v>
      </c>
      <c r="C10" s="20" t="s">
        <v>1</v>
      </c>
      <c r="D10" s="21">
        <v>2008</v>
      </c>
      <c r="E10" s="22">
        <v>2009</v>
      </c>
      <c r="F10" s="22">
        <v>2010</v>
      </c>
      <c r="G10" s="22">
        <v>2011</v>
      </c>
      <c r="H10" s="22">
        <v>2012</v>
      </c>
      <c r="I10" s="22">
        <v>2013</v>
      </c>
      <c r="J10" s="22">
        <v>2014</v>
      </c>
      <c r="K10" s="22">
        <v>2015</v>
      </c>
      <c r="L10" s="22">
        <v>2016</v>
      </c>
      <c r="M10" s="22">
        <v>2017</v>
      </c>
      <c r="N10" s="22">
        <v>2018</v>
      </c>
      <c r="O10" s="22">
        <v>2019</v>
      </c>
      <c r="P10" s="22">
        <v>2020</v>
      </c>
      <c r="Q10" s="22">
        <v>2021</v>
      </c>
      <c r="R10" s="22">
        <v>2022</v>
      </c>
      <c r="S10" s="22">
        <v>2023</v>
      </c>
      <c r="T10" s="22">
        <v>2024</v>
      </c>
      <c r="U10" s="22">
        <v>2025</v>
      </c>
      <c r="V10" s="327" t="s">
        <v>228</v>
      </c>
      <c r="W10" s="125">
        <v>2009</v>
      </c>
      <c r="X10" s="125">
        <v>2010</v>
      </c>
      <c r="Y10" s="125">
        <v>2011</v>
      </c>
      <c r="Z10" s="125">
        <v>2012</v>
      </c>
      <c r="AA10" s="125">
        <v>2013</v>
      </c>
      <c r="AB10" s="125">
        <v>2014</v>
      </c>
      <c r="AC10" s="125">
        <v>2015</v>
      </c>
      <c r="AD10" s="125">
        <v>2016</v>
      </c>
      <c r="AE10" s="125">
        <v>2017</v>
      </c>
      <c r="AF10" s="125">
        <v>2018</v>
      </c>
      <c r="AG10" s="125">
        <v>2019</v>
      </c>
      <c r="AH10" s="125">
        <v>2020</v>
      </c>
      <c r="AI10" s="125">
        <v>2021</v>
      </c>
      <c r="AJ10" s="125">
        <v>2022</v>
      </c>
      <c r="AK10" s="125">
        <v>2023</v>
      </c>
      <c r="AL10" s="125">
        <v>2024</v>
      </c>
      <c r="AM10" s="125">
        <v>2025</v>
      </c>
      <c r="AN10" s="278">
        <v>2008</v>
      </c>
      <c r="AO10" s="279">
        <v>2009</v>
      </c>
      <c r="AP10" s="279">
        <v>2010</v>
      </c>
      <c r="AQ10" s="279">
        <v>2011</v>
      </c>
      <c r="AR10" s="279">
        <v>2012</v>
      </c>
      <c r="AS10" s="279">
        <v>2013</v>
      </c>
      <c r="AT10" s="279">
        <v>2014</v>
      </c>
      <c r="AU10" s="279">
        <v>2015</v>
      </c>
      <c r="AV10" s="279">
        <v>2016</v>
      </c>
      <c r="AW10" s="279">
        <v>2017</v>
      </c>
      <c r="AX10" s="279">
        <v>2018</v>
      </c>
      <c r="AY10" s="279">
        <v>2019</v>
      </c>
      <c r="AZ10" s="279">
        <v>2020</v>
      </c>
      <c r="BA10" s="279">
        <v>2021</v>
      </c>
      <c r="BB10" s="279">
        <v>2022</v>
      </c>
      <c r="BC10" s="279">
        <v>2023</v>
      </c>
      <c r="BD10" s="279">
        <v>2024</v>
      </c>
      <c r="BE10" s="279">
        <v>2025</v>
      </c>
      <c r="BF10" s="418"/>
      <c r="BG10" s="11">
        <v>2023</v>
      </c>
      <c r="BH10" s="11">
        <v>2024</v>
      </c>
      <c r="BI10" s="11">
        <v>2025</v>
      </c>
      <c r="BJ10" s="11">
        <v>2023</v>
      </c>
      <c r="BK10" s="11">
        <v>2024</v>
      </c>
      <c r="BL10" s="11">
        <v>2025</v>
      </c>
    </row>
    <row r="11" spans="1:64" ht="15.75" customHeight="1" thickTop="1" x14ac:dyDescent="0.2">
      <c r="B11" s="763" t="s">
        <v>312</v>
      </c>
      <c r="C11" s="6" t="s">
        <v>2</v>
      </c>
      <c r="D11" s="11">
        <v>192539.993797592</v>
      </c>
      <c r="E11" s="11">
        <v>190885.241526678</v>
      </c>
      <c r="F11" s="11">
        <v>191276.38736941901</v>
      </c>
      <c r="G11" s="11">
        <v>202590.20159107199</v>
      </c>
      <c r="H11" s="11">
        <v>205909.01186552699</v>
      </c>
      <c r="I11" s="11">
        <v>214218.11580461901</v>
      </c>
      <c r="J11" s="11">
        <v>243378.41482024</v>
      </c>
      <c r="K11" s="11">
        <v>231254.81499508201</v>
      </c>
      <c r="L11" s="11">
        <v>250711.79039320699</v>
      </c>
      <c r="M11" s="11">
        <v>262263.22510311601</v>
      </c>
      <c r="N11" s="11">
        <v>254776.2</v>
      </c>
      <c r="O11" s="11">
        <v>250636.3</v>
      </c>
      <c r="P11" s="11">
        <v>247993.1</v>
      </c>
      <c r="Q11" s="11">
        <v>336322.71</v>
      </c>
      <c r="R11" s="11">
        <v>365736.43</v>
      </c>
      <c r="S11" s="11">
        <v>408778.54865987599</v>
      </c>
      <c r="T11" s="11">
        <v>415828.39728620503</v>
      </c>
      <c r="U11" s="11">
        <v>429729.69198608398</v>
      </c>
      <c r="V11" s="323">
        <f>100</f>
        <v>100</v>
      </c>
      <c r="W11" s="326">
        <f t="shared" ref="W11:W42" si="1">E11*100/$D11</f>
        <v>99.140566986486164</v>
      </c>
      <c r="X11" s="326">
        <f t="shared" ref="X11:X42" si="2">F11*100/$D11</f>
        <v>99.343717425533228</v>
      </c>
      <c r="Y11" s="326">
        <f t="shared" ref="Y11:Y42" si="3">G11*100/$D11</f>
        <v>105.21980269930064</v>
      </c>
      <c r="Z11" s="326">
        <f t="shared" ref="Z11:Z42" si="4">H11*100/$D11</f>
        <v>106.94350186901387</v>
      </c>
      <c r="AA11" s="326">
        <f t="shared" ref="AA11:AA42" si="5">I11*100/$D11</f>
        <v>111.25902290711413</v>
      </c>
      <c r="AB11" s="326">
        <f t="shared" ref="AB11:AB42" si="6">J11*100/$D11</f>
        <v>126.40408365032563</v>
      </c>
      <c r="AC11" s="326">
        <f t="shared" ref="AC11:AC42" si="7">K11*100/$D11</f>
        <v>120.10741791037401</v>
      </c>
      <c r="AD11" s="326">
        <f t="shared" ref="AD11:AD42" si="8">L11*100/$D11</f>
        <v>130.21283809574035</v>
      </c>
      <c r="AE11" s="326">
        <f t="shared" ref="AE11:AE42" si="9">M11*100/$D11</f>
        <v>136.21233694378355</v>
      </c>
      <c r="AF11" s="326">
        <f t="shared" ref="AF11:AF42" si="10">N11*100/$D11</f>
        <v>132.3237811401583</v>
      </c>
      <c r="AG11" s="326">
        <f t="shared" ref="AG11:AG42" si="11">O11*100/$D11</f>
        <v>130.1736304528408</v>
      </c>
      <c r="AH11" s="326">
        <f t="shared" ref="AH11:AH42" si="12">P11*100/$D11</f>
        <v>128.80082475784391</v>
      </c>
      <c r="AI11" s="326">
        <f t="shared" ref="AI11:AI42" si="13">Q11*100/$D11</f>
        <v>174.67680525302177</v>
      </c>
      <c r="AJ11" s="326">
        <f t="shared" ref="AJ11:AJ42" si="14">R11*100/$D11</f>
        <v>189.95348591549299</v>
      </c>
      <c r="AK11" s="326">
        <f t="shared" ref="AK11:AK42" si="15">S11*100/$D11</f>
        <v>212.3083836231994</v>
      </c>
      <c r="AL11" s="326">
        <f t="shared" ref="AL11:AL42" si="16">T11*100/$D11</f>
        <v>215.96988193701995</v>
      </c>
      <c r="AM11" s="326">
        <f t="shared" ref="AM11:AM42" si="17">U11*100/$D11</f>
        <v>223.1898337120744</v>
      </c>
      <c r="AN11" s="324"/>
      <c r="AO11" s="325"/>
      <c r="AP11" s="282"/>
      <c r="AQ11" s="325"/>
      <c r="AR11" s="325"/>
      <c r="AS11" s="325"/>
      <c r="AT11" s="325"/>
      <c r="AU11" s="325"/>
      <c r="AV11" s="325"/>
      <c r="AW11" s="325"/>
      <c r="AX11" s="325"/>
      <c r="AY11" s="325"/>
      <c r="AZ11" s="325"/>
      <c r="BA11" s="325"/>
      <c r="BB11" s="325"/>
      <c r="BC11" s="325"/>
      <c r="BD11" s="325"/>
      <c r="BE11" s="325"/>
      <c r="BF11" s="325"/>
      <c r="BG11" s="417">
        <f t="shared" ref="BG11:BI16" si="18">S11/S$15*100</f>
        <v>16.277647892683905</v>
      </c>
      <c r="BH11" s="417">
        <f t="shared" si="18"/>
        <v>16.451672297862594</v>
      </c>
      <c r="BI11" s="417">
        <f t="shared" si="18"/>
        <v>16.562899901655346</v>
      </c>
      <c r="BJ11" s="417">
        <f t="shared" ref="BJ11:BL13" si="19">S11/S$16*100</f>
        <v>33.07657993549811</v>
      </c>
      <c r="BK11" s="417">
        <f t="shared" si="19"/>
        <v>33.286925020880211</v>
      </c>
      <c r="BL11" s="417">
        <f t="shared" si="19"/>
        <v>33.415619046409731</v>
      </c>
    </row>
    <row r="12" spans="1:64" x14ac:dyDescent="0.2">
      <c r="B12" s="764"/>
      <c r="C12" s="2" t="s">
        <v>3</v>
      </c>
      <c r="D12" s="11">
        <v>220183.67773797599</v>
      </c>
      <c r="E12" s="11">
        <v>233902.26433845499</v>
      </c>
      <c r="F12" s="11">
        <v>235842.79958029499</v>
      </c>
      <c r="G12" s="11">
        <v>257970.50509612099</v>
      </c>
      <c r="H12" s="11">
        <v>249804.169639642</v>
      </c>
      <c r="I12" s="11">
        <v>259129.82652306501</v>
      </c>
      <c r="J12" s="11">
        <v>278261.31949366903</v>
      </c>
      <c r="K12" s="11">
        <v>289511.42847347702</v>
      </c>
      <c r="L12" s="11">
        <v>312589.35214199201</v>
      </c>
      <c r="M12" s="11">
        <v>325635.04437488801</v>
      </c>
      <c r="N12" s="11">
        <v>321151.3</v>
      </c>
      <c r="O12" s="11">
        <v>324395.40000000002</v>
      </c>
      <c r="P12" s="11">
        <v>306177.8</v>
      </c>
      <c r="Q12" s="11">
        <v>377195.02</v>
      </c>
      <c r="R12" s="11">
        <v>391615.18</v>
      </c>
      <c r="S12" s="11">
        <v>419989.679123473</v>
      </c>
      <c r="T12" s="11">
        <v>424725.01736761199</v>
      </c>
      <c r="U12" s="11">
        <v>437026.03097534197</v>
      </c>
      <c r="V12" s="323">
        <f>100</f>
        <v>100</v>
      </c>
      <c r="W12" s="326">
        <f t="shared" si="1"/>
        <v>106.23051932886889</v>
      </c>
      <c r="X12" s="326">
        <f t="shared" si="2"/>
        <v>107.11184498469215</v>
      </c>
      <c r="Y12" s="326">
        <f t="shared" si="3"/>
        <v>117.16150249934159</v>
      </c>
      <c r="Z12" s="326">
        <f t="shared" si="4"/>
        <v>113.45262837189736</v>
      </c>
      <c r="AA12" s="326">
        <f t="shared" si="5"/>
        <v>117.68802718947946</v>
      </c>
      <c r="AB12" s="326">
        <f t="shared" si="6"/>
        <v>126.37690602334604</v>
      </c>
      <c r="AC12" s="326">
        <f t="shared" si="7"/>
        <v>131.48632607454346</v>
      </c>
      <c r="AD12" s="326">
        <f t="shared" si="8"/>
        <v>141.96754062486914</v>
      </c>
      <c r="AE12" s="326">
        <f t="shared" si="9"/>
        <v>147.89245402758772</v>
      </c>
      <c r="AF12" s="326">
        <f t="shared" si="10"/>
        <v>145.85608856174071</v>
      </c>
      <c r="AG12" s="326">
        <f t="shared" si="11"/>
        <v>147.32944936365291</v>
      </c>
      <c r="AH12" s="326">
        <f t="shared" si="12"/>
        <v>139.05562989294745</v>
      </c>
      <c r="AI12" s="326">
        <f t="shared" si="13"/>
        <v>171.30925592444294</v>
      </c>
      <c r="AJ12" s="326">
        <f t="shared" si="14"/>
        <v>177.85840622847246</v>
      </c>
      <c r="AK12" s="326">
        <f t="shared" si="15"/>
        <v>190.74514670577494</v>
      </c>
      <c r="AL12" s="326">
        <f t="shared" si="16"/>
        <v>192.8957776211937</v>
      </c>
      <c r="AM12" s="326">
        <f t="shared" si="17"/>
        <v>198.48248310913115</v>
      </c>
      <c r="AN12" s="324"/>
      <c r="AO12" s="325"/>
      <c r="AP12" s="325"/>
      <c r="AQ12" s="325"/>
      <c r="AR12" s="325"/>
      <c r="AS12" s="325"/>
      <c r="AT12" s="325"/>
      <c r="AU12" s="325"/>
      <c r="AV12" s="325"/>
      <c r="AW12" s="325"/>
      <c r="AX12" s="325"/>
      <c r="AY12" s="325"/>
      <c r="AZ12" s="325"/>
      <c r="BA12" s="325"/>
      <c r="BB12" s="325"/>
      <c r="BC12" s="325"/>
      <c r="BD12" s="325"/>
      <c r="BE12" s="325"/>
      <c r="BF12" s="325"/>
      <c r="BG12" s="417">
        <f t="shared" si="18"/>
        <v>16.724077468706536</v>
      </c>
      <c r="BH12" s="417">
        <f t="shared" si="18"/>
        <v>16.803654699961871</v>
      </c>
      <c r="BI12" s="417">
        <f t="shared" si="18"/>
        <v>16.844119781457227</v>
      </c>
      <c r="BJ12" s="417">
        <f t="shared" si="19"/>
        <v>33.98373578837289</v>
      </c>
      <c r="BK12" s="417">
        <f t="shared" si="19"/>
        <v>33.999096502004967</v>
      </c>
      <c r="BL12" s="417">
        <f t="shared" si="19"/>
        <v>33.982979618986612</v>
      </c>
    </row>
    <row r="13" spans="1:64" x14ac:dyDescent="0.2">
      <c r="B13" s="764"/>
      <c r="C13" s="2" t="s">
        <v>4</v>
      </c>
      <c r="D13" s="11">
        <v>252476.69281443799</v>
      </c>
      <c r="E13" s="11">
        <v>250749.47285348101</v>
      </c>
      <c r="F13" s="11">
        <v>259824.69786813299</v>
      </c>
      <c r="G13" s="11">
        <v>283094.448779353</v>
      </c>
      <c r="H13" s="11">
        <v>278640.50764640397</v>
      </c>
      <c r="I13" s="11">
        <v>285709.82109608501</v>
      </c>
      <c r="J13" s="11">
        <v>307176.69094550703</v>
      </c>
      <c r="K13" s="11">
        <v>325563.64554971398</v>
      </c>
      <c r="L13" s="11">
        <v>341187.77204095398</v>
      </c>
      <c r="M13" s="11">
        <v>358040.21170391201</v>
      </c>
      <c r="N13" s="11">
        <v>307046.09999999998</v>
      </c>
      <c r="O13" s="11">
        <v>321557.40000000002</v>
      </c>
      <c r="P13" s="11">
        <v>299316</v>
      </c>
      <c r="Q13" s="11">
        <v>352482.71</v>
      </c>
      <c r="R13" s="11">
        <v>381298.63</v>
      </c>
      <c r="S13" s="11">
        <v>407086.71688452701</v>
      </c>
      <c r="T13" s="11">
        <v>408671.00912628399</v>
      </c>
      <c r="U13" s="11">
        <v>419258.73449707002</v>
      </c>
      <c r="V13" s="323">
        <f>100</f>
        <v>100</v>
      </c>
      <c r="W13" s="326">
        <f t="shared" si="1"/>
        <v>99.315889343407065</v>
      </c>
      <c r="X13" s="326">
        <f t="shared" si="2"/>
        <v>102.91036965503012</v>
      </c>
      <c r="Y13" s="326">
        <f t="shared" si="3"/>
        <v>112.12696333416331</v>
      </c>
      <c r="Z13" s="326">
        <f t="shared" si="4"/>
        <v>110.36286341535515</v>
      </c>
      <c r="AA13" s="326">
        <f t="shared" si="5"/>
        <v>113.16284996891665</v>
      </c>
      <c r="AB13" s="326">
        <f t="shared" si="6"/>
        <v>121.66536543286858</v>
      </c>
      <c r="AC13" s="326">
        <f t="shared" si="7"/>
        <v>128.94799988092069</v>
      </c>
      <c r="AD13" s="326">
        <f t="shared" si="8"/>
        <v>135.13634396808092</v>
      </c>
      <c r="AE13" s="326">
        <f t="shared" si="9"/>
        <v>141.81119362453774</v>
      </c>
      <c r="AF13" s="326">
        <f t="shared" si="10"/>
        <v>121.6136414721135</v>
      </c>
      <c r="AG13" s="326">
        <f t="shared" si="11"/>
        <v>127.3612215113789</v>
      </c>
      <c r="AH13" s="326">
        <f t="shared" si="12"/>
        <v>118.55193311645101</v>
      </c>
      <c r="AI13" s="326">
        <f t="shared" si="13"/>
        <v>139.60999966799434</v>
      </c>
      <c r="AJ13" s="326">
        <f t="shared" si="14"/>
        <v>151.02329872494087</v>
      </c>
      <c r="AK13" s="326">
        <f t="shared" si="15"/>
        <v>161.23734525615092</v>
      </c>
      <c r="AL13" s="326">
        <f t="shared" si="16"/>
        <v>161.86484564998784</v>
      </c>
      <c r="AM13" s="326">
        <f t="shared" si="17"/>
        <v>166.0583913007809</v>
      </c>
      <c r="AN13" s="324"/>
      <c r="AO13" s="325"/>
      <c r="AP13" s="325"/>
      <c r="AQ13" s="325"/>
      <c r="AR13" s="325"/>
      <c r="AS13" s="325"/>
      <c r="AT13" s="325"/>
      <c r="AU13" s="325"/>
      <c r="AV13" s="325"/>
      <c r="AW13" s="325"/>
      <c r="AX13" s="325"/>
      <c r="AY13" s="325"/>
      <c r="AZ13" s="325"/>
      <c r="BA13" s="325"/>
      <c r="BB13" s="325"/>
      <c r="BC13" s="325"/>
      <c r="BD13" s="325"/>
      <c r="BE13" s="325"/>
      <c r="BF13" s="325"/>
      <c r="BG13" s="417">
        <f t="shared" si="18"/>
        <v>16.210278795105111</v>
      </c>
      <c r="BH13" s="417">
        <f t="shared" si="18"/>
        <v>16.168500188203673</v>
      </c>
      <c r="BI13" s="417">
        <f t="shared" si="18"/>
        <v>16.159321968830906</v>
      </c>
      <c r="BJ13" s="417">
        <f t="shared" si="19"/>
        <v>32.939684276128993</v>
      </c>
      <c r="BK13" s="417">
        <f t="shared" si="19"/>
        <v>32.713978477114829</v>
      </c>
      <c r="BL13" s="417">
        <f t="shared" si="19"/>
        <v>32.601401334603644</v>
      </c>
    </row>
    <row r="14" spans="1:64" x14ac:dyDescent="0.2">
      <c r="B14" s="764"/>
      <c r="C14" s="2" t="s">
        <v>5</v>
      </c>
      <c r="D14" s="11">
        <v>600501.128038942</v>
      </c>
      <c r="E14" s="11">
        <v>544730.72970206302</v>
      </c>
      <c r="F14" s="11">
        <v>602442.87113759597</v>
      </c>
      <c r="G14" s="11">
        <v>637726.34759223706</v>
      </c>
      <c r="H14" s="11">
        <v>648805.311127124</v>
      </c>
      <c r="I14" s="11">
        <v>663287.13361546898</v>
      </c>
      <c r="J14" s="11">
        <v>703795.67534113501</v>
      </c>
      <c r="K14" s="11">
        <v>713071.30997195595</v>
      </c>
      <c r="L14" s="11">
        <v>754840.58719132503</v>
      </c>
      <c r="M14" s="11">
        <v>791709.52021752903</v>
      </c>
      <c r="N14" s="11">
        <v>974687.2</v>
      </c>
      <c r="O14" s="11">
        <v>1015456.3</v>
      </c>
      <c r="P14" s="11">
        <v>965094.1</v>
      </c>
      <c r="Q14" s="11">
        <v>1105115.9099999999</v>
      </c>
      <c r="R14" s="11">
        <v>1188154.96</v>
      </c>
      <c r="S14" s="11">
        <v>1275432.62805081</v>
      </c>
      <c r="T14" s="11">
        <v>1278350.82667167</v>
      </c>
      <c r="U14" s="11">
        <v>1308517.2642669701</v>
      </c>
      <c r="V14" s="323">
        <f>100</f>
        <v>100</v>
      </c>
      <c r="W14" s="326">
        <f t="shared" si="1"/>
        <v>90.712690495851618</v>
      </c>
      <c r="X14" s="326">
        <f t="shared" si="2"/>
        <v>100.32335378036593</v>
      </c>
      <c r="Y14" s="326">
        <f t="shared" si="3"/>
        <v>106.1990257495205</v>
      </c>
      <c r="Z14" s="326">
        <f t="shared" si="4"/>
        <v>108.04397874254276</v>
      </c>
      <c r="AA14" s="326">
        <f t="shared" si="5"/>
        <v>110.45560160420804</v>
      </c>
      <c r="AB14" s="326">
        <f t="shared" si="6"/>
        <v>117.20139105142437</v>
      </c>
      <c r="AC14" s="326">
        <f t="shared" si="7"/>
        <v>118.74604004502618</v>
      </c>
      <c r="AD14" s="326">
        <f t="shared" si="8"/>
        <v>125.70177672378564</v>
      </c>
      <c r="AE14" s="326">
        <f t="shared" si="9"/>
        <v>131.84147093994923</v>
      </c>
      <c r="AF14" s="326">
        <f t="shared" si="10"/>
        <v>162.31230125795739</v>
      </c>
      <c r="AG14" s="326">
        <f t="shared" si="11"/>
        <v>169.10148084420393</v>
      </c>
      <c r="AH14" s="326">
        <f t="shared" si="12"/>
        <v>160.71478552450188</v>
      </c>
      <c r="AI14" s="326">
        <f t="shared" si="13"/>
        <v>184.03227877505901</v>
      </c>
      <c r="AJ14" s="326">
        <f t="shared" si="14"/>
        <v>197.86057086689587</v>
      </c>
      <c r="AK14" s="326">
        <f t="shared" si="15"/>
        <v>212.39470976782232</v>
      </c>
      <c r="AL14" s="326">
        <f t="shared" si="16"/>
        <v>212.8806703238649</v>
      </c>
      <c r="AM14" s="326">
        <f t="shared" si="17"/>
        <v>217.90421419193635</v>
      </c>
      <c r="AN14" s="324"/>
      <c r="AO14" s="325"/>
      <c r="AP14" s="325"/>
      <c r="AQ14" s="325"/>
      <c r="AR14" s="325"/>
      <c r="AS14" s="325"/>
      <c r="AT14" s="325"/>
      <c r="AU14" s="325"/>
      <c r="AV14" s="325"/>
      <c r="AW14" s="325"/>
      <c r="AX14" s="325"/>
      <c r="AY14" s="325"/>
      <c r="AZ14" s="325"/>
      <c r="BA14" s="325"/>
      <c r="BB14" s="325"/>
      <c r="BC14" s="325"/>
      <c r="BD14" s="325"/>
      <c r="BE14" s="325"/>
      <c r="BF14" s="325"/>
      <c r="BG14" s="417">
        <f t="shared" si="18"/>
        <v>50.787995843504454</v>
      </c>
      <c r="BH14" s="417">
        <f t="shared" si="18"/>
        <v>50.576172813971873</v>
      </c>
      <c r="BI14" s="417">
        <f t="shared" si="18"/>
        <v>50.433658348056518</v>
      </c>
      <c r="BJ14" s="417"/>
      <c r="BK14" s="417"/>
      <c r="BL14" s="417"/>
    </row>
    <row r="15" spans="1:64" x14ac:dyDescent="0.2">
      <c r="B15" s="764"/>
      <c r="C15" s="2" t="s">
        <v>6</v>
      </c>
      <c r="D15" s="11">
        <f>SUM(D11:D14)</f>
        <v>1265701.4923889479</v>
      </c>
      <c r="E15" s="11">
        <f t="shared" ref="E15:U15" si="20">SUM(E11:E14)</f>
        <v>1220267.7084206771</v>
      </c>
      <c r="F15" s="11">
        <f t="shared" si="20"/>
        <v>1289386.7559554428</v>
      </c>
      <c r="G15" s="11">
        <f t="shared" si="20"/>
        <v>1381381.5030587832</v>
      </c>
      <c r="H15" s="11">
        <f t="shared" si="20"/>
        <v>1383159.0002786969</v>
      </c>
      <c r="I15" s="11">
        <f t="shared" si="20"/>
        <v>1422344.8970392379</v>
      </c>
      <c r="J15" s="11">
        <f t="shared" si="20"/>
        <v>1532612.1006005509</v>
      </c>
      <c r="K15" s="11">
        <f t="shared" si="20"/>
        <v>1559401.1989902291</v>
      </c>
      <c r="L15" s="11">
        <f t="shared" si="20"/>
        <v>1659329.501767478</v>
      </c>
      <c r="M15" s="11">
        <f t="shared" si="20"/>
        <v>1737648.0013994449</v>
      </c>
      <c r="N15" s="11">
        <f t="shared" si="20"/>
        <v>1857660.7999999998</v>
      </c>
      <c r="O15" s="11">
        <f t="shared" si="20"/>
        <v>1912045.4</v>
      </c>
      <c r="P15" s="11">
        <f t="shared" si="20"/>
        <v>1818581</v>
      </c>
      <c r="Q15" s="11">
        <f t="shared" si="20"/>
        <v>2171116.3499999996</v>
      </c>
      <c r="R15" s="11">
        <f t="shared" si="20"/>
        <v>2326805.2000000002</v>
      </c>
      <c r="S15" s="11">
        <f t="shared" si="20"/>
        <v>2511287.572718686</v>
      </c>
      <c r="T15" s="11">
        <f t="shared" si="20"/>
        <v>2527575.2504517706</v>
      </c>
      <c r="U15" s="11">
        <f t="shared" si="20"/>
        <v>2594531.7217254662</v>
      </c>
      <c r="V15" s="323">
        <f>100</f>
        <v>100</v>
      </c>
      <c r="W15" s="326">
        <f t="shared" si="1"/>
        <v>96.41038710616381</v>
      </c>
      <c r="X15" s="326">
        <f t="shared" si="2"/>
        <v>101.87131513306429</v>
      </c>
      <c r="Y15" s="326">
        <f t="shared" si="3"/>
        <v>109.13959660831995</v>
      </c>
      <c r="Z15" s="326">
        <f t="shared" si="4"/>
        <v>109.2800323453877</v>
      </c>
      <c r="AA15" s="326">
        <f t="shared" si="5"/>
        <v>112.37601484964938</v>
      </c>
      <c r="AB15" s="326">
        <f t="shared" si="6"/>
        <v>121.08795871827745</v>
      </c>
      <c r="AC15" s="326">
        <f t="shared" si="7"/>
        <v>123.20450030021991</v>
      </c>
      <c r="AD15" s="326">
        <f t="shared" si="8"/>
        <v>131.09959273537532</v>
      </c>
      <c r="AE15" s="326">
        <f t="shared" si="9"/>
        <v>137.28734712319266</v>
      </c>
      <c r="AF15" s="326">
        <f t="shared" si="10"/>
        <v>146.76926677978062</v>
      </c>
      <c r="AG15" s="326">
        <f t="shared" si="11"/>
        <v>151.06606190304086</v>
      </c>
      <c r="AH15" s="326">
        <f t="shared" si="12"/>
        <v>143.68166672281629</v>
      </c>
      <c r="AI15" s="326">
        <f t="shared" si="13"/>
        <v>171.53462827179945</v>
      </c>
      <c r="AJ15" s="326">
        <f t="shared" si="14"/>
        <v>183.83522607753844</v>
      </c>
      <c r="AK15" s="326">
        <f t="shared" si="15"/>
        <v>198.41073016187704</v>
      </c>
      <c r="AL15" s="326">
        <f t="shared" si="16"/>
        <v>199.69758001004641</v>
      </c>
      <c r="AM15" s="326">
        <f t="shared" si="17"/>
        <v>204.98764814035403</v>
      </c>
      <c r="AN15" s="324"/>
      <c r="AO15" s="325"/>
      <c r="AP15" s="325"/>
      <c r="AQ15" s="325"/>
      <c r="AR15" s="325"/>
      <c r="AS15" s="325"/>
      <c r="AT15" s="325"/>
      <c r="AU15" s="325"/>
      <c r="AV15" s="325"/>
      <c r="AW15" s="325"/>
      <c r="AX15" s="325"/>
      <c r="AY15" s="325"/>
      <c r="AZ15" s="325"/>
      <c r="BA15" s="325"/>
      <c r="BB15" s="325"/>
      <c r="BC15" s="325"/>
      <c r="BD15" s="325"/>
      <c r="BE15" s="325"/>
      <c r="BF15" s="325"/>
      <c r="BG15" s="417">
        <f t="shared" si="18"/>
        <v>100</v>
      </c>
      <c r="BH15" s="417">
        <f t="shared" si="18"/>
        <v>100</v>
      </c>
      <c r="BI15" s="417">
        <f t="shared" si="18"/>
        <v>100</v>
      </c>
      <c r="BJ15" s="417"/>
      <c r="BK15" s="417"/>
      <c r="BL15" s="417"/>
    </row>
    <row r="16" spans="1:64" ht="15" x14ac:dyDescent="0.25">
      <c r="B16" s="765"/>
      <c r="C16" s="4" t="s">
        <v>7</v>
      </c>
      <c r="D16" s="424">
        <f>SUM(D11:D13)</f>
        <v>665200.36435000598</v>
      </c>
      <c r="E16" s="341">
        <f t="shared" ref="E16:U16" si="21">SUM(E11:E13)</f>
        <v>675536.97871861397</v>
      </c>
      <c r="F16" s="341">
        <f t="shared" si="21"/>
        <v>686943.88481784693</v>
      </c>
      <c r="G16" s="341">
        <f t="shared" si="21"/>
        <v>743655.15546654607</v>
      </c>
      <c r="H16" s="341">
        <f t="shared" si="21"/>
        <v>734353.68915157299</v>
      </c>
      <c r="I16" s="341">
        <f t="shared" si="21"/>
        <v>759057.76342376904</v>
      </c>
      <c r="J16" s="341">
        <f t="shared" si="21"/>
        <v>828816.42525941599</v>
      </c>
      <c r="K16" s="341">
        <f t="shared" si="21"/>
        <v>846329.88901827298</v>
      </c>
      <c r="L16" s="341">
        <f t="shared" si="21"/>
        <v>904488.91457615292</v>
      </c>
      <c r="M16" s="341">
        <f t="shared" si="21"/>
        <v>945938.48118191597</v>
      </c>
      <c r="N16" s="341">
        <f t="shared" si="21"/>
        <v>882973.6</v>
      </c>
      <c r="O16" s="341">
        <f t="shared" si="21"/>
        <v>896589.1</v>
      </c>
      <c r="P16" s="341">
        <f t="shared" si="21"/>
        <v>853486.9</v>
      </c>
      <c r="Q16" s="341">
        <f t="shared" si="21"/>
        <v>1066000.44</v>
      </c>
      <c r="R16" s="341">
        <f t="shared" si="21"/>
        <v>1138650.24</v>
      </c>
      <c r="S16" s="341">
        <f t="shared" si="21"/>
        <v>1235854.944667876</v>
      </c>
      <c r="T16" s="341">
        <f t="shared" si="21"/>
        <v>1249224.4237801009</v>
      </c>
      <c r="U16" s="341">
        <f t="shared" si="21"/>
        <v>1286014.4574584961</v>
      </c>
      <c r="V16" s="323">
        <f>100</f>
        <v>100</v>
      </c>
      <c r="W16" s="326">
        <f t="shared" si="1"/>
        <v>101.55390990783782</v>
      </c>
      <c r="X16" s="326">
        <f t="shared" si="2"/>
        <v>103.26871746215704</v>
      </c>
      <c r="Y16" s="326">
        <f t="shared" si="3"/>
        <v>111.79415937229702</v>
      </c>
      <c r="Z16" s="326">
        <f t="shared" si="4"/>
        <v>110.39586393930189</v>
      </c>
      <c r="AA16" s="326">
        <f t="shared" si="5"/>
        <v>114.10964336519491</v>
      </c>
      <c r="AB16" s="326">
        <f t="shared" si="6"/>
        <v>124.59650801142988</v>
      </c>
      <c r="AC16" s="326">
        <f t="shared" si="7"/>
        <v>127.22931831903851</v>
      </c>
      <c r="AD16" s="326">
        <f t="shared" si="8"/>
        <v>135.97240215885409</v>
      </c>
      <c r="AE16" s="326">
        <f t="shared" si="9"/>
        <v>142.20354225245057</v>
      </c>
      <c r="AF16" s="326">
        <f t="shared" si="10"/>
        <v>132.73799103564667</v>
      </c>
      <c r="AG16" s="326">
        <f t="shared" si="11"/>
        <v>134.78481793618579</v>
      </c>
      <c r="AH16" s="326">
        <f t="shared" si="12"/>
        <v>128.30523639805526</v>
      </c>
      <c r="AI16" s="326">
        <f t="shared" si="13"/>
        <v>160.2525339927665</v>
      </c>
      <c r="AJ16" s="326">
        <f t="shared" si="14"/>
        <v>171.17402530478481</v>
      </c>
      <c r="AK16" s="326">
        <f t="shared" si="15"/>
        <v>185.78687127982553</v>
      </c>
      <c r="AL16" s="326">
        <f t="shared" si="16"/>
        <v>187.79671370155793</v>
      </c>
      <c r="AM16" s="326">
        <f t="shared" si="17"/>
        <v>193.32738320357242</v>
      </c>
      <c r="AN16" s="283"/>
      <c r="AO16" s="284"/>
      <c r="AP16" s="284"/>
      <c r="AQ16" s="284"/>
      <c r="AR16" s="284"/>
      <c r="AS16" s="284"/>
      <c r="AT16" s="284"/>
      <c r="AU16" s="284"/>
      <c r="AV16" s="284"/>
      <c r="AW16" s="284"/>
      <c r="AX16" s="284"/>
      <c r="AY16" s="284"/>
      <c r="AZ16" s="284"/>
      <c r="BA16" s="284"/>
      <c r="BB16" s="284"/>
      <c r="BC16" s="284"/>
      <c r="BD16" s="284"/>
      <c r="BE16" s="284"/>
      <c r="BF16" s="325"/>
      <c r="BG16" s="417">
        <f t="shared" si="18"/>
        <v>49.212004156495553</v>
      </c>
      <c r="BH16" s="417">
        <f t="shared" si="18"/>
        <v>49.423827186028134</v>
      </c>
      <c r="BI16" s="417">
        <f t="shared" si="18"/>
        <v>49.566341651943482</v>
      </c>
      <c r="BJ16" s="417"/>
      <c r="BK16" s="417"/>
      <c r="BL16" s="417"/>
    </row>
    <row r="17" spans="2:58" ht="15" customHeight="1" x14ac:dyDescent="0.25">
      <c r="B17" s="766" t="s">
        <v>189</v>
      </c>
      <c r="C17" s="2" t="s">
        <v>2</v>
      </c>
      <c r="D17" s="11">
        <v>316.5</v>
      </c>
      <c r="E17" s="11">
        <v>195.9</v>
      </c>
      <c r="F17" s="11">
        <v>294.10000000000002</v>
      </c>
      <c r="G17" s="11">
        <v>296.2</v>
      </c>
      <c r="H17" s="11">
        <v>345.8</v>
      </c>
      <c r="I17" s="11">
        <v>299</v>
      </c>
      <c r="J17" s="11">
        <v>275.2</v>
      </c>
      <c r="K17" s="11">
        <v>293.8</v>
      </c>
      <c r="L17" s="11">
        <v>212.2</v>
      </c>
      <c r="M17" s="11">
        <v>254.8</v>
      </c>
      <c r="N17" s="11">
        <v>274.60000000000002</v>
      </c>
      <c r="O17" s="11">
        <v>229.2</v>
      </c>
      <c r="P17" s="11">
        <v>425.2</v>
      </c>
      <c r="Q17" s="11">
        <v>322.83</v>
      </c>
      <c r="R17" s="11">
        <v>356.75</v>
      </c>
      <c r="S17" s="11">
        <v>477.24438878865499</v>
      </c>
      <c r="T17" s="11">
        <v>457.60213030285399</v>
      </c>
      <c r="U17" s="11">
        <v>439.81594848632801</v>
      </c>
      <c r="V17" s="323">
        <f>100</f>
        <v>100</v>
      </c>
      <c r="W17" s="326">
        <f t="shared" si="1"/>
        <v>61.895734597156398</v>
      </c>
      <c r="X17" s="326">
        <f t="shared" si="2"/>
        <v>92.922590837282797</v>
      </c>
      <c r="Y17" s="326">
        <f t="shared" si="3"/>
        <v>93.586097946287524</v>
      </c>
      <c r="Z17" s="326">
        <f t="shared" si="4"/>
        <v>109.25750394944708</v>
      </c>
      <c r="AA17" s="326">
        <f t="shared" si="5"/>
        <v>94.470774091627177</v>
      </c>
      <c r="AB17" s="326">
        <f t="shared" si="6"/>
        <v>86.951026856240119</v>
      </c>
      <c r="AC17" s="326">
        <f t="shared" si="7"/>
        <v>92.827804107424967</v>
      </c>
      <c r="AD17" s="326">
        <f t="shared" si="8"/>
        <v>67.04581358609795</v>
      </c>
      <c r="AE17" s="326">
        <f t="shared" si="9"/>
        <v>80.505529225908376</v>
      </c>
      <c r="AF17" s="326">
        <f t="shared" si="10"/>
        <v>86.761453396524502</v>
      </c>
      <c r="AG17" s="326">
        <f t="shared" si="11"/>
        <v>72.417061611374407</v>
      </c>
      <c r="AH17" s="326">
        <f t="shared" si="12"/>
        <v>134.34439178515007</v>
      </c>
      <c r="AI17" s="326">
        <f t="shared" si="13"/>
        <v>102</v>
      </c>
      <c r="AJ17" s="326">
        <f t="shared" si="14"/>
        <v>112.71721958925751</v>
      </c>
      <c r="AK17" s="326">
        <f t="shared" si="15"/>
        <v>150.78811652090204</v>
      </c>
      <c r="AL17" s="326">
        <f t="shared" si="16"/>
        <v>144.58203169126509</v>
      </c>
      <c r="AM17" s="326">
        <f t="shared" si="17"/>
        <v>138.96238498778135</v>
      </c>
      <c r="AN17" s="324">
        <v>1</v>
      </c>
      <c r="AO17" s="342">
        <v>1</v>
      </c>
      <c r="AP17" s="342">
        <v>1</v>
      </c>
      <c r="AQ17" s="342">
        <v>1</v>
      </c>
      <c r="AR17" s="419">
        <v>1</v>
      </c>
      <c r="AS17" s="419">
        <v>1</v>
      </c>
      <c r="AT17" s="419">
        <v>1</v>
      </c>
      <c r="AU17" s="342">
        <v>1</v>
      </c>
      <c r="AV17" s="342">
        <v>1</v>
      </c>
      <c r="AW17" s="342">
        <v>1</v>
      </c>
      <c r="AX17" s="342">
        <v>1</v>
      </c>
      <c r="AY17" s="342">
        <v>1</v>
      </c>
      <c r="AZ17" s="342">
        <v>1</v>
      </c>
      <c r="BA17" s="342">
        <v>1</v>
      </c>
      <c r="BB17" s="342">
        <v>1</v>
      </c>
      <c r="BC17" s="342">
        <v>4</v>
      </c>
      <c r="BD17" s="342">
        <v>6</v>
      </c>
      <c r="BE17" s="564">
        <v>7</v>
      </c>
      <c r="BF17" s="419"/>
    </row>
    <row r="18" spans="2:58" ht="15" x14ac:dyDescent="0.25">
      <c r="B18" s="764"/>
      <c r="C18" s="2" t="s">
        <v>3</v>
      </c>
      <c r="D18" s="11">
        <v>819.8</v>
      </c>
      <c r="E18" s="11">
        <v>852.1</v>
      </c>
      <c r="F18" s="11">
        <v>784.5</v>
      </c>
      <c r="G18" s="11">
        <v>893.1</v>
      </c>
      <c r="H18" s="11">
        <v>949.8</v>
      </c>
      <c r="I18" s="11">
        <v>805.2</v>
      </c>
      <c r="J18" s="11">
        <v>1065.3</v>
      </c>
      <c r="K18" s="11">
        <v>936.2</v>
      </c>
      <c r="L18" s="11">
        <v>994.2</v>
      </c>
      <c r="M18" s="11">
        <v>966.9</v>
      </c>
      <c r="N18" s="11">
        <v>811.3</v>
      </c>
      <c r="O18" s="11">
        <v>852.3</v>
      </c>
      <c r="P18" s="11">
        <v>846.3</v>
      </c>
      <c r="Q18" s="11">
        <v>1127.74</v>
      </c>
      <c r="R18" s="11">
        <v>1341.26</v>
      </c>
      <c r="S18" s="11">
        <v>1589.74450060805</v>
      </c>
      <c r="T18" s="11">
        <v>1489.0710806693401</v>
      </c>
      <c r="U18" s="11">
        <v>1438.21594238281</v>
      </c>
      <c r="V18" s="323">
        <f>100</f>
        <v>100</v>
      </c>
      <c r="W18" s="326">
        <f t="shared" si="1"/>
        <v>103.93998536228349</v>
      </c>
      <c r="X18" s="326">
        <f t="shared" si="2"/>
        <v>95.694071724810939</v>
      </c>
      <c r="Y18" s="326">
        <f t="shared" si="3"/>
        <v>108.94120517199318</v>
      </c>
      <c r="Z18" s="326">
        <f t="shared" si="4"/>
        <v>115.85752622590877</v>
      </c>
      <c r="AA18" s="326">
        <f t="shared" si="5"/>
        <v>98.219077823859479</v>
      </c>
      <c r="AB18" s="326">
        <f t="shared" si="6"/>
        <v>129.94632837277385</v>
      </c>
      <c r="AC18" s="326">
        <f t="shared" si="7"/>
        <v>114.19858502073677</v>
      </c>
      <c r="AD18" s="326">
        <f t="shared" si="8"/>
        <v>121.27348133691144</v>
      </c>
      <c r="AE18" s="326">
        <f t="shared" si="9"/>
        <v>117.9434008294706</v>
      </c>
      <c r="AF18" s="326">
        <f t="shared" si="10"/>
        <v>98.963161746767511</v>
      </c>
      <c r="AG18" s="326">
        <f t="shared" si="11"/>
        <v>103.96438155647719</v>
      </c>
      <c r="AH18" s="326">
        <f t="shared" si="12"/>
        <v>103.23249573066602</v>
      </c>
      <c r="AI18" s="326">
        <f t="shared" si="13"/>
        <v>137.5628202000488</v>
      </c>
      <c r="AJ18" s="326">
        <f t="shared" si="14"/>
        <v>163.60819712124911</v>
      </c>
      <c r="AK18" s="326">
        <f t="shared" si="15"/>
        <v>193.91857777604903</v>
      </c>
      <c r="AL18" s="326">
        <f t="shared" si="16"/>
        <v>181.63833626120277</v>
      </c>
      <c r="AM18" s="326">
        <f t="shared" si="17"/>
        <v>175.43497711427298</v>
      </c>
      <c r="AN18" s="324">
        <v>1</v>
      </c>
      <c r="AO18" s="342">
        <v>1</v>
      </c>
      <c r="AP18" s="342">
        <v>1</v>
      </c>
      <c r="AQ18" s="342">
        <v>1</v>
      </c>
      <c r="AR18" s="342">
        <v>1</v>
      </c>
      <c r="AS18" s="342">
        <v>1</v>
      </c>
      <c r="AT18" s="342">
        <v>1</v>
      </c>
      <c r="AU18" s="342">
        <v>1</v>
      </c>
      <c r="AV18" s="342">
        <v>1</v>
      </c>
      <c r="AW18" s="342">
        <v>1</v>
      </c>
      <c r="AX18" s="342">
        <v>1</v>
      </c>
      <c r="AY18" s="342">
        <v>1</v>
      </c>
      <c r="AZ18" s="342">
        <v>1</v>
      </c>
      <c r="BA18" s="342">
        <v>1</v>
      </c>
      <c r="BB18" s="342">
        <v>1</v>
      </c>
      <c r="BC18" s="342">
        <v>4</v>
      </c>
      <c r="BD18" s="342">
        <v>6</v>
      </c>
      <c r="BE18" s="419">
        <v>7</v>
      </c>
      <c r="BF18" s="419"/>
    </row>
    <row r="19" spans="2:58" ht="15" x14ac:dyDescent="0.25">
      <c r="B19" s="764"/>
      <c r="C19" s="2" t="s">
        <v>4</v>
      </c>
      <c r="D19" s="11">
        <v>773.4</v>
      </c>
      <c r="E19" s="11">
        <v>714.1</v>
      </c>
      <c r="F19" s="11">
        <v>696.5</v>
      </c>
      <c r="G19" s="11">
        <v>789.1</v>
      </c>
      <c r="H19" s="11">
        <v>731.1</v>
      </c>
      <c r="I19" s="11">
        <v>766.8</v>
      </c>
      <c r="J19" s="11">
        <v>907.9</v>
      </c>
      <c r="K19" s="11">
        <v>911.2</v>
      </c>
      <c r="L19" s="11">
        <v>906.8</v>
      </c>
      <c r="M19" s="11">
        <v>885.9</v>
      </c>
      <c r="N19" s="11">
        <v>984.9</v>
      </c>
      <c r="O19" s="11">
        <v>1057.9000000000001</v>
      </c>
      <c r="P19" s="11">
        <v>1146.7</v>
      </c>
      <c r="Q19" s="11">
        <v>1272.56</v>
      </c>
      <c r="R19" s="11">
        <v>1295.08</v>
      </c>
      <c r="S19" s="11">
        <v>1532.0140049256599</v>
      </c>
      <c r="T19" s="11">
        <v>1436.0691626525499</v>
      </c>
      <c r="U19" s="11">
        <v>1376.49438476563</v>
      </c>
      <c r="V19" s="323">
        <f>100</f>
        <v>100</v>
      </c>
      <c r="W19" s="326">
        <f t="shared" si="1"/>
        <v>92.332557538143263</v>
      </c>
      <c r="X19" s="326">
        <f t="shared" si="2"/>
        <v>90.056891647271783</v>
      </c>
      <c r="Y19" s="326">
        <f t="shared" si="3"/>
        <v>102.02999741401604</v>
      </c>
      <c r="Z19" s="326">
        <f t="shared" si="4"/>
        <v>94.530643910007754</v>
      </c>
      <c r="AA19" s="326">
        <f t="shared" si="5"/>
        <v>99.146625290923197</v>
      </c>
      <c r="AB19" s="326">
        <f t="shared" si="6"/>
        <v>117.39074217739851</v>
      </c>
      <c r="AC19" s="326">
        <f t="shared" si="7"/>
        <v>117.81742953193691</v>
      </c>
      <c r="AD19" s="326">
        <f t="shared" si="8"/>
        <v>117.24851305921904</v>
      </c>
      <c r="AE19" s="326">
        <f t="shared" si="9"/>
        <v>114.54615981380915</v>
      </c>
      <c r="AF19" s="326">
        <f t="shared" si="10"/>
        <v>127.34678044996122</v>
      </c>
      <c r="AG19" s="326">
        <f t="shared" si="11"/>
        <v>136.78562192914407</v>
      </c>
      <c r="AH19" s="326">
        <f t="shared" si="12"/>
        <v>148.26739074217741</v>
      </c>
      <c r="AI19" s="326">
        <f t="shared" si="13"/>
        <v>164.54098784587535</v>
      </c>
      <c r="AJ19" s="326">
        <f t="shared" si="14"/>
        <v>167.4528057926041</v>
      </c>
      <c r="AK19" s="326">
        <f t="shared" si="15"/>
        <v>198.08818269015515</v>
      </c>
      <c r="AL19" s="326">
        <f t="shared" si="16"/>
        <v>185.68259149890741</v>
      </c>
      <c r="AM19" s="326">
        <f t="shared" si="17"/>
        <v>177.979620476549</v>
      </c>
      <c r="AN19" s="324">
        <v>1</v>
      </c>
      <c r="AO19" s="342">
        <v>1</v>
      </c>
      <c r="AP19" s="342">
        <v>1</v>
      </c>
      <c r="AQ19" s="342">
        <v>1</v>
      </c>
      <c r="AR19" s="419">
        <v>1</v>
      </c>
      <c r="AS19" s="419">
        <v>1</v>
      </c>
      <c r="AT19" s="342">
        <v>1</v>
      </c>
      <c r="AU19" s="342">
        <v>1</v>
      </c>
      <c r="AV19" s="342">
        <v>1</v>
      </c>
      <c r="AW19" s="342">
        <v>1</v>
      </c>
      <c r="AX19" s="342">
        <v>1</v>
      </c>
      <c r="AY19" s="342">
        <v>1</v>
      </c>
      <c r="AZ19" s="342">
        <v>1</v>
      </c>
      <c r="BA19" s="342">
        <v>1</v>
      </c>
      <c r="BB19" s="342">
        <v>1</v>
      </c>
      <c r="BC19" s="342">
        <v>4</v>
      </c>
      <c r="BD19" s="342">
        <v>6</v>
      </c>
      <c r="BE19" s="419">
        <v>7</v>
      </c>
      <c r="BF19" s="419"/>
    </row>
    <row r="20" spans="2:58" ht="15" x14ac:dyDescent="0.25">
      <c r="B20" s="764"/>
      <c r="C20" s="2" t="s">
        <v>5</v>
      </c>
      <c r="D20" s="11">
        <v>4856.5</v>
      </c>
      <c r="E20" s="11">
        <v>3859.1</v>
      </c>
      <c r="F20" s="11">
        <v>5059.6000000000004</v>
      </c>
      <c r="G20" s="11">
        <v>3865.3</v>
      </c>
      <c r="H20" s="11">
        <v>4130.6000000000004</v>
      </c>
      <c r="I20" s="11">
        <v>3616</v>
      </c>
      <c r="J20" s="11">
        <v>2991.7</v>
      </c>
      <c r="K20" s="11">
        <v>2987.5</v>
      </c>
      <c r="L20" s="11">
        <v>2357.3000000000002</v>
      </c>
      <c r="M20" s="11">
        <v>2677.1</v>
      </c>
      <c r="N20" s="11">
        <v>3451.1</v>
      </c>
      <c r="O20" s="11">
        <v>1578</v>
      </c>
      <c r="P20" s="11">
        <v>1259.7</v>
      </c>
      <c r="Q20" s="11">
        <v>1571.05</v>
      </c>
      <c r="R20" s="11">
        <v>2418.0500000000002</v>
      </c>
      <c r="S20" s="11">
        <v>2884.2322207085099</v>
      </c>
      <c r="T20" s="11">
        <v>2694.9949907149398</v>
      </c>
      <c r="U20" s="11">
        <v>2618.52734375</v>
      </c>
      <c r="V20" s="323">
        <f>100</f>
        <v>100</v>
      </c>
      <c r="W20" s="326">
        <f t="shared" si="1"/>
        <v>79.462575929167102</v>
      </c>
      <c r="X20" s="326">
        <f t="shared" si="2"/>
        <v>104.18202409142388</v>
      </c>
      <c r="Y20" s="326">
        <f t="shared" si="3"/>
        <v>79.590239884690618</v>
      </c>
      <c r="Z20" s="326">
        <f t="shared" si="4"/>
        <v>85.053021723463416</v>
      </c>
      <c r="AA20" s="326">
        <f t="shared" si="5"/>
        <v>74.456913415010817</v>
      </c>
      <c r="AB20" s="326">
        <f t="shared" si="6"/>
        <v>61.60197673221456</v>
      </c>
      <c r="AC20" s="326">
        <f t="shared" si="7"/>
        <v>61.515494697827656</v>
      </c>
      <c r="AD20" s="326">
        <f t="shared" si="8"/>
        <v>48.539071347678373</v>
      </c>
      <c r="AE20" s="326">
        <f t="shared" si="9"/>
        <v>55.124060537424072</v>
      </c>
      <c r="AF20" s="326">
        <f t="shared" si="10"/>
        <v>71.061464017296402</v>
      </c>
      <c r="AG20" s="326">
        <f t="shared" si="11"/>
        <v>32.492535776793986</v>
      </c>
      <c r="AH20" s="326">
        <f t="shared" si="12"/>
        <v>25.93843302790075</v>
      </c>
      <c r="AI20" s="326">
        <f t="shared" si="13"/>
        <v>32.349428600844227</v>
      </c>
      <c r="AJ20" s="326">
        <f t="shared" si="14"/>
        <v>49.789972202203238</v>
      </c>
      <c r="AK20" s="326">
        <f t="shared" si="15"/>
        <v>59.389111926459591</v>
      </c>
      <c r="AL20" s="326">
        <f t="shared" si="16"/>
        <v>55.49253558560568</v>
      </c>
      <c r="AM20" s="326">
        <f t="shared" si="17"/>
        <v>53.917993282199113</v>
      </c>
      <c r="AN20" s="324">
        <v>1</v>
      </c>
      <c r="AO20" s="342">
        <v>1</v>
      </c>
      <c r="AP20" s="342">
        <v>1</v>
      </c>
      <c r="AQ20" s="342">
        <v>1</v>
      </c>
      <c r="AR20" s="342">
        <v>1</v>
      </c>
      <c r="AS20" s="342">
        <v>1</v>
      </c>
      <c r="AT20" s="342">
        <v>1</v>
      </c>
      <c r="AU20" s="342">
        <v>1</v>
      </c>
      <c r="AV20" s="342">
        <v>1</v>
      </c>
      <c r="AW20" s="342">
        <v>1</v>
      </c>
      <c r="AX20" s="342">
        <v>1</v>
      </c>
      <c r="AY20" s="342">
        <v>1</v>
      </c>
      <c r="AZ20" s="342">
        <v>1</v>
      </c>
      <c r="BA20" s="342">
        <v>1</v>
      </c>
      <c r="BB20" s="342">
        <v>1</v>
      </c>
      <c r="BC20" s="342">
        <v>4</v>
      </c>
      <c r="BD20" s="342">
        <v>6</v>
      </c>
      <c r="BE20" s="419">
        <v>7</v>
      </c>
      <c r="BF20" s="419"/>
    </row>
    <row r="21" spans="2:58" ht="15" x14ac:dyDescent="0.25">
      <c r="B21" s="764"/>
      <c r="C21" s="2" t="s">
        <v>6</v>
      </c>
      <c r="D21" s="11">
        <v>6766.2</v>
      </c>
      <c r="E21" s="11">
        <v>5621.2</v>
      </c>
      <c r="F21" s="11">
        <v>6834.7</v>
      </c>
      <c r="G21" s="11">
        <v>5843.7</v>
      </c>
      <c r="H21" s="11">
        <v>6157.3</v>
      </c>
      <c r="I21" s="11">
        <v>5487</v>
      </c>
      <c r="J21" s="11">
        <v>5240.1000000000004</v>
      </c>
      <c r="K21" s="11">
        <v>5128.7</v>
      </c>
      <c r="L21" s="11">
        <v>4470.5</v>
      </c>
      <c r="M21" s="11">
        <v>4784.7</v>
      </c>
      <c r="N21" s="11">
        <v>5521.9</v>
      </c>
      <c r="O21" s="11">
        <v>3717.4</v>
      </c>
      <c r="P21" s="11">
        <v>3677.9</v>
      </c>
      <c r="Q21" s="11">
        <v>4294.18</v>
      </c>
      <c r="R21" s="11">
        <v>5411.14</v>
      </c>
      <c r="S21" s="11">
        <v>6483.2351150308796</v>
      </c>
      <c r="T21" s="11">
        <v>6077.7373643396904</v>
      </c>
      <c r="U21" s="11">
        <v>5873.0536193847702</v>
      </c>
      <c r="V21" s="323">
        <f>100</f>
        <v>100</v>
      </c>
      <c r="W21" s="326">
        <f t="shared" si="1"/>
        <v>83.077650675416038</v>
      </c>
      <c r="X21" s="326">
        <f t="shared" si="2"/>
        <v>101.01238509059738</v>
      </c>
      <c r="Y21" s="326">
        <f t="shared" si="3"/>
        <v>86.366054801809</v>
      </c>
      <c r="Z21" s="326">
        <f t="shared" si="4"/>
        <v>91.000857201974526</v>
      </c>
      <c r="AA21" s="326">
        <f t="shared" si="5"/>
        <v>81.09426265850847</v>
      </c>
      <c r="AB21" s="326">
        <f t="shared" si="6"/>
        <v>77.445242529041423</v>
      </c>
      <c r="AC21" s="326">
        <f t="shared" si="7"/>
        <v>75.798823564186691</v>
      </c>
      <c r="AD21" s="326">
        <f t="shared" si="8"/>
        <v>66.071059087818867</v>
      </c>
      <c r="AE21" s="326">
        <f t="shared" si="9"/>
        <v>70.714729094617368</v>
      </c>
      <c r="AF21" s="326">
        <f t="shared" si="10"/>
        <v>81.610061777659539</v>
      </c>
      <c r="AG21" s="326">
        <f t="shared" si="11"/>
        <v>54.940734829002984</v>
      </c>
      <c r="AH21" s="326">
        <f t="shared" si="12"/>
        <v>54.356950725665811</v>
      </c>
      <c r="AI21" s="326">
        <f t="shared" si="13"/>
        <v>63.465165085276816</v>
      </c>
      <c r="AJ21" s="326">
        <f t="shared" si="14"/>
        <v>79.973101593213329</v>
      </c>
      <c r="AK21" s="326">
        <f t="shared" si="15"/>
        <v>95.817964515250509</v>
      </c>
      <c r="AL21" s="326">
        <f t="shared" si="16"/>
        <v>89.824973609111325</v>
      </c>
      <c r="AM21" s="326">
        <f t="shared" si="17"/>
        <v>86.79988205173909</v>
      </c>
      <c r="AN21" s="324"/>
      <c r="AO21" s="342"/>
      <c r="AP21" s="342"/>
      <c r="AQ21" s="342"/>
      <c r="AR21" s="342"/>
      <c r="AS21" s="419"/>
      <c r="AT21" s="419"/>
      <c r="AU21" s="342"/>
      <c r="AV21" s="342"/>
      <c r="AW21" s="342"/>
      <c r="AX21" s="342"/>
      <c r="AY21" s="342"/>
      <c r="AZ21" s="342"/>
      <c r="BA21" s="342"/>
      <c r="BB21" s="342"/>
      <c r="BC21" s="342"/>
      <c r="BD21" s="342"/>
      <c r="BE21" s="419"/>
      <c r="BF21" s="419"/>
    </row>
    <row r="22" spans="2:58" ht="15" x14ac:dyDescent="0.25">
      <c r="B22" s="765"/>
      <c r="C22" s="4" t="s">
        <v>7</v>
      </c>
      <c r="D22" s="424">
        <v>1909.7</v>
      </c>
      <c r="E22" s="341">
        <v>1762.1</v>
      </c>
      <c r="F22" s="341">
        <v>1775.1</v>
      </c>
      <c r="G22" s="341">
        <v>1978.4</v>
      </c>
      <c r="H22" s="341">
        <v>2026.7</v>
      </c>
      <c r="I22" s="341">
        <v>1871</v>
      </c>
      <c r="J22" s="341">
        <v>2248.4</v>
      </c>
      <c r="K22" s="341">
        <v>2141.1999999999998</v>
      </c>
      <c r="L22" s="341">
        <v>2113.1999999999998</v>
      </c>
      <c r="M22" s="341">
        <v>2107.6</v>
      </c>
      <c r="N22" s="341">
        <v>2070.8000000000002</v>
      </c>
      <c r="O22" s="341">
        <v>2139.4</v>
      </c>
      <c r="P22" s="341">
        <v>2418.1999999999998</v>
      </c>
      <c r="Q22" s="341">
        <v>2723.13</v>
      </c>
      <c r="R22" s="341">
        <v>2993.09</v>
      </c>
      <c r="S22" s="341">
        <v>3599.0028943223701</v>
      </c>
      <c r="T22" s="341">
        <v>3382.7423736247401</v>
      </c>
      <c r="U22" s="341">
        <v>3254.5262756347702</v>
      </c>
      <c r="V22" s="323">
        <f>100</f>
        <v>100</v>
      </c>
      <c r="W22" s="326">
        <f t="shared" si="1"/>
        <v>92.271037335707177</v>
      </c>
      <c r="X22" s="326">
        <f t="shared" si="2"/>
        <v>92.951772529716706</v>
      </c>
      <c r="Y22" s="326">
        <f t="shared" si="3"/>
        <v>103.5974236791119</v>
      </c>
      <c r="Z22" s="326">
        <f t="shared" si="4"/>
        <v>106.12661674608577</v>
      </c>
      <c r="AA22" s="326">
        <f t="shared" si="5"/>
        <v>97.973503691679312</v>
      </c>
      <c r="AB22" s="326">
        <f t="shared" si="6"/>
        <v>117.73577001623292</v>
      </c>
      <c r="AC22" s="326">
        <f t="shared" si="7"/>
        <v>112.12232287793893</v>
      </c>
      <c r="AD22" s="326">
        <f t="shared" si="8"/>
        <v>110.65612399853379</v>
      </c>
      <c r="AE22" s="326">
        <f t="shared" si="9"/>
        <v>110.36288422265277</v>
      </c>
      <c r="AF22" s="326">
        <f t="shared" si="10"/>
        <v>108.43587998114889</v>
      </c>
      <c r="AG22" s="326">
        <f t="shared" si="11"/>
        <v>112.02806723569147</v>
      </c>
      <c r="AH22" s="326">
        <f t="shared" si="12"/>
        <v>126.62721893491123</v>
      </c>
      <c r="AI22" s="326">
        <f t="shared" si="13"/>
        <v>142.59464837409016</v>
      </c>
      <c r="AJ22" s="326">
        <f t="shared" si="14"/>
        <v>156.73090014138347</v>
      </c>
      <c r="AK22" s="326">
        <f t="shared" si="15"/>
        <v>188.45907180826151</v>
      </c>
      <c r="AL22" s="326">
        <f t="shared" si="16"/>
        <v>177.1347527687459</v>
      </c>
      <c r="AM22" s="326">
        <f t="shared" si="17"/>
        <v>170.4208135117961</v>
      </c>
      <c r="AN22" s="283"/>
      <c r="AO22" s="284"/>
      <c r="AP22" s="284"/>
      <c r="AQ22" s="284"/>
      <c r="AR22" s="284"/>
      <c r="AS22" s="284"/>
      <c r="AT22" s="284"/>
      <c r="AU22" s="284"/>
      <c r="AV22" s="284"/>
      <c r="AW22" s="284"/>
      <c r="AX22" s="284"/>
      <c r="AY22" s="284"/>
      <c r="AZ22" s="284"/>
      <c r="BA22" s="284"/>
      <c r="BB22" s="284"/>
      <c r="BC22" s="284"/>
      <c r="BD22" s="284"/>
      <c r="BE22" s="284"/>
      <c r="BF22" s="419"/>
    </row>
    <row r="23" spans="2:58" ht="15" x14ac:dyDescent="0.25">
      <c r="B23" s="764" t="s">
        <v>8</v>
      </c>
      <c r="C23" s="2" t="s">
        <v>2</v>
      </c>
      <c r="D23" s="11">
        <v>15098.2</v>
      </c>
      <c r="E23" s="11">
        <v>12248.4</v>
      </c>
      <c r="F23" s="11">
        <v>16693.2</v>
      </c>
      <c r="G23" s="11">
        <v>16905.599999999999</v>
      </c>
      <c r="H23" s="11">
        <v>16777.099999999999</v>
      </c>
      <c r="I23" s="11">
        <v>16194.7</v>
      </c>
      <c r="J23" s="11">
        <v>17455.5</v>
      </c>
      <c r="K23" s="11">
        <v>17245.400000000001</v>
      </c>
      <c r="L23" s="11">
        <v>16883.400000000001</v>
      </c>
      <c r="M23" s="11">
        <v>17384.7</v>
      </c>
      <c r="N23" s="11">
        <v>18478.3</v>
      </c>
      <c r="O23" s="11">
        <v>19280.8</v>
      </c>
      <c r="P23" s="11">
        <v>18118.900000000001</v>
      </c>
      <c r="Q23" s="11">
        <v>20054.68</v>
      </c>
      <c r="R23" s="11">
        <v>22615.58</v>
      </c>
      <c r="S23" s="11">
        <v>23995.5691683841</v>
      </c>
      <c r="T23" s="11">
        <v>22645.928673438299</v>
      </c>
      <c r="U23" s="11">
        <v>22962.9375</v>
      </c>
      <c r="V23" s="323">
        <f>100</f>
        <v>100</v>
      </c>
      <c r="W23" s="326">
        <f t="shared" si="1"/>
        <v>81.124902306235171</v>
      </c>
      <c r="X23" s="326">
        <f t="shared" si="2"/>
        <v>110.56417321270085</v>
      </c>
      <c r="Y23" s="326">
        <f t="shared" si="3"/>
        <v>111.97096342610375</v>
      </c>
      <c r="Z23" s="326">
        <f t="shared" si="4"/>
        <v>111.11986859360717</v>
      </c>
      <c r="AA23" s="326">
        <f t="shared" si="5"/>
        <v>107.26245512710123</v>
      </c>
      <c r="AB23" s="326">
        <f t="shared" si="6"/>
        <v>115.61311944470201</v>
      </c>
      <c r="AC23" s="326">
        <f t="shared" si="7"/>
        <v>114.22156283530488</v>
      </c>
      <c r="AD23" s="326">
        <f t="shared" si="8"/>
        <v>111.8239260309176</v>
      </c>
      <c r="AE23" s="326">
        <f t="shared" si="9"/>
        <v>115.1441893735677</v>
      </c>
      <c r="AF23" s="326">
        <f t="shared" si="10"/>
        <v>122.38743691300949</v>
      </c>
      <c r="AG23" s="326">
        <f t="shared" si="11"/>
        <v>127.70264004980726</v>
      </c>
      <c r="AH23" s="326">
        <f t="shared" si="12"/>
        <v>120.00702070445485</v>
      </c>
      <c r="AI23" s="326">
        <f t="shared" si="13"/>
        <v>132.82828416632447</v>
      </c>
      <c r="AJ23" s="326">
        <f t="shared" si="14"/>
        <v>149.78990873084209</v>
      </c>
      <c r="AK23" s="326">
        <f t="shared" si="15"/>
        <v>158.92999939319984</v>
      </c>
      <c r="AL23" s="326">
        <f t="shared" si="16"/>
        <v>149.99091728443324</v>
      </c>
      <c r="AM23" s="326">
        <f t="shared" si="17"/>
        <v>152.09056377581433</v>
      </c>
      <c r="AN23" s="324">
        <v>1</v>
      </c>
      <c r="AO23" s="342">
        <v>1</v>
      </c>
      <c r="AP23" s="342">
        <v>1</v>
      </c>
      <c r="AQ23" s="342">
        <v>1</v>
      </c>
      <c r="AR23" s="419">
        <v>1</v>
      </c>
      <c r="AS23" s="419">
        <v>1</v>
      </c>
      <c r="AT23" s="419">
        <v>1</v>
      </c>
      <c r="AU23" s="342">
        <v>1</v>
      </c>
      <c r="AV23" s="342">
        <v>1</v>
      </c>
      <c r="AW23" s="342">
        <v>1</v>
      </c>
      <c r="AX23" s="342">
        <v>1</v>
      </c>
      <c r="AY23" s="342">
        <v>1</v>
      </c>
      <c r="AZ23" s="342">
        <v>1</v>
      </c>
      <c r="BA23" s="342">
        <v>1</v>
      </c>
      <c r="BB23" s="342">
        <v>1</v>
      </c>
      <c r="BC23" s="342">
        <v>4</v>
      </c>
      <c r="BD23" s="342">
        <v>6</v>
      </c>
      <c r="BE23" s="564">
        <v>7</v>
      </c>
      <c r="BF23" s="419"/>
    </row>
    <row r="24" spans="2:58" ht="15" x14ac:dyDescent="0.25">
      <c r="B24" s="764"/>
      <c r="C24" s="2" t="s">
        <v>3</v>
      </c>
      <c r="D24" s="11">
        <v>46608.800000000003</v>
      </c>
      <c r="E24" s="11">
        <v>41470.400000000001</v>
      </c>
      <c r="F24" s="11">
        <v>47868.800000000003</v>
      </c>
      <c r="G24" s="11">
        <v>52381.5</v>
      </c>
      <c r="H24" s="11">
        <v>47994</v>
      </c>
      <c r="I24" s="11">
        <v>50506.3</v>
      </c>
      <c r="J24" s="11">
        <v>49860.7</v>
      </c>
      <c r="K24" s="11">
        <v>49585.9</v>
      </c>
      <c r="L24" s="11">
        <v>53726.2</v>
      </c>
      <c r="M24" s="11">
        <v>53524.7</v>
      </c>
      <c r="N24" s="11">
        <v>55302.7</v>
      </c>
      <c r="O24" s="11">
        <v>55687.9</v>
      </c>
      <c r="P24" s="11">
        <v>51873.599999999999</v>
      </c>
      <c r="Q24" s="11">
        <v>57547.02</v>
      </c>
      <c r="R24" s="11">
        <v>64038.5</v>
      </c>
      <c r="S24" s="11">
        <v>67989.474910468794</v>
      </c>
      <c r="T24" s="11">
        <v>66897.944290578802</v>
      </c>
      <c r="U24" s="11">
        <v>67902.609375</v>
      </c>
      <c r="V24" s="323">
        <f>100</f>
        <v>100</v>
      </c>
      <c r="W24" s="326">
        <f t="shared" si="1"/>
        <v>88.975472442972134</v>
      </c>
      <c r="X24" s="326">
        <f t="shared" si="2"/>
        <v>102.70335215667427</v>
      </c>
      <c r="Y24" s="326">
        <f t="shared" si="3"/>
        <v>112.38542936097903</v>
      </c>
      <c r="Z24" s="326">
        <f t="shared" si="4"/>
        <v>102.97197095827397</v>
      </c>
      <c r="AA24" s="326">
        <f t="shared" si="5"/>
        <v>108.36215478622061</v>
      </c>
      <c r="AB24" s="326">
        <f t="shared" si="6"/>
        <v>106.97700863356276</v>
      </c>
      <c r="AC24" s="326">
        <f t="shared" si="7"/>
        <v>106.3874204012976</v>
      </c>
      <c r="AD24" s="326">
        <f t="shared" si="8"/>
        <v>115.2705068570742</v>
      </c>
      <c r="AE24" s="326">
        <f t="shared" si="9"/>
        <v>114.83818506376477</v>
      </c>
      <c r="AF24" s="326">
        <f t="shared" si="10"/>
        <v>118.65291532929403</v>
      </c>
      <c r="AG24" s="326">
        <f t="shared" si="11"/>
        <v>119.47936870290589</v>
      </c>
      <c r="AH24" s="326">
        <f t="shared" si="12"/>
        <v>111.29572097972914</v>
      </c>
      <c r="AI24" s="326">
        <f t="shared" si="13"/>
        <v>123.46814335490294</v>
      </c>
      <c r="AJ24" s="326">
        <f t="shared" si="14"/>
        <v>137.39572784538541</v>
      </c>
      <c r="AK24" s="326">
        <f t="shared" si="15"/>
        <v>145.87261399235507</v>
      </c>
      <c r="AL24" s="326">
        <f t="shared" si="16"/>
        <v>143.53071585318395</v>
      </c>
      <c r="AM24" s="326">
        <f t="shared" si="17"/>
        <v>145.68624245850569</v>
      </c>
      <c r="AN24" s="324">
        <v>1</v>
      </c>
      <c r="AO24" s="342">
        <v>1</v>
      </c>
      <c r="AP24" s="342">
        <v>1</v>
      </c>
      <c r="AQ24" s="342">
        <v>1</v>
      </c>
      <c r="AR24" s="342">
        <v>1</v>
      </c>
      <c r="AS24" s="342">
        <v>1</v>
      </c>
      <c r="AT24" s="342">
        <v>1</v>
      </c>
      <c r="AU24" s="342">
        <v>1</v>
      </c>
      <c r="AV24" s="342">
        <v>1</v>
      </c>
      <c r="AW24" s="342">
        <v>1</v>
      </c>
      <c r="AX24" s="342">
        <v>1</v>
      </c>
      <c r="AY24" s="342">
        <v>1</v>
      </c>
      <c r="AZ24" s="342">
        <v>1</v>
      </c>
      <c r="BA24" s="342">
        <v>1</v>
      </c>
      <c r="BB24" s="342">
        <v>1</v>
      </c>
      <c r="BC24" s="342">
        <v>4</v>
      </c>
      <c r="BD24" s="342">
        <v>6</v>
      </c>
      <c r="BE24" s="419">
        <v>7</v>
      </c>
      <c r="BF24" s="419"/>
    </row>
    <row r="25" spans="2:58" ht="15" x14ac:dyDescent="0.25">
      <c r="B25" s="764"/>
      <c r="C25" s="2" t="s">
        <v>4</v>
      </c>
      <c r="D25" s="11">
        <v>97736.8</v>
      </c>
      <c r="E25" s="11">
        <v>83885.899999999994</v>
      </c>
      <c r="F25" s="11">
        <v>93246.399999999994</v>
      </c>
      <c r="G25" s="11">
        <v>99506.2</v>
      </c>
      <c r="H25" s="11">
        <v>97021.6</v>
      </c>
      <c r="I25" s="11">
        <v>98291.4</v>
      </c>
      <c r="J25" s="11">
        <v>102523.3</v>
      </c>
      <c r="K25" s="11">
        <v>104907.5</v>
      </c>
      <c r="L25" s="11">
        <v>109491.4</v>
      </c>
      <c r="M25" s="11">
        <v>113893.7</v>
      </c>
      <c r="N25" s="11">
        <v>97217</v>
      </c>
      <c r="O25" s="11">
        <v>96979.7</v>
      </c>
      <c r="P25" s="11">
        <v>90363.9</v>
      </c>
      <c r="Q25" s="11">
        <v>102933.05</v>
      </c>
      <c r="R25" s="11">
        <v>110261.62</v>
      </c>
      <c r="S25" s="11">
        <v>117312.150602154</v>
      </c>
      <c r="T25" s="11">
        <v>115795.24720997699</v>
      </c>
      <c r="U25" s="11">
        <v>117349.953125</v>
      </c>
      <c r="V25" s="323">
        <f>100</f>
        <v>100</v>
      </c>
      <c r="W25" s="326">
        <f t="shared" si="1"/>
        <v>85.828367615882641</v>
      </c>
      <c r="X25" s="326">
        <f t="shared" si="2"/>
        <v>95.405619991651037</v>
      </c>
      <c r="Y25" s="326">
        <f t="shared" si="3"/>
        <v>101.81037234695631</v>
      </c>
      <c r="Z25" s="326">
        <f t="shared" si="4"/>
        <v>99.268238780070547</v>
      </c>
      <c r="AA25" s="326">
        <f t="shared" si="5"/>
        <v>100.56744235538712</v>
      </c>
      <c r="AB25" s="326">
        <f t="shared" si="6"/>
        <v>104.89733652012343</v>
      </c>
      <c r="AC25" s="326">
        <f t="shared" si="7"/>
        <v>107.33674521776854</v>
      </c>
      <c r="AD25" s="326">
        <f t="shared" si="8"/>
        <v>112.02679031848801</v>
      </c>
      <c r="AE25" s="326">
        <f t="shared" si="9"/>
        <v>116.53103027723436</v>
      </c>
      <c r="AF25" s="326">
        <f t="shared" si="10"/>
        <v>99.468163475783939</v>
      </c>
      <c r="AG25" s="326">
        <f t="shared" si="11"/>
        <v>99.225368540815737</v>
      </c>
      <c r="AH25" s="326">
        <f t="shared" si="12"/>
        <v>92.456372625254758</v>
      </c>
      <c r="AI25" s="326">
        <f t="shared" si="13"/>
        <v>105.31657471904134</v>
      </c>
      <c r="AJ25" s="326">
        <f t="shared" si="14"/>
        <v>112.81484558528619</v>
      </c>
      <c r="AK25" s="326">
        <f t="shared" si="15"/>
        <v>120.02863875444459</v>
      </c>
      <c r="AL25" s="326">
        <f t="shared" si="16"/>
        <v>118.47660984396562</v>
      </c>
      <c r="AM25" s="326">
        <f t="shared" si="17"/>
        <v>120.06731663508525</v>
      </c>
      <c r="AN25" s="324">
        <v>1</v>
      </c>
      <c r="AO25" s="342">
        <v>1</v>
      </c>
      <c r="AP25" s="342">
        <v>1</v>
      </c>
      <c r="AQ25" s="342">
        <v>1</v>
      </c>
      <c r="AR25" s="419">
        <v>1</v>
      </c>
      <c r="AS25" s="419">
        <v>1</v>
      </c>
      <c r="AT25" s="342">
        <v>1</v>
      </c>
      <c r="AU25" s="342">
        <v>1</v>
      </c>
      <c r="AV25" s="342">
        <v>1</v>
      </c>
      <c r="AW25" s="342">
        <v>1</v>
      </c>
      <c r="AX25" s="342">
        <v>1</v>
      </c>
      <c r="AY25" s="342">
        <v>1</v>
      </c>
      <c r="AZ25" s="342">
        <v>1</v>
      </c>
      <c r="BA25" s="342">
        <v>1</v>
      </c>
      <c r="BB25" s="342">
        <v>1</v>
      </c>
      <c r="BC25" s="342">
        <v>4</v>
      </c>
      <c r="BD25" s="342">
        <v>6</v>
      </c>
      <c r="BE25" s="419">
        <v>7</v>
      </c>
      <c r="BF25" s="419"/>
    </row>
    <row r="26" spans="2:58" ht="15" x14ac:dyDescent="0.25">
      <c r="B26" s="764"/>
      <c r="C26" s="2" t="s">
        <v>5</v>
      </c>
      <c r="D26" s="11">
        <v>294335.40000000002</v>
      </c>
      <c r="E26" s="11">
        <v>243942.8</v>
      </c>
      <c r="F26" s="11">
        <v>297979.90000000002</v>
      </c>
      <c r="G26" s="11">
        <v>321413.2</v>
      </c>
      <c r="H26" s="11">
        <v>320054.3</v>
      </c>
      <c r="I26" s="11">
        <v>325624.59999999998</v>
      </c>
      <c r="J26" s="11">
        <v>349953</v>
      </c>
      <c r="K26" s="11">
        <v>363193.1</v>
      </c>
      <c r="L26" s="11">
        <v>389762.5</v>
      </c>
      <c r="M26" s="11">
        <v>407224</v>
      </c>
      <c r="N26" s="11">
        <v>479202.8</v>
      </c>
      <c r="O26" s="11">
        <v>486803</v>
      </c>
      <c r="P26" s="11">
        <v>449675.7</v>
      </c>
      <c r="Q26" s="11">
        <v>526194.57999999996</v>
      </c>
      <c r="R26" s="11">
        <v>576421.59</v>
      </c>
      <c r="S26" s="11">
        <v>620995.18226668995</v>
      </c>
      <c r="T26" s="11">
        <v>618752.14740413101</v>
      </c>
      <c r="U26" s="11">
        <v>628822.1875</v>
      </c>
      <c r="V26" s="323">
        <f>100</f>
        <v>100</v>
      </c>
      <c r="W26" s="326">
        <f t="shared" si="1"/>
        <v>82.879191561735354</v>
      </c>
      <c r="X26" s="326">
        <f t="shared" si="2"/>
        <v>101.23821327641868</v>
      </c>
      <c r="Y26" s="326">
        <f t="shared" si="3"/>
        <v>109.19964095382342</v>
      </c>
      <c r="Z26" s="326">
        <f t="shared" si="4"/>
        <v>108.73795676632847</v>
      </c>
      <c r="AA26" s="326">
        <f t="shared" si="5"/>
        <v>110.63045763438579</v>
      </c>
      <c r="AB26" s="326">
        <f t="shared" si="6"/>
        <v>118.89599416176239</v>
      </c>
      <c r="AC26" s="326">
        <f t="shared" si="7"/>
        <v>123.3942977976825</v>
      </c>
      <c r="AD26" s="326">
        <f t="shared" si="8"/>
        <v>132.42121063249613</v>
      </c>
      <c r="AE26" s="326">
        <f t="shared" si="9"/>
        <v>138.35372843361688</v>
      </c>
      <c r="AF26" s="326">
        <f t="shared" si="10"/>
        <v>162.80841516175084</v>
      </c>
      <c r="AG26" s="326">
        <f t="shared" si="11"/>
        <v>165.39057143653125</v>
      </c>
      <c r="AH26" s="326">
        <f t="shared" si="12"/>
        <v>152.77662829547515</v>
      </c>
      <c r="AI26" s="326">
        <f t="shared" si="13"/>
        <v>178.77380022926224</v>
      </c>
      <c r="AJ26" s="326">
        <f t="shared" si="14"/>
        <v>195.83834971940172</v>
      </c>
      <c r="AK26" s="326">
        <f t="shared" si="15"/>
        <v>210.98215921927499</v>
      </c>
      <c r="AL26" s="326">
        <f t="shared" si="16"/>
        <v>210.22009157040947</v>
      </c>
      <c r="AM26" s="326">
        <f t="shared" si="17"/>
        <v>213.64137222366048</v>
      </c>
      <c r="AN26" s="324">
        <v>1</v>
      </c>
      <c r="AO26" s="342">
        <v>1</v>
      </c>
      <c r="AP26" s="342">
        <v>1</v>
      </c>
      <c r="AQ26" s="342">
        <v>1</v>
      </c>
      <c r="AR26" s="342">
        <v>1</v>
      </c>
      <c r="AS26" s="342">
        <v>1</v>
      </c>
      <c r="AT26" s="342">
        <v>1</v>
      </c>
      <c r="AU26" s="342">
        <v>1</v>
      </c>
      <c r="AV26" s="342">
        <v>1</v>
      </c>
      <c r="AW26" s="342">
        <v>1</v>
      </c>
      <c r="AX26" s="342">
        <v>1</v>
      </c>
      <c r="AY26" s="342">
        <v>1</v>
      </c>
      <c r="AZ26" s="342">
        <v>1</v>
      </c>
      <c r="BA26" s="342">
        <v>1</v>
      </c>
      <c r="BB26" s="342">
        <v>1</v>
      </c>
      <c r="BC26" s="342">
        <v>4</v>
      </c>
      <c r="BD26" s="342">
        <v>6</v>
      </c>
      <c r="BE26" s="419">
        <v>7</v>
      </c>
      <c r="BF26" s="419"/>
    </row>
    <row r="27" spans="2:58" ht="15" x14ac:dyDescent="0.25">
      <c r="B27" s="764"/>
      <c r="C27" s="2" t="s">
        <v>6</v>
      </c>
      <c r="D27" s="11">
        <v>453779.20000000001</v>
      </c>
      <c r="E27" s="11">
        <v>381547.5</v>
      </c>
      <c r="F27" s="11">
        <v>455788.3</v>
      </c>
      <c r="G27" s="11">
        <v>490206.5</v>
      </c>
      <c r="H27" s="11">
        <v>481847</v>
      </c>
      <c r="I27" s="11">
        <v>490617</v>
      </c>
      <c r="J27" s="11">
        <v>519792.5</v>
      </c>
      <c r="K27" s="11">
        <v>534931.9</v>
      </c>
      <c r="L27" s="11">
        <v>569863.5</v>
      </c>
      <c r="M27" s="11">
        <v>592027.1</v>
      </c>
      <c r="N27" s="11">
        <v>650200.80000000005</v>
      </c>
      <c r="O27" s="11">
        <v>658751.4</v>
      </c>
      <c r="P27" s="11">
        <v>610032.1</v>
      </c>
      <c r="Q27" s="11">
        <v>706729.33</v>
      </c>
      <c r="R27" s="11">
        <v>773337.29</v>
      </c>
      <c r="S27" s="11">
        <v>830292.37694769597</v>
      </c>
      <c r="T27" s="11">
        <v>824091.267578125</v>
      </c>
      <c r="U27" s="11">
        <v>837037.6875</v>
      </c>
      <c r="V27" s="323">
        <f>100</f>
        <v>100</v>
      </c>
      <c r="W27" s="326">
        <f t="shared" si="1"/>
        <v>84.082192396654577</v>
      </c>
      <c r="X27" s="326">
        <f t="shared" si="2"/>
        <v>100.44274836748798</v>
      </c>
      <c r="Y27" s="326">
        <f t="shared" si="3"/>
        <v>108.02753850330733</v>
      </c>
      <c r="Z27" s="326">
        <f t="shared" si="4"/>
        <v>106.18534300382213</v>
      </c>
      <c r="AA27" s="326">
        <f t="shared" si="5"/>
        <v>108.11800100136806</v>
      </c>
      <c r="AB27" s="326">
        <f t="shared" si="6"/>
        <v>114.54744950848342</v>
      </c>
      <c r="AC27" s="326">
        <f t="shared" si="7"/>
        <v>117.88374169640213</v>
      </c>
      <c r="AD27" s="326">
        <f t="shared" si="8"/>
        <v>125.58167055695809</v>
      </c>
      <c r="AE27" s="326">
        <f t="shared" si="9"/>
        <v>130.46589618915982</v>
      </c>
      <c r="AF27" s="326">
        <f t="shared" si="10"/>
        <v>143.2857213376021</v>
      </c>
      <c r="AG27" s="326">
        <f t="shared" si="11"/>
        <v>145.17002982948534</v>
      </c>
      <c r="AH27" s="326">
        <f t="shared" si="12"/>
        <v>134.43368492870542</v>
      </c>
      <c r="AI27" s="326">
        <f t="shared" si="13"/>
        <v>155.74299791616716</v>
      </c>
      <c r="AJ27" s="326">
        <f t="shared" si="14"/>
        <v>170.42149353694484</v>
      </c>
      <c r="AK27" s="326">
        <f t="shared" si="15"/>
        <v>182.97277110711462</v>
      </c>
      <c r="AL27" s="326">
        <f t="shared" si="16"/>
        <v>181.60622337430297</v>
      </c>
      <c r="AM27" s="326">
        <f t="shared" si="17"/>
        <v>184.45924526730181</v>
      </c>
      <c r="AN27" s="324"/>
      <c r="AO27" s="342"/>
      <c r="AP27" s="342"/>
      <c r="AQ27" s="342"/>
      <c r="AR27" s="342"/>
      <c r="AS27" s="419"/>
      <c r="AT27" s="419"/>
      <c r="AU27" s="342"/>
      <c r="AV27" s="342"/>
      <c r="AW27" s="342"/>
      <c r="AX27" s="342"/>
      <c r="AY27" s="342"/>
      <c r="AZ27" s="342"/>
      <c r="BA27" s="342"/>
      <c r="BB27" s="342"/>
      <c r="BC27" s="342"/>
      <c r="BD27" s="342"/>
      <c r="BE27" s="419"/>
      <c r="BF27" s="419"/>
    </row>
    <row r="28" spans="2:58" ht="15" x14ac:dyDescent="0.25">
      <c r="B28" s="764"/>
      <c r="C28" s="2" t="s">
        <v>7</v>
      </c>
      <c r="D28" s="424">
        <v>159443.79999999999</v>
      </c>
      <c r="E28" s="341">
        <v>137604.70000000001</v>
      </c>
      <c r="F28" s="341">
        <v>157808.4</v>
      </c>
      <c r="G28" s="341">
        <v>168793.3</v>
      </c>
      <c r="H28" s="341">
        <v>161792.70000000001</v>
      </c>
      <c r="I28" s="341">
        <v>164992.4</v>
      </c>
      <c r="J28" s="341">
        <v>169839.5</v>
      </c>
      <c r="K28" s="341">
        <v>171738.8</v>
      </c>
      <c r="L28" s="341">
        <v>180101</v>
      </c>
      <c r="M28" s="341">
        <v>184803.1</v>
      </c>
      <c r="N28" s="341">
        <v>170998</v>
      </c>
      <c r="O28" s="341">
        <v>171948.4</v>
      </c>
      <c r="P28" s="341">
        <v>160356.4</v>
      </c>
      <c r="Q28" s="341">
        <v>180534.75</v>
      </c>
      <c r="R28" s="341">
        <v>196915.7</v>
      </c>
      <c r="S28" s="341">
        <v>209297.19468100599</v>
      </c>
      <c r="T28" s="341">
        <v>205339.12017399399</v>
      </c>
      <c r="U28" s="341">
        <v>208215.5</v>
      </c>
      <c r="V28" s="323">
        <f>100</f>
        <v>100</v>
      </c>
      <c r="W28" s="326">
        <f t="shared" si="1"/>
        <v>86.302948123414041</v>
      </c>
      <c r="X28" s="326">
        <f t="shared" si="2"/>
        <v>98.974309443201932</v>
      </c>
      <c r="Y28" s="326">
        <f t="shared" si="3"/>
        <v>105.86382160987132</v>
      </c>
      <c r="Z28" s="326">
        <f t="shared" si="4"/>
        <v>101.4731836546796</v>
      </c>
      <c r="AA28" s="326">
        <f t="shared" si="5"/>
        <v>103.47997225354639</v>
      </c>
      <c r="AB28" s="326">
        <f t="shared" si="6"/>
        <v>106.51997757203479</v>
      </c>
      <c r="AC28" s="326">
        <f t="shared" si="7"/>
        <v>107.71118099292667</v>
      </c>
      <c r="AD28" s="326">
        <f t="shared" si="8"/>
        <v>112.95578755649326</v>
      </c>
      <c r="AE28" s="326">
        <f t="shared" si="9"/>
        <v>115.90485174086419</v>
      </c>
      <c r="AF28" s="326">
        <f t="shared" si="10"/>
        <v>107.24656587462167</v>
      </c>
      <c r="AG28" s="326">
        <f t="shared" si="11"/>
        <v>107.84263797024407</v>
      </c>
      <c r="AH28" s="326">
        <f t="shared" si="12"/>
        <v>100.57236468272833</v>
      </c>
      <c r="AI28" s="326">
        <f t="shared" si="13"/>
        <v>113.22782698355158</v>
      </c>
      <c r="AJ28" s="326">
        <f t="shared" si="14"/>
        <v>123.50163505887342</v>
      </c>
      <c r="AK28" s="326">
        <f t="shared" si="15"/>
        <v>131.26706380618501</v>
      </c>
      <c r="AL28" s="326">
        <f t="shared" si="16"/>
        <v>128.78463770557025</v>
      </c>
      <c r="AM28" s="326">
        <f t="shared" si="17"/>
        <v>130.58864628163656</v>
      </c>
      <c r="AN28" s="283"/>
      <c r="AO28" s="284"/>
      <c r="AP28" s="284"/>
      <c r="AQ28" s="284"/>
      <c r="AR28" s="284"/>
      <c r="AS28" s="284"/>
      <c r="AT28" s="284"/>
      <c r="AU28" s="284"/>
      <c r="AV28" s="284"/>
      <c r="AW28" s="284"/>
      <c r="AX28" s="284"/>
      <c r="AY28" s="284"/>
      <c r="AZ28" s="284"/>
      <c r="BA28" s="284"/>
      <c r="BB28" s="284"/>
      <c r="BC28" s="284"/>
      <c r="BD28" s="284"/>
      <c r="BE28" s="284"/>
      <c r="BF28" s="419"/>
    </row>
    <row r="29" spans="2:58" ht="15" customHeight="1" x14ac:dyDescent="0.25">
      <c r="B29" s="766" t="s">
        <v>9</v>
      </c>
      <c r="C29" s="3" t="s">
        <v>2</v>
      </c>
      <c r="D29" s="11">
        <v>157.22725606010201</v>
      </c>
      <c r="E29" s="11">
        <v>172.974363271588</v>
      </c>
      <c r="F29" s="11">
        <v>119.607172944361</v>
      </c>
      <c r="G29" s="11">
        <v>128.401591071875</v>
      </c>
      <c r="H29" s="11">
        <v>161.209261204331</v>
      </c>
      <c r="I29" s="11">
        <v>161.78437666082499</v>
      </c>
      <c r="J29" s="11">
        <v>165.95876575354501</v>
      </c>
      <c r="K29" s="11">
        <v>166.03999779191099</v>
      </c>
      <c r="L29" s="11">
        <v>165.374411550936</v>
      </c>
      <c r="M29" s="11">
        <v>187.38185570143099</v>
      </c>
      <c r="N29" s="11">
        <v>9513.1</v>
      </c>
      <c r="O29" s="11">
        <v>9570.2000000000007</v>
      </c>
      <c r="P29" s="11">
        <v>8954.9</v>
      </c>
      <c r="Q29" s="11">
        <v>12416.88</v>
      </c>
      <c r="R29" s="11">
        <v>31095.72</v>
      </c>
      <c r="S29" s="11">
        <v>40815.763102158198</v>
      </c>
      <c r="T29" s="11">
        <v>39621.494897530203</v>
      </c>
      <c r="U29" s="11">
        <v>42084.39453125</v>
      </c>
      <c r="V29" s="323">
        <f>100</f>
        <v>100</v>
      </c>
      <c r="W29" s="326">
        <f t="shared" si="1"/>
        <v>110.01550723843103</v>
      </c>
      <c r="X29" s="326">
        <f t="shared" si="2"/>
        <v>76.07279802596041</v>
      </c>
      <c r="Y29" s="326">
        <f t="shared" si="3"/>
        <v>81.666241776039115</v>
      </c>
      <c r="Z29" s="326">
        <f t="shared" si="4"/>
        <v>102.53264303150264</v>
      </c>
      <c r="AA29" s="326">
        <f t="shared" si="5"/>
        <v>102.89842913685459</v>
      </c>
      <c r="AB29" s="326">
        <f t="shared" si="6"/>
        <v>105.55343259956484</v>
      </c>
      <c r="AC29" s="326">
        <f t="shared" si="7"/>
        <v>105.60509796624589</v>
      </c>
      <c r="AD29" s="326">
        <f t="shared" si="8"/>
        <v>105.1817704480702</v>
      </c>
      <c r="AE29" s="326">
        <f t="shared" si="9"/>
        <v>119.17898995184525</v>
      </c>
      <c r="AF29" s="326">
        <f t="shared" si="10"/>
        <v>6050.5412600748459</v>
      </c>
      <c r="AG29" s="326">
        <f t="shared" si="11"/>
        <v>6086.8581185069315</v>
      </c>
      <c r="AH29" s="326">
        <f t="shared" si="12"/>
        <v>5695.5137578543518</v>
      </c>
      <c r="AI29" s="326">
        <f t="shared" si="13"/>
        <v>7897.4093367459764</v>
      </c>
      <c r="AJ29" s="326">
        <f t="shared" si="14"/>
        <v>19777.563241397082</v>
      </c>
      <c r="AK29" s="326">
        <f t="shared" si="15"/>
        <v>25959.724875282362</v>
      </c>
      <c r="AL29" s="326">
        <f t="shared" si="16"/>
        <v>25200.14397655354</v>
      </c>
      <c r="AM29" s="326">
        <f t="shared" si="17"/>
        <v>26766.602423668028</v>
      </c>
      <c r="AN29" s="324">
        <v>4</v>
      </c>
      <c r="AO29" s="342">
        <v>4</v>
      </c>
      <c r="AP29" s="342">
        <v>4</v>
      </c>
      <c r="AQ29" s="342">
        <v>4</v>
      </c>
      <c r="AR29" s="419">
        <v>4</v>
      </c>
      <c r="AS29" s="419">
        <v>4</v>
      </c>
      <c r="AT29" s="419">
        <v>4</v>
      </c>
      <c r="AU29" s="342">
        <v>4</v>
      </c>
      <c r="AV29" s="342">
        <v>4</v>
      </c>
      <c r="AW29" s="342">
        <v>4</v>
      </c>
      <c r="AX29" s="342">
        <v>1</v>
      </c>
      <c r="AY29" s="342">
        <v>1</v>
      </c>
      <c r="AZ29" s="342">
        <v>1</v>
      </c>
      <c r="BA29" s="342">
        <v>1</v>
      </c>
      <c r="BB29" s="342">
        <v>1</v>
      </c>
      <c r="BC29" s="342">
        <v>4</v>
      </c>
      <c r="BD29" s="342">
        <v>6</v>
      </c>
      <c r="BE29" s="564">
        <v>7</v>
      </c>
      <c r="BF29" s="419"/>
    </row>
    <row r="30" spans="2:58" ht="15" x14ac:dyDescent="0.25">
      <c r="B30" s="764"/>
      <c r="C30" s="2" t="s">
        <v>3</v>
      </c>
      <c r="D30" s="11">
        <v>1427.53080731864</v>
      </c>
      <c r="E30" s="11">
        <v>1661.1147430502399</v>
      </c>
      <c r="F30" s="11">
        <v>1508.2475117551701</v>
      </c>
      <c r="G30" s="11">
        <v>1640.50509612108</v>
      </c>
      <c r="H30" s="11">
        <v>2077.38067205774</v>
      </c>
      <c r="I30" s="11">
        <v>2079.4950896785699</v>
      </c>
      <c r="J30" s="11">
        <v>2068.1512954084901</v>
      </c>
      <c r="K30" s="11">
        <v>2776.2198816238702</v>
      </c>
      <c r="L30" s="11">
        <v>2947.8667220061202</v>
      </c>
      <c r="M30" s="11">
        <v>3308.5720367603399</v>
      </c>
      <c r="N30" s="11">
        <v>4149.8999999999996</v>
      </c>
      <c r="O30" s="11">
        <v>4493.3</v>
      </c>
      <c r="P30" s="11">
        <v>4755.2</v>
      </c>
      <c r="Q30" s="11">
        <v>4456.57</v>
      </c>
      <c r="R30" s="11">
        <v>7432.03</v>
      </c>
      <c r="S30" s="11">
        <v>8402.71428998595</v>
      </c>
      <c r="T30" s="11">
        <v>7711.3781220504898</v>
      </c>
      <c r="U30" s="11">
        <v>8172.58203125</v>
      </c>
      <c r="V30" s="323">
        <f>100</f>
        <v>100</v>
      </c>
      <c r="W30" s="326">
        <f t="shared" si="1"/>
        <v>116.36279473157889</v>
      </c>
      <c r="X30" s="326">
        <f t="shared" si="2"/>
        <v>105.65428809120708</v>
      </c>
      <c r="Y30" s="326">
        <f t="shared" si="3"/>
        <v>114.91906778547735</v>
      </c>
      <c r="Z30" s="326">
        <f t="shared" si="4"/>
        <v>145.52265081828435</v>
      </c>
      <c r="AA30" s="326">
        <f t="shared" si="5"/>
        <v>145.67076794542373</v>
      </c>
      <c r="AB30" s="326">
        <f t="shared" si="6"/>
        <v>144.87612349978917</v>
      </c>
      <c r="AC30" s="326">
        <f t="shared" si="7"/>
        <v>194.47705558372502</v>
      </c>
      <c r="AD30" s="326">
        <f t="shared" si="8"/>
        <v>206.50109313879943</v>
      </c>
      <c r="AE30" s="326">
        <f t="shared" si="9"/>
        <v>231.76887110232653</v>
      </c>
      <c r="AF30" s="326">
        <f t="shared" si="10"/>
        <v>290.70475948570527</v>
      </c>
      <c r="AG30" s="326">
        <f t="shared" si="11"/>
        <v>314.76028236755582</v>
      </c>
      <c r="AH30" s="326">
        <f t="shared" si="12"/>
        <v>333.10664649905442</v>
      </c>
      <c r="AI30" s="326">
        <f t="shared" si="13"/>
        <v>312.18730812337884</v>
      </c>
      <c r="AJ30" s="326">
        <f t="shared" si="14"/>
        <v>520.62133874082429</v>
      </c>
      <c r="AK30" s="326">
        <f t="shared" si="15"/>
        <v>588.61877074085271</v>
      </c>
      <c r="AL30" s="326">
        <f t="shared" si="16"/>
        <v>540.18996175185373</v>
      </c>
      <c r="AM30" s="326">
        <f t="shared" si="17"/>
        <v>572.49776952980278</v>
      </c>
      <c r="AN30" s="324">
        <v>4</v>
      </c>
      <c r="AO30" s="342">
        <v>4</v>
      </c>
      <c r="AP30" s="342">
        <v>4</v>
      </c>
      <c r="AQ30" s="342">
        <v>4</v>
      </c>
      <c r="AR30" s="342">
        <v>4</v>
      </c>
      <c r="AS30" s="342">
        <v>4</v>
      </c>
      <c r="AT30" s="342">
        <v>4</v>
      </c>
      <c r="AU30" s="342">
        <v>4</v>
      </c>
      <c r="AV30" s="342">
        <v>4</v>
      </c>
      <c r="AW30" s="342">
        <v>4</v>
      </c>
      <c r="AX30" s="342">
        <v>1</v>
      </c>
      <c r="AY30" s="342">
        <v>1</v>
      </c>
      <c r="AZ30" s="342">
        <v>1</v>
      </c>
      <c r="BA30" s="342">
        <v>1</v>
      </c>
      <c r="BB30" s="342">
        <v>1</v>
      </c>
      <c r="BC30" s="342">
        <v>4</v>
      </c>
      <c r="BD30" s="342">
        <v>6</v>
      </c>
      <c r="BE30" s="419">
        <v>7</v>
      </c>
      <c r="BF30" s="419"/>
    </row>
    <row r="31" spans="2:58" ht="15" x14ac:dyDescent="0.25">
      <c r="B31" s="764"/>
      <c r="C31" s="2" t="s">
        <v>4</v>
      </c>
      <c r="D31" s="11">
        <v>5289.7872966140203</v>
      </c>
      <c r="E31" s="11">
        <v>5758.6120483367404</v>
      </c>
      <c r="F31" s="11">
        <v>6210.6721794649902</v>
      </c>
      <c r="G31" s="11">
        <v>6624.0487793529201</v>
      </c>
      <c r="H31" s="11">
        <v>8163.2523363474802</v>
      </c>
      <c r="I31" s="11">
        <v>7999.4765457501098</v>
      </c>
      <c r="J31" s="11">
        <v>7609.1720427405098</v>
      </c>
      <c r="K31" s="11">
        <v>9124.6626841392099</v>
      </c>
      <c r="L31" s="11">
        <v>9656.04471501021</v>
      </c>
      <c r="M31" s="11">
        <v>11004.3705201661</v>
      </c>
      <c r="N31" s="11">
        <v>8405</v>
      </c>
      <c r="O31" s="11">
        <v>9409.7999999999993</v>
      </c>
      <c r="P31" s="11">
        <v>8655.6</v>
      </c>
      <c r="Q31" s="11">
        <v>9654.65</v>
      </c>
      <c r="R31" s="11">
        <v>9969.98</v>
      </c>
      <c r="S31" s="11">
        <v>11250.1481683152</v>
      </c>
      <c r="T31" s="11">
        <v>10332.256101348399</v>
      </c>
      <c r="U31" s="11">
        <v>10988.0595703125</v>
      </c>
      <c r="V31" s="323">
        <f>100</f>
        <v>100</v>
      </c>
      <c r="W31" s="326">
        <f t="shared" si="1"/>
        <v>108.86282803890458</v>
      </c>
      <c r="X31" s="326">
        <f t="shared" si="2"/>
        <v>117.40873179230526</v>
      </c>
      <c r="Y31" s="326">
        <f t="shared" si="3"/>
        <v>125.22334846228991</v>
      </c>
      <c r="Z31" s="326">
        <f t="shared" si="4"/>
        <v>154.32099399483903</v>
      </c>
      <c r="AA31" s="326">
        <f t="shared" si="5"/>
        <v>151.22491883313634</v>
      </c>
      <c r="AB31" s="326">
        <f t="shared" si="6"/>
        <v>143.84646519929302</v>
      </c>
      <c r="AC31" s="326">
        <f t="shared" si="7"/>
        <v>172.49583343322487</v>
      </c>
      <c r="AD31" s="326">
        <f t="shared" si="8"/>
        <v>182.54126628477141</v>
      </c>
      <c r="AE31" s="326">
        <f t="shared" si="9"/>
        <v>208.03049164585448</v>
      </c>
      <c r="AF31" s="326">
        <f t="shared" si="10"/>
        <v>158.89107687524637</v>
      </c>
      <c r="AG31" s="326">
        <f t="shared" si="11"/>
        <v>177.88616956343762</v>
      </c>
      <c r="AH31" s="326">
        <f t="shared" si="12"/>
        <v>163.62850743621445</v>
      </c>
      <c r="AI31" s="326">
        <f t="shared" si="13"/>
        <v>182.51490010155828</v>
      </c>
      <c r="AJ31" s="326">
        <f t="shared" si="14"/>
        <v>188.47600935451146</v>
      </c>
      <c r="AK31" s="326">
        <f t="shared" si="15"/>
        <v>212.67675877093191</v>
      </c>
      <c r="AL31" s="326">
        <f t="shared" si="16"/>
        <v>195.32460422297225</v>
      </c>
      <c r="AM31" s="326">
        <f t="shared" si="17"/>
        <v>207.72214371163713</v>
      </c>
      <c r="AN31" s="324">
        <v>4</v>
      </c>
      <c r="AO31" s="342">
        <v>4</v>
      </c>
      <c r="AP31" s="342">
        <v>4</v>
      </c>
      <c r="AQ31" s="342">
        <v>4</v>
      </c>
      <c r="AR31" s="419">
        <v>4</v>
      </c>
      <c r="AS31" s="419">
        <v>4</v>
      </c>
      <c r="AT31" s="342">
        <v>4</v>
      </c>
      <c r="AU31" s="342">
        <v>4</v>
      </c>
      <c r="AV31" s="342">
        <v>4</v>
      </c>
      <c r="AW31" s="342">
        <v>4</v>
      </c>
      <c r="AX31" s="342">
        <v>1</v>
      </c>
      <c r="AY31" s="342">
        <v>1</v>
      </c>
      <c r="AZ31" s="342">
        <v>1</v>
      </c>
      <c r="BA31" s="342">
        <v>1</v>
      </c>
      <c r="BB31" s="342">
        <v>1</v>
      </c>
      <c r="BC31" s="342">
        <v>4</v>
      </c>
      <c r="BD31" s="342">
        <v>6</v>
      </c>
      <c r="BE31" s="419">
        <v>7</v>
      </c>
      <c r="BF31" s="419"/>
    </row>
    <row r="32" spans="2:58" ht="15" x14ac:dyDescent="0.25">
      <c r="B32" s="764"/>
      <c r="C32" s="2" t="s">
        <v>5</v>
      </c>
      <c r="D32" s="11">
        <v>34881.759059605902</v>
      </c>
      <c r="E32" s="11">
        <v>34666.866638760803</v>
      </c>
      <c r="F32" s="11">
        <v>33882.704871492497</v>
      </c>
      <c r="G32" s="11">
        <v>33828.147592237197</v>
      </c>
      <c r="H32" s="11">
        <v>37144.858657958903</v>
      </c>
      <c r="I32" s="11">
        <v>33061.439698717302</v>
      </c>
      <c r="J32" s="11">
        <v>30624.516260664899</v>
      </c>
      <c r="K32" s="11">
        <v>25522.176877611801</v>
      </c>
      <c r="L32" s="11">
        <v>27045.215627637201</v>
      </c>
      <c r="M32" s="11">
        <v>31044.975846060101</v>
      </c>
      <c r="N32" s="11">
        <v>34122.9</v>
      </c>
      <c r="O32" s="11">
        <v>36417.300000000003</v>
      </c>
      <c r="P32" s="11">
        <v>37343.199999999997</v>
      </c>
      <c r="Q32" s="11">
        <v>44321.66</v>
      </c>
      <c r="R32" s="11">
        <v>39150.370000000003</v>
      </c>
      <c r="S32" s="11">
        <v>44544.964250715697</v>
      </c>
      <c r="T32" s="11">
        <v>40780.323489213602</v>
      </c>
      <c r="U32" s="11">
        <v>43102.546875</v>
      </c>
      <c r="V32" s="323">
        <f>100</f>
        <v>100</v>
      </c>
      <c r="W32" s="326">
        <f t="shared" si="1"/>
        <v>99.383940412873415</v>
      </c>
      <c r="X32" s="326">
        <f t="shared" si="2"/>
        <v>97.13588358199992</v>
      </c>
      <c r="Y32" s="326">
        <f t="shared" si="3"/>
        <v>96.97947725179715</v>
      </c>
      <c r="Z32" s="326">
        <f t="shared" si="4"/>
        <v>106.48791706429088</v>
      </c>
      <c r="AA32" s="326">
        <f t="shared" si="5"/>
        <v>94.781457673112058</v>
      </c>
      <c r="AB32" s="326">
        <f t="shared" si="6"/>
        <v>87.795217575850373</v>
      </c>
      <c r="AC32" s="326">
        <f t="shared" si="7"/>
        <v>73.167688687945869</v>
      </c>
      <c r="AD32" s="326">
        <f t="shared" si="8"/>
        <v>77.533978666105611</v>
      </c>
      <c r="AE32" s="326">
        <f t="shared" si="9"/>
        <v>89.000602845201954</v>
      </c>
      <c r="AF32" s="326">
        <f t="shared" si="10"/>
        <v>97.82448167734556</v>
      </c>
      <c r="AG32" s="326">
        <f t="shared" si="11"/>
        <v>104.40213160629364</v>
      </c>
      <c r="AH32" s="326">
        <f t="shared" si="12"/>
        <v>107.05652755696175</v>
      </c>
      <c r="AI32" s="326">
        <f t="shared" si="13"/>
        <v>127.06257136936016</v>
      </c>
      <c r="AJ32" s="326">
        <f t="shared" si="14"/>
        <v>112.23737292921469</v>
      </c>
      <c r="AK32" s="326">
        <f t="shared" si="15"/>
        <v>127.7027462250322</v>
      </c>
      <c r="AL32" s="326">
        <f t="shared" si="16"/>
        <v>116.91016906437615</v>
      </c>
      <c r="AM32" s="326">
        <f t="shared" si="17"/>
        <v>123.56758385191075</v>
      </c>
      <c r="AN32" s="324">
        <v>4</v>
      </c>
      <c r="AO32" s="342">
        <v>4</v>
      </c>
      <c r="AP32" s="342">
        <v>4</v>
      </c>
      <c r="AQ32" s="342">
        <v>4</v>
      </c>
      <c r="AR32" s="342">
        <v>4</v>
      </c>
      <c r="AS32" s="342">
        <v>4</v>
      </c>
      <c r="AT32" s="342">
        <v>4</v>
      </c>
      <c r="AU32" s="342">
        <v>4</v>
      </c>
      <c r="AV32" s="342">
        <v>4</v>
      </c>
      <c r="AW32" s="342">
        <v>4</v>
      </c>
      <c r="AX32" s="342">
        <v>1</v>
      </c>
      <c r="AY32" s="342">
        <v>1</v>
      </c>
      <c r="AZ32" s="342">
        <v>1</v>
      </c>
      <c r="BA32" s="342">
        <v>1</v>
      </c>
      <c r="BB32" s="342">
        <v>1</v>
      </c>
      <c r="BC32" s="342">
        <v>4</v>
      </c>
      <c r="BD32" s="342">
        <v>6</v>
      </c>
      <c r="BE32" s="419">
        <v>7</v>
      </c>
      <c r="BF32" s="419"/>
    </row>
    <row r="33" spans="2:58" ht="15" x14ac:dyDescent="0.25">
      <c r="B33" s="764"/>
      <c r="C33" s="2" t="s">
        <v>6</v>
      </c>
      <c r="D33" s="11">
        <v>41756.3044195986</v>
      </c>
      <c r="E33" s="11">
        <v>42259.567793419403</v>
      </c>
      <c r="F33" s="11">
        <v>41721.231735656998</v>
      </c>
      <c r="G33" s="11">
        <v>42221.103058783097</v>
      </c>
      <c r="H33" s="11">
        <v>47546.700927568498</v>
      </c>
      <c r="I33" s="11">
        <v>43302.195710806802</v>
      </c>
      <c r="J33" s="11">
        <v>40467.798364567498</v>
      </c>
      <c r="K33" s="11">
        <v>37589.0994411668</v>
      </c>
      <c r="L33" s="11">
        <v>39814.501476204503</v>
      </c>
      <c r="M33" s="11">
        <v>45545.300258688003</v>
      </c>
      <c r="N33" s="11">
        <v>56190.9</v>
      </c>
      <c r="O33" s="11">
        <v>59890.6</v>
      </c>
      <c r="P33" s="11">
        <v>59708.9</v>
      </c>
      <c r="Q33" s="11">
        <v>70849.759999999995</v>
      </c>
      <c r="R33" s="11">
        <v>87648.1</v>
      </c>
      <c r="S33" s="11">
        <v>105013.589811175</v>
      </c>
      <c r="T33" s="11">
        <v>98445.452610142704</v>
      </c>
      <c r="U33" s="11">
        <v>104347.58300781299</v>
      </c>
      <c r="V33" s="323">
        <f>100</f>
        <v>100</v>
      </c>
      <c r="W33" s="326">
        <f t="shared" si="1"/>
        <v>101.20523925863657</v>
      </c>
      <c r="X33" s="326">
        <f t="shared" si="2"/>
        <v>99.916006254794084</v>
      </c>
      <c r="Y33" s="326">
        <f t="shared" si="3"/>
        <v>101.1131220677813</v>
      </c>
      <c r="Z33" s="326">
        <f t="shared" si="4"/>
        <v>113.86711920141126</v>
      </c>
      <c r="AA33" s="326">
        <f t="shared" si="5"/>
        <v>103.70217458823446</v>
      </c>
      <c r="AB33" s="326">
        <f t="shared" si="6"/>
        <v>96.914223916745044</v>
      </c>
      <c r="AC33" s="326">
        <f t="shared" si="7"/>
        <v>90.020177704050127</v>
      </c>
      <c r="AD33" s="326">
        <f t="shared" si="8"/>
        <v>95.349677203515412</v>
      </c>
      <c r="AE33" s="326">
        <f t="shared" si="9"/>
        <v>109.07406891427637</v>
      </c>
      <c r="AF33" s="326">
        <f t="shared" si="10"/>
        <v>134.56866162137285</v>
      </c>
      <c r="AG33" s="326">
        <f t="shared" si="11"/>
        <v>143.42888057854552</v>
      </c>
      <c r="AH33" s="326">
        <f t="shared" si="12"/>
        <v>142.99373670619957</v>
      </c>
      <c r="AI33" s="326">
        <f t="shared" si="13"/>
        <v>169.67440242807066</v>
      </c>
      <c r="AJ33" s="326">
        <f t="shared" si="14"/>
        <v>209.90387252484388</v>
      </c>
      <c r="AK33" s="326">
        <f t="shared" si="15"/>
        <v>251.49158018372472</v>
      </c>
      <c r="AL33" s="326">
        <f t="shared" si="16"/>
        <v>235.761890278625</v>
      </c>
      <c r="AM33" s="326">
        <f t="shared" si="17"/>
        <v>249.89659515662686</v>
      </c>
      <c r="AN33" s="324"/>
      <c r="AO33" s="342"/>
      <c r="AP33" s="342"/>
      <c r="AQ33" s="342"/>
      <c r="AR33" s="342"/>
      <c r="AS33" s="419"/>
      <c r="AT33" s="419"/>
      <c r="AU33" s="342"/>
      <c r="AV33" s="342"/>
      <c r="AW33" s="342"/>
      <c r="AX33" s="342"/>
      <c r="AY33" s="342"/>
      <c r="AZ33" s="342"/>
      <c r="BA33" s="342"/>
      <c r="BB33" s="342"/>
      <c r="BC33" s="342"/>
      <c r="BD33" s="342"/>
      <c r="BE33" s="419"/>
      <c r="BF33" s="419"/>
    </row>
    <row r="34" spans="2:58" ht="15" x14ac:dyDescent="0.25">
      <c r="B34" s="765"/>
      <c r="C34" s="4" t="s">
        <v>7</v>
      </c>
      <c r="D34" s="424">
        <v>6874.5453599927496</v>
      </c>
      <c r="E34" s="341">
        <v>7592.70115465857</v>
      </c>
      <c r="F34" s="341">
        <v>7838.5268641645198</v>
      </c>
      <c r="G34" s="341">
        <v>8392.9554665458709</v>
      </c>
      <c r="H34" s="341">
        <v>10401.8422696095</v>
      </c>
      <c r="I34" s="341">
        <v>10240.7560120895</v>
      </c>
      <c r="J34" s="341">
        <v>9843.2821039025403</v>
      </c>
      <c r="K34" s="341">
        <v>12066.922563554999</v>
      </c>
      <c r="L34" s="341">
        <v>12769.2858485673</v>
      </c>
      <c r="M34" s="341">
        <v>14500.324412627901</v>
      </c>
      <c r="N34" s="341">
        <v>22068</v>
      </c>
      <c r="O34" s="341">
        <v>23473.3</v>
      </c>
      <c r="P34" s="341">
        <v>22365.7</v>
      </c>
      <c r="Q34" s="341">
        <v>26528.1</v>
      </c>
      <c r="R34" s="341">
        <v>48497.73</v>
      </c>
      <c r="S34" s="341">
        <v>60468.625560459303</v>
      </c>
      <c r="T34" s="341">
        <v>57665.129120929101</v>
      </c>
      <c r="U34" s="341">
        <v>61245.0361328125</v>
      </c>
      <c r="V34" s="323">
        <f>100</f>
        <v>100</v>
      </c>
      <c r="W34" s="326">
        <f t="shared" si="1"/>
        <v>110.44659329539398</v>
      </c>
      <c r="X34" s="326">
        <f t="shared" si="2"/>
        <v>114.0224764503232</v>
      </c>
      <c r="Y34" s="326">
        <f t="shared" si="3"/>
        <v>122.08742581567202</v>
      </c>
      <c r="Z34" s="326">
        <f t="shared" si="4"/>
        <v>151.30952993843468</v>
      </c>
      <c r="AA34" s="326">
        <f t="shared" si="5"/>
        <v>148.96630214540181</v>
      </c>
      <c r="AB34" s="326">
        <f t="shared" si="6"/>
        <v>143.18448113218824</v>
      </c>
      <c r="AC34" s="326">
        <f t="shared" si="7"/>
        <v>175.53048138688439</v>
      </c>
      <c r="AD34" s="326">
        <f t="shared" si="8"/>
        <v>185.74735025940345</v>
      </c>
      <c r="AE34" s="326">
        <f t="shared" si="9"/>
        <v>210.92775817604311</v>
      </c>
      <c r="AF34" s="326">
        <f t="shared" si="10"/>
        <v>321.01031914673808</v>
      </c>
      <c r="AG34" s="326">
        <f t="shared" si="11"/>
        <v>341.45239824302735</v>
      </c>
      <c r="AH34" s="326">
        <f t="shared" si="12"/>
        <v>325.34078733642377</v>
      </c>
      <c r="AI34" s="326">
        <f t="shared" si="13"/>
        <v>385.88879134296639</v>
      </c>
      <c r="AJ34" s="326">
        <f t="shared" si="14"/>
        <v>705.46817949938077</v>
      </c>
      <c r="AK34" s="326">
        <f t="shared" si="15"/>
        <v>879.60181210475093</v>
      </c>
      <c r="AL34" s="326">
        <f t="shared" si="16"/>
        <v>838.82098526134268</v>
      </c>
      <c r="AM34" s="326">
        <f t="shared" si="17"/>
        <v>890.89580365903782</v>
      </c>
      <c r="AN34" s="283"/>
      <c r="AO34" s="284"/>
      <c r="AP34" s="284"/>
      <c r="AQ34" s="284"/>
      <c r="AR34" s="284"/>
      <c r="AS34" s="284"/>
      <c r="AT34" s="284"/>
      <c r="AU34" s="284"/>
      <c r="AV34" s="284"/>
      <c r="AW34" s="284"/>
      <c r="AX34" s="284"/>
      <c r="AY34" s="284"/>
      <c r="AZ34" s="284"/>
      <c r="BA34" s="284"/>
      <c r="BB34" s="284"/>
      <c r="BC34" s="284"/>
      <c r="BD34" s="284"/>
      <c r="BE34" s="284"/>
      <c r="BF34" s="419"/>
    </row>
    <row r="35" spans="2:58" ht="15" customHeight="1" x14ac:dyDescent="0.25">
      <c r="B35" s="764" t="s">
        <v>10</v>
      </c>
      <c r="C35" s="2" t="s">
        <v>2</v>
      </c>
      <c r="D35" s="11">
        <v>1013.06654153221</v>
      </c>
      <c r="E35" s="11">
        <v>1009.16716340632</v>
      </c>
      <c r="F35" s="11">
        <v>998.88019647426802</v>
      </c>
      <c r="G35" s="11">
        <v>1016.6</v>
      </c>
      <c r="H35" s="11">
        <v>1033.6026043228301</v>
      </c>
      <c r="I35" s="11">
        <v>1068.5314279583599</v>
      </c>
      <c r="J35" s="11">
        <v>1098.25605448597</v>
      </c>
      <c r="K35" s="11">
        <v>1129.1749972897201</v>
      </c>
      <c r="L35" s="11">
        <v>1166.0159816560199</v>
      </c>
      <c r="M35" s="11">
        <v>1171.7432474142499</v>
      </c>
      <c r="N35" s="11">
        <v>2949.4</v>
      </c>
      <c r="O35" s="11">
        <v>2827.5</v>
      </c>
      <c r="P35" s="11">
        <v>2902.9</v>
      </c>
      <c r="Q35" s="11">
        <v>2423.6799999999998</v>
      </c>
      <c r="R35" s="11">
        <v>2889.74</v>
      </c>
      <c r="S35" s="11">
        <v>3597.3466061287299</v>
      </c>
      <c r="T35" s="11">
        <v>3132.4108604723301</v>
      </c>
      <c r="U35" s="11">
        <v>3288.05859375</v>
      </c>
      <c r="V35" s="323">
        <f>100</f>
        <v>100</v>
      </c>
      <c r="W35" s="326">
        <f t="shared" si="1"/>
        <v>99.615091608889543</v>
      </c>
      <c r="X35" s="326">
        <f t="shared" si="2"/>
        <v>98.599663055055998</v>
      </c>
      <c r="Y35" s="326">
        <f t="shared" si="3"/>
        <v>100.34878838881066</v>
      </c>
      <c r="Z35" s="326">
        <f t="shared" si="4"/>
        <v>102.02711884646396</v>
      </c>
      <c r="AA35" s="326">
        <f t="shared" si="5"/>
        <v>105.47494998129761</v>
      </c>
      <c r="AB35" s="326">
        <f t="shared" si="6"/>
        <v>108.40907378353602</v>
      </c>
      <c r="AC35" s="326">
        <f t="shared" si="7"/>
        <v>111.46108878316149</v>
      </c>
      <c r="AD35" s="326">
        <f t="shared" si="8"/>
        <v>115.09766968441006</v>
      </c>
      <c r="AE35" s="326">
        <f t="shared" si="9"/>
        <v>115.66300922761202</v>
      </c>
      <c r="AF35" s="326">
        <f t="shared" si="10"/>
        <v>291.13586117839679</v>
      </c>
      <c r="AG35" s="326">
        <f t="shared" si="11"/>
        <v>279.10308791005519</v>
      </c>
      <c r="AH35" s="326">
        <f t="shared" si="12"/>
        <v>286.54583692099004</v>
      </c>
      <c r="AI35" s="326">
        <f t="shared" si="13"/>
        <v>239.24193531594784</v>
      </c>
      <c r="AJ35" s="326">
        <f t="shared" si="14"/>
        <v>285.24681070104435</v>
      </c>
      <c r="AK35" s="326">
        <f t="shared" si="15"/>
        <v>355.0947996651762</v>
      </c>
      <c r="AL35" s="326">
        <f t="shared" si="16"/>
        <v>309.20089965015757</v>
      </c>
      <c r="AM35" s="326">
        <f t="shared" si="17"/>
        <v>324.56491838897216</v>
      </c>
      <c r="AN35" s="324">
        <v>4</v>
      </c>
      <c r="AO35" s="342">
        <v>4</v>
      </c>
      <c r="AP35" s="342">
        <v>4</v>
      </c>
      <c r="AQ35" s="342">
        <v>4</v>
      </c>
      <c r="AR35" s="419">
        <v>4</v>
      </c>
      <c r="AS35" s="419">
        <v>4</v>
      </c>
      <c r="AT35" s="419">
        <v>4</v>
      </c>
      <c r="AU35" s="342">
        <v>4</v>
      </c>
      <c r="AV35" s="342">
        <v>4</v>
      </c>
      <c r="AW35" s="342">
        <v>4</v>
      </c>
      <c r="AX35" s="342">
        <v>1</v>
      </c>
      <c r="AY35" s="342">
        <v>1</v>
      </c>
      <c r="AZ35" s="342">
        <v>1</v>
      </c>
      <c r="BA35" s="342">
        <v>1</v>
      </c>
      <c r="BB35" s="342">
        <v>1</v>
      </c>
      <c r="BC35" s="342">
        <v>4</v>
      </c>
      <c r="BD35" s="342">
        <v>6</v>
      </c>
      <c r="BE35" s="564">
        <v>7</v>
      </c>
      <c r="BF35" s="419"/>
    </row>
    <row r="36" spans="2:58" ht="15" x14ac:dyDescent="0.25">
      <c r="B36" s="764"/>
      <c r="C36" s="2" t="s">
        <v>3</v>
      </c>
      <c r="D36" s="11">
        <v>4021.3469306577999</v>
      </c>
      <c r="E36" s="11">
        <v>4159.6495954047396</v>
      </c>
      <c r="F36" s="11">
        <v>4347.45206853935</v>
      </c>
      <c r="G36" s="11">
        <v>4646.6000000000004</v>
      </c>
      <c r="H36" s="11">
        <v>4708.8889675845303</v>
      </c>
      <c r="I36" s="11">
        <v>4655.6314333866303</v>
      </c>
      <c r="J36" s="11">
        <v>5214.2681982601498</v>
      </c>
      <c r="K36" s="11">
        <v>5429.4085918533701</v>
      </c>
      <c r="L36" s="11">
        <v>5564.3854199854504</v>
      </c>
      <c r="M36" s="11">
        <v>5828.1723381278698</v>
      </c>
      <c r="N36" s="11">
        <v>5503.8</v>
      </c>
      <c r="O36" s="11">
        <v>5455.7</v>
      </c>
      <c r="P36" s="11">
        <v>5632.2</v>
      </c>
      <c r="Q36" s="11">
        <v>5359.77</v>
      </c>
      <c r="R36" s="11">
        <v>6164.05</v>
      </c>
      <c r="S36" s="11">
        <v>7289.8474321127896</v>
      </c>
      <c r="T36" s="11">
        <v>6834.9407595068897</v>
      </c>
      <c r="U36" s="11">
        <v>7164.56103515625</v>
      </c>
      <c r="V36" s="323">
        <f>100</f>
        <v>100</v>
      </c>
      <c r="W36" s="326">
        <f t="shared" si="1"/>
        <v>103.43921246119186</v>
      </c>
      <c r="X36" s="326">
        <f t="shared" si="2"/>
        <v>108.10935100862353</v>
      </c>
      <c r="Y36" s="326">
        <f t="shared" si="3"/>
        <v>115.54834934970218</v>
      </c>
      <c r="Z36" s="326">
        <f t="shared" si="4"/>
        <v>117.09730716554377</v>
      </c>
      <c r="AA36" s="326">
        <f t="shared" si="5"/>
        <v>115.77293662213512</v>
      </c>
      <c r="AB36" s="326">
        <f t="shared" si="6"/>
        <v>129.66471901510909</v>
      </c>
      <c r="AC36" s="326">
        <f t="shared" si="7"/>
        <v>135.01467755643861</v>
      </c>
      <c r="AD36" s="326">
        <f t="shared" si="8"/>
        <v>138.37118547429691</v>
      </c>
      <c r="AE36" s="326">
        <f t="shared" si="9"/>
        <v>144.93085124526957</v>
      </c>
      <c r="AF36" s="326">
        <f t="shared" si="10"/>
        <v>136.86459027049688</v>
      </c>
      <c r="AG36" s="326">
        <f t="shared" si="11"/>
        <v>135.66847362526795</v>
      </c>
      <c r="AH36" s="326">
        <f t="shared" si="12"/>
        <v>140.05755029643021</v>
      </c>
      <c r="AI36" s="326">
        <f t="shared" si="13"/>
        <v>133.28295450308897</v>
      </c>
      <c r="AJ36" s="326">
        <f t="shared" si="14"/>
        <v>153.28321844123266</v>
      </c>
      <c r="AK36" s="326">
        <f t="shared" si="15"/>
        <v>181.2787495785731</v>
      </c>
      <c r="AL36" s="326">
        <f t="shared" si="16"/>
        <v>169.96645346361225</v>
      </c>
      <c r="AM36" s="326">
        <f t="shared" si="17"/>
        <v>178.16321642222229</v>
      </c>
      <c r="AN36" s="324">
        <v>4</v>
      </c>
      <c r="AO36" s="342">
        <v>4</v>
      </c>
      <c r="AP36" s="342">
        <v>4</v>
      </c>
      <c r="AQ36" s="342">
        <v>4</v>
      </c>
      <c r="AR36" s="342">
        <v>4</v>
      </c>
      <c r="AS36" s="342">
        <v>4</v>
      </c>
      <c r="AT36" s="342">
        <v>4</v>
      </c>
      <c r="AU36" s="342">
        <v>4</v>
      </c>
      <c r="AV36" s="342">
        <v>4</v>
      </c>
      <c r="AW36" s="342">
        <v>4</v>
      </c>
      <c r="AX36" s="342">
        <v>1</v>
      </c>
      <c r="AY36" s="342">
        <v>1</v>
      </c>
      <c r="AZ36" s="342">
        <v>1</v>
      </c>
      <c r="BA36" s="342">
        <v>1</v>
      </c>
      <c r="BB36" s="342">
        <v>1</v>
      </c>
      <c r="BC36" s="342">
        <v>4</v>
      </c>
      <c r="BD36" s="342">
        <v>6</v>
      </c>
      <c r="BE36" s="419">
        <v>7</v>
      </c>
      <c r="BF36" s="419"/>
    </row>
    <row r="37" spans="2:58" ht="15" x14ac:dyDescent="0.25">
      <c r="B37" s="764"/>
      <c r="C37" s="2" t="s">
        <v>4</v>
      </c>
      <c r="D37" s="11">
        <v>5685.8055178234399</v>
      </c>
      <c r="E37" s="11">
        <v>5806.5608051446297</v>
      </c>
      <c r="F37" s="11">
        <v>5954.4256886683397</v>
      </c>
      <c r="G37" s="11">
        <v>6707.2</v>
      </c>
      <c r="H37" s="11">
        <v>6594.1553100568099</v>
      </c>
      <c r="I37" s="11">
        <v>6763.4445503351799</v>
      </c>
      <c r="J37" s="11">
        <v>7468.0189027666402</v>
      </c>
      <c r="K37" s="11">
        <v>7839.2828655748099</v>
      </c>
      <c r="L37" s="11">
        <v>8077.7273259435697</v>
      </c>
      <c r="M37" s="11">
        <v>8475.4411837456391</v>
      </c>
      <c r="N37" s="11">
        <v>6988.6</v>
      </c>
      <c r="O37" s="11">
        <v>7186.6</v>
      </c>
      <c r="P37" s="11">
        <v>7283.8</v>
      </c>
      <c r="Q37" s="11">
        <v>7752.68</v>
      </c>
      <c r="R37" s="11">
        <v>8313.9500000000007</v>
      </c>
      <c r="S37" s="11">
        <v>9839.4192097168398</v>
      </c>
      <c r="T37" s="11">
        <v>9262.09151902946</v>
      </c>
      <c r="U37" s="11">
        <v>9729.54296875</v>
      </c>
      <c r="V37" s="323">
        <f>100</f>
        <v>100</v>
      </c>
      <c r="W37" s="326">
        <f t="shared" si="1"/>
        <v>102.12380263346425</v>
      </c>
      <c r="X37" s="326">
        <f t="shared" si="2"/>
        <v>104.72439955961998</v>
      </c>
      <c r="Y37" s="326">
        <f t="shared" si="3"/>
        <v>117.96393631429652</v>
      </c>
      <c r="Z37" s="326">
        <f t="shared" si="4"/>
        <v>115.97574502655679</v>
      </c>
      <c r="AA37" s="326">
        <f t="shared" si="5"/>
        <v>118.95314620124867</v>
      </c>
      <c r="AB37" s="326">
        <f t="shared" si="6"/>
        <v>131.3449585877753</v>
      </c>
      <c r="AC37" s="326">
        <f t="shared" si="7"/>
        <v>137.87462200387984</v>
      </c>
      <c r="AD37" s="326">
        <f t="shared" si="8"/>
        <v>142.06830150313991</v>
      </c>
      <c r="AE37" s="326">
        <f t="shared" si="9"/>
        <v>149.06315661303321</v>
      </c>
      <c r="AF37" s="326">
        <f t="shared" si="10"/>
        <v>122.91310313187212</v>
      </c>
      <c r="AG37" s="326">
        <f t="shared" si="11"/>
        <v>126.39545931481443</v>
      </c>
      <c r="AH37" s="326">
        <f t="shared" si="12"/>
        <v>128.10497962280431</v>
      </c>
      <c r="AI37" s="326">
        <f t="shared" si="13"/>
        <v>136.35148046653154</v>
      </c>
      <c r="AJ37" s="326">
        <f t="shared" si="14"/>
        <v>146.22290498572366</v>
      </c>
      <c r="AK37" s="326">
        <f t="shared" si="15"/>
        <v>173.05233495716587</v>
      </c>
      <c r="AL37" s="326">
        <f t="shared" si="16"/>
        <v>162.8984932740901</v>
      </c>
      <c r="AM37" s="326">
        <f t="shared" si="17"/>
        <v>171.11986926479551</v>
      </c>
      <c r="AN37" s="324">
        <v>4</v>
      </c>
      <c r="AO37" s="342">
        <v>4</v>
      </c>
      <c r="AP37" s="342">
        <v>4</v>
      </c>
      <c r="AQ37" s="342">
        <v>4</v>
      </c>
      <c r="AR37" s="419">
        <v>4</v>
      </c>
      <c r="AS37" s="419">
        <v>4</v>
      </c>
      <c r="AT37" s="342">
        <v>4</v>
      </c>
      <c r="AU37" s="342">
        <v>4</v>
      </c>
      <c r="AV37" s="342">
        <v>4</v>
      </c>
      <c r="AW37" s="342">
        <v>4</v>
      </c>
      <c r="AX37" s="342">
        <v>1</v>
      </c>
      <c r="AY37" s="342">
        <v>1</v>
      </c>
      <c r="AZ37" s="342">
        <v>1</v>
      </c>
      <c r="BA37" s="342">
        <v>1</v>
      </c>
      <c r="BB37" s="342">
        <v>1</v>
      </c>
      <c r="BC37" s="342">
        <v>4</v>
      </c>
      <c r="BD37" s="342">
        <v>6</v>
      </c>
      <c r="BE37" s="419">
        <v>7</v>
      </c>
      <c r="BF37" s="419"/>
    </row>
    <row r="38" spans="2:58" ht="15" x14ac:dyDescent="0.25">
      <c r="B38" s="764"/>
      <c r="C38" s="2" t="s">
        <v>5</v>
      </c>
      <c r="D38" s="11">
        <v>7770.16897933581</v>
      </c>
      <c r="E38" s="11">
        <v>7749.76306330236</v>
      </c>
      <c r="F38" s="11">
        <v>8132.6662661030196</v>
      </c>
      <c r="G38" s="11">
        <v>8671.9</v>
      </c>
      <c r="H38" s="11">
        <v>8513.9524691652005</v>
      </c>
      <c r="I38" s="11">
        <v>8654.8939167517292</v>
      </c>
      <c r="J38" s="11">
        <v>9181.2590804700903</v>
      </c>
      <c r="K38" s="11">
        <v>9198.2330943442194</v>
      </c>
      <c r="L38" s="11">
        <v>9562.1715636877398</v>
      </c>
      <c r="M38" s="11">
        <v>10059.944371469001</v>
      </c>
      <c r="N38" s="11">
        <v>13191.3</v>
      </c>
      <c r="O38" s="11">
        <v>15145.5</v>
      </c>
      <c r="P38" s="11">
        <v>15445.2</v>
      </c>
      <c r="Q38" s="11">
        <v>14978.65</v>
      </c>
      <c r="R38" s="11">
        <v>15853.49</v>
      </c>
      <c r="S38" s="11">
        <v>19076.647215202898</v>
      </c>
      <c r="T38" s="11">
        <v>18084.303438522398</v>
      </c>
      <c r="U38" s="11">
        <v>18924.654296875</v>
      </c>
      <c r="V38" s="323">
        <f>100</f>
        <v>100</v>
      </c>
      <c r="W38" s="326">
        <f t="shared" si="1"/>
        <v>99.737381309367692</v>
      </c>
      <c r="X38" s="326">
        <f t="shared" si="2"/>
        <v>104.66524328790331</v>
      </c>
      <c r="Y38" s="326">
        <f t="shared" si="3"/>
        <v>111.60503745880273</v>
      </c>
      <c r="Z38" s="326">
        <f t="shared" si="4"/>
        <v>109.57229491157049</v>
      </c>
      <c r="AA38" s="326">
        <f t="shared" si="5"/>
        <v>111.3861737083039</v>
      </c>
      <c r="AB38" s="326">
        <f t="shared" si="6"/>
        <v>118.16035281712624</v>
      </c>
      <c r="AC38" s="326">
        <f t="shared" si="7"/>
        <v>118.37880384334292</v>
      </c>
      <c r="AD38" s="326">
        <f t="shared" si="8"/>
        <v>123.06259476618371</v>
      </c>
      <c r="AE38" s="326">
        <f t="shared" si="9"/>
        <v>129.46879788872906</v>
      </c>
      <c r="AF38" s="326">
        <f t="shared" si="10"/>
        <v>169.76850870401</v>
      </c>
      <c r="AG38" s="326">
        <f t="shared" si="11"/>
        <v>194.91854090018296</v>
      </c>
      <c r="AH38" s="326">
        <f t="shared" si="12"/>
        <v>198.77559987530989</v>
      </c>
      <c r="AI38" s="326">
        <f t="shared" si="13"/>
        <v>192.77122595190158</v>
      </c>
      <c r="AJ38" s="326">
        <f t="shared" si="14"/>
        <v>204.03018315510494</v>
      </c>
      <c r="AK38" s="326">
        <f t="shared" si="15"/>
        <v>245.51135587830626</v>
      </c>
      <c r="AL38" s="326">
        <f t="shared" si="16"/>
        <v>232.74015644468309</v>
      </c>
      <c r="AM38" s="326">
        <f t="shared" si="17"/>
        <v>243.55524760405751</v>
      </c>
      <c r="AN38" s="324">
        <v>4</v>
      </c>
      <c r="AO38" s="342">
        <v>4</v>
      </c>
      <c r="AP38" s="342">
        <v>4</v>
      </c>
      <c r="AQ38" s="342">
        <v>4</v>
      </c>
      <c r="AR38" s="342">
        <v>4</v>
      </c>
      <c r="AS38" s="342">
        <v>4</v>
      </c>
      <c r="AT38" s="342">
        <v>4</v>
      </c>
      <c r="AU38" s="342">
        <v>4</v>
      </c>
      <c r="AV38" s="342">
        <v>4</v>
      </c>
      <c r="AW38" s="342">
        <v>4</v>
      </c>
      <c r="AX38" s="342">
        <v>1</v>
      </c>
      <c r="AY38" s="342">
        <v>1</v>
      </c>
      <c r="AZ38" s="342">
        <v>1</v>
      </c>
      <c r="BA38" s="342">
        <v>1</v>
      </c>
      <c r="BB38" s="342">
        <v>1</v>
      </c>
      <c r="BC38" s="342">
        <v>4</v>
      </c>
      <c r="BD38" s="342">
        <v>6</v>
      </c>
      <c r="BE38" s="419">
        <v>7</v>
      </c>
      <c r="BF38" s="419"/>
    </row>
    <row r="39" spans="2:58" ht="15" x14ac:dyDescent="0.25">
      <c r="B39" s="764"/>
      <c r="C39" s="2" t="s">
        <v>6</v>
      </c>
      <c r="D39" s="11">
        <v>18490.3879693493</v>
      </c>
      <c r="E39" s="11">
        <v>18725.140627258101</v>
      </c>
      <c r="F39" s="11">
        <v>19433.424219785</v>
      </c>
      <c r="G39" s="11">
        <v>21042.3</v>
      </c>
      <c r="H39" s="11">
        <v>20850.5993511294</v>
      </c>
      <c r="I39" s="11">
        <v>21142.501328431899</v>
      </c>
      <c r="J39" s="11">
        <v>22961.802235982799</v>
      </c>
      <c r="K39" s="11">
        <v>23596.099549062099</v>
      </c>
      <c r="L39" s="11">
        <v>24370.300291272801</v>
      </c>
      <c r="M39" s="11">
        <v>25535.301140756801</v>
      </c>
      <c r="N39" s="11">
        <v>28633.1</v>
      </c>
      <c r="O39" s="11">
        <v>30615.3</v>
      </c>
      <c r="P39" s="11">
        <v>31264.1</v>
      </c>
      <c r="Q39" s="11">
        <v>30514.78</v>
      </c>
      <c r="R39" s="11">
        <v>33221.230000000003</v>
      </c>
      <c r="S39" s="11">
        <v>39803.260463161299</v>
      </c>
      <c r="T39" s="11">
        <v>37313.746577531099</v>
      </c>
      <c r="U39" s="11">
        <v>39106.816894531301</v>
      </c>
      <c r="V39" s="323">
        <f>100</f>
        <v>100</v>
      </c>
      <c r="W39" s="326">
        <f t="shared" si="1"/>
        <v>101.26959292740607</v>
      </c>
      <c r="X39" s="326">
        <f t="shared" si="2"/>
        <v>105.10014312300493</v>
      </c>
      <c r="Y39" s="326">
        <f t="shared" si="3"/>
        <v>113.80128981004017</v>
      </c>
      <c r="Z39" s="326">
        <f t="shared" si="4"/>
        <v>112.76453141866205</v>
      </c>
      <c r="AA39" s="326">
        <f t="shared" si="5"/>
        <v>114.34320017232137</v>
      </c>
      <c r="AB39" s="326">
        <f t="shared" si="6"/>
        <v>124.18237126254769</v>
      </c>
      <c r="AC39" s="326">
        <f t="shared" si="7"/>
        <v>127.61278772612187</v>
      </c>
      <c r="AD39" s="326">
        <f t="shared" si="8"/>
        <v>131.79983206231461</v>
      </c>
      <c r="AE39" s="326">
        <f t="shared" si="9"/>
        <v>138.1004075365295</v>
      </c>
      <c r="AF39" s="326">
        <f t="shared" si="10"/>
        <v>154.85397087104838</v>
      </c>
      <c r="AG39" s="326">
        <f t="shared" si="11"/>
        <v>165.57413533317759</v>
      </c>
      <c r="AH39" s="326">
        <f t="shared" si="12"/>
        <v>169.08298545073862</v>
      </c>
      <c r="AI39" s="326">
        <f t="shared" si="13"/>
        <v>165.03050152643095</v>
      </c>
      <c r="AJ39" s="326">
        <f t="shared" si="14"/>
        <v>179.66756595410206</v>
      </c>
      <c r="AK39" s="326">
        <f t="shared" si="15"/>
        <v>215.26460412372856</v>
      </c>
      <c r="AL39" s="326">
        <f t="shared" si="16"/>
        <v>201.80077691925368</v>
      </c>
      <c r="AM39" s="326">
        <f t="shared" si="17"/>
        <v>211.49808732708553</v>
      </c>
      <c r="AN39" s="324"/>
      <c r="AO39" s="342"/>
      <c r="AP39" s="342"/>
      <c r="AQ39" s="342"/>
      <c r="AR39" s="342"/>
      <c r="AS39" s="419"/>
      <c r="AT39" s="419"/>
      <c r="AU39" s="342"/>
      <c r="AV39" s="342"/>
      <c r="AW39" s="342"/>
      <c r="AX39" s="342"/>
      <c r="AY39" s="342"/>
      <c r="AZ39" s="342"/>
      <c r="BA39" s="342"/>
      <c r="BB39" s="342"/>
      <c r="BC39" s="342"/>
      <c r="BD39" s="342"/>
      <c r="BE39" s="419"/>
      <c r="BF39" s="419"/>
    </row>
    <row r="40" spans="2:58" ht="15" x14ac:dyDescent="0.25">
      <c r="B40" s="764"/>
      <c r="C40" s="2" t="s">
        <v>7</v>
      </c>
      <c r="D40" s="424">
        <v>10720.2189900135</v>
      </c>
      <c r="E40" s="341">
        <v>10975.377563955701</v>
      </c>
      <c r="F40" s="341">
        <v>11300.757953681999</v>
      </c>
      <c r="G40" s="341">
        <v>12370.4</v>
      </c>
      <c r="H40" s="341">
        <v>12336.6468819642</v>
      </c>
      <c r="I40" s="341">
        <v>12487.607411680199</v>
      </c>
      <c r="J40" s="341">
        <v>13780.5431555128</v>
      </c>
      <c r="K40" s="341">
        <v>14397.8664547179</v>
      </c>
      <c r="L40" s="341">
        <v>14808.128727585001</v>
      </c>
      <c r="M40" s="341">
        <v>15475.3567692878</v>
      </c>
      <c r="N40" s="341">
        <v>15441.8</v>
      </c>
      <c r="O40" s="341">
        <v>15469.8</v>
      </c>
      <c r="P40" s="341">
        <v>15818.9</v>
      </c>
      <c r="Q40" s="341">
        <v>15536.13</v>
      </c>
      <c r="R40" s="341">
        <v>17367.740000000002</v>
      </c>
      <c r="S40" s="341">
        <v>20726.613247958401</v>
      </c>
      <c r="T40" s="341">
        <v>19229.443139008701</v>
      </c>
      <c r="U40" s="341">
        <v>20182.162597656301</v>
      </c>
      <c r="V40" s="323">
        <f>100</f>
        <v>100</v>
      </c>
      <c r="W40" s="326">
        <f t="shared" si="1"/>
        <v>102.38016195545907</v>
      </c>
      <c r="X40" s="326">
        <f t="shared" si="2"/>
        <v>105.41536478134734</v>
      </c>
      <c r="Y40" s="326">
        <f t="shared" si="3"/>
        <v>115.39316511653109</v>
      </c>
      <c r="Z40" s="326">
        <f t="shared" si="4"/>
        <v>115.07831037273115</v>
      </c>
      <c r="AA40" s="326">
        <f t="shared" si="5"/>
        <v>116.4864955026863</v>
      </c>
      <c r="AB40" s="326">
        <f t="shared" si="6"/>
        <v>128.5472168838171</v>
      </c>
      <c r="AC40" s="326">
        <f t="shared" si="7"/>
        <v>134.30571211400007</v>
      </c>
      <c r="AD40" s="326">
        <f t="shared" si="8"/>
        <v>138.13270737640363</v>
      </c>
      <c r="AE40" s="326">
        <f t="shared" si="9"/>
        <v>144.35672241121179</v>
      </c>
      <c r="AF40" s="326">
        <f t="shared" si="10"/>
        <v>144.04369924145135</v>
      </c>
      <c r="AG40" s="326">
        <f t="shared" si="11"/>
        <v>144.3048879356943</v>
      </c>
      <c r="AH40" s="326">
        <f t="shared" si="12"/>
        <v>147.56135126284468</v>
      </c>
      <c r="AI40" s="326">
        <f t="shared" si="13"/>
        <v>144.92362529602053</v>
      </c>
      <c r="AJ40" s="326">
        <f t="shared" si="14"/>
        <v>162.00919044824599</v>
      </c>
      <c r="AK40" s="326">
        <f t="shared" si="15"/>
        <v>193.34132322545307</v>
      </c>
      <c r="AL40" s="326">
        <f t="shared" si="16"/>
        <v>179.37546944630546</v>
      </c>
      <c r="AM40" s="326">
        <f t="shared" si="17"/>
        <v>188.26259628144859</v>
      </c>
      <c r="AN40" s="283"/>
      <c r="AO40" s="284"/>
      <c r="AP40" s="284"/>
      <c r="AQ40" s="284"/>
      <c r="AR40" s="284"/>
      <c r="AS40" s="284"/>
      <c r="AT40" s="284"/>
      <c r="AU40" s="284"/>
      <c r="AV40" s="284"/>
      <c r="AW40" s="284"/>
      <c r="AX40" s="284"/>
      <c r="AY40" s="284"/>
      <c r="AZ40" s="284"/>
      <c r="BA40" s="284"/>
      <c r="BB40" s="284"/>
      <c r="BC40" s="284"/>
      <c r="BD40" s="284"/>
      <c r="BE40" s="284"/>
      <c r="BF40" s="419"/>
    </row>
    <row r="41" spans="2:58" ht="15" x14ac:dyDescent="0.25">
      <c r="B41" s="766" t="s">
        <v>11</v>
      </c>
      <c r="C41" s="3" t="s">
        <v>2</v>
      </c>
      <c r="D41" s="11">
        <v>18050.400000000001</v>
      </c>
      <c r="E41" s="11">
        <v>15992.3</v>
      </c>
      <c r="F41" s="11">
        <v>18092</v>
      </c>
      <c r="G41" s="11">
        <v>19881.7</v>
      </c>
      <c r="H41" s="11">
        <v>22518.7</v>
      </c>
      <c r="I41" s="11">
        <v>22585</v>
      </c>
      <c r="J41" s="11">
        <v>28358.7</v>
      </c>
      <c r="K41" s="11">
        <v>29105.1</v>
      </c>
      <c r="L41" s="11">
        <v>31735.4</v>
      </c>
      <c r="M41" s="11">
        <v>32715.8</v>
      </c>
      <c r="N41" s="11">
        <v>35077</v>
      </c>
      <c r="O41" s="11">
        <v>35264.9</v>
      </c>
      <c r="P41" s="11">
        <v>39518.699999999997</v>
      </c>
      <c r="Q41" s="11">
        <v>48706.879999999997</v>
      </c>
      <c r="R41" s="11">
        <v>47569.1</v>
      </c>
      <c r="S41" s="11">
        <v>57689.818529657598</v>
      </c>
      <c r="T41" s="11">
        <v>58346.372805616396</v>
      </c>
      <c r="U41" s="11">
        <v>60963.65625</v>
      </c>
      <c r="V41" s="323">
        <f>100</f>
        <v>100</v>
      </c>
      <c r="W41" s="326">
        <f t="shared" si="1"/>
        <v>88.598036608607003</v>
      </c>
      <c r="X41" s="326">
        <f t="shared" si="2"/>
        <v>100.23046580685192</v>
      </c>
      <c r="Y41" s="326">
        <f t="shared" si="3"/>
        <v>110.14548154057528</v>
      </c>
      <c r="Z41" s="326">
        <f t="shared" si="4"/>
        <v>124.75457607587643</v>
      </c>
      <c r="AA41" s="326">
        <f t="shared" si="5"/>
        <v>125.12188095554669</v>
      </c>
      <c r="AB41" s="326">
        <f t="shared" si="6"/>
        <v>157.10842973008909</v>
      </c>
      <c r="AC41" s="326">
        <f t="shared" si="7"/>
        <v>161.24351814918228</v>
      </c>
      <c r="AD41" s="326">
        <f t="shared" si="8"/>
        <v>175.81549439347603</v>
      </c>
      <c r="AE41" s="326">
        <f t="shared" si="9"/>
        <v>181.24695297611132</v>
      </c>
      <c r="AF41" s="326">
        <f t="shared" si="10"/>
        <v>194.32810353233168</v>
      </c>
      <c r="AG41" s="326">
        <f t="shared" si="11"/>
        <v>195.3690776935691</v>
      </c>
      <c r="AH41" s="326">
        <f t="shared" si="12"/>
        <v>218.93531445286527</v>
      </c>
      <c r="AI41" s="326">
        <f t="shared" si="13"/>
        <v>269.83823073172891</v>
      </c>
      <c r="AJ41" s="326">
        <f t="shared" si="14"/>
        <v>263.53488011346008</v>
      </c>
      <c r="AK41" s="326">
        <f t="shared" si="15"/>
        <v>319.60410035044981</v>
      </c>
      <c r="AL41" s="326">
        <f t="shared" si="16"/>
        <v>323.24143955600096</v>
      </c>
      <c r="AM41" s="326">
        <f t="shared" si="17"/>
        <v>337.74130351681953</v>
      </c>
      <c r="AN41" s="324">
        <v>1</v>
      </c>
      <c r="AO41" s="342">
        <v>1</v>
      </c>
      <c r="AP41" s="342">
        <v>1</v>
      </c>
      <c r="AQ41" s="342">
        <v>1</v>
      </c>
      <c r="AR41" s="419">
        <v>1</v>
      </c>
      <c r="AS41" s="419">
        <v>1</v>
      </c>
      <c r="AT41" s="419">
        <v>1</v>
      </c>
      <c r="AU41" s="342">
        <v>1</v>
      </c>
      <c r="AV41" s="342">
        <v>1</v>
      </c>
      <c r="AW41" s="342">
        <v>1</v>
      </c>
      <c r="AX41" s="342">
        <v>1</v>
      </c>
      <c r="AY41" s="342">
        <v>1</v>
      </c>
      <c r="AZ41" s="342">
        <v>1</v>
      </c>
      <c r="BA41" s="342">
        <v>1</v>
      </c>
      <c r="BB41" s="342">
        <v>1</v>
      </c>
      <c r="BC41" s="342">
        <v>4</v>
      </c>
      <c r="BD41" s="342">
        <v>6</v>
      </c>
      <c r="BE41" s="564">
        <v>7</v>
      </c>
      <c r="BF41" s="419"/>
    </row>
    <row r="42" spans="2:58" ht="15" x14ac:dyDescent="0.25">
      <c r="B42" s="764"/>
      <c r="C42" s="2" t="s">
        <v>3</v>
      </c>
      <c r="D42" s="11">
        <v>24627.1</v>
      </c>
      <c r="E42" s="11">
        <v>24188.1</v>
      </c>
      <c r="F42" s="11">
        <v>26770.1</v>
      </c>
      <c r="G42" s="11">
        <v>31807.9</v>
      </c>
      <c r="H42" s="11">
        <v>32734.6</v>
      </c>
      <c r="I42" s="11">
        <v>33411.9</v>
      </c>
      <c r="J42" s="11">
        <v>36896.400000000001</v>
      </c>
      <c r="K42" s="11">
        <v>38490.9</v>
      </c>
      <c r="L42" s="11">
        <v>40178.400000000001</v>
      </c>
      <c r="M42" s="11">
        <v>44348.7</v>
      </c>
      <c r="N42" s="11">
        <v>46571.9</v>
      </c>
      <c r="O42" s="11">
        <v>51543.8</v>
      </c>
      <c r="P42" s="11">
        <v>51886</v>
      </c>
      <c r="Q42" s="11">
        <v>55210.37</v>
      </c>
      <c r="R42" s="11">
        <v>63647.14</v>
      </c>
      <c r="S42" s="11">
        <v>73868.462651550304</v>
      </c>
      <c r="T42" s="11">
        <v>76353.925489201196</v>
      </c>
      <c r="U42" s="11">
        <v>79692.640625</v>
      </c>
      <c r="V42" s="323">
        <f>100</f>
        <v>100</v>
      </c>
      <c r="W42" s="326">
        <f t="shared" si="1"/>
        <v>98.217410900999312</v>
      </c>
      <c r="X42" s="326">
        <f t="shared" si="2"/>
        <v>108.70179598897151</v>
      </c>
      <c r="Y42" s="326">
        <f t="shared" si="3"/>
        <v>129.15812255604598</v>
      </c>
      <c r="Z42" s="326">
        <f t="shared" si="4"/>
        <v>132.92105038758118</v>
      </c>
      <c r="AA42" s="326">
        <f t="shared" si="5"/>
        <v>135.67127270364762</v>
      </c>
      <c r="AB42" s="326">
        <f t="shared" si="6"/>
        <v>149.82031989150164</v>
      </c>
      <c r="AC42" s="326">
        <f t="shared" si="7"/>
        <v>156.29489464857821</v>
      </c>
      <c r="AD42" s="326">
        <f t="shared" si="8"/>
        <v>163.1471021760581</v>
      </c>
      <c r="AE42" s="326">
        <f t="shared" si="9"/>
        <v>180.08088650307994</v>
      </c>
      <c r="AF42" s="326">
        <f t="shared" si="10"/>
        <v>189.10833999943154</v>
      </c>
      <c r="AG42" s="326">
        <f t="shared" si="11"/>
        <v>209.29707517328472</v>
      </c>
      <c r="AH42" s="326">
        <f t="shared" si="12"/>
        <v>210.68660134567205</v>
      </c>
      <c r="AI42" s="326">
        <f t="shared" si="13"/>
        <v>224.18542987197031</v>
      </c>
      <c r="AJ42" s="326">
        <f t="shared" si="14"/>
        <v>258.44350329515049</v>
      </c>
      <c r="AK42" s="326">
        <f t="shared" si="15"/>
        <v>299.94787308107863</v>
      </c>
      <c r="AL42" s="326">
        <f t="shared" si="16"/>
        <v>310.04026251244034</v>
      </c>
      <c r="AM42" s="326">
        <f t="shared" si="17"/>
        <v>323.59734042985167</v>
      </c>
      <c r="AN42" s="324">
        <v>1</v>
      </c>
      <c r="AO42" s="342">
        <v>1</v>
      </c>
      <c r="AP42" s="342">
        <v>1</v>
      </c>
      <c r="AQ42" s="342">
        <v>1</v>
      </c>
      <c r="AR42" s="342">
        <v>1</v>
      </c>
      <c r="AS42" s="342">
        <v>1</v>
      </c>
      <c r="AT42" s="342">
        <v>1</v>
      </c>
      <c r="AU42" s="342">
        <v>1</v>
      </c>
      <c r="AV42" s="342">
        <v>1</v>
      </c>
      <c r="AW42" s="342">
        <v>1</v>
      </c>
      <c r="AX42" s="342">
        <v>1</v>
      </c>
      <c r="AY42" s="342">
        <v>1</v>
      </c>
      <c r="AZ42" s="342">
        <v>1</v>
      </c>
      <c r="BA42" s="342">
        <v>1</v>
      </c>
      <c r="BB42" s="342">
        <v>1</v>
      </c>
      <c r="BC42" s="342">
        <v>4</v>
      </c>
      <c r="BD42" s="342">
        <v>6</v>
      </c>
      <c r="BE42" s="419">
        <v>7</v>
      </c>
      <c r="BF42" s="419"/>
    </row>
    <row r="43" spans="2:58" ht="15" x14ac:dyDescent="0.25">
      <c r="B43" s="764"/>
      <c r="C43" s="2" t="s">
        <v>4</v>
      </c>
      <c r="D43" s="11">
        <v>13724.7</v>
      </c>
      <c r="E43" s="11">
        <v>13274.8</v>
      </c>
      <c r="F43" s="11">
        <v>13397.5</v>
      </c>
      <c r="G43" s="11">
        <v>14291.9</v>
      </c>
      <c r="H43" s="11">
        <v>14814</v>
      </c>
      <c r="I43" s="11">
        <v>15794.4</v>
      </c>
      <c r="J43" s="11">
        <v>16485</v>
      </c>
      <c r="K43" s="11">
        <v>17257.2</v>
      </c>
      <c r="L43" s="11">
        <v>18487.8</v>
      </c>
      <c r="M43" s="11">
        <v>20066</v>
      </c>
      <c r="N43" s="11">
        <v>20886.8</v>
      </c>
      <c r="O43" s="11">
        <v>23966.7</v>
      </c>
      <c r="P43" s="11">
        <v>25228.1</v>
      </c>
      <c r="Q43" s="11">
        <v>27788.98</v>
      </c>
      <c r="R43" s="11">
        <v>29310.12</v>
      </c>
      <c r="S43" s="11">
        <v>34048.283412879602</v>
      </c>
      <c r="T43" s="11">
        <v>35287.775235047797</v>
      </c>
      <c r="U43" s="11">
        <v>36893.0859375</v>
      </c>
      <c r="V43" s="323">
        <f>100</f>
        <v>100</v>
      </c>
      <c r="W43" s="326">
        <f t="shared" ref="W43:W74" si="22">E43*100/$D43</f>
        <v>96.721968421896278</v>
      </c>
      <c r="X43" s="326">
        <f t="shared" ref="X43:X74" si="23">F43*100/$D43</f>
        <v>97.615977034106393</v>
      </c>
      <c r="Y43" s="326">
        <f t="shared" ref="Y43:Y74" si="24">G43*100/$D43</f>
        <v>104.13269506801605</v>
      </c>
      <c r="Z43" s="326">
        <f t="shared" ref="Z43:Z74" si="25">H43*100/$D43</f>
        <v>107.93678550350826</v>
      </c>
      <c r="AA43" s="326">
        <f t="shared" ref="AA43:AA74" si="26">I43*100/$D43</f>
        <v>115.08011104067847</v>
      </c>
      <c r="AB43" s="326">
        <f t="shared" ref="AB43:AB74" si="27">J43*100/$D43</f>
        <v>120.11191501453582</v>
      </c>
      <c r="AC43" s="326">
        <f t="shared" ref="AC43:AC74" si="28">K43*100/$D43</f>
        <v>125.73826750311481</v>
      </c>
      <c r="AD43" s="326">
        <f t="shared" ref="AD43:AD74" si="29">L43*100/$D43</f>
        <v>134.70458370674768</v>
      </c>
      <c r="AE43" s="326">
        <f t="shared" ref="AE43:AE74" si="30">M43*100/$D43</f>
        <v>146.20356000495457</v>
      </c>
      <c r="AF43" s="326">
        <f t="shared" ref="AF43:AF74" si="31">N43*100/$D43</f>
        <v>152.18401859421334</v>
      </c>
      <c r="AG43" s="326">
        <f t="shared" ref="AG43:AG74" si="32">O43*100/$D43</f>
        <v>174.62458195807557</v>
      </c>
      <c r="AH43" s="326">
        <f t="shared" ref="AH43:AH74" si="33">P43*100/$D43</f>
        <v>183.81531108148081</v>
      </c>
      <c r="AI43" s="326">
        <f t="shared" ref="AI43:AI74" si="34">Q43*100/$D43</f>
        <v>202.47422530182808</v>
      </c>
      <c r="AJ43" s="326">
        <f t="shared" ref="AJ43:AJ74" si="35">R43*100/$D43</f>
        <v>213.55745480775536</v>
      </c>
      <c r="AK43" s="326">
        <f t="shared" ref="AK43:AK74" si="36">S43*100/$D43</f>
        <v>248.08034720525478</v>
      </c>
      <c r="AL43" s="326">
        <f t="shared" ref="AL43:AL74" si="37">T43*100/$D43</f>
        <v>257.11145041456496</v>
      </c>
      <c r="AM43" s="326">
        <f t="shared" ref="AM43:AM74" si="38">U43*100/$D43</f>
        <v>268.80795891713478</v>
      </c>
      <c r="AN43" s="324">
        <v>1</v>
      </c>
      <c r="AO43" s="342">
        <v>1</v>
      </c>
      <c r="AP43" s="342">
        <v>1</v>
      </c>
      <c r="AQ43" s="342">
        <v>1</v>
      </c>
      <c r="AR43" s="419">
        <v>1</v>
      </c>
      <c r="AS43" s="419">
        <v>1</v>
      </c>
      <c r="AT43" s="342">
        <v>1</v>
      </c>
      <c r="AU43" s="342">
        <v>1</v>
      </c>
      <c r="AV43" s="342">
        <v>1</v>
      </c>
      <c r="AW43" s="342">
        <v>1</v>
      </c>
      <c r="AX43" s="342">
        <v>1</v>
      </c>
      <c r="AY43" s="342">
        <v>1</v>
      </c>
      <c r="AZ43" s="342">
        <v>1</v>
      </c>
      <c r="BA43" s="342">
        <v>1</v>
      </c>
      <c r="BB43" s="342">
        <v>1</v>
      </c>
      <c r="BC43" s="342">
        <v>4</v>
      </c>
      <c r="BD43" s="342">
        <v>6</v>
      </c>
      <c r="BE43" s="419">
        <v>7</v>
      </c>
      <c r="BF43" s="419"/>
    </row>
    <row r="44" spans="2:58" ht="15" x14ac:dyDescent="0.25">
      <c r="B44" s="764"/>
      <c r="C44" s="2" t="s">
        <v>5</v>
      </c>
      <c r="D44" s="11">
        <v>7430.6</v>
      </c>
      <c r="E44" s="11">
        <v>8061.1</v>
      </c>
      <c r="F44" s="11">
        <v>9174.1</v>
      </c>
      <c r="G44" s="11">
        <v>9276.7999999999993</v>
      </c>
      <c r="H44" s="11">
        <v>9019.5</v>
      </c>
      <c r="I44" s="11">
        <v>9244.1</v>
      </c>
      <c r="J44" s="11">
        <v>8749.5</v>
      </c>
      <c r="K44" s="11">
        <v>9235.6</v>
      </c>
      <c r="L44" s="11">
        <v>11062</v>
      </c>
      <c r="M44" s="11">
        <v>12198.2</v>
      </c>
      <c r="N44" s="11">
        <v>20772.900000000001</v>
      </c>
      <c r="O44" s="11">
        <v>21435.8</v>
      </c>
      <c r="P44" s="11">
        <v>23597.3</v>
      </c>
      <c r="Q44" s="11">
        <v>26307.31</v>
      </c>
      <c r="R44" s="11">
        <v>29153.03</v>
      </c>
      <c r="S44" s="11">
        <v>34412.743946222101</v>
      </c>
      <c r="T44" s="11">
        <v>36055.863970134596</v>
      </c>
      <c r="U44" s="11">
        <v>37582.23828125</v>
      </c>
      <c r="V44" s="323">
        <f>100</f>
        <v>100</v>
      </c>
      <c r="W44" s="326">
        <f t="shared" si="22"/>
        <v>108.48518289236401</v>
      </c>
      <c r="X44" s="326">
        <f t="shared" si="23"/>
        <v>123.46378488951093</v>
      </c>
      <c r="Y44" s="326">
        <f t="shared" si="24"/>
        <v>124.84590746373104</v>
      </c>
      <c r="Z44" s="326">
        <f t="shared" si="25"/>
        <v>121.38319920329448</v>
      </c>
      <c r="AA44" s="326">
        <f t="shared" si="26"/>
        <v>124.40583532958307</v>
      </c>
      <c r="AB44" s="326">
        <f t="shared" si="27"/>
        <v>117.74957607730197</v>
      </c>
      <c r="AC44" s="326">
        <f t="shared" si="28"/>
        <v>124.29144349043145</v>
      </c>
      <c r="AD44" s="326">
        <f t="shared" si="29"/>
        <v>148.87088525825638</v>
      </c>
      <c r="AE44" s="326">
        <f t="shared" si="30"/>
        <v>164.16170968697008</v>
      </c>
      <c r="AF44" s="326">
        <f t="shared" si="31"/>
        <v>279.55885123677768</v>
      </c>
      <c r="AG44" s="326">
        <f t="shared" si="32"/>
        <v>288.48006890426075</v>
      </c>
      <c r="AH44" s="326">
        <f t="shared" si="33"/>
        <v>317.56924070734527</v>
      </c>
      <c r="AI44" s="326">
        <f t="shared" si="34"/>
        <v>354.04018518020075</v>
      </c>
      <c r="AJ44" s="326">
        <f t="shared" si="35"/>
        <v>392.33749629908755</v>
      </c>
      <c r="AK44" s="326">
        <f t="shared" si="36"/>
        <v>463.12200826611712</v>
      </c>
      <c r="AL44" s="326">
        <f t="shared" si="37"/>
        <v>485.23489314637573</v>
      </c>
      <c r="AM44" s="326">
        <f t="shared" si="38"/>
        <v>505.77663016781952</v>
      </c>
      <c r="AN44" s="324">
        <v>1</v>
      </c>
      <c r="AO44" s="342">
        <v>1</v>
      </c>
      <c r="AP44" s="342">
        <v>1</v>
      </c>
      <c r="AQ44" s="342">
        <v>1</v>
      </c>
      <c r="AR44" s="342">
        <v>1</v>
      </c>
      <c r="AS44" s="342">
        <v>1</v>
      </c>
      <c r="AT44" s="342">
        <v>1</v>
      </c>
      <c r="AU44" s="342">
        <v>1</v>
      </c>
      <c r="AV44" s="342">
        <v>1</v>
      </c>
      <c r="AW44" s="342">
        <v>1</v>
      </c>
      <c r="AX44" s="342">
        <v>1</v>
      </c>
      <c r="AY44" s="342">
        <v>1</v>
      </c>
      <c r="AZ44" s="342">
        <v>1</v>
      </c>
      <c r="BA44" s="342">
        <v>1</v>
      </c>
      <c r="BB44" s="342">
        <v>1</v>
      </c>
      <c r="BC44" s="342">
        <v>4</v>
      </c>
      <c r="BD44" s="342">
        <v>6</v>
      </c>
      <c r="BE44" s="419">
        <v>7</v>
      </c>
      <c r="BF44" s="419"/>
    </row>
    <row r="45" spans="2:58" ht="15" x14ac:dyDescent="0.25">
      <c r="B45" s="764"/>
      <c r="C45" s="2" t="s">
        <v>6</v>
      </c>
      <c r="D45" s="11">
        <v>63832.800000000003</v>
      </c>
      <c r="E45" s="11">
        <v>61516.3</v>
      </c>
      <c r="F45" s="11">
        <v>67433.7</v>
      </c>
      <c r="G45" s="11">
        <v>75258.3</v>
      </c>
      <c r="H45" s="11">
        <v>79086.8</v>
      </c>
      <c r="I45" s="11">
        <v>81035.399999999994</v>
      </c>
      <c r="J45" s="11">
        <v>90489.600000000006</v>
      </c>
      <c r="K45" s="11">
        <v>94088.8</v>
      </c>
      <c r="L45" s="11">
        <v>101463.6</v>
      </c>
      <c r="M45" s="11">
        <v>109328.7</v>
      </c>
      <c r="N45" s="11">
        <v>123308.6</v>
      </c>
      <c r="O45" s="11">
        <v>132211.20000000001</v>
      </c>
      <c r="P45" s="11">
        <v>140230.1</v>
      </c>
      <c r="Q45" s="11">
        <v>158013.54</v>
      </c>
      <c r="R45" s="11">
        <v>169679.39</v>
      </c>
      <c r="S45" s="11">
        <v>200019.30854031001</v>
      </c>
      <c r="T45" s="11">
        <v>206043.9375</v>
      </c>
      <c r="U45" s="11">
        <v>215131.62109375</v>
      </c>
      <c r="V45" s="323">
        <f>100</f>
        <v>100</v>
      </c>
      <c r="W45" s="326">
        <f t="shared" si="22"/>
        <v>96.370987956035137</v>
      </c>
      <c r="X45" s="326">
        <f t="shared" si="23"/>
        <v>105.64114373801556</v>
      </c>
      <c r="Y45" s="326">
        <f t="shared" si="24"/>
        <v>117.89910516223634</v>
      </c>
      <c r="Z45" s="326">
        <f t="shared" si="25"/>
        <v>123.89680540411825</v>
      </c>
      <c r="AA45" s="326">
        <f t="shared" si="26"/>
        <v>126.94946798511108</v>
      </c>
      <c r="AB45" s="326">
        <f t="shared" si="27"/>
        <v>141.76034891153137</v>
      </c>
      <c r="AC45" s="326">
        <f t="shared" si="28"/>
        <v>147.398829441917</v>
      </c>
      <c r="AD45" s="326">
        <f t="shared" si="29"/>
        <v>158.95213745911192</v>
      </c>
      <c r="AE45" s="326">
        <f t="shared" si="30"/>
        <v>171.27354588863406</v>
      </c>
      <c r="AF45" s="326">
        <f t="shared" si="31"/>
        <v>193.17435550375356</v>
      </c>
      <c r="AG45" s="326">
        <f t="shared" si="32"/>
        <v>207.12110388389669</v>
      </c>
      <c r="AH45" s="326">
        <f t="shared" si="33"/>
        <v>219.68345427429156</v>
      </c>
      <c r="AI45" s="326">
        <f t="shared" si="34"/>
        <v>247.54286197691468</v>
      </c>
      <c r="AJ45" s="326">
        <f t="shared" si="35"/>
        <v>265.81849770024189</v>
      </c>
      <c r="AK45" s="326">
        <f t="shared" si="36"/>
        <v>313.34879331677445</v>
      </c>
      <c r="AL45" s="326">
        <f t="shared" si="37"/>
        <v>322.78693320675262</v>
      </c>
      <c r="AM45" s="326">
        <f t="shared" si="38"/>
        <v>337.02363219810189</v>
      </c>
      <c r="AN45" s="324"/>
      <c r="AO45" s="342"/>
      <c r="AP45" s="342"/>
      <c r="AQ45" s="342"/>
      <c r="AR45" s="342"/>
      <c r="AS45" s="419"/>
      <c r="AT45" s="419"/>
      <c r="AU45" s="342"/>
      <c r="AV45" s="342"/>
      <c r="AW45" s="342"/>
      <c r="AX45" s="342"/>
      <c r="AY45" s="342"/>
      <c r="AZ45" s="342"/>
      <c r="BA45" s="342"/>
      <c r="BB45" s="342"/>
      <c r="BC45" s="342"/>
      <c r="BD45" s="342"/>
      <c r="BE45" s="419"/>
      <c r="BF45" s="419"/>
    </row>
    <row r="46" spans="2:58" ht="15" x14ac:dyDescent="0.25">
      <c r="B46" s="765"/>
      <c r="C46" s="4" t="s">
        <v>7</v>
      </c>
      <c r="D46" s="424">
        <v>56402.2</v>
      </c>
      <c r="E46" s="341">
        <v>53455.199999999997</v>
      </c>
      <c r="F46" s="341">
        <v>58259.6</v>
      </c>
      <c r="G46" s="341">
        <v>65981.5</v>
      </c>
      <c r="H46" s="341">
        <v>70067.3</v>
      </c>
      <c r="I46" s="341">
        <v>71791.3</v>
      </c>
      <c r="J46" s="341">
        <v>81740.100000000006</v>
      </c>
      <c r="K46" s="341">
        <v>84853.2</v>
      </c>
      <c r="L46" s="341">
        <v>90401.600000000006</v>
      </c>
      <c r="M46" s="341">
        <v>97130.5</v>
      </c>
      <c r="N46" s="341">
        <v>102535.7</v>
      </c>
      <c r="O46" s="341">
        <v>110775.4</v>
      </c>
      <c r="P46" s="341">
        <v>116632.8</v>
      </c>
      <c r="Q46" s="341">
        <v>131706.23000000001</v>
      </c>
      <c r="R46" s="341">
        <v>140526.35999999999</v>
      </c>
      <c r="S46" s="341">
        <v>165606.56459408699</v>
      </c>
      <c r="T46" s="341">
        <v>169988.07352986501</v>
      </c>
      <c r="U46" s="341">
        <v>177549.3828125</v>
      </c>
      <c r="V46" s="323">
        <f>100</f>
        <v>100</v>
      </c>
      <c r="W46" s="326">
        <f t="shared" si="22"/>
        <v>94.775026506058282</v>
      </c>
      <c r="X46" s="326">
        <f t="shared" si="23"/>
        <v>103.29313395576769</v>
      </c>
      <c r="Y46" s="326">
        <f t="shared" si="24"/>
        <v>116.98391197506481</v>
      </c>
      <c r="Z46" s="326">
        <f t="shared" si="25"/>
        <v>124.22795564712015</v>
      </c>
      <c r="AA46" s="326">
        <f t="shared" si="26"/>
        <v>127.2845740059785</v>
      </c>
      <c r="AB46" s="326">
        <f t="shared" si="27"/>
        <v>144.92360227083344</v>
      </c>
      <c r="AC46" s="326">
        <f t="shared" si="28"/>
        <v>150.44306782359556</v>
      </c>
      <c r="AD46" s="326">
        <f t="shared" si="29"/>
        <v>160.28027275531807</v>
      </c>
      <c r="AE46" s="326">
        <f t="shared" si="30"/>
        <v>172.21048115144447</v>
      </c>
      <c r="AF46" s="326">
        <f t="shared" si="31"/>
        <v>181.79379527748918</v>
      </c>
      <c r="AG46" s="326">
        <f t="shared" si="32"/>
        <v>196.40262259273575</v>
      </c>
      <c r="AH46" s="326">
        <f t="shared" si="33"/>
        <v>206.78767849481051</v>
      </c>
      <c r="AI46" s="326">
        <f t="shared" si="34"/>
        <v>233.51257575059134</v>
      </c>
      <c r="AJ46" s="326">
        <f t="shared" si="35"/>
        <v>249.15049412966158</v>
      </c>
      <c r="AK46" s="326">
        <f t="shared" si="36"/>
        <v>293.61720747433077</v>
      </c>
      <c r="AL46" s="326">
        <f t="shared" si="37"/>
        <v>301.3855373192269</v>
      </c>
      <c r="AM46" s="326">
        <f t="shared" si="38"/>
        <v>314.79159113031051</v>
      </c>
      <c r="AN46" s="283"/>
      <c r="AO46" s="284"/>
      <c r="AP46" s="284"/>
      <c r="AQ46" s="284"/>
      <c r="AR46" s="284"/>
      <c r="AS46" s="284"/>
      <c r="AT46" s="284"/>
      <c r="AU46" s="284"/>
      <c r="AV46" s="284"/>
      <c r="AW46" s="284"/>
      <c r="AX46" s="284"/>
      <c r="AY46" s="284"/>
      <c r="AZ46" s="284"/>
      <c r="BA46" s="284"/>
      <c r="BB46" s="284"/>
      <c r="BC46" s="284"/>
      <c r="BD46" s="284"/>
      <c r="BE46" s="284"/>
      <c r="BF46" s="419"/>
    </row>
    <row r="47" spans="2:58" ht="15" customHeight="1" x14ac:dyDescent="0.25">
      <c r="B47" s="764" t="s">
        <v>12</v>
      </c>
      <c r="C47" s="2" t="s">
        <v>2</v>
      </c>
      <c r="D47" s="11">
        <v>34073</v>
      </c>
      <c r="E47" s="11">
        <v>45010.7</v>
      </c>
      <c r="F47" s="11">
        <v>38828.699999999997</v>
      </c>
      <c r="G47" s="11">
        <v>40951.9</v>
      </c>
      <c r="H47" s="11">
        <v>40108.300000000003</v>
      </c>
      <c r="I47" s="11">
        <v>39033.300000000003</v>
      </c>
      <c r="J47" s="11">
        <v>46049.4</v>
      </c>
      <c r="K47" s="11">
        <v>47301</v>
      </c>
      <c r="L47" s="11">
        <v>50512.3</v>
      </c>
      <c r="M47" s="11">
        <v>46610.400000000001</v>
      </c>
      <c r="N47" s="11">
        <v>48501.4</v>
      </c>
      <c r="O47" s="11">
        <v>51762.400000000001</v>
      </c>
      <c r="P47" s="11">
        <v>52564.7</v>
      </c>
      <c r="Q47" s="11">
        <v>68719.94</v>
      </c>
      <c r="R47" s="11">
        <v>76140</v>
      </c>
      <c r="S47" s="11">
        <v>79763.4447966851</v>
      </c>
      <c r="T47" s="11">
        <v>81155.704435052394</v>
      </c>
      <c r="U47" s="11">
        <v>83053.5</v>
      </c>
      <c r="V47" s="323">
        <f>100</f>
        <v>100</v>
      </c>
      <c r="W47" s="326">
        <f t="shared" si="22"/>
        <v>132.10078361165733</v>
      </c>
      <c r="X47" s="326">
        <f t="shared" si="23"/>
        <v>113.95738561324214</v>
      </c>
      <c r="Y47" s="326">
        <f t="shared" si="24"/>
        <v>120.18871247028439</v>
      </c>
      <c r="Z47" s="326">
        <f t="shared" si="25"/>
        <v>117.71285181815514</v>
      </c>
      <c r="AA47" s="326">
        <f t="shared" si="26"/>
        <v>114.55786106301179</v>
      </c>
      <c r="AB47" s="326">
        <f t="shared" si="27"/>
        <v>135.1492383999061</v>
      </c>
      <c r="AC47" s="326">
        <f t="shared" si="28"/>
        <v>138.82252810142927</v>
      </c>
      <c r="AD47" s="326">
        <f t="shared" si="29"/>
        <v>148.24729257770082</v>
      </c>
      <c r="AE47" s="326">
        <f t="shared" si="30"/>
        <v>136.79570334282278</v>
      </c>
      <c r="AF47" s="326">
        <f t="shared" si="31"/>
        <v>142.34555219675403</v>
      </c>
      <c r="AG47" s="326">
        <f t="shared" si="32"/>
        <v>151.91617996654242</v>
      </c>
      <c r="AH47" s="326">
        <f t="shared" si="33"/>
        <v>154.27083027617175</v>
      </c>
      <c r="AI47" s="326">
        <f t="shared" si="34"/>
        <v>201.68444222698324</v>
      </c>
      <c r="AJ47" s="326">
        <f t="shared" si="35"/>
        <v>223.46139171778242</v>
      </c>
      <c r="AK47" s="326">
        <f t="shared" si="36"/>
        <v>234.09574970412086</v>
      </c>
      <c r="AL47" s="326">
        <f t="shared" si="37"/>
        <v>238.18185787882604</v>
      </c>
      <c r="AM47" s="326">
        <f t="shared" si="38"/>
        <v>243.75165086725559</v>
      </c>
      <c r="AN47" s="324">
        <v>1</v>
      </c>
      <c r="AO47" s="342">
        <v>1</v>
      </c>
      <c r="AP47" s="342">
        <v>1</v>
      </c>
      <c r="AQ47" s="342">
        <v>1</v>
      </c>
      <c r="AR47" s="419">
        <v>1</v>
      </c>
      <c r="AS47" s="419">
        <v>1</v>
      </c>
      <c r="AT47" s="419">
        <v>1</v>
      </c>
      <c r="AU47" s="342">
        <v>1</v>
      </c>
      <c r="AV47" s="342">
        <v>1</v>
      </c>
      <c r="AW47" s="342">
        <v>1</v>
      </c>
      <c r="AX47" s="342">
        <v>1</v>
      </c>
      <c r="AY47" s="342">
        <v>1</v>
      </c>
      <c r="AZ47" s="342">
        <v>1</v>
      </c>
      <c r="BA47" s="342">
        <v>1</v>
      </c>
      <c r="BB47" s="342">
        <v>1</v>
      </c>
      <c r="BC47" s="342">
        <v>4</v>
      </c>
      <c r="BD47" s="342">
        <v>6</v>
      </c>
      <c r="BE47" s="564">
        <v>7</v>
      </c>
      <c r="BF47" s="419"/>
    </row>
    <row r="48" spans="2:58" ht="15" x14ac:dyDescent="0.25">
      <c r="B48" s="764"/>
      <c r="C48" s="2" t="s">
        <v>3</v>
      </c>
      <c r="D48" s="11">
        <v>54909.4</v>
      </c>
      <c r="E48" s="11">
        <v>70998.399999999994</v>
      </c>
      <c r="F48" s="11">
        <v>62024.7</v>
      </c>
      <c r="G48" s="11">
        <v>69021.7</v>
      </c>
      <c r="H48" s="11">
        <v>61393.5</v>
      </c>
      <c r="I48" s="11">
        <v>61184.7</v>
      </c>
      <c r="J48" s="11">
        <v>65960.5</v>
      </c>
      <c r="K48" s="11">
        <v>71514</v>
      </c>
      <c r="L48" s="11">
        <v>80070.100000000006</v>
      </c>
      <c r="M48" s="11">
        <v>81295.199999999997</v>
      </c>
      <c r="N48" s="11">
        <v>71725.5</v>
      </c>
      <c r="O48" s="11">
        <v>74225.5</v>
      </c>
      <c r="P48" s="11">
        <v>76047.8</v>
      </c>
      <c r="Q48" s="11">
        <v>94859.08</v>
      </c>
      <c r="R48" s="11">
        <v>94173.69</v>
      </c>
      <c r="S48" s="11">
        <v>97065.280511936202</v>
      </c>
      <c r="T48" s="11">
        <v>98158.188919991706</v>
      </c>
      <c r="U48" s="11">
        <v>100493.4921875</v>
      </c>
      <c r="V48" s="323">
        <f>100</f>
        <v>100</v>
      </c>
      <c r="W48" s="326">
        <f t="shared" si="22"/>
        <v>129.30099400102714</v>
      </c>
      <c r="X48" s="326">
        <f t="shared" si="23"/>
        <v>112.95825487075072</v>
      </c>
      <c r="Y48" s="326">
        <f t="shared" si="24"/>
        <v>125.70106393440831</v>
      </c>
      <c r="Z48" s="326">
        <f t="shared" si="25"/>
        <v>111.80872491777365</v>
      </c>
      <c r="AA48" s="326">
        <f t="shared" si="26"/>
        <v>111.42846215766335</v>
      </c>
      <c r="AB48" s="326">
        <f t="shared" si="27"/>
        <v>120.1260622042856</v>
      </c>
      <c r="AC48" s="326">
        <f t="shared" si="28"/>
        <v>130.23999533777459</v>
      </c>
      <c r="AD48" s="326">
        <f t="shared" si="29"/>
        <v>145.82220894783043</v>
      </c>
      <c r="AE48" s="326">
        <f t="shared" si="30"/>
        <v>148.05333877259631</v>
      </c>
      <c r="AF48" s="326">
        <f t="shared" si="31"/>
        <v>130.62517528874838</v>
      </c>
      <c r="AG48" s="326">
        <f t="shared" si="32"/>
        <v>135.17812979198462</v>
      </c>
      <c r="AH48" s="326">
        <f t="shared" si="33"/>
        <v>138.49686938848356</v>
      </c>
      <c r="AI48" s="326">
        <f t="shared" si="34"/>
        <v>172.7556301835387</v>
      </c>
      <c r="AJ48" s="326">
        <f t="shared" si="35"/>
        <v>171.50741038874946</v>
      </c>
      <c r="AK48" s="326">
        <f t="shared" si="36"/>
        <v>176.77352240588351</v>
      </c>
      <c r="AL48" s="326">
        <f t="shared" si="37"/>
        <v>178.76390730911592</v>
      </c>
      <c r="AM48" s="326">
        <f t="shared" si="38"/>
        <v>183.01691912040562</v>
      </c>
      <c r="AN48" s="324">
        <v>1</v>
      </c>
      <c r="AO48" s="342">
        <v>1</v>
      </c>
      <c r="AP48" s="342">
        <v>1</v>
      </c>
      <c r="AQ48" s="342">
        <v>1</v>
      </c>
      <c r="AR48" s="342">
        <v>1</v>
      </c>
      <c r="AS48" s="342">
        <v>1</v>
      </c>
      <c r="AT48" s="342">
        <v>1</v>
      </c>
      <c r="AU48" s="342">
        <v>1</v>
      </c>
      <c r="AV48" s="342">
        <v>1</v>
      </c>
      <c r="AW48" s="342">
        <v>1</v>
      </c>
      <c r="AX48" s="342">
        <v>1</v>
      </c>
      <c r="AY48" s="342">
        <v>1</v>
      </c>
      <c r="AZ48" s="342">
        <v>1</v>
      </c>
      <c r="BA48" s="342">
        <v>1</v>
      </c>
      <c r="BB48" s="342">
        <v>1</v>
      </c>
      <c r="BC48" s="342">
        <v>4</v>
      </c>
      <c r="BD48" s="342">
        <v>6</v>
      </c>
      <c r="BE48" s="419">
        <v>7</v>
      </c>
      <c r="BF48" s="419"/>
    </row>
    <row r="49" spans="2:58" ht="15" x14ac:dyDescent="0.25">
      <c r="B49" s="764"/>
      <c r="C49" s="2" t="s">
        <v>4</v>
      </c>
      <c r="D49" s="11">
        <v>45173.9</v>
      </c>
      <c r="E49" s="11">
        <v>58933.8</v>
      </c>
      <c r="F49" s="11">
        <v>53259.7</v>
      </c>
      <c r="G49" s="11">
        <v>62317.2</v>
      </c>
      <c r="H49" s="11">
        <v>58551.3</v>
      </c>
      <c r="I49" s="11">
        <v>54293.599999999999</v>
      </c>
      <c r="J49" s="11">
        <v>59675.199999999997</v>
      </c>
      <c r="K49" s="11">
        <v>65418.400000000001</v>
      </c>
      <c r="L49" s="11">
        <v>69253.3</v>
      </c>
      <c r="M49" s="11">
        <v>69531.8</v>
      </c>
      <c r="N49" s="11">
        <v>59796.9</v>
      </c>
      <c r="O49" s="11">
        <v>59762</v>
      </c>
      <c r="P49" s="11">
        <v>60144.800000000003</v>
      </c>
      <c r="Q49" s="11">
        <v>81003.42</v>
      </c>
      <c r="R49" s="11">
        <v>81952.649999999994</v>
      </c>
      <c r="S49" s="11">
        <v>84437.134994512395</v>
      </c>
      <c r="T49" s="11">
        <v>85375.8363432693</v>
      </c>
      <c r="U49" s="11">
        <v>87352.7890625</v>
      </c>
      <c r="V49" s="323">
        <f>100</f>
        <v>100</v>
      </c>
      <c r="W49" s="326">
        <f t="shared" si="22"/>
        <v>130.45984517608619</v>
      </c>
      <c r="X49" s="326">
        <f t="shared" si="23"/>
        <v>117.89927369565169</v>
      </c>
      <c r="Y49" s="326">
        <f t="shared" si="24"/>
        <v>137.94956822412942</v>
      </c>
      <c r="Z49" s="326">
        <f t="shared" si="25"/>
        <v>129.61311730888855</v>
      </c>
      <c r="AA49" s="326">
        <f t="shared" si="26"/>
        <v>120.18798465485601</v>
      </c>
      <c r="AB49" s="326">
        <f t="shared" si="27"/>
        <v>132.1010583544923</v>
      </c>
      <c r="AC49" s="326">
        <f t="shared" si="28"/>
        <v>144.81459426792904</v>
      </c>
      <c r="AD49" s="326">
        <f t="shared" si="29"/>
        <v>153.30378824940951</v>
      </c>
      <c r="AE49" s="326">
        <f t="shared" si="30"/>
        <v>153.92029468343446</v>
      </c>
      <c r="AF49" s="326">
        <f t="shared" si="31"/>
        <v>132.37046170465689</v>
      </c>
      <c r="AG49" s="326">
        <f t="shared" si="32"/>
        <v>132.29320470448644</v>
      </c>
      <c r="AH49" s="326">
        <f t="shared" si="33"/>
        <v>133.14059667197208</v>
      </c>
      <c r="AI49" s="326">
        <f t="shared" si="34"/>
        <v>179.3146485027859</v>
      </c>
      <c r="AJ49" s="326">
        <f t="shared" si="35"/>
        <v>181.41592822404084</v>
      </c>
      <c r="AK49" s="326">
        <f t="shared" si="36"/>
        <v>186.91575222531679</v>
      </c>
      <c r="AL49" s="326">
        <f t="shared" si="37"/>
        <v>188.99372501216254</v>
      </c>
      <c r="AM49" s="326">
        <f t="shared" si="38"/>
        <v>193.37004124616206</v>
      </c>
      <c r="AN49" s="324">
        <v>1</v>
      </c>
      <c r="AO49" s="342">
        <v>1</v>
      </c>
      <c r="AP49" s="342">
        <v>1</v>
      </c>
      <c r="AQ49" s="342">
        <v>1</v>
      </c>
      <c r="AR49" s="419">
        <v>1</v>
      </c>
      <c r="AS49" s="419">
        <v>1</v>
      </c>
      <c r="AT49" s="342">
        <v>1</v>
      </c>
      <c r="AU49" s="342">
        <v>1</v>
      </c>
      <c r="AV49" s="342">
        <v>1</v>
      </c>
      <c r="AW49" s="342">
        <v>1</v>
      </c>
      <c r="AX49" s="342">
        <v>1</v>
      </c>
      <c r="AY49" s="342">
        <v>1</v>
      </c>
      <c r="AZ49" s="342">
        <v>1</v>
      </c>
      <c r="BA49" s="342">
        <v>1</v>
      </c>
      <c r="BB49" s="342">
        <v>1</v>
      </c>
      <c r="BC49" s="342">
        <v>4</v>
      </c>
      <c r="BD49" s="342">
        <v>6</v>
      </c>
      <c r="BE49" s="419">
        <v>7</v>
      </c>
      <c r="BF49" s="419"/>
    </row>
    <row r="50" spans="2:58" ht="15" x14ac:dyDescent="0.25">
      <c r="B50" s="764"/>
      <c r="C50" s="2" t="s">
        <v>5</v>
      </c>
      <c r="D50" s="11">
        <v>81858.8</v>
      </c>
      <c r="E50" s="11">
        <v>88681.9</v>
      </c>
      <c r="F50" s="11">
        <v>84250.9</v>
      </c>
      <c r="G50" s="11">
        <v>85088.4</v>
      </c>
      <c r="H50" s="11">
        <v>87061.2</v>
      </c>
      <c r="I50" s="11">
        <v>87779.5</v>
      </c>
      <c r="J50" s="11">
        <v>94903.9</v>
      </c>
      <c r="K50" s="11">
        <v>97255.8</v>
      </c>
      <c r="L50" s="11">
        <v>104483.1</v>
      </c>
      <c r="M50" s="11">
        <v>106881.9</v>
      </c>
      <c r="N50" s="11">
        <v>139128.20000000001</v>
      </c>
      <c r="O50" s="11">
        <v>149178.79999999999</v>
      </c>
      <c r="P50" s="11">
        <v>141530.4</v>
      </c>
      <c r="Q50" s="11">
        <v>185972.07</v>
      </c>
      <c r="R50" s="11">
        <v>193164.98</v>
      </c>
      <c r="S50" s="11">
        <v>199340.647565294</v>
      </c>
      <c r="T50" s="11">
        <v>201677.70780168701</v>
      </c>
      <c r="U50" s="11">
        <v>206577.125</v>
      </c>
      <c r="V50" s="323">
        <f>100</f>
        <v>100</v>
      </c>
      <c r="W50" s="326">
        <f t="shared" si="22"/>
        <v>108.33520647749539</v>
      </c>
      <c r="X50" s="326">
        <f t="shared" si="23"/>
        <v>102.92222705439121</v>
      </c>
      <c r="Y50" s="326">
        <f t="shared" si="24"/>
        <v>103.94533025160398</v>
      </c>
      <c r="Z50" s="326">
        <f t="shared" si="25"/>
        <v>106.35533381872199</v>
      </c>
      <c r="AA50" s="326">
        <f t="shared" si="26"/>
        <v>107.23282041759713</v>
      </c>
      <c r="AB50" s="326">
        <f t="shared" si="27"/>
        <v>115.93609972293754</v>
      </c>
      <c r="AC50" s="326">
        <f t="shared" si="28"/>
        <v>118.80921782386255</v>
      </c>
      <c r="AD50" s="326">
        <f t="shared" si="29"/>
        <v>127.63820139068737</v>
      </c>
      <c r="AE50" s="326">
        <f t="shared" si="30"/>
        <v>130.5686132706563</v>
      </c>
      <c r="AF50" s="326">
        <f t="shared" si="31"/>
        <v>169.9612014835302</v>
      </c>
      <c r="AG50" s="326">
        <f t="shared" si="32"/>
        <v>182.239172819538</v>
      </c>
      <c r="AH50" s="326">
        <f t="shared" si="33"/>
        <v>172.89576685707584</v>
      </c>
      <c r="AI50" s="326">
        <f t="shared" si="34"/>
        <v>227.18641123495578</v>
      </c>
      <c r="AJ50" s="326">
        <f t="shared" si="35"/>
        <v>235.97338343586762</v>
      </c>
      <c r="AK50" s="326">
        <f t="shared" si="36"/>
        <v>243.51767624897258</v>
      </c>
      <c r="AL50" s="326">
        <f t="shared" si="37"/>
        <v>246.37266586083231</v>
      </c>
      <c r="AM50" s="326">
        <f t="shared" si="38"/>
        <v>252.35787111465106</v>
      </c>
      <c r="AN50" s="324">
        <v>1</v>
      </c>
      <c r="AO50" s="342">
        <v>1</v>
      </c>
      <c r="AP50" s="342">
        <v>1</v>
      </c>
      <c r="AQ50" s="342">
        <v>1</v>
      </c>
      <c r="AR50" s="342">
        <v>1</v>
      </c>
      <c r="AS50" s="342">
        <v>1</v>
      </c>
      <c r="AT50" s="342">
        <v>1</v>
      </c>
      <c r="AU50" s="342">
        <v>1</v>
      </c>
      <c r="AV50" s="342">
        <v>1</v>
      </c>
      <c r="AW50" s="342">
        <v>1</v>
      </c>
      <c r="AX50" s="342">
        <v>1</v>
      </c>
      <c r="AY50" s="342">
        <v>1</v>
      </c>
      <c r="AZ50" s="342">
        <v>1</v>
      </c>
      <c r="BA50" s="342">
        <v>1</v>
      </c>
      <c r="BB50" s="342">
        <v>1</v>
      </c>
      <c r="BC50" s="342">
        <v>4</v>
      </c>
      <c r="BD50" s="342">
        <v>6</v>
      </c>
      <c r="BE50" s="419">
        <v>7</v>
      </c>
      <c r="BF50" s="419"/>
    </row>
    <row r="51" spans="2:58" ht="15" x14ac:dyDescent="0.25">
      <c r="B51" s="764"/>
      <c r="C51" s="2" t="s">
        <v>6</v>
      </c>
      <c r="D51" s="11">
        <v>216015.1</v>
      </c>
      <c r="E51" s="11">
        <v>263624.8</v>
      </c>
      <c r="F51" s="11">
        <v>238364</v>
      </c>
      <c r="G51" s="11">
        <v>257379.20000000001</v>
      </c>
      <c r="H51" s="11">
        <v>247114.3</v>
      </c>
      <c r="I51" s="11">
        <v>242291.1</v>
      </c>
      <c r="J51" s="11">
        <v>266589</v>
      </c>
      <c r="K51" s="11">
        <v>281489.2</v>
      </c>
      <c r="L51" s="11">
        <v>304318.8</v>
      </c>
      <c r="M51" s="11">
        <v>304319.3</v>
      </c>
      <c r="N51" s="11">
        <v>319152</v>
      </c>
      <c r="O51" s="11">
        <v>334928.7</v>
      </c>
      <c r="P51" s="11">
        <v>330287.7</v>
      </c>
      <c r="Q51" s="11">
        <v>430554.51</v>
      </c>
      <c r="R51" s="11">
        <v>445431.32</v>
      </c>
      <c r="S51" s="11">
        <v>460606.50786842802</v>
      </c>
      <c r="T51" s="11">
        <v>466367.4375</v>
      </c>
      <c r="U51" s="11">
        <v>477476.90625</v>
      </c>
      <c r="V51" s="323">
        <f>100</f>
        <v>100</v>
      </c>
      <c r="W51" s="326">
        <f t="shared" si="22"/>
        <v>122.03998701942595</v>
      </c>
      <c r="X51" s="326">
        <f t="shared" si="23"/>
        <v>110.34598970164585</v>
      </c>
      <c r="Y51" s="326">
        <f t="shared" si="24"/>
        <v>119.1487076597886</v>
      </c>
      <c r="Z51" s="326">
        <f t="shared" si="25"/>
        <v>114.39677133681857</v>
      </c>
      <c r="AA51" s="326">
        <f t="shared" si="26"/>
        <v>112.16396446359536</v>
      </c>
      <c r="AB51" s="326">
        <f t="shared" si="27"/>
        <v>123.41220590597601</v>
      </c>
      <c r="AC51" s="326">
        <f t="shared" si="28"/>
        <v>130.30996444230055</v>
      </c>
      <c r="AD51" s="326">
        <f t="shared" si="29"/>
        <v>140.87848488369562</v>
      </c>
      <c r="AE51" s="326">
        <f t="shared" si="30"/>
        <v>140.87871634899597</v>
      </c>
      <c r="AF51" s="326">
        <f t="shared" si="31"/>
        <v>147.74522706977427</v>
      </c>
      <c r="AG51" s="326">
        <f t="shared" si="32"/>
        <v>155.0487442775991</v>
      </c>
      <c r="AH51" s="326">
        <f t="shared" si="33"/>
        <v>152.90028335982066</v>
      </c>
      <c r="AI51" s="326">
        <f t="shared" si="34"/>
        <v>199.31685794187536</v>
      </c>
      <c r="AJ51" s="326">
        <f t="shared" si="35"/>
        <v>206.20378853144987</v>
      </c>
      <c r="AK51" s="326">
        <f t="shared" si="36"/>
        <v>213.22884736688684</v>
      </c>
      <c r="AL51" s="326">
        <f t="shared" si="37"/>
        <v>215.89575798173368</v>
      </c>
      <c r="AM51" s="326">
        <f t="shared" si="38"/>
        <v>221.03867102346086</v>
      </c>
      <c r="AN51" s="324"/>
      <c r="AO51" s="342"/>
      <c r="AP51" s="342"/>
      <c r="AQ51" s="342"/>
      <c r="AR51" s="342"/>
      <c r="AS51" s="419"/>
      <c r="AT51" s="419"/>
      <c r="AU51" s="342"/>
      <c r="AV51" s="342"/>
      <c r="AW51" s="342"/>
      <c r="AX51" s="342"/>
      <c r="AY51" s="342"/>
      <c r="AZ51" s="342"/>
      <c r="BA51" s="342"/>
      <c r="BB51" s="342"/>
      <c r="BC51" s="342"/>
      <c r="BD51" s="342"/>
      <c r="BE51" s="419"/>
      <c r="BF51" s="419"/>
    </row>
    <row r="52" spans="2:58" ht="15" x14ac:dyDescent="0.25">
      <c r="B52" s="764"/>
      <c r="C52" s="2" t="s">
        <v>7</v>
      </c>
      <c r="D52" s="424">
        <v>134156.29999999999</v>
      </c>
      <c r="E52" s="341">
        <v>174942.9</v>
      </c>
      <c r="F52" s="341">
        <v>154113.1</v>
      </c>
      <c r="G52" s="341">
        <v>172290.8</v>
      </c>
      <c r="H52" s="341">
        <v>160053.1</v>
      </c>
      <c r="I52" s="341">
        <v>154511.6</v>
      </c>
      <c r="J52" s="341">
        <v>171685.1</v>
      </c>
      <c r="K52" s="341">
        <v>184233.4</v>
      </c>
      <c r="L52" s="341">
        <v>199835.7</v>
      </c>
      <c r="M52" s="341">
        <v>197437.4</v>
      </c>
      <c r="N52" s="341">
        <v>180023.8</v>
      </c>
      <c r="O52" s="341">
        <v>185749.9</v>
      </c>
      <c r="P52" s="341">
        <v>188757.3</v>
      </c>
      <c r="Q52" s="341">
        <v>244582.44</v>
      </c>
      <c r="R52" s="341">
        <v>252266.34</v>
      </c>
      <c r="S52" s="341">
        <v>261265.86030313399</v>
      </c>
      <c r="T52" s="341">
        <v>264689.72969831299</v>
      </c>
      <c r="U52" s="341">
        <v>270899.78125</v>
      </c>
      <c r="V52" s="323">
        <f>100</f>
        <v>100</v>
      </c>
      <c r="W52" s="326">
        <f t="shared" si="22"/>
        <v>130.40229940748219</v>
      </c>
      <c r="X52" s="326">
        <f t="shared" si="23"/>
        <v>114.87578294869493</v>
      </c>
      <c r="Y52" s="326">
        <f t="shared" si="24"/>
        <v>128.4254261633632</v>
      </c>
      <c r="Z52" s="326">
        <f t="shared" si="25"/>
        <v>119.30345425447781</v>
      </c>
      <c r="AA52" s="326">
        <f t="shared" si="26"/>
        <v>115.17282453377143</v>
      </c>
      <c r="AB52" s="326">
        <f t="shared" si="27"/>
        <v>127.97393786203109</v>
      </c>
      <c r="AC52" s="326">
        <f t="shared" si="28"/>
        <v>137.3274307654579</v>
      </c>
      <c r="AD52" s="326">
        <f t="shared" si="29"/>
        <v>148.95737285539332</v>
      </c>
      <c r="AE52" s="326">
        <f t="shared" si="30"/>
        <v>147.16968193070323</v>
      </c>
      <c r="AF52" s="326">
        <f t="shared" si="31"/>
        <v>134.18959825218795</v>
      </c>
      <c r="AG52" s="326">
        <f t="shared" si="32"/>
        <v>138.45782866701006</v>
      </c>
      <c r="AH52" s="326">
        <f t="shared" si="33"/>
        <v>140.69954225034533</v>
      </c>
      <c r="AI52" s="326">
        <f t="shared" si="34"/>
        <v>182.31155748928677</v>
      </c>
      <c r="AJ52" s="326">
        <f t="shared" si="35"/>
        <v>188.0391304769139</v>
      </c>
      <c r="AK52" s="326">
        <f t="shared" si="36"/>
        <v>194.74736579879888</v>
      </c>
      <c r="AL52" s="326">
        <f t="shared" si="37"/>
        <v>197.29951534017636</v>
      </c>
      <c r="AM52" s="326">
        <f t="shared" si="38"/>
        <v>201.92848285917248</v>
      </c>
      <c r="AN52" s="283"/>
      <c r="AO52" s="284"/>
      <c r="AP52" s="284"/>
      <c r="AQ52" s="284"/>
      <c r="AR52" s="284"/>
      <c r="AS52" s="284"/>
      <c r="AT52" s="284"/>
      <c r="AU52" s="284"/>
      <c r="AV52" s="284"/>
      <c r="AW52" s="284"/>
      <c r="AX52" s="284"/>
      <c r="AY52" s="284"/>
      <c r="AZ52" s="284"/>
      <c r="BA52" s="284"/>
      <c r="BB52" s="284"/>
      <c r="BC52" s="284"/>
      <c r="BD52" s="284"/>
      <c r="BE52" s="284"/>
      <c r="BF52" s="419"/>
    </row>
    <row r="53" spans="2:58" ht="15" customHeight="1" x14ac:dyDescent="0.25">
      <c r="B53" s="766" t="s">
        <v>13</v>
      </c>
      <c r="C53" s="3" t="s">
        <v>2</v>
      </c>
      <c r="D53" s="11">
        <v>12066.3</v>
      </c>
      <c r="E53" s="11">
        <v>11739</v>
      </c>
      <c r="F53" s="11">
        <v>9991.7999999999993</v>
      </c>
      <c r="G53" s="11">
        <v>11164.5</v>
      </c>
      <c r="H53" s="11">
        <v>11366.3</v>
      </c>
      <c r="I53" s="11">
        <v>12840.1</v>
      </c>
      <c r="J53" s="11">
        <v>11863.3</v>
      </c>
      <c r="K53" s="11">
        <v>11348.9</v>
      </c>
      <c r="L53" s="11">
        <v>11918.1</v>
      </c>
      <c r="M53" s="11">
        <v>12975.9</v>
      </c>
      <c r="N53" s="11">
        <v>10967.4</v>
      </c>
      <c r="O53" s="11">
        <v>9760.2000000000007</v>
      </c>
      <c r="P53" s="11">
        <v>9001.5</v>
      </c>
      <c r="Q53" s="11">
        <v>14138.84</v>
      </c>
      <c r="R53" s="11">
        <v>14775.67</v>
      </c>
      <c r="S53" s="11">
        <v>16033.170713081799</v>
      </c>
      <c r="T53" s="11">
        <v>15962.1405692098</v>
      </c>
      <c r="U53" s="11">
        <v>16299.1142578125</v>
      </c>
      <c r="V53" s="323">
        <f>100</f>
        <v>100</v>
      </c>
      <c r="W53" s="326">
        <f t="shared" si="22"/>
        <v>97.287486636334265</v>
      </c>
      <c r="X53" s="326">
        <f t="shared" si="23"/>
        <v>82.807488625344959</v>
      </c>
      <c r="Y53" s="326">
        <f t="shared" si="24"/>
        <v>92.526292235399424</v>
      </c>
      <c r="Z53" s="326">
        <f t="shared" si="25"/>
        <v>94.198718745597247</v>
      </c>
      <c r="AA53" s="326">
        <f t="shared" si="26"/>
        <v>106.4129020495098</v>
      </c>
      <c r="AB53" s="326">
        <f t="shared" si="27"/>
        <v>98.317628436223202</v>
      </c>
      <c r="AC53" s="326">
        <f t="shared" si="28"/>
        <v>94.054515468702093</v>
      </c>
      <c r="AD53" s="326">
        <f t="shared" si="29"/>
        <v>98.771785882996454</v>
      </c>
      <c r="AE53" s="326">
        <f t="shared" si="30"/>
        <v>107.53835061286394</v>
      </c>
      <c r="AF53" s="326">
        <f t="shared" si="31"/>
        <v>90.892817185052593</v>
      </c>
      <c r="AG53" s="326">
        <f t="shared" si="32"/>
        <v>80.88809328460259</v>
      </c>
      <c r="AH53" s="326">
        <f t="shared" si="33"/>
        <v>74.600333159294905</v>
      </c>
      <c r="AI53" s="326">
        <f t="shared" si="34"/>
        <v>117.17626778714271</v>
      </c>
      <c r="AJ53" s="326">
        <f t="shared" si="35"/>
        <v>122.45402484605887</v>
      </c>
      <c r="AK53" s="326">
        <f t="shared" si="36"/>
        <v>132.87561815205822</v>
      </c>
      <c r="AL53" s="326">
        <f t="shared" si="37"/>
        <v>132.2869526632837</v>
      </c>
      <c r="AM53" s="326">
        <f t="shared" si="38"/>
        <v>135.07963715316626</v>
      </c>
      <c r="AN53" s="324">
        <v>1</v>
      </c>
      <c r="AO53" s="342">
        <v>1</v>
      </c>
      <c r="AP53" s="342">
        <v>1</v>
      </c>
      <c r="AQ53" s="342">
        <v>1</v>
      </c>
      <c r="AR53" s="419">
        <v>1</v>
      </c>
      <c r="AS53" s="419">
        <v>1</v>
      </c>
      <c r="AT53" s="419">
        <v>1</v>
      </c>
      <c r="AU53" s="342">
        <v>1</v>
      </c>
      <c r="AV53" s="342">
        <v>1</v>
      </c>
      <c r="AW53" s="342">
        <v>1</v>
      </c>
      <c r="AX53" s="342">
        <v>1</v>
      </c>
      <c r="AY53" s="342">
        <v>1</v>
      </c>
      <c r="AZ53" s="342">
        <v>1</v>
      </c>
      <c r="BA53" s="342">
        <v>1</v>
      </c>
      <c r="BB53" s="342">
        <v>1</v>
      </c>
      <c r="BC53" s="342">
        <v>4</v>
      </c>
      <c r="BD53" s="342">
        <v>6</v>
      </c>
      <c r="BE53" s="564">
        <v>7</v>
      </c>
      <c r="BF53" s="419"/>
    </row>
    <row r="54" spans="2:58" ht="15" x14ac:dyDescent="0.25">
      <c r="B54" s="764"/>
      <c r="C54" s="2" t="s">
        <v>3</v>
      </c>
      <c r="D54" s="11">
        <v>18372.7</v>
      </c>
      <c r="E54" s="11">
        <v>16351.3</v>
      </c>
      <c r="F54" s="11">
        <v>17164.099999999999</v>
      </c>
      <c r="G54" s="11">
        <v>17108.2</v>
      </c>
      <c r="H54" s="11">
        <v>18133</v>
      </c>
      <c r="I54" s="11">
        <v>19055.900000000001</v>
      </c>
      <c r="J54" s="11">
        <v>20255.8</v>
      </c>
      <c r="K54" s="11">
        <v>19642.099999999999</v>
      </c>
      <c r="L54" s="11">
        <v>20365</v>
      </c>
      <c r="M54" s="11">
        <v>20231.099999999999</v>
      </c>
      <c r="N54" s="11">
        <v>20127.2</v>
      </c>
      <c r="O54" s="11">
        <v>19537.3</v>
      </c>
      <c r="P54" s="11">
        <v>17803.2</v>
      </c>
      <c r="Q54" s="11">
        <v>24063.09</v>
      </c>
      <c r="R54" s="11">
        <v>23295.78</v>
      </c>
      <c r="S54" s="11">
        <v>24589.203545473101</v>
      </c>
      <c r="T54" s="11">
        <v>24517.974183781302</v>
      </c>
      <c r="U54" s="11">
        <v>25049.287109375</v>
      </c>
      <c r="V54" s="323">
        <f>100</f>
        <v>100</v>
      </c>
      <c r="W54" s="326">
        <f t="shared" si="22"/>
        <v>88.997806528164062</v>
      </c>
      <c r="X54" s="326">
        <f t="shared" si="23"/>
        <v>93.421761635470006</v>
      </c>
      <c r="Y54" s="326">
        <f t="shared" si="24"/>
        <v>93.117505864679657</v>
      </c>
      <c r="Z54" s="326">
        <f t="shared" si="25"/>
        <v>98.695346900564417</v>
      </c>
      <c r="AA54" s="326">
        <f t="shared" si="26"/>
        <v>103.71856069058985</v>
      </c>
      <c r="AB54" s="326">
        <f t="shared" si="27"/>
        <v>110.24944618918286</v>
      </c>
      <c r="AC54" s="326">
        <f t="shared" si="28"/>
        <v>106.90916414027332</v>
      </c>
      <c r="AD54" s="326">
        <f t="shared" si="29"/>
        <v>110.84380629956402</v>
      </c>
      <c r="AE54" s="326">
        <f t="shared" si="30"/>
        <v>110.11500759278711</v>
      </c>
      <c r="AF54" s="326">
        <f t="shared" si="31"/>
        <v>109.54949463062043</v>
      </c>
      <c r="AG54" s="326">
        <f t="shared" si="32"/>
        <v>106.33875260576833</v>
      </c>
      <c r="AH54" s="326">
        <f t="shared" si="33"/>
        <v>96.900292281482848</v>
      </c>
      <c r="AI54" s="326">
        <f t="shared" si="34"/>
        <v>130.97198560908305</v>
      </c>
      <c r="AJ54" s="326">
        <f t="shared" si="35"/>
        <v>126.7956261191877</v>
      </c>
      <c r="AK54" s="326">
        <f t="shared" si="36"/>
        <v>133.83554700981946</v>
      </c>
      <c r="AL54" s="326">
        <f t="shared" si="37"/>
        <v>133.44785569775428</v>
      </c>
      <c r="AM54" s="326">
        <f t="shared" si="38"/>
        <v>136.33971658697413</v>
      </c>
      <c r="AN54" s="324">
        <v>1</v>
      </c>
      <c r="AO54" s="342">
        <v>1</v>
      </c>
      <c r="AP54" s="342">
        <v>1</v>
      </c>
      <c r="AQ54" s="342">
        <v>1</v>
      </c>
      <c r="AR54" s="342">
        <v>1</v>
      </c>
      <c r="AS54" s="342">
        <v>1</v>
      </c>
      <c r="AT54" s="342">
        <v>1</v>
      </c>
      <c r="AU54" s="342">
        <v>1</v>
      </c>
      <c r="AV54" s="342">
        <v>1</v>
      </c>
      <c r="AW54" s="342">
        <v>1</v>
      </c>
      <c r="AX54" s="342">
        <v>1</v>
      </c>
      <c r="AY54" s="342">
        <v>1</v>
      </c>
      <c r="AZ54" s="342">
        <v>1</v>
      </c>
      <c r="BA54" s="342">
        <v>1</v>
      </c>
      <c r="BB54" s="342">
        <v>1</v>
      </c>
      <c r="BC54" s="342">
        <v>4</v>
      </c>
      <c r="BD54" s="342">
        <v>6</v>
      </c>
      <c r="BE54" s="419">
        <v>7</v>
      </c>
      <c r="BF54" s="419"/>
    </row>
    <row r="55" spans="2:58" ht="15" x14ac:dyDescent="0.25">
      <c r="B55" s="764"/>
      <c r="C55" s="2" t="s">
        <v>4</v>
      </c>
      <c r="D55" s="11">
        <v>17885.8</v>
      </c>
      <c r="E55" s="11">
        <v>16320.3</v>
      </c>
      <c r="F55" s="11">
        <v>19183.7</v>
      </c>
      <c r="G55" s="11">
        <v>19916.7</v>
      </c>
      <c r="H55" s="11">
        <v>18657.8</v>
      </c>
      <c r="I55" s="11">
        <v>19681.3</v>
      </c>
      <c r="J55" s="11">
        <v>21355.1</v>
      </c>
      <c r="K55" s="11">
        <v>23370.1</v>
      </c>
      <c r="L55" s="11">
        <v>25609.9</v>
      </c>
      <c r="M55" s="11">
        <v>26046.7</v>
      </c>
      <c r="N55" s="11">
        <v>21777.3</v>
      </c>
      <c r="O55" s="11">
        <v>24418.2</v>
      </c>
      <c r="P55" s="11">
        <v>20105.099999999999</v>
      </c>
      <c r="Q55" s="11">
        <v>25616.49</v>
      </c>
      <c r="R55" s="11">
        <v>31107.3</v>
      </c>
      <c r="S55" s="11">
        <v>32813.238839881698</v>
      </c>
      <c r="T55" s="11">
        <v>32719.343446716401</v>
      </c>
      <c r="U55" s="11">
        <v>33399.8515625</v>
      </c>
      <c r="V55" s="323">
        <f>100</f>
        <v>100</v>
      </c>
      <c r="W55" s="326">
        <f t="shared" si="22"/>
        <v>91.247246418946872</v>
      </c>
      <c r="X55" s="326">
        <f t="shared" si="23"/>
        <v>107.25659461695871</v>
      </c>
      <c r="Y55" s="326">
        <f t="shared" si="24"/>
        <v>111.35481778841316</v>
      </c>
      <c r="Z55" s="326">
        <f t="shared" si="25"/>
        <v>104.31627324469692</v>
      </c>
      <c r="AA55" s="326">
        <f t="shared" si="26"/>
        <v>110.03868991043174</v>
      </c>
      <c r="AB55" s="326">
        <f t="shared" si="27"/>
        <v>119.39695177179662</v>
      </c>
      <c r="AC55" s="326">
        <f t="shared" si="28"/>
        <v>130.66287222265709</v>
      </c>
      <c r="AD55" s="326">
        <f t="shared" si="29"/>
        <v>143.18565565979716</v>
      </c>
      <c r="AE55" s="326">
        <f t="shared" si="30"/>
        <v>145.62781648011273</v>
      </c>
      <c r="AF55" s="326">
        <f t="shared" si="31"/>
        <v>121.75748359033423</v>
      </c>
      <c r="AG55" s="326">
        <f t="shared" si="32"/>
        <v>136.52282816536024</v>
      </c>
      <c r="AH55" s="326">
        <f t="shared" si="33"/>
        <v>112.4081673729998</v>
      </c>
      <c r="AI55" s="326">
        <f t="shared" si="34"/>
        <v>143.22250053114763</v>
      </c>
      <c r="AJ55" s="326">
        <f t="shared" si="35"/>
        <v>173.92177034295364</v>
      </c>
      <c r="AK55" s="326">
        <f t="shared" si="36"/>
        <v>183.45972134252705</v>
      </c>
      <c r="AL55" s="326">
        <f t="shared" si="37"/>
        <v>182.93474961542901</v>
      </c>
      <c r="AM55" s="326">
        <f t="shared" si="38"/>
        <v>186.73948921770344</v>
      </c>
      <c r="AN55" s="324">
        <v>1</v>
      </c>
      <c r="AO55" s="342">
        <v>1</v>
      </c>
      <c r="AP55" s="342">
        <v>1</v>
      </c>
      <c r="AQ55" s="342">
        <v>1</v>
      </c>
      <c r="AR55" s="419">
        <v>1</v>
      </c>
      <c r="AS55" s="419">
        <v>1</v>
      </c>
      <c r="AT55" s="342">
        <v>1</v>
      </c>
      <c r="AU55" s="342">
        <v>1</v>
      </c>
      <c r="AV55" s="342">
        <v>1</v>
      </c>
      <c r="AW55" s="342">
        <v>1</v>
      </c>
      <c r="AX55" s="342">
        <v>1</v>
      </c>
      <c r="AY55" s="342">
        <v>1</v>
      </c>
      <c r="AZ55" s="342">
        <v>1</v>
      </c>
      <c r="BA55" s="342">
        <v>1</v>
      </c>
      <c r="BB55" s="342">
        <v>1</v>
      </c>
      <c r="BC55" s="342">
        <v>4</v>
      </c>
      <c r="BD55" s="342">
        <v>6</v>
      </c>
      <c r="BE55" s="419">
        <v>7</v>
      </c>
      <c r="BF55" s="419"/>
    </row>
    <row r="56" spans="2:58" ht="15" x14ac:dyDescent="0.25">
      <c r="B56" s="764"/>
      <c r="C56" s="2" t="s">
        <v>5</v>
      </c>
      <c r="D56" s="11">
        <v>43217.5</v>
      </c>
      <c r="E56" s="11">
        <v>42047.8</v>
      </c>
      <c r="F56" s="11">
        <v>43062.7</v>
      </c>
      <c r="G56" s="11">
        <v>42222.400000000001</v>
      </c>
      <c r="H56" s="11">
        <v>43446.1</v>
      </c>
      <c r="I56" s="11">
        <v>45334.6</v>
      </c>
      <c r="J56" s="11">
        <v>48525.9</v>
      </c>
      <c r="K56" s="11">
        <v>47897</v>
      </c>
      <c r="L56" s="11">
        <v>45741</v>
      </c>
      <c r="M56" s="11">
        <v>52169.599999999999</v>
      </c>
      <c r="N56" s="11">
        <v>60028.2</v>
      </c>
      <c r="O56" s="11">
        <v>62863.9</v>
      </c>
      <c r="P56" s="11">
        <v>59417.5</v>
      </c>
      <c r="Q56" s="11">
        <v>74563.92</v>
      </c>
      <c r="R56" s="11">
        <v>87990.24</v>
      </c>
      <c r="S56" s="11">
        <v>93070.808809355804</v>
      </c>
      <c r="T56" s="11">
        <v>92790.503717820204</v>
      </c>
      <c r="U56" s="11">
        <v>94865.109375</v>
      </c>
      <c r="V56" s="323">
        <f>100</f>
        <v>100</v>
      </c>
      <c r="W56" s="326">
        <f t="shared" si="22"/>
        <v>97.293457511424776</v>
      </c>
      <c r="X56" s="326">
        <f t="shared" si="23"/>
        <v>99.641811766066994</v>
      </c>
      <c r="Y56" s="326">
        <f t="shared" si="24"/>
        <v>97.697460519465494</v>
      </c>
      <c r="Z56" s="326">
        <f t="shared" si="25"/>
        <v>100.52895239197085</v>
      </c>
      <c r="AA56" s="326">
        <f t="shared" si="26"/>
        <v>104.89871001330479</v>
      </c>
      <c r="AB56" s="326">
        <f t="shared" si="27"/>
        <v>112.28298721582692</v>
      </c>
      <c r="AC56" s="326">
        <f t="shared" si="28"/>
        <v>110.82778966853705</v>
      </c>
      <c r="AD56" s="326">
        <f t="shared" si="29"/>
        <v>105.83906982125296</v>
      </c>
      <c r="AE56" s="326">
        <f t="shared" si="30"/>
        <v>120.71406259038584</v>
      </c>
      <c r="AF56" s="326">
        <f t="shared" si="31"/>
        <v>138.89790015618672</v>
      </c>
      <c r="AG56" s="326">
        <f t="shared" si="32"/>
        <v>145.45936252675421</v>
      </c>
      <c r="AH56" s="326">
        <f t="shared" si="33"/>
        <v>137.48481517903627</v>
      </c>
      <c r="AI56" s="326">
        <f t="shared" si="34"/>
        <v>172.53177532249669</v>
      </c>
      <c r="AJ56" s="326">
        <f t="shared" si="35"/>
        <v>203.59863481228669</v>
      </c>
      <c r="AK56" s="326">
        <f t="shared" si="36"/>
        <v>215.35444856679769</v>
      </c>
      <c r="AL56" s="326">
        <f t="shared" si="37"/>
        <v>214.70585692791161</v>
      </c>
      <c r="AM56" s="326">
        <f t="shared" si="38"/>
        <v>219.50624023832938</v>
      </c>
      <c r="AN56" s="324">
        <v>1</v>
      </c>
      <c r="AO56" s="342">
        <v>1</v>
      </c>
      <c r="AP56" s="342">
        <v>1</v>
      </c>
      <c r="AQ56" s="342">
        <v>1</v>
      </c>
      <c r="AR56" s="342">
        <v>1</v>
      </c>
      <c r="AS56" s="342">
        <v>1</v>
      </c>
      <c r="AT56" s="342">
        <v>1</v>
      </c>
      <c r="AU56" s="342">
        <v>1</v>
      </c>
      <c r="AV56" s="342">
        <v>1</v>
      </c>
      <c r="AW56" s="342">
        <v>1</v>
      </c>
      <c r="AX56" s="342">
        <v>1</v>
      </c>
      <c r="AY56" s="342">
        <v>1</v>
      </c>
      <c r="AZ56" s="342">
        <v>1</v>
      </c>
      <c r="BA56" s="342">
        <v>1</v>
      </c>
      <c r="BB56" s="342">
        <v>1</v>
      </c>
      <c r="BC56" s="342">
        <v>4</v>
      </c>
      <c r="BD56" s="342">
        <v>6</v>
      </c>
      <c r="BE56" s="419">
        <v>7</v>
      </c>
      <c r="BF56" s="419"/>
    </row>
    <row r="57" spans="2:58" ht="15" x14ac:dyDescent="0.25">
      <c r="B57" s="764"/>
      <c r="C57" s="2" t="s">
        <v>6</v>
      </c>
      <c r="D57" s="11">
        <v>91542.3</v>
      </c>
      <c r="E57" s="11">
        <v>86458.4</v>
      </c>
      <c r="F57" s="11">
        <v>89402.3</v>
      </c>
      <c r="G57" s="11">
        <v>90411.8</v>
      </c>
      <c r="H57" s="11">
        <v>91603.199999999997</v>
      </c>
      <c r="I57" s="11">
        <v>96911.9</v>
      </c>
      <c r="J57" s="11">
        <v>102000.1</v>
      </c>
      <c r="K57" s="11">
        <v>102258.1</v>
      </c>
      <c r="L57" s="11">
        <v>103634</v>
      </c>
      <c r="M57" s="11">
        <v>111423.3</v>
      </c>
      <c r="N57" s="11">
        <v>112900.1</v>
      </c>
      <c r="O57" s="11">
        <v>116579.6</v>
      </c>
      <c r="P57" s="11">
        <v>106327.3</v>
      </c>
      <c r="Q57" s="11">
        <v>138382.34</v>
      </c>
      <c r="R57" s="11">
        <v>157168.99</v>
      </c>
      <c r="S57" s="11">
        <v>166506.42190779201</v>
      </c>
      <c r="T57" s="11">
        <v>165989.96191752801</v>
      </c>
      <c r="U57" s="11">
        <v>169613.36230468799</v>
      </c>
      <c r="V57" s="323">
        <f>100</f>
        <v>100</v>
      </c>
      <c r="W57" s="326">
        <f t="shared" si="22"/>
        <v>94.446392542027013</v>
      </c>
      <c r="X57" s="326">
        <f t="shared" si="23"/>
        <v>97.662282900910284</v>
      </c>
      <c r="Y57" s="326">
        <f t="shared" si="24"/>
        <v>98.765051784803305</v>
      </c>
      <c r="Z57" s="326">
        <f t="shared" si="25"/>
        <v>100.06652662211896</v>
      </c>
      <c r="AA57" s="326">
        <f t="shared" si="26"/>
        <v>105.86570361461312</v>
      </c>
      <c r="AB57" s="326">
        <f t="shared" si="27"/>
        <v>111.42400835460765</v>
      </c>
      <c r="AC57" s="326">
        <f t="shared" si="28"/>
        <v>111.70584527589978</v>
      </c>
      <c r="AD57" s="326">
        <f t="shared" si="29"/>
        <v>113.20886628367433</v>
      </c>
      <c r="AE57" s="326">
        <f t="shared" si="30"/>
        <v>121.71782880701052</v>
      </c>
      <c r="AF57" s="326">
        <f t="shared" si="31"/>
        <v>123.33107208361598</v>
      </c>
      <c r="AG57" s="326">
        <f t="shared" si="32"/>
        <v>127.35052538553215</v>
      </c>
      <c r="AH57" s="326">
        <f t="shared" si="33"/>
        <v>116.15100341590718</v>
      </c>
      <c r="AI57" s="326">
        <f t="shared" si="34"/>
        <v>151.16764599534861</v>
      </c>
      <c r="AJ57" s="326">
        <f t="shared" si="35"/>
        <v>171.69001652787836</v>
      </c>
      <c r="AK57" s="326">
        <f t="shared" si="36"/>
        <v>181.89014467387429</v>
      </c>
      <c r="AL57" s="326">
        <f t="shared" si="37"/>
        <v>181.32596834198836</v>
      </c>
      <c r="AM57" s="326">
        <f t="shared" si="38"/>
        <v>185.28413892232112</v>
      </c>
      <c r="AN57" s="324"/>
      <c r="AO57" s="342"/>
      <c r="AP57" s="342"/>
      <c r="AQ57" s="342"/>
      <c r="AR57" s="342"/>
      <c r="AS57" s="419"/>
      <c r="AT57" s="419"/>
      <c r="AU57" s="342"/>
      <c r="AV57" s="342"/>
      <c r="AW57" s="342"/>
      <c r="AX57" s="342"/>
      <c r="AY57" s="342"/>
      <c r="AZ57" s="342"/>
      <c r="BA57" s="342"/>
      <c r="BB57" s="342"/>
      <c r="BC57" s="342"/>
      <c r="BD57" s="342"/>
      <c r="BE57" s="419"/>
      <c r="BF57" s="419"/>
    </row>
    <row r="58" spans="2:58" ht="15" x14ac:dyDescent="0.25">
      <c r="B58" s="765"/>
      <c r="C58" s="4" t="s">
        <v>7</v>
      </c>
      <c r="D58" s="424">
        <v>48324.800000000003</v>
      </c>
      <c r="E58" s="341">
        <v>44410.6</v>
      </c>
      <c r="F58" s="341">
        <v>46339.6</v>
      </c>
      <c r="G58" s="341">
        <v>48189.4</v>
      </c>
      <c r="H58" s="341">
        <v>48157.1</v>
      </c>
      <c r="I58" s="341">
        <v>51577.3</v>
      </c>
      <c r="J58" s="341">
        <v>53474.2</v>
      </c>
      <c r="K58" s="341">
        <v>54361.1</v>
      </c>
      <c r="L58" s="341">
        <v>57893</v>
      </c>
      <c r="M58" s="341">
        <v>59253.7</v>
      </c>
      <c r="N58" s="341">
        <v>52871.9</v>
      </c>
      <c r="O58" s="341">
        <v>53715.7</v>
      </c>
      <c r="P58" s="341">
        <v>46909.8</v>
      </c>
      <c r="Q58" s="341">
        <v>63818.42</v>
      </c>
      <c r="R58" s="341">
        <v>69178.75</v>
      </c>
      <c r="S58" s="341">
        <v>73435.613098436603</v>
      </c>
      <c r="T58" s="341">
        <v>73199.458199707602</v>
      </c>
      <c r="U58" s="341">
        <v>74748.2529296875</v>
      </c>
      <c r="V58" s="323">
        <f>100</f>
        <v>100</v>
      </c>
      <c r="W58" s="326">
        <f t="shared" si="22"/>
        <v>91.900225143197687</v>
      </c>
      <c r="X58" s="326">
        <f t="shared" si="23"/>
        <v>95.89196437439989</v>
      </c>
      <c r="Y58" s="326">
        <f t="shared" si="24"/>
        <v>99.719812601397209</v>
      </c>
      <c r="Z58" s="326">
        <f t="shared" si="25"/>
        <v>99.652973214581323</v>
      </c>
      <c r="AA58" s="326">
        <f t="shared" si="26"/>
        <v>106.7304986259643</v>
      </c>
      <c r="AB58" s="326">
        <f t="shared" si="27"/>
        <v>110.65581233652286</v>
      </c>
      <c r="AC58" s="326">
        <f t="shared" si="28"/>
        <v>112.49110187729696</v>
      </c>
      <c r="AD58" s="326">
        <f t="shared" si="29"/>
        <v>119.79977154587291</v>
      </c>
      <c r="AE58" s="326">
        <f t="shared" si="30"/>
        <v>122.61551004867066</v>
      </c>
      <c r="AF58" s="326">
        <f t="shared" si="31"/>
        <v>109.40945435883852</v>
      </c>
      <c r="AG58" s="326">
        <f t="shared" si="32"/>
        <v>111.15555573949607</v>
      </c>
      <c r="AH58" s="326">
        <f t="shared" si="33"/>
        <v>97.071896831440583</v>
      </c>
      <c r="AI58" s="326">
        <f t="shared" si="34"/>
        <v>132.06142601728305</v>
      </c>
      <c r="AJ58" s="326">
        <f t="shared" si="35"/>
        <v>143.15372231235307</v>
      </c>
      <c r="AK58" s="326">
        <f t="shared" si="36"/>
        <v>151.96258049373532</v>
      </c>
      <c r="AL58" s="326">
        <f t="shared" si="37"/>
        <v>151.47389787377827</v>
      </c>
      <c r="AM58" s="326">
        <f t="shared" si="38"/>
        <v>154.67886660614735</v>
      </c>
      <c r="AN58" s="283"/>
      <c r="AO58" s="284"/>
      <c r="AP58" s="284"/>
      <c r="AQ58" s="284"/>
      <c r="AR58" s="284"/>
      <c r="AS58" s="284"/>
      <c r="AT58" s="284"/>
      <c r="AU58" s="284"/>
      <c r="AV58" s="284"/>
      <c r="AW58" s="284"/>
      <c r="AX58" s="284"/>
      <c r="AY58" s="284"/>
      <c r="AZ58" s="284"/>
      <c r="BA58" s="284"/>
      <c r="BB58" s="284"/>
      <c r="BC58" s="284"/>
      <c r="BD58" s="284"/>
      <c r="BE58" s="284"/>
      <c r="BF58" s="419"/>
    </row>
    <row r="59" spans="2:58" ht="15" customHeight="1" x14ac:dyDescent="0.25">
      <c r="B59" s="764" t="s">
        <v>197</v>
      </c>
      <c r="C59" s="2" t="s">
        <v>2</v>
      </c>
      <c r="D59" s="11">
        <v>7415.3</v>
      </c>
      <c r="E59" s="11">
        <v>8664.2999999999993</v>
      </c>
      <c r="F59" s="11">
        <v>7700.5</v>
      </c>
      <c r="G59" s="11">
        <v>7981.7</v>
      </c>
      <c r="H59" s="11">
        <v>8111</v>
      </c>
      <c r="I59" s="11">
        <v>7492.7</v>
      </c>
      <c r="J59" s="11">
        <v>8689.2000000000007</v>
      </c>
      <c r="K59" s="11">
        <v>8770.2000000000007</v>
      </c>
      <c r="L59" s="11">
        <v>9548.7999999999993</v>
      </c>
      <c r="M59" s="11">
        <v>9638.4</v>
      </c>
      <c r="N59" s="11">
        <v>10870.8</v>
      </c>
      <c r="O59" s="11">
        <v>11416</v>
      </c>
      <c r="P59" s="11">
        <v>9693.4</v>
      </c>
      <c r="Q59" s="11">
        <v>14687.71</v>
      </c>
      <c r="R59" s="11">
        <v>17216.66</v>
      </c>
      <c r="S59" s="11">
        <v>17762.848289456699</v>
      </c>
      <c r="T59" s="11">
        <v>18112.205360563701</v>
      </c>
      <c r="U59" s="11">
        <v>18493.64453125</v>
      </c>
      <c r="V59" s="323">
        <f>100</f>
        <v>100</v>
      </c>
      <c r="W59" s="326">
        <f t="shared" si="22"/>
        <v>116.8435531940717</v>
      </c>
      <c r="X59" s="326">
        <f t="shared" si="23"/>
        <v>103.84610197834208</v>
      </c>
      <c r="Y59" s="326">
        <f t="shared" si="24"/>
        <v>107.63826143244373</v>
      </c>
      <c r="Z59" s="326">
        <f t="shared" si="25"/>
        <v>109.38195352851537</v>
      </c>
      <c r="AA59" s="326">
        <f t="shared" si="26"/>
        <v>101.04378784405216</v>
      </c>
      <c r="AB59" s="326">
        <f t="shared" si="27"/>
        <v>117.17934540746836</v>
      </c>
      <c r="AC59" s="326">
        <f t="shared" si="28"/>
        <v>118.27168152333689</v>
      </c>
      <c r="AD59" s="326">
        <f t="shared" si="29"/>
        <v>128.77159386673497</v>
      </c>
      <c r="AE59" s="326">
        <f t="shared" si="30"/>
        <v>129.97990640972043</v>
      </c>
      <c r="AF59" s="326">
        <f t="shared" si="31"/>
        <v>146.5995981281944</v>
      </c>
      <c r="AG59" s="326">
        <f t="shared" si="32"/>
        <v>153.95196418216389</v>
      </c>
      <c r="AH59" s="326">
        <f t="shared" si="33"/>
        <v>130.72161611802625</v>
      </c>
      <c r="AI59" s="326">
        <f t="shared" si="34"/>
        <v>198.07303817782153</v>
      </c>
      <c r="AJ59" s="326">
        <f t="shared" si="35"/>
        <v>232.17752484727524</v>
      </c>
      <c r="AK59" s="326">
        <f t="shared" si="36"/>
        <v>239.54321860823833</v>
      </c>
      <c r="AL59" s="326">
        <f t="shared" si="37"/>
        <v>244.2545191774264</v>
      </c>
      <c r="AM59" s="326">
        <f t="shared" si="38"/>
        <v>249.39846710517443</v>
      </c>
      <c r="AN59" s="324">
        <v>1</v>
      </c>
      <c r="AO59" s="342">
        <v>1</v>
      </c>
      <c r="AP59" s="342">
        <v>1</v>
      </c>
      <c r="AQ59" s="342">
        <v>1</v>
      </c>
      <c r="AR59" s="419">
        <v>1</v>
      </c>
      <c r="AS59" s="419">
        <v>1</v>
      </c>
      <c r="AT59" s="419">
        <v>1</v>
      </c>
      <c r="AU59" s="342">
        <v>1</v>
      </c>
      <c r="AV59" s="342">
        <v>1</v>
      </c>
      <c r="AW59" s="342">
        <v>1</v>
      </c>
      <c r="AX59" s="342">
        <v>1</v>
      </c>
      <c r="AY59" s="342">
        <v>1</v>
      </c>
      <c r="AZ59" s="342">
        <v>1</v>
      </c>
      <c r="BA59" s="342">
        <v>1</v>
      </c>
      <c r="BB59" s="342">
        <v>1</v>
      </c>
      <c r="BC59" s="342">
        <v>4</v>
      </c>
      <c r="BD59" s="342">
        <v>6</v>
      </c>
      <c r="BE59" s="564">
        <v>7</v>
      </c>
      <c r="BF59" s="419"/>
    </row>
    <row r="60" spans="2:58" ht="15" x14ac:dyDescent="0.25">
      <c r="B60" s="764"/>
      <c r="C60" s="2" t="s">
        <v>3</v>
      </c>
      <c r="D60" s="11">
        <v>8585.7999999999993</v>
      </c>
      <c r="E60" s="11">
        <v>11819.8</v>
      </c>
      <c r="F60" s="11">
        <v>11041.1</v>
      </c>
      <c r="G60" s="11">
        <v>12668.5</v>
      </c>
      <c r="H60" s="11">
        <v>12943.4</v>
      </c>
      <c r="I60" s="11">
        <v>11961.1</v>
      </c>
      <c r="J60" s="11">
        <v>14371.5</v>
      </c>
      <c r="K60" s="11">
        <v>15998.4</v>
      </c>
      <c r="L60" s="11">
        <v>18243.599999999999</v>
      </c>
      <c r="M60" s="11">
        <v>18738.2</v>
      </c>
      <c r="N60" s="11">
        <v>19850.2</v>
      </c>
      <c r="O60" s="11">
        <v>20427.3</v>
      </c>
      <c r="P60" s="11">
        <v>11647.9</v>
      </c>
      <c r="Q60" s="11">
        <v>15380.92</v>
      </c>
      <c r="R60" s="11">
        <v>20200.32</v>
      </c>
      <c r="S60" s="11">
        <v>20604.635001978801</v>
      </c>
      <c r="T60" s="11">
        <v>20860.020979609599</v>
      </c>
      <c r="U60" s="11">
        <v>21311.640625</v>
      </c>
      <c r="V60" s="323">
        <f>100</f>
        <v>100</v>
      </c>
      <c r="W60" s="326">
        <f t="shared" si="22"/>
        <v>137.66684525612058</v>
      </c>
      <c r="X60" s="326">
        <f t="shared" si="23"/>
        <v>128.59721866337441</v>
      </c>
      <c r="Y60" s="326">
        <f t="shared" si="24"/>
        <v>147.55177152973516</v>
      </c>
      <c r="Z60" s="326">
        <f t="shared" si="25"/>
        <v>150.7535698478884</v>
      </c>
      <c r="AA60" s="326">
        <f t="shared" si="26"/>
        <v>139.31258589764496</v>
      </c>
      <c r="AB60" s="326">
        <f t="shared" si="27"/>
        <v>167.38684805143379</v>
      </c>
      <c r="AC60" s="326">
        <f t="shared" si="28"/>
        <v>186.33557734864544</v>
      </c>
      <c r="AD60" s="326">
        <f t="shared" si="29"/>
        <v>212.48573225558479</v>
      </c>
      <c r="AE60" s="326">
        <f t="shared" si="30"/>
        <v>218.24640685783504</v>
      </c>
      <c r="AF60" s="326">
        <f t="shared" si="31"/>
        <v>231.19802464534465</v>
      </c>
      <c r="AG60" s="326">
        <f t="shared" si="32"/>
        <v>237.91958815718979</v>
      </c>
      <c r="AH60" s="326">
        <f t="shared" si="33"/>
        <v>135.66470218267372</v>
      </c>
      <c r="AI60" s="326">
        <f t="shared" si="34"/>
        <v>179.14370239232221</v>
      </c>
      <c r="AJ60" s="326">
        <f t="shared" si="35"/>
        <v>235.27592070628248</v>
      </c>
      <c r="AK60" s="326">
        <f t="shared" si="36"/>
        <v>239.9850334503343</v>
      </c>
      <c r="AL60" s="326">
        <f t="shared" si="37"/>
        <v>242.95954925120083</v>
      </c>
      <c r="AM60" s="326">
        <f t="shared" si="38"/>
        <v>248.21962571921082</v>
      </c>
      <c r="AN60" s="324">
        <v>1</v>
      </c>
      <c r="AO60" s="342">
        <v>1</v>
      </c>
      <c r="AP60" s="342">
        <v>1</v>
      </c>
      <c r="AQ60" s="342">
        <v>1</v>
      </c>
      <c r="AR60" s="342">
        <v>1</v>
      </c>
      <c r="AS60" s="342">
        <v>1</v>
      </c>
      <c r="AT60" s="342">
        <v>1</v>
      </c>
      <c r="AU60" s="342">
        <v>1</v>
      </c>
      <c r="AV60" s="342">
        <v>1</v>
      </c>
      <c r="AW60" s="342">
        <v>1</v>
      </c>
      <c r="AX60" s="342">
        <v>1</v>
      </c>
      <c r="AY60" s="342">
        <v>1</v>
      </c>
      <c r="AZ60" s="342">
        <v>1</v>
      </c>
      <c r="BA60" s="342">
        <v>1</v>
      </c>
      <c r="BB60" s="342">
        <v>1</v>
      </c>
      <c r="BC60" s="342">
        <v>4</v>
      </c>
      <c r="BD60" s="342">
        <v>6</v>
      </c>
      <c r="BE60" s="419">
        <v>7</v>
      </c>
      <c r="BF60" s="419"/>
    </row>
    <row r="61" spans="2:58" ht="15" x14ac:dyDescent="0.25">
      <c r="B61" s="764"/>
      <c r="C61" s="2" t="s">
        <v>4</v>
      </c>
      <c r="D61" s="11">
        <v>4538.3999999999996</v>
      </c>
      <c r="E61" s="11">
        <v>6650.2</v>
      </c>
      <c r="F61" s="11">
        <v>5837.5</v>
      </c>
      <c r="G61" s="11">
        <v>6531.4</v>
      </c>
      <c r="H61" s="11">
        <v>7378.5</v>
      </c>
      <c r="I61" s="11">
        <v>6642.7</v>
      </c>
      <c r="J61" s="11">
        <v>7559.4</v>
      </c>
      <c r="K61" s="11">
        <v>9101.9</v>
      </c>
      <c r="L61" s="11">
        <v>10252.1</v>
      </c>
      <c r="M61" s="11">
        <v>9362.7000000000007</v>
      </c>
      <c r="N61" s="11">
        <v>10248.700000000001</v>
      </c>
      <c r="O61" s="11">
        <v>10315.6</v>
      </c>
      <c r="P61" s="11">
        <v>5939.4</v>
      </c>
      <c r="Q61" s="11">
        <v>7308.98</v>
      </c>
      <c r="R61" s="11">
        <v>10445.780000000001</v>
      </c>
      <c r="S61" s="11">
        <v>10652.038623139</v>
      </c>
      <c r="T61" s="11">
        <v>10782.286096998499</v>
      </c>
      <c r="U61" s="11">
        <v>11005.7890625</v>
      </c>
      <c r="V61" s="323">
        <f>100</f>
        <v>100</v>
      </c>
      <c r="W61" s="326">
        <f t="shared" si="22"/>
        <v>146.53181738057467</v>
      </c>
      <c r="X61" s="326">
        <f t="shared" si="23"/>
        <v>128.62462541864974</v>
      </c>
      <c r="Y61" s="326">
        <f t="shared" si="24"/>
        <v>143.91415476820026</v>
      </c>
      <c r="Z61" s="326">
        <f t="shared" si="25"/>
        <v>162.57932310946592</v>
      </c>
      <c r="AA61" s="326">
        <f t="shared" si="26"/>
        <v>146.36656090252072</v>
      </c>
      <c r="AB61" s="326">
        <f t="shared" si="27"/>
        <v>166.56530936012692</v>
      </c>
      <c r="AC61" s="326">
        <f t="shared" si="28"/>
        <v>200.55305834655385</v>
      </c>
      <c r="AD61" s="326">
        <f t="shared" si="29"/>
        <v>225.89679182090606</v>
      </c>
      <c r="AE61" s="326">
        <f t="shared" si="30"/>
        <v>206.29957694341621</v>
      </c>
      <c r="AF61" s="326">
        <f t="shared" si="31"/>
        <v>225.82187555085497</v>
      </c>
      <c r="AG61" s="326">
        <f t="shared" si="32"/>
        <v>227.29596333509608</v>
      </c>
      <c r="AH61" s="326">
        <f t="shared" si="33"/>
        <v>130.86991010047595</v>
      </c>
      <c r="AI61" s="326">
        <f t="shared" si="34"/>
        <v>161.04750572889125</v>
      </c>
      <c r="AJ61" s="326">
        <f t="shared" si="35"/>
        <v>230.16437511017102</v>
      </c>
      <c r="AK61" s="326">
        <f t="shared" si="36"/>
        <v>234.7091182605985</v>
      </c>
      <c r="AL61" s="326">
        <f t="shared" si="37"/>
        <v>237.57901676799094</v>
      </c>
      <c r="AM61" s="326">
        <f t="shared" si="38"/>
        <v>242.50372515644281</v>
      </c>
      <c r="AN61" s="324">
        <v>1</v>
      </c>
      <c r="AO61" s="342">
        <v>1</v>
      </c>
      <c r="AP61" s="342">
        <v>1</v>
      </c>
      <c r="AQ61" s="342">
        <v>1</v>
      </c>
      <c r="AR61" s="419">
        <v>1</v>
      </c>
      <c r="AS61" s="419">
        <v>1</v>
      </c>
      <c r="AT61" s="342">
        <v>1</v>
      </c>
      <c r="AU61" s="342">
        <v>1</v>
      </c>
      <c r="AV61" s="342">
        <v>1</v>
      </c>
      <c r="AW61" s="342">
        <v>1</v>
      </c>
      <c r="AX61" s="342">
        <v>1</v>
      </c>
      <c r="AY61" s="342">
        <v>1</v>
      </c>
      <c r="AZ61" s="342">
        <v>1</v>
      </c>
      <c r="BA61" s="342">
        <v>1</v>
      </c>
      <c r="BB61" s="342">
        <v>1</v>
      </c>
      <c r="BC61" s="342">
        <v>4</v>
      </c>
      <c r="BD61" s="342">
        <v>6</v>
      </c>
      <c r="BE61" s="419">
        <v>7</v>
      </c>
      <c r="BF61" s="419"/>
    </row>
    <row r="62" spans="2:58" ht="15" x14ac:dyDescent="0.25">
      <c r="B62" s="764"/>
      <c r="C62" s="2" t="s">
        <v>5</v>
      </c>
      <c r="D62" s="11">
        <v>4139.8999999999996</v>
      </c>
      <c r="E62" s="11">
        <v>4251.5</v>
      </c>
      <c r="F62" s="11">
        <v>4618.7</v>
      </c>
      <c r="G62" s="11">
        <v>5144.5</v>
      </c>
      <c r="H62" s="11">
        <v>4865.3</v>
      </c>
      <c r="I62" s="11">
        <v>5150.8</v>
      </c>
      <c r="J62" s="11">
        <v>5442.3</v>
      </c>
      <c r="K62" s="11">
        <v>5837</v>
      </c>
      <c r="L62" s="11">
        <v>6460.4</v>
      </c>
      <c r="M62" s="11">
        <v>6689.8</v>
      </c>
      <c r="N62" s="11">
        <v>9927.2999999999993</v>
      </c>
      <c r="O62" s="11">
        <v>10574.4</v>
      </c>
      <c r="P62" s="11">
        <v>6304.1</v>
      </c>
      <c r="Q62" s="11">
        <v>6055.4</v>
      </c>
      <c r="R62" s="11">
        <v>8275.77</v>
      </c>
      <c r="S62" s="11">
        <v>8448.6782807379495</v>
      </c>
      <c r="T62" s="11">
        <v>8558.0022105112403</v>
      </c>
      <c r="U62" s="11">
        <v>8749.5029296875</v>
      </c>
      <c r="V62" s="323">
        <f>100</f>
        <v>100</v>
      </c>
      <c r="W62" s="326">
        <f t="shared" si="22"/>
        <v>102.69571728785721</v>
      </c>
      <c r="X62" s="326">
        <f t="shared" si="23"/>
        <v>111.56549675112926</v>
      </c>
      <c r="Y62" s="326">
        <f t="shared" si="24"/>
        <v>124.26628662528081</v>
      </c>
      <c r="Z62" s="326">
        <f t="shared" si="25"/>
        <v>117.52216237107177</v>
      </c>
      <c r="AA62" s="326">
        <f t="shared" si="26"/>
        <v>124.41846421411147</v>
      </c>
      <c r="AB62" s="326">
        <f t="shared" si="27"/>
        <v>131.45969709413271</v>
      </c>
      <c r="AC62" s="326">
        <f t="shared" si="28"/>
        <v>140.99374381023696</v>
      </c>
      <c r="AD62" s="326">
        <f t="shared" si="29"/>
        <v>156.05207855262205</v>
      </c>
      <c r="AE62" s="326">
        <f t="shared" si="30"/>
        <v>161.59327519988406</v>
      </c>
      <c r="AF62" s="326">
        <f t="shared" si="31"/>
        <v>239.79564723785597</v>
      </c>
      <c r="AG62" s="326">
        <f t="shared" si="32"/>
        <v>255.42645957631828</v>
      </c>
      <c r="AH62" s="326">
        <f t="shared" si="33"/>
        <v>152.27662503925217</v>
      </c>
      <c r="AI62" s="326">
        <f t="shared" si="34"/>
        <v>146.26923355636612</v>
      </c>
      <c r="AJ62" s="326">
        <f t="shared" si="35"/>
        <v>199.90265465349407</v>
      </c>
      <c r="AK62" s="326">
        <f t="shared" si="36"/>
        <v>204.07928405850262</v>
      </c>
      <c r="AL62" s="326">
        <f t="shared" si="37"/>
        <v>206.72002247665986</v>
      </c>
      <c r="AM62" s="326">
        <f t="shared" si="38"/>
        <v>211.34575544548179</v>
      </c>
      <c r="AN62" s="324">
        <v>1</v>
      </c>
      <c r="AO62" s="342">
        <v>1</v>
      </c>
      <c r="AP62" s="342">
        <v>1</v>
      </c>
      <c r="AQ62" s="342">
        <v>1</v>
      </c>
      <c r="AR62" s="342">
        <v>1</v>
      </c>
      <c r="AS62" s="342">
        <v>1</v>
      </c>
      <c r="AT62" s="342">
        <v>1</v>
      </c>
      <c r="AU62" s="342">
        <v>1</v>
      </c>
      <c r="AV62" s="342">
        <v>1</v>
      </c>
      <c r="AW62" s="342">
        <v>1</v>
      </c>
      <c r="AX62" s="342">
        <v>1</v>
      </c>
      <c r="AY62" s="342">
        <v>1</v>
      </c>
      <c r="AZ62" s="342">
        <v>1</v>
      </c>
      <c r="BA62" s="342">
        <v>1</v>
      </c>
      <c r="BB62" s="342">
        <v>1</v>
      </c>
      <c r="BC62" s="342">
        <v>4</v>
      </c>
      <c r="BD62" s="342">
        <v>6</v>
      </c>
      <c r="BE62" s="419">
        <v>7</v>
      </c>
      <c r="BF62" s="419"/>
    </row>
    <row r="63" spans="2:58" ht="15" x14ac:dyDescent="0.25">
      <c r="B63" s="764"/>
      <c r="C63" s="2" t="s">
        <v>6</v>
      </c>
      <c r="D63" s="11">
        <v>24679.4</v>
      </c>
      <c r="E63" s="11">
        <v>31385.8</v>
      </c>
      <c r="F63" s="11">
        <v>29197.8</v>
      </c>
      <c r="G63" s="11">
        <v>32326.1</v>
      </c>
      <c r="H63" s="11">
        <v>33298.199999999997</v>
      </c>
      <c r="I63" s="11">
        <v>31247.3</v>
      </c>
      <c r="J63" s="11">
        <v>36062.400000000001</v>
      </c>
      <c r="K63" s="11">
        <v>39707.5</v>
      </c>
      <c r="L63" s="11">
        <v>44504.9</v>
      </c>
      <c r="M63" s="11">
        <v>44429.1</v>
      </c>
      <c r="N63" s="11">
        <v>50897</v>
      </c>
      <c r="O63" s="11">
        <v>52733.3</v>
      </c>
      <c r="P63" s="11">
        <v>33584.800000000003</v>
      </c>
      <c r="Q63" s="11">
        <v>43433.01</v>
      </c>
      <c r="R63" s="11">
        <v>56138.53</v>
      </c>
      <c r="S63" s="11">
        <v>57468.2001953125</v>
      </c>
      <c r="T63" s="11">
        <v>58312.514647682998</v>
      </c>
      <c r="U63" s="11">
        <v>59560.5771484375</v>
      </c>
      <c r="V63" s="323">
        <f>100</f>
        <v>100</v>
      </c>
      <c r="W63" s="326">
        <f t="shared" si="22"/>
        <v>127.17408040714118</v>
      </c>
      <c r="X63" s="326">
        <f t="shared" si="23"/>
        <v>118.30838675170385</v>
      </c>
      <c r="Y63" s="326">
        <f t="shared" si="24"/>
        <v>130.98414061930191</v>
      </c>
      <c r="Z63" s="326">
        <f t="shared" si="25"/>
        <v>134.92305323468153</v>
      </c>
      <c r="AA63" s="326">
        <f t="shared" si="26"/>
        <v>126.61288361953693</v>
      </c>
      <c r="AB63" s="326">
        <f t="shared" si="27"/>
        <v>146.1234876050471</v>
      </c>
      <c r="AC63" s="326">
        <f t="shared" si="28"/>
        <v>160.89329562307023</v>
      </c>
      <c r="AD63" s="326">
        <f t="shared" si="29"/>
        <v>180.33217987471332</v>
      </c>
      <c r="AE63" s="326">
        <f t="shared" si="30"/>
        <v>180.02504112741801</v>
      </c>
      <c r="AF63" s="326">
        <f t="shared" si="31"/>
        <v>206.23272851041759</v>
      </c>
      <c r="AG63" s="326">
        <f t="shared" si="32"/>
        <v>213.67334700195303</v>
      </c>
      <c r="AH63" s="326">
        <f t="shared" si="33"/>
        <v>136.08434564859763</v>
      </c>
      <c r="AI63" s="326">
        <f t="shared" si="34"/>
        <v>175.98892193489306</v>
      </c>
      <c r="AJ63" s="326">
        <f t="shared" si="35"/>
        <v>227.47121080739402</v>
      </c>
      <c r="AK63" s="326">
        <f t="shared" si="36"/>
        <v>232.85898439715916</v>
      </c>
      <c r="AL63" s="326">
        <f t="shared" si="37"/>
        <v>236.2801147827054</v>
      </c>
      <c r="AM63" s="326">
        <f t="shared" si="38"/>
        <v>241.33721706539663</v>
      </c>
      <c r="AN63" s="324"/>
      <c r="AO63" s="342"/>
      <c r="AP63" s="342"/>
      <c r="AQ63" s="342"/>
      <c r="AR63" s="342"/>
      <c r="AS63" s="419"/>
      <c r="AT63" s="419"/>
      <c r="AU63" s="342"/>
      <c r="AV63" s="342"/>
      <c r="AW63" s="342"/>
      <c r="AX63" s="342"/>
      <c r="AY63" s="342"/>
      <c r="AZ63" s="342"/>
      <c r="BA63" s="342"/>
      <c r="BB63" s="342"/>
      <c r="BC63" s="342"/>
      <c r="BD63" s="342"/>
      <c r="BE63" s="419"/>
      <c r="BF63" s="419"/>
    </row>
    <row r="64" spans="2:58" ht="15" x14ac:dyDescent="0.25">
      <c r="B64" s="764"/>
      <c r="C64" s="2" t="s">
        <v>7</v>
      </c>
      <c r="D64" s="424">
        <v>20539.5</v>
      </c>
      <c r="E64" s="341">
        <v>27134.3</v>
      </c>
      <c r="F64" s="341">
        <v>24579.1</v>
      </c>
      <c r="G64" s="341">
        <v>27181.599999999999</v>
      </c>
      <c r="H64" s="341">
        <v>28432.9</v>
      </c>
      <c r="I64" s="341">
        <v>26096.5</v>
      </c>
      <c r="J64" s="341">
        <v>30620.1</v>
      </c>
      <c r="K64" s="341">
        <v>33870.5</v>
      </c>
      <c r="L64" s="341">
        <v>38044.5</v>
      </c>
      <c r="M64" s="341">
        <v>37739.300000000003</v>
      </c>
      <c r="N64" s="341">
        <v>40969.699999999997</v>
      </c>
      <c r="O64" s="341">
        <v>42158.9</v>
      </c>
      <c r="P64" s="341">
        <v>27280.7</v>
      </c>
      <c r="Q64" s="341">
        <v>37377.61</v>
      </c>
      <c r="R64" s="341">
        <v>47862.76</v>
      </c>
      <c r="S64" s="341">
        <v>49019.521914574601</v>
      </c>
      <c r="T64" s="341">
        <v>49754.512437171798</v>
      </c>
      <c r="U64" s="341">
        <v>50811.07421875</v>
      </c>
      <c r="V64" s="323">
        <f>100</f>
        <v>100</v>
      </c>
      <c r="W64" s="326">
        <f t="shared" si="22"/>
        <v>132.10788967599015</v>
      </c>
      <c r="X64" s="326">
        <f t="shared" si="23"/>
        <v>119.66746999683537</v>
      </c>
      <c r="Y64" s="326">
        <f t="shared" si="24"/>
        <v>132.33817765768399</v>
      </c>
      <c r="Z64" s="326">
        <f t="shared" si="25"/>
        <v>138.4303415370384</v>
      </c>
      <c r="AA64" s="326">
        <f t="shared" si="26"/>
        <v>127.0551863482558</v>
      </c>
      <c r="AB64" s="326">
        <f t="shared" si="27"/>
        <v>149.07909150660922</v>
      </c>
      <c r="AC64" s="326">
        <f t="shared" si="28"/>
        <v>164.90420896321723</v>
      </c>
      <c r="AD64" s="326">
        <f t="shared" si="29"/>
        <v>185.22602789746585</v>
      </c>
      <c r="AE64" s="326">
        <f t="shared" si="30"/>
        <v>183.74011051875655</v>
      </c>
      <c r="AF64" s="326">
        <f t="shared" si="31"/>
        <v>199.46785462158277</v>
      </c>
      <c r="AG64" s="326">
        <f t="shared" si="32"/>
        <v>205.25767423744492</v>
      </c>
      <c r="AH64" s="326">
        <f t="shared" si="33"/>
        <v>132.8206626256725</v>
      </c>
      <c r="AI64" s="326">
        <f t="shared" si="34"/>
        <v>181.9791621022907</v>
      </c>
      <c r="AJ64" s="326">
        <f t="shared" si="35"/>
        <v>233.02787312252002</v>
      </c>
      <c r="AK64" s="326">
        <f t="shared" si="36"/>
        <v>238.65976247997565</v>
      </c>
      <c r="AL64" s="326">
        <f t="shared" si="37"/>
        <v>242.2381870891297</v>
      </c>
      <c r="AM64" s="326">
        <f t="shared" si="38"/>
        <v>247.38223529662358</v>
      </c>
      <c r="AN64" s="283"/>
      <c r="AO64" s="284"/>
      <c r="AP64" s="284"/>
      <c r="AQ64" s="284"/>
      <c r="AR64" s="284"/>
      <c r="AS64" s="284"/>
      <c r="AT64" s="284"/>
      <c r="AU64" s="284"/>
      <c r="AV64" s="284"/>
      <c r="AW64" s="284"/>
      <c r="AX64" s="284"/>
      <c r="AY64" s="284"/>
      <c r="AZ64" s="284"/>
      <c r="BA64" s="284"/>
      <c r="BB64" s="284"/>
      <c r="BC64" s="284"/>
      <c r="BD64" s="284"/>
      <c r="BE64" s="284"/>
      <c r="BF64" s="419"/>
    </row>
    <row r="65" spans="2:58" ht="15" customHeight="1" x14ac:dyDescent="0.25">
      <c r="B65" s="766" t="s">
        <v>15</v>
      </c>
      <c r="C65" s="3" t="s">
        <v>2</v>
      </c>
      <c r="D65" s="11">
        <v>9222.6</v>
      </c>
      <c r="E65" s="11">
        <v>8577.5</v>
      </c>
      <c r="F65" s="11">
        <v>9290.2999999999993</v>
      </c>
      <c r="G65" s="11">
        <v>10250.5</v>
      </c>
      <c r="H65" s="11">
        <v>10459</v>
      </c>
      <c r="I65" s="11">
        <v>11351.6</v>
      </c>
      <c r="J65" s="11">
        <v>12377.9</v>
      </c>
      <c r="K65" s="11">
        <v>12086.8</v>
      </c>
      <c r="L65" s="11">
        <v>12281.8</v>
      </c>
      <c r="M65" s="11">
        <v>13276.4</v>
      </c>
      <c r="N65" s="11">
        <v>12317.2</v>
      </c>
      <c r="O65" s="11">
        <v>12204.4</v>
      </c>
      <c r="P65" s="11">
        <v>11857</v>
      </c>
      <c r="Q65" s="11">
        <v>17218.09</v>
      </c>
      <c r="R65" s="11">
        <v>19153.96</v>
      </c>
      <c r="S65" s="11">
        <v>21561.747074590799</v>
      </c>
      <c r="T65" s="11">
        <v>22414.420568508602</v>
      </c>
      <c r="U65" s="11">
        <v>23331.474609375</v>
      </c>
      <c r="V65" s="323">
        <f>100</f>
        <v>100</v>
      </c>
      <c r="W65" s="326">
        <f t="shared" si="22"/>
        <v>93.005226291935031</v>
      </c>
      <c r="X65" s="326">
        <f t="shared" si="23"/>
        <v>100.73406631535573</v>
      </c>
      <c r="Y65" s="326">
        <f t="shared" si="24"/>
        <v>111.1454470539761</v>
      </c>
      <c r="Z65" s="326">
        <f t="shared" si="25"/>
        <v>113.40619781840262</v>
      </c>
      <c r="AA65" s="326">
        <f t="shared" si="26"/>
        <v>123.08459653459978</v>
      </c>
      <c r="AB65" s="326">
        <f t="shared" si="27"/>
        <v>134.21269490165463</v>
      </c>
      <c r="AC65" s="326">
        <f t="shared" si="28"/>
        <v>131.05631817491812</v>
      </c>
      <c r="AD65" s="326">
        <f t="shared" si="29"/>
        <v>133.17068939344654</v>
      </c>
      <c r="AE65" s="326">
        <f t="shared" si="30"/>
        <v>143.95506690087393</v>
      </c>
      <c r="AF65" s="326">
        <f t="shared" si="31"/>
        <v>133.55452909157938</v>
      </c>
      <c r="AG65" s="326">
        <f t="shared" si="32"/>
        <v>132.33144666363063</v>
      </c>
      <c r="AH65" s="326">
        <f t="shared" si="33"/>
        <v>128.56461301585236</v>
      </c>
      <c r="AI65" s="326">
        <f t="shared" si="34"/>
        <v>186.69453299503394</v>
      </c>
      <c r="AJ65" s="326">
        <f t="shared" si="35"/>
        <v>207.68503458894455</v>
      </c>
      <c r="AK65" s="326">
        <f t="shared" si="36"/>
        <v>233.79249967027519</v>
      </c>
      <c r="AL65" s="326">
        <f t="shared" si="37"/>
        <v>243.0379781027975</v>
      </c>
      <c r="AM65" s="326">
        <f t="shared" si="38"/>
        <v>252.98153025583892</v>
      </c>
      <c r="AN65" s="324">
        <v>1</v>
      </c>
      <c r="AO65" s="342">
        <v>1</v>
      </c>
      <c r="AP65" s="342">
        <v>1</v>
      </c>
      <c r="AQ65" s="342">
        <v>1</v>
      </c>
      <c r="AR65" s="419">
        <v>1</v>
      </c>
      <c r="AS65" s="419">
        <v>1</v>
      </c>
      <c r="AT65" s="419">
        <v>1</v>
      </c>
      <c r="AU65" s="342">
        <v>1</v>
      </c>
      <c r="AV65" s="342">
        <v>1</v>
      </c>
      <c r="AW65" s="342">
        <v>1</v>
      </c>
      <c r="AX65" s="342">
        <v>1</v>
      </c>
      <c r="AY65" s="342">
        <v>1</v>
      </c>
      <c r="AZ65" s="342">
        <v>1</v>
      </c>
      <c r="BA65" s="342">
        <v>1</v>
      </c>
      <c r="BB65" s="342">
        <v>1</v>
      </c>
      <c r="BC65" s="342">
        <v>4</v>
      </c>
      <c r="BD65" s="342">
        <v>6</v>
      </c>
      <c r="BE65" s="564">
        <v>7</v>
      </c>
      <c r="BF65" s="419"/>
    </row>
    <row r="66" spans="2:58" ht="15" x14ac:dyDescent="0.25">
      <c r="B66" s="764"/>
      <c r="C66" s="2" t="s">
        <v>3</v>
      </c>
      <c r="D66" s="11">
        <v>11459.1</v>
      </c>
      <c r="E66" s="11">
        <v>11939.1</v>
      </c>
      <c r="F66" s="11">
        <v>12360.3</v>
      </c>
      <c r="G66" s="11">
        <v>14157.8</v>
      </c>
      <c r="H66" s="11">
        <v>14051.5</v>
      </c>
      <c r="I66" s="11">
        <v>14761.8</v>
      </c>
      <c r="J66" s="11">
        <v>15812.1</v>
      </c>
      <c r="K66" s="11">
        <v>15941.4</v>
      </c>
      <c r="L66" s="11">
        <v>16891.8</v>
      </c>
      <c r="M66" s="11">
        <v>18016</v>
      </c>
      <c r="N66" s="11">
        <v>15676</v>
      </c>
      <c r="O66" s="11">
        <v>14896.3</v>
      </c>
      <c r="P66" s="11">
        <v>15839.2</v>
      </c>
      <c r="Q66" s="11">
        <v>28216.21</v>
      </c>
      <c r="R66" s="11">
        <v>21099.48</v>
      </c>
      <c r="S66" s="11">
        <v>22817.762885856901</v>
      </c>
      <c r="T66" s="11">
        <v>23403.176292571701</v>
      </c>
      <c r="U66" s="11">
        <v>24341.7265625</v>
      </c>
      <c r="V66" s="323">
        <f>100</f>
        <v>100</v>
      </c>
      <c r="W66" s="326">
        <f t="shared" si="22"/>
        <v>104.18881063957902</v>
      </c>
      <c r="X66" s="326">
        <f t="shared" si="23"/>
        <v>107.86449197580961</v>
      </c>
      <c r="Y66" s="326">
        <f t="shared" si="24"/>
        <v>123.55071515214982</v>
      </c>
      <c r="Z66" s="326">
        <f t="shared" si="25"/>
        <v>122.62306812925971</v>
      </c>
      <c r="AA66" s="326">
        <f t="shared" si="26"/>
        <v>128.82163520695343</v>
      </c>
      <c r="AB66" s="326">
        <f t="shared" si="27"/>
        <v>137.98727648768227</v>
      </c>
      <c r="AC66" s="326">
        <f t="shared" si="28"/>
        <v>139.11563735371888</v>
      </c>
      <c r="AD66" s="326">
        <f t="shared" si="29"/>
        <v>147.40948242008534</v>
      </c>
      <c r="AE66" s="326">
        <f t="shared" si="30"/>
        <v>157.2200260055327</v>
      </c>
      <c r="AF66" s="326">
        <f t="shared" si="31"/>
        <v>136.79957413758498</v>
      </c>
      <c r="AG66" s="326">
        <f t="shared" si="32"/>
        <v>129.99537485491879</v>
      </c>
      <c r="AH66" s="326">
        <f t="shared" si="33"/>
        <v>138.22376975504184</v>
      </c>
      <c r="AI66" s="326">
        <f t="shared" si="34"/>
        <v>246.23408470124181</v>
      </c>
      <c r="AJ66" s="326">
        <f t="shared" si="35"/>
        <v>184.12859648663508</v>
      </c>
      <c r="AK66" s="326">
        <f t="shared" si="36"/>
        <v>199.12351655764326</v>
      </c>
      <c r="AL66" s="326">
        <f t="shared" si="37"/>
        <v>204.23223719639151</v>
      </c>
      <c r="AM66" s="326">
        <f t="shared" si="38"/>
        <v>212.42267335567365</v>
      </c>
      <c r="AN66" s="324">
        <v>1</v>
      </c>
      <c r="AO66" s="342">
        <v>1</v>
      </c>
      <c r="AP66" s="342">
        <v>1</v>
      </c>
      <c r="AQ66" s="342">
        <v>1</v>
      </c>
      <c r="AR66" s="342">
        <v>1</v>
      </c>
      <c r="AS66" s="342">
        <v>1</v>
      </c>
      <c r="AT66" s="342">
        <v>1</v>
      </c>
      <c r="AU66" s="342">
        <v>1</v>
      </c>
      <c r="AV66" s="342">
        <v>1</v>
      </c>
      <c r="AW66" s="342">
        <v>1</v>
      </c>
      <c r="AX66" s="342">
        <v>1</v>
      </c>
      <c r="AY66" s="342">
        <v>1</v>
      </c>
      <c r="AZ66" s="342">
        <v>1</v>
      </c>
      <c r="BA66" s="342">
        <v>1</v>
      </c>
      <c r="BB66" s="342">
        <v>1</v>
      </c>
      <c r="BC66" s="342">
        <v>4</v>
      </c>
      <c r="BD66" s="342">
        <v>6</v>
      </c>
      <c r="BE66" s="419">
        <v>7</v>
      </c>
      <c r="BF66" s="419"/>
    </row>
    <row r="67" spans="2:58" ht="15" x14ac:dyDescent="0.25">
      <c r="B67" s="764"/>
      <c r="C67" s="2" t="s">
        <v>4</v>
      </c>
      <c r="D67" s="11">
        <v>16717</v>
      </c>
      <c r="E67" s="11">
        <v>17447.8</v>
      </c>
      <c r="F67" s="11">
        <v>17259.099999999999</v>
      </c>
      <c r="G67" s="11">
        <v>18429.8</v>
      </c>
      <c r="H67" s="11">
        <v>18688.400000000001</v>
      </c>
      <c r="I67" s="11">
        <v>21015.1</v>
      </c>
      <c r="J67" s="11">
        <v>23504.799999999999</v>
      </c>
      <c r="K67" s="11">
        <v>25088.9</v>
      </c>
      <c r="L67" s="11">
        <v>23873.7</v>
      </c>
      <c r="M67" s="11">
        <v>27176.1</v>
      </c>
      <c r="N67" s="11">
        <v>21706</v>
      </c>
      <c r="O67" s="11">
        <v>21598.5</v>
      </c>
      <c r="P67" s="11">
        <v>23289.3</v>
      </c>
      <c r="Q67" s="11">
        <v>25818.240000000002</v>
      </c>
      <c r="R67" s="11">
        <v>28064.23</v>
      </c>
      <c r="S67" s="11">
        <v>30321.093518833899</v>
      </c>
      <c r="T67" s="11">
        <v>31089.332655591901</v>
      </c>
      <c r="U67" s="11">
        <v>32375.5234375</v>
      </c>
      <c r="V67" s="323">
        <f>100</f>
        <v>100</v>
      </c>
      <c r="W67" s="326">
        <f t="shared" si="22"/>
        <v>104.37159777472034</v>
      </c>
      <c r="X67" s="326">
        <f t="shared" si="23"/>
        <v>103.24280672369443</v>
      </c>
      <c r="Y67" s="326">
        <f t="shared" si="24"/>
        <v>110.24585751031884</v>
      </c>
      <c r="Z67" s="326">
        <f t="shared" si="25"/>
        <v>111.7927857869235</v>
      </c>
      <c r="AA67" s="326">
        <f t="shared" si="26"/>
        <v>125.71095292217503</v>
      </c>
      <c r="AB67" s="326">
        <f t="shared" si="27"/>
        <v>140.60417539032122</v>
      </c>
      <c r="AC67" s="326">
        <f t="shared" si="28"/>
        <v>150.08015792307233</v>
      </c>
      <c r="AD67" s="326">
        <f t="shared" si="29"/>
        <v>142.81091104863313</v>
      </c>
      <c r="AE67" s="326">
        <f t="shared" si="30"/>
        <v>162.56565173177006</v>
      </c>
      <c r="AF67" s="326">
        <f t="shared" si="31"/>
        <v>129.84387150804571</v>
      </c>
      <c r="AG67" s="326">
        <f t="shared" si="32"/>
        <v>129.20081354309983</v>
      </c>
      <c r="AH67" s="326">
        <f t="shared" si="33"/>
        <v>139.31506849315068</v>
      </c>
      <c r="AI67" s="326">
        <f t="shared" si="34"/>
        <v>154.44302207333851</v>
      </c>
      <c r="AJ67" s="326">
        <f t="shared" si="35"/>
        <v>167.87838727044326</v>
      </c>
      <c r="AK67" s="326">
        <f t="shared" si="36"/>
        <v>181.37879714562362</v>
      </c>
      <c r="AL67" s="326">
        <f t="shared" si="37"/>
        <v>185.97435338632471</v>
      </c>
      <c r="AM67" s="326">
        <f t="shared" si="38"/>
        <v>193.66826247233357</v>
      </c>
      <c r="AN67" s="324">
        <v>1</v>
      </c>
      <c r="AO67" s="342">
        <v>1</v>
      </c>
      <c r="AP67" s="342">
        <v>1</v>
      </c>
      <c r="AQ67" s="342">
        <v>1</v>
      </c>
      <c r="AR67" s="419">
        <v>1</v>
      </c>
      <c r="AS67" s="419">
        <v>1</v>
      </c>
      <c r="AT67" s="342">
        <v>1</v>
      </c>
      <c r="AU67" s="342">
        <v>1</v>
      </c>
      <c r="AV67" s="342">
        <v>1</v>
      </c>
      <c r="AW67" s="342">
        <v>1</v>
      </c>
      <c r="AX67" s="342">
        <v>1</v>
      </c>
      <c r="AY67" s="342">
        <v>1</v>
      </c>
      <c r="AZ67" s="342">
        <v>1</v>
      </c>
      <c r="BA67" s="342">
        <v>1</v>
      </c>
      <c r="BB67" s="342">
        <v>1</v>
      </c>
      <c r="BC67" s="342">
        <v>4</v>
      </c>
      <c r="BD67" s="342">
        <v>6</v>
      </c>
      <c r="BE67" s="419">
        <v>7</v>
      </c>
      <c r="BF67" s="419"/>
    </row>
    <row r="68" spans="2:58" ht="15" x14ac:dyDescent="0.25">
      <c r="B68" s="764"/>
      <c r="C68" s="2" t="s">
        <v>5</v>
      </c>
      <c r="D68" s="11">
        <v>58844.7</v>
      </c>
      <c r="E68" s="11">
        <v>55251.4</v>
      </c>
      <c r="F68" s="11">
        <v>51452.3</v>
      </c>
      <c r="G68" s="11">
        <v>57239.4</v>
      </c>
      <c r="H68" s="11">
        <v>58836.1</v>
      </c>
      <c r="I68" s="11">
        <v>60524.4</v>
      </c>
      <c r="J68" s="11">
        <v>61309.599999999999</v>
      </c>
      <c r="K68" s="11">
        <v>62660.3</v>
      </c>
      <c r="L68" s="11">
        <v>64126.3</v>
      </c>
      <c r="M68" s="11">
        <v>63497</v>
      </c>
      <c r="N68" s="11">
        <v>83024.600000000006</v>
      </c>
      <c r="O68" s="11">
        <v>87760.3</v>
      </c>
      <c r="P68" s="11">
        <v>87210.4</v>
      </c>
      <c r="Q68" s="11">
        <v>81355.66</v>
      </c>
      <c r="R68" s="11">
        <v>83588.94</v>
      </c>
      <c r="S68" s="11">
        <v>90673.668061884106</v>
      </c>
      <c r="T68" s="11">
        <v>93094.400579856694</v>
      </c>
      <c r="U68" s="11">
        <v>96734.65625</v>
      </c>
      <c r="V68" s="323">
        <f>100</f>
        <v>100</v>
      </c>
      <c r="W68" s="326">
        <f t="shared" si="22"/>
        <v>93.893587697787567</v>
      </c>
      <c r="X68" s="326">
        <f t="shared" si="23"/>
        <v>87.437441264888776</v>
      </c>
      <c r="Y68" s="326">
        <f t="shared" si="24"/>
        <v>97.271971817342944</v>
      </c>
      <c r="Z68" s="326">
        <f t="shared" si="25"/>
        <v>99.985385259844989</v>
      </c>
      <c r="AA68" s="326">
        <f t="shared" si="26"/>
        <v>102.85446267888187</v>
      </c>
      <c r="AB68" s="326">
        <f t="shared" si="27"/>
        <v>104.18882244280285</v>
      </c>
      <c r="AC68" s="326">
        <f t="shared" si="28"/>
        <v>106.48418634133576</v>
      </c>
      <c r="AD68" s="326">
        <f t="shared" si="29"/>
        <v>108.97548972124933</v>
      </c>
      <c r="AE68" s="326">
        <f t="shared" si="30"/>
        <v>107.90606460734782</v>
      </c>
      <c r="AF68" s="326">
        <f t="shared" si="31"/>
        <v>141.09104133422383</v>
      </c>
      <c r="AG68" s="326">
        <f t="shared" si="32"/>
        <v>149.13883493330752</v>
      </c>
      <c r="AH68" s="326">
        <f t="shared" si="33"/>
        <v>148.2043412575814</v>
      </c>
      <c r="AI68" s="326">
        <f t="shared" si="34"/>
        <v>138.25486407441963</v>
      </c>
      <c r="AJ68" s="326">
        <f t="shared" si="35"/>
        <v>142.05007417830325</v>
      </c>
      <c r="AK68" s="326">
        <f t="shared" si="36"/>
        <v>154.0897787938151</v>
      </c>
      <c r="AL68" s="326">
        <f t="shared" si="37"/>
        <v>158.20354353043979</v>
      </c>
      <c r="AM68" s="326">
        <f t="shared" si="38"/>
        <v>164.38975175334397</v>
      </c>
      <c r="AN68" s="324">
        <v>1</v>
      </c>
      <c r="AO68" s="342">
        <v>1</v>
      </c>
      <c r="AP68" s="342">
        <v>1</v>
      </c>
      <c r="AQ68" s="342">
        <v>1</v>
      </c>
      <c r="AR68" s="342">
        <v>1</v>
      </c>
      <c r="AS68" s="342">
        <v>1</v>
      </c>
      <c r="AT68" s="342">
        <v>1</v>
      </c>
      <c r="AU68" s="342">
        <v>1</v>
      </c>
      <c r="AV68" s="342">
        <v>1</v>
      </c>
      <c r="AW68" s="342">
        <v>1</v>
      </c>
      <c r="AX68" s="342">
        <v>1</v>
      </c>
      <c r="AY68" s="342">
        <v>1</v>
      </c>
      <c r="AZ68" s="342">
        <v>1</v>
      </c>
      <c r="BA68" s="342">
        <v>1</v>
      </c>
      <c r="BB68" s="342">
        <v>1</v>
      </c>
      <c r="BC68" s="342">
        <v>4</v>
      </c>
      <c r="BD68" s="342">
        <v>6</v>
      </c>
      <c r="BE68" s="419">
        <v>7</v>
      </c>
      <c r="BF68" s="419"/>
    </row>
    <row r="69" spans="2:58" ht="15" x14ac:dyDescent="0.25">
      <c r="B69" s="764"/>
      <c r="C69" s="2" t="s">
        <v>6</v>
      </c>
      <c r="D69" s="11">
        <v>96243.4</v>
      </c>
      <c r="E69" s="11">
        <v>93215.8</v>
      </c>
      <c r="F69" s="11">
        <v>90362</v>
      </c>
      <c r="G69" s="11">
        <v>100077.5</v>
      </c>
      <c r="H69" s="11">
        <v>102035</v>
      </c>
      <c r="I69" s="11">
        <v>107652.9</v>
      </c>
      <c r="J69" s="11">
        <v>113004.4</v>
      </c>
      <c r="K69" s="11">
        <v>115777.4</v>
      </c>
      <c r="L69" s="11">
        <v>117173.6</v>
      </c>
      <c r="M69" s="11">
        <v>121965.5</v>
      </c>
      <c r="N69" s="11">
        <v>132723.79999999999</v>
      </c>
      <c r="O69" s="11">
        <v>136459.5</v>
      </c>
      <c r="P69" s="11">
        <v>138195.9</v>
      </c>
      <c r="Q69" s="11">
        <v>152608.20000000001</v>
      </c>
      <c r="R69" s="11">
        <v>151906.60999999999</v>
      </c>
      <c r="S69" s="11">
        <v>165374.271541166</v>
      </c>
      <c r="T69" s="11">
        <v>170001.33009652901</v>
      </c>
      <c r="U69" s="11">
        <v>176783.380859375</v>
      </c>
      <c r="V69" s="323">
        <f>100</f>
        <v>100</v>
      </c>
      <c r="W69" s="326">
        <f t="shared" si="22"/>
        <v>96.854225848214014</v>
      </c>
      <c r="X69" s="326">
        <f t="shared" si="23"/>
        <v>93.889035507889375</v>
      </c>
      <c r="Y69" s="326">
        <f t="shared" si="24"/>
        <v>103.98375369116221</v>
      </c>
      <c r="Z69" s="326">
        <f t="shared" si="25"/>
        <v>106.01765939274797</v>
      </c>
      <c r="AA69" s="326">
        <f t="shared" si="26"/>
        <v>111.85483887726328</v>
      </c>
      <c r="AB69" s="326">
        <f t="shared" si="27"/>
        <v>117.41522016055127</v>
      </c>
      <c r="AC69" s="326">
        <f t="shared" si="28"/>
        <v>120.29645669209526</v>
      </c>
      <c r="AD69" s="326">
        <f t="shared" si="29"/>
        <v>121.74715357105008</v>
      </c>
      <c r="AE69" s="326">
        <f t="shared" si="30"/>
        <v>126.72609238659483</v>
      </c>
      <c r="AF69" s="326">
        <f t="shared" si="31"/>
        <v>137.90431343863577</v>
      </c>
      <c r="AG69" s="326">
        <f t="shared" si="32"/>
        <v>141.78582635276808</v>
      </c>
      <c r="AH69" s="326">
        <f t="shared" si="33"/>
        <v>143.59000201572263</v>
      </c>
      <c r="AI69" s="326">
        <f t="shared" si="34"/>
        <v>158.56484704405707</v>
      </c>
      <c r="AJ69" s="326">
        <f t="shared" si="35"/>
        <v>157.83587238189838</v>
      </c>
      <c r="AK69" s="326">
        <f t="shared" si="36"/>
        <v>171.82920755206698</v>
      </c>
      <c r="AL69" s="326">
        <f t="shared" si="37"/>
        <v>176.6368707844164</v>
      </c>
      <c r="AM69" s="326">
        <f t="shared" si="38"/>
        <v>183.68364049833548</v>
      </c>
      <c r="AN69" s="324"/>
      <c r="AO69" s="342"/>
      <c r="AP69" s="342"/>
      <c r="AQ69" s="342"/>
      <c r="AR69" s="342"/>
      <c r="AS69" s="419"/>
      <c r="AT69" s="419"/>
      <c r="AU69" s="342"/>
      <c r="AV69" s="342"/>
      <c r="AW69" s="342"/>
      <c r="AX69" s="342"/>
      <c r="AY69" s="342"/>
      <c r="AZ69" s="342"/>
      <c r="BA69" s="342"/>
      <c r="BB69" s="342"/>
      <c r="BC69" s="342"/>
      <c r="BD69" s="342"/>
      <c r="BE69" s="419"/>
      <c r="BF69" s="419"/>
    </row>
    <row r="70" spans="2:58" ht="15" x14ac:dyDescent="0.25">
      <c r="B70" s="765"/>
      <c r="C70" s="4" t="s">
        <v>7</v>
      </c>
      <c r="D70" s="424">
        <v>37398.699999999997</v>
      </c>
      <c r="E70" s="341">
        <v>37964.400000000001</v>
      </c>
      <c r="F70" s="341">
        <v>38909.699999999997</v>
      </c>
      <c r="G70" s="341">
        <v>42838.1</v>
      </c>
      <c r="H70" s="341">
        <v>43198.9</v>
      </c>
      <c r="I70" s="341">
        <v>47128.5</v>
      </c>
      <c r="J70" s="341">
        <v>51694.8</v>
      </c>
      <c r="K70" s="341">
        <v>53117.1</v>
      </c>
      <c r="L70" s="341">
        <v>53047.3</v>
      </c>
      <c r="M70" s="341">
        <v>58468.5</v>
      </c>
      <c r="N70" s="341">
        <v>49699.199999999997</v>
      </c>
      <c r="O70" s="341">
        <v>48699.199999999997</v>
      </c>
      <c r="P70" s="341">
        <v>50985.5</v>
      </c>
      <c r="Q70" s="341">
        <v>71252.539999999994</v>
      </c>
      <c r="R70" s="341">
        <v>68317.67</v>
      </c>
      <c r="S70" s="341">
        <v>74700.603479281504</v>
      </c>
      <c r="T70" s="341">
        <v>76906.9295166722</v>
      </c>
      <c r="U70" s="341">
        <v>80048.724609375</v>
      </c>
      <c r="V70" s="323">
        <f>100</f>
        <v>100</v>
      </c>
      <c r="W70" s="326">
        <f t="shared" si="22"/>
        <v>101.51261942260025</v>
      </c>
      <c r="X70" s="326">
        <f t="shared" si="23"/>
        <v>104.0402473882782</v>
      </c>
      <c r="Y70" s="326">
        <f t="shared" si="24"/>
        <v>114.54435581985472</v>
      </c>
      <c r="Z70" s="326">
        <f t="shared" si="25"/>
        <v>115.50909523593067</v>
      </c>
      <c r="AA70" s="326">
        <f t="shared" si="26"/>
        <v>126.01641233518814</v>
      </c>
      <c r="AB70" s="326">
        <f t="shared" si="27"/>
        <v>138.22619502816943</v>
      </c>
      <c r="AC70" s="326">
        <f t="shared" si="28"/>
        <v>142.02926839702985</v>
      </c>
      <c r="AD70" s="326">
        <f t="shared" si="29"/>
        <v>141.84263089358723</v>
      </c>
      <c r="AE70" s="326">
        <f t="shared" si="30"/>
        <v>156.33832192028066</v>
      </c>
      <c r="AF70" s="326">
        <f t="shared" si="31"/>
        <v>132.89018067472935</v>
      </c>
      <c r="AG70" s="326">
        <f t="shared" si="32"/>
        <v>130.21629094059421</v>
      </c>
      <c r="AH70" s="326">
        <f t="shared" si="33"/>
        <v>136.32960503974738</v>
      </c>
      <c r="AI70" s="326">
        <f t="shared" si="34"/>
        <v>190.52143523705368</v>
      </c>
      <c r="AJ70" s="326">
        <f t="shared" si="35"/>
        <v>182.67391647303251</v>
      </c>
      <c r="AK70" s="326">
        <f t="shared" si="36"/>
        <v>199.74117677695082</v>
      </c>
      <c r="AL70" s="326">
        <f t="shared" si="37"/>
        <v>205.64064931848489</v>
      </c>
      <c r="AM70" s="326">
        <f t="shared" si="38"/>
        <v>214.04146296361907</v>
      </c>
      <c r="AN70" s="283"/>
      <c r="AO70" s="284"/>
      <c r="AP70" s="284"/>
      <c r="AQ70" s="284"/>
      <c r="AR70" s="284"/>
      <c r="AS70" s="284"/>
      <c r="AT70" s="284"/>
      <c r="AU70" s="284"/>
      <c r="AV70" s="284"/>
      <c r="AW70" s="284"/>
      <c r="AX70" s="284"/>
      <c r="AY70" s="284"/>
      <c r="AZ70" s="284"/>
      <c r="BA70" s="284"/>
      <c r="BB70" s="284"/>
      <c r="BC70" s="284"/>
      <c r="BD70" s="284"/>
      <c r="BE70" s="284"/>
      <c r="BF70" s="419"/>
    </row>
    <row r="71" spans="2:58" ht="15" x14ac:dyDescent="0.25">
      <c r="B71" s="766" t="s">
        <v>274</v>
      </c>
      <c r="C71" s="3" t="s">
        <v>2</v>
      </c>
      <c r="Q71" s="11">
        <v>27393.27</v>
      </c>
      <c r="R71" s="11">
        <v>33775.65</v>
      </c>
      <c r="V71" s="323">
        <f>100</f>
        <v>100</v>
      </c>
      <c r="W71" s="326" t="e">
        <f t="shared" si="22"/>
        <v>#DIV/0!</v>
      </c>
      <c r="X71" s="326" t="e">
        <f t="shared" si="23"/>
        <v>#DIV/0!</v>
      </c>
      <c r="Y71" s="326" t="e">
        <f t="shared" si="24"/>
        <v>#DIV/0!</v>
      </c>
      <c r="Z71" s="326" t="e">
        <f t="shared" si="25"/>
        <v>#DIV/0!</v>
      </c>
      <c r="AA71" s="326" t="e">
        <f t="shared" si="26"/>
        <v>#DIV/0!</v>
      </c>
      <c r="AB71" s="326" t="e">
        <f t="shared" si="27"/>
        <v>#DIV/0!</v>
      </c>
      <c r="AC71" s="326" t="e">
        <f t="shared" si="28"/>
        <v>#DIV/0!</v>
      </c>
      <c r="AD71" s="326" t="e">
        <f t="shared" si="29"/>
        <v>#DIV/0!</v>
      </c>
      <c r="AE71" s="326" t="e">
        <f t="shared" si="30"/>
        <v>#DIV/0!</v>
      </c>
      <c r="AF71" s="326" t="e">
        <f t="shared" si="31"/>
        <v>#DIV/0!</v>
      </c>
      <c r="AG71" s="326" t="e">
        <f t="shared" si="32"/>
        <v>#DIV/0!</v>
      </c>
      <c r="AH71" s="326" t="e">
        <f t="shared" si="33"/>
        <v>#DIV/0!</v>
      </c>
      <c r="AI71" s="326" t="e">
        <f t="shared" si="34"/>
        <v>#DIV/0!</v>
      </c>
      <c r="AJ71" s="326" t="e">
        <f t="shared" si="35"/>
        <v>#DIV/0!</v>
      </c>
      <c r="AK71" s="326" t="e">
        <f t="shared" si="36"/>
        <v>#DIV/0!</v>
      </c>
      <c r="AL71" s="326" t="e">
        <f t="shared" si="37"/>
        <v>#DIV/0!</v>
      </c>
      <c r="AM71" s="326" t="e">
        <f t="shared" si="38"/>
        <v>#DIV/0!</v>
      </c>
      <c r="AN71" s="324"/>
      <c r="AO71" s="342"/>
      <c r="AP71" s="342"/>
      <c r="AQ71" s="342"/>
      <c r="AR71" s="419"/>
      <c r="AS71" s="419"/>
      <c r="AT71" s="419"/>
      <c r="AU71" s="342"/>
      <c r="AV71" s="342"/>
      <c r="AW71" s="342"/>
      <c r="AX71" s="342"/>
      <c r="AY71" s="342"/>
      <c r="AZ71" s="342"/>
      <c r="BA71" s="342">
        <v>1</v>
      </c>
      <c r="BB71" s="342">
        <v>1</v>
      </c>
      <c r="BC71" s="342"/>
      <c r="BD71" s="342"/>
      <c r="BE71" s="564"/>
      <c r="BF71" s="419"/>
    </row>
    <row r="72" spans="2:58" ht="15" x14ac:dyDescent="0.25">
      <c r="B72" s="764"/>
      <c r="C72" s="2" t="s">
        <v>3</v>
      </c>
      <c r="Q72" s="11">
        <v>7259.61</v>
      </c>
      <c r="R72" s="11">
        <v>8178.56</v>
      </c>
      <c r="V72" s="323">
        <f>100</f>
        <v>100</v>
      </c>
      <c r="W72" s="326" t="e">
        <f t="shared" si="22"/>
        <v>#DIV/0!</v>
      </c>
      <c r="X72" s="326" t="e">
        <f t="shared" si="23"/>
        <v>#DIV/0!</v>
      </c>
      <c r="Y72" s="326" t="e">
        <f t="shared" si="24"/>
        <v>#DIV/0!</v>
      </c>
      <c r="Z72" s="326" t="e">
        <f t="shared" si="25"/>
        <v>#DIV/0!</v>
      </c>
      <c r="AA72" s="326" t="e">
        <f t="shared" si="26"/>
        <v>#DIV/0!</v>
      </c>
      <c r="AB72" s="326" t="e">
        <f t="shared" si="27"/>
        <v>#DIV/0!</v>
      </c>
      <c r="AC72" s="326" t="e">
        <f t="shared" si="28"/>
        <v>#DIV/0!</v>
      </c>
      <c r="AD72" s="326" t="e">
        <f t="shared" si="29"/>
        <v>#DIV/0!</v>
      </c>
      <c r="AE72" s="326" t="e">
        <f t="shared" si="30"/>
        <v>#DIV/0!</v>
      </c>
      <c r="AF72" s="326" t="e">
        <f t="shared" si="31"/>
        <v>#DIV/0!</v>
      </c>
      <c r="AG72" s="326" t="e">
        <f t="shared" si="32"/>
        <v>#DIV/0!</v>
      </c>
      <c r="AH72" s="326" t="e">
        <f t="shared" si="33"/>
        <v>#DIV/0!</v>
      </c>
      <c r="AI72" s="326" t="e">
        <f t="shared" si="34"/>
        <v>#DIV/0!</v>
      </c>
      <c r="AJ72" s="326" t="e">
        <f t="shared" si="35"/>
        <v>#DIV/0!</v>
      </c>
      <c r="AK72" s="326" t="e">
        <f t="shared" si="36"/>
        <v>#DIV/0!</v>
      </c>
      <c r="AL72" s="326" t="e">
        <f t="shared" si="37"/>
        <v>#DIV/0!</v>
      </c>
      <c r="AM72" s="326" t="e">
        <f t="shared" si="38"/>
        <v>#DIV/0!</v>
      </c>
      <c r="AN72" s="324"/>
      <c r="AO72" s="342"/>
      <c r="AP72" s="342"/>
      <c r="AQ72" s="342"/>
      <c r="AR72" s="342"/>
      <c r="AS72" s="342"/>
      <c r="AT72" s="342"/>
      <c r="AU72" s="342"/>
      <c r="AV72" s="342"/>
      <c r="AW72" s="342"/>
      <c r="AX72" s="342"/>
      <c r="AY72" s="342"/>
      <c r="AZ72" s="342"/>
      <c r="BA72" s="342">
        <v>1</v>
      </c>
      <c r="BB72" s="342">
        <v>1</v>
      </c>
      <c r="BC72" s="342"/>
      <c r="BD72" s="342"/>
      <c r="BE72" s="419"/>
      <c r="BF72" s="419"/>
    </row>
    <row r="73" spans="2:58" ht="15" x14ac:dyDescent="0.25">
      <c r="B73" s="764"/>
      <c r="C73" s="2" t="s">
        <v>4</v>
      </c>
      <c r="Q73" s="11">
        <v>17031.689999999999</v>
      </c>
      <c r="R73" s="11">
        <v>21267</v>
      </c>
      <c r="V73" s="323">
        <f>100</f>
        <v>100</v>
      </c>
      <c r="W73" s="326" t="e">
        <f t="shared" si="22"/>
        <v>#DIV/0!</v>
      </c>
      <c r="X73" s="326" t="e">
        <f t="shared" si="23"/>
        <v>#DIV/0!</v>
      </c>
      <c r="Y73" s="326" t="e">
        <f t="shared" si="24"/>
        <v>#DIV/0!</v>
      </c>
      <c r="Z73" s="326" t="e">
        <f t="shared" si="25"/>
        <v>#DIV/0!</v>
      </c>
      <c r="AA73" s="326" t="e">
        <f t="shared" si="26"/>
        <v>#DIV/0!</v>
      </c>
      <c r="AB73" s="326" t="e">
        <f t="shared" si="27"/>
        <v>#DIV/0!</v>
      </c>
      <c r="AC73" s="326" t="e">
        <f t="shared" si="28"/>
        <v>#DIV/0!</v>
      </c>
      <c r="AD73" s="326" t="e">
        <f t="shared" si="29"/>
        <v>#DIV/0!</v>
      </c>
      <c r="AE73" s="326" t="e">
        <f t="shared" si="30"/>
        <v>#DIV/0!</v>
      </c>
      <c r="AF73" s="326" t="e">
        <f t="shared" si="31"/>
        <v>#DIV/0!</v>
      </c>
      <c r="AG73" s="326" t="e">
        <f t="shared" si="32"/>
        <v>#DIV/0!</v>
      </c>
      <c r="AH73" s="326" t="e">
        <f t="shared" si="33"/>
        <v>#DIV/0!</v>
      </c>
      <c r="AI73" s="326" t="e">
        <f t="shared" si="34"/>
        <v>#DIV/0!</v>
      </c>
      <c r="AJ73" s="326" t="e">
        <f t="shared" si="35"/>
        <v>#DIV/0!</v>
      </c>
      <c r="AK73" s="326" t="e">
        <f t="shared" si="36"/>
        <v>#DIV/0!</v>
      </c>
      <c r="AL73" s="326" t="e">
        <f t="shared" si="37"/>
        <v>#DIV/0!</v>
      </c>
      <c r="AM73" s="326" t="e">
        <f t="shared" si="38"/>
        <v>#DIV/0!</v>
      </c>
      <c r="AN73" s="324"/>
      <c r="AO73" s="342"/>
      <c r="AP73" s="342"/>
      <c r="AQ73" s="342"/>
      <c r="AR73" s="419"/>
      <c r="AS73" s="419"/>
      <c r="AT73" s="342"/>
      <c r="AU73" s="342"/>
      <c r="AV73" s="342"/>
      <c r="AW73" s="342"/>
      <c r="AX73" s="342"/>
      <c r="AY73" s="342"/>
      <c r="AZ73" s="342"/>
      <c r="BA73" s="342">
        <v>1</v>
      </c>
      <c r="BB73" s="342">
        <v>1</v>
      </c>
      <c r="BC73" s="342"/>
      <c r="BD73" s="342"/>
      <c r="BE73" s="419"/>
      <c r="BF73" s="419"/>
    </row>
    <row r="74" spans="2:58" ht="15" x14ac:dyDescent="0.25">
      <c r="B74" s="764"/>
      <c r="C74" s="2" t="s">
        <v>5</v>
      </c>
      <c r="Q74" s="11">
        <v>147277.81</v>
      </c>
      <c r="R74" s="11">
        <v>158602.06</v>
      </c>
      <c r="V74" s="323">
        <f>100</f>
        <v>100</v>
      </c>
      <c r="W74" s="326" t="e">
        <f t="shared" si="22"/>
        <v>#DIV/0!</v>
      </c>
      <c r="X74" s="326" t="e">
        <f t="shared" si="23"/>
        <v>#DIV/0!</v>
      </c>
      <c r="Y74" s="326" t="e">
        <f t="shared" si="24"/>
        <v>#DIV/0!</v>
      </c>
      <c r="Z74" s="326" t="e">
        <f t="shared" si="25"/>
        <v>#DIV/0!</v>
      </c>
      <c r="AA74" s="326" t="e">
        <f t="shared" si="26"/>
        <v>#DIV/0!</v>
      </c>
      <c r="AB74" s="326" t="e">
        <f t="shared" si="27"/>
        <v>#DIV/0!</v>
      </c>
      <c r="AC74" s="326" t="e">
        <f t="shared" si="28"/>
        <v>#DIV/0!</v>
      </c>
      <c r="AD74" s="326" t="e">
        <f t="shared" si="29"/>
        <v>#DIV/0!</v>
      </c>
      <c r="AE74" s="326" t="e">
        <f t="shared" si="30"/>
        <v>#DIV/0!</v>
      </c>
      <c r="AF74" s="326" t="e">
        <f t="shared" si="31"/>
        <v>#DIV/0!</v>
      </c>
      <c r="AG74" s="326" t="e">
        <f t="shared" si="32"/>
        <v>#DIV/0!</v>
      </c>
      <c r="AH74" s="326" t="e">
        <f t="shared" si="33"/>
        <v>#DIV/0!</v>
      </c>
      <c r="AI74" s="326" t="e">
        <f t="shared" si="34"/>
        <v>#DIV/0!</v>
      </c>
      <c r="AJ74" s="326" t="e">
        <f t="shared" si="35"/>
        <v>#DIV/0!</v>
      </c>
      <c r="AK74" s="326" t="e">
        <f t="shared" si="36"/>
        <v>#DIV/0!</v>
      </c>
      <c r="AL74" s="326" t="e">
        <f t="shared" si="37"/>
        <v>#DIV/0!</v>
      </c>
      <c r="AM74" s="326" t="e">
        <f t="shared" si="38"/>
        <v>#DIV/0!</v>
      </c>
      <c r="AN74" s="324"/>
      <c r="AO74" s="342"/>
      <c r="AP74" s="342"/>
      <c r="AQ74" s="342"/>
      <c r="AR74" s="342"/>
      <c r="AS74" s="342"/>
      <c r="AT74" s="342"/>
      <c r="AU74" s="342"/>
      <c r="AV74" s="342"/>
      <c r="AW74" s="342"/>
      <c r="AX74" s="342"/>
      <c r="AY74" s="342"/>
      <c r="AZ74" s="342"/>
      <c r="BA74" s="342">
        <v>1</v>
      </c>
      <c r="BB74" s="342">
        <v>1</v>
      </c>
      <c r="BC74" s="342"/>
      <c r="BD74" s="342"/>
      <c r="BE74" s="419"/>
      <c r="BF74" s="419"/>
    </row>
    <row r="75" spans="2:58" ht="15" x14ac:dyDescent="0.25">
      <c r="B75" s="764"/>
      <c r="C75" s="2" t="s">
        <v>6</v>
      </c>
      <c r="Q75" s="11">
        <v>198962.38</v>
      </c>
      <c r="R75" s="11">
        <v>221823.27</v>
      </c>
      <c r="V75" s="323">
        <f>100</f>
        <v>100</v>
      </c>
      <c r="W75" s="326" t="e">
        <f t="shared" ref="W75:W106" si="39">E75*100/$D75</f>
        <v>#DIV/0!</v>
      </c>
      <c r="X75" s="326" t="e">
        <f t="shared" ref="X75:X106" si="40">F75*100/$D75</f>
        <v>#DIV/0!</v>
      </c>
      <c r="Y75" s="326" t="e">
        <f t="shared" ref="Y75:Y106" si="41">G75*100/$D75</f>
        <v>#DIV/0!</v>
      </c>
      <c r="Z75" s="326" t="e">
        <f t="shared" ref="Z75:Z106" si="42">H75*100/$D75</f>
        <v>#DIV/0!</v>
      </c>
      <c r="AA75" s="326" t="e">
        <f t="shared" ref="AA75:AA106" si="43">I75*100/$D75</f>
        <v>#DIV/0!</v>
      </c>
      <c r="AB75" s="326" t="e">
        <f t="shared" ref="AB75:AB106" si="44">J75*100/$D75</f>
        <v>#DIV/0!</v>
      </c>
      <c r="AC75" s="326" t="e">
        <f t="shared" ref="AC75:AC106" si="45">K75*100/$D75</f>
        <v>#DIV/0!</v>
      </c>
      <c r="AD75" s="326" t="e">
        <f t="shared" ref="AD75:AD106" si="46">L75*100/$D75</f>
        <v>#DIV/0!</v>
      </c>
      <c r="AE75" s="326" t="e">
        <f t="shared" ref="AE75:AE106" si="47">M75*100/$D75</f>
        <v>#DIV/0!</v>
      </c>
      <c r="AF75" s="326" t="e">
        <f t="shared" ref="AF75:AF106" si="48">N75*100/$D75</f>
        <v>#DIV/0!</v>
      </c>
      <c r="AG75" s="326" t="e">
        <f t="shared" ref="AG75:AG106" si="49">O75*100/$D75</f>
        <v>#DIV/0!</v>
      </c>
      <c r="AH75" s="326" t="e">
        <f t="shared" ref="AH75:AH106" si="50">P75*100/$D75</f>
        <v>#DIV/0!</v>
      </c>
      <c r="AI75" s="326" t="e">
        <f t="shared" ref="AI75:AI106" si="51">Q75*100/$D75</f>
        <v>#DIV/0!</v>
      </c>
      <c r="AJ75" s="326" t="e">
        <f t="shared" ref="AJ75:AJ106" si="52">R75*100/$D75</f>
        <v>#DIV/0!</v>
      </c>
      <c r="AK75" s="326" t="e">
        <f t="shared" ref="AK75:AK106" si="53">S75*100/$D75</f>
        <v>#DIV/0!</v>
      </c>
      <c r="AL75" s="326" t="e">
        <f t="shared" ref="AL75:AL106" si="54">T75*100/$D75</f>
        <v>#DIV/0!</v>
      </c>
      <c r="AM75" s="326" t="e">
        <f t="shared" ref="AM75:AM106" si="55">U75*100/$D75</f>
        <v>#DIV/0!</v>
      </c>
      <c r="AN75" s="324"/>
      <c r="AO75" s="342"/>
      <c r="AP75" s="342"/>
      <c r="AQ75" s="342"/>
      <c r="AR75" s="342"/>
      <c r="AS75" s="419"/>
      <c r="AT75" s="419"/>
      <c r="AU75" s="342"/>
      <c r="AV75" s="342"/>
      <c r="AW75" s="342"/>
      <c r="AX75" s="342"/>
      <c r="AY75" s="342"/>
      <c r="AZ75" s="342"/>
      <c r="BA75" s="342"/>
      <c r="BB75" s="342"/>
      <c r="BC75" s="342"/>
      <c r="BD75" s="342"/>
      <c r="BE75" s="419"/>
      <c r="BF75" s="419"/>
    </row>
    <row r="76" spans="2:58" ht="15" x14ac:dyDescent="0.25">
      <c r="B76" s="765"/>
      <c r="C76" s="4" t="s">
        <v>7</v>
      </c>
      <c r="D76" s="424"/>
      <c r="E76" s="341"/>
      <c r="F76" s="341"/>
      <c r="G76" s="341"/>
      <c r="H76" s="341"/>
      <c r="I76" s="341"/>
      <c r="J76" s="341"/>
      <c r="K76" s="341"/>
      <c r="L76" s="341"/>
      <c r="M76" s="341"/>
      <c r="N76" s="341"/>
      <c r="O76" s="341"/>
      <c r="P76" s="341"/>
      <c r="Q76" s="341">
        <v>51684.57</v>
      </c>
      <c r="R76" s="341">
        <v>63221.21</v>
      </c>
      <c r="S76" s="341"/>
      <c r="T76" s="341"/>
      <c r="U76" s="341"/>
      <c r="V76" s="323">
        <f>100</f>
        <v>100</v>
      </c>
      <c r="W76" s="326" t="e">
        <f t="shared" si="39"/>
        <v>#DIV/0!</v>
      </c>
      <c r="X76" s="326" t="e">
        <f t="shared" si="40"/>
        <v>#DIV/0!</v>
      </c>
      <c r="Y76" s="326" t="e">
        <f t="shared" si="41"/>
        <v>#DIV/0!</v>
      </c>
      <c r="Z76" s="326" t="e">
        <f t="shared" si="42"/>
        <v>#DIV/0!</v>
      </c>
      <c r="AA76" s="326" t="e">
        <f t="shared" si="43"/>
        <v>#DIV/0!</v>
      </c>
      <c r="AB76" s="326" t="e">
        <f t="shared" si="44"/>
        <v>#DIV/0!</v>
      </c>
      <c r="AC76" s="326" t="e">
        <f t="shared" si="45"/>
        <v>#DIV/0!</v>
      </c>
      <c r="AD76" s="326" t="e">
        <f t="shared" si="46"/>
        <v>#DIV/0!</v>
      </c>
      <c r="AE76" s="326" t="e">
        <f t="shared" si="47"/>
        <v>#DIV/0!</v>
      </c>
      <c r="AF76" s="326" t="e">
        <f t="shared" si="48"/>
        <v>#DIV/0!</v>
      </c>
      <c r="AG76" s="326" t="e">
        <f t="shared" si="49"/>
        <v>#DIV/0!</v>
      </c>
      <c r="AH76" s="326" t="e">
        <f t="shared" si="50"/>
        <v>#DIV/0!</v>
      </c>
      <c r="AI76" s="326" t="e">
        <f t="shared" si="51"/>
        <v>#DIV/0!</v>
      </c>
      <c r="AJ76" s="326" t="e">
        <f t="shared" si="52"/>
        <v>#DIV/0!</v>
      </c>
      <c r="AK76" s="326" t="e">
        <f t="shared" si="53"/>
        <v>#DIV/0!</v>
      </c>
      <c r="AL76" s="326" t="e">
        <f t="shared" si="54"/>
        <v>#DIV/0!</v>
      </c>
      <c r="AM76" s="326" t="e">
        <f t="shared" si="55"/>
        <v>#DIV/0!</v>
      </c>
      <c r="AN76" s="283"/>
      <c r="AO76" s="284"/>
      <c r="AP76" s="284"/>
      <c r="AQ76" s="284"/>
      <c r="AR76" s="284"/>
      <c r="AS76" s="284"/>
      <c r="AT76" s="284"/>
      <c r="AU76" s="284"/>
      <c r="AV76" s="284"/>
      <c r="AW76" s="284"/>
      <c r="AX76" s="284"/>
      <c r="AY76" s="284"/>
      <c r="AZ76" s="284"/>
      <c r="BA76" s="284"/>
      <c r="BB76" s="284"/>
      <c r="BC76" s="284"/>
      <c r="BD76" s="284"/>
      <c r="BE76" s="284"/>
      <c r="BF76" s="419"/>
    </row>
    <row r="77" spans="2:58" ht="15" customHeight="1" x14ac:dyDescent="0.25">
      <c r="B77" s="764" t="s">
        <v>16</v>
      </c>
      <c r="C77" s="2" t="s">
        <v>2</v>
      </c>
      <c r="D77" s="11">
        <v>40178.699999999997</v>
      </c>
      <c r="E77" s="11">
        <v>38454.6</v>
      </c>
      <c r="F77" s="11">
        <v>38342.300000000003</v>
      </c>
      <c r="G77" s="11">
        <v>40942.800000000003</v>
      </c>
      <c r="H77" s="11">
        <v>41480.5</v>
      </c>
      <c r="I77" s="11">
        <v>43387.1</v>
      </c>
      <c r="J77" s="11">
        <v>50976.800000000003</v>
      </c>
      <c r="K77" s="11">
        <v>38770.1</v>
      </c>
      <c r="L77" s="11">
        <v>45740.9</v>
      </c>
      <c r="M77" s="11">
        <v>47068</v>
      </c>
      <c r="N77" s="11">
        <v>35576.6</v>
      </c>
      <c r="O77" s="11">
        <v>30913</v>
      </c>
      <c r="P77" s="11">
        <v>32039.8</v>
      </c>
      <c r="Q77" s="11">
        <v>47763.37</v>
      </c>
      <c r="R77" s="11">
        <v>42941.93</v>
      </c>
      <c r="S77" s="11">
        <v>47184.899381757699</v>
      </c>
      <c r="T77" s="11">
        <v>49404.374501699102</v>
      </c>
      <c r="U77" s="11">
        <v>51223.0390625</v>
      </c>
      <c r="V77" s="323">
        <f>100</f>
        <v>100</v>
      </c>
      <c r="W77" s="326">
        <f t="shared" si="39"/>
        <v>95.708920398121393</v>
      </c>
      <c r="X77" s="326">
        <f t="shared" si="40"/>
        <v>95.429419070303439</v>
      </c>
      <c r="Y77" s="326">
        <f t="shared" si="41"/>
        <v>101.9017539143875</v>
      </c>
      <c r="Z77" s="326">
        <f t="shared" si="42"/>
        <v>103.24002518747497</v>
      </c>
      <c r="AA77" s="326">
        <f t="shared" si="43"/>
        <v>107.98532555806933</v>
      </c>
      <c r="AB77" s="326">
        <f t="shared" si="44"/>
        <v>126.87518511051877</v>
      </c>
      <c r="AC77" s="326">
        <f t="shared" si="45"/>
        <v>96.494162329791664</v>
      </c>
      <c r="AD77" s="326">
        <f t="shared" si="46"/>
        <v>113.84365347808665</v>
      </c>
      <c r="AE77" s="326">
        <f t="shared" si="47"/>
        <v>117.14664735295069</v>
      </c>
      <c r="AF77" s="326">
        <f t="shared" si="48"/>
        <v>88.545921097496944</v>
      </c>
      <c r="AG77" s="326">
        <f t="shared" si="49"/>
        <v>76.938776018138967</v>
      </c>
      <c r="AH77" s="326">
        <f t="shared" si="50"/>
        <v>79.743247043831687</v>
      </c>
      <c r="AI77" s="326">
        <f t="shared" si="51"/>
        <v>118.87734048139936</v>
      </c>
      <c r="AJ77" s="326">
        <f t="shared" si="52"/>
        <v>106.87735043692305</v>
      </c>
      <c r="AK77" s="326">
        <f t="shared" si="53"/>
        <v>117.43759599428975</v>
      </c>
      <c r="AL77" s="326">
        <f t="shared" si="54"/>
        <v>122.96160528264753</v>
      </c>
      <c r="AM77" s="326">
        <f t="shared" si="55"/>
        <v>127.48804481603437</v>
      </c>
      <c r="AN77" s="324">
        <v>1</v>
      </c>
      <c r="AO77" s="342">
        <v>1</v>
      </c>
      <c r="AP77" s="342">
        <v>1</v>
      </c>
      <c r="AQ77" s="342">
        <v>1</v>
      </c>
      <c r="AR77" s="419">
        <v>1</v>
      </c>
      <c r="AS77" s="419">
        <v>1</v>
      </c>
      <c r="AT77" s="419">
        <v>1</v>
      </c>
      <c r="AU77" s="342">
        <v>1</v>
      </c>
      <c r="AV77" s="342">
        <v>1</v>
      </c>
      <c r="AW77" s="342">
        <v>1</v>
      </c>
      <c r="AX77" s="342">
        <v>1</v>
      </c>
      <c r="AY77" s="342">
        <v>1</v>
      </c>
      <c r="AZ77" s="342">
        <v>1</v>
      </c>
      <c r="BA77" s="342">
        <v>1</v>
      </c>
      <c r="BB77" s="342">
        <v>1</v>
      </c>
      <c r="BC77" s="342">
        <v>4</v>
      </c>
      <c r="BD77" s="342">
        <v>6</v>
      </c>
      <c r="BE77" s="564">
        <v>7</v>
      </c>
      <c r="BF77" s="419"/>
    </row>
    <row r="78" spans="2:58" ht="15" x14ac:dyDescent="0.25">
      <c r="B78" s="764"/>
      <c r="C78" s="2" t="s">
        <v>3</v>
      </c>
      <c r="D78" s="11">
        <v>10520.7</v>
      </c>
      <c r="E78" s="11">
        <v>9419.4</v>
      </c>
      <c r="F78" s="11">
        <v>8893.4</v>
      </c>
      <c r="G78" s="11">
        <v>8818.5</v>
      </c>
      <c r="H78" s="11">
        <v>8594.2999999999993</v>
      </c>
      <c r="I78" s="11">
        <v>10135.200000000001</v>
      </c>
      <c r="J78" s="11">
        <v>10638.7</v>
      </c>
      <c r="K78" s="11">
        <v>10502.7</v>
      </c>
      <c r="L78" s="11">
        <v>11701.7</v>
      </c>
      <c r="M78" s="11">
        <v>12833.2</v>
      </c>
      <c r="N78" s="11">
        <v>14180.7</v>
      </c>
      <c r="O78" s="11">
        <v>15583.5</v>
      </c>
      <c r="P78" s="11">
        <v>13053.4</v>
      </c>
      <c r="Q78" s="11">
        <v>17615.080000000002</v>
      </c>
      <c r="R78" s="11">
        <v>16373.21</v>
      </c>
      <c r="S78" s="11">
        <v>17344.351158079899</v>
      </c>
      <c r="T78" s="11">
        <v>17832.080316084099</v>
      </c>
      <c r="U78" s="11">
        <v>18478.568359375</v>
      </c>
      <c r="V78" s="323">
        <f>100</f>
        <v>100</v>
      </c>
      <c r="W78" s="326">
        <f t="shared" si="39"/>
        <v>89.532065356867889</v>
      </c>
      <c r="X78" s="326">
        <f t="shared" si="40"/>
        <v>84.532398034351317</v>
      </c>
      <c r="Y78" s="326">
        <f t="shared" si="41"/>
        <v>83.820468219795259</v>
      </c>
      <c r="Z78" s="326">
        <f t="shared" si="42"/>
        <v>81.689431311604721</v>
      </c>
      <c r="AA78" s="326">
        <f t="shared" si="43"/>
        <v>96.33579514671078</v>
      </c>
      <c r="AB78" s="326">
        <f t="shared" si="44"/>
        <v>101.12159837273184</v>
      </c>
      <c r="AC78" s="326">
        <f t="shared" si="45"/>
        <v>99.828908722803604</v>
      </c>
      <c r="AD78" s="326">
        <f t="shared" si="46"/>
        <v>111.22548879827387</v>
      </c>
      <c r="AE78" s="326">
        <f t="shared" si="47"/>
        <v>121.98047658425769</v>
      </c>
      <c r="AF78" s="326">
        <f t="shared" si="48"/>
        <v>134.78855969659813</v>
      </c>
      <c r="AG78" s="326">
        <f t="shared" si="49"/>
        <v>148.12227323276969</v>
      </c>
      <c r="AH78" s="326">
        <f t="shared" si="50"/>
        <v>124.0734932086268</v>
      </c>
      <c r="AI78" s="326">
        <f t="shared" si="51"/>
        <v>167.43258528424917</v>
      </c>
      <c r="AJ78" s="326">
        <f t="shared" si="52"/>
        <v>155.62852281692281</v>
      </c>
      <c r="AK78" s="326">
        <f t="shared" si="53"/>
        <v>164.85928843213756</v>
      </c>
      <c r="AL78" s="326">
        <f t="shared" si="54"/>
        <v>169.49518868596289</v>
      </c>
      <c r="AM78" s="326">
        <f t="shared" si="55"/>
        <v>175.6401034092313</v>
      </c>
      <c r="AN78" s="324">
        <v>1</v>
      </c>
      <c r="AO78" s="342">
        <v>1</v>
      </c>
      <c r="AP78" s="342">
        <v>1</v>
      </c>
      <c r="AQ78" s="342">
        <v>1</v>
      </c>
      <c r="AR78" s="342">
        <v>1</v>
      </c>
      <c r="AS78" s="342">
        <v>1</v>
      </c>
      <c r="AT78" s="342">
        <v>1</v>
      </c>
      <c r="AU78" s="342">
        <v>1</v>
      </c>
      <c r="AV78" s="342">
        <v>1</v>
      </c>
      <c r="AW78" s="342">
        <v>1</v>
      </c>
      <c r="AX78" s="342">
        <v>1</v>
      </c>
      <c r="AY78" s="342">
        <v>1</v>
      </c>
      <c r="AZ78" s="342">
        <v>1</v>
      </c>
      <c r="BA78" s="342">
        <v>1</v>
      </c>
      <c r="BB78" s="342">
        <v>1</v>
      </c>
      <c r="BC78" s="342">
        <v>4</v>
      </c>
      <c r="BD78" s="342">
        <v>6</v>
      </c>
      <c r="BE78" s="419">
        <v>7</v>
      </c>
      <c r="BF78" s="419"/>
    </row>
    <row r="79" spans="2:58" ht="15" x14ac:dyDescent="0.25">
      <c r="B79" s="764"/>
      <c r="C79" s="2" t="s">
        <v>4</v>
      </c>
      <c r="D79" s="11">
        <v>8300.4</v>
      </c>
      <c r="E79" s="11">
        <v>7913.3</v>
      </c>
      <c r="F79" s="11">
        <v>7105.7</v>
      </c>
      <c r="G79" s="11">
        <v>7751.7</v>
      </c>
      <c r="H79" s="11">
        <v>7713.3</v>
      </c>
      <c r="I79" s="11">
        <v>7954.9</v>
      </c>
      <c r="J79" s="11">
        <v>8379.7000000000007</v>
      </c>
      <c r="K79" s="11">
        <v>8968.9</v>
      </c>
      <c r="L79" s="11">
        <v>9266.7000000000007</v>
      </c>
      <c r="M79" s="11">
        <v>11649.3</v>
      </c>
      <c r="N79" s="11">
        <v>9175.2999999999993</v>
      </c>
      <c r="O79" s="11">
        <v>13126.5</v>
      </c>
      <c r="P79" s="11">
        <v>8749.2999999999993</v>
      </c>
      <c r="Q79" s="11">
        <v>11694.72</v>
      </c>
      <c r="R79" s="11">
        <v>11040.62</v>
      </c>
      <c r="S79" s="11">
        <v>11685.4294611075</v>
      </c>
      <c r="T79" s="11">
        <v>12008.9480544656</v>
      </c>
      <c r="U79" s="11">
        <v>12454.75</v>
      </c>
      <c r="V79" s="323">
        <f>100</f>
        <v>100</v>
      </c>
      <c r="W79" s="326">
        <f t="shared" si="39"/>
        <v>95.336369331598476</v>
      </c>
      <c r="X79" s="326">
        <f t="shared" si="40"/>
        <v>85.606717748542238</v>
      </c>
      <c r="Y79" s="326">
        <f t="shared" si="41"/>
        <v>93.389475206014168</v>
      </c>
      <c r="Z79" s="326">
        <f t="shared" si="42"/>
        <v>92.926846898944632</v>
      </c>
      <c r="AA79" s="326">
        <f t="shared" si="43"/>
        <v>95.837549997590486</v>
      </c>
      <c r="AB79" s="326">
        <f t="shared" si="44"/>
        <v>100.95537564454727</v>
      </c>
      <c r="AC79" s="326">
        <f t="shared" si="45"/>
        <v>108.05382873114549</v>
      </c>
      <c r="AD79" s="326">
        <f t="shared" si="46"/>
        <v>111.64160763336709</v>
      </c>
      <c r="AE79" s="326">
        <f t="shared" si="47"/>
        <v>140.34624837357237</v>
      </c>
      <c r="AF79" s="326">
        <f t="shared" si="48"/>
        <v>110.54045588164425</v>
      </c>
      <c r="AG79" s="326">
        <f t="shared" si="49"/>
        <v>158.14298106115368</v>
      </c>
      <c r="AH79" s="326">
        <f t="shared" si="50"/>
        <v>105.40817310009155</v>
      </c>
      <c r="AI79" s="326">
        <f t="shared" si="51"/>
        <v>140.89345091802807</v>
      </c>
      <c r="AJ79" s="326">
        <f t="shared" si="52"/>
        <v>133.01310780203363</v>
      </c>
      <c r="AK79" s="326">
        <f t="shared" si="53"/>
        <v>140.78152210866347</v>
      </c>
      <c r="AL79" s="326">
        <f t="shared" si="54"/>
        <v>144.67914864904824</v>
      </c>
      <c r="AM79" s="326">
        <f t="shared" si="55"/>
        <v>150.04999759047757</v>
      </c>
      <c r="AN79" s="324">
        <v>1</v>
      </c>
      <c r="AO79" s="342">
        <v>1</v>
      </c>
      <c r="AP79" s="342">
        <v>1</v>
      </c>
      <c r="AQ79" s="342">
        <v>1</v>
      </c>
      <c r="AR79" s="419">
        <v>1</v>
      </c>
      <c r="AS79" s="419">
        <v>1</v>
      </c>
      <c r="AT79" s="342">
        <v>1</v>
      </c>
      <c r="AU79" s="342">
        <v>1</v>
      </c>
      <c r="AV79" s="342">
        <v>1</v>
      </c>
      <c r="AW79" s="342">
        <v>1</v>
      </c>
      <c r="AX79" s="342">
        <v>1</v>
      </c>
      <c r="AY79" s="342">
        <v>1</v>
      </c>
      <c r="AZ79" s="342">
        <v>1</v>
      </c>
      <c r="BA79" s="342">
        <v>1</v>
      </c>
      <c r="BB79" s="342">
        <v>1</v>
      </c>
      <c r="BC79" s="342">
        <v>4</v>
      </c>
      <c r="BD79" s="342">
        <v>6</v>
      </c>
      <c r="BE79" s="419">
        <v>7</v>
      </c>
      <c r="BF79" s="419"/>
    </row>
    <row r="80" spans="2:58" ht="15" x14ac:dyDescent="0.25">
      <c r="B80" s="764"/>
      <c r="C80" s="2" t="s">
        <v>5</v>
      </c>
      <c r="D80" s="11">
        <v>6355.9</v>
      </c>
      <c r="E80" s="11">
        <v>3838.6</v>
      </c>
      <c r="F80" s="11">
        <v>5387</v>
      </c>
      <c r="G80" s="11">
        <v>6021.6</v>
      </c>
      <c r="H80" s="11">
        <v>8557.7999999999993</v>
      </c>
      <c r="I80" s="11">
        <v>8903</v>
      </c>
      <c r="J80" s="11">
        <v>10906.3</v>
      </c>
      <c r="K80" s="11">
        <v>9203.2999999999993</v>
      </c>
      <c r="L80" s="11">
        <v>10033.1</v>
      </c>
      <c r="M80" s="11">
        <v>9367.2999999999993</v>
      </c>
      <c r="N80" s="11">
        <v>13210.4</v>
      </c>
      <c r="O80" s="11">
        <v>13608.8</v>
      </c>
      <c r="P80" s="11">
        <v>12108.9</v>
      </c>
      <c r="Q80" s="11">
        <v>9839.02</v>
      </c>
      <c r="R80" s="11">
        <v>11833.5</v>
      </c>
      <c r="S80" s="11">
        <v>12570.423510778901</v>
      </c>
      <c r="T80" s="11">
        <v>12941.733838832801</v>
      </c>
      <c r="U80" s="11">
        <v>13401.962890625</v>
      </c>
      <c r="V80" s="323">
        <f>100</f>
        <v>100</v>
      </c>
      <c r="W80" s="326">
        <f t="shared" si="39"/>
        <v>60.394279331015284</v>
      </c>
      <c r="X80" s="326">
        <f t="shared" si="40"/>
        <v>84.755896096540226</v>
      </c>
      <c r="Y80" s="326">
        <f t="shared" si="41"/>
        <v>94.740320017621428</v>
      </c>
      <c r="Z80" s="326">
        <f t="shared" si="42"/>
        <v>134.64340219323776</v>
      </c>
      <c r="AA80" s="326">
        <f t="shared" si="43"/>
        <v>140.07457637785365</v>
      </c>
      <c r="AB80" s="326">
        <f t="shared" si="44"/>
        <v>171.5933227395019</v>
      </c>
      <c r="AC80" s="326">
        <f t="shared" si="45"/>
        <v>144.79932031655625</v>
      </c>
      <c r="AD80" s="326">
        <f t="shared" si="46"/>
        <v>157.85490646485943</v>
      </c>
      <c r="AE80" s="326">
        <f t="shared" si="47"/>
        <v>147.37960005664027</v>
      </c>
      <c r="AF80" s="326">
        <f t="shared" si="48"/>
        <v>207.84467974637738</v>
      </c>
      <c r="AG80" s="326">
        <f t="shared" si="49"/>
        <v>214.11287150521565</v>
      </c>
      <c r="AH80" s="326">
        <f t="shared" si="50"/>
        <v>190.5143252725814</v>
      </c>
      <c r="AI80" s="326">
        <f t="shared" si="51"/>
        <v>154.80136566025269</v>
      </c>
      <c r="AJ80" s="326">
        <f t="shared" si="52"/>
        <v>186.18134331880617</v>
      </c>
      <c r="AK80" s="326">
        <f t="shared" si="53"/>
        <v>197.77566529962556</v>
      </c>
      <c r="AL80" s="326">
        <f t="shared" si="54"/>
        <v>203.61764406036596</v>
      </c>
      <c r="AM80" s="326">
        <f t="shared" si="55"/>
        <v>210.85861782949701</v>
      </c>
      <c r="AN80" s="324">
        <v>1</v>
      </c>
      <c r="AO80" s="342">
        <v>1</v>
      </c>
      <c r="AP80" s="342">
        <v>1</v>
      </c>
      <c r="AQ80" s="342">
        <v>1</v>
      </c>
      <c r="AR80" s="342">
        <v>1</v>
      </c>
      <c r="AS80" s="342">
        <v>1</v>
      </c>
      <c r="AT80" s="342">
        <v>1</v>
      </c>
      <c r="AU80" s="342">
        <v>1</v>
      </c>
      <c r="AV80" s="342">
        <v>1</v>
      </c>
      <c r="AW80" s="342">
        <v>1</v>
      </c>
      <c r="AX80" s="342">
        <v>1</v>
      </c>
      <c r="AY80" s="342">
        <v>1</v>
      </c>
      <c r="AZ80" s="342">
        <v>1</v>
      </c>
      <c r="BA80" s="342">
        <v>1</v>
      </c>
      <c r="BB80" s="342">
        <v>1</v>
      </c>
      <c r="BC80" s="342">
        <v>4</v>
      </c>
      <c r="BD80" s="342">
        <v>6</v>
      </c>
      <c r="BE80" s="419">
        <v>7</v>
      </c>
      <c r="BF80" s="419"/>
    </row>
    <row r="81" spans="2:58" ht="15" x14ac:dyDescent="0.25">
      <c r="B81" s="764"/>
      <c r="C81" s="2" t="s">
        <v>6</v>
      </c>
      <c r="D81" s="11">
        <v>65355.7</v>
      </c>
      <c r="E81" s="11">
        <v>59625.9</v>
      </c>
      <c r="F81" s="11">
        <v>59728.4</v>
      </c>
      <c r="G81" s="11">
        <v>63534.6</v>
      </c>
      <c r="H81" s="11">
        <v>66345.899999999994</v>
      </c>
      <c r="I81" s="11">
        <v>70380.2</v>
      </c>
      <c r="J81" s="11">
        <v>80901.5</v>
      </c>
      <c r="K81" s="11">
        <v>67445</v>
      </c>
      <c r="L81" s="11">
        <v>76742.399999999994</v>
      </c>
      <c r="M81" s="11">
        <v>80917.8</v>
      </c>
      <c r="N81" s="11">
        <v>72143</v>
      </c>
      <c r="O81" s="11">
        <v>73231.8</v>
      </c>
      <c r="P81" s="11">
        <v>65951.399999999994</v>
      </c>
      <c r="Q81" s="11">
        <v>86912.19</v>
      </c>
      <c r="R81" s="11">
        <v>82189.259999999995</v>
      </c>
      <c r="S81" s="11">
        <v>88785.103511723995</v>
      </c>
      <c r="T81" s="11">
        <v>92187.136711081606</v>
      </c>
      <c r="U81" s="11">
        <v>95558.3203125</v>
      </c>
      <c r="V81" s="323">
        <f>100</f>
        <v>100</v>
      </c>
      <c r="W81" s="326">
        <f t="shared" si="39"/>
        <v>91.232899349253401</v>
      </c>
      <c r="X81" s="326">
        <f t="shared" si="40"/>
        <v>91.389733412693928</v>
      </c>
      <c r="Y81" s="326">
        <f t="shared" si="41"/>
        <v>97.213555971399586</v>
      </c>
      <c r="Z81" s="326">
        <f t="shared" si="42"/>
        <v>101.51509355725666</v>
      </c>
      <c r="AA81" s="326">
        <f t="shared" si="43"/>
        <v>107.68792928543341</v>
      </c>
      <c r="AB81" s="326">
        <f t="shared" si="44"/>
        <v>123.78644861886569</v>
      </c>
      <c r="AC81" s="326">
        <f t="shared" si="45"/>
        <v>103.19681374386626</v>
      </c>
      <c r="AD81" s="326">
        <f t="shared" si="46"/>
        <v>117.42265785539746</v>
      </c>
      <c r="AE81" s="326">
        <f t="shared" si="47"/>
        <v>123.81138906017379</v>
      </c>
      <c r="AF81" s="326">
        <f t="shared" si="48"/>
        <v>110.38516915892571</v>
      </c>
      <c r="AG81" s="326">
        <f t="shared" si="49"/>
        <v>112.05112943477005</v>
      </c>
      <c r="AH81" s="326">
        <f t="shared" si="50"/>
        <v>100.91147367406361</v>
      </c>
      <c r="AI81" s="326">
        <f t="shared" si="51"/>
        <v>132.9833358069763</v>
      </c>
      <c r="AJ81" s="326">
        <f t="shared" si="52"/>
        <v>125.75683528751125</v>
      </c>
      <c r="AK81" s="326">
        <f t="shared" si="53"/>
        <v>135.84905909006253</v>
      </c>
      <c r="AL81" s="326">
        <f t="shared" si="54"/>
        <v>141.05447070581695</v>
      </c>
      <c r="AM81" s="326">
        <f t="shared" si="55"/>
        <v>146.21267970888539</v>
      </c>
      <c r="AN81" s="324"/>
      <c r="AO81" s="342"/>
      <c r="AP81" s="342"/>
      <c r="AQ81" s="342"/>
      <c r="AR81" s="342"/>
      <c r="AS81" s="419"/>
      <c r="AT81" s="419"/>
      <c r="AU81" s="342"/>
      <c r="AV81" s="342"/>
      <c r="AW81" s="342"/>
      <c r="AX81" s="342"/>
      <c r="AY81" s="342"/>
      <c r="AZ81" s="342"/>
      <c r="BA81" s="342"/>
      <c r="BB81" s="342"/>
      <c r="BC81" s="342"/>
      <c r="BD81" s="342"/>
      <c r="BE81" s="419"/>
      <c r="BF81" s="419"/>
    </row>
    <row r="82" spans="2:58" ht="15" x14ac:dyDescent="0.25">
      <c r="B82" s="764"/>
      <c r="C82" s="2" t="s">
        <v>7</v>
      </c>
      <c r="D82" s="424">
        <v>58999.8</v>
      </c>
      <c r="E82" s="341">
        <v>55787.3</v>
      </c>
      <c r="F82" s="341">
        <v>54341.4</v>
      </c>
      <c r="G82" s="341">
        <v>57513</v>
      </c>
      <c r="H82" s="341">
        <v>57788.1</v>
      </c>
      <c r="I82" s="341">
        <v>61477.2</v>
      </c>
      <c r="J82" s="341">
        <v>69995.199999999997</v>
      </c>
      <c r="K82" s="341">
        <v>58241.7</v>
      </c>
      <c r="L82" s="341">
        <v>66709.3</v>
      </c>
      <c r="M82" s="341">
        <v>71550.5</v>
      </c>
      <c r="N82" s="341">
        <v>58932.6</v>
      </c>
      <c r="O82" s="341">
        <v>59623</v>
      </c>
      <c r="P82" s="341">
        <v>53842.5</v>
      </c>
      <c r="Q82" s="341">
        <v>77073.17</v>
      </c>
      <c r="R82" s="341">
        <v>70355.759999999995</v>
      </c>
      <c r="S82" s="341">
        <v>76214.680000945096</v>
      </c>
      <c r="T82" s="341">
        <v>79245.4028722488</v>
      </c>
      <c r="U82" s="341">
        <v>82156.357421875</v>
      </c>
      <c r="V82" s="323">
        <f>100</f>
        <v>100</v>
      </c>
      <c r="W82" s="326">
        <f t="shared" si="39"/>
        <v>94.555066288360294</v>
      </c>
      <c r="X82" s="326">
        <f t="shared" si="40"/>
        <v>92.104380014847507</v>
      </c>
      <c r="Y82" s="326">
        <f t="shared" si="41"/>
        <v>97.47999145759816</v>
      </c>
      <c r="Z82" s="326">
        <f t="shared" si="42"/>
        <v>97.946264224624485</v>
      </c>
      <c r="AA82" s="326">
        <f t="shared" si="43"/>
        <v>104.19899728473655</v>
      </c>
      <c r="AB82" s="326">
        <f t="shared" si="44"/>
        <v>118.63633436045545</v>
      </c>
      <c r="AC82" s="326">
        <f t="shared" si="45"/>
        <v>98.715080390103012</v>
      </c>
      <c r="AD82" s="326">
        <f t="shared" si="46"/>
        <v>113.06699344743541</v>
      </c>
      <c r="AE82" s="326">
        <f t="shared" si="47"/>
        <v>121.27244499133894</v>
      </c>
      <c r="AF82" s="326">
        <f t="shared" si="48"/>
        <v>99.886101308817985</v>
      </c>
      <c r="AG82" s="326">
        <f t="shared" si="49"/>
        <v>101.0562747670331</v>
      </c>
      <c r="AH82" s="326">
        <f t="shared" si="50"/>
        <v>91.258783928081101</v>
      </c>
      <c r="AI82" s="326">
        <f t="shared" si="51"/>
        <v>130.63293434892998</v>
      </c>
      <c r="AJ82" s="326">
        <f t="shared" si="52"/>
        <v>119.24745507611888</v>
      </c>
      <c r="AK82" s="326">
        <f t="shared" si="53"/>
        <v>129.17786162147175</v>
      </c>
      <c r="AL82" s="326">
        <f t="shared" si="54"/>
        <v>134.3146974604131</v>
      </c>
      <c r="AM82" s="326">
        <f t="shared" si="55"/>
        <v>139.24853545584051</v>
      </c>
      <c r="AN82" s="283"/>
      <c r="AO82" s="284"/>
      <c r="AP82" s="284"/>
      <c r="AQ82" s="284"/>
      <c r="AR82" s="284"/>
      <c r="AS82" s="284"/>
      <c r="AT82" s="284"/>
      <c r="AU82" s="284"/>
      <c r="AV82" s="284"/>
      <c r="AW82" s="284"/>
      <c r="AX82" s="284"/>
      <c r="AY82" s="284"/>
      <c r="AZ82" s="284"/>
      <c r="BA82" s="284"/>
      <c r="BB82" s="284"/>
      <c r="BC82" s="284"/>
      <c r="BD82" s="284"/>
      <c r="BE82" s="284"/>
      <c r="BF82" s="419"/>
    </row>
    <row r="83" spans="2:58" ht="15" customHeight="1" x14ac:dyDescent="0.25">
      <c r="B83" s="766" t="s">
        <v>17</v>
      </c>
      <c r="C83" s="3" t="s">
        <v>2</v>
      </c>
      <c r="D83" s="11">
        <v>40151.599999999999</v>
      </c>
      <c r="E83" s="11">
        <v>34142.6</v>
      </c>
      <c r="F83" s="11">
        <v>36011.9</v>
      </c>
      <c r="G83" s="11">
        <v>38450.300000000003</v>
      </c>
      <c r="H83" s="11">
        <v>39243.199999999997</v>
      </c>
      <c r="I83" s="11">
        <v>43600.800000000003</v>
      </c>
      <c r="J83" s="11">
        <v>48195.6</v>
      </c>
      <c r="K83" s="11">
        <v>47883.7</v>
      </c>
      <c r="L83" s="11">
        <v>51590.1</v>
      </c>
      <c r="M83" s="11">
        <v>55353.4</v>
      </c>
      <c r="N83" s="11">
        <v>50557</v>
      </c>
      <c r="O83" s="11">
        <v>49152</v>
      </c>
      <c r="P83" s="11">
        <v>45690.6</v>
      </c>
      <c r="Q83" s="11">
        <v>62851.78</v>
      </c>
      <c r="R83" s="11">
        <v>61820.35</v>
      </c>
      <c r="S83" s="11">
        <v>67893.585512783393</v>
      </c>
      <c r="T83" s="11">
        <v>72021.187732831604</v>
      </c>
      <c r="U83" s="11">
        <v>74252.0234375</v>
      </c>
      <c r="V83" s="323">
        <f>100</f>
        <v>100</v>
      </c>
      <c r="W83" s="326">
        <f t="shared" si="39"/>
        <v>85.034220305043888</v>
      </c>
      <c r="X83" s="326">
        <f t="shared" si="40"/>
        <v>89.689825561123342</v>
      </c>
      <c r="Y83" s="326">
        <f t="shared" si="41"/>
        <v>95.762808954064113</v>
      </c>
      <c r="Z83" s="326">
        <f t="shared" si="42"/>
        <v>97.737574592295189</v>
      </c>
      <c r="AA83" s="326">
        <f t="shared" si="43"/>
        <v>108.59044222397115</v>
      </c>
      <c r="AB83" s="326">
        <f t="shared" si="44"/>
        <v>120.0340708713974</v>
      </c>
      <c r="AC83" s="326">
        <f t="shared" si="45"/>
        <v>119.2572649657797</v>
      </c>
      <c r="AD83" s="326">
        <f t="shared" si="46"/>
        <v>128.48827942099444</v>
      </c>
      <c r="AE83" s="326">
        <f t="shared" si="47"/>
        <v>137.86100678428755</v>
      </c>
      <c r="AF83" s="326">
        <f t="shared" si="48"/>
        <v>125.91528108468903</v>
      </c>
      <c r="AG83" s="326">
        <f t="shared" si="49"/>
        <v>122.41604319628608</v>
      </c>
      <c r="AH83" s="326">
        <f t="shared" si="50"/>
        <v>113.79521613086403</v>
      </c>
      <c r="AI83" s="326">
        <f t="shared" si="51"/>
        <v>156.53617788581278</v>
      </c>
      <c r="AJ83" s="326">
        <f t="shared" si="52"/>
        <v>153.96733878600105</v>
      </c>
      <c r="AK83" s="326">
        <f t="shared" si="53"/>
        <v>169.09310092943593</v>
      </c>
      <c r="AL83" s="326">
        <f t="shared" si="54"/>
        <v>179.37314511210414</v>
      </c>
      <c r="AM83" s="326">
        <f t="shared" si="55"/>
        <v>184.92917701287124</v>
      </c>
      <c r="AN83" s="324">
        <v>1</v>
      </c>
      <c r="AO83" s="342">
        <v>1</v>
      </c>
      <c r="AP83" s="342">
        <v>1</v>
      </c>
      <c r="AQ83" s="342">
        <v>1</v>
      </c>
      <c r="AR83" s="419">
        <v>1</v>
      </c>
      <c r="AS83" s="419">
        <v>1</v>
      </c>
      <c r="AT83" s="419">
        <v>1</v>
      </c>
      <c r="AU83" s="342">
        <v>1</v>
      </c>
      <c r="AV83" s="342">
        <v>1</v>
      </c>
      <c r="AW83" s="342">
        <v>1</v>
      </c>
      <c r="AX83" s="342">
        <v>1</v>
      </c>
      <c r="AY83" s="342">
        <v>1</v>
      </c>
      <c r="AZ83" s="342">
        <v>1</v>
      </c>
      <c r="BA83" s="342">
        <v>1</v>
      </c>
      <c r="BB83" s="342">
        <v>1</v>
      </c>
      <c r="BC83" s="342">
        <v>4</v>
      </c>
      <c r="BD83" s="342">
        <v>6</v>
      </c>
      <c r="BE83" s="564">
        <v>7</v>
      </c>
      <c r="BF83" s="419"/>
    </row>
    <row r="84" spans="2:58" ht="15" x14ac:dyDescent="0.25">
      <c r="B84" s="764"/>
      <c r="C84" s="2" t="s">
        <v>3</v>
      </c>
      <c r="D84" s="11">
        <v>26363.4</v>
      </c>
      <c r="E84" s="11">
        <v>28511.5</v>
      </c>
      <c r="F84" s="11">
        <v>30327.8</v>
      </c>
      <c r="G84" s="11">
        <v>31944.3</v>
      </c>
      <c r="H84" s="11">
        <v>33220.6</v>
      </c>
      <c r="I84" s="11">
        <v>35961.5</v>
      </c>
      <c r="J84" s="11">
        <v>39159.5</v>
      </c>
      <c r="K84" s="11">
        <v>41507.9</v>
      </c>
      <c r="L84" s="11">
        <v>43134.8</v>
      </c>
      <c r="M84" s="11">
        <v>47081.7</v>
      </c>
      <c r="N84" s="11">
        <v>46532</v>
      </c>
      <c r="O84" s="11">
        <v>41747.699999999997</v>
      </c>
      <c r="P84" s="11">
        <v>39345.699999999997</v>
      </c>
      <c r="Q84" s="11">
        <v>50306.58</v>
      </c>
      <c r="R84" s="11">
        <v>48086.33</v>
      </c>
      <c r="S84" s="11">
        <v>51049.512266037098</v>
      </c>
      <c r="T84" s="11">
        <v>52993.009925374303</v>
      </c>
      <c r="U84" s="11">
        <v>54627.74609375</v>
      </c>
      <c r="V84" s="323">
        <f>100</f>
        <v>100</v>
      </c>
      <c r="W84" s="326">
        <f t="shared" si="39"/>
        <v>108.14803856862164</v>
      </c>
      <c r="X84" s="326">
        <f t="shared" si="40"/>
        <v>115.03751412943701</v>
      </c>
      <c r="Y84" s="326">
        <f t="shared" si="41"/>
        <v>121.1691208266005</v>
      </c>
      <c r="Z84" s="326">
        <f t="shared" si="42"/>
        <v>126.01030216132972</v>
      </c>
      <c r="AA84" s="326">
        <f t="shared" si="43"/>
        <v>136.40691261369929</v>
      </c>
      <c r="AB84" s="326">
        <f t="shared" si="44"/>
        <v>148.53736619707624</v>
      </c>
      <c r="AC84" s="326">
        <f t="shared" si="45"/>
        <v>157.44517019807762</v>
      </c>
      <c r="AD84" s="326">
        <f t="shared" si="46"/>
        <v>163.61622552478056</v>
      </c>
      <c r="AE84" s="326">
        <f t="shared" si="47"/>
        <v>178.58735974874256</v>
      </c>
      <c r="AF84" s="326">
        <f t="shared" si="48"/>
        <v>176.50227208933597</v>
      </c>
      <c r="AG84" s="326">
        <f t="shared" si="49"/>
        <v>158.35476455995808</v>
      </c>
      <c r="AH84" s="326">
        <f t="shared" si="50"/>
        <v>149.24364839133037</v>
      </c>
      <c r="AI84" s="326">
        <f t="shared" si="51"/>
        <v>190.81977286692913</v>
      </c>
      <c r="AJ84" s="326">
        <f t="shared" si="52"/>
        <v>182.39805943087765</v>
      </c>
      <c r="AK84" s="326">
        <f t="shared" si="53"/>
        <v>193.63781707229379</v>
      </c>
      <c r="AL84" s="326">
        <f t="shared" si="54"/>
        <v>201.0097708390204</v>
      </c>
      <c r="AM84" s="326">
        <f t="shared" si="55"/>
        <v>207.21054982949846</v>
      </c>
      <c r="AN84" s="324">
        <v>1</v>
      </c>
      <c r="AO84" s="342">
        <v>1</v>
      </c>
      <c r="AP84" s="342">
        <v>1</v>
      </c>
      <c r="AQ84" s="342">
        <v>1</v>
      </c>
      <c r="AR84" s="342">
        <v>1</v>
      </c>
      <c r="AS84" s="342">
        <v>1</v>
      </c>
      <c r="AT84" s="342">
        <v>1</v>
      </c>
      <c r="AU84" s="342">
        <v>1</v>
      </c>
      <c r="AV84" s="342">
        <v>1</v>
      </c>
      <c r="AW84" s="342">
        <v>1</v>
      </c>
      <c r="AX84" s="342">
        <v>1</v>
      </c>
      <c r="AY84" s="342">
        <v>1</v>
      </c>
      <c r="AZ84" s="342">
        <v>1</v>
      </c>
      <c r="BA84" s="342">
        <v>1</v>
      </c>
      <c r="BB84" s="342">
        <v>1</v>
      </c>
      <c r="BC84" s="342">
        <v>4</v>
      </c>
      <c r="BD84" s="342">
        <v>6</v>
      </c>
      <c r="BE84" s="419">
        <v>7</v>
      </c>
      <c r="BF84" s="419"/>
    </row>
    <row r="85" spans="2:58" ht="15" x14ac:dyDescent="0.25">
      <c r="B85" s="764"/>
      <c r="C85" s="2" t="s">
        <v>4</v>
      </c>
      <c r="D85" s="11">
        <v>19977.7</v>
      </c>
      <c r="E85" s="11">
        <v>18557.400000000001</v>
      </c>
      <c r="F85" s="11">
        <v>19134.5</v>
      </c>
      <c r="G85" s="11">
        <v>19895.8</v>
      </c>
      <c r="H85" s="11">
        <v>20435.5</v>
      </c>
      <c r="I85" s="11">
        <v>22722.2</v>
      </c>
      <c r="J85" s="11">
        <v>25633.5</v>
      </c>
      <c r="K85" s="11">
        <v>27029</v>
      </c>
      <c r="L85" s="11">
        <v>28717.1</v>
      </c>
      <c r="M85" s="11">
        <v>31333.3</v>
      </c>
      <c r="N85" s="11">
        <v>24915.7</v>
      </c>
      <c r="O85" s="11">
        <v>29120.6</v>
      </c>
      <c r="P85" s="11">
        <v>27035.4</v>
      </c>
      <c r="Q85" s="11">
        <v>28174.17</v>
      </c>
      <c r="R85" s="11">
        <v>25302.98</v>
      </c>
      <c r="S85" s="11">
        <v>26840.8674286758</v>
      </c>
      <c r="T85" s="11">
        <v>27848.705651017801</v>
      </c>
      <c r="U85" s="11">
        <v>28713.259765625</v>
      </c>
      <c r="V85" s="323">
        <f>100</f>
        <v>100</v>
      </c>
      <c r="W85" s="326">
        <f t="shared" si="39"/>
        <v>92.89057298888261</v>
      </c>
      <c r="X85" s="326">
        <f t="shared" si="40"/>
        <v>95.779293912712674</v>
      </c>
      <c r="Y85" s="326">
        <f t="shared" si="41"/>
        <v>99.590042897831083</v>
      </c>
      <c r="Z85" s="326">
        <f t="shared" si="42"/>
        <v>102.29155508391857</v>
      </c>
      <c r="AA85" s="326">
        <f t="shared" si="43"/>
        <v>113.73781766669836</v>
      </c>
      <c r="AB85" s="326">
        <f t="shared" si="44"/>
        <v>128.31056628140377</v>
      </c>
      <c r="AC85" s="326">
        <f t="shared" si="45"/>
        <v>135.29585487818917</v>
      </c>
      <c r="AD85" s="326">
        <f t="shared" si="46"/>
        <v>143.74577654084302</v>
      </c>
      <c r="AE85" s="326">
        <f t="shared" si="47"/>
        <v>156.84137813662232</v>
      </c>
      <c r="AF85" s="326">
        <f t="shared" si="48"/>
        <v>124.71756007948862</v>
      </c>
      <c r="AG85" s="326">
        <f t="shared" si="49"/>
        <v>145.76552856434924</v>
      </c>
      <c r="AH85" s="326">
        <f t="shared" si="50"/>
        <v>135.32789059801678</v>
      </c>
      <c r="AI85" s="326">
        <f t="shared" si="51"/>
        <v>141.02809632740505</v>
      </c>
      <c r="AJ85" s="326">
        <f t="shared" si="52"/>
        <v>126.65612157555674</v>
      </c>
      <c r="AK85" s="326">
        <f t="shared" si="53"/>
        <v>134.35414201172208</v>
      </c>
      <c r="AL85" s="326">
        <f t="shared" si="54"/>
        <v>139.39895809336309</v>
      </c>
      <c r="AM85" s="326">
        <f t="shared" si="55"/>
        <v>143.72655393576338</v>
      </c>
      <c r="AN85" s="324">
        <v>1</v>
      </c>
      <c r="AO85" s="342">
        <v>1</v>
      </c>
      <c r="AP85" s="342">
        <v>1</v>
      </c>
      <c r="AQ85" s="342">
        <v>1</v>
      </c>
      <c r="AR85" s="419">
        <v>1</v>
      </c>
      <c r="AS85" s="419">
        <v>1</v>
      </c>
      <c r="AT85" s="342">
        <v>1</v>
      </c>
      <c r="AU85" s="342">
        <v>1</v>
      </c>
      <c r="AV85" s="342">
        <v>1</v>
      </c>
      <c r="AW85" s="342">
        <v>1</v>
      </c>
      <c r="AX85" s="342">
        <v>1</v>
      </c>
      <c r="AY85" s="342">
        <v>1</v>
      </c>
      <c r="AZ85" s="342">
        <v>1</v>
      </c>
      <c r="BA85" s="342">
        <v>1</v>
      </c>
      <c r="BB85" s="342">
        <v>1</v>
      </c>
      <c r="BC85" s="342">
        <v>4</v>
      </c>
      <c r="BD85" s="342">
        <v>6</v>
      </c>
      <c r="BE85" s="419">
        <v>7</v>
      </c>
      <c r="BF85" s="419"/>
    </row>
    <row r="86" spans="2:58" ht="15" x14ac:dyDescent="0.25">
      <c r="B86" s="764"/>
      <c r="C86" s="2" t="s">
        <v>5</v>
      </c>
      <c r="D86" s="11">
        <v>23908.799999999999</v>
      </c>
      <c r="E86" s="11">
        <v>22596.1</v>
      </c>
      <c r="F86" s="11">
        <v>26060.6</v>
      </c>
      <c r="G86" s="11">
        <v>28994.9</v>
      </c>
      <c r="H86" s="11">
        <v>28815.200000000001</v>
      </c>
      <c r="I86" s="11">
        <v>33915.9</v>
      </c>
      <c r="J86" s="11">
        <v>35532.699999999997</v>
      </c>
      <c r="K86" s="11">
        <v>32432.3</v>
      </c>
      <c r="L86" s="11">
        <v>37497.4</v>
      </c>
      <c r="M86" s="11">
        <v>39096.800000000003</v>
      </c>
      <c r="N86" s="11">
        <v>46162.9</v>
      </c>
      <c r="O86" s="11">
        <v>53035.5</v>
      </c>
      <c r="P86" s="11">
        <v>61073.4</v>
      </c>
      <c r="Q86" s="11">
        <v>58950.41</v>
      </c>
      <c r="R86" s="11">
        <v>61095.68</v>
      </c>
      <c r="S86" s="11">
        <v>65028.280898467601</v>
      </c>
      <c r="T86" s="11">
        <v>67614.735355894998</v>
      </c>
      <c r="U86" s="11">
        <v>69690.0078125</v>
      </c>
      <c r="V86" s="323">
        <f>100</f>
        <v>100</v>
      </c>
      <c r="W86" s="326">
        <f t="shared" si="39"/>
        <v>94.509552967944856</v>
      </c>
      <c r="X86" s="326">
        <f t="shared" si="40"/>
        <v>109.00003346048317</v>
      </c>
      <c r="Y86" s="326">
        <f t="shared" si="41"/>
        <v>121.27292043097103</v>
      </c>
      <c r="Z86" s="326">
        <f t="shared" si="42"/>
        <v>120.5213143277789</v>
      </c>
      <c r="AA86" s="326">
        <f t="shared" si="43"/>
        <v>141.85530014053404</v>
      </c>
      <c r="AB86" s="326">
        <f t="shared" si="44"/>
        <v>148.61766378906509</v>
      </c>
      <c r="AC86" s="326">
        <f t="shared" si="45"/>
        <v>135.65005353677307</v>
      </c>
      <c r="AD86" s="326">
        <f t="shared" si="46"/>
        <v>156.83514019942447</v>
      </c>
      <c r="AE86" s="326">
        <f t="shared" si="47"/>
        <v>163.52472729706219</v>
      </c>
      <c r="AF86" s="326">
        <f t="shared" si="48"/>
        <v>193.079117312454</v>
      </c>
      <c r="AG86" s="326">
        <f t="shared" si="49"/>
        <v>221.82418189118653</v>
      </c>
      <c r="AH86" s="326">
        <f t="shared" si="50"/>
        <v>255.44318409957842</v>
      </c>
      <c r="AI86" s="326">
        <f t="shared" si="51"/>
        <v>246.56365020410897</v>
      </c>
      <c r="AJ86" s="326">
        <f t="shared" si="52"/>
        <v>255.53637154520513</v>
      </c>
      <c r="AK86" s="326">
        <f t="shared" si="53"/>
        <v>271.98471231708663</v>
      </c>
      <c r="AL86" s="326">
        <f t="shared" si="54"/>
        <v>282.80271429722529</v>
      </c>
      <c r="AM86" s="326">
        <f t="shared" si="55"/>
        <v>291.4826666854882</v>
      </c>
      <c r="AN86" s="324">
        <v>1</v>
      </c>
      <c r="AO86" s="342">
        <v>1</v>
      </c>
      <c r="AP86" s="342">
        <v>1</v>
      </c>
      <c r="AQ86" s="342">
        <v>1</v>
      </c>
      <c r="AR86" s="342">
        <v>1</v>
      </c>
      <c r="AS86" s="342">
        <v>1</v>
      </c>
      <c r="AT86" s="342">
        <v>1</v>
      </c>
      <c r="AU86" s="342">
        <v>1</v>
      </c>
      <c r="AV86" s="342">
        <v>1</v>
      </c>
      <c r="AW86" s="342">
        <v>1</v>
      </c>
      <c r="AX86" s="342">
        <v>1</v>
      </c>
      <c r="AY86" s="342">
        <v>1</v>
      </c>
      <c r="AZ86" s="342">
        <v>1</v>
      </c>
      <c r="BA86" s="342">
        <v>1</v>
      </c>
      <c r="BB86" s="342">
        <v>1</v>
      </c>
      <c r="BC86" s="342">
        <v>4</v>
      </c>
      <c r="BD86" s="342">
        <v>6</v>
      </c>
      <c r="BE86" s="419">
        <v>7</v>
      </c>
      <c r="BF86" s="419"/>
    </row>
    <row r="87" spans="2:58" ht="15" x14ac:dyDescent="0.25">
      <c r="B87" s="764"/>
      <c r="C87" s="2" t="s">
        <v>6</v>
      </c>
      <c r="D87" s="11">
        <v>110401.5</v>
      </c>
      <c r="E87" s="11">
        <v>103807.6</v>
      </c>
      <c r="F87" s="11">
        <v>111534.8</v>
      </c>
      <c r="G87" s="11">
        <v>119285.3</v>
      </c>
      <c r="H87" s="11">
        <v>121714.5</v>
      </c>
      <c r="I87" s="11">
        <v>136200.4</v>
      </c>
      <c r="J87" s="11">
        <v>148521.29999999999</v>
      </c>
      <c r="K87" s="11">
        <v>148852.9</v>
      </c>
      <c r="L87" s="11">
        <v>160939.4</v>
      </c>
      <c r="M87" s="11">
        <v>172865.2</v>
      </c>
      <c r="N87" s="11">
        <v>168167.6</v>
      </c>
      <c r="O87" s="11">
        <v>173055.8</v>
      </c>
      <c r="P87" s="11">
        <v>173145.1</v>
      </c>
      <c r="Q87" s="11">
        <v>200282.94</v>
      </c>
      <c r="R87" s="11">
        <v>196305.34</v>
      </c>
      <c r="S87" s="11">
        <v>210812.246105964</v>
      </c>
      <c r="T87" s="11">
        <v>220477.63866511901</v>
      </c>
      <c r="U87" s="11">
        <v>227283.037109375</v>
      </c>
      <c r="V87" s="323">
        <f>100</f>
        <v>100</v>
      </c>
      <c r="W87" s="326">
        <f t="shared" si="39"/>
        <v>94.027345642948688</v>
      </c>
      <c r="X87" s="326">
        <f t="shared" si="40"/>
        <v>101.02652590770958</v>
      </c>
      <c r="Y87" s="326">
        <f t="shared" si="41"/>
        <v>108.04681095818445</v>
      </c>
      <c r="Z87" s="326">
        <f t="shared" si="42"/>
        <v>110.24714338120405</v>
      </c>
      <c r="AA87" s="326">
        <f t="shared" si="43"/>
        <v>123.36825133716481</v>
      </c>
      <c r="AB87" s="326">
        <f t="shared" si="44"/>
        <v>134.52833521283677</v>
      </c>
      <c r="AC87" s="326">
        <f t="shared" si="45"/>
        <v>134.82869345072305</v>
      </c>
      <c r="AD87" s="326">
        <f t="shared" si="46"/>
        <v>145.77646137054296</v>
      </c>
      <c r="AE87" s="326">
        <f t="shared" si="47"/>
        <v>156.57866967387218</v>
      </c>
      <c r="AF87" s="326">
        <f t="shared" si="48"/>
        <v>152.32365502280314</v>
      </c>
      <c r="AG87" s="326">
        <f t="shared" si="49"/>
        <v>156.75131225572116</v>
      </c>
      <c r="AH87" s="326">
        <f t="shared" si="50"/>
        <v>156.83219883787811</v>
      </c>
      <c r="AI87" s="326">
        <f t="shared" si="51"/>
        <v>181.41324166791213</v>
      </c>
      <c r="AJ87" s="326">
        <f t="shared" si="52"/>
        <v>177.81039206894835</v>
      </c>
      <c r="AK87" s="326">
        <f t="shared" si="53"/>
        <v>190.95052703628483</v>
      </c>
      <c r="AL87" s="326">
        <f t="shared" si="54"/>
        <v>199.70529265011706</v>
      </c>
      <c r="AM87" s="326">
        <f t="shared" si="55"/>
        <v>205.86951908205504</v>
      </c>
      <c r="AN87" s="324"/>
      <c r="AO87" s="342"/>
      <c r="AP87" s="342"/>
      <c r="AQ87" s="342"/>
      <c r="AR87" s="342"/>
      <c r="AS87" s="419"/>
      <c r="AT87" s="419"/>
      <c r="AU87" s="342"/>
      <c r="AV87" s="342"/>
      <c r="AW87" s="342"/>
      <c r="AX87" s="342"/>
      <c r="AY87" s="342"/>
      <c r="AZ87" s="342"/>
      <c r="BA87" s="342"/>
      <c r="BB87" s="342"/>
      <c r="BC87" s="342"/>
      <c r="BD87" s="342"/>
      <c r="BE87" s="419"/>
      <c r="BF87" s="419"/>
    </row>
    <row r="88" spans="2:58" ht="15" x14ac:dyDescent="0.25">
      <c r="B88" s="765"/>
      <c r="C88" s="4" t="s">
        <v>7</v>
      </c>
      <c r="D88" s="424">
        <v>86492.7</v>
      </c>
      <c r="E88" s="341">
        <v>81211.5</v>
      </c>
      <c r="F88" s="341">
        <v>85474.2</v>
      </c>
      <c r="G88" s="341">
        <v>90290.4</v>
      </c>
      <c r="H88" s="341">
        <v>92899.3</v>
      </c>
      <c r="I88" s="341">
        <v>102284.5</v>
      </c>
      <c r="J88" s="341">
        <v>112988.6</v>
      </c>
      <c r="K88" s="341">
        <v>116420.6</v>
      </c>
      <c r="L88" s="341">
        <v>123442</v>
      </c>
      <c r="M88" s="341">
        <v>133768.4</v>
      </c>
      <c r="N88" s="341">
        <v>122004.7</v>
      </c>
      <c r="O88" s="341">
        <v>120020.3</v>
      </c>
      <c r="P88" s="341">
        <v>112071.7</v>
      </c>
      <c r="Q88" s="341">
        <v>141332.53</v>
      </c>
      <c r="R88" s="341">
        <v>135209.66</v>
      </c>
      <c r="S88" s="341">
        <v>145783.96520749599</v>
      </c>
      <c r="T88" s="341">
        <v>152862.903309224</v>
      </c>
      <c r="U88" s="341">
        <v>157593.029296875</v>
      </c>
      <c r="V88" s="323">
        <f>100</f>
        <v>100</v>
      </c>
      <c r="W88" s="326">
        <f t="shared" si="39"/>
        <v>93.894051174260952</v>
      </c>
      <c r="X88" s="326">
        <f t="shared" si="40"/>
        <v>98.82244397504067</v>
      </c>
      <c r="Y88" s="326">
        <f t="shared" si="41"/>
        <v>104.39077517524601</v>
      </c>
      <c r="Z88" s="326">
        <f t="shared" si="42"/>
        <v>107.40709909622431</v>
      </c>
      <c r="AA88" s="326">
        <f t="shared" si="43"/>
        <v>118.25795702989964</v>
      </c>
      <c r="AB88" s="326">
        <f t="shared" si="44"/>
        <v>130.63368353629843</v>
      </c>
      <c r="AC88" s="326">
        <f t="shared" si="45"/>
        <v>134.60164846281825</v>
      </c>
      <c r="AD88" s="326">
        <f t="shared" si="46"/>
        <v>142.7195589916837</v>
      </c>
      <c r="AE88" s="326">
        <f t="shared" si="47"/>
        <v>154.65860124611672</v>
      </c>
      <c r="AF88" s="326">
        <f t="shared" si="48"/>
        <v>141.05780025366303</v>
      </c>
      <c r="AG88" s="326">
        <f t="shared" si="49"/>
        <v>138.76350258461119</v>
      </c>
      <c r="AH88" s="326">
        <f t="shared" si="50"/>
        <v>129.57359407210089</v>
      </c>
      <c r="AI88" s="326">
        <f t="shared" si="51"/>
        <v>163.40399825650027</v>
      </c>
      <c r="AJ88" s="326">
        <f t="shared" si="52"/>
        <v>156.32493840520647</v>
      </c>
      <c r="AK88" s="326">
        <f t="shared" si="53"/>
        <v>168.55060046396517</v>
      </c>
      <c r="AL88" s="326">
        <f t="shared" si="54"/>
        <v>176.73503464364509</v>
      </c>
      <c r="AM88" s="326">
        <f t="shared" si="55"/>
        <v>182.20384991666927</v>
      </c>
      <c r="AN88" s="283"/>
      <c r="AO88" s="284"/>
      <c r="AP88" s="284"/>
      <c r="AQ88" s="284"/>
      <c r="AR88" s="284"/>
      <c r="AS88" s="284"/>
      <c r="AT88" s="284"/>
      <c r="AU88" s="284"/>
      <c r="AV88" s="284"/>
      <c r="AW88" s="284"/>
      <c r="AX88" s="284"/>
      <c r="AY88" s="284"/>
      <c r="AZ88" s="284"/>
      <c r="BA88" s="284"/>
      <c r="BB88" s="284"/>
      <c r="BC88" s="284"/>
      <c r="BD88" s="284"/>
      <c r="BE88" s="284"/>
      <c r="BF88" s="419"/>
    </row>
    <row r="89" spans="2:58" ht="15" customHeight="1" x14ac:dyDescent="0.25">
      <c r="B89" s="766" t="s">
        <v>18</v>
      </c>
      <c r="C89" s="3" t="s">
        <v>2</v>
      </c>
      <c r="D89" s="11">
        <v>14193.1</v>
      </c>
      <c r="E89" s="11">
        <v>14107.5</v>
      </c>
      <c r="F89" s="11">
        <v>14309.5</v>
      </c>
      <c r="G89" s="11">
        <v>14029.7</v>
      </c>
      <c r="H89" s="11">
        <v>13722.7</v>
      </c>
      <c r="I89" s="11">
        <v>15600.2</v>
      </c>
      <c r="J89" s="11">
        <v>17209.2</v>
      </c>
      <c r="K89" s="11">
        <v>16578.2</v>
      </c>
      <c r="L89" s="11">
        <v>18279.3</v>
      </c>
      <c r="M89" s="11">
        <v>24908.9</v>
      </c>
      <c r="N89" s="11">
        <v>18953.5</v>
      </c>
      <c r="O89" s="11">
        <v>17642.599999999999</v>
      </c>
      <c r="P89" s="11">
        <v>16678.7</v>
      </c>
      <c r="Q89" s="11">
        <v>25843.71</v>
      </c>
      <c r="R89" s="11">
        <v>28301.32</v>
      </c>
      <c r="S89" s="11">
        <v>31059.511479060398</v>
      </c>
      <c r="T89" s="11">
        <v>31561.710652326699</v>
      </c>
      <c r="U89" s="11">
        <v>32331.287109375</v>
      </c>
      <c r="V89" s="323">
        <f>100</f>
        <v>100</v>
      </c>
      <c r="W89" s="326">
        <f t="shared" si="39"/>
        <v>99.396890038117107</v>
      </c>
      <c r="X89" s="326">
        <f t="shared" si="40"/>
        <v>100.82011681732672</v>
      </c>
      <c r="Y89" s="326">
        <f t="shared" si="41"/>
        <v>98.848736357807667</v>
      </c>
      <c r="Z89" s="326">
        <f t="shared" si="42"/>
        <v>96.685713480494044</v>
      </c>
      <c r="AA89" s="326">
        <f t="shared" si="43"/>
        <v>109.91397228230619</v>
      </c>
      <c r="AB89" s="326">
        <f t="shared" si="44"/>
        <v>121.25046677610952</v>
      </c>
      <c r="AC89" s="326">
        <f t="shared" si="45"/>
        <v>116.80464451036066</v>
      </c>
      <c r="AD89" s="326">
        <f t="shared" si="46"/>
        <v>128.79004586735809</v>
      </c>
      <c r="AE89" s="326">
        <f t="shared" si="47"/>
        <v>175.50006693393269</v>
      </c>
      <c r="AF89" s="326">
        <f t="shared" si="48"/>
        <v>133.54024138489828</v>
      </c>
      <c r="AG89" s="326">
        <f t="shared" si="49"/>
        <v>124.30406324199785</v>
      </c>
      <c r="AH89" s="326">
        <f t="shared" si="50"/>
        <v>117.51273506140308</v>
      </c>
      <c r="AI89" s="326">
        <f t="shared" si="51"/>
        <v>182.08643636696704</v>
      </c>
      <c r="AJ89" s="326">
        <f t="shared" si="52"/>
        <v>199.40196292564696</v>
      </c>
      <c r="AK89" s="326">
        <f t="shared" si="53"/>
        <v>218.83528953548131</v>
      </c>
      <c r="AL89" s="326">
        <f t="shared" si="54"/>
        <v>222.37362276265719</v>
      </c>
      <c r="AM89" s="326">
        <f t="shared" si="55"/>
        <v>227.7958100018671</v>
      </c>
      <c r="AN89" s="324">
        <v>1</v>
      </c>
      <c r="AO89" s="342">
        <v>1</v>
      </c>
      <c r="AP89" s="342">
        <v>1</v>
      </c>
      <c r="AQ89" s="342">
        <v>1</v>
      </c>
      <c r="AR89" s="419">
        <v>1</v>
      </c>
      <c r="AS89" s="419">
        <v>1</v>
      </c>
      <c r="AT89" s="419">
        <v>1</v>
      </c>
      <c r="AU89" s="342">
        <v>1</v>
      </c>
      <c r="AV89" s="342">
        <v>1</v>
      </c>
      <c r="AW89" s="342">
        <v>1</v>
      </c>
      <c r="AX89" s="342">
        <v>1</v>
      </c>
      <c r="AY89" s="342">
        <v>1</v>
      </c>
      <c r="AZ89" s="342">
        <v>1</v>
      </c>
      <c r="BA89" s="342">
        <v>1</v>
      </c>
      <c r="BB89" s="342">
        <v>1</v>
      </c>
      <c r="BC89" s="342">
        <v>4</v>
      </c>
      <c r="BD89" s="342">
        <v>6</v>
      </c>
      <c r="BE89" s="564">
        <v>7</v>
      </c>
      <c r="BF89" s="419"/>
    </row>
    <row r="90" spans="2:58" ht="15" x14ac:dyDescent="0.25">
      <c r="B90" s="764"/>
      <c r="C90" s="2" t="s">
        <v>3</v>
      </c>
      <c r="D90" s="11">
        <v>12122.3</v>
      </c>
      <c r="E90" s="11">
        <v>12230.8</v>
      </c>
      <c r="F90" s="11">
        <v>12465.9</v>
      </c>
      <c r="G90" s="11">
        <v>12612.2</v>
      </c>
      <c r="H90" s="11">
        <v>12730.1</v>
      </c>
      <c r="I90" s="11">
        <v>14303.1</v>
      </c>
      <c r="J90" s="11">
        <v>16652</v>
      </c>
      <c r="K90" s="11">
        <v>16849.3</v>
      </c>
      <c r="L90" s="11">
        <v>18426</v>
      </c>
      <c r="M90" s="11">
        <v>19094.8</v>
      </c>
      <c r="N90" s="11">
        <v>20321.099999999999</v>
      </c>
      <c r="O90" s="11">
        <v>19521.599999999999</v>
      </c>
      <c r="P90" s="11">
        <v>17087.599999999999</v>
      </c>
      <c r="Q90" s="11">
        <v>22636.57</v>
      </c>
      <c r="R90" s="11">
        <v>25343.33</v>
      </c>
      <c r="S90" s="11">
        <v>26934.013709879</v>
      </c>
      <c r="T90" s="11">
        <v>27214.7603922831</v>
      </c>
      <c r="U90" s="11">
        <v>27887.498046875</v>
      </c>
      <c r="V90" s="323">
        <f>100</f>
        <v>100</v>
      </c>
      <c r="W90" s="326">
        <f t="shared" si="39"/>
        <v>100.8950446697409</v>
      </c>
      <c r="X90" s="326">
        <f t="shared" si="40"/>
        <v>102.83444560850664</v>
      </c>
      <c r="Y90" s="326">
        <f t="shared" si="41"/>
        <v>104.04131229222178</v>
      </c>
      <c r="Z90" s="326">
        <f t="shared" si="42"/>
        <v>105.01390000247478</v>
      </c>
      <c r="AA90" s="326">
        <f t="shared" si="43"/>
        <v>117.98998539881046</v>
      </c>
      <c r="AB90" s="326">
        <f t="shared" si="44"/>
        <v>137.36667134124713</v>
      </c>
      <c r="AC90" s="326">
        <f t="shared" si="45"/>
        <v>138.99425026603862</v>
      </c>
      <c r="AD90" s="326">
        <f t="shared" si="46"/>
        <v>152.00085792300143</v>
      </c>
      <c r="AE90" s="326">
        <f t="shared" si="47"/>
        <v>157.51796276284205</v>
      </c>
      <c r="AF90" s="326">
        <f t="shared" si="48"/>
        <v>167.63402984582132</v>
      </c>
      <c r="AG90" s="326">
        <f t="shared" si="49"/>
        <v>161.03874677247717</v>
      </c>
      <c r="AH90" s="326">
        <f t="shared" si="50"/>
        <v>140.96004883561699</v>
      </c>
      <c r="AI90" s="326">
        <f t="shared" si="51"/>
        <v>186.73494303886227</v>
      </c>
      <c r="AJ90" s="326">
        <f t="shared" si="52"/>
        <v>209.06370903211439</v>
      </c>
      <c r="AK90" s="326">
        <f t="shared" si="53"/>
        <v>222.18567194244494</v>
      </c>
      <c r="AL90" s="326">
        <f t="shared" si="54"/>
        <v>224.50162421556223</v>
      </c>
      <c r="AM90" s="326">
        <f t="shared" si="55"/>
        <v>230.05121179046057</v>
      </c>
      <c r="AN90" s="324">
        <v>1</v>
      </c>
      <c r="AO90" s="342">
        <v>1</v>
      </c>
      <c r="AP90" s="342">
        <v>1</v>
      </c>
      <c r="AQ90" s="342">
        <v>1</v>
      </c>
      <c r="AR90" s="342">
        <v>1</v>
      </c>
      <c r="AS90" s="342">
        <v>1</v>
      </c>
      <c r="AT90" s="342">
        <v>1</v>
      </c>
      <c r="AU90" s="342">
        <v>1</v>
      </c>
      <c r="AV90" s="342">
        <v>1</v>
      </c>
      <c r="AW90" s="342">
        <v>1</v>
      </c>
      <c r="AX90" s="342">
        <v>1</v>
      </c>
      <c r="AY90" s="342">
        <v>1</v>
      </c>
      <c r="AZ90" s="342">
        <v>1</v>
      </c>
      <c r="BA90" s="342">
        <v>1</v>
      </c>
      <c r="BB90" s="342">
        <v>1</v>
      </c>
      <c r="BC90" s="342">
        <v>4</v>
      </c>
      <c r="BD90" s="342">
        <v>6</v>
      </c>
      <c r="BE90" s="419">
        <v>7</v>
      </c>
      <c r="BF90" s="419"/>
    </row>
    <row r="91" spans="2:58" ht="15" x14ac:dyDescent="0.25">
      <c r="B91" s="764"/>
      <c r="C91" s="2" t="s">
        <v>4</v>
      </c>
      <c r="D91" s="11">
        <v>16485.599999999999</v>
      </c>
      <c r="E91" s="11">
        <v>15284.8</v>
      </c>
      <c r="F91" s="11">
        <v>18307.8</v>
      </c>
      <c r="G91" s="11">
        <v>20129.099999999999</v>
      </c>
      <c r="H91" s="11">
        <v>19668.599999999999</v>
      </c>
      <c r="I91" s="11">
        <v>23539.7</v>
      </c>
      <c r="J91" s="11">
        <v>25819.4</v>
      </c>
      <c r="K91" s="11">
        <v>26247</v>
      </c>
      <c r="L91" s="11">
        <v>27320.6</v>
      </c>
      <c r="M91" s="11">
        <v>28310</v>
      </c>
      <c r="N91" s="11">
        <v>24760.400000000001</v>
      </c>
      <c r="O91" s="11">
        <v>24376.400000000001</v>
      </c>
      <c r="P91" s="11">
        <v>21158.7</v>
      </c>
      <c r="Q91" s="11">
        <v>23217.39</v>
      </c>
      <c r="R91" s="11">
        <v>34045.74</v>
      </c>
      <c r="S91" s="11">
        <v>36155.437096580397</v>
      </c>
      <c r="T91" s="11">
        <v>36527.530755837499</v>
      </c>
      <c r="U91" s="11">
        <v>37411.28515625</v>
      </c>
      <c r="V91" s="323">
        <f>100</f>
        <v>100</v>
      </c>
      <c r="W91" s="326">
        <f t="shared" si="39"/>
        <v>92.716067355752912</v>
      </c>
      <c r="X91" s="326">
        <f t="shared" si="40"/>
        <v>111.05328286504587</v>
      </c>
      <c r="Y91" s="326">
        <f t="shared" si="41"/>
        <v>122.10110642014848</v>
      </c>
      <c r="Z91" s="326">
        <f t="shared" si="42"/>
        <v>119.30775949919929</v>
      </c>
      <c r="AA91" s="326">
        <f t="shared" si="43"/>
        <v>142.78946474498957</v>
      </c>
      <c r="AB91" s="326">
        <f t="shared" si="44"/>
        <v>156.61789683117388</v>
      </c>
      <c r="AC91" s="326">
        <f t="shared" si="45"/>
        <v>159.21167564419858</v>
      </c>
      <c r="AD91" s="326">
        <f t="shared" si="46"/>
        <v>165.72402581647015</v>
      </c>
      <c r="AE91" s="326">
        <f t="shared" si="47"/>
        <v>171.7256272140535</v>
      </c>
      <c r="AF91" s="326">
        <f t="shared" si="48"/>
        <v>150.19410879798127</v>
      </c>
      <c r="AG91" s="326">
        <f t="shared" si="49"/>
        <v>147.86480322220606</v>
      </c>
      <c r="AH91" s="326">
        <f t="shared" si="50"/>
        <v>128.34655699519581</v>
      </c>
      <c r="AI91" s="326">
        <f t="shared" si="51"/>
        <v>140.83436453632262</v>
      </c>
      <c r="AJ91" s="326">
        <f t="shared" si="52"/>
        <v>206.51805211821227</v>
      </c>
      <c r="AK91" s="326">
        <f t="shared" si="53"/>
        <v>219.31526360326831</v>
      </c>
      <c r="AL91" s="326">
        <f t="shared" si="54"/>
        <v>221.57234650748231</v>
      </c>
      <c r="AM91" s="326">
        <f t="shared" si="55"/>
        <v>226.93311226919252</v>
      </c>
      <c r="AN91" s="324">
        <v>1</v>
      </c>
      <c r="AO91" s="342">
        <v>1</v>
      </c>
      <c r="AP91" s="342">
        <v>1</v>
      </c>
      <c r="AQ91" s="342">
        <v>1</v>
      </c>
      <c r="AR91" s="419">
        <v>1</v>
      </c>
      <c r="AS91" s="419">
        <v>1</v>
      </c>
      <c r="AT91" s="342">
        <v>1</v>
      </c>
      <c r="AU91" s="342">
        <v>1</v>
      </c>
      <c r="AV91" s="342">
        <v>1</v>
      </c>
      <c r="AW91" s="342">
        <v>1</v>
      </c>
      <c r="AX91" s="342">
        <v>1</v>
      </c>
      <c r="AY91" s="342">
        <v>1</v>
      </c>
      <c r="AZ91" s="342">
        <v>1</v>
      </c>
      <c r="BA91" s="342">
        <v>1</v>
      </c>
      <c r="BB91" s="342">
        <v>1</v>
      </c>
      <c r="BC91" s="342">
        <v>4</v>
      </c>
      <c r="BD91" s="342">
        <v>6</v>
      </c>
      <c r="BE91" s="419">
        <v>7</v>
      </c>
      <c r="BF91" s="419"/>
    </row>
    <row r="92" spans="2:58" ht="15" x14ac:dyDescent="0.25">
      <c r="B92" s="764"/>
      <c r="C92" s="2" t="s">
        <v>5</v>
      </c>
      <c r="D92" s="11">
        <v>32754.7</v>
      </c>
      <c r="E92" s="11">
        <v>29600.400000000001</v>
      </c>
      <c r="F92" s="11">
        <v>33218.6</v>
      </c>
      <c r="G92" s="11">
        <v>35757</v>
      </c>
      <c r="H92" s="11">
        <v>38160.5</v>
      </c>
      <c r="I92" s="11">
        <v>41258.699999999997</v>
      </c>
      <c r="J92" s="11">
        <v>45489.2</v>
      </c>
      <c r="K92" s="11">
        <v>47432.9</v>
      </c>
      <c r="L92" s="11">
        <v>46527.3</v>
      </c>
      <c r="M92" s="11">
        <v>50624.1</v>
      </c>
      <c r="N92" s="11">
        <v>72357</v>
      </c>
      <c r="O92" s="11">
        <v>76880.2</v>
      </c>
      <c r="P92" s="11">
        <v>69954.5</v>
      </c>
      <c r="Q92" s="11">
        <v>74777.16</v>
      </c>
      <c r="R92" s="11">
        <v>79045.14</v>
      </c>
      <c r="S92" s="11">
        <v>84212.068985786304</v>
      </c>
      <c r="T92" s="11">
        <v>85126.117329553701</v>
      </c>
      <c r="U92" s="11">
        <v>87265.7734375</v>
      </c>
      <c r="V92" s="323">
        <f>100</f>
        <v>100</v>
      </c>
      <c r="W92" s="326">
        <f t="shared" si="39"/>
        <v>90.369931643397734</v>
      </c>
      <c r="X92" s="326">
        <f t="shared" si="40"/>
        <v>101.41628529646127</v>
      </c>
      <c r="Y92" s="326">
        <f t="shared" si="41"/>
        <v>109.1660128164813</v>
      </c>
      <c r="Z92" s="326">
        <f t="shared" si="42"/>
        <v>116.50389104464398</v>
      </c>
      <c r="AA92" s="326">
        <f t="shared" si="43"/>
        <v>125.96268627097788</v>
      </c>
      <c r="AB92" s="326">
        <f t="shared" si="44"/>
        <v>138.87838997151553</v>
      </c>
      <c r="AC92" s="326">
        <f t="shared" si="45"/>
        <v>144.8125001908123</v>
      </c>
      <c r="AD92" s="326">
        <f t="shared" si="46"/>
        <v>142.04770613072321</v>
      </c>
      <c r="AE92" s="326">
        <f t="shared" si="47"/>
        <v>154.55522413577287</v>
      </c>
      <c r="AF92" s="326">
        <f t="shared" si="48"/>
        <v>220.90570208244924</v>
      </c>
      <c r="AG92" s="326">
        <f t="shared" si="49"/>
        <v>234.71501799741716</v>
      </c>
      <c r="AH92" s="326">
        <f t="shared" si="50"/>
        <v>213.57087685126103</v>
      </c>
      <c r="AI92" s="326">
        <f t="shared" si="51"/>
        <v>228.29444324020673</v>
      </c>
      <c r="AJ92" s="326">
        <f t="shared" si="52"/>
        <v>241.32457326734789</v>
      </c>
      <c r="AK92" s="326">
        <f t="shared" si="53"/>
        <v>257.09919182830652</v>
      </c>
      <c r="AL92" s="326">
        <f t="shared" si="54"/>
        <v>259.88977865635678</v>
      </c>
      <c r="AM92" s="326">
        <f t="shared" si="55"/>
        <v>266.42214228034447</v>
      </c>
      <c r="AN92" s="324">
        <v>1</v>
      </c>
      <c r="AO92" s="342">
        <v>1</v>
      </c>
      <c r="AP92" s="342">
        <v>1</v>
      </c>
      <c r="AQ92" s="342">
        <v>1</v>
      </c>
      <c r="AR92" s="342">
        <v>1</v>
      </c>
      <c r="AS92" s="342">
        <v>1</v>
      </c>
      <c r="AT92" s="342">
        <v>1</v>
      </c>
      <c r="AU92" s="342">
        <v>1</v>
      </c>
      <c r="AV92" s="342">
        <v>1</v>
      </c>
      <c r="AW92" s="342">
        <v>1</v>
      </c>
      <c r="AX92" s="342">
        <v>1</v>
      </c>
      <c r="AY92" s="342">
        <v>1</v>
      </c>
      <c r="AZ92" s="342">
        <v>1</v>
      </c>
      <c r="BA92" s="342">
        <v>1</v>
      </c>
      <c r="BB92" s="342">
        <v>1</v>
      </c>
      <c r="BC92" s="342">
        <v>4</v>
      </c>
      <c r="BD92" s="342">
        <v>6</v>
      </c>
      <c r="BE92" s="419">
        <v>7</v>
      </c>
      <c r="BF92" s="419"/>
    </row>
    <row r="93" spans="2:58" ht="15" x14ac:dyDescent="0.25">
      <c r="B93" s="764"/>
      <c r="C93" s="2" t="s">
        <v>6</v>
      </c>
      <c r="D93" s="11">
        <v>75555.7</v>
      </c>
      <c r="E93" s="11">
        <v>71223.5</v>
      </c>
      <c r="F93" s="11">
        <v>78301.8</v>
      </c>
      <c r="G93" s="11">
        <v>82528</v>
      </c>
      <c r="H93" s="11">
        <v>84281.9</v>
      </c>
      <c r="I93" s="11">
        <v>94701.7</v>
      </c>
      <c r="J93" s="11">
        <v>105169.8</v>
      </c>
      <c r="K93" s="11">
        <v>107107.4</v>
      </c>
      <c r="L93" s="11">
        <v>110553.2</v>
      </c>
      <c r="M93" s="11">
        <v>122937.8</v>
      </c>
      <c r="N93" s="11">
        <v>136392</v>
      </c>
      <c r="O93" s="11">
        <v>138420.79999999999</v>
      </c>
      <c r="P93" s="11">
        <v>124879.5</v>
      </c>
      <c r="Q93" s="11">
        <v>146474.82999999999</v>
      </c>
      <c r="R93" s="11">
        <v>166735.53</v>
      </c>
      <c r="S93" s="11">
        <v>178361.03127130601</v>
      </c>
      <c r="T93" s="11">
        <v>180430.119130001</v>
      </c>
      <c r="U93" s="11">
        <v>184895.84375</v>
      </c>
      <c r="V93" s="323">
        <f>100</f>
        <v>100</v>
      </c>
      <c r="W93" s="326">
        <f t="shared" si="39"/>
        <v>94.266216843997213</v>
      </c>
      <c r="X93" s="326">
        <f t="shared" si="40"/>
        <v>103.63453716926718</v>
      </c>
      <c r="Y93" s="326">
        <f t="shared" si="41"/>
        <v>109.22802647583174</v>
      </c>
      <c r="Z93" s="326">
        <f t="shared" si="42"/>
        <v>111.54936027328183</v>
      </c>
      <c r="AA93" s="326">
        <f t="shared" si="43"/>
        <v>125.34024567305974</v>
      </c>
      <c r="AB93" s="326">
        <f t="shared" si="44"/>
        <v>139.19505742121376</v>
      </c>
      <c r="AC93" s="326">
        <f t="shared" si="45"/>
        <v>141.75952310679406</v>
      </c>
      <c r="AD93" s="326">
        <f t="shared" si="46"/>
        <v>146.32013203504169</v>
      </c>
      <c r="AE93" s="326">
        <f t="shared" si="47"/>
        <v>162.71148305157652</v>
      </c>
      <c r="AF93" s="326">
        <f t="shared" si="48"/>
        <v>180.51847842055597</v>
      </c>
      <c r="AG93" s="326">
        <f t="shared" si="49"/>
        <v>183.20364975772839</v>
      </c>
      <c r="AH93" s="326">
        <f t="shared" si="50"/>
        <v>165.28137519737095</v>
      </c>
      <c r="AI93" s="326">
        <f t="shared" si="51"/>
        <v>193.86337496707725</v>
      </c>
      <c r="AJ93" s="326">
        <f t="shared" si="52"/>
        <v>220.67895605493698</v>
      </c>
      <c r="AK93" s="326">
        <f t="shared" si="53"/>
        <v>236.06561949833835</v>
      </c>
      <c r="AL93" s="326">
        <f t="shared" si="54"/>
        <v>238.80411289949137</v>
      </c>
      <c r="AM93" s="326">
        <f t="shared" si="55"/>
        <v>244.71461947940395</v>
      </c>
      <c r="AN93" s="324"/>
      <c r="AO93" s="342"/>
      <c r="AP93" s="342"/>
      <c r="AQ93" s="342"/>
      <c r="AR93" s="342"/>
      <c r="AS93" s="419"/>
      <c r="AT93" s="419"/>
      <c r="AU93" s="342"/>
      <c r="AV93" s="342"/>
      <c r="AW93" s="342"/>
      <c r="AX93" s="342"/>
      <c r="AY93" s="342"/>
      <c r="AZ93" s="342"/>
      <c r="BA93" s="342"/>
      <c r="BB93" s="342"/>
      <c r="BC93" s="342"/>
      <c r="BD93" s="342"/>
      <c r="BE93" s="419"/>
      <c r="BF93" s="419"/>
    </row>
    <row r="94" spans="2:58" ht="15" x14ac:dyDescent="0.25">
      <c r="B94" s="765"/>
      <c r="C94" s="4" t="s">
        <v>7</v>
      </c>
      <c r="D94" s="424">
        <v>42801</v>
      </c>
      <c r="E94" s="341">
        <v>41623.1</v>
      </c>
      <c r="F94" s="341">
        <v>45083.199999999997</v>
      </c>
      <c r="G94" s="341">
        <v>46771</v>
      </c>
      <c r="H94" s="341">
        <v>46121.4</v>
      </c>
      <c r="I94" s="341">
        <v>53443</v>
      </c>
      <c r="J94" s="341">
        <v>59680.6</v>
      </c>
      <c r="K94" s="341">
        <v>59674.5</v>
      </c>
      <c r="L94" s="341">
        <v>64025.9</v>
      </c>
      <c r="M94" s="341">
        <v>72313.7</v>
      </c>
      <c r="N94" s="341">
        <v>64035</v>
      </c>
      <c r="O94" s="341">
        <v>61540.6</v>
      </c>
      <c r="P94" s="341">
        <v>54925</v>
      </c>
      <c r="Q94" s="341">
        <v>71697.67</v>
      </c>
      <c r="R94" s="341">
        <v>87690.39</v>
      </c>
      <c r="S94" s="341">
        <v>94148.962285519796</v>
      </c>
      <c r="T94" s="341">
        <v>95304.001800447193</v>
      </c>
      <c r="U94" s="341">
        <v>97630.0703125</v>
      </c>
      <c r="V94" s="323">
        <f>100</f>
        <v>100</v>
      </c>
      <c r="W94" s="326">
        <f t="shared" si="39"/>
        <v>97.247961496226722</v>
      </c>
      <c r="X94" s="326">
        <f t="shared" si="40"/>
        <v>105.33211840844839</v>
      </c>
      <c r="Y94" s="326">
        <f t="shared" si="41"/>
        <v>109.27548421765846</v>
      </c>
      <c r="Z94" s="326">
        <f t="shared" si="42"/>
        <v>107.75776266909652</v>
      </c>
      <c r="AA94" s="326">
        <f t="shared" si="43"/>
        <v>124.86390504894746</v>
      </c>
      <c r="AB94" s="326">
        <f t="shared" si="44"/>
        <v>139.43739632251584</v>
      </c>
      <c r="AC94" s="326">
        <f t="shared" si="45"/>
        <v>139.42314431905797</v>
      </c>
      <c r="AD94" s="326">
        <f t="shared" si="46"/>
        <v>149.5897292119343</v>
      </c>
      <c r="AE94" s="326">
        <f t="shared" si="47"/>
        <v>168.95329548375037</v>
      </c>
      <c r="AF94" s="326">
        <f t="shared" si="48"/>
        <v>149.61099039742061</v>
      </c>
      <c r="AG94" s="326">
        <f t="shared" si="49"/>
        <v>143.78308918015935</v>
      </c>
      <c r="AH94" s="326">
        <f t="shared" si="50"/>
        <v>128.32644097100535</v>
      </c>
      <c r="AI94" s="326">
        <f t="shared" si="51"/>
        <v>167.51400668208686</v>
      </c>
      <c r="AJ94" s="326">
        <f t="shared" si="52"/>
        <v>204.87930188546997</v>
      </c>
      <c r="AK94" s="326">
        <f t="shared" si="53"/>
        <v>219.96907148318917</v>
      </c>
      <c r="AL94" s="326">
        <f t="shared" si="54"/>
        <v>222.6676988865849</v>
      </c>
      <c r="AM94" s="326">
        <f t="shared" si="55"/>
        <v>228.10231142379851</v>
      </c>
      <c r="AN94" s="283"/>
      <c r="AO94" s="284"/>
      <c r="AP94" s="284"/>
      <c r="AQ94" s="284"/>
      <c r="AR94" s="284"/>
      <c r="AS94" s="284"/>
      <c r="AT94" s="284"/>
      <c r="AU94" s="284"/>
      <c r="AV94" s="284"/>
      <c r="AW94" s="284"/>
      <c r="AX94" s="284"/>
      <c r="AY94" s="284"/>
      <c r="AZ94" s="284"/>
      <c r="BA94" s="284"/>
      <c r="BB94" s="284"/>
      <c r="BC94" s="284"/>
      <c r="BD94" s="284"/>
      <c r="BE94" s="284"/>
      <c r="BF94" s="419"/>
    </row>
    <row r="95" spans="2:58" ht="15" x14ac:dyDescent="0.25">
      <c r="B95" s="761" t="s">
        <v>275</v>
      </c>
      <c r="C95" s="3" t="s">
        <v>2</v>
      </c>
      <c r="Q95" s="11">
        <v>4036.15</v>
      </c>
      <c r="R95" s="11">
        <v>5461.69</v>
      </c>
      <c r="V95" s="323">
        <f>100</f>
        <v>100</v>
      </c>
      <c r="W95" s="326" t="e">
        <f t="shared" si="39"/>
        <v>#DIV/0!</v>
      </c>
      <c r="X95" s="326" t="e">
        <f t="shared" si="40"/>
        <v>#DIV/0!</v>
      </c>
      <c r="Y95" s="326" t="e">
        <f t="shared" si="41"/>
        <v>#DIV/0!</v>
      </c>
      <c r="Z95" s="326" t="e">
        <f t="shared" si="42"/>
        <v>#DIV/0!</v>
      </c>
      <c r="AA95" s="326" t="e">
        <f t="shared" si="43"/>
        <v>#DIV/0!</v>
      </c>
      <c r="AB95" s="326" t="e">
        <f t="shared" si="44"/>
        <v>#DIV/0!</v>
      </c>
      <c r="AC95" s="326" t="e">
        <f t="shared" si="45"/>
        <v>#DIV/0!</v>
      </c>
      <c r="AD95" s="326" t="e">
        <f t="shared" si="46"/>
        <v>#DIV/0!</v>
      </c>
      <c r="AE95" s="326" t="e">
        <f t="shared" si="47"/>
        <v>#DIV/0!</v>
      </c>
      <c r="AF95" s="326" t="e">
        <f t="shared" si="48"/>
        <v>#DIV/0!</v>
      </c>
      <c r="AG95" s="326" t="e">
        <f t="shared" si="49"/>
        <v>#DIV/0!</v>
      </c>
      <c r="AH95" s="326" t="e">
        <f t="shared" si="50"/>
        <v>#DIV/0!</v>
      </c>
      <c r="AI95" s="326" t="e">
        <f t="shared" si="51"/>
        <v>#DIV/0!</v>
      </c>
      <c r="AJ95" s="326" t="e">
        <f t="shared" si="52"/>
        <v>#DIV/0!</v>
      </c>
      <c r="AK95" s="326" t="e">
        <f t="shared" si="53"/>
        <v>#DIV/0!</v>
      </c>
      <c r="AL95" s="326" t="e">
        <f t="shared" si="54"/>
        <v>#DIV/0!</v>
      </c>
      <c r="AM95" s="326" t="e">
        <f t="shared" si="55"/>
        <v>#DIV/0!</v>
      </c>
      <c r="AN95" s="324"/>
      <c r="AO95" s="342"/>
      <c r="AP95" s="342"/>
      <c r="AQ95" s="342"/>
      <c r="AR95" s="419"/>
      <c r="AS95" s="419"/>
      <c r="AT95" s="419"/>
      <c r="AU95" s="342"/>
      <c r="AV95" s="342"/>
      <c r="AW95" s="342"/>
      <c r="AX95" s="342"/>
      <c r="AY95" s="342"/>
      <c r="AZ95" s="342"/>
      <c r="BA95" s="342">
        <v>1</v>
      </c>
      <c r="BB95" s="342">
        <v>1</v>
      </c>
      <c r="BC95" s="342"/>
      <c r="BD95" s="342"/>
      <c r="BE95" s="564"/>
      <c r="BF95" s="419"/>
    </row>
    <row r="96" spans="2:58" ht="15" x14ac:dyDescent="0.25">
      <c r="B96" s="761"/>
      <c r="C96" s="2" t="s">
        <v>3</v>
      </c>
      <c r="Q96" s="11">
        <v>3421.15</v>
      </c>
      <c r="R96" s="11">
        <v>3829.76</v>
      </c>
      <c r="V96" s="323">
        <f>100</f>
        <v>100</v>
      </c>
      <c r="W96" s="326" t="e">
        <f t="shared" si="39"/>
        <v>#DIV/0!</v>
      </c>
      <c r="X96" s="326" t="e">
        <f t="shared" si="40"/>
        <v>#DIV/0!</v>
      </c>
      <c r="Y96" s="326" t="e">
        <f t="shared" si="41"/>
        <v>#DIV/0!</v>
      </c>
      <c r="Z96" s="326" t="e">
        <f t="shared" si="42"/>
        <v>#DIV/0!</v>
      </c>
      <c r="AA96" s="326" t="e">
        <f t="shared" si="43"/>
        <v>#DIV/0!</v>
      </c>
      <c r="AB96" s="326" t="e">
        <f t="shared" si="44"/>
        <v>#DIV/0!</v>
      </c>
      <c r="AC96" s="326" t="e">
        <f t="shared" si="45"/>
        <v>#DIV/0!</v>
      </c>
      <c r="AD96" s="326" t="e">
        <f t="shared" si="46"/>
        <v>#DIV/0!</v>
      </c>
      <c r="AE96" s="326" t="e">
        <f t="shared" si="47"/>
        <v>#DIV/0!</v>
      </c>
      <c r="AF96" s="326" t="e">
        <f t="shared" si="48"/>
        <v>#DIV/0!</v>
      </c>
      <c r="AG96" s="326" t="e">
        <f t="shared" si="49"/>
        <v>#DIV/0!</v>
      </c>
      <c r="AH96" s="326" t="e">
        <f t="shared" si="50"/>
        <v>#DIV/0!</v>
      </c>
      <c r="AI96" s="326" t="e">
        <f t="shared" si="51"/>
        <v>#DIV/0!</v>
      </c>
      <c r="AJ96" s="326" t="e">
        <f t="shared" si="52"/>
        <v>#DIV/0!</v>
      </c>
      <c r="AK96" s="326" t="e">
        <f t="shared" si="53"/>
        <v>#DIV/0!</v>
      </c>
      <c r="AL96" s="326" t="e">
        <f t="shared" si="54"/>
        <v>#DIV/0!</v>
      </c>
      <c r="AM96" s="326" t="e">
        <f t="shared" si="55"/>
        <v>#DIV/0!</v>
      </c>
      <c r="AN96" s="324"/>
      <c r="AO96" s="342"/>
      <c r="AP96" s="342"/>
      <c r="AQ96" s="342"/>
      <c r="AR96" s="342"/>
      <c r="AS96" s="342"/>
      <c r="AT96" s="342"/>
      <c r="AU96" s="342"/>
      <c r="AV96" s="342"/>
      <c r="AW96" s="342"/>
      <c r="AX96" s="342"/>
      <c r="AY96" s="342"/>
      <c r="AZ96" s="342"/>
      <c r="BA96" s="342">
        <v>1</v>
      </c>
      <c r="BB96" s="342">
        <v>1</v>
      </c>
      <c r="BC96" s="342"/>
      <c r="BD96" s="342"/>
      <c r="BE96" s="419"/>
      <c r="BF96" s="419"/>
    </row>
    <row r="97" spans="2:58" ht="15" x14ac:dyDescent="0.25">
      <c r="B97" s="761"/>
      <c r="C97" s="2" t="s">
        <v>4</v>
      </c>
      <c r="Q97" s="11">
        <v>3674.48</v>
      </c>
      <c r="R97" s="11">
        <v>3633.47</v>
      </c>
      <c r="V97" s="323">
        <f>100</f>
        <v>100</v>
      </c>
      <c r="W97" s="326" t="e">
        <f t="shared" si="39"/>
        <v>#DIV/0!</v>
      </c>
      <c r="X97" s="326" t="e">
        <f t="shared" si="40"/>
        <v>#DIV/0!</v>
      </c>
      <c r="Y97" s="326" t="e">
        <f t="shared" si="41"/>
        <v>#DIV/0!</v>
      </c>
      <c r="Z97" s="326" t="e">
        <f t="shared" si="42"/>
        <v>#DIV/0!</v>
      </c>
      <c r="AA97" s="326" t="e">
        <f t="shared" si="43"/>
        <v>#DIV/0!</v>
      </c>
      <c r="AB97" s="326" t="e">
        <f t="shared" si="44"/>
        <v>#DIV/0!</v>
      </c>
      <c r="AC97" s="326" t="e">
        <f t="shared" si="45"/>
        <v>#DIV/0!</v>
      </c>
      <c r="AD97" s="326" t="e">
        <f t="shared" si="46"/>
        <v>#DIV/0!</v>
      </c>
      <c r="AE97" s="326" t="e">
        <f t="shared" si="47"/>
        <v>#DIV/0!</v>
      </c>
      <c r="AF97" s="326" t="e">
        <f t="shared" si="48"/>
        <v>#DIV/0!</v>
      </c>
      <c r="AG97" s="326" t="e">
        <f t="shared" si="49"/>
        <v>#DIV/0!</v>
      </c>
      <c r="AH97" s="326" t="e">
        <f t="shared" si="50"/>
        <v>#DIV/0!</v>
      </c>
      <c r="AI97" s="326" t="e">
        <f t="shared" si="51"/>
        <v>#DIV/0!</v>
      </c>
      <c r="AJ97" s="326" t="e">
        <f t="shared" si="52"/>
        <v>#DIV/0!</v>
      </c>
      <c r="AK97" s="326" t="e">
        <f t="shared" si="53"/>
        <v>#DIV/0!</v>
      </c>
      <c r="AL97" s="326" t="e">
        <f t="shared" si="54"/>
        <v>#DIV/0!</v>
      </c>
      <c r="AM97" s="326" t="e">
        <f t="shared" si="55"/>
        <v>#DIV/0!</v>
      </c>
      <c r="AN97" s="324"/>
      <c r="AO97" s="342"/>
      <c r="AP97" s="342"/>
      <c r="AQ97" s="342"/>
      <c r="AR97" s="419"/>
      <c r="AS97" s="419"/>
      <c r="AT97" s="342"/>
      <c r="AU97" s="342"/>
      <c r="AV97" s="342"/>
      <c r="AW97" s="342"/>
      <c r="AX97" s="342"/>
      <c r="AY97" s="342"/>
      <c r="AZ97" s="342"/>
      <c r="BA97" s="342">
        <v>1</v>
      </c>
      <c r="BB97" s="342">
        <v>1</v>
      </c>
      <c r="BC97" s="342"/>
      <c r="BD97" s="342"/>
      <c r="BE97" s="419"/>
      <c r="BF97" s="419"/>
    </row>
    <row r="98" spans="2:58" ht="15" x14ac:dyDescent="0.25">
      <c r="B98" s="761"/>
      <c r="C98" s="2" t="s">
        <v>5</v>
      </c>
      <c r="Q98" s="11">
        <v>6377.1</v>
      </c>
      <c r="R98" s="11">
        <v>6120.85</v>
      </c>
      <c r="V98" s="323">
        <f>100</f>
        <v>100</v>
      </c>
      <c r="W98" s="326" t="e">
        <f t="shared" si="39"/>
        <v>#DIV/0!</v>
      </c>
      <c r="X98" s="326" t="e">
        <f t="shared" si="40"/>
        <v>#DIV/0!</v>
      </c>
      <c r="Y98" s="326" t="e">
        <f t="shared" si="41"/>
        <v>#DIV/0!</v>
      </c>
      <c r="Z98" s="326" t="e">
        <f t="shared" si="42"/>
        <v>#DIV/0!</v>
      </c>
      <c r="AA98" s="326" t="e">
        <f t="shared" si="43"/>
        <v>#DIV/0!</v>
      </c>
      <c r="AB98" s="326" t="e">
        <f t="shared" si="44"/>
        <v>#DIV/0!</v>
      </c>
      <c r="AC98" s="326" t="e">
        <f t="shared" si="45"/>
        <v>#DIV/0!</v>
      </c>
      <c r="AD98" s="326" t="e">
        <f t="shared" si="46"/>
        <v>#DIV/0!</v>
      </c>
      <c r="AE98" s="326" t="e">
        <f t="shared" si="47"/>
        <v>#DIV/0!</v>
      </c>
      <c r="AF98" s="326" t="e">
        <f t="shared" si="48"/>
        <v>#DIV/0!</v>
      </c>
      <c r="AG98" s="326" t="e">
        <f t="shared" si="49"/>
        <v>#DIV/0!</v>
      </c>
      <c r="AH98" s="326" t="e">
        <f t="shared" si="50"/>
        <v>#DIV/0!</v>
      </c>
      <c r="AI98" s="326" t="e">
        <f t="shared" si="51"/>
        <v>#DIV/0!</v>
      </c>
      <c r="AJ98" s="326" t="e">
        <f t="shared" si="52"/>
        <v>#DIV/0!</v>
      </c>
      <c r="AK98" s="326" t="e">
        <f t="shared" si="53"/>
        <v>#DIV/0!</v>
      </c>
      <c r="AL98" s="326" t="e">
        <f t="shared" si="54"/>
        <v>#DIV/0!</v>
      </c>
      <c r="AM98" s="326" t="e">
        <f t="shared" si="55"/>
        <v>#DIV/0!</v>
      </c>
      <c r="AN98" s="324"/>
      <c r="AO98" s="342"/>
      <c r="AP98" s="342"/>
      <c r="AQ98" s="342"/>
      <c r="AR98" s="342"/>
      <c r="AS98" s="342"/>
      <c r="AT98" s="342"/>
      <c r="AU98" s="342"/>
      <c r="AV98" s="342"/>
      <c r="AW98" s="342"/>
      <c r="AX98" s="342"/>
      <c r="AY98" s="342"/>
      <c r="AZ98" s="342"/>
      <c r="BA98" s="342">
        <v>1</v>
      </c>
      <c r="BB98" s="342">
        <v>1</v>
      </c>
      <c r="BC98" s="342"/>
      <c r="BD98" s="342"/>
      <c r="BE98" s="419"/>
      <c r="BF98" s="419"/>
    </row>
    <row r="99" spans="2:58" ht="15" x14ac:dyDescent="0.25">
      <c r="B99" s="761"/>
      <c r="C99" s="2" t="s">
        <v>6</v>
      </c>
      <c r="Q99" s="11">
        <v>17508.88</v>
      </c>
      <c r="R99" s="11">
        <v>19045.77</v>
      </c>
      <c r="V99" s="323">
        <f>100</f>
        <v>100</v>
      </c>
      <c r="W99" s="326" t="e">
        <f t="shared" si="39"/>
        <v>#DIV/0!</v>
      </c>
      <c r="X99" s="326" t="e">
        <f t="shared" si="40"/>
        <v>#DIV/0!</v>
      </c>
      <c r="Y99" s="326" t="e">
        <f t="shared" si="41"/>
        <v>#DIV/0!</v>
      </c>
      <c r="Z99" s="326" t="e">
        <f t="shared" si="42"/>
        <v>#DIV/0!</v>
      </c>
      <c r="AA99" s="326" t="e">
        <f t="shared" si="43"/>
        <v>#DIV/0!</v>
      </c>
      <c r="AB99" s="326" t="e">
        <f t="shared" si="44"/>
        <v>#DIV/0!</v>
      </c>
      <c r="AC99" s="326" t="e">
        <f t="shared" si="45"/>
        <v>#DIV/0!</v>
      </c>
      <c r="AD99" s="326" t="e">
        <f t="shared" si="46"/>
        <v>#DIV/0!</v>
      </c>
      <c r="AE99" s="326" t="e">
        <f t="shared" si="47"/>
        <v>#DIV/0!</v>
      </c>
      <c r="AF99" s="326" t="e">
        <f t="shared" si="48"/>
        <v>#DIV/0!</v>
      </c>
      <c r="AG99" s="326" t="e">
        <f t="shared" si="49"/>
        <v>#DIV/0!</v>
      </c>
      <c r="AH99" s="326" t="e">
        <f t="shared" si="50"/>
        <v>#DIV/0!</v>
      </c>
      <c r="AI99" s="326" t="e">
        <f t="shared" si="51"/>
        <v>#DIV/0!</v>
      </c>
      <c r="AJ99" s="326" t="e">
        <f t="shared" si="52"/>
        <v>#DIV/0!</v>
      </c>
      <c r="AK99" s="326" t="e">
        <f t="shared" si="53"/>
        <v>#DIV/0!</v>
      </c>
      <c r="AL99" s="326" t="e">
        <f t="shared" si="54"/>
        <v>#DIV/0!</v>
      </c>
      <c r="AM99" s="326" t="e">
        <f t="shared" si="55"/>
        <v>#DIV/0!</v>
      </c>
      <c r="AN99" s="324"/>
      <c r="AO99" s="342"/>
      <c r="AP99" s="342"/>
      <c r="AQ99" s="342"/>
      <c r="AR99" s="342"/>
      <c r="AS99" s="419"/>
      <c r="AT99" s="419"/>
      <c r="AU99" s="342"/>
      <c r="AV99" s="342"/>
      <c r="AW99" s="342"/>
      <c r="AX99" s="342"/>
      <c r="AY99" s="342"/>
      <c r="AZ99" s="342"/>
      <c r="BA99" s="342"/>
      <c r="BB99" s="342"/>
      <c r="BC99" s="342"/>
      <c r="BD99" s="342"/>
      <c r="BE99" s="419"/>
      <c r="BF99" s="419"/>
    </row>
    <row r="100" spans="2:58" ht="15" x14ac:dyDescent="0.25">
      <c r="B100" s="761"/>
      <c r="C100" s="4" t="s">
        <v>7</v>
      </c>
      <c r="D100" s="424"/>
      <c r="E100" s="341"/>
      <c r="F100" s="341"/>
      <c r="G100" s="341"/>
      <c r="H100" s="341"/>
      <c r="I100" s="341"/>
      <c r="J100" s="341"/>
      <c r="K100" s="341"/>
      <c r="L100" s="341"/>
      <c r="M100" s="341"/>
      <c r="N100" s="341"/>
      <c r="O100" s="341"/>
      <c r="P100" s="341"/>
      <c r="Q100" s="341">
        <v>11131.78</v>
      </c>
      <c r="R100" s="341">
        <v>12924.92</v>
      </c>
      <c r="S100" s="341"/>
      <c r="T100" s="341"/>
      <c r="U100" s="341"/>
      <c r="V100" s="323">
        <f>100</f>
        <v>100</v>
      </c>
      <c r="W100" s="326" t="e">
        <f t="shared" si="39"/>
        <v>#DIV/0!</v>
      </c>
      <c r="X100" s="326" t="e">
        <f t="shared" si="40"/>
        <v>#DIV/0!</v>
      </c>
      <c r="Y100" s="326" t="e">
        <f t="shared" si="41"/>
        <v>#DIV/0!</v>
      </c>
      <c r="Z100" s="326" t="e">
        <f t="shared" si="42"/>
        <v>#DIV/0!</v>
      </c>
      <c r="AA100" s="326" t="e">
        <f t="shared" si="43"/>
        <v>#DIV/0!</v>
      </c>
      <c r="AB100" s="326" t="e">
        <f t="shared" si="44"/>
        <v>#DIV/0!</v>
      </c>
      <c r="AC100" s="326" t="e">
        <f t="shared" si="45"/>
        <v>#DIV/0!</v>
      </c>
      <c r="AD100" s="326" t="e">
        <f t="shared" si="46"/>
        <v>#DIV/0!</v>
      </c>
      <c r="AE100" s="326" t="e">
        <f t="shared" si="47"/>
        <v>#DIV/0!</v>
      </c>
      <c r="AF100" s="326" t="e">
        <f t="shared" si="48"/>
        <v>#DIV/0!</v>
      </c>
      <c r="AG100" s="326" t="e">
        <f t="shared" si="49"/>
        <v>#DIV/0!</v>
      </c>
      <c r="AH100" s="326" t="e">
        <f t="shared" si="50"/>
        <v>#DIV/0!</v>
      </c>
      <c r="AI100" s="326" t="e">
        <f t="shared" si="51"/>
        <v>#DIV/0!</v>
      </c>
      <c r="AJ100" s="326" t="e">
        <f t="shared" si="52"/>
        <v>#DIV/0!</v>
      </c>
      <c r="AK100" s="326" t="e">
        <f t="shared" si="53"/>
        <v>#DIV/0!</v>
      </c>
      <c r="AL100" s="326" t="e">
        <f t="shared" si="54"/>
        <v>#DIV/0!</v>
      </c>
      <c r="AM100" s="326" t="e">
        <f t="shared" si="55"/>
        <v>#DIV/0!</v>
      </c>
      <c r="AN100" s="283"/>
      <c r="AO100" s="284"/>
      <c r="AP100" s="284"/>
      <c r="AQ100" s="284"/>
      <c r="AR100" s="284"/>
      <c r="AS100" s="284"/>
      <c r="AT100" s="284"/>
      <c r="AU100" s="284"/>
      <c r="AV100" s="284"/>
      <c r="AW100" s="284"/>
      <c r="AX100" s="284"/>
      <c r="AY100" s="284"/>
      <c r="AZ100" s="284"/>
      <c r="BA100" s="284"/>
      <c r="BB100" s="284"/>
      <c r="BC100" s="284"/>
      <c r="BD100" s="284"/>
      <c r="BE100" s="284"/>
      <c r="BF100" s="419"/>
    </row>
    <row r="101" spans="2:58" ht="15" x14ac:dyDescent="0.25">
      <c r="B101" s="761" t="s">
        <v>276</v>
      </c>
      <c r="C101" s="3" t="s">
        <v>2</v>
      </c>
      <c r="Q101" s="11">
        <v>40091.49</v>
      </c>
      <c r="R101" s="11">
        <v>38695.1</v>
      </c>
      <c r="V101" s="323">
        <f>100</f>
        <v>100</v>
      </c>
      <c r="W101" s="326" t="e">
        <f t="shared" si="39"/>
        <v>#DIV/0!</v>
      </c>
      <c r="X101" s="326" t="e">
        <f t="shared" si="40"/>
        <v>#DIV/0!</v>
      </c>
      <c r="Y101" s="326" t="e">
        <f t="shared" si="41"/>
        <v>#DIV/0!</v>
      </c>
      <c r="Z101" s="326" t="e">
        <f t="shared" si="42"/>
        <v>#DIV/0!</v>
      </c>
      <c r="AA101" s="326" t="e">
        <f t="shared" si="43"/>
        <v>#DIV/0!</v>
      </c>
      <c r="AB101" s="326" t="e">
        <f t="shared" si="44"/>
        <v>#DIV/0!</v>
      </c>
      <c r="AC101" s="326" t="e">
        <f t="shared" si="45"/>
        <v>#DIV/0!</v>
      </c>
      <c r="AD101" s="326" t="e">
        <f t="shared" si="46"/>
        <v>#DIV/0!</v>
      </c>
      <c r="AE101" s="326" t="e">
        <f t="shared" si="47"/>
        <v>#DIV/0!</v>
      </c>
      <c r="AF101" s="326" t="e">
        <f t="shared" si="48"/>
        <v>#DIV/0!</v>
      </c>
      <c r="AG101" s="326" t="e">
        <f t="shared" si="49"/>
        <v>#DIV/0!</v>
      </c>
      <c r="AH101" s="326" t="e">
        <f t="shared" si="50"/>
        <v>#DIV/0!</v>
      </c>
      <c r="AI101" s="326" t="e">
        <f t="shared" si="51"/>
        <v>#DIV/0!</v>
      </c>
      <c r="AJ101" s="326" t="e">
        <f t="shared" si="52"/>
        <v>#DIV/0!</v>
      </c>
      <c r="AK101" s="326" t="e">
        <f t="shared" si="53"/>
        <v>#DIV/0!</v>
      </c>
      <c r="AL101" s="326" t="e">
        <f t="shared" si="54"/>
        <v>#DIV/0!</v>
      </c>
      <c r="AM101" s="326" t="e">
        <f t="shared" si="55"/>
        <v>#DIV/0!</v>
      </c>
      <c r="AN101" s="324"/>
      <c r="AO101" s="342"/>
      <c r="AP101" s="342"/>
      <c r="AQ101" s="342"/>
      <c r="AR101" s="419"/>
      <c r="AS101" s="419"/>
      <c r="AT101" s="419"/>
      <c r="AU101" s="342"/>
      <c r="AV101" s="342"/>
      <c r="AW101" s="342"/>
      <c r="AX101" s="342"/>
      <c r="AY101" s="342"/>
      <c r="AZ101" s="342"/>
      <c r="BA101" s="342">
        <v>1</v>
      </c>
      <c r="BB101" s="342">
        <v>1</v>
      </c>
      <c r="BC101" s="342"/>
      <c r="BD101" s="342"/>
      <c r="BE101" s="564"/>
      <c r="BF101" s="419"/>
    </row>
    <row r="102" spans="2:58" ht="15" x14ac:dyDescent="0.25">
      <c r="B102" s="761"/>
      <c r="C102" s="2" t="s">
        <v>3</v>
      </c>
      <c r="Q102" s="11">
        <v>54797.14</v>
      </c>
      <c r="R102" s="11">
        <v>47306.22</v>
      </c>
      <c r="V102" s="323">
        <f>100</f>
        <v>100</v>
      </c>
      <c r="W102" s="326" t="e">
        <f t="shared" si="39"/>
        <v>#DIV/0!</v>
      </c>
      <c r="X102" s="326" t="e">
        <f t="shared" si="40"/>
        <v>#DIV/0!</v>
      </c>
      <c r="Y102" s="326" t="e">
        <f t="shared" si="41"/>
        <v>#DIV/0!</v>
      </c>
      <c r="Z102" s="326" t="e">
        <f t="shared" si="42"/>
        <v>#DIV/0!</v>
      </c>
      <c r="AA102" s="326" t="e">
        <f t="shared" si="43"/>
        <v>#DIV/0!</v>
      </c>
      <c r="AB102" s="326" t="e">
        <f t="shared" si="44"/>
        <v>#DIV/0!</v>
      </c>
      <c r="AC102" s="326" t="e">
        <f t="shared" si="45"/>
        <v>#DIV/0!</v>
      </c>
      <c r="AD102" s="326" t="e">
        <f t="shared" si="46"/>
        <v>#DIV/0!</v>
      </c>
      <c r="AE102" s="326" t="e">
        <f t="shared" si="47"/>
        <v>#DIV/0!</v>
      </c>
      <c r="AF102" s="326" t="e">
        <f t="shared" si="48"/>
        <v>#DIV/0!</v>
      </c>
      <c r="AG102" s="326" t="e">
        <f t="shared" si="49"/>
        <v>#DIV/0!</v>
      </c>
      <c r="AH102" s="326" t="e">
        <f t="shared" si="50"/>
        <v>#DIV/0!</v>
      </c>
      <c r="AI102" s="326" t="e">
        <f t="shared" si="51"/>
        <v>#DIV/0!</v>
      </c>
      <c r="AJ102" s="326" t="e">
        <f t="shared" si="52"/>
        <v>#DIV/0!</v>
      </c>
      <c r="AK102" s="326" t="e">
        <f t="shared" si="53"/>
        <v>#DIV/0!</v>
      </c>
      <c r="AL102" s="326" t="e">
        <f t="shared" si="54"/>
        <v>#DIV/0!</v>
      </c>
      <c r="AM102" s="326" t="e">
        <f t="shared" si="55"/>
        <v>#DIV/0!</v>
      </c>
      <c r="AN102" s="324"/>
      <c r="AO102" s="342"/>
      <c r="AP102" s="342"/>
      <c r="AQ102" s="342"/>
      <c r="AR102" s="342"/>
      <c r="AS102" s="342"/>
      <c r="AT102" s="342"/>
      <c r="AU102" s="342"/>
      <c r="AV102" s="342"/>
      <c r="AW102" s="342"/>
      <c r="AX102" s="342"/>
      <c r="AY102" s="342"/>
      <c r="AZ102" s="342"/>
      <c r="BA102" s="342">
        <v>1</v>
      </c>
      <c r="BB102" s="342">
        <v>1</v>
      </c>
      <c r="BC102" s="342"/>
      <c r="BD102" s="342"/>
      <c r="BE102" s="419"/>
      <c r="BF102" s="419"/>
    </row>
    <row r="103" spans="2:58" ht="15" x14ac:dyDescent="0.25">
      <c r="B103" s="761"/>
      <c r="C103" s="2" t="s">
        <v>4</v>
      </c>
      <c r="Q103" s="11">
        <v>29522.9</v>
      </c>
      <c r="R103" s="11">
        <v>30827.34</v>
      </c>
      <c r="V103" s="323">
        <f>100</f>
        <v>100</v>
      </c>
      <c r="W103" s="326" t="e">
        <f t="shared" si="39"/>
        <v>#DIV/0!</v>
      </c>
      <c r="X103" s="326" t="e">
        <f t="shared" si="40"/>
        <v>#DIV/0!</v>
      </c>
      <c r="Y103" s="326" t="e">
        <f t="shared" si="41"/>
        <v>#DIV/0!</v>
      </c>
      <c r="Z103" s="326" t="e">
        <f t="shared" si="42"/>
        <v>#DIV/0!</v>
      </c>
      <c r="AA103" s="326" t="e">
        <f t="shared" si="43"/>
        <v>#DIV/0!</v>
      </c>
      <c r="AB103" s="326" t="e">
        <f t="shared" si="44"/>
        <v>#DIV/0!</v>
      </c>
      <c r="AC103" s="326" t="e">
        <f t="shared" si="45"/>
        <v>#DIV/0!</v>
      </c>
      <c r="AD103" s="326" t="e">
        <f t="shared" si="46"/>
        <v>#DIV/0!</v>
      </c>
      <c r="AE103" s="326" t="e">
        <f t="shared" si="47"/>
        <v>#DIV/0!</v>
      </c>
      <c r="AF103" s="326" t="e">
        <f t="shared" si="48"/>
        <v>#DIV/0!</v>
      </c>
      <c r="AG103" s="326" t="e">
        <f t="shared" si="49"/>
        <v>#DIV/0!</v>
      </c>
      <c r="AH103" s="326" t="e">
        <f t="shared" si="50"/>
        <v>#DIV/0!</v>
      </c>
      <c r="AI103" s="326" t="e">
        <f t="shared" si="51"/>
        <v>#DIV/0!</v>
      </c>
      <c r="AJ103" s="326" t="e">
        <f t="shared" si="52"/>
        <v>#DIV/0!</v>
      </c>
      <c r="AK103" s="326" t="e">
        <f t="shared" si="53"/>
        <v>#DIV/0!</v>
      </c>
      <c r="AL103" s="326" t="e">
        <f t="shared" si="54"/>
        <v>#DIV/0!</v>
      </c>
      <c r="AM103" s="326" t="e">
        <f t="shared" si="55"/>
        <v>#DIV/0!</v>
      </c>
      <c r="AN103" s="324"/>
      <c r="AO103" s="342"/>
      <c r="AP103" s="342"/>
      <c r="AQ103" s="342"/>
      <c r="AR103" s="419"/>
      <c r="AS103" s="419"/>
      <c r="AT103" s="342"/>
      <c r="AU103" s="342"/>
      <c r="AV103" s="342"/>
      <c r="AW103" s="342"/>
      <c r="AX103" s="342"/>
      <c r="AY103" s="342"/>
      <c r="AZ103" s="342"/>
      <c r="BA103" s="342">
        <v>1</v>
      </c>
      <c r="BB103" s="342">
        <v>1</v>
      </c>
      <c r="BC103" s="342"/>
      <c r="BD103" s="342"/>
      <c r="BE103" s="419"/>
      <c r="BF103" s="419"/>
    </row>
    <row r="104" spans="2:58" ht="15" x14ac:dyDescent="0.25">
      <c r="B104" s="761"/>
      <c r="C104" s="2" t="s">
        <v>5</v>
      </c>
      <c r="Q104" s="11">
        <v>143093.65</v>
      </c>
      <c r="R104" s="11">
        <v>144333.85</v>
      </c>
      <c r="V104" s="323">
        <f>100</f>
        <v>100</v>
      </c>
      <c r="W104" s="326" t="e">
        <f t="shared" si="39"/>
        <v>#DIV/0!</v>
      </c>
      <c r="X104" s="326" t="e">
        <f t="shared" si="40"/>
        <v>#DIV/0!</v>
      </c>
      <c r="Y104" s="326" t="e">
        <f t="shared" si="41"/>
        <v>#DIV/0!</v>
      </c>
      <c r="Z104" s="326" t="e">
        <f t="shared" si="42"/>
        <v>#DIV/0!</v>
      </c>
      <c r="AA104" s="326" t="e">
        <f t="shared" si="43"/>
        <v>#DIV/0!</v>
      </c>
      <c r="AB104" s="326" t="e">
        <f t="shared" si="44"/>
        <v>#DIV/0!</v>
      </c>
      <c r="AC104" s="326" t="e">
        <f t="shared" si="45"/>
        <v>#DIV/0!</v>
      </c>
      <c r="AD104" s="326" t="e">
        <f t="shared" si="46"/>
        <v>#DIV/0!</v>
      </c>
      <c r="AE104" s="326" t="e">
        <f t="shared" si="47"/>
        <v>#DIV/0!</v>
      </c>
      <c r="AF104" s="326" t="e">
        <f t="shared" si="48"/>
        <v>#DIV/0!</v>
      </c>
      <c r="AG104" s="326" t="e">
        <f t="shared" si="49"/>
        <v>#DIV/0!</v>
      </c>
      <c r="AH104" s="326" t="e">
        <f t="shared" si="50"/>
        <v>#DIV/0!</v>
      </c>
      <c r="AI104" s="326" t="e">
        <f t="shared" si="51"/>
        <v>#DIV/0!</v>
      </c>
      <c r="AJ104" s="326" t="e">
        <f t="shared" si="52"/>
        <v>#DIV/0!</v>
      </c>
      <c r="AK104" s="326" t="e">
        <f t="shared" si="53"/>
        <v>#DIV/0!</v>
      </c>
      <c r="AL104" s="326" t="e">
        <f t="shared" si="54"/>
        <v>#DIV/0!</v>
      </c>
      <c r="AM104" s="326" t="e">
        <f t="shared" si="55"/>
        <v>#DIV/0!</v>
      </c>
      <c r="AN104" s="324"/>
      <c r="AO104" s="342"/>
      <c r="AP104" s="342"/>
      <c r="AQ104" s="342"/>
      <c r="AR104" s="342"/>
      <c r="AS104" s="342"/>
      <c r="AT104" s="342"/>
      <c r="AU104" s="342"/>
      <c r="AV104" s="342"/>
      <c r="AW104" s="342"/>
      <c r="AX104" s="342"/>
      <c r="AY104" s="342"/>
      <c r="AZ104" s="342"/>
      <c r="BA104" s="342">
        <v>1</v>
      </c>
      <c r="BB104" s="342">
        <v>1</v>
      </c>
      <c r="BC104" s="342"/>
      <c r="BD104" s="342"/>
      <c r="BE104" s="419"/>
      <c r="BF104" s="419"/>
    </row>
    <row r="105" spans="2:58" ht="15" x14ac:dyDescent="0.25">
      <c r="B105" s="761"/>
      <c r="C105" s="2" t="s">
        <v>6</v>
      </c>
      <c r="Q105" s="11">
        <v>267505.18</v>
      </c>
      <c r="R105" s="11">
        <v>261162.51</v>
      </c>
      <c r="V105" s="323">
        <f>100</f>
        <v>100</v>
      </c>
      <c r="W105" s="326" t="e">
        <f t="shared" si="39"/>
        <v>#DIV/0!</v>
      </c>
      <c r="X105" s="326" t="e">
        <f t="shared" si="40"/>
        <v>#DIV/0!</v>
      </c>
      <c r="Y105" s="326" t="e">
        <f t="shared" si="41"/>
        <v>#DIV/0!</v>
      </c>
      <c r="Z105" s="326" t="e">
        <f t="shared" si="42"/>
        <v>#DIV/0!</v>
      </c>
      <c r="AA105" s="326" t="e">
        <f t="shared" si="43"/>
        <v>#DIV/0!</v>
      </c>
      <c r="AB105" s="326" t="e">
        <f t="shared" si="44"/>
        <v>#DIV/0!</v>
      </c>
      <c r="AC105" s="326" t="e">
        <f t="shared" si="45"/>
        <v>#DIV/0!</v>
      </c>
      <c r="AD105" s="326" t="e">
        <f t="shared" si="46"/>
        <v>#DIV/0!</v>
      </c>
      <c r="AE105" s="326" t="e">
        <f t="shared" si="47"/>
        <v>#DIV/0!</v>
      </c>
      <c r="AF105" s="326" t="e">
        <f t="shared" si="48"/>
        <v>#DIV/0!</v>
      </c>
      <c r="AG105" s="326" t="e">
        <f t="shared" si="49"/>
        <v>#DIV/0!</v>
      </c>
      <c r="AH105" s="326" t="e">
        <f t="shared" si="50"/>
        <v>#DIV/0!</v>
      </c>
      <c r="AI105" s="326" t="e">
        <f t="shared" si="51"/>
        <v>#DIV/0!</v>
      </c>
      <c r="AJ105" s="326" t="e">
        <f t="shared" si="52"/>
        <v>#DIV/0!</v>
      </c>
      <c r="AK105" s="326" t="e">
        <f t="shared" si="53"/>
        <v>#DIV/0!</v>
      </c>
      <c r="AL105" s="326" t="e">
        <f t="shared" si="54"/>
        <v>#DIV/0!</v>
      </c>
      <c r="AM105" s="326" t="e">
        <f t="shared" si="55"/>
        <v>#DIV/0!</v>
      </c>
      <c r="AN105" s="324"/>
      <c r="AO105" s="342"/>
      <c r="AP105" s="342"/>
      <c r="AQ105" s="342"/>
      <c r="AR105" s="342"/>
      <c r="AS105" s="419"/>
      <c r="AT105" s="419"/>
      <c r="AU105" s="342"/>
      <c r="AV105" s="342"/>
      <c r="AW105" s="342"/>
      <c r="AX105" s="342"/>
      <c r="AY105" s="342"/>
      <c r="AZ105" s="342"/>
      <c r="BA105" s="342"/>
      <c r="BB105" s="342"/>
      <c r="BC105" s="342"/>
      <c r="BD105" s="342"/>
      <c r="BE105" s="419"/>
      <c r="BF105" s="419"/>
    </row>
    <row r="106" spans="2:58" ht="15" x14ac:dyDescent="0.25">
      <c r="B106" s="761"/>
      <c r="C106" s="4" t="s">
        <v>7</v>
      </c>
      <c r="D106" s="424"/>
      <c r="E106" s="341"/>
      <c r="F106" s="341"/>
      <c r="G106" s="341"/>
      <c r="H106" s="341"/>
      <c r="I106" s="341"/>
      <c r="J106" s="341"/>
      <c r="K106" s="341"/>
      <c r="L106" s="341"/>
      <c r="M106" s="341"/>
      <c r="N106" s="341"/>
      <c r="O106" s="341"/>
      <c r="P106" s="341"/>
      <c r="Q106" s="341">
        <v>124411.53</v>
      </c>
      <c r="R106" s="341">
        <v>116828.66</v>
      </c>
      <c r="S106" s="341"/>
      <c r="T106" s="341"/>
      <c r="U106" s="341"/>
      <c r="V106" s="323">
        <f>100</f>
        <v>100</v>
      </c>
      <c r="W106" s="326" t="e">
        <f t="shared" si="39"/>
        <v>#DIV/0!</v>
      </c>
      <c r="X106" s="326" t="e">
        <f t="shared" si="40"/>
        <v>#DIV/0!</v>
      </c>
      <c r="Y106" s="326" t="e">
        <f t="shared" si="41"/>
        <v>#DIV/0!</v>
      </c>
      <c r="Z106" s="326" t="e">
        <f t="shared" si="42"/>
        <v>#DIV/0!</v>
      </c>
      <c r="AA106" s="326" t="e">
        <f t="shared" si="43"/>
        <v>#DIV/0!</v>
      </c>
      <c r="AB106" s="326" t="e">
        <f t="shared" si="44"/>
        <v>#DIV/0!</v>
      </c>
      <c r="AC106" s="326" t="e">
        <f t="shared" si="45"/>
        <v>#DIV/0!</v>
      </c>
      <c r="AD106" s="326" t="e">
        <f t="shared" si="46"/>
        <v>#DIV/0!</v>
      </c>
      <c r="AE106" s="326" t="e">
        <f t="shared" si="47"/>
        <v>#DIV/0!</v>
      </c>
      <c r="AF106" s="326" t="e">
        <f t="shared" si="48"/>
        <v>#DIV/0!</v>
      </c>
      <c r="AG106" s="326" t="e">
        <f t="shared" si="49"/>
        <v>#DIV/0!</v>
      </c>
      <c r="AH106" s="326" t="e">
        <f t="shared" si="50"/>
        <v>#DIV/0!</v>
      </c>
      <c r="AI106" s="326" t="e">
        <f t="shared" si="51"/>
        <v>#DIV/0!</v>
      </c>
      <c r="AJ106" s="326" t="e">
        <f t="shared" si="52"/>
        <v>#DIV/0!</v>
      </c>
      <c r="AK106" s="326" t="e">
        <f t="shared" si="53"/>
        <v>#DIV/0!</v>
      </c>
      <c r="AL106" s="326" t="e">
        <f t="shared" si="54"/>
        <v>#DIV/0!</v>
      </c>
      <c r="AM106" s="326" t="e">
        <f t="shared" si="55"/>
        <v>#DIV/0!</v>
      </c>
      <c r="AN106" s="283"/>
      <c r="AO106" s="284"/>
      <c r="AP106" s="284"/>
      <c r="AQ106" s="284"/>
      <c r="AR106" s="284"/>
      <c r="AS106" s="284"/>
      <c r="AT106" s="284"/>
      <c r="AU106" s="284"/>
      <c r="AV106" s="284"/>
      <c r="AW106" s="284"/>
      <c r="AX106" s="284"/>
      <c r="AY106" s="284"/>
      <c r="AZ106" s="284"/>
      <c r="BA106" s="284"/>
      <c r="BB106" s="284"/>
      <c r="BC106" s="284"/>
      <c r="BD106" s="284"/>
      <c r="BE106" s="284"/>
      <c r="BF106" s="419"/>
    </row>
    <row r="107" spans="2:58" ht="15" x14ac:dyDescent="0.25">
      <c r="B107" s="761" t="s">
        <v>277</v>
      </c>
      <c r="C107" s="3" t="s">
        <v>2</v>
      </c>
      <c r="Q107" s="11">
        <v>5972.68</v>
      </c>
      <c r="R107" s="11">
        <v>7700.6</v>
      </c>
      <c r="V107" s="323">
        <f>100</f>
        <v>100</v>
      </c>
      <c r="W107" s="326" t="e">
        <f t="shared" ref="W107:W112" si="56">E107*100/$D107</f>
        <v>#DIV/0!</v>
      </c>
      <c r="X107" s="326" t="e">
        <f t="shared" ref="X107:X112" si="57">F107*100/$D107</f>
        <v>#DIV/0!</v>
      </c>
      <c r="Y107" s="326" t="e">
        <f t="shared" ref="Y107:Y112" si="58">G107*100/$D107</f>
        <v>#DIV/0!</v>
      </c>
      <c r="Z107" s="326" t="e">
        <f t="shared" ref="Z107:Z112" si="59">H107*100/$D107</f>
        <v>#DIV/0!</v>
      </c>
      <c r="AA107" s="326" t="e">
        <f t="shared" ref="AA107:AA112" si="60">I107*100/$D107</f>
        <v>#DIV/0!</v>
      </c>
      <c r="AB107" s="326" t="e">
        <f t="shared" ref="AB107:AB112" si="61">J107*100/$D107</f>
        <v>#DIV/0!</v>
      </c>
      <c r="AC107" s="326" t="e">
        <f t="shared" ref="AC107:AC112" si="62">K107*100/$D107</f>
        <v>#DIV/0!</v>
      </c>
      <c r="AD107" s="326" t="e">
        <f t="shared" ref="AD107:AD112" si="63">L107*100/$D107</f>
        <v>#DIV/0!</v>
      </c>
      <c r="AE107" s="326" t="e">
        <f t="shared" ref="AE107:AE112" si="64">M107*100/$D107</f>
        <v>#DIV/0!</v>
      </c>
      <c r="AF107" s="326" t="e">
        <f t="shared" ref="AF107:AF112" si="65">N107*100/$D107</f>
        <v>#DIV/0!</v>
      </c>
      <c r="AG107" s="326" t="e">
        <f t="shared" ref="AG107:AG112" si="66">O107*100/$D107</f>
        <v>#DIV/0!</v>
      </c>
      <c r="AH107" s="326" t="e">
        <f t="shared" ref="AH107:AH112" si="67">P107*100/$D107</f>
        <v>#DIV/0!</v>
      </c>
      <c r="AI107" s="326" t="e">
        <f t="shared" ref="AI107:AI112" si="68">Q107*100/$D107</f>
        <v>#DIV/0!</v>
      </c>
      <c r="AJ107" s="326" t="e">
        <f t="shared" ref="AJ107:AJ112" si="69">R107*100/$D107</f>
        <v>#DIV/0!</v>
      </c>
      <c r="AK107" s="326" t="e">
        <f t="shared" ref="AK107:AK112" si="70">S107*100/$D107</f>
        <v>#DIV/0!</v>
      </c>
      <c r="AL107" s="326" t="e">
        <f t="shared" ref="AL107:AL112" si="71">T107*100/$D107</f>
        <v>#DIV/0!</v>
      </c>
      <c r="AM107" s="326" t="e">
        <f t="shared" ref="AM107:AM112" si="72">U107*100/$D107</f>
        <v>#DIV/0!</v>
      </c>
      <c r="AN107" s="324"/>
      <c r="AO107" s="342"/>
      <c r="AP107" s="342"/>
      <c r="AQ107" s="342"/>
      <c r="AR107" s="342"/>
      <c r="AS107" s="342"/>
      <c r="AT107" s="342"/>
      <c r="AU107" s="342"/>
      <c r="AV107" s="342"/>
      <c r="AW107" s="342"/>
      <c r="AX107" s="342"/>
      <c r="AY107" s="342"/>
      <c r="AZ107" s="342"/>
      <c r="BA107" s="342">
        <v>1</v>
      </c>
      <c r="BB107" s="342">
        <v>1</v>
      </c>
      <c r="BC107" s="342"/>
      <c r="BD107" s="342"/>
      <c r="BE107" s="419"/>
      <c r="BF107" s="419"/>
    </row>
    <row r="108" spans="2:58" ht="15" x14ac:dyDescent="0.25">
      <c r="B108" s="761"/>
      <c r="C108" s="2" t="s">
        <v>3</v>
      </c>
      <c r="Q108" s="11">
        <v>3895.54</v>
      </c>
      <c r="R108" s="11">
        <v>4548.83</v>
      </c>
      <c r="V108" s="323">
        <f>100</f>
        <v>100</v>
      </c>
      <c r="W108" s="326" t="e">
        <f t="shared" si="56"/>
        <v>#DIV/0!</v>
      </c>
      <c r="X108" s="326" t="e">
        <f t="shared" si="57"/>
        <v>#DIV/0!</v>
      </c>
      <c r="Y108" s="326" t="e">
        <f t="shared" si="58"/>
        <v>#DIV/0!</v>
      </c>
      <c r="Z108" s="326" t="e">
        <f t="shared" si="59"/>
        <v>#DIV/0!</v>
      </c>
      <c r="AA108" s="326" t="e">
        <f t="shared" si="60"/>
        <v>#DIV/0!</v>
      </c>
      <c r="AB108" s="326" t="e">
        <f t="shared" si="61"/>
        <v>#DIV/0!</v>
      </c>
      <c r="AC108" s="326" t="e">
        <f t="shared" si="62"/>
        <v>#DIV/0!</v>
      </c>
      <c r="AD108" s="326" t="e">
        <f t="shared" si="63"/>
        <v>#DIV/0!</v>
      </c>
      <c r="AE108" s="326" t="e">
        <f t="shared" si="64"/>
        <v>#DIV/0!</v>
      </c>
      <c r="AF108" s="326" t="e">
        <f t="shared" si="65"/>
        <v>#DIV/0!</v>
      </c>
      <c r="AG108" s="326" t="e">
        <f t="shared" si="66"/>
        <v>#DIV/0!</v>
      </c>
      <c r="AH108" s="326" t="e">
        <f t="shared" si="67"/>
        <v>#DIV/0!</v>
      </c>
      <c r="AI108" s="326" t="e">
        <f t="shared" si="68"/>
        <v>#DIV/0!</v>
      </c>
      <c r="AJ108" s="326" t="e">
        <f t="shared" si="69"/>
        <v>#DIV/0!</v>
      </c>
      <c r="AK108" s="326" t="e">
        <f t="shared" si="70"/>
        <v>#DIV/0!</v>
      </c>
      <c r="AL108" s="326" t="e">
        <f t="shared" si="71"/>
        <v>#DIV/0!</v>
      </c>
      <c r="AM108" s="326" t="e">
        <f t="shared" si="72"/>
        <v>#DIV/0!</v>
      </c>
      <c r="AN108" s="324"/>
      <c r="AO108" s="342"/>
      <c r="AP108" s="342"/>
      <c r="AQ108" s="342"/>
      <c r="AR108" s="342"/>
      <c r="AS108" s="342"/>
      <c r="AT108" s="342"/>
      <c r="AU108" s="342"/>
      <c r="AV108" s="342"/>
      <c r="AW108" s="342"/>
      <c r="AX108" s="342"/>
      <c r="AY108" s="342"/>
      <c r="AZ108" s="342"/>
      <c r="BA108" s="342">
        <v>1</v>
      </c>
      <c r="BB108" s="342">
        <v>1</v>
      </c>
      <c r="BC108" s="342"/>
      <c r="BD108" s="342"/>
      <c r="BE108" s="419"/>
      <c r="BF108" s="419"/>
    </row>
    <row r="109" spans="2:58" ht="15" x14ac:dyDescent="0.25">
      <c r="B109" s="761"/>
      <c r="C109" s="2" t="s">
        <v>4</v>
      </c>
      <c r="Q109" s="11">
        <v>4359.3999999999996</v>
      </c>
      <c r="R109" s="11">
        <v>4937.5200000000004</v>
      </c>
      <c r="V109" s="323">
        <f>100</f>
        <v>100</v>
      </c>
      <c r="W109" s="326" t="e">
        <f t="shared" si="56"/>
        <v>#DIV/0!</v>
      </c>
      <c r="X109" s="326" t="e">
        <f t="shared" si="57"/>
        <v>#DIV/0!</v>
      </c>
      <c r="Y109" s="326" t="e">
        <f t="shared" si="58"/>
        <v>#DIV/0!</v>
      </c>
      <c r="Z109" s="326" t="e">
        <f t="shared" si="59"/>
        <v>#DIV/0!</v>
      </c>
      <c r="AA109" s="326" t="e">
        <f t="shared" si="60"/>
        <v>#DIV/0!</v>
      </c>
      <c r="AB109" s="326" t="e">
        <f t="shared" si="61"/>
        <v>#DIV/0!</v>
      </c>
      <c r="AC109" s="326" t="e">
        <f t="shared" si="62"/>
        <v>#DIV/0!</v>
      </c>
      <c r="AD109" s="326" t="e">
        <f t="shared" si="63"/>
        <v>#DIV/0!</v>
      </c>
      <c r="AE109" s="326" t="e">
        <f t="shared" si="64"/>
        <v>#DIV/0!</v>
      </c>
      <c r="AF109" s="326" t="e">
        <f t="shared" si="65"/>
        <v>#DIV/0!</v>
      </c>
      <c r="AG109" s="326" t="e">
        <f t="shared" si="66"/>
        <v>#DIV/0!</v>
      </c>
      <c r="AH109" s="326" t="e">
        <f t="shared" si="67"/>
        <v>#DIV/0!</v>
      </c>
      <c r="AI109" s="326" t="e">
        <f t="shared" si="68"/>
        <v>#DIV/0!</v>
      </c>
      <c r="AJ109" s="326" t="e">
        <f t="shared" si="69"/>
        <v>#DIV/0!</v>
      </c>
      <c r="AK109" s="326" t="e">
        <f t="shared" si="70"/>
        <v>#DIV/0!</v>
      </c>
      <c r="AL109" s="326" t="e">
        <f t="shared" si="71"/>
        <v>#DIV/0!</v>
      </c>
      <c r="AM109" s="326" t="e">
        <f t="shared" si="72"/>
        <v>#DIV/0!</v>
      </c>
      <c r="AN109" s="324"/>
      <c r="AO109" s="342"/>
      <c r="AP109" s="342"/>
      <c r="AQ109" s="342"/>
      <c r="AR109" s="342"/>
      <c r="AS109" s="342"/>
      <c r="AT109" s="342"/>
      <c r="AU109" s="342"/>
      <c r="AV109" s="342"/>
      <c r="AW109" s="342"/>
      <c r="AX109" s="342"/>
      <c r="AY109" s="342"/>
      <c r="AZ109" s="342"/>
      <c r="BA109" s="342">
        <v>1</v>
      </c>
      <c r="BB109" s="342">
        <v>1</v>
      </c>
      <c r="BC109" s="342"/>
      <c r="BD109" s="342"/>
      <c r="BE109" s="419"/>
      <c r="BF109" s="419"/>
    </row>
    <row r="110" spans="2:58" ht="15" x14ac:dyDescent="0.25">
      <c r="B110" s="761"/>
      <c r="C110" s="2" t="s">
        <v>5</v>
      </c>
      <c r="Q110" s="11">
        <v>8835.52</v>
      </c>
      <c r="R110" s="11">
        <v>9530.0400000000009</v>
      </c>
      <c r="V110" s="323">
        <f>100</f>
        <v>100</v>
      </c>
      <c r="W110" s="326" t="e">
        <f t="shared" si="56"/>
        <v>#DIV/0!</v>
      </c>
      <c r="X110" s="326" t="e">
        <f t="shared" si="57"/>
        <v>#DIV/0!</v>
      </c>
      <c r="Y110" s="326" t="e">
        <f t="shared" si="58"/>
        <v>#DIV/0!</v>
      </c>
      <c r="Z110" s="326" t="e">
        <f t="shared" si="59"/>
        <v>#DIV/0!</v>
      </c>
      <c r="AA110" s="326" t="e">
        <f t="shared" si="60"/>
        <v>#DIV/0!</v>
      </c>
      <c r="AB110" s="326" t="e">
        <f t="shared" si="61"/>
        <v>#DIV/0!</v>
      </c>
      <c r="AC110" s="326" t="e">
        <f t="shared" si="62"/>
        <v>#DIV/0!</v>
      </c>
      <c r="AD110" s="326" t="e">
        <f t="shared" si="63"/>
        <v>#DIV/0!</v>
      </c>
      <c r="AE110" s="326" t="e">
        <f t="shared" si="64"/>
        <v>#DIV/0!</v>
      </c>
      <c r="AF110" s="326" t="e">
        <f t="shared" si="65"/>
        <v>#DIV/0!</v>
      </c>
      <c r="AG110" s="326" t="e">
        <f t="shared" si="66"/>
        <v>#DIV/0!</v>
      </c>
      <c r="AH110" s="326" t="e">
        <f t="shared" si="67"/>
        <v>#DIV/0!</v>
      </c>
      <c r="AI110" s="326" t="e">
        <f t="shared" si="68"/>
        <v>#DIV/0!</v>
      </c>
      <c r="AJ110" s="326" t="e">
        <f t="shared" si="69"/>
        <v>#DIV/0!</v>
      </c>
      <c r="AK110" s="326" t="e">
        <f t="shared" si="70"/>
        <v>#DIV/0!</v>
      </c>
      <c r="AL110" s="326" t="e">
        <f t="shared" si="71"/>
        <v>#DIV/0!</v>
      </c>
      <c r="AM110" s="326" t="e">
        <f t="shared" si="72"/>
        <v>#DIV/0!</v>
      </c>
      <c r="AN110" s="324"/>
      <c r="AO110" s="342"/>
      <c r="AP110" s="342"/>
      <c r="AQ110" s="342"/>
      <c r="AR110" s="342"/>
      <c r="AS110" s="342"/>
      <c r="AT110" s="342"/>
      <c r="AU110" s="342"/>
      <c r="AV110" s="342"/>
      <c r="AW110" s="342"/>
      <c r="AX110" s="342"/>
      <c r="AY110" s="342"/>
      <c r="AZ110" s="342"/>
      <c r="BA110" s="342">
        <v>1</v>
      </c>
      <c r="BB110" s="342">
        <v>1</v>
      </c>
      <c r="BC110" s="342"/>
      <c r="BD110" s="342"/>
      <c r="BE110" s="419"/>
      <c r="BF110" s="419"/>
    </row>
    <row r="111" spans="2:58" ht="15" x14ac:dyDescent="0.25">
      <c r="B111" s="761"/>
      <c r="C111" s="2" t="s">
        <v>6</v>
      </c>
      <c r="Q111" s="11">
        <v>23063.14</v>
      </c>
      <c r="R111" s="11">
        <v>26716.99</v>
      </c>
      <c r="V111" s="323">
        <f>100</f>
        <v>100</v>
      </c>
      <c r="W111" s="326" t="e">
        <f t="shared" si="56"/>
        <v>#DIV/0!</v>
      </c>
      <c r="X111" s="326" t="e">
        <f t="shared" si="57"/>
        <v>#DIV/0!</v>
      </c>
      <c r="Y111" s="326" t="e">
        <f t="shared" si="58"/>
        <v>#DIV/0!</v>
      </c>
      <c r="Z111" s="326" t="e">
        <f t="shared" si="59"/>
        <v>#DIV/0!</v>
      </c>
      <c r="AA111" s="326" t="e">
        <f t="shared" si="60"/>
        <v>#DIV/0!</v>
      </c>
      <c r="AB111" s="326" t="e">
        <f t="shared" si="61"/>
        <v>#DIV/0!</v>
      </c>
      <c r="AC111" s="326" t="e">
        <f t="shared" si="62"/>
        <v>#DIV/0!</v>
      </c>
      <c r="AD111" s="326" t="e">
        <f t="shared" si="63"/>
        <v>#DIV/0!</v>
      </c>
      <c r="AE111" s="326" t="e">
        <f t="shared" si="64"/>
        <v>#DIV/0!</v>
      </c>
      <c r="AF111" s="326" t="e">
        <f t="shared" si="65"/>
        <v>#DIV/0!</v>
      </c>
      <c r="AG111" s="326" t="e">
        <f t="shared" si="66"/>
        <v>#DIV/0!</v>
      </c>
      <c r="AH111" s="326" t="e">
        <f t="shared" si="67"/>
        <v>#DIV/0!</v>
      </c>
      <c r="AI111" s="326" t="e">
        <f t="shared" si="68"/>
        <v>#DIV/0!</v>
      </c>
      <c r="AJ111" s="326" t="e">
        <f t="shared" si="69"/>
        <v>#DIV/0!</v>
      </c>
      <c r="AK111" s="326" t="e">
        <f t="shared" si="70"/>
        <v>#DIV/0!</v>
      </c>
      <c r="AL111" s="326" t="e">
        <f t="shared" si="71"/>
        <v>#DIV/0!</v>
      </c>
      <c r="AM111" s="326" t="e">
        <f t="shared" si="72"/>
        <v>#DIV/0!</v>
      </c>
      <c r="AN111" s="324"/>
      <c r="AO111" s="342"/>
      <c r="AP111" s="342"/>
      <c r="AQ111" s="342"/>
      <c r="AR111" s="342"/>
      <c r="AS111" s="419"/>
      <c r="AT111" s="419"/>
      <c r="AU111" s="342"/>
      <c r="AV111" s="342"/>
      <c r="AW111" s="342"/>
      <c r="AX111" s="342"/>
      <c r="AY111" s="342"/>
      <c r="AZ111" s="342"/>
      <c r="BA111" s="342"/>
      <c r="BB111" s="342"/>
      <c r="BC111" s="342"/>
      <c r="BD111" s="342"/>
      <c r="BE111" s="419"/>
      <c r="BF111" s="419"/>
    </row>
    <row r="112" spans="2:58" ht="15.75" thickBot="1" x14ac:dyDescent="0.3">
      <c r="B112" s="762"/>
      <c r="C112" s="5" t="s">
        <v>7</v>
      </c>
      <c r="D112" s="424"/>
      <c r="E112" s="341"/>
      <c r="F112" s="341"/>
      <c r="G112" s="341"/>
      <c r="H112" s="341"/>
      <c r="I112" s="341"/>
      <c r="J112" s="341"/>
      <c r="K112" s="341"/>
      <c r="L112" s="341"/>
      <c r="M112" s="341"/>
      <c r="N112" s="341"/>
      <c r="O112" s="341"/>
      <c r="P112" s="341"/>
      <c r="Q112" s="341">
        <v>14227.62</v>
      </c>
      <c r="R112" s="341">
        <v>17186.95</v>
      </c>
      <c r="S112" s="341"/>
      <c r="T112" s="341"/>
      <c r="U112" s="341"/>
      <c r="V112" s="75">
        <f>100</f>
        <v>100</v>
      </c>
      <c r="W112" s="128" t="e">
        <f t="shared" si="56"/>
        <v>#DIV/0!</v>
      </c>
      <c r="X112" s="128" t="e">
        <f t="shared" si="57"/>
        <v>#DIV/0!</v>
      </c>
      <c r="Y112" s="128" t="e">
        <f t="shared" si="58"/>
        <v>#DIV/0!</v>
      </c>
      <c r="Z112" s="128" t="e">
        <f t="shared" si="59"/>
        <v>#DIV/0!</v>
      </c>
      <c r="AA112" s="128" t="e">
        <f t="shared" si="60"/>
        <v>#DIV/0!</v>
      </c>
      <c r="AB112" s="128" t="e">
        <f t="shared" si="61"/>
        <v>#DIV/0!</v>
      </c>
      <c r="AC112" s="128" t="e">
        <f t="shared" si="62"/>
        <v>#DIV/0!</v>
      </c>
      <c r="AD112" s="128" t="e">
        <f t="shared" si="63"/>
        <v>#DIV/0!</v>
      </c>
      <c r="AE112" s="128" t="e">
        <f t="shared" si="64"/>
        <v>#DIV/0!</v>
      </c>
      <c r="AF112" s="128" t="e">
        <f t="shared" si="65"/>
        <v>#DIV/0!</v>
      </c>
      <c r="AG112" s="128" t="e">
        <f t="shared" si="66"/>
        <v>#DIV/0!</v>
      </c>
      <c r="AH112" s="128" t="e">
        <f t="shared" si="67"/>
        <v>#DIV/0!</v>
      </c>
      <c r="AI112" s="128" t="e">
        <f t="shared" si="68"/>
        <v>#DIV/0!</v>
      </c>
      <c r="AJ112" s="128" t="e">
        <f t="shared" si="69"/>
        <v>#DIV/0!</v>
      </c>
      <c r="AK112" s="128" t="e">
        <f t="shared" si="70"/>
        <v>#DIV/0!</v>
      </c>
      <c r="AL112" s="128" t="e">
        <f t="shared" si="71"/>
        <v>#DIV/0!</v>
      </c>
      <c r="AM112" s="128" t="e">
        <f t="shared" si="72"/>
        <v>#DIV/0!</v>
      </c>
      <c r="AN112" s="387"/>
      <c r="AO112" s="388"/>
      <c r="AP112" s="388"/>
      <c r="AQ112" s="388"/>
      <c r="AR112" s="388"/>
      <c r="AS112" s="388"/>
      <c r="AT112" s="388"/>
      <c r="AU112" s="388"/>
      <c r="AV112" s="388"/>
      <c r="AW112" s="388"/>
      <c r="AX112" s="388"/>
      <c r="AY112" s="388"/>
      <c r="AZ112" s="388"/>
      <c r="BA112" s="388"/>
      <c r="BB112" s="388"/>
      <c r="BC112" s="388"/>
      <c r="BD112" s="388"/>
      <c r="BE112" s="388"/>
      <c r="BF112" s="419"/>
    </row>
    <row r="114" spans="2:21" ht="15" x14ac:dyDescent="0.25">
      <c r="B114" s="760" t="s">
        <v>313</v>
      </c>
      <c r="C114" s="415" t="s">
        <v>2</v>
      </c>
      <c r="D114" s="620">
        <v>192539.993797592</v>
      </c>
      <c r="E114" s="620">
        <v>190885.241526678</v>
      </c>
      <c r="F114" s="620">
        <v>191276.38736941901</v>
      </c>
      <c r="G114" s="620">
        <v>202590.20159107199</v>
      </c>
      <c r="H114" s="620">
        <v>205909.01186552699</v>
      </c>
      <c r="I114" s="620">
        <v>214218.11580461901</v>
      </c>
      <c r="J114" s="620">
        <v>243378.41482024</v>
      </c>
      <c r="K114" s="620">
        <v>231254.81499508201</v>
      </c>
      <c r="L114" s="620">
        <v>250711.79039320699</v>
      </c>
      <c r="M114" s="620">
        <v>262263.22510311601</v>
      </c>
      <c r="N114" s="620">
        <v>254776.2</v>
      </c>
      <c r="O114" s="620">
        <v>250636.3</v>
      </c>
      <c r="P114" s="620">
        <v>247993.1</v>
      </c>
      <c r="Q114" s="416">
        <v>425781.73</v>
      </c>
      <c r="R114" s="416">
        <v>463735.12</v>
      </c>
      <c r="S114" s="620">
        <v>408778.54865987599</v>
      </c>
      <c r="T114" s="620">
        <v>415828.39728620503</v>
      </c>
      <c r="U114" s="620">
        <v>429729.69198608398</v>
      </c>
    </row>
    <row r="115" spans="2:21" ht="15" x14ac:dyDescent="0.25">
      <c r="B115" s="760"/>
      <c r="C115" s="415" t="s">
        <v>3</v>
      </c>
      <c r="D115" s="620">
        <v>220183.67773797599</v>
      </c>
      <c r="E115" s="620">
        <v>233902.26433845499</v>
      </c>
      <c r="F115" s="620">
        <v>235842.79958029499</v>
      </c>
      <c r="G115" s="620">
        <v>257970.50509612099</v>
      </c>
      <c r="H115" s="620">
        <v>249804.169639642</v>
      </c>
      <c r="I115" s="620">
        <v>259129.82652306501</v>
      </c>
      <c r="J115" s="620">
        <v>278261.31949366903</v>
      </c>
      <c r="K115" s="620">
        <v>289511.42847347702</v>
      </c>
      <c r="L115" s="620">
        <v>312589.35214199201</v>
      </c>
      <c r="M115" s="620">
        <v>325635.04437488801</v>
      </c>
      <c r="N115" s="620">
        <v>321151.3</v>
      </c>
      <c r="O115" s="620">
        <v>324395.40000000002</v>
      </c>
      <c r="P115" s="620">
        <v>306177.8</v>
      </c>
      <c r="Q115" s="416">
        <v>450901.83</v>
      </c>
      <c r="R115" s="416">
        <v>460254.97</v>
      </c>
      <c r="S115" s="620">
        <v>419989.679123473</v>
      </c>
      <c r="T115" s="620">
        <v>424725.01736761199</v>
      </c>
      <c r="U115" s="620">
        <v>437026.03097534197</v>
      </c>
    </row>
    <row r="116" spans="2:21" ht="15" x14ac:dyDescent="0.25">
      <c r="B116" s="760"/>
      <c r="C116" s="415" t="s">
        <v>4</v>
      </c>
      <c r="D116" s="620">
        <v>252476.69281443799</v>
      </c>
      <c r="E116" s="620">
        <v>250749.47285348101</v>
      </c>
      <c r="F116" s="620">
        <v>259824.69786813299</v>
      </c>
      <c r="G116" s="620">
        <v>283094.448779353</v>
      </c>
      <c r="H116" s="620">
        <v>278640.50764640397</v>
      </c>
      <c r="I116" s="620">
        <v>285709.82109608501</v>
      </c>
      <c r="J116" s="620">
        <v>307176.69094550703</v>
      </c>
      <c r="K116" s="620">
        <v>325563.64554971398</v>
      </c>
      <c r="L116" s="620">
        <v>341187.77204095398</v>
      </c>
      <c r="M116" s="620">
        <v>358040.21170391201</v>
      </c>
      <c r="N116" s="620">
        <v>307046.09999999998</v>
      </c>
      <c r="O116" s="620">
        <v>321557.40000000002</v>
      </c>
      <c r="P116" s="620">
        <v>299316</v>
      </c>
      <c r="Q116" s="416">
        <v>408848.42</v>
      </c>
      <c r="R116" s="416">
        <v>443387.29</v>
      </c>
      <c r="S116" s="620">
        <v>407086.71688452701</v>
      </c>
      <c r="T116" s="620">
        <v>408671.00912628399</v>
      </c>
      <c r="U116" s="620">
        <v>419258.73449707002</v>
      </c>
    </row>
    <row r="117" spans="2:21" ht="15" x14ac:dyDescent="0.25">
      <c r="B117" s="760"/>
      <c r="C117" s="415" t="s">
        <v>5</v>
      </c>
      <c r="D117" s="620">
        <v>600501.128038942</v>
      </c>
      <c r="E117" s="620">
        <v>544730.72970206302</v>
      </c>
      <c r="F117" s="620">
        <v>602442.87113759597</v>
      </c>
      <c r="G117" s="620">
        <v>637726.34759223706</v>
      </c>
      <c r="H117" s="620">
        <v>648805.311127124</v>
      </c>
      <c r="I117" s="620">
        <v>663287.13361546898</v>
      </c>
      <c r="J117" s="620">
        <v>703795.67534113501</v>
      </c>
      <c r="K117" s="620">
        <v>713071.30997195595</v>
      </c>
      <c r="L117" s="620">
        <v>754840.58719132503</v>
      </c>
      <c r="M117" s="620">
        <v>791709.52021752903</v>
      </c>
      <c r="N117" s="620">
        <v>974687.2</v>
      </c>
      <c r="O117" s="620">
        <v>1015456.3</v>
      </c>
      <c r="P117" s="620">
        <v>965094.1</v>
      </c>
      <c r="Q117" s="416">
        <v>1412306.46</v>
      </c>
      <c r="R117" s="416">
        <v>1508237.7</v>
      </c>
      <c r="S117" s="620">
        <v>1275432.62805081</v>
      </c>
      <c r="T117" s="620">
        <v>1278350.82667167</v>
      </c>
      <c r="U117" s="620">
        <v>1308517.2642669701</v>
      </c>
    </row>
    <row r="118" spans="2:21" ht="15" x14ac:dyDescent="0.25">
      <c r="B118" s="760"/>
      <c r="C118" s="415" t="s">
        <v>6</v>
      </c>
      <c r="D118" s="620">
        <f>SUM(D114:D117)</f>
        <v>1265701.4923889479</v>
      </c>
      <c r="E118" s="620">
        <f t="shared" ref="E118:U118" si="73">SUM(E114:E117)</f>
        <v>1220267.7084206771</v>
      </c>
      <c r="F118" s="620">
        <f t="shared" si="73"/>
        <v>1289386.7559554428</v>
      </c>
      <c r="G118" s="620">
        <f t="shared" si="73"/>
        <v>1381381.5030587832</v>
      </c>
      <c r="H118" s="620">
        <f t="shared" si="73"/>
        <v>1383159.0002786969</v>
      </c>
      <c r="I118" s="620">
        <f t="shared" si="73"/>
        <v>1422344.8970392379</v>
      </c>
      <c r="J118" s="620">
        <f t="shared" si="73"/>
        <v>1532612.1006005509</v>
      </c>
      <c r="K118" s="620">
        <f t="shared" si="73"/>
        <v>1559401.1989902291</v>
      </c>
      <c r="L118" s="620">
        <f t="shared" si="73"/>
        <v>1659329.501767478</v>
      </c>
      <c r="M118" s="620">
        <f t="shared" si="73"/>
        <v>1737648.0013994449</v>
      </c>
      <c r="N118" s="620">
        <f t="shared" si="73"/>
        <v>1857660.7999999998</v>
      </c>
      <c r="O118" s="620">
        <f t="shared" si="73"/>
        <v>1912045.4</v>
      </c>
      <c r="P118" s="620">
        <f t="shared" si="73"/>
        <v>1818581</v>
      </c>
      <c r="Q118" s="620">
        <f t="shared" si="73"/>
        <v>2697838.44</v>
      </c>
      <c r="R118" s="620">
        <f t="shared" si="73"/>
        <v>2875615.08</v>
      </c>
      <c r="S118" s="620">
        <f t="shared" si="73"/>
        <v>2511287.572718686</v>
      </c>
      <c r="T118" s="620">
        <f t="shared" si="73"/>
        <v>2527575.2504517706</v>
      </c>
      <c r="U118" s="620">
        <f t="shared" si="73"/>
        <v>2594531.7217254662</v>
      </c>
    </row>
    <row r="119" spans="2:21" ht="15" x14ac:dyDescent="0.25">
      <c r="B119" s="760"/>
      <c r="C119" s="415" t="s">
        <v>7</v>
      </c>
      <c r="D119" s="620">
        <f>SUM(D114:D116)</f>
        <v>665200.36435000598</v>
      </c>
      <c r="E119" s="620">
        <f t="shared" ref="E119:U119" si="74">SUM(E114:E116)</f>
        <v>675536.97871861397</v>
      </c>
      <c r="F119" s="620">
        <f t="shared" si="74"/>
        <v>686943.88481784693</v>
      </c>
      <c r="G119" s="620">
        <f t="shared" si="74"/>
        <v>743655.15546654607</v>
      </c>
      <c r="H119" s="620">
        <f t="shared" si="74"/>
        <v>734353.68915157299</v>
      </c>
      <c r="I119" s="620">
        <f t="shared" si="74"/>
        <v>759057.76342376904</v>
      </c>
      <c r="J119" s="620">
        <f t="shared" si="74"/>
        <v>828816.42525941599</v>
      </c>
      <c r="K119" s="620">
        <f t="shared" si="74"/>
        <v>846329.88901827298</v>
      </c>
      <c r="L119" s="620">
        <f t="shared" si="74"/>
        <v>904488.91457615292</v>
      </c>
      <c r="M119" s="620">
        <f t="shared" si="74"/>
        <v>945938.48118191597</v>
      </c>
      <c r="N119" s="620">
        <f t="shared" si="74"/>
        <v>882973.6</v>
      </c>
      <c r="O119" s="620">
        <f t="shared" si="74"/>
        <v>896589.1</v>
      </c>
      <c r="P119" s="620">
        <f t="shared" si="74"/>
        <v>853486.9</v>
      </c>
      <c r="Q119" s="620">
        <f t="shared" si="74"/>
        <v>1285531.98</v>
      </c>
      <c r="R119" s="620">
        <f t="shared" si="74"/>
        <v>1367377.38</v>
      </c>
      <c r="S119" s="620">
        <f t="shared" si="74"/>
        <v>1235854.944667876</v>
      </c>
      <c r="T119" s="620">
        <f t="shared" si="74"/>
        <v>1249224.4237801009</v>
      </c>
      <c r="U119" s="620">
        <f t="shared" si="74"/>
        <v>1286014.4574584961</v>
      </c>
    </row>
  </sheetData>
  <mergeCells count="23">
    <mergeCell ref="AS6:AV6"/>
    <mergeCell ref="B71:B76"/>
    <mergeCell ref="B77:B82"/>
    <mergeCell ref="X5:Z5"/>
    <mergeCell ref="AC5:AE5"/>
    <mergeCell ref="AN5:AQ5"/>
    <mergeCell ref="AN6:AR6"/>
    <mergeCell ref="B114:B119"/>
    <mergeCell ref="B11:B16"/>
    <mergeCell ref="B89:B94"/>
    <mergeCell ref="B95:B100"/>
    <mergeCell ref="B101:B106"/>
    <mergeCell ref="B107:B112"/>
    <mergeCell ref="B83:B88"/>
    <mergeCell ref="B17:B22"/>
    <mergeCell ref="B23:B28"/>
    <mergeCell ref="B29:B34"/>
    <mergeCell ref="B35:B40"/>
    <mergeCell ref="B41:B46"/>
    <mergeCell ref="B47:B52"/>
    <mergeCell ref="B53:B58"/>
    <mergeCell ref="B59:B64"/>
    <mergeCell ref="B65:B70"/>
  </mergeCells>
  <conditionalFormatting sqref="V11:AC93">
    <cfRule type="cellIs" dxfId="1775" priority="301" stopIfTrue="1" operator="lessThan">
      <formula>80</formula>
    </cfRule>
  </conditionalFormatting>
  <conditionalFormatting sqref="AD11:AF93 AH11:AH93 AM11:AM93">
    <cfRule type="cellIs" dxfId="1774" priority="294" stopIfTrue="1" operator="greaterThan">
      <formula>110</formula>
    </cfRule>
    <cfRule type="cellIs" dxfId="1773" priority="295" stopIfTrue="1" operator="between">
      <formula>100</formula>
      <formula>110</formula>
    </cfRule>
    <cfRule type="cellIs" dxfId="1772" priority="296" stopIfTrue="1" operator="between">
      <formula>80</formula>
      <formula>100</formula>
    </cfRule>
    <cfRule type="cellIs" dxfId="1771" priority="297" stopIfTrue="1" operator="lessThan">
      <formula>80</formula>
    </cfRule>
  </conditionalFormatting>
  <conditionalFormatting sqref="AH11:AH93 V11:AF93 AM11:AM93">
    <cfRule type="cellIs" dxfId="1770" priority="298" stopIfTrue="1" operator="greaterThan">
      <formula>110</formula>
    </cfRule>
    <cfRule type="cellIs" dxfId="1769" priority="299" stopIfTrue="1" operator="between">
      <formula>100</formula>
      <formula>110</formula>
    </cfRule>
    <cfRule type="cellIs" dxfId="1768" priority="300" stopIfTrue="1" operator="between">
      <formula>80</formula>
      <formula>100</formula>
    </cfRule>
  </conditionalFormatting>
  <conditionalFormatting sqref="AG11:AG93">
    <cfRule type="cellIs" dxfId="1767" priority="287" stopIfTrue="1" operator="greaterThan">
      <formula>110</formula>
    </cfRule>
    <cfRule type="cellIs" dxfId="1766" priority="288" stopIfTrue="1" operator="between">
      <formula>100</formula>
      <formula>110</formula>
    </cfRule>
    <cfRule type="cellIs" dxfId="1765" priority="289" stopIfTrue="1" operator="between">
      <formula>80</formula>
      <formula>100</formula>
    </cfRule>
    <cfRule type="cellIs" dxfId="1764" priority="290" stopIfTrue="1" operator="lessThan">
      <formula>80</formula>
    </cfRule>
  </conditionalFormatting>
  <conditionalFormatting sqref="AG11:AG93">
    <cfRule type="cellIs" dxfId="1763" priority="291" stopIfTrue="1" operator="greaterThan">
      <formula>110</formula>
    </cfRule>
    <cfRule type="cellIs" dxfId="1762" priority="292" stopIfTrue="1" operator="between">
      <formula>100</formula>
      <formula>110</formula>
    </cfRule>
    <cfRule type="cellIs" dxfId="1761" priority="293" stopIfTrue="1" operator="between">
      <formula>80</formula>
      <formula>100</formula>
    </cfRule>
  </conditionalFormatting>
  <conditionalFormatting sqref="AH11:AH93">
    <cfRule type="cellIs" dxfId="1760" priority="280" stopIfTrue="1" operator="greaterThan">
      <formula>110</formula>
    </cfRule>
    <cfRule type="cellIs" dxfId="1759" priority="281" stopIfTrue="1" operator="between">
      <formula>100</formula>
      <formula>110</formula>
    </cfRule>
    <cfRule type="cellIs" dxfId="1758" priority="282" stopIfTrue="1" operator="between">
      <formula>80</formula>
      <formula>100</formula>
    </cfRule>
    <cfRule type="cellIs" dxfId="1757" priority="283" stopIfTrue="1" operator="lessThan">
      <formula>80</formula>
    </cfRule>
  </conditionalFormatting>
  <conditionalFormatting sqref="AH11:AH93">
    <cfRule type="cellIs" dxfId="1756" priority="284" stopIfTrue="1" operator="greaterThan">
      <formula>110</formula>
    </cfRule>
    <cfRule type="cellIs" dxfId="1755" priority="285" stopIfTrue="1" operator="between">
      <formula>100</formula>
      <formula>110</formula>
    </cfRule>
    <cfRule type="cellIs" dxfId="1754" priority="286" stopIfTrue="1" operator="between">
      <formula>80</formula>
      <formula>100</formula>
    </cfRule>
  </conditionalFormatting>
  <conditionalFormatting sqref="D11:U112">
    <cfRule type="expression" dxfId="1753" priority="137">
      <formula>AN11=1</formula>
    </cfRule>
    <cfRule type="expression" dxfId="1752" priority="276">
      <formula>AN11=2</formula>
    </cfRule>
    <cfRule type="expression" dxfId="1751" priority="278">
      <formula>AN11=6</formula>
    </cfRule>
  </conditionalFormatting>
  <conditionalFormatting sqref="D11:U112">
    <cfRule type="expression" dxfId="1750" priority="277">
      <formula>AN11=4</formula>
    </cfRule>
  </conditionalFormatting>
  <conditionalFormatting sqref="AI11:AI93">
    <cfRule type="cellIs" dxfId="1749" priority="269" stopIfTrue="1" operator="greaterThan">
      <formula>110</formula>
    </cfRule>
    <cfRule type="cellIs" dxfId="1748" priority="270" stopIfTrue="1" operator="between">
      <formula>100</formula>
      <formula>110</formula>
    </cfRule>
    <cfRule type="cellIs" dxfId="1747" priority="271" stopIfTrue="1" operator="between">
      <formula>80</formula>
      <formula>100</formula>
    </cfRule>
    <cfRule type="cellIs" dxfId="1746" priority="272" stopIfTrue="1" operator="lessThan">
      <formula>80</formula>
    </cfRule>
  </conditionalFormatting>
  <conditionalFormatting sqref="AI11:AI93">
    <cfRule type="cellIs" dxfId="1745" priority="273" stopIfTrue="1" operator="greaterThan">
      <formula>110</formula>
    </cfRule>
    <cfRule type="cellIs" dxfId="1744" priority="274" stopIfTrue="1" operator="between">
      <formula>100</formula>
      <formula>110</formula>
    </cfRule>
    <cfRule type="cellIs" dxfId="1743" priority="275" stopIfTrue="1" operator="between">
      <formula>80</formula>
      <formula>100</formula>
    </cfRule>
  </conditionalFormatting>
  <conditionalFormatting sqref="AI11:AI93">
    <cfRule type="cellIs" dxfId="1742" priority="262" stopIfTrue="1" operator="greaterThan">
      <formula>110</formula>
    </cfRule>
    <cfRule type="cellIs" dxfId="1741" priority="263" stopIfTrue="1" operator="between">
      <formula>100</formula>
      <formula>110</formula>
    </cfRule>
    <cfRule type="cellIs" dxfId="1740" priority="264" stopIfTrue="1" operator="between">
      <formula>80</formula>
      <formula>100</formula>
    </cfRule>
    <cfRule type="cellIs" dxfId="1739" priority="265" stopIfTrue="1" operator="lessThan">
      <formula>80</formula>
    </cfRule>
  </conditionalFormatting>
  <conditionalFormatting sqref="AI11:AI93">
    <cfRule type="cellIs" dxfId="1738" priority="266" stopIfTrue="1" operator="greaterThan">
      <formula>110</formula>
    </cfRule>
    <cfRule type="cellIs" dxfId="1737" priority="267" stopIfTrue="1" operator="between">
      <formula>100</formula>
      <formula>110</formula>
    </cfRule>
    <cfRule type="cellIs" dxfId="1736" priority="268" stopIfTrue="1" operator="between">
      <formula>80</formula>
      <formula>100</formula>
    </cfRule>
  </conditionalFormatting>
  <conditionalFormatting sqref="AJ11:AJ93">
    <cfRule type="cellIs" dxfId="1735" priority="255" stopIfTrue="1" operator="greaterThan">
      <formula>110</formula>
    </cfRule>
    <cfRule type="cellIs" dxfId="1734" priority="256" stopIfTrue="1" operator="between">
      <formula>100</formula>
      <formula>110</formula>
    </cfRule>
    <cfRule type="cellIs" dxfId="1733" priority="257" stopIfTrue="1" operator="between">
      <formula>80</formula>
      <formula>100</formula>
    </cfRule>
    <cfRule type="cellIs" dxfId="1732" priority="258" stopIfTrue="1" operator="lessThan">
      <formula>80</formula>
    </cfRule>
  </conditionalFormatting>
  <conditionalFormatting sqref="AJ11:AJ93">
    <cfRule type="cellIs" dxfId="1731" priority="259" stopIfTrue="1" operator="greaterThan">
      <formula>110</formula>
    </cfRule>
    <cfRule type="cellIs" dxfId="1730" priority="260" stopIfTrue="1" operator="between">
      <formula>100</formula>
      <formula>110</formula>
    </cfRule>
    <cfRule type="cellIs" dxfId="1729" priority="261" stopIfTrue="1" operator="between">
      <formula>80</formula>
      <formula>100</formula>
    </cfRule>
  </conditionalFormatting>
  <conditionalFormatting sqref="AJ11:AJ93">
    <cfRule type="cellIs" dxfId="1728" priority="248" stopIfTrue="1" operator="greaterThan">
      <formula>110</formula>
    </cfRule>
    <cfRule type="cellIs" dxfId="1727" priority="249" stopIfTrue="1" operator="between">
      <formula>100</formula>
      <formula>110</formula>
    </cfRule>
    <cfRule type="cellIs" dxfId="1726" priority="250" stopIfTrue="1" operator="between">
      <formula>80</formula>
      <formula>100</formula>
    </cfRule>
    <cfRule type="cellIs" dxfId="1725" priority="251" stopIfTrue="1" operator="lessThan">
      <formula>80</formula>
    </cfRule>
  </conditionalFormatting>
  <conditionalFormatting sqref="AJ11:AJ93">
    <cfRule type="cellIs" dxfId="1724" priority="252" stopIfTrue="1" operator="greaterThan">
      <formula>110</formula>
    </cfRule>
    <cfRule type="cellIs" dxfId="1723" priority="253" stopIfTrue="1" operator="between">
      <formula>100</formula>
      <formula>110</formula>
    </cfRule>
    <cfRule type="cellIs" dxfId="1722" priority="254" stopIfTrue="1" operator="between">
      <formula>80</formula>
      <formula>100</formula>
    </cfRule>
  </conditionalFormatting>
  <conditionalFormatting sqref="AK11:AK93">
    <cfRule type="cellIs" dxfId="1721" priority="241" stopIfTrue="1" operator="greaterThan">
      <formula>110</formula>
    </cfRule>
    <cfRule type="cellIs" dxfId="1720" priority="242" stopIfTrue="1" operator="between">
      <formula>100</formula>
      <formula>110</formula>
    </cfRule>
    <cfRule type="cellIs" dxfId="1719" priority="243" stopIfTrue="1" operator="between">
      <formula>80</formula>
      <formula>100</formula>
    </cfRule>
    <cfRule type="cellIs" dxfId="1718" priority="244" stopIfTrue="1" operator="lessThan">
      <formula>80</formula>
    </cfRule>
  </conditionalFormatting>
  <conditionalFormatting sqref="AK11:AK93">
    <cfRule type="cellIs" dxfId="1717" priority="245" stopIfTrue="1" operator="greaterThan">
      <formula>110</formula>
    </cfRule>
    <cfRule type="cellIs" dxfId="1716" priority="246" stopIfTrue="1" operator="between">
      <formula>100</formula>
      <formula>110</formula>
    </cfRule>
    <cfRule type="cellIs" dxfId="1715" priority="247" stopIfTrue="1" operator="between">
      <formula>80</formula>
      <formula>100</formula>
    </cfRule>
  </conditionalFormatting>
  <conditionalFormatting sqref="AK11:AK93">
    <cfRule type="cellIs" dxfId="1714" priority="234" stopIfTrue="1" operator="greaterThan">
      <formula>110</formula>
    </cfRule>
    <cfRule type="cellIs" dxfId="1713" priority="235" stopIfTrue="1" operator="between">
      <formula>100</formula>
      <formula>110</formula>
    </cfRule>
    <cfRule type="cellIs" dxfId="1712" priority="236" stopIfTrue="1" operator="between">
      <formula>80</formula>
      <formula>100</formula>
    </cfRule>
    <cfRule type="cellIs" dxfId="1711" priority="237" stopIfTrue="1" operator="lessThan">
      <formula>80</formula>
    </cfRule>
  </conditionalFormatting>
  <conditionalFormatting sqref="AK11:AK93">
    <cfRule type="cellIs" dxfId="1710" priority="238" stopIfTrue="1" operator="greaterThan">
      <formula>110</formula>
    </cfRule>
    <cfRule type="cellIs" dxfId="1709" priority="239" stopIfTrue="1" operator="between">
      <formula>100</formula>
      <formula>110</formula>
    </cfRule>
    <cfRule type="cellIs" dxfId="1708" priority="240" stopIfTrue="1" operator="between">
      <formula>80</formula>
      <formula>100</formula>
    </cfRule>
  </conditionalFormatting>
  <conditionalFormatting sqref="V94:AC112">
    <cfRule type="cellIs" dxfId="1707" priority="233" stopIfTrue="1" operator="lessThan">
      <formula>80</formula>
    </cfRule>
  </conditionalFormatting>
  <conditionalFormatting sqref="AD94:AF112 AH94:AH112 AM94:AM112">
    <cfRule type="cellIs" dxfId="1706" priority="226" stopIfTrue="1" operator="greaterThan">
      <formula>110</formula>
    </cfRule>
    <cfRule type="cellIs" dxfId="1705" priority="227" stopIfTrue="1" operator="between">
      <formula>100</formula>
      <formula>110</formula>
    </cfRule>
    <cfRule type="cellIs" dxfId="1704" priority="228" stopIfTrue="1" operator="between">
      <formula>80</formula>
      <formula>100</formula>
    </cfRule>
    <cfRule type="cellIs" dxfId="1703" priority="229" stopIfTrue="1" operator="lessThan">
      <formula>80</formula>
    </cfRule>
  </conditionalFormatting>
  <conditionalFormatting sqref="V94:AF112 AH94:AH112 AM94:AM112">
    <cfRule type="cellIs" dxfId="1702" priority="230" stopIfTrue="1" operator="greaterThan">
      <formula>110</formula>
    </cfRule>
    <cfRule type="cellIs" dxfId="1701" priority="231" stopIfTrue="1" operator="between">
      <formula>100</formula>
      <formula>110</formula>
    </cfRule>
    <cfRule type="cellIs" dxfId="1700" priority="232" stopIfTrue="1" operator="between">
      <formula>80</formula>
      <formula>100</formula>
    </cfRule>
  </conditionalFormatting>
  <conditionalFormatting sqref="AG94:AG112">
    <cfRule type="cellIs" dxfId="1699" priority="219" stopIfTrue="1" operator="greaterThan">
      <formula>110</formula>
    </cfRule>
    <cfRule type="cellIs" dxfId="1698" priority="220" stopIfTrue="1" operator="between">
      <formula>100</formula>
      <formula>110</formula>
    </cfRule>
    <cfRule type="cellIs" dxfId="1697" priority="221" stopIfTrue="1" operator="between">
      <formula>80</formula>
      <formula>100</formula>
    </cfRule>
    <cfRule type="cellIs" dxfId="1696" priority="222" stopIfTrue="1" operator="lessThan">
      <formula>80</formula>
    </cfRule>
  </conditionalFormatting>
  <conditionalFormatting sqref="AG94:AG112">
    <cfRule type="cellIs" dxfId="1695" priority="223" stopIfTrue="1" operator="greaterThan">
      <formula>110</formula>
    </cfRule>
    <cfRule type="cellIs" dxfId="1694" priority="224" stopIfTrue="1" operator="between">
      <formula>100</formula>
      <formula>110</formula>
    </cfRule>
    <cfRule type="cellIs" dxfId="1693" priority="225" stopIfTrue="1" operator="between">
      <formula>80</formula>
      <formula>100</formula>
    </cfRule>
  </conditionalFormatting>
  <conditionalFormatting sqref="AH94:AH112">
    <cfRule type="cellIs" dxfId="1692" priority="212" stopIfTrue="1" operator="greaterThan">
      <formula>110</formula>
    </cfRule>
    <cfRule type="cellIs" dxfId="1691" priority="213" stopIfTrue="1" operator="between">
      <formula>100</formula>
      <formula>110</formula>
    </cfRule>
    <cfRule type="cellIs" dxfId="1690" priority="214" stopIfTrue="1" operator="between">
      <formula>80</formula>
      <formula>100</formula>
    </cfRule>
    <cfRule type="cellIs" dxfId="1689" priority="215" stopIfTrue="1" operator="lessThan">
      <formula>80</formula>
    </cfRule>
  </conditionalFormatting>
  <conditionalFormatting sqref="AH94:AH112">
    <cfRule type="cellIs" dxfId="1688" priority="216" stopIfTrue="1" operator="greaterThan">
      <formula>110</formula>
    </cfRule>
    <cfRule type="cellIs" dxfId="1687" priority="217" stopIfTrue="1" operator="between">
      <formula>100</formula>
      <formula>110</formula>
    </cfRule>
    <cfRule type="cellIs" dxfId="1686" priority="218" stopIfTrue="1" operator="between">
      <formula>80</formula>
      <formula>100</formula>
    </cfRule>
  </conditionalFormatting>
  <conditionalFormatting sqref="AI94:AI112">
    <cfRule type="cellIs" dxfId="1685" priority="205" stopIfTrue="1" operator="greaterThan">
      <formula>110</formula>
    </cfRule>
    <cfRule type="cellIs" dxfId="1684" priority="206" stopIfTrue="1" operator="between">
      <formula>100</formula>
      <formula>110</formula>
    </cfRule>
    <cfRule type="cellIs" dxfId="1683" priority="207" stopIfTrue="1" operator="between">
      <formula>80</formula>
      <formula>100</formula>
    </cfRule>
    <cfRule type="cellIs" dxfId="1682" priority="208" stopIfTrue="1" operator="lessThan">
      <formula>80</formula>
    </cfRule>
  </conditionalFormatting>
  <conditionalFormatting sqref="AI94:AI112">
    <cfRule type="cellIs" dxfId="1681" priority="209" stopIfTrue="1" operator="greaterThan">
      <formula>110</formula>
    </cfRule>
    <cfRule type="cellIs" dxfId="1680" priority="210" stopIfTrue="1" operator="between">
      <formula>100</formula>
      <formula>110</formula>
    </cfRule>
    <cfRule type="cellIs" dxfId="1679" priority="211" stopIfTrue="1" operator="between">
      <formula>80</formula>
      <formula>100</formula>
    </cfRule>
  </conditionalFormatting>
  <conditionalFormatting sqref="AI94:AI112">
    <cfRule type="cellIs" dxfId="1678" priority="198" stopIfTrue="1" operator="greaterThan">
      <formula>110</formula>
    </cfRule>
    <cfRule type="cellIs" dxfId="1677" priority="199" stopIfTrue="1" operator="between">
      <formula>100</formula>
      <formula>110</formula>
    </cfRule>
    <cfRule type="cellIs" dxfId="1676" priority="200" stopIfTrue="1" operator="between">
      <formula>80</formula>
      <formula>100</formula>
    </cfRule>
    <cfRule type="cellIs" dxfId="1675" priority="201" stopIfTrue="1" operator="lessThan">
      <formula>80</formula>
    </cfRule>
  </conditionalFormatting>
  <conditionalFormatting sqref="AI94:AI112">
    <cfRule type="cellIs" dxfId="1674" priority="202" stopIfTrue="1" operator="greaterThan">
      <formula>110</formula>
    </cfRule>
    <cfRule type="cellIs" dxfId="1673" priority="203" stopIfTrue="1" operator="between">
      <formula>100</formula>
      <formula>110</formula>
    </cfRule>
    <cfRule type="cellIs" dxfId="1672" priority="204" stopIfTrue="1" operator="between">
      <formula>80</formula>
      <formula>100</formula>
    </cfRule>
  </conditionalFormatting>
  <conditionalFormatting sqref="AJ94:AJ112">
    <cfRule type="cellIs" dxfId="1671" priority="191" stopIfTrue="1" operator="greaterThan">
      <formula>110</formula>
    </cfRule>
    <cfRule type="cellIs" dxfId="1670" priority="192" stopIfTrue="1" operator="between">
      <formula>100</formula>
      <formula>110</formula>
    </cfRule>
    <cfRule type="cellIs" dxfId="1669" priority="193" stopIfTrue="1" operator="between">
      <formula>80</formula>
      <formula>100</formula>
    </cfRule>
    <cfRule type="cellIs" dxfId="1668" priority="194" stopIfTrue="1" operator="lessThan">
      <formula>80</formula>
    </cfRule>
  </conditionalFormatting>
  <conditionalFormatting sqref="AJ94:AJ112">
    <cfRule type="cellIs" dxfId="1667" priority="195" stopIfTrue="1" operator="greaterThan">
      <formula>110</formula>
    </cfRule>
    <cfRule type="cellIs" dxfId="1666" priority="196" stopIfTrue="1" operator="between">
      <formula>100</formula>
      <formula>110</formula>
    </cfRule>
    <cfRule type="cellIs" dxfId="1665" priority="197" stopIfTrue="1" operator="between">
      <formula>80</formula>
      <formula>100</formula>
    </cfRule>
  </conditionalFormatting>
  <conditionalFormatting sqref="AJ94:AJ112">
    <cfRule type="cellIs" dxfId="1664" priority="184" stopIfTrue="1" operator="greaterThan">
      <formula>110</formula>
    </cfRule>
    <cfRule type="cellIs" dxfId="1663" priority="185" stopIfTrue="1" operator="between">
      <formula>100</formula>
      <formula>110</formula>
    </cfRule>
    <cfRule type="cellIs" dxfId="1662" priority="186" stopIfTrue="1" operator="between">
      <formula>80</formula>
      <formula>100</formula>
    </cfRule>
    <cfRule type="cellIs" dxfId="1661" priority="187" stopIfTrue="1" operator="lessThan">
      <formula>80</formula>
    </cfRule>
  </conditionalFormatting>
  <conditionalFormatting sqref="AJ94:AJ112">
    <cfRule type="cellIs" dxfId="1660" priority="188" stopIfTrue="1" operator="greaterThan">
      <formula>110</formula>
    </cfRule>
    <cfRule type="cellIs" dxfId="1659" priority="189" stopIfTrue="1" operator="between">
      <formula>100</formula>
      <formula>110</formula>
    </cfRule>
    <cfRule type="cellIs" dxfId="1658" priority="190" stopIfTrue="1" operator="between">
      <formula>80</formula>
      <formula>100</formula>
    </cfRule>
  </conditionalFormatting>
  <conditionalFormatting sqref="AK94:AK112">
    <cfRule type="cellIs" dxfId="1657" priority="177" stopIfTrue="1" operator="greaterThan">
      <formula>110</formula>
    </cfRule>
    <cfRule type="cellIs" dxfId="1656" priority="178" stopIfTrue="1" operator="between">
      <formula>100</formula>
      <formula>110</formula>
    </cfRule>
    <cfRule type="cellIs" dxfId="1655" priority="179" stopIfTrue="1" operator="between">
      <formula>80</formula>
      <formula>100</formula>
    </cfRule>
    <cfRule type="cellIs" dxfId="1654" priority="180" stopIfTrue="1" operator="lessThan">
      <formula>80</formula>
    </cfRule>
  </conditionalFormatting>
  <conditionalFormatting sqref="AK94:AK112">
    <cfRule type="cellIs" dxfId="1653" priority="181" stopIfTrue="1" operator="greaterThan">
      <formula>110</formula>
    </cfRule>
    <cfRule type="cellIs" dxfId="1652" priority="182" stopIfTrue="1" operator="between">
      <formula>100</formula>
      <formula>110</formula>
    </cfRule>
    <cfRule type="cellIs" dxfId="1651" priority="183" stopIfTrue="1" operator="between">
      <formula>80</formula>
      <formula>100</formula>
    </cfRule>
  </conditionalFormatting>
  <conditionalFormatting sqref="AK94:AK112">
    <cfRule type="cellIs" dxfId="1650" priority="170" stopIfTrue="1" operator="greaterThan">
      <formula>110</formula>
    </cfRule>
    <cfRule type="cellIs" dxfId="1649" priority="171" stopIfTrue="1" operator="between">
      <formula>100</formula>
      <formula>110</formula>
    </cfRule>
    <cfRule type="cellIs" dxfId="1648" priority="172" stopIfTrue="1" operator="between">
      <formula>80</formula>
      <formula>100</formula>
    </cfRule>
    <cfRule type="cellIs" dxfId="1647" priority="173" stopIfTrue="1" operator="lessThan">
      <formula>80</formula>
    </cfRule>
  </conditionalFormatting>
  <conditionalFormatting sqref="AK94:AK112">
    <cfRule type="cellIs" dxfId="1646" priority="174" stopIfTrue="1" operator="greaterThan">
      <formula>110</formula>
    </cfRule>
    <cfRule type="cellIs" dxfId="1645" priority="175" stopIfTrue="1" operator="between">
      <formula>100</formula>
      <formula>110</formula>
    </cfRule>
    <cfRule type="cellIs" dxfId="1644" priority="176" stopIfTrue="1" operator="between">
      <formula>80</formula>
      <formula>100</formula>
    </cfRule>
  </conditionalFormatting>
  <conditionalFormatting sqref="D114:U119">
    <cfRule type="expression" dxfId="1643" priority="167">
      <formula>IF(#REF!=3,TRUE,FALSE)</formula>
    </cfRule>
    <cfRule type="expression" dxfId="1642" priority="168">
      <formula>IF(#REF!=2,TRUE,FALSE)</formula>
    </cfRule>
    <cfRule type="expression" dxfId="1641" priority="169">
      <formula>IF(#REF!=1,TRUE,FALSE)</formula>
    </cfRule>
  </conditionalFormatting>
  <conditionalFormatting sqref="D114:U119">
    <cfRule type="expression" dxfId="1640" priority="166">
      <formula>IF(#REF!&gt;=4,TRUE,FALSE)</formula>
    </cfRule>
  </conditionalFormatting>
  <conditionalFormatting sqref="AL11:AL93">
    <cfRule type="cellIs" dxfId="1639" priority="159" stopIfTrue="1" operator="greaterThan">
      <formula>110</formula>
    </cfRule>
    <cfRule type="cellIs" dxfId="1638" priority="160" stopIfTrue="1" operator="between">
      <formula>100</formula>
      <formula>110</formula>
    </cfRule>
    <cfRule type="cellIs" dxfId="1637" priority="161" stopIfTrue="1" operator="between">
      <formula>80</formula>
      <formula>100</formula>
    </cfRule>
    <cfRule type="cellIs" dxfId="1636" priority="162" stopIfTrue="1" operator="lessThan">
      <formula>80</formula>
    </cfRule>
  </conditionalFormatting>
  <conditionalFormatting sqref="AL11:AL93">
    <cfRule type="cellIs" dxfId="1635" priority="163" stopIfTrue="1" operator="greaterThan">
      <formula>110</formula>
    </cfRule>
    <cfRule type="cellIs" dxfId="1634" priority="164" stopIfTrue="1" operator="between">
      <formula>100</formula>
      <formula>110</formula>
    </cfRule>
    <cfRule type="cellIs" dxfId="1633" priority="165" stopIfTrue="1" operator="between">
      <formula>80</formula>
      <formula>100</formula>
    </cfRule>
  </conditionalFormatting>
  <conditionalFormatting sqref="AL11:AL93">
    <cfRule type="cellIs" dxfId="1632" priority="152" stopIfTrue="1" operator="greaterThan">
      <formula>110</formula>
    </cfRule>
    <cfRule type="cellIs" dxfId="1631" priority="153" stopIfTrue="1" operator="between">
      <formula>100</formula>
      <formula>110</formula>
    </cfRule>
    <cfRule type="cellIs" dxfId="1630" priority="154" stopIfTrue="1" operator="between">
      <formula>80</formula>
      <formula>100</formula>
    </cfRule>
    <cfRule type="cellIs" dxfId="1629" priority="155" stopIfTrue="1" operator="lessThan">
      <formula>80</formula>
    </cfRule>
  </conditionalFormatting>
  <conditionalFormatting sqref="AL11:AL93">
    <cfRule type="cellIs" dxfId="1628" priority="156" stopIfTrue="1" operator="greaterThan">
      <formula>110</formula>
    </cfRule>
    <cfRule type="cellIs" dxfId="1627" priority="157" stopIfTrue="1" operator="between">
      <formula>100</formula>
      <formula>110</formula>
    </cfRule>
    <cfRule type="cellIs" dxfId="1626" priority="158" stopIfTrue="1" operator="between">
      <formula>80</formula>
      <formula>100</formula>
    </cfRule>
  </conditionalFormatting>
  <conditionalFormatting sqref="AL94:AL112">
    <cfRule type="cellIs" dxfId="1625" priority="145" stopIfTrue="1" operator="greaterThan">
      <formula>110</formula>
    </cfRule>
    <cfRule type="cellIs" dxfId="1624" priority="146" stopIfTrue="1" operator="between">
      <formula>100</formula>
      <formula>110</formula>
    </cfRule>
    <cfRule type="cellIs" dxfId="1623" priority="147" stopIfTrue="1" operator="between">
      <formula>80</formula>
      <formula>100</formula>
    </cfRule>
    <cfRule type="cellIs" dxfId="1622" priority="148" stopIfTrue="1" operator="lessThan">
      <formula>80</formula>
    </cfRule>
  </conditionalFormatting>
  <conditionalFormatting sqref="AL94:AL112">
    <cfRule type="cellIs" dxfId="1621" priority="149" stopIfTrue="1" operator="greaterThan">
      <formula>110</formula>
    </cfRule>
    <cfRule type="cellIs" dxfId="1620" priority="150" stopIfTrue="1" operator="between">
      <formula>100</formula>
      <formula>110</formula>
    </cfRule>
    <cfRule type="cellIs" dxfId="1619" priority="151" stopIfTrue="1" operator="between">
      <formula>80</formula>
      <formula>100</formula>
    </cfRule>
  </conditionalFormatting>
  <conditionalFormatting sqref="AL94:AL112">
    <cfRule type="cellIs" dxfId="1618" priority="138" stopIfTrue="1" operator="greaterThan">
      <formula>110</formula>
    </cfRule>
    <cfRule type="cellIs" dxfId="1617" priority="139" stopIfTrue="1" operator="between">
      <formula>100</formula>
      <formula>110</formula>
    </cfRule>
    <cfRule type="cellIs" dxfId="1616" priority="140" stopIfTrue="1" operator="between">
      <formula>80</formula>
      <formula>100</formula>
    </cfRule>
    <cfRule type="cellIs" dxfId="1615" priority="141" stopIfTrue="1" operator="lessThan">
      <formula>80</formula>
    </cfRule>
  </conditionalFormatting>
  <conditionalFormatting sqref="AL94:AL112">
    <cfRule type="cellIs" dxfId="1614" priority="142" stopIfTrue="1" operator="greaterThan">
      <formula>110</formula>
    </cfRule>
    <cfRule type="cellIs" dxfId="1613" priority="143" stopIfTrue="1" operator="between">
      <formula>100</formula>
      <formula>110</formula>
    </cfRule>
    <cfRule type="cellIs" dxfId="1612" priority="144" stopIfTrue="1" operator="between">
      <formula>80</formula>
      <formula>100</formula>
    </cfRule>
  </conditionalFormatting>
  <conditionalFormatting sqref="D11 E11:U112">
    <cfRule type="expression" dxfId="1611" priority="279">
      <formula>AN11=7</formula>
    </cfRule>
  </conditionalFormatting>
  <conditionalFormatting sqref="D12:D16">
    <cfRule type="expression" dxfId="1610" priority="136">
      <formula>AN12=7</formula>
    </cfRule>
  </conditionalFormatting>
  <conditionalFormatting sqref="D17">
    <cfRule type="expression" dxfId="1609" priority="133">
      <formula>AN17=7</formula>
    </cfRule>
  </conditionalFormatting>
  <conditionalFormatting sqref="D18:D22">
    <cfRule type="expression" dxfId="1608" priority="128">
      <formula>AN18=7</formula>
    </cfRule>
  </conditionalFormatting>
  <conditionalFormatting sqref="D23">
    <cfRule type="expression" dxfId="1607" priority="125">
      <formula>AN23=7</formula>
    </cfRule>
  </conditionalFormatting>
  <conditionalFormatting sqref="D24:D28">
    <cfRule type="expression" dxfId="1606" priority="120">
      <formula>AN24=7</formula>
    </cfRule>
  </conditionalFormatting>
  <conditionalFormatting sqref="D29">
    <cfRule type="expression" dxfId="1605" priority="117">
      <formula>AN29=7</formula>
    </cfRule>
  </conditionalFormatting>
  <conditionalFormatting sqref="D30:D34">
    <cfRule type="expression" dxfId="1604" priority="112">
      <formula>AN30=7</formula>
    </cfRule>
  </conditionalFormatting>
  <conditionalFormatting sqref="D35">
    <cfRule type="expression" dxfId="1603" priority="109">
      <formula>AN35=7</formula>
    </cfRule>
  </conditionalFormatting>
  <conditionalFormatting sqref="D36:D40">
    <cfRule type="expression" dxfId="1602" priority="104">
      <formula>AN36=7</formula>
    </cfRule>
  </conditionalFormatting>
  <conditionalFormatting sqref="D41">
    <cfRule type="expression" dxfId="1601" priority="101">
      <formula>AN41=7</formula>
    </cfRule>
  </conditionalFormatting>
  <conditionalFormatting sqref="D42:D46">
    <cfRule type="expression" dxfId="1600" priority="96">
      <formula>AN42=7</formula>
    </cfRule>
  </conditionalFormatting>
  <conditionalFormatting sqref="D47">
    <cfRule type="expression" dxfId="1599" priority="93">
      <formula>AN47=7</formula>
    </cfRule>
  </conditionalFormatting>
  <conditionalFormatting sqref="D48:D52">
    <cfRule type="expression" dxfId="1598" priority="88">
      <formula>AN48=7</formula>
    </cfRule>
  </conditionalFormatting>
  <conditionalFormatting sqref="D53">
    <cfRule type="expression" dxfId="1597" priority="85">
      <formula>AN53=7</formula>
    </cfRule>
  </conditionalFormatting>
  <conditionalFormatting sqref="D54:D58">
    <cfRule type="expression" dxfId="1596" priority="80">
      <formula>AN54=7</formula>
    </cfRule>
  </conditionalFormatting>
  <conditionalFormatting sqref="D59">
    <cfRule type="expression" dxfId="1595" priority="77">
      <formula>AN59=7</formula>
    </cfRule>
  </conditionalFormatting>
  <conditionalFormatting sqref="D60:D64">
    <cfRule type="expression" dxfId="1594" priority="72">
      <formula>AN60=7</formula>
    </cfRule>
  </conditionalFormatting>
  <conditionalFormatting sqref="D65">
    <cfRule type="expression" dxfId="1593" priority="69">
      <formula>AN65=7</formula>
    </cfRule>
  </conditionalFormatting>
  <conditionalFormatting sqref="D66:D70">
    <cfRule type="expression" dxfId="1592" priority="64">
      <formula>AN66=7</formula>
    </cfRule>
  </conditionalFormatting>
  <conditionalFormatting sqref="D71">
    <cfRule type="expression" dxfId="1591" priority="61">
      <formula>AN71=7</formula>
    </cfRule>
  </conditionalFormatting>
  <conditionalFormatting sqref="D72:D76">
    <cfRule type="expression" dxfId="1590" priority="56">
      <formula>AN72=7</formula>
    </cfRule>
  </conditionalFormatting>
  <conditionalFormatting sqref="D77">
    <cfRule type="expression" dxfId="1589" priority="53">
      <formula>AN77=7</formula>
    </cfRule>
  </conditionalFormatting>
  <conditionalFormatting sqref="D78:D82">
    <cfRule type="expression" dxfId="1588" priority="48">
      <formula>AN78=7</formula>
    </cfRule>
  </conditionalFormatting>
  <conditionalFormatting sqref="D83">
    <cfRule type="expression" dxfId="1587" priority="45">
      <formula>AN83=7</formula>
    </cfRule>
  </conditionalFormatting>
  <conditionalFormatting sqref="D84:D88">
    <cfRule type="expression" dxfId="1586" priority="40">
      <formula>AN84=7</formula>
    </cfRule>
  </conditionalFormatting>
  <conditionalFormatting sqref="D89">
    <cfRule type="expression" dxfId="1585" priority="37">
      <formula>AN89=7</formula>
    </cfRule>
  </conditionalFormatting>
  <conditionalFormatting sqref="D90:D94">
    <cfRule type="expression" dxfId="1584" priority="32">
      <formula>AN90=7</formula>
    </cfRule>
  </conditionalFormatting>
  <conditionalFormatting sqref="D95">
    <cfRule type="expression" dxfId="1583" priority="29">
      <formula>AN95=7</formula>
    </cfRule>
  </conditionalFormatting>
  <conditionalFormatting sqref="D96:D100">
    <cfRule type="expression" dxfId="1582" priority="24">
      <formula>AN96=7</formula>
    </cfRule>
  </conditionalFormatting>
  <conditionalFormatting sqref="D101">
    <cfRule type="expression" dxfId="1581" priority="21">
      <formula>AN101=7</formula>
    </cfRule>
  </conditionalFormatting>
  <conditionalFormatting sqref="D102:D106">
    <cfRule type="expression" dxfId="1580" priority="16">
      <formula>AN102=7</formula>
    </cfRule>
  </conditionalFormatting>
  <conditionalFormatting sqref="D107">
    <cfRule type="expression" dxfId="1579" priority="13">
      <formula>AN107=7</formula>
    </cfRule>
  </conditionalFormatting>
  <conditionalFormatting sqref="D108:D112">
    <cfRule type="expression" dxfId="1578" priority="8">
      <formula>AN108=7</formula>
    </cfRule>
  </conditionalFormatting>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3AEFF"/>
  </sheetPr>
  <dimension ref="A1:BE491"/>
  <sheetViews>
    <sheetView zoomScale="40" zoomScaleNormal="40" workbookViewId="0">
      <selection activeCell="BH25" sqref="BH25"/>
    </sheetView>
  </sheetViews>
  <sheetFormatPr defaultColWidth="11.42578125" defaultRowHeight="14.25" x14ac:dyDescent="0.2"/>
  <cols>
    <col min="1" max="1" width="3.42578125" style="11" customWidth="1"/>
    <col min="2" max="2" width="27.28515625" style="10" customWidth="1"/>
    <col min="3" max="3" width="11.42578125" style="11"/>
    <col min="4" max="17" width="10.7109375" style="11" customWidth="1"/>
    <col min="18" max="21" width="11.42578125" style="11" customWidth="1"/>
    <col min="22" max="22" width="8.140625" style="11" customWidth="1"/>
    <col min="23" max="39" width="8" style="11" customWidth="1"/>
    <col min="40" max="51" width="5.7109375" style="11" customWidth="1"/>
    <col min="52" max="52" width="6.28515625" style="11" bestFit="1" customWidth="1"/>
    <col min="53" max="53" width="5.42578125" style="11" customWidth="1"/>
    <col min="54" max="55" width="8" style="11" customWidth="1"/>
    <col min="56" max="57" width="7.85546875" style="11" customWidth="1"/>
    <col min="58" max="58" width="11.42578125" style="11" customWidth="1"/>
    <col min="59" max="16384" width="11.42578125" style="11"/>
  </cols>
  <sheetData>
    <row r="1" spans="1:57" ht="36.75" customHeight="1" x14ac:dyDescent="0.25">
      <c r="A1" s="218" t="s">
        <v>238</v>
      </c>
    </row>
    <row r="2" spans="1:57" x14ac:dyDescent="0.2">
      <c r="B2" s="11"/>
      <c r="AN2" s="142"/>
    </row>
    <row r="3" spans="1:57" ht="20.25" x14ac:dyDescent="0.2">
      <c r="A3" s="219"/>
      <c r="B3" s="12" t="s">
        <v>93</v>
      </c>
    </row>
    <row r="4" spans="1:57" ht="15" x14ac:dyDescent="0.25">
      <c r="B4" s="10" t="str">
        <f>Translateupd!B7</f>
        <v>Germany</v>
      </c>
      <c r="D4" s="142"/>
      <c r="V4" s="142" t="s">
        <v>242</v>
      </c>
      <c r="AB4" s="201"/>
      <c r="AN4" s="142" t="s">
        <v>230</v>
      </c>
      <c r="AO4" s="195"/>
      <c r="AP4" s="195"/>
      <c r="AQ4" s="195"/>
      <c r="AR4" s="195"/>
      <c r="AS4" s="195"/>
      <c r="AT4" s="195"/>
      <c r="AU4" s="195"/>
      <c r="AV4" s="195"/>
      <c r="AW4" s="195"/>
      <c r="AX4" s="195"/>
      <c r="AY4" s="195"/>
      <c r="AZ4" s="195"/>
    </row>
    <row r="5" spans="1:57" ht="14.25" customHeight="1" x14ac:dyDescent="0.2">
      <c r="B5" s="10" t="s">
        <v>239</v>
      </c>
      <c r="E5" s="13"/>
      <c r="F5" s="200" t="s">
        <v>85</v>
      </c>
      <c r="V5" s="203"/>
      <c r="W5" s="204"/>
      <c r="X5" s="767" t="s">
        <v>231</v>
      </c>
      <c r="Y5" s="767"/>
      <c r="Z5" s="767"/>
      <c r="AA5" s="420"/>
      <c r="AB5" s="206"/>
      <c r="AC5" s="767" t="s">
        <v>183</v>
      </c>
      <c r="AD5" s="767"/>
      <c r="AE5" s="767"/>
      <c r="AN5" s="771" t="s">
        <v>84</v>
      </c>
      <c r="AO5" s="771"/>
      <c r="AP5" s="771"/>
      <c r="AQ5" s="771"/>
      <c r="AW5" s="195"/>
      <c r="AX5" s="195"/>
      <c r="AY5" s="195"/>
      <c r="AZ5" s="195"/>
    </row>
    <row r="6" spans="1:57" x14ac:dyDescent="0.2">
      <c r="B6" s="11"/>
      <c r="E6" s="14"/>
      <c r="F6" s="200" t="s">
        <v>86</v>
      </c>
      <c r="V6" s="203"/>
      <c r="W6" s="202"/>
      <c r="X6" s="420" t="s">
        <v>182</v>
      </c>
      <c r="Y6" s="420"/>
      <c r="Z6" s="420"/>
      <c r="AA6" s="420"/>
      <c r="AB6" s="207"/>
      <c r="AC6" s="420" t="s">
        <v>181</v>
      </c>
      <c r="AD6" s="420"/>
      <c r="AE6" s="420"/>
      <c r="AN6" s="773" t="s">
        <v>184</v>
      </c>
      <c r="AO6" s="774"/>
      <c r="AP6" s="774"/>
      <c r="AQ6" s="774"/>
      <c r="AR6" s="768"/>
      <c r="AS6" s="768" t="s">
        <v>186</v>
      </c>
      <c r="AT6" s="768"/>
      <c r="AU6" s="768"/>
      <c r="AV6" s="769"/>
      <c r="AW6" s="195"/>
      <c r="AX6" s="195"/>
      <c r="AY6" s="195"/>
      <c r="AZ6" s="195"/>
    </row>
    <row r="7" spans="1:57" x14ac:dyDescent="0.2">
      <c r="E7" s="15"/>
      <c r="F7" s="200" t="s">
        <v>269</v>
      </c>
      <c r="AN7" s="421" t="s">
        <v>185</v>
      </c>
      <c r="AO7" s="422"/>
      <c r="AP7" s="422"/>
      <c r="AQ7" s="422"/>
      <c r="AR7" s="422"/>
      <c r="AS7" s="422" t="s">
        <v>187</v>
      </c>
      <c r="AT7" s="422"/>
      <c r="AU7" s="422"/>
      <c r="AV7" s="210"/>
      <c r="AW7" s="195"/>
      <c r="AX7" s="195"/>
      <c r="AY7" s="195"/>
      <c r="AZ7" s="195"/>
    </row>
    <row r="8" spans="1:57" ht="15.75" x14ac:dyDescent="0.2">
      <c r="B8" s="16"/>
      <c r="C8" s="17"/>
      <c r="D8" s="17"/>
      <c r="E8" s="17"/>
      <c r="F8" s="17"/>
      <c r="G8" s="17"/>
      <c r="H8" s="17"/>
      <c r="I8" s="17"/>
      <c r="J8" s="17"/>
      <c r="K8" s="17"/>
      <c r="L8" s="17"/>
      <c r="M8" s="17"/>
      <c r="N8" s="17"/>
      <c r="O8" s="17"/>
      <c r="P8" s="17"/>
      <c r="Q8" s="17"/>
      <c r="R8" s="17"/>
      <c r="S8" s="17"/>
      <c r="T8" s="17"/>
      <c r="U8" s="17"/>
      <c r="V8" s="18"/>
      <c r="AI8" s="17"/>
      <c r="AJ8" s="17"/>
      <c r="AK8" s="17"/>
      <c r="AL8" s="17"/>
      <c r="AM8" s="17"/>
      <c r="AN8" s="211" t="s">
        <v>188</v>
      </c>
      <c r="AO8" s="212"/>
      <c r="AP8" s="212"/>
      <c r="AQ8" s="212"/>
      <c r="AR8" s="212"/>
      <c r="AS8" s="213"/>
      <c r="AT8" s="213"/>
      <c r="AU8" s="213"/>
      <c r="AV8" s="214"/>
      <c r="AW8" s="195"/>
      <c r="AX8" s="195"/>
      <c r="AY8" s="195"/>
      <c r="AZ8" s="195"/>
    </row>
    <row r="9" spans="1:57" ht="16.5" thickBot="1" x14ac:dyDescent="0.25">
      <c r="B9" s="16"/>
      <c r="C9" s="17"/>
      <c r="D9" s="17"/>
      <c r="E9" s="17"/>
      <c r="F9" s="17"/>
      <c r="G9" s="17"/>
      <c r="H9" s="17"/>
      <c r="I9" s="17"/>
      <c r="J9" s="17"/>
      <c r="K9" s="17"/>
      <c r="L9" s="17"/>
      <c r="M9" s="17"/>
      <c r="N9" s="17"/>
      <c r="O9" s="17"/>
      <c r="P9" s="17"/>
      <c r="Q9" s="17"/>
      <c r="R9" s="17"/>
      <c r="S9" s="17"/>
      <c r="T9" s="17"/>
      <c r="U9" s="17"/>
      <c r="V9" s="18"/>
      <c r="AI9" s="17"/>
      <c r="AJ9" s="17"/>
      <c r="AK9" s="17"/>
      <c r="AL9" s="17"/>
      <c r="AM9" s="17"/>
      <c r="AN9" s="422"/>
      <c r="AO9" s="422"/>
      <c r="AP9" s="422"/>
      <c r="AQ9" s="422"/>
      <c r="AR9" s="422"/>
      <c r="AS9" s="220"/>
      <c r="AT9" s="220"/>
      <c r="AU9" s="220"/>
      <c r="AV9" s="220"/>
      <c r="AW9" s="195"/>
      <c r="AX9" s="195"/>
      <c r="AY9" s="195"/>
      <c r="AZ9" s="195"/>
    </row>
    <row r="10" spans="1:57" ht="45" customHeight="1" thickBot="1" x14ac:dyDescent="0.3">
      <c r="B10" s="19" t="s">
        <v>80</v>
      </c>
      <c r="C10" s="20" t="s">
        <v>1</v>
      </c>
      <c r="D10" s="21">
        <v>2008</v>
      </c>
      <c r="E10" s="22">
        <v>2009</v>
      </c>
      <c r="F10" s="22">
        <v>2010</v>
      </c>
      <c r="G10" s="22">
        <v>2011</v>
      </c>
      <c r="H10" s="22">
        <v>2012</v>
      </c>
      <c r="I10" s="22">
        <v>2013</v>
      </c>
      <c r="J10" s="22">
        <v>2014</v>
      </c>
      <c r="K10" s="22">
        <v>2015</v>
      </c>
      <c r="L10" s="22">
        <v>2016</v>
      </c>
      <c r="M10" s="22">
        <v>2017</v>
      </c>
      <c r="N10" s="22">
        <v>2018</v>
      </c>
      <c r="O10" s="22">
        <v>2019</v>
      </c>
      <c r="P10" s="22">
        <v>2020</v>
      </c>
      <c r="Q10" s="22">
        <v>2021</v>
      </c>
      <c r="R10" s="22">
        <v>2022</v>
      </c>
      <c r="S10" s="22">
        <v>2023</v>
      </c>
      <c r="T10" s="22">
        <v>2024</v>
      </c>
      <c r="U10" s="22">
        <v>2025</v>
      </c>
      <c r="V10" s="199" t="s">
        <v>228</v>
      </c>
      <c r="W10" s="125">
        <v>2009</v>
      </c>
      <c r="X10" s="125">
        <v>2010</v>
      </c>
      <c r="Y10" s="125">
        <v>2011</v>
      </c>
      <c r="Z10" s="125">
        <v>2012</v>
      </c>
      <c r="AA10" s="125">
        <v>2013</v>
      </c>
      <c r="AB10" s="125">
        <v>2014</v>
      </c>
      <c r="AC10" s="125">
        <v>2015</v>
      </c>
      <c r="AD10" s="125">
        <v>2016</v>
      </c>
      <c r="AE10" s="125">
        <v>2017</v>
      </c>
      <c r="AF10" s="125">
        <v>2018</v>
      </c>
      <c r="AG10" s="125">
        <v>2019</v>
      </c>
      <c r="AH10" s="125">
        <v>2020</v>
      </c>
      <c r="AI10" s="125">
        <v>2021</v>
      </c>
      <c r="AJ10" s="125">
        <v>2022</v>
      </c>
      <c r="AK10" s="125">
        <v>2023</v>
      </c>
      <c r="AL10" s="125">
        <v>2024</v>
      </c>
      <c r="AM10" s="125">
        <v>2025</v>
      </c>
      <c r="AN10" s="278">
        <v>2008</v>
      </c>
      <c r="AO10" s="279">
        <v>2009</v>
      </c>
      <c r="AP10" s="279">
        <v>2010</v>
      </c>
      <c r="AQ10" s="279">
        <v>2011</v>
      </c>
      <c r="AR10" s="279">
        <v>2012</v>
      </c>
      <c r="AS10" s="279">
        <v>2013</v>
      </c>
      <c r="AT10" s="279">
        <v>2014</v>
      </c>
      <c r="AU10" s="279">
        <v>2015</v>
      </c>
      <c r="AV10" s="279">
        <v>2016</v>
      </c>
      <c r="AW10" s="279">
        <v>2017</v>
      </c>
      <c r="AX10" s="279">
        <v>2018</v>
      </c>
      <c r="AY10" s="279">
        <v>2019</v>
      </c>
      <c r="AZ10" s="279">
        <v>2020</v>
      </c>
      <c r="BA10" s="279">
        <v>2021</v>
      </c>
      <c r="BB10" s="279">
        <v>2022</v>
      </c>
      <c r="BC10" s="279">
        <v>2023</v>
      </c>
      <c r="BD10" s="279">
        <v>2024</v>
      </c>
      <c r="BE10" s="279">
        <v>2025</v>
      </c>
    </row>
    <row r="11" spans="1:57" ht="15" thickTop="1" x14ac:dyDescent="0.2">
      <c r="B11" s="26"/>
      <c r="C11" s="27"/>
      <c r="D11" s="28"/>
      <c r="E11" s="27"/>
      <c r="F11" s="27"/>
      <c r="G11" s="27"/>
      <c r="H11" s="27"/>
      <c r="I11" s="27"/>
      <c r="J11" s="27"/>
      <c r="K11" s="27"/>
      <c r="L11" s="27"/>
      <c r="M11" s="27"/>
      <c r="N11" s="27"/>
      <c r="O11" s="27"/>
      <c r="P11" s="27"/>
      <c r="Q11" s="27"/>
      <c r="R11" s="423"/>
      <c r="S11" s="423"/>
      <c r="T11" s="423"/>
      <c r="U11" s="27"/>
      <c r="V11" s="74"/>
      <c r="W11" s="126"/>
      <c r="X11" s="126"/>
      <c r="Y11" s="126"/>
      <c r="Z11" s="126"/>
      <c r="AA11" s="126"/>
      <c r="AB11" s="126"/>
      <c r="AC11" s="126"/>
      <c r="AD11" s="126"/>
      <c r="AE11" s="126"/>
      <c r="AF11" s="126"/>
      <c r="AG11" s="126"/>
      <c r="AH11" s="126"/>
      <c r="AI11" s="126"/>
      <c r="AJ11" s="126"/>
      <c r="AK11" s="126"/>
      <c r="AL11" s="328"/>
      <c r="AM11" s="328"/>
      <c r="AN11" s="276"/>
      <c r="AO11" s="277"/>
      <c r="AP11" s="277"/>
      <c r="AQ11" s="277"/>
      <c r="AR11" s="277"/>
      <c r="AS11" s="277"/>
      <c r="AT11" s="277"/>
      <c r="AU11" s="277"/>
      <c r="AV11" s="277"/>
      <c r="AW11" s="277"/>
      <c r="AX11" s="277"/>
      <c r="AY11" s="277"/>
      <c r="AZ11" s="277"/>
      <c r="BA11" s="277"/>
      <c r="BB11" s="277"/>
      <c r="BC11" s="277"/>
      <c r="BD11" s="277"/>
      <c r="BE11" s="565"/>
    </row>
    <row r="12" spans="1:57" ht="15" customHeight="1" x14ac:dyDescent="0.25">
      <c r="B12" s="766" t="s">
        <v>19</v>
      </c>
      <c r="C12" s="7" t="s">
        <v>2</v>
      </c>
      <c r="D12" s="425">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366">
        <v>0</v>
      </c>
      <c r="V12" s="74">
        <f>100</f>
        <v>100</v>
      </c>
      <c r="W12" s="127" t="e">
        <f>E12*100/$D12</f>
        <v>#DIV/0!</v>
      </c>
      <c r="X12" s="127" t="e">
        <f t="shared" ref="X12:AM27" si="0">F12*100/$D12</f>
        <v>#DIV/0!</v>
      </c>
      <c r="Y12" s="127" t="e">
        <f t="shared" si="0"/>
        <v>#DIV/0!</v>
      </c>
      <c r="Z12" s="127" t="e">
        <f t="shared" si="0"/>
        <v>#DIV/0!</v>
      </c>
      <c r="AA12" s="127" t="e">
        <f t="shared" si="0"/>
        <v>#DIV/0!</v>
      </c>
      <c r="AB12" s="127" t="e">
        <f t="shared" si="0"/>
        <v>#DIV/0!</v>
      </c>
      <c r="AC12" s="127" t="e">
        <f t="shared" si="0"/>
        <v>#DIV/0!</v>
      </c>
      <c r="AD12" s="127" t="e">
        <f t="shared" si="0"/>
        <v>#DIV/0!</v>
      </c>
      <c r="AE12" s="127" t="e">
        <f t="shared" si="0"/>
        <v>#DIV/0!</v>
      </c>
      <c r="AF12" s="127" t="e">
        <f t="shared" si="0"/>
        <v>#DIV/0!</v>
      </c>
      <c r="AG12" s="127" t="e">
        <f t="shared" si="0"/>
        <v>#DIV/0!</v>
      </c>
      <c r="AH12" s="127" t="e">
        <f t="shared" si="0"/>
        <v>#DIV/0!</v>
      </c>
      <c r="AI12" s="127" t="e">
        <f t="shared" si="0"/>
        <v>#DIV/0!</v>
      </c>
      <c r="AJ12" s="127" t="e">
        <f t="shared" si="0"/>
        <v>#DIV/0!</v>
      </c>
      <c r="AK12" s="127" t="e">
        <f t="shared" si="0"/>
        <v>#DIV/0!</v>
      </c>
      <c r="AL12" s="127" t="e">
        <f t="shared" si="0"/>
        <v>#DIV/0!</v>
      </c>
      <c r="AM12" s="127" t="e">
        <f t="shared" si="0"/>
        <v>#DIV/0!</v>
      </c>
      <c r="AN12" s="280">
        <v>1</v>
      </c>
      <c r="AO12" s="281">
        <v>1</v>
      </c>
      <c r="AP12" s="281">
        <v>1</v>
      </c>
      <c r="AQ12" s="281">
        <v>1</v>
      </c>
      <c r="AR12" s="281">
        <v>1</v>
      </c>
      <c r="AS12" s="281">
        <v>1</v>
      </c>
      <c r="AT12" s="281">
        <v>1</v>
      </c>
      <c r="AU12" s="281">
        <v>1</v>
      </c>
      <c r="AV12" s="281">
        <v>1</v>
      </c>
      <c r="AW12" s="281">
        <v>1</v>
      </c>
      <c r="AX12" s="281">
        <v>1</v>
      </c>
      <c r="AY12" s="281">
        <v>1</v>
      </c>
      <c r="AZ12" s="281">
        <v>1</v>
      </c>
      <c r="BA12" s="281">
        <v>1</v>
      </c>
      <c r="BB12" s="281">
        <v>4</v>
      </c>
      <c r="BC12" s="281">
        <v>4</v>
      </c>
      <c r="BD12" s="281">
        <v>6</v>
      </c>
      <c r="BE12" s="325">
        <v>7</v>
      </c>
    </row>
    <row r="13" spans="1:57" ht="15" x14ac:dyDescent="0.25">
      <c r="B13" s="772"/>
      <c r="C13" s="1" t="s">
        <v>3</v>
      </c>
      <c r="D13" s="365">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366">
        <v>0</v>
      </c>
      <c r="V13" s="74">
        <f>100</f>
        <v>100</v>
      </c>
      <c r="W13" s="127" t="e">
        <f t="shared" ref="W13:AL47" si="1">E13*100/$D13</f>
        <v>#DIV/0!</v>
      </c>
      <c r="X13" s="127" t="e">
        <f t="shared" si="0"/>
        <v>#DIV/0!</v>
      </c>
      <c r="Y13" s="127" t="e">
        <f t="shared" si="0"/>
        <v>#DIV/0!</v>
      </c>
      <c r="Z13" s="127" t="e">
        <f t="shared" si="0"/>
        <v>#DIV/0!</v>
      </c>
      <c r="AA13" s="127" t="e">
        <f t="shared" si="0"/>
        <v>#DIV/0!</v>
      </c>
      <c r="AB13" s="127" t="e">
        <f t="shared" si="0"/>
        <v>#DIV/0!</v>
      </c>
      <c r="AC13" s="127" t="e">
        <f t="shared" si="0"/>
        <v>#DIV/0!</v>
      </c>
      <c r="AD13" s="127" t="e">
        <f t="shared" si="0"/>
        <v>#DIV/0!</v>
      </c>
      <c r="AE13" s="127" t="e">
        <f t="shared" si="0"/>
        <v>#DIV/0!</v>
      </c>
      <c r="AF13" s="127" t="e">
        <f t="shared" si="0"/>
        <v>#DIV/0!</v>
      </c>
      <c r="AG13" s="127" t="e">
        <f t="shared" si="0"/>
        <v>#DIV/0!</v>
      </c>
      <c r="AH13" s="127" t="e">
        <f t="shared" si="0"/>
        <v>#DIV/0!</v>
      </c>
      <c r="AI13" s="127" t="e">
        <f t="shared" si="0"/>
        <v>#DIV/0!</v>
      </c>
      <c r="AJ13" s="127" t="e">
        <f t="shared" si="0"/>
        <v>#DIV/0!</v>
      </c>
      <c r="AK13" s="127" t="e">
        <f t="shared" si="0"/>
        <v>#DIV/0!</v>
      </c>
      <c r="AL13" s="127" t="e">
        <f t="shared" si="0"/>
        <v>#DIV/0!</v>
      </c>
      <c r="AM13" s="127" t="e">
        <f t="shared" si="0"/>
        <v>#DIV/0!</v>
      </c>
      <c r="AN13" s="280">
        <v>4</v>
      </c>
      <c r="AO13" s="281">
        <v>4</v>
      </c>
      <c r="AP13" s="281">
        <v>4</v>
      </c>
      <c r="AQ13" s="281">
        <v>4</v>
      </c>
      <c r="AR13" s="281">
        <v>4</v>
      </c>
      <c r="AS13" s="342">
        <v>4</v>
      </c>
      <c r="AT13" s="342">
        <v>4</v>
      </c>
      <c r="AU13" s="342">
        <v>4</v>
      </c>
      <c r="AV13" s="419">
        <v>4</v>
      </c>
      <c r="AW13" s="419">
        <v>4</v>
      </c>
      <c r="AX13" s="281">
        <v>4</v>
      </c>
      <c r="AY13" s="281">
        <v>1</v>
      </c>
      <c r="AZ13" s="281">
        <v>1</v>
      </c>
      <c r="BA13" s="281">
        <v>1</v>
      </c>
      <c r="BB13" s="281">
        <v>1</v>
      </c>
      <c r="BC13" s="281">
        <v>4</v>
      </c>
      <c r="BD13" s="281">
        <v>6</v>
      </c>
      <c r="BE13" s="325">
        <v>7</v>
      </c>
    </row>
    <row r="14" spans="1:57" ht="15" x14ac:dyDescent="0.25">
      <c r="B14" s="772"/>
      <c r="C14" s="1" t="s">
        <v>4</v>
      </c>
      <c r="D14" s="365">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366">
        <v>0</v>
      </c>
      <c r="V14" s="74">
        <f>100</f>
        <v>100</v>
      </c>
      <c r="W14" s="127" t="e">
        <f t="shared" si="1"/>
        <v>#DIV/0!</v>
      </c>
      <c r="X14" s="127" t="e">
        <f t="shared" si="0"/>
        <v>#DIV/0!</v>
      </c>
      <c r="Y14" s="127" t="e">
        <f t="shared" si="0"/>
        <v>#DIV/0!</v>
      </c>
      <c r="Z14" s="127" t="e">
        <f t="shared" si="0"/>
        <v>#DIV/0!</v>
      </c>
      <c r="AA14" s="127" t="e">
        <f t="shared" si="0"/>
        <v>#DIV/0!</v>
      </c>
      <c r="AB14" s="127" t="e">
        <f t="shared" si="0"/>
        <v>#DIV/0!</v>
      </c>
      <c r="AC14" s="127" t="e">
        <f t="shared" si="0"/>
        <v>#DIV/0!</v>
      </c>
      <c r="AD14" s="127" t="e">
        <f t="shared" si="0"/>
        <v>#DIV/0!</v>
      </c>
      <c r="AE14" s="127" t="e">
        <f t="shared" si="0"/>
        <v>#DIV/0!</v>
      </c>
      <c r="AF14" s="127" t="e">
        <f t="shared" si="0"/>
        <v>#DIV/0!</v>
      </c>
      <c r="AG14" s="127" t="e">
        <f t="shared" si="0"/>
        <v>#DIV/0!</v>
      </c>
      <c r="AH14" s="127" t="e">
        <f t="shared" si="0"/>
        <v>#DIV/0!</v>
      </c>
      <c r="AI14" s="127" t="e">
        <f t="shared" si="0"/>
        <v>#DIV/0!</v>
      </c>
      <c r="AJ14" s="127" t="e">
        <f t="shared" si="0"/>
        <v>#DIV/0!</v>
      </c>
      <c r="AK14" s="127" t="e">
        <f t="shared" si="0"/>
        <v>#DIV/0!</v>
      </c>
      <c r="AL14" s="127" t="e">
        <f t="shared" si="0"/>
        <v>#DIV/0!</v>
      </c>
      <c r="AM14" s="127" t="e">
        <f t="shared" si="0"/>
        <v>#DIV/0!</v>
      </c>
      <c r="AN14" s="280">
        <v>4</v>
      </c>
      <c r="AO14" s="281">
        <v>1</v>
      </c>
      <c r="AP14" s="281">
        <v>1</v>
      </c>
      <c r="AQ14" s="281">
        <v>1</v>
      </c>
      <c r="AR14" s="281">
        <v>1</v>
      </c>
      <c r="AS14" s="281">
        <v>1</v>
      </c>
      <c r="AT14" s="281">
        <v>1</v>
      </c>
      <c r="AU14" s="281">
        <v>1</v>
      </c>
      <c r="AV14" s="281">
        <v>4</v>
      </c>
      <c r="AW14" s="281">
        <v>4</v>
      </c>
      <c r="AX14" s="281">
        <v>4</v>
      </c>
      <c r="AY14" s="281">
        <v>4</v>
      </c>
      <c r="AZ14" s="281">
        <v>4</v>
      </c>
      <c r="BA14" s="281">
        <v>4</v>
      </c>
      <c r="BB14" s="281">
        <v>4</v>
      </c>
      <c r="BC14" s="281">
        <v>4</v>
      </c>
      <c r="BD14" s="281">
        <v>6</v>
      </c>
      <c r="BE14" s="325">
        <v>7</v>
      </c>
    </row>
    <row r="15" spans="1:57" ht="15" x14ac:dyDescent="0.25">
      <c r="B15" s="772"/>
      <c r="C15" s="1" t="s">
        <v>5</v>
      </c>
      <c r="D15" s="365">
        <v>2645.69995117188</v>
      </c>
      <c r="E15" s="11">
        <v>2121.89990234375</v>
      </c>
      <c r="F15" s="11">
        <v>3252.0000804091801</v>
      </c>
      <c r="G15" s="11">
        <v>2033.40002441406</v>
      </c>
      <c r="H15" s="11">
        <v>2090.80004882812</v>
      </c>
      <c r="I15" s="11">
        <v>1785.30004882813</v>
      </c>
      <c r="J15" s="11">
        <v>1587.59997558594</v>
      </c>
      <c r="K15" s="11">
        <v>1680.1999183595201</v>
      </c>
      <c r="L15" s="11">
        <v>1312.50003949553</v>
      </c>
      <c r="M15" s="11">
        <v>1455.099953942</v>
      </c>
      <c r="N15" s="11">
        <v>1278.1277481133</v>
      </c>
      <c r="O15" s="11">
        <v>346.06994628906301</v>
      </c>
      <c r="P15" s="11">
        <v>104.74831390380901</v>
      </c>
      <c r="Q15" s="11">
        <v>214.95137023925801</v>
      </c>
      <c r="R15" s="11">
        <v>749.98382568359398</v>
      </c>
      <c r="S15" s="11">
        <v>456.63845825195301</v>
      </c>
      <c r="T15" s="11">
        <v>426.67794799804699</v>
      </c>
      <c r="U15" s="366">
        <v>414.47058105468801</v>
      </c>
      <c r="V15" s="74">
        <f>100</f>
        <v>100</v>
      </c>
      <c r="W15" s="127">
        <f t="shared" si="1"/>
        <v>80.201834732010354</v>
      </c>
      <c r="X15" s="127">
        <f t="shared" si="0"/>
        <v>122.91643574203293</v>
      </c>
      <c r="Y15" s="127">
        <f t="shared" si="0"/>
        <v>76.856788824953128</v>
      </c>
      <c r="Z15" s="127">
        <f t="shared" si="0"/>
        <v>79.026347938738326</v>
      </c>
      <c r="AA15" s="127">
        <f t="shared" si="0"/>
        <v>67.479309134709453</v>
      </c>
      <c r="AB15" s="127">
        <f t="shared" si="0"/>
        <v>60.006803677141562</v>
      </c>
      <c r="AC15" s="127">
        <f t="shared" si="0"/>
        <v>63.506820477329498</v>
      </c>
      <c r="AD15" s="127">
        <f t="shared" si="0"/>
        <v>49.608801591963385</v>
      </c>
      <c r="AE15" s="127">
        <f t="shared" si="0"/>
        <v>54.99867637286237</v>
      </c>
      <c r="AF15" s="127">
        <f t="shared" si="0"/>
        <v>48.309625872244851</v>
      </c>
      <c r="AG15" s="127">
        <f t="shared" si="0"/>
        <v>13.080468408209919</v>
      </c>
      <c r="AH15" s="127">
        <f t="shared" si="0"/>
        <v>3.9591909829915539</v>
      </c>
      <c r="AI15" s="127">
        <f t="shared" si="0"/>
        <v>8.124555853132474</v>
      </c>
      <c r="AJ15" s="127">
        <f t="shared" si="0"/>
        <v>28.34727442737405</v>
      </c>
      <c r="AK15" s="127">
        <f t="shared" si="0"/>
        <v>17.259646470858897</v>
      </c>
      <c r="AL15" s="127">
        <f t="shared" si="0"/>
        <v>16.127223641103193</v>
      </c>
      <c r="AM15" s="127">
        <f t="shared" si="0"/>
        <v>15.665819582870817</v>
      </c>
      <c r="AN15" s="280">
        <v>4</v>
      </c>
      <c r="AO15" s="281">
        <v>4</v>
      </c>
      <c r="AP15" s="281">
        <v>4</v>
      </c>
      <c r="AQ15" s="281">
        <v>4</v>
      </c>
      <c r="AR15" s="281">
        <v>4</v>
      </c>
      <c r="AS15" s="281">
        <v>4</v>
      </c>
      <c r="AT15" s="281">
        <v>4</v>
      </c>
      <c r="AU15" s="281">
        <v>4</v>
      </c>
      <c r="AV15" s="281">
        <v>4</v>
      </c>
      <c r="AW15" s="281">
        <v>4</v>
      </c>
      <c r="AX15" s="281">
        <v>4</v>
      </c>
      <c r="AY15" s="281">
        <v>4</v>
      </c>
      <c r="AZ15" s="281">
        <v>4</v>
      </c>
      <c r="BA15" s="281">
        <v>4</v>
      </c>
      <c r="BB15" s="281">
        <v>4</v>
      </c>
      <c r="BC15" s="281">
        <v>4</v>
      </c>
      <c r="BD15" s="281">
        <v>6</v>
      </c>
      <c r="BE15" s="325">
        <v>7</v>
      </c>
    </row>
    <row r="16" spans="1:57" ht="15" x14ac:dyDescent="0.25">
      <c r="B16" s="772"/>
      <c r="C16" s="1" t="s">
        <v>6</v>
      </c>
      <c r="D16" s="365">
        <v>2645.69995117188</v>
      </c>
      <c r="E16" s="11">
        <v>2121.89990234375</v>
      </c>
      <c r="F16" s="11">
        <v>3252.0000804091801</v>
      </c>
      <c r="G16" s="11">
        <v>2033.40002441406</v>
      </c>
      <c r="H16" s="11">
        <v>2090.80004882812</v>
      </c>
      <c r="I16" s="11">
        <v>1785.30004882813</v>
      </c>
      <c r="J16" s="11">
        <v>1587.59997558594</v>
      </c>
      <c r="K16" s="11">
        <v>1680.1999183595201</v>
      </c>
      <c r="L16" s="11">
        <v>1312.50003949553</v>
      </c>
      <c r="M16" s="11">
        <v>1455.099953942</v>
      </c>
      <c r="N16" s="11">
        <v>1278.1277481133</v>
      </c>
      <c r="O16" s="11">
        <v>346.06994628906301</v>
      </c>
      <c r="P16" s="11">
        <v>104.74831390380901</v>
      </c>
      <c r="Q16" s="11">
        <v>214.95137023925801</v>
      </c>
      <c r="R16" s="11">
        <v>749.98382568359398</v>
      </c>
      <c r="S16" s="11">
        <v>456.63845825195301</v>
      </c>
      <c r="T16" s="11">
        <v>426.67794799804699</v>
      </c>
      <c r="U16" s="366">
        <v>414.47058105468801</v>
      </c>
      <c r="V16" s="74">
        <f>100</f>
        <v>100</v>
      </c>
      <c r="W16" s="127">
        <f t="shared" si="1"/>
        <v>80.201834732010354</v>
      </c>
      <c r="X16" s="127">
        <f t="shared" si="0"/>
        <v>122.91643574203293</v>
      </c>
      <c r="Y16" s="127">
        <f t="shared" si="0"/>
        <v>76.856788824953128</v>
      </c>
      <c r="Z16" s="127">
        <f t="shared" si="0"/>
        <v>79.026347938738326</v>
      </c>
      <c r="AA16" s="127">
        <f t="shared" si="0"/>
        <v>67.479309134709453</v>
      </c>
      <c r="AB16" s="127">
        <f t="shared" si="0"/>
        <v>60.006803677141562</v>
      </c>
      <c r="AC16" s="127">
        <f t="shared" si="0"/>
        <v>63.506820477329498</v>
      </c>
      <c r="AD16" s="127">
        <f t="shared" si="0"/>
        <v>49.608801591963385</v>
      </c>
      <c r="AE16" s="127">
        <f t="shared" si="0"/>
        <v>54.99867637286237</v>
      </c>
      <c r="AF16" s="127">
        <f t="shared" si="0"/>
        <v>48.309625872244851</v>
      </c>
      <c r="AG16" s="127">
        <f t="shared" si="0"/>
        <v>13.080468408209919</v>
      </c>
      <c r="AH16" s="127">
        <f t="shared" si="0"/>
        <v>3.9591909829915539</v>
      </c>
      <c r="AI16" s="127">
        <f t="shared" si="0"/>
        <v>8.124555853132474</v>
      </c>
      <c r="AJ16" s="127">
        <f t="shared" si="0"/>
        <v>28.34727442737405</v>
      </c>
      <c r="AK16" s="127">
        <f t="shared" si="0"/>
        <v>17.259646470858897</v>
      </c>
      <c r="AL16" s="127">
        <f t="shared" si="0"/>
        <v>16.127223641103193</v>
      </c>
      <c r="AM16" s="127">
        <f t="shared" si="0"/>
        <v>15.665819582870817</v>
      </c>
      <c r="AN16" s="280"/>
      <c r="AO16" s="281"/>
      <c r="AP16" s="281"/>
      <c r="AQ16" s="281"/>
      <c r="AR16" s="281"/>
      <c r="AS16" s="281"/>
      <c r="AT16" s="281"/>
      <c r="AU16" s="281"/>
      <c r="AV16" s="281"/>
      <c r="AW16" s="281"/>
      <c r="AX16" s="281"/>
      <c r="AY16" s="281"/>
      <c r="AZ16" s="281"/>
      <c r="BA16" s="281"/>
      <c r="BB16" s="281"/>
      <c r="BC16" s="281"/>
      <c r="BD16" s="281"/>
      <c r="BE16" s="325"/>
    </row>
    <row r="17" spans="2:57" ht="15" x14ac:dyDescent="0.25">
      <c r="B17" s="765"/>
      <c r="C17" s="8" t="s">
        <v>7</v>
      </c>
      <c r="D17" s="424">
        <v>0</v>
      </c>
      <c r="E17" s="341">
        <v>0</v>
      </c>
      <c r="F17" s="341">
        <v>0</v>
      </c>
      <c r="G17" s="341">
        <v>0</v>
      </c>
      <c r="H17" s="341">
        <v>0</v>
      </c>
      <c r="I17" s="341">
        <v>0</v>
      </c>
      <c r="J17" s="341">
        <v>0</v>
      </c>
      <c r="K17" s="341">
        <v>0</v>
      </c>
      <c r="L17" s="341">
        <v>0</v>
      </c>
      <c r="M17" s="341">
        <v>0</v>
      </c>
      <c r="N17" s="341">
        <v>0</v>
      </c>
      <c r="O17" s="341">
        <v>0</v>
      </c>
      <c r="P17" s="341">
        <v>0</v>
      </c>
      <c r="Q17" s="341">
        <v>0</v>
      </c>
      <c r="R17" s="341">
        <v>0</v>
      </c>
      <c r="S17" s="341">
        <v>0</v>
      </c>
      <c r="T17" s="341">
        <v>0</v>
      </c>
      <c r="U17" s="341">
        <v>0</v>
      </c>
      <c r="V17" s="74">
        <f>100</f>
        <v>100</v>
      </c>
      <c r="W17" s="127" t="e">
        <f t="shared" si="1"/>
        <v>#DIV/0!</v>
      </c>
      <c r="X17" s="127" t="e">
        <f t="shared" si="0"/>
        <v>#DIV/0!</v>
      </c>
      <c r="Y17" s="127" t="e">
        <f t="shared" si="0"/>
        <v>#DIV/0!</v>
      </c>
      <c r="Z17" s="127" t="e">
        <f t="shared" si="0"/>
        <v>#DIV/0!</v>
      </c>
      <c r="AA17" s="127" t="e">
        <f t="shared" si="0"/>
        <v>#DIV/0!</v>
      </c>
      <c r="AB17" s="127" t="e">
        <f t="shared" si="0"/>
        <v>#DIV/0!</v>
      </c>
      <c r="AC17" s="127" t="e">
        <f t="shared" si="0"/>
        <v>#DIV/0!</v>
      </c>
      <c r="AD17" s="127" t="e">
        <f t="shared" si="0"/>
        <v>#DIV/0!</v>
      </c>
      <c r="AE17" s="127" t="e">
        <f t="shared" si="0"/>
        <v>#DIV/0!</v>
      </c>
      <c r="AF17" s="127" t="e">
        <f t="shared" si="0"/>
        <v>#DIV/0!</v>
      </c>
      <c r="AG17" s="127" t="e">
        <f t="shared" si="0"/>
        <v>#DIV/0!</v>
      </c>
      <c r="AH17" s="127" t="e">
        <f t="shared" si="0"/>
        <v>#DIV/0!</v>
      </c>
      <c r="AI17" s="127" t="e">
        <f t="shared" si="0"/>
        <v>#DIV/0!</v>
      </c>
      <c r="AJ17" s="127" t="e">
        <f t="shared" si="0"/>
        <v>#DIV/0!</v>
      </c>
      <c r="AK17" s="127" t="e">
        <f t="shared" si="0"/>
        <v>#DIV/0!</v>
      </c>
      <c r="AL17" s="127" t="e">
        <f t="shared" si="0"/>
        <v>#DIV/0!</v>
      </c>
      <c r="AM17" s="127" t="e">
        <f t="shared" si="0"/>
        <v>#DIV/0!</v>
      </c>
      <c r="AN17" s="283"/>
      <c r="AO17" s="284"/>
      <c r="AP17" s="284"/>
      <c r="AQ17" s="284"/>
      <c r="AR17" s="284"/>
      <c r="AS17" s="284"/>
      <c r="AT17" s="284"/>
      <c r="AU17" s="284"/>
      <c r="AV17" s="284"/>
      <c r="AW17" s="284"/>
      <c r="AX17" s="284"/>
      <c r="AY17" s="284"/>
      <c r="AZ17" s="284"/>
      <c r="BA17" s="284"/>
      <c r="BB17" s="284"/>
      <c r="BC17" s="284"/>
      <c r="BD17" s="284"/>
      <c r="BE17" s="284"/>
    </row>
    <row r="18" spans="2:57" ht="15" customHeight="1" x14ac:dyDescent="0.25">
      <c r="B18" s="766" t="s">
        <v>20</v>
      </c>
      <c r="C18" s="1" t="s">
        <v>2</v>
      </c>
      <c r="D18" s="425">
        <v>0</v>
      </c>
      <c r="E18" s="11">
        <v>0</v>
      </c>
      <c r="F18" s="11">
        <v>0</v>
      </c>
      <c r="G18" s="11">
        <v>0</v>
      </c>
      <c r="H18" s="11">
        <v>0</v>
      </c>
      <c r="I18" s="11">
        <v>0</v>
      </c>
      <c r="J18" s="11">
        <v>0</v>
      </c>
      <c r="K18" s="11">
        <v>0</v>
      </c>
      <c r="L18" s="11">
        <v>0</v>
      </c>
      <c r="M18" s="11">
        <v>0</v>
      </c>
      <c r="N18" s="11">
        <v>0</v>
      </c>
      <c r="O18" s="11">
        <v>0.17090587566481799</v>
      </c>
      <c r="P18" s="11">
        <v>0</v>
      </c>
      <c r="Q18" s="11">
        <v>0</v>
      </c>
      <c r="R18" s="11">
        <v>3.44</v>
      </c>
      <c r="S18" s="11">
        <v>4.6198801994323704</v>
      </c>
      <c r="T18" s="11">
        <v>4.4297368064724196</v>
      </c>
      <c r="U18" s="366">
        <v>4.5489163398742702</v>
      </c>
      <c r="V18" s="74">
        <f>100</f>
        <v>100</v>
      </c>
      <c r="W18" s="127" t="e">
        <f t="shared" si="1"/>
        <v>#DIV/0!</v>
      </c>
      <c r="X18" s="127" t="e">
        <f t="shared" si="0"/>
        <v>#DIV/0!</v>
      </c>
      <c r="Y18" s="127" t="e">
        <f t="shared" si="0"/>
        <v>#DIV/0!</v>
      </c>
      <c r="Z18" s="127" t="e">
        <f t="shared" si="0"/>
        <v>#DIV/0!</v>
      </c>
      <c r="AA18" s="127" t="e">
        <f t="shared" si="0"/>
        <v>#DIV/0!</v>
      </c>
      <c r="AB18" s="127" t="e">
        <f t="shared" si="0"/>
        <v>#DIV/0!</v>
      </c>
      <c r="AC18" s="127" t="e">
        <f t="shared" si="0"/>
        <v>#DIV/0!</v>
      </c>
      <c r="AD18" s="127" t="e">
        <f t="shared" si="0"/>
        <v>#DIV/0!</v>
      </c>
      <c r="AE18" s="127" t="e">
        <f t="shared" si="0"/>
        <v>#DIV/0!</v>
      </c>
      <c r="AF18" s="127" t="e">
        <f t="shared" si="0"/>
        <v>#DIV/0!</v>
      </c>
      <c r="AG18" s="127" t="e">
        <f t="shared" si="0"/>
        <v>#DIV/0!</v>
      </c>
      <c r="AH18" s="127" t="e">
        <f t="shared" si="0"/>
        <v>#DIV/0!</v>
      </c>
      <c r="AI18" s="127" t="e">
        <f t="shared" si="0"/>
        <v>#DIV/0!</v>
      </c>
      <c r="AJ18" s="127" t="e">
        <f t="shared" si="0"/>
        <v>#DIV/0!</v>
      </c>
      <c r="AK18" s="127" t="e">
        <f t="shared" si="0"/>
        <v>#DIV/0!</v>
      </c>
      <c r="AL18" s="127" t="e">
        <f t="shared" si="0"/>
        <v>#DIV/0!</v>
      </c>
      <c r="AM18" s="127" t="e">
        <f t="shared" si="0"/>
        <v>#DIV/0!</v>
      </c>
      <c r="AN18" s="280">
        <v>1</v>
      </c>
      <c r="AO18" s="281">
        <v>1</v>
      </c>
      <c r="AP18" s="281">
        <v>1</v>
      </c>
      <c r="AQ18" s="281">
        <v>1</v>
      </c>
      <c r="AR18" s="281">
        <v>1</v>
      </c>
      <c r="AS18" s="281">
        <v>1</v>
      </c>
      <c r="AT18" s="281">
        <v>1</v>
      </c>
      <c r="AU18" s="281">
        <v>1</v>
      </c>
      <c r="AV18" s="281">
        <v>1</v>
      </c>
      <c r="AW18" s="281">
        <v>1</v>
      </c>
      <c r="AX18" s="281">
        <v>1</v>
      </c>
      <c r="AY18" s="281">
        <v>4</v>
      </c>
      <c r="AZ18" s="281">
        <v>4</v>
      </c>
      <c r="BA18" s="281">
        <v>4</v>
      </c>
      <c r="BB18" s="281">
        <v>1</v>
      </c>
      <c r="BC18" s="281">
        <v>4</v>
      </c>
      <c r="BD18" s="281">
        <v>6</v>
      </c>
      <c r="BE18" s="325">
        <v>7</v>
      </c>
    </row>
    <row r="19" spans="2:57" ht="15" x14ac:dyDescent="0.25">
      <c r="B19" s="772"/>
      <c r="C19" s="1" t="s">
        <v>3</v>
      </c>
      <c r="D19" s="365">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366">
        <v>0</v>
      </c>
      <c r="V19" s="74">
        <f>100</f>
        <v>100</v>
      </c>
      <c r="W19" s="127" t="e">
        <f t="shared" si="1"/>
        <v>#DIV/0!</v>
      </c>
      <c r="X19" s="127" t="e">
        <f t="shared" si="0"/>
        <v>#DIV/0!</v>
      </c>
      <c r="Y19" s="127" t="e">
        <f t="shared" si="0"/>
        <v>#DIV/0!</v>
      </c>
      <c r="Z19" s="127" t="e">
        <f t="shared" si="0"/>
        <v>#DIV/0!</v>
      </c>
      <c r="AA19" s="127" t="e">
        <f t="shared" si="0"/>
        <v>#DIV/0!</v>
      </c>
      <c r="AB19" s="127" t="e">
        <f t="shared" si="0"/>
        <v>#DIV/0!</v>
      </c>
      <c r="AC19" s="127" t="e">
        <f t="shared" si="0"/>
        <v>#DIV/0!</v>
      </c>
      <c r="AD19" s="127" t="e">
        <f t="shared" si="0"/>
        <v>#DIV/0!</v>
      </c>
      <c r="AE19" s="127" t="e">
        <f t="shared" si="0"/>
        <v>#DIV/0!</v>
      </c>
      <c r="AF19" s="127" t="e">
        <f t="shared" si="0"/>
        <v>#DIV/0!</v>
      </c>
      <c r="AG19" s="127" t="e">
        <f t="shared" si="0"/>
        <v>#DIV/0!</v>
      </c>
      <c r="AH19" s="127" t="e">
        <f t="shared" si="0"/>
        <v>#DIV/0!</v>
      </c>
      <c r="AI19" s="127" t="e">
        <f t="shared" si="0"/>
        <v>#DIV/0!</v>
      </c>
      <c r="AJ19" s="127" t="e">
        <f t="shared" si="0"/>
        <v>#DIV/0!</v>
      </c>
      <c r="AK19" s="127" t="e">
        <f t="shared" si="0"/>
        <v>#DIV/0!</v>
      </c>
      <c r="AL19" s="127" t="e">
        <f t="shared" si="0"/>
        <v>#DIV/0!</v>
      </c>
      <c r="AM19" s="127" t="e">
        <f t="shared" si="0"/>
        <v>#DIV/0!</v>
      </c>
      <c r="AN19" s="280">
        <v>1</v>
      </c>
      <c r="AO19" s="281">
        <v>1</v>
      </c>
      <c r="AP19" s="281">
        <v>1</v>
      </c>
      <c r="AQ19" s="281">
        <v>1</v>
      </c>
      <c r="AR19" s="281">
        <v>1</v>
      </c>
      <c r="AS19" s="281">
        <v>1</v>
      </c>
      <c r="AT19" s="281">
        <v>1</v>
      </c>
      <c r="AU19" s="281">
        <v>1</v>
      </c>
      <c r="AV19" s="281">
        <v>1</v>
      </c>
      <c r="AW19" s="281">
        <v>1</v>
      </c>
      <c r="AX19" s="281">
        <v>1</v>
      </c>
      <c r="AY19" s="281">
        <v>1</v>
      </c>
      <c r="AZ19" s="281">
        <v>4</v>
      </c>
      <c r="BA19" s="281">
        <v>4</v>
      </c>
      <c r="BB19" s="281">
        <v>4</v>
      </c>
      <c r="BC19" s="281">
        <v>4</v>
      </c>
      <c r="BD19" s="281">
        <v>6</v>
      </c>
      <c r="BE19" s="325">
        <v>7</v>
      </c>
    </row>
    <row r="20" spans="2:57" ht="15" x14ac:dyDescent="0.25">
      <c r="B20" s="772"/>
      <c r="C20" s="1" t="s">
        <v>4</v>
      </c>
      <c r="D20" s="365">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366">
        <v>0</v>
      </c>
      <c r="V20" s="74">
        <f>100</f>
        <v>100</v>
      </c>
      <c r="W20" s="127" t="e">
        <f t="shared" si="1"/>
        <v>#DIV/0!</v>
      </c>
      <c r="X20" s="127" t="e">
        <f t="shared" si="0"/>
        <v>#DIV/0!</v>
      </c>
      <c r="Y20" s="127" t="e">
        <f t="shared" si="0"/>
        <v>#DIV/0!</v>
      </c>
      <c r="Z20" s="127" t="e">
        <f t="shared" si="0"/>
        <v>#DIV/0!</v>
      </c>
      <c r="AA20" s="127" t="e">
        <f t="shared" si="0"/>
        <v>#DIV/0!</v>
      </c>
      <c r="AB20" s="127" t="e">
        <f t="shared" si="0"/>
        <v>#DIV/0!</v>
      </c>
      <c r="AC20" s="127" t="e">
        <f t="shared" si="0"/>
        <v>#DIV/0!</v>
      </c>
      <c r="AD20" s="127" t="e">
        <f t="shared" si="0"/>
        <v>#DIV/0!</v>
      </c>
      <c r="AE20" s="127" t="e">
        <f t="shared" si="0"/>
        <v>#DIV/0!</v>
      </c>
      <c r="AF20" s="127" t="e">
        <f t="shared" si="0"/>
        <v>#DIV/0!</v>
      </c>
      <c r="AG20" s="127" t="e">
        <f t="shared" si="0"/>
        <v>#DIV/0!</v>
      </c>
      <c r="AH20" s="127" t="e">
        <f t="shared" si="0"/>
        <v>#DIV/0!</v>
      </c>
      <c r="AI20" s="127" t="e">
        <f t="shared" si="0"/>
        <v>#DIV/0!</v>
      </c>
      <c r="AJ20" s="127" t="e">
        <f t="shared" si="0"/>
        <v>#DIV/0!</v>
      </c>
      <c r="AK20" s="127" t="e">
        <f t="shared" si="0"/>
        <v>#DIV/0!</v>
      </c>
      <c r="AL20" s="127" t="e">
        <f t="shared" si="0"/>
        <v>#DIV/0!</v>
      </c>
      <c r="AM20" s="127" t="e">
        <f t="shared" si="0"/>
        <v>#DIV/0!</v>
      </c>
      <c r="AN20" s="280">
        <v>1</v>
      </c>
      <c r="AO20" s="281">
        <v>1</v>
      </c>
      <c r="AP20" s="281">
        <v>1</v>
      </c>
      <c r="AQ20" s="281">
        <v>1</v>
      </c>
      <c r="AR20" s="281">
        <v>1</v>
      </c>
      <c r="AS20" s="281">
        <v>1</v>
      </c>
      <c r="AT20" s="281">
        <v>1</v>
      </c>
      <c r="AU20" s="281">
        <v>1</v>
      </c>
      <c r="AV20" s="281">
        <v>1</v>
      </c>
      <c r="AW20" s="281">
        <v>1</v>
      </c>
      <c r="AX20" s="281">
        <v>1</v>
      </c>
      <c r="AY20" s="281">
        <v>1</v>
      </c>
      <c r="AZ20" s="281">
        <v>1</v>
      </c>
      <c r="BA20" s="281">
        <v>1</v>
      </c>
      <c r="BB20" s="281">
        <v>1</v>
      </c>
      <c r="BC20" s="281">
        <v>4</v>
      </c>
      <c r="BD20" s="281">
        <v>6</v>
      </c>
      <c r="BE20" s="325">
        <v>7</v>
      </c>
    </row>
    <row r="21" spans="2:57" ht="15" x14ac:dyDescent="0.25">
      <c r="B21" s="772"/>
      <c r="C21" s="1" t="s">
        <v>5</v>
      </c>
      <c r="D21" s="365">
        <v>1623.5</v>
      </c>
      <c r="E21" s="11">
        <v>1101.4000000000001</v>
      </c>
      <c r="F21" s="11">
        <v>1168</v>
      </c>
      <c r="G21" s="11">
        <v>1191.5</v>
      </c>
      <c r="H21" s="11">
        <v>1406.6</v>
      </c>
      <c r="I21" s="11">
        <v>1158.7</v>
      </c>
      <c r="J21" s="11">
        <v>901</v>
      </c>
      <c r="K21" s="11">
        <v>715.9</v>
      </c>
      <c r="L21" s="11">
        <v>531.1</v>
      </c>
      <c r="M21" s="11">
        <v>579.6</v>
      </c>
      <c r="N21" s="11">
        <v>1174.88098144531</v>
      </c>
      <c r="O21" s="11">
        <v>274.17396910600701</v>
      </c>
      <c r="P21" s="11">
        <v>115.176429748535</v>
      </c>
      <c r="Q21" s="11">
        <v>117.41909790039099</v>
      </c>
      <c r="R21" s="11">
        <v>410.65621948242199</v>
      </c>
      <c r="S21" s="11">
        <v>249.44282531738301</v>
      </c>
      <c r="T21" s="11">
        <v>233.07662992326399</v>
      </c>
      <c r="U21" s="366">
        <v>226.35844421386699</v>
      </c>
      <c r="V21" s="74">
        <f>100</f>
        <v>100</v>
      </c>
      <c r="W21" s="127">
        <f t="shared" si="1"/>
        <v>67.841084077610105</v>
      </c>
      <c r="X21" s="127">
        <f t="shared" si="0"/>
        <v>71.943332306744693</v>
      </c>
      <c r="Y21" s="127">
        <f t="shared" si="0"/>
        <v>73.390822297505395</v>
      </c>
      <c r="Z21" s="127">
        <f t="shared" si="0"/>
        <v>86.639975361872501</v>
      </c>
      <c r="AA21" s="127">
        <f t="shared" si="0"/>
        <v>71.370495842315989</v>
      </c>
      <c r="AB21" s="127">
        <f t="shared" si="0"/>
        <v>55.497382198952877</v>
      </c>
      <c r="AC21" s="127">
        <f t="shared" si="0"/>
        <v>44.096088697259006</v>
      </c>
      <c r="AD21" s="127">
        <f t="shared" si="0"/>
        <v>32.713273791191867</v>
      </c>
      <c r="AE21" s="127">
        <f t="shared" si="0"/>
        <v>35.700646750846936</v>
      </c>
      <c r="AF21" s="127">
        <f t="shared" si="0"/>
        <v>72.367168552221131</v>
      </c>
      <c r="AG21" s="127">
        <f t="shared" si="0"/>
        <v>16.887833021620388</v>
      </c>
      <c r="AH21" s="127">
        <f t="shared" si="0"/>
        <v>7.0943289035130883</v>
      </c>
      <c r="AI21" s="127">
        <f t="shared" si="0"/>
        <v>7.2324667631900823</v>
      </c>
      <c r="AJ21" s="127">
        <f t="shared" si="0"/>
        <v>25.294500738061103</v>
      </c>
      <c r="AK21" s="127">
        <f t="shared" si="0"/>
        <v>15.364510336765198</v>
      </c>
      <c r="AL21" s="127">
        <f t="shared" si="0"/>
        <v>14.356429314645149</v>
      </c>
      <c r="AM21" s="127">
        <f t="shared" si="0"/>
        <v>13.942620524414352</v>
      </c>
      <c r="AN21" s="280">
        <v>4</v>
      </c>
      <c r="AO21" s="281">
        <v>1</v>
      </c>
      <c r="AP21" s="281">
        <v>1</v>
      </c>
      <c r="AQ21" s="281">
        <v>1</v>
      </c>
      <c r="AR21" s="281">
        <v>1</v>
      </c>
      <c r="AS21" s="281">
        <v>1</v>
      </c>
      <c r="AT21" s="281">
        <v>1</v>
      </c>
      <c r="AU21" s="281">
        <v>1</v>
      </c>
      <c r="AV21" s="281">
        <v>1</v>
      </c>
      <c r="AW21" s="281">
        <v>1</v>
      </c>
      <c r="AX21" s="281">
        <v>4</v>
      </c>
      <c r="AY21" s="281">
        <v>4</v>
      </c>
      <c r="AZ21" s="281">
        <v>4</v>
      </c>
      <c r="BA21" s="281">
        <v>4</v>
      </c>
      <c r="BB21" s="281">
        <v>4</v>
      </c>
      <c r="BC21" s="281">
        <v>4</v>
      </c>
      <c r="BD21" s="281">
        <v>6</v>
      </c>
      <c r="BE21" s="325">
        <v>7</v>
      </c>
    </row>
    <row r="22" spans="2:57" ht="15" x14ac:dyDescent="0.25">
      <c r="B22" s="772"/>
      <c r="C22" s="1" t="s">
        <v>6</v>
      </c>
      <c r="D22" s="365">
        <v>1623.5</v>
      </c>
      <c r="E22" s="11">
        <v>1101.4000000000001</v>
      </c>
      <c r="F22" s="11">
        <v>1168</v>
      </c>
      <c r="G22" s="11">
        <v>1191.5</v>
      </c>
      <c r="H22" s="11">
        <v>1406.6</v>
      </c>
      <c r="I22" s="11">
        <v>1158.7</v>
      </c>
      <c r="J22" s="11">
        <v>901</v>
      </c>
      <c r="K22" s="11">
        <v>715.9</v>
      </c>
      <c r="L22" s="11">
        <v>531.1</v>
      </c>
      <c r="M22" s="11">
        <v>579.6</v>
      </c>
      <c r="N22" s="11">
        <v>1174.88098144531</v>
      </c>
      <c r="O22" s="11">
        <v>274.34487498167101</v>
      </c>
      <c r="P22" s="11">
        <v>115.176429748535</v>
      </c>
      <c r="Q22" s="11">
        <v>117.41909790039099</v>
      </c>
      <c r="R22" s="11">
        <v>414.09621948242199</v>
      </c>
      <c r="S22" s="11">
        <v>254.06270551681499</v>
      </c>
      <c r="T22" s="11">
        <v>237.50636672973599</v>
      </c>
      <c r="U22" s="366">
        <v>230.907360553741</v>
      </c>
      <c r="V22" s="74">
        <f>100</f>
        <v>100</v>
      </c>
      <c r="W22" s="127">
        <f t="shared" si="1"/>
        <v>67.841084077610105</v>
      </c>
      <c r="X22" s="127">
        <f t="shared" si="0"/>
        <v>71.943332306744693</v>
      </c>
      <c r="Y22" s="127">
        <f t="shared" si="0"/>
        <v>73.390822297505395</v>
      </c>
      <c r="Z22" s="127">
        <f t="shared" si="0"/>
        <v>86.639975361872501</v>
      </c>
      <c r="AA22" s="127">
        <f t="shared" si="0"/>
        <v>71.370495842315989</v>
      </c>
      <c r="AB22" s="127">
        <f t="shared" si="0"/>
        <v>55.497382198952877</v>
      </c>
      <c r="AC22" s="127">
        <f t="shared" si="0"/>
        <v>44.096088697259006</v>
      </c>
      <c r="AD22" s="127">
        <f t="shared" si="0"/>
        <v>32.713273791191867</v>
      </c>
      <c r="AE22" s="127">
        <f t="shared" si="0"/>
        <v>35.700646750846936</v>
      </c>
      <c r="AF22" s="127">
        <f t="shared" si="0"/>
        <v>72.367168552221131</v>
      </c>
      <c r="AG22" s="127">
        <f t="shared" si="0"/>
        <v>16.898360023509149</v>
      </c>
      <c r="AH22" s="127">
        <f t="shared" si="0"/>
        <v>7.0943289035130883</v>
      </c>
      <c r="AI22" s="127">
        <f t="shared" si="0"/>
        <v>7.2324667631900823</v>
      </c>
      <c r="AJ22" s="127">
        <f t="shared" si="0"/>
        <v>25.506388634580968</v>
      </c>
      <c r="AK22" s="127">
        <f t="shared" si="0"/>
        <v>15.649073330262704</v>
      </c>
      <c r="AL22" s="127">
        <f t="shared" si="0"/>
        <v>14.629280365243979</v>
      </c>
      <c r="AM22" s="127">
        <f t="shared" si="0"/>
        <v>14.222812476362243</v>
      </c>
      <c r="AN22" s="280"/>
      <c r="AO22" s="281"/>
      <c r="AP22" s="281"/>
      <c r="AQ22" s="281"/>
      <c r="AR22" s="281"/>
      <c r="AS22" s="281"/>
      <c r="AT22" s="281"/>
      <c r="AU22" s="281"/>
      <c r="AV22" s="281"/>
      <c r="AW22" s="281"/>
      <c r="AX22" s="281"/>
      <c r="AY22" s="281"/>
      <c r="AZ22" s="281"/>
      <c r="BA22" s="281"/>
      <c r="BB22" s="281"/>
      <c r="BC22" s="281"/>
      <c r="BD22" s="281"/>
      <c r="BE22" s="325"/>
    </row>
    <row r="23" spans="2:57" ht="15" x14ac:dyDescent="0.25">
      <c r="B23" s="765"/>
      <c r="C23" s="1" t="s">
        <v>7</v>
      </c>
      <c r="D23" s="424">
        <v>0</v>
      </c>
      <c r="E23" s="341">
        <v>0</v>
      </c>
      <c r="F23" s="341">
        <v>0</v>
      </c>
      <c r="G23" s="341">
        <v>0</v>
      </c>
      <c r="H23" s="341">
        <v>0</v>
      </c>
      <c r="I23" s="341">
        <v>0</v>
      </c>
      <c r="J23" s="341">
        <v>0</v>
      </c>
      <c r="K23" s="341">
        <v>0</v>
      </c>
      <c r="L23" s="341">
        <v>0</v>
      </c>
      <c r="M23" s="341">
        <v>0</v>
      </c>
      <c r="N23" s="341">
        <v>0</v>
      </c>
      <c r="O23" s="341">
        <v>0.17090587566481799</v>
      </c>
      <c r="P23" s="341">
        <v>0</v>
      </c>
      <c r="Q23" s="341">
        <v>0</v>
      </c>
      <c r="R23" s="341">
        <v>3.44</v>
      </c>
      <c r="S23" s="341">
        <v>4.6198801994323704</v>
      </c>
      <c r="T23" s="341">
        <v>4.4297368064724196</v>
      </c>
      <c r="U23" s="341">
        <v>4.5489163398742702</v>
      </c>
      <c r="V23" s="74">
        <f>100</f>
        <v>100</v>
      </c>
      <c r="W23" s="127" t="e">
        <f t="shared" si="1"/>
        <v>#DIV/0!</v>
      </c>
      <c r="X23" s="127" t="e">
        <f t="shared" si="0"/>
        <v>#DIV/0!</v>
      </c>
      <c r="Y23" s="127" t="e">
        <f t="shared" si="0"/>
        <v>#DIV/0!</v>
      </c>
      <c r="Z23" s="127" t="e">
        <f t="shared" si="0"/>
        <v>#DIV/0!</v>
      </c>
      <c r="AA23" s="127" t="e">
        <f t="shared" si="0"/>
        <v>#DIV/0!</v>
      </c>
      <c r="AB23" s="127" t="e">
        <f t="shared" si="0"/>
        <v>#DIV/0!</v>
      </c>
      <c r="AC23" s="127" t="e">
        <f t="shared" si="0"/>
        <v>#DIV/0!</v>
      </c>
      <c r="AD23" s="127" t="e">
        <f t="shared" si="0"/>
        <v>#DIV/0!</v>
      </c>
      <c r="AE23" s="127" t="e">
        <f t="shared" si="0"/>
        <v>#DIV/0!</v>
      </c>
      <c r="AF23" s="127" t="e">
        <f t="shared" si="0"/>
        <v>#DIV/0!</v>
      </c>
      <c r="AG23" s="127" t="e">
        <f t="shared" si="0"/>
        <v>#DIV/0!</v>
      </c>
      <c r="AH23" s="127" t="e">
        <f t="shared" si="0"/>
        <v>#DIV/0!</v>
      </c>
      <c r="AI23" s="127" t="e">
        <f t="shared" si="0"/>
        <v>#DIV/0!</v>
      </c>
      <c r="AJ23" s="127" t="e">
        <f t="shared" si="0"/>
        <v>#DIV/0!</v>
      </c>
      <c r="AK23" s="127" t="e">
        <f t="shared" si="0"/>
        <v>#DIV/0!</v>
      </c>
      <c r="AL23" s="127" t="e">
        <f t="shared" si="0"/>
        <v>#DIV/0!</v>
      </c>
      <c r="AM23" s="127" t="e">
        <f t="shared" si="0"/>
        <v>#DIV/0!</v>
      </c>
      <c r="AN23" s="283"/>
      <c r="AO23" s="284"/>
      <c r="AP23" s="284"/>
      <c r="AQ23" s="284"/>
      <c r="AR23" s="284"/>
      <c r="AS23" s="284"/>
      <c r="AT23" s="284"/>
      <c r="AU23" s="284"/>
      <c r="AV23" s="284"/>
      <c r="AW23" s="284"/>
      <c r="AX23" s="284"/>
      <c r="AY23" s="284"/>
      <c r="AZ23" s="284"/>
      <c r="BA23" s="284"/>
      <c r="BB23" s="284"/>
      <c r="BC23" s="284"/>
      <c r="BD23" s="284"/>
      <c r="BE23" s="284"/>
    </row>
    <row r="24" spans="2:57" ht="15" customHeight="1" x14ac:dyDescent="0.25">
      <c r="B24" s="766" t="s">
        <v>21</v>
      </c>
      <c r="C24" s="7" t="s">
        <v>2</v>
      </c>
      <c r="D24" s="425">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366">
        <v>0</v>
      </c>
      <c r="V24" s="74">
        <f>100</f>
        <v>100</v>
      </c>
      <c r="W24" s="127" t="e">
        <f t="shared" si="1"/>
        <v>#DIV/0!</v>
      </c>
      <c r="X24" s="127" t="e">
        <f t="shared" si="0"/>
        <v>#DIV/0!</v>
      </c>
      <c r="Y24" s="127" t="e">
        <f t="shared" si="0"/>
        <v>#DIV/0!</v>
      </c>
      <c r="Z24" s="127" t="e">
        <f t="shared" si="0"/>
        <v>#DIV/0!</v>
      </c>
      <c r="AA24" s="127" t="e">
        <f t="shared" si="0"/>
        <v>#DIV/0!</v>
      </c>
      <c r="AB24" s="127" t="e">
        <f t="shared" si="0"/>
        <v>#DIV/0!</v>
      </c>
      <c r="AC24" s="127" t="e">
        <f t="shared" si="0"/>
        <v>#DIV/0!</v>
      </c>
      <c r="AD24" s="127" t="e">
        <f t="shared" si="0"/>
        <v>#DIV/0!</v>
      </c>
      <c r="AE24" s="127" t="e">
        <f t="shared" si="0"/>
        <v>#DIV/0!</v>
      </c>
      <c r="AF24" s="127" t="e">
        <f t="shared" si="0"/>
        <v>#DIV/0!</v>
      </c>
      <c r="AG24" s="127" t="e">
        <f t="shared" si="0"/>
        <v>#DIV/0!</v>
      </c>
      <c r="AH24" s="127" t="e">
        <f t="shared" si="0"/>
        <v>#DIV/0!</v>
      </c>
      <c r="AI24" s="127" t="e">
        <f t="shared" si="0"/>
        <v>#DIV/0!</v>
      </c>
      <c r="AJ24" s="127" t="e">
        <f t="shared" si="0"/>
        <v>#DIV/0!</v>
      </c>
      <c r="AK24" s="127" t="e">
        <f t="shared" si="0"/>
        <v>#DIV/0!</v>
      </c>
      <c r="AL24" s="127" t="e">
        <f t="shared" si="0"/>
        <v>#DIV/0!</v>
      </c>
      <c r="AM24" s="127" t="e">
        <f t="shared" si="0"/>
        <v>#DIV/0!</v>
      </c>
      <c r="AN24" s="280">
        <v>1</v>
      </c>
      <c r="AO24" s="281">
        <v>1</v>
      </c>
      <c r="AP24" s="281">
        <v>1</v>
      </c>
      <c r="AQ24" s="281">
        <v>1</v>
      </c>
      <c r="AR24" s="281">
        <v>1</v>
      </c>
      <c r="AS24" s="281">
        <v>1</v>
      </c>
      <c r="AT24" s="281">
        <v>1</v>
      </c>
      <c r="AU24" s="281">
        <v>1</v>
      </c>
      <c r="AV24" s="281">
        <v>1</v>
      </c>
      <c r="AW24" s="281">
        <v>1</v>
      </c>
      <c r="AX24" s="281">
        <v>1</v>
      </c>
      <c r="AY24" s="281">
        <v>4</v>
      </c>
      <c r="AZ24" s="281">
        <v>4</v>
      </c>
      <c r="BA24" s="281">
        <v>4</v>
      </c>
      <c r="BB24" s="281">
        <v>4</v>
      </c>
      <c r="BC24" s="281">
        <v>4</v>
      </c>
      <c r="BD24" s="281">
        <v>6</v>
      </c>
      <c r="BE24" s="325">
        <v>7</v>
      </c>
    </row>
    <row r="25" spans="2:57" ht="15" x14ac:dyDescent="0.25">
      <c r="B25" s="772"/>
      <c r="C25" s="1" t="s">
        <v>3</v>
      </c>
      <c r="D25" s="365">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366">
        <v>0</v>
      </c>
      <c r="V25" s="74">
        <f>100</f>
        <v>100</v>
      </c>
      <c r="W25" s="127" t="e">
        <f t="shared" si="1"/>
        <v>#DIV/0!</v>
      </c>
      <c r="X25" s="127" t="e">
        <f t="shared" si="0"/>
        <v>#DIV/0!</v>
      </c>
      <c r="Y25" s="127" t="e">
        <f t="shared" si="0"/>
        <v>#DIV/0!</v>
      </c>
      <c r="Z25" s="127" t="e">
        <f t="shared" si="0"/>
        <v>#DIV/0!</v>
      </c>
      <c r="AA25" s="127" t="e">
        <f t="shared" si="0"/>
        <v>#DIV/0!</v>
      </c>
      <c r="AB25" s="127" t="e">
        <f t="shared" si="0"/>
        <v>#DIV/0!</v>
      </c>
      <c r="AC25" s="127" t="e">
        <f t="shared" si="0"/>
        <v>#DIV/0!</v>
      </c>
      <c r="AD25" s="127" t="e">
        <f t="shared" si="0"/>
        <v>#DIV/0!</v>
      </c>
      <c r="AE25" s="127" t="e">
        <f t="shared" si="0"/>
        <v>#DIV/0!</v>
      </c>
      <c r="AF25" s="127" t="e">
        <f t="shared" si="0"/>
        <v>#DIV/0!</v>
      </c>
      <c r="AG25" s="127" t="e">
        <f t="shared" si="0"/>
        <v>#DIV/0!</v>
      </c>
      <c r="AH25" s="127" t="e">
        <f t="shared" si="0"/>
        <v>#DIV/0!</v>
      </c>
      <c r="AI25" s="127" t="e">
        <f t="shared" si="0"/>
        <v>#DIV/0!</v>
      </c>
      <c r="AJ25" s="127" t="e">
        <f t="shared" si="0"/>
        <v>#DIV/0!</v>
      </c>
      <c r="AK25" s="127" t="e">
        <f t="shared" si="0"/>
        <v>#DIV/0!</v>
      </c>
      <c r="AL25" s="127" t="e">
        <f t="shared" si="0"/>
        <v>#DIV/0!</v>
      </c>
      <c r="AM25" s="127" t="e">
        <f t="shared" si="0"/>
        <v>#DIV/0!</v>
      </c>
      <c r="AN25" s="280">
        <v>1</v>
      </c>
      <c r="AO25" s="281">
        <v>1</v>
      </c>
      <c r="AP25" s="281">
        <v>1</v>
      </c>
      <c r="AQ25" s="281">
        <v>1</v>
      </c>
      <c r="AR25" s="342">
        <v>1</v>
      </c>
      <c r="AS25" s="342">
        <v>1</v>
      </c>
      <c r="AT25" s="342">
        <v>1</v>
      </c>
      <c r="AU25" s="419">
        <v>1</v>
      </c>
      <c r="AV25" s="419">
        <v>4</v>
      </c>
      <c r="AW25" s="281">
        <v>1</v>
      </c>
      <c r="AX25" s="281">
        <v>1</v>
      </c>
      <c r="AY25" s="281">
        <v>1</v>
      </c>
      <c r="AZ25" s="281">
        <v>1</v>
      </c>
      <c r="BA25" s="281">
        <v>1</v>
      </c>
      <c r="BB25" s="281">
        <v>1</v>
      </c>
      <c r="BC25" s="281">
        <v>4</v>
      </c>
      <c r="BD25" s="281">
        <v>6</v>
      </c>
      <c r="BE25" s="325">
        <v>7</v>
      </c>
    </row>
    <row r="26" spans="2:57" ht="15" x14ac:dyDescent="0.25">
      <c r="B26" s="772"/>
      <c r="C26" s="1" t="s">
        <v>4</v>
      </c>
      <c r="D26" s="365">
        <v>0</v>
      </c>
      <c r="E26" s="11">
        <v>0</v>
      </c>
      <c r="F26" s="11">
        <v>0</v>
      </c>
      <c r="G26" s="11">
        <v>0</v>
      </c>
      <c r="H26" s="11">
        <v>0</v>
      </c>
      <c r="I26" s="11">
        <v>0</v>
      </c>
      <c r="J26" s="11">
        <v>0</v>
      </c>
      <c r="K26" s="11">
        <v>0</v>
      </c>
      <c r="L26" s="11">
        <v>0</v>
      </c>
      <c r="M26" s="11">
        <v>0</v>
      </c>
      <c r="N26" s="11">
        <v>2.0910835266113299</v>
      </c>
      <c r="O26" s="11">
        <v>0</v>
      </c>
      <c r="P26" s="11">
        <v>0</v>
      </c>
      <c r="Q26" s="11">
        <v>0</v>
      </c>
      <c r="R26" s="11">
        <v>0</v>
      </c>
      <c r="S26" s="11">
        <v>0</v>
      </c>
      <c r="T26" s="11">
        <v>0</v>
      </c>
      <c r="U26" s="366">
        <v>0</v>
      </c>
      <c r="V26" s="74">
        <f>100</f>
        <v>100</v>
      </c>
      <c r="W26" s="127" t="e">
        <f t="shared" si="1"/>
        <v>#DIV/0!</v>
      </c>
      <c r="X26" s="127" t="e">
        <f t="shared" si="0"/>
        <v>#DIV/0!</v>
      </c>
      <c r="Y26" s="127" t="e">
        <f t="shared" si="0"/>
        <v>#DIV/0!</v>
      </c>
      <c r="Z26" s="127" t="e">
        <f t="shared" si="0"/>
        <v>#DIV/0!</v>
      </c>
      <c r="AA26" s="127" t="e">
        <f t="shared" si="0"/>
        <v>#DIV/0!</v>
      </c>
      <c r="AB26" s="127" t="e">
        <f t="shared" si="0"/>
        <v>#DIV/0!</v>
      </c>
      <c r="AC26" s="127" t="e">
        <f t="shared" si="0"/>
        <v>#DIV/0!</v>
      </c>
      <c r="AD26" s="127" t="e">
        <f t="shared" si="0"/>
        <v>#DIV/0!</v>
      </c>
      <c r="AE26" s="127" t="e">
        <f t="shared" si="0"/>
        <v>#DIV/0!</v>
      </c>
      <c r="AF26" s="127" t="e">
        <f t="shared" si="0"/>
        <v>#DIV/0!</v>
      </c>
      <c r="AG26" s="127" t="e">
        <f t="shared" si="0"/>
        <v>#DIV/0!</v>
      </c>
      <c r="AH26" s="127" t="e">
        <f t="shared" si="0"/>
        <v>#DIV/0!</v>
      </c>
      <c r="AI26" s="127" t="e">
        <f t="shared" si="0"/>
        <v>#DIV/0!</v>
      </c>
      <c r="AJ26" s="127" t="e">
        <f t="shared" si="0"/>
        <v>#DIV/0!</v>
      </c>
      <c r="AK26" s="127" t="e">
        <f t="shared" si="0"/>
        <v>#DIV/0!</v>
      </c>
      <c r="AL26" s="127" t="e">
        <f t="shared" si="0"/>
        <v>#DIV/0!</v>
      </c>
      <c r="AM26" s="127" t="e">
        <f t="shared" si="0"/>
        <v>#DIV/0!</v>
      </c>
      <c r="AN26" s="280">
        <v>1</v>
      </c>
      <c r="AO26" s="281">
        <v>1</v>
      </c>
      <c r="AP26" s="281">
        <v>1</v>
      </c>
      <c r="AQ26" s="281">
        <v>1</v>
      </c>
      <c r="AR26" s="281">
        <v>1</v>
      </c>
      <c r="AS26" s="281">
        <v>1</v>
      </c>
      <c r="AT26" s="281">
        <v>1</v>
      </c>
      <c r="AU26" s="281">
        <v>1</v>
      </c>
      <c r="AV26" s="281">
        <v>4</v>
      </c>
      <c r="AW26" s="281">
        <v>4</v>
      </c>
      <c r="AX26" s="281">
        <v>4</v>
      </c>
      <c r="AY26" s="281">
        <v>4</v>
      </c>
      <c r="AZ26" s="281">
        <v>4</v>
      </c>
      <c r="BA26" s="281">
        <v>4</v>
      </c>
      <c r="BB26" s="281">
        <v>4</v>
      </c>
      <c r="BC26" s="281">
        <v>4</v>
      </c>
      <c r="BD26" s="281">
        <v>6</v>
      </c>
      <c r="BE26" s="325">
        <v>7</v>
      </c>
    </row>
    <row r="27" spans="2:57" ht="15" x14ac:dyDescent="0.25">
      <c r="B27" s="772"/>
      <c r="C27" s="1" t="s">
        <v>5</v>
      </c>
      <c r="D27" s="365">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366">
        <v>0</v>
      </c>
      <c r="V27" s="74">
        <f>100</f>
        <v>100</v>
      </c>
      <c r="W27" s="127" t="e">
        <f t="shared" si="1"/>
        <v>#DIV/0!</v>
      </c>
      <c r="X27" s="127" t="e">
        <f t="shared" si="0"/>
        <v>#DIV/0!</v>
      </c>
      <c r="Y27" s="127" t="e">
        <f t="shared" si="0"/>
        <v>#DIV/0!</v>
      </c>
      <c r="Z27" s="127" t="e">
        <f t="shared" si="0"/>
        <v>#DIV/0!</v>
      </c>
      <c r="AA27" s="127" t="e">
        <f t="shared" si="0"/>
        <v>#DIV/0!</v>
      </c>
      <c r="AB27" s="127" t="e">
        <f t="shared" si="0"/>
        <v>#DIV/0!</v>
      </c>
      <c r="AC27" s="127" t="e">
        <f t="shared" si="0"/>
        <v>#DIV/0!</v>
      </c>
      <c r="AD27" s="127" t="e">
        <f t="shared" si="0"/>
        <v>#DIV/0!</v>
      </c>
      <c r="AE27" s="127" t="e">
        <f t="shared" si="0"/>
        <v>#DIV/0!</v>
      </c>
      <c r="AF27" s="127" t="e">
        <f t="shared" si="0"/>
        <v>#DIV/0!</v>
      </c>
      <c r="AG27" s="127" t="e">
        <f t="shared" si="0"/>
        <v>#DIV/0!</v>
      </c>
      <c r="AH27" s="127" t="e">
        <f t="shared" si="0"/>
        <v>#DIV/0!</v>
      </c>
      <c r="AI27" s="127" t="e">
        <f t="shared" si="0"/>
        <v>#DIV/0!</v>
      </c>
      <c r="AJ27" s="127" t="e">
        <f t="shared" si="0"/>
        <v>#DIV/0!</v>
      </c>
      <c r="AK27" s="127" t="e">
        <f t="shared" si="0"/>
        <v>#DIV/0!</v>
      </c>
      <c r="AL27" s="127" t="e">
        <f t="shared" si="0"/>
        <v>#DIV/0!</v>
      </c>
      <c r="AM27" s="127" t="e">
        <f t="shared" ref="AM27:AM58" si="2">U27*100/$D27</f>
        <v>#DIV/0!</v>
      </c>
      <c r="AN27" s="280">
        <v>1</v>
      </c>
      <c r="AO27" s="281">
        <v>1</v>
      </c>
      <c r="AP27" s="281">
        <v>1</v>
      </c>
      <c r="AQ27" s="281">
        <v>1</v>
      </c>
      <c r="AR27" s="281">
        <v>1</v>
      </c>
      <c r="AS27" s="281">
        <v>1</v>
      </c>
      <c r="AT27" s="281">
        <v>1</v>
      </c>
      <c r="AU27" s="281">
        <v>1</v>
      </c>
      <c r="AV27" s="281">
        <v>1</v>
      </c>
      <c r="AW27" s="281">
        <v>1</v>
      </c>
      <c r="AX27" s="281">
        <v>1</v>
      </c>
      <c r="AY27" s="281">
        <v>1</v>
      </c>
      <c r="AZ27" s="281">
        <v>1</v>
      </c>
      <c r="BA27" s="281">
        <v>1</v>
      </c>
      <c r="BB27" s="281">
        <v>1</v>
      </c>
      <c r="BC27" s="281">
        <v>4</v>
      </c>
      <c r="BD27" s="281">
        <v>6</v>
      </c>
      <c r="BE27" s="325">
        <v>7</v>
      </c>
    </row>
    <row r="28" spans="2:57" ht="15" x14ac:dyDescent="0.25">
      <c r="B28" s="772"/>
      <c r="C28" s="1" t="s">
        <v>6</v>
      </c>
      <c r="D28" s="365">
        <v>0</v>
      </c>
      <c r="E28" s="11">
        <v>0</v>
      </c>
      <c r="F28" s="11">
        <v>0</v>
      </c>
      <c r="G28" s="11">
        <v>0</v>
      </c>
      <c r="H28" s="11">
        <v>0</v>
      </c>
      <c r="I28" s="11">
        <v>0</v>
      </c>
      <c r="J28" s="11">
        <v>0</v>
      </c>
      <c r="K28" s="11">
        <v>0</v>
      </c>
      <c r="L28" s="11">
        <v>0</v>
      </c>
      <c r="M28" s="11">
        <v>0</v>
      </c>
      <c r="N28" s="11">
        <v>2.0910835266113299</v>
      </c>
      <c r="O28" s="11">
        <v>0</v>
      </c>
      <c r="P28" s="11">
        <v>0</v>
      </c>
      <c r="Q28" s="11">
        <v>0</v>
      </c>
      <c r="R28" s="11">
        <v>0</v>
      </c>
      <c r="S28" s="11">
        <v>0</v>
      </c>
      <c r="T28" s="11">
        <v>0</v>
      </c>
      <c r="U28" s="366">
        <v>0</v>
      </c>
      <c r="V28" s="74">
        <f>100</f>
        <v>100</v>
      </c>
      <c r="W28" s="127" t="e">
        <f t="shared" si="1"/>
        <v>#DIV/0!</v>
      </c>
      <c r="X28" s="127" t="e">
        <f t="shared" si="1"/>
        <v>#DIV/0!</v>
      </c>
      <c r="Y28" s="127" t="e">
        <f t="shared" si="1"/>
        <v>#DIV/0!</v>
      </c>
      <c r="Z28" s="127" t="e">
        <f t="shared" si="1"/>
        <v>#DIV/0!</v>
      </c>
      <c r="AA28" s="127" t="e">
        <f t="shared" si="1"/>
        <v>#DIV/0!</v>
      </c>
      <c r="AB28" s="127" t="e">
        <f t="shared" si="1"/>
        <v>#DIV/0!</v>
      </c>
      <c r="AC28" s="127" t="e">
        <f t="shared" si="1"/>
        <v>#DIV/0!</v>
      </c>
      <c r="AD28" s="127" t="e">
        <f t="shared" si="1"/>
        <v>#DIV/0!</v>
      </c>
      <c r="AE28" s="127" t="e">
        <f t="shared" si="1"/>
        <v>#DIV/0!</v>
      </c>
      <c r="AF28" s="127" t="e">
        <f t="shared" si="1"/>
        <v>#DIV/0!</v>
      </c>
      <c r="AG28" s="127" t="e">
        <f t="shared" si="1"/>
        <v>#DIV/0!</v>
      </c>
      <c r="AH28" s="127" t="e">
        <f t="shared" si="1"/>
        <v>#DIV/0!</v>
      </c>
      <c r="AI28" s="127" t="e">
        <f t="shared" si="1"/>
        <v>#DIV/0!</v>
      </c>
      <c r="AJ28" s="127" t="e">
        <f t="shared" si="1"/>
        <v>#DIV/0!</v>
      </c>
      <c r="AK28" s="127" t="e">
        <f t="shared" si="1"/>
        <v>#DIV/0!</v>
      </c>
      <c r="AL28" s="127" t="e">
        <f t="shared" si="1"/>
        <v>#DIV/0!</v>
      </c>
      <c r="AM28" s="127" t="e">
        <f t="shared" si="2"/>
        <v>#DIV/0!</v>
      </c>
      <c r="AN28" s="280"/>
      <c r="AO28" s="281"/>
      <c r="AP28" s="281"/>
      <c r="AQ28" s="281"/>
      <c r="AR28" s="281"/>
      <c r="AS28" s="281"/>
      <c r="AT28" s="281"/>
      <c r="AU28" s="281"/>
      <c r="AV28" s="281"/>
      <c r="AW28" s="281"/>
      <c r="AX28" s="281"/>
      <c r="AY28" s="281"/>
      <c r="AZ28" s="281"/>
      <c r="BA28" s="281"/>
      <c r="BB28" s="281"/>
      <c r="BC28" s="281"/>
      <c r="BD28" s="281"/>
      <c r="BE28" s="325"/>
    </row>
    <row r="29" spans="2:57" ht="15" x14ac:dyDescent="0.25">
      <c r="B29" s="765"/>
      <c r="C29" s="8" t="s">
        <v>7</v>
      </c>
      <c r="D29" s="424">
        <v>0</v>
      </c>
      <c r="E29" s="341">
        <v>0</v>
      </c>
      <c r="F29" s="341">
        <v>0</v>
      </c>
      <c r="G29" s="341">
        <v>0</v>
      </c>
      <c r="H29" s="341">
        <v>0</v>
      </c>
      <c r="I29" s="341">
        <v>0</v>
      </c>
      <c r="J29" s="341">
        <v>0</v>
      </c>
      <c r="K29" s="341">
        <v>0</v>
      </c>
      <c r="L29" s="341">
        <v>0</v>
      </c>
      <c r="M29" s="341">
        <v>0</v>
      </c>
      <c r="N29" s="341">
        <v>2.0910835266113299</v>
      </c>
      <c r="O29" s="341">
        <v>0</v>
      </c>
      <c r="P29" s="341">
        <v>0</v>
      </c>
      <c r="Q29" s="341">
        <v>0</v>
      </c>
      <c r="R29" s="341">
        <v>0</v>
      </c>
      <c r="S29" s="341">
        <v>0</v>
      </c>
      <c r="T29" s="341">
        <v>0</v>
      </c>
      <c r="U29" s="341">
        <v>0</v>
      </c>
      <c r="V29" s="74">
        <f>100</f>
        <v>100</v>
      </c>
      <c r="W29" s="127" t="e">
        <f t="shared" si="1"/>
        <v>#DIV/0!</v>
      </c>
      <c r="X29" s="127" t="e">
        <f t="shared" si="1"/>
        <v>#DIV/0!</v>
      </c>
      <c r="Y29" s="127" t="e">
        <f t="shared" si="1"/>
        <v>#DIV/0!</v>
      </c>
      <c r="Z29" s="127" t="e">
        <f t="shared" si="1"/>
        <v>#DIV/0!</v>
      </c>
      <c r="AA29" s="127" t="e">
        <f t="shared" si="1"/>
        <v>#DIV/0!</v>
      </c>
      <c r="AB29" s="127" t="e">
        <f t="shared" si="1"/>
        <v>#DIV/0!</v>
      </c>
      <c r="AC29" s="127" t="e">
        <f t="shared" si="1"/>
        <v>#DIV/0!</v>
      </c>
      <c r="AD29" s="127" t="e">
        <f t="shared" si="1"/>
        <v>#DIV/0!</v>
      </c>
      <c r="AE29" s="127" t="e">
        <f t="shared" si="1"/>
        <v>#DIV/0!</v>
      </c>
      <c r="AF29" s="127" t="e">
        <f t="shared" si="1"/>
        <v>#DIV/0!</v>
      </c>
      <c r="AG29" s="127" t="e">
        <f t="shared" si="1"/>
        <v>#DIV/0!</v>
      </c>
      <c r="AH29" s="127" t="e">
        <f t="shared" si="1"/>
        <v>#DIV/0!</v>
      </c>
      <c r="AI29" s="127" t="e">
        <f t="shared" ref="AI29:AI42" si="3">Q29*100/$D29</f>
        <v>#DIV/0!</v>
      </c>
      <c r="AJ29" s="127" t="e">
        <f t="shared" ref="AJ29:AJ42" si="4">R29*100/$D29</f>
        <v>#DIV/0!</v>
      </c>
      <c r="AK29" s="127" t="e">
        <f t="shared" ref="AK29:AK42" si="5">S29*100/$D29</f>
        <v>#DIV/0!</v>
      </c>
      <c r="AL29" s="127" t="e">
        <f t="shared" ref="AL29:AL42" si="6">T29*100/$D29</f>
        <v>#DIV/0!</v>
      </c>
      <c r="AM29" s="127" t="e">
        <f t="shared" si="2"/>
        <v>#DIV/0!</v>
      </c>
      <c r="AN29" s="283"/>
      <c r="AO29" s="284"/>
      <c r="AP29" s="284"/>
      <c r="AQ29" s="284"/>
      <c r="AR29" s="284"/>
      <c r="AS29" s="284"/>
      <c r="AT29" s="284"/>
      <c r="AU29" s="284"/>
      <c r="AV29" s="284"/>
      <c r="AW29" s="284"/>
      <c r="AX29" s="284"/>
      <c r="AY29" s="284"/>
      <c r="AZ29" s="284"/>
      <c r="BA29" s="284"/>
      <c r="BB29" s="284"/>
      <c r="BC29" s="284"/>
      <c r="BD29" s="284"/>
      <c r="BE29" s="284"/>
    </row>
    <row r="30" spans="2:57" ht="15" customHeight="1" x14ac:dyDescent="0.25">
      <c r="B30" s="766" t="s">
        <v>22</v>
      </c>
      <c r="C30" s="1" t="s">
        <v>2</v>
      </c>
      <c r="D30" s="425">
        <v>148.27052264311399</v>
      </c>
      <c r="E30" s="11">
        <v>128.5</v>
      </c>
      <c r="F30" s="11">
        <v>281</v>
      </c>
      <c r="G30" s="11">
        <v>248.3</v>
      </c>
      <c r="H30" s="11">
        <v>323</v>
      </c>
      <c r="I30" s="11">
        <v>287</v>
      </c>
      <c r="J30" s="11">
        <v>263.60000000000002</v>
      </c>
      <c r="K30" s="11">
        <v>293.8</v>
      </c>
      <c r="L30" s="11">
        <v>190.1</v>
      </c>
      <c r="M30" s="11">
        <v>229.6</v>
      </c>
      <c r="N30" s="11">
        <v>217.84603823799301</v>
      </c>
      <c r="O30" s="11">
        <v>207.2</v>
      </c>
      <c r="P30" s="11">
        <v>394.7</v>
      </c>
      <c r="Q30" s="11">
        <v>288.2</v>
      </c>
      <c r="R30" s="11">
        <v>287.04000000000002</v>
      </c>
      <c r="S30" s="11">
        <v>385.49139404296898</v>
      </c>
      <c r="T30" s="11">
        <v>369.625446216782</v>
      </c>
      <c r="U30" s="366">
        <v>354.98971557617199</v>
      </c>
      <c r="V30" s="74">
        <f>100</f>
        <v>100</v>
      </c>
      <c r="W30" s="127">
        <f t="shared" si="1"/>
        <v>86.665911544197158</v>
      </c>
      <c r="X30" s="127">
        <f t="shared" si="1"/>
        <v>189.51845248186305</v>
      </c>
      <c r="Y30" s="127">
        <f t="shared" si="1"/>
        <v>167.46416993326193</v>
      </c>
      <c r="Z30" s="127">
        <f t="shared" si="1"/>
        <v>217.84505392043334</v>
      </c>
      <c r="AA30" s="127">
        <f t="shared" si="1"/>
        <v>193.56510983023026</v>
      </c>
      <c r="AB30" s="127">
        <f t="shared" si="1"/>
        <v>177.78314617159825</v>
      </c>
      <c r="AC30" s="127">
        <f t="shared" si="1"/>
        <v>198.15132149171305</v>
      </c>
      <c r="AD30" s="127">
        <f t="shared" si="1"/>
        <v>128.21159365410023</v>
      </c>
      <c r="AE30" s="127">
        <f t="shared" si="1"/>
        <v>154.8520878641842</v>
      </c>
      <c r="AF30" s="127">
        <f t="shared" si="1"/>
        <v>146.92471190807547</v>
      </c>
      <c r="AG30" s="127">
        <f t="shared" si="1"/>
        <v>139.74456709694672</v>
      </c>
      <c r="AH30" s="127">
        <f t="shared" si="1"/>
        <v>266.20260923342119</v>
      </c>
      <c r="AI30" s="127">
        <f t="shared" si="3"/>
        <v>194.37444129990368</v>
      </c>
      <c r="AJ30" s="127">
        <f t="shared" si="4"/>
        <v>193.59208754588605</v>
      </c>
      <c r="AK30" s="127">
        <f t="shared" si="5"/>
        <v>259.99193040604825</v>
      </c>
      <c r="AL30" s="127">
        <f t="shared" si="6"/>
        <v>249.29125467943996</v>
      </c>
      <c r="AM30" s="127">
        <f t="shared" si="2"/>
        <v>239.42029018851545</v>
      </c>
      <c r="AN30" s="280">
        <v>4</v>
      </c>
      <c r="AO30" s="281">
        <v>1</v>
      </c>
      <c r="AP30" s="281">
        <v>1</v>
      </c>
      <c r="AQ30" s="281">
        <v>1</v>
      </c>
      <c r="AR30" s="281">
        <v>1</v>
      </c>
      <c r="AS30" s="281">
        <v>1</v>
      </c>
      <c r="AT30" s="281">
        <v>1</v>
      </c>
      <c r="AU30" s="281">
        <v>1</v>
      </c>
      <c r="AV30" s="281">
        <v>1</v>
      </c>
      <c r="AW30" s="281">
        <v>1</v>
      </c>
      <c r="AX30" s="281">
        <v>4</v>
      </c>
      <c r="AY30" s="281">
        <v>1</v>
      </c>
      <c r="AZ30" s="281">
        <v>1</v>
      </c>
      <c r="BA30" s="281">
        <v>1</v>
      </c>
      <c r="BB30" s="281">
        <v>1</v>
      </c>
      <c r="BC30" s="281">
        <v>4</v>
      </c>
      <c r="BD30" s="281">
        <v>6</v>
      </c>
      <c r="BE30" s="325">
        <v>7</v>
      </c>
    </row>
    <row r="31" spans="2:57" ht="15" x14ac:dyDescent="0.25">
      <c r="B31" s="772"/>
      <c r="C31" s="1" t="s">
        <v>3</v>
      </c>
      <c r="D31" s="365">
        <v>955.72965370304905</v>
      </c>
      <c r="E31" s="11">
        <v>827.8</v>
      </c>
      <c r="F31" s="11">
        <v>765.8</v>
      </c>
      <c r="G31" s="11">
        <v>863.8</v>
      </c>
      <c r="H31" s="11">
        <v>922.08927601791197</v>
      </c>
      <c r="I31" s="11">
        <v>721.19981260107295</v>
      </c>
      <c r="J31" s="11">
        <v>959.48080808323004</v>
      </c>
      <c r="K31" s="11">
        <v>923</v>
      </c>
      <c r="L31" s="11">
        <v>959.3</v>
      </c>
      <c r="M31" s="11">
        <v>925.8</v>
      </c>
      <c r="N31" s="11">
        <v>805.85403161737497</v>
      </c>
      <c r="O31" s="11">
        <v>793.3</v>
      </c>
      <c r="P31" s="11">
        <v>764.4</v>
      </c>
      <c r="Q31" s="11">
        <v>1047.5999999999999</v>
      </c>
      <c r="R31" s="11">
        <v>1028.5</v>
      </c>
      <c r="S31" s="11">
        <v>1497.77478027344</v>
      </c>
      <c r="T31" s="11">
        <v>1402.9252553820299</v>
      </c>
      <c r="U31" s="366">
        <v>1354.96789550781</v>
      </c>
      <c r="V31" s="74">
        <f>100</f>
        <v>100</v>
      </c>
      <c r="W31" s="127">
        <f t="shared" si="1"/>
        <v>86.614451774372</v>
      </c>
      <c r="X31" s="127">
        <f t="shared" si="1"/>
        <v>80.127261619731925</v>
      </c>
      <c r="Y31" s="127">
        <f t="shared" si="1"/>
        <v>90.381207348033996</v>
      </c>
      <c r="Z31" s="127">
        <f t="shared" si="1"/>
        <v>96.480136662622655</v>
      </c>
      <c r="AA31" s="127">
        <f t="shared" si="1"/>
        <v>75.460650384418656</v>
      </c>
      <c r="AB31" s="127">
        <f t="shared" si="1"/>
        <v>100.39249115747815</v>
      </c>
      <c r="AC31" s="127">
        <f t="shared" si="1"/>
        <v>96.575427624722593</v>
      </c>
      <c r="AD31" s="127">
        <f t="shared" si="1"/>
        <v>100.37357282816509</v>
      </c>
      <c r="AE31" s="127">
        <f t="shared" si="1"/>
        <v>96.868397502674085</v>
      </c>
      <c r="AF31" s="127">
        <f t="shared" si="1"/>
        <v>84.318199032020274</v>
      </c>
      <c r="AG31" s="127">
        <f t="shared" si="1"/>
        <v>83.004644349612605</v>
      </c>
      <c r="AH31" s="127">
        <f t="shared" si="1"/>
        <v>79.980776680756179</v>
      </c>
      <c r="AI31" s="127">
        <f t="shared" si="3"/>
        <v>109.61258719356378</v>
      </c>
      <c r="AJ31" s="127">
        <f t="shared" si="4"/>
        <v>107.61411409753758</v>
      </c>
      <c r="AK31" s="127">
        <f t="shared" si="5"/>
        <v>156.71531949125938</v>
      </c>
      <c r="AL31" s="127">
        <f t="shared" si="6"/>
        <v>146.79101458726186</v>
      </c>
      <c r="AM31" s="127">
        <f t="shared" si="2"/>
        <v>141.77313534825262</v>
      </c>
      <c r="AN31" s="280">
        <v>4</v>
      </c>
      <c r="AO31" s="281">
        <v>1</v>
      </c>
      <c r="AP31" s="281">
        <v>1</v>
      </c>
      <c r="AQ31" s="281">
        <v>1</v>
      </c>
      <c r="AR31" s="281">
        <v>4</v>
      </c>
      <c r="AS31" s="281">
        <v>4</v>
      </c>
      <c r="AT31" s="281">
        <v>4</v>
      </c>
      <c r="AU31" s="281">
        <v>1</v>
      </c>
      <c r="AV31" s="281">
        <v>1</v>
      </c>
      <c r="AW31" s="281">
        <v>1</v>
      </c>
      <c r="AX31" s="281">
        <v>4</v>
      </c>
      <c r="AY31" s="281">
        <v>1</v>
      </c>
      <c r="AZ31" s="281">
        <v>1</v>
      </c>
      <c r="BA31" s="281">
        <v>1</v>
      </c>
      <c r="BB31" s="281">
        <v>1</v>
      </c>
      <c r="BC31" s="281">
        <v>4</v>
      </c>
      <c r="BD31" s="281">
        <v>6</v>
      </c>
      <c r="BE31" s="325">
        <v>7</v>
      </c>
    </row>
    <row r="32" spans="2:57" ht="15" x14ac:dyDescent="0.25">
      <c r="B32" s="772"/>
      <c r="C32" s="1" t="s">
        <v>4</v>
      </c>
      <c r="D32" s="365">
        <v>662</v>
      </c>
      <c r="E32" s="11">
        <v>659.47849099239102</v>
      </c>
      <c r="F32" s="11">
        <v>601.29999999999995</v>
      </c>
      <c r="G32" s="11">
        <v>668.52276074064105</v>
      </c>
      <c r="H32" s="11">
        <v>532.05151284646104</v>
      </c>
      <c r="I32" s="11">
        <v>722.20008973075903</v>
      </c>
      <c r="J32" s="11">
        <v>879.21926831055305</v>
      </c>
      <c r="K32" s="11">
        <v>835.4</v>
      </c>
      <c r="L32" s="11">
        <v>829</v>
      </c>
      <c r="M32" s="11">
        <v>825.5</v>
      </c>
      <c r="N32" s="11">
        <v>893.7</v>
      </c>
      <c r="O32" s="11">
        <v>993.6</v>
      </c>
      <c r="P32" s="11">
        <v>1090.7</v>
      </c>
      <c r="Q32" s="11">
        <v>1216.8499999999999</v>
      </c>
      <c r="R32" s="11">
        <v>1242.1099999999999</v>
      </c>
      <c r="S32" s="11">
        <v>1493.74951171875</v>
      </c>
      <c r="T32" s="11">
        <v>1400.2010125279901</v>
      </c>
      <c r="U32" s="366">
        <v>1342.09899902344</v>
      </c>
      <c r="V32" s="74">
        <f>100</f>
        <v>100</v>
      </c>
      <c r="W32" s="127">
        <f t="shared" si="1"/>
        <v>99.619107400663296</v>
      </c>
      <c r="X32" s="127">
        <f t="shared" si="1"/>
        <v>90.830815709969784</v>
      </c>
      <c r="Y32" s="127">
        <f t="shared" si="1"/>
        <v>100.98531129012706</v>
      </c>
      <c r="Z32" s="127">
        <f t="shared" si="1"/>
        <v>80.37031916109683</v>
      </c>
      <c r="AA32" s="127">
        <f t="shared" si="1"/>
        <v>109.09366914361919</v>
      </c>
      <c r="AB32" s="127">
        <f t="shared" si="1"/>
        <v>132.81257829464548</v>
      </c>
      <c r="AC32" s="127">
        <f t="shared" si="1"/>
        <v>126.19335347432025</v>
      </c>
      <c r="AD32" s="127">
        <f t="shared" si="1"/>
        <v>125.22658610271904</v>
      </c>
      <c r="AE32" s="127">
        <f t="shared" si="1"/>
        <v>124.69788519637463</v>
      </c>
      <c r="AF32" s="127">
        <f t="shared" si="1"/>
        <v>135</v>
      </c>
      <c r="AG32" s="127">
        <f t="shared" si="1"/>
        <v>150.09063444108762</v>
      </c>
      <c r="AH32" s="127">
        <f t="shared" si="1"/>
        <v>164.75830815709969</v>
      </c>
      <c r="AI32" s="127">
        <f t="shared" si="3"/>
        <v>183.81419939577037</v>
      </c>
      <c r="AJ32" s="127">
        <f t="shared" si="4"/>
        <v>187.62990936555889</v>
      </c>
      <c r="AK32" s="127">
        <f t="shared" si="5"/>
        <v>225.64192019920694</v>
      </c>
      <c r="AL32" s="127">
        <f t="shared" si="6"/>
        <v>211.51072696797434</v>
      </c>
      <c r="AM32" s="127">
        <f t="shared" si="2"/>
        <v>202.73398776789125</v>
      </c>
      <c r="AN32" s="280">
        <v>1</v>
      </c>
      <c r="AO32" s="281">
        <v>4</v>
      </c>
      <c r="AP32" s="281">
        <v>1</v>
      </c>
      <c r="AQ32" s="281">
        <v>4</v>
      </c>
      <c r="AR32" s="281">
        <v>4</v>
      </c>
      <c r="AS32" s="281">
        <v>4</v>
      </c>
      <c r="AT32" s="281">
        <v>4</v>
      </c>
      <c r="AU32" s="281">
        <v>1</v>
      </c>
      <c r="AV32" s="281">
        <v>1</v>
      </c>
      <c r="AW32" s="281">
        <v>1</v>
      </c>
      <c r="AX32" s="281">
        <v>1</v>
      </c>
      <c r="AY32" s="281">
        <v>1</v>
      </c>
      <c r="AZ32" s="281">
        <v>1</v>
      </c>
      <c r="BA32" s="281">
        <v>1</v>
      </c>
      <c r="BB32" s="281">
        <v>1</v>
      </c>
      <c r="BC32" s="281">
        <v>4</v>
      </c>
      <c r="BD32" s="281">
        <v>6</v>
      </c>
      <c r="BE32" s="325">
        <v>7</v>
      </c>
    </row>
    <row r="33" spans="2:57" ht="15" x14ac:dyDescent="0.25">
      <c r="B33" s="772"/>
      <c r="C33" s="1" t="s">
        <v>5</v>
      </c>
      <c r="D33" s="365">
        <v>482.1</v>
      </c>
      <c r="E33" s="11">
        <v>526.92160958742897</v>
      </c>
      <c r="F33" s="11">
        <v>555.6</v>
      </c>
      <c r="G33" s="11">
        <v>605.17737884030805</v>
      </c>
      <c r="H33" s="11">
        <v>611.05916230750199</v>
      </c>
      <c r="I33" s="11">
        <v>572</v>
      </c>
      <c r="J33" s="11">
        <v>446.2</v>
      </c>
      <c r="K33" s="11">
        <v>521.79999999999995</v>
      </c>
      <c r="L33" s="11">
        <v>494.8</v>
      </c>
      <c r="M33" s="11">
        <v>612.4</v>
      </c>
      <c r="N33" s="11">
        <v>1008.2</v>
      </c>
      <c r="O33" s="11">
        <v>941.8</v>
      </c>
      <c r="P33" s="11">
        <v>842.3</v>
      </c>
      <c r="Q33" s="11">
        <v>906.26</v>
      </c>
      <c r="R33" s="11">
        <v>831.35</v>
      </c>
      <c r="S33" s="11">
        <v>1196.3251953125</v>
      </c>
      <c r="T33" s="11">
        <v>1117.8331247404101</v>
      </c>
      <c r="U33" s="366">
        <v>1086.13415527344</v>
      </c>
      <c r="V33" s="74">
        <f>100</f>
        <v>100</v>
      </c>
      <c r="W33" s="127">
        <f t="shared" si="1"/>
        <v>109.29716025460048</v>
      </c>
      <c r="X33" s="127">
        <f t="shared" si="1"/>
        <v>115.24579962663347</v>
      </c>
      <c r="Y33" s="127">
        <f t="shared" si="1"/>
        <v>125.52942933837545</v>
      </c>
      <c r="Z33" s="127">
        <f t="shared" si="1"/>
        <v>126.74946324569632</v>
      </c>
      <c r="AA33" s="127">
        <f t="shared" si="1"/>
        <v>118.64758348890271</v>
      </c>
      <c r="AB33" s="127">
        <f t="shared" si="1"/>
        <v>92.553412155154533</v>
      </c>
      <c r="AC33" s="127">
        <f t="shared" si="1"/>
        <v>108.23480605683466</v>
      </c>
      <c r="AD33" s="127">
        <f t="shared" si="1"/>
        <v>102.63430823480606</v>
      </c>
      <c r="AE33" s="127">
        <f t="shared" si="1"/>
        <v>127.02758763741961</v>
      </c>
      <c r="AF33" s="127">
        <f t="shared" si="1"/>
        <v>209.12673719145405</v>
      </c>
      <c r="AG33" s="127">
        <f t="shared" si="1"/>
        <v>195.35366106616883</v>
      </c>
      <c r="AH33" s="127">
        <f t="shared" si="1"/>
        <v>174.71478946276704</v>
      </c>
      <c r="AI33" s="127">
        <f t="shared" si="3"/>
        <v>187.98174652561707</v>
      </c>
      <c r="AJ33" s="127">
        <f t="shared" si="4"/>
        <v>172.44347645716655</v>
      </c>
      <c r="AK33" s="127">
        <f t="shared" si="5"/>
        <v>248.14876484391203</v>
      </c>
      <c r="AL33" s="127">
        <f t="shared" si="6"/>
        <v>231.86748075926366</v>
      </c>
      <c r="AM33" s="127">
        <f t="shared" si="2"/>
        <v>225.2922952236963</v>
      </c>
      <c r="AN33" s="280">
        <v>1</v>
      </c>
      <c r="AO33" s="281">
        <v>4</v>
      </c>
      <c r="AP33" s="281">
        <v>1</v>
      </c>
      <c r="AQ33" s="281">
        <v>4</v>
      </c>
      <c r="AR33" s="281">
        <v>4</v>
      </c>
      <c r="AS33" s="281">
        <v>1</v>
      </c>
      <c r="AT33" s="281">
        <v>1</v>
      </c>
      <c r="AU33" s="281">
        <v>1</v>
      </c>
      <c r="AV33" s="281">
        <v>1</v>
      </c>
      <c r="AW33" s="281">
        <v>1</v>
      </c>
      <c r="AX33" s="281">
        <v>1</v>
      </c>
      <c r="AY33" s="281">
        <v>1</v>
      </c>
      <c r="AZ33" s="281">
        <v>1</v>
      </c>
      <c r="BA33" s="281">
        <v>1</v>
      </c>
      <c r="BB33" s="281">
        <v>1</v>
      </c>
      <c r="BC33" s="281">
        <v>4</v>
      </c>
      <c r="BD33" s="281">
        <v>6</v>
      </c>
      <c r="BE33" s="325">
        <v>7</v>
      </c>
    </row>
    <row r="34" spans="2:57" ht="15" x14ac:dyDescent="0.25">
      <c r="B34" s="772"/>
      <c r="C34" s="1" t="s">
        <v>6</v>
      </c>
      <c r="D34" s="365">
        <v>2248.10017634616</v>
      </c>
      <c r="E34" s="11">
        <v>2142.7001005798202</v>
      </c>
      <c r="F34" s="11">
        <v>2203.6999999999998</v>
      </c>
      <c r="G34" s="11">
        <v>2385.8001395809501</v>
      </c>
      <c r="H34" s="11">
        <v>2388.19995117188</v>
      </c>
      <c r="I34" s="11">
        <v>2302.3999023318302</v>
      </c>
      <c r="J34" s="11">
        <v>2548.5000763937801</v>
      </c>
      <c r="K34" s="11">
        <v>2574</v>
      </c>
      <c r="L34" s="11">
        <v>2473.1999999999998</v>
      </c>
      <c r="M34" s="11">
        <v>2593.3000000000002</v>
      </c>
      <c r="N34" s="11">
        <v>2925.6000698553698</v>
      </c>
      <c r="O34" s="11">
        <v>2935.9</v>
      </c>
      <c r="P34" s="11">
        <v>3092.1</v>
      </c>
      <c r="Q34" s="11">
        <v>3458.91</v>
      </c>
      <c r="R34" s="11">
        <v>3389</v>
      </c>
      <c r="S34" s="11">
        <v>4573.3408813476599</v>
      </c>
      <c r="T34" s="11">
        <v>4290.5848388672102</v>
      </c>
      <c r="U34" s="366">
        <v>4138.1907653808603</v>
      </c>
      <c r="V34" s="74">
        <f>100</f>
        <v>100</v>
      </c>
      <c r="W34" s="127">
        <f t="shared" si="1"/>
        <v>95.311593456762836</v>
      </c>
      <c r="X34" s="127">
        <f t="shared" si="1"/>
        <v>98.024991198642937</v>
      </c>
      <c r="Y34" s="127">
        <f t="shared" si="1"/>
        <v>106.1251702519144</v>
      </c>
      <c r="Z34" s="127">
        <f t="shared" si="1"/>
        <v>106.2319186795948</v>
      </c>
      <c r="AA34" s="127">
        <f t="shared" si="1"/>
        <v>102.41536060345513</v>
      </c>
      <c r="AB34" s="127">
        <f t="shared" si="1"/>
        <v>113.36238941699922</v>
      </c>
      <c r="AC34" s="127">
        <f t="shared" si="1"/>
        <v>114.49667710909242</v>
      </c>
      <c r="AD34" s="127">
        <f t="shared" si="1"/>
        <v>110.0128911523727</v>
      </c>
      <c r="AE34" s="127">
        <f t="shared" si="1"/>
        <v>115.35517977739293</v>
      </c>
      <c r="AF34" s="127">
        <f t="shared" si="1"/>
        <v>130.13655266067153</v>
      </c>
      <c r="AG34" s="127">
        <f t="shared" si="1"/>
        <v>130.59471418981525</v>
      </c>
      <c r="AH34" s="127">
        <f t="shared" si="1"/>
        <v>137.54280314258924</v>
      </c>
      <c r="AI34" s="127">
        <f t="shared" si="3"/>
        <v>153.85924686068799</v>
      </c>
      <c r="AJ34" s="127">
        <f t="shared" si="4"/>
        <v>150.74950999328445</v>
      </c>
      <c r="AK34" s="127">
        <f t="shared" si="5"/>
        <v>203.43136526863836</v>
      </c>
      <c r="AL34" s="127">
        <f t="shared" si="6"/>
        <v>190.85380998638161</v>
      </c>
      <c r="AM34" s="127">
        <f t="shared" si="2"/>
        <v>184.07501627025655</v>
      </c>
      <c r="AN34" s="280"/>
      <c r="AO34" s="281"/>
      <c r="AP34" s="281"/>
      <c r="AQ34" s="281"/>
      <c r="AR34" s="281"/>
      <c r="AS34" s="281"/>
      <c r="AT34" s="281"/>
      <c r="AU34" s="281"/>
      <c r="AV34" s="281"/>
      <c r="AW34" s="281"/>
      <c r="AX34" s="281"/>
      <c r="AY34" s="281"/>
      <c r="AZ34" s="281"/>
      <c r="BA34" s="281"/>
      <c r="BB34" s="281"/>
      <c r="BC34" s="281"/>
      <c r="BD34" s="281"/>
      <c r="BE34" s="325"/>
    </row>
    <row r="35" spans="2:57" ht="15" x14ac:dyDescent="0.25">
      <c r="B35" s="765"/>
      <c r="C35" s="1" t="s">
        <v>7</v>
      </c>
      <c r="D35" s="424">
        <v>1766.0001763461601</v>
      </c>
      <c r="E35" s="341">
        <v>1615.7784909923901</v>
      </c>
      <c r="F35" s="341">
        <v>1648.1</v>
      </c>
      <c r="G35" s="341">
        <v>1780.6227607406399</v>
      </c>
      <c r="H35" s="341">
        <v>1777.1407888643701</v>
      </c>
      <c r="I35" s="341">
        <v>1730.3999023318299</v>
      </c>
      <c r="J35" s="341">
        <v>2102.3000763937798</v>
      </c>
      <c r="K35" s="341">
        <v>2052.1999999999998</v>
      </c>
      <c r="L35" s="341">
        <v>1978.4</v>
      </c>
      <c r="M35" s="341">
        <v>1980.9</v>
      </c>
      <c r="N35" s="341">
        <v>1917.40006985537</v>
      </c>
      <c r="O35" s="341">
        <v>1994.1</v>
      </c>
      <c r="P35" s="341">
        <v>2249.8000000000002</v>
      </c>
      <c r="Q35" s="341">
        <v>2552.65</v>
      </c>
      <c r="R35" s="341">
        <v>2557.65</v>
      </c>
      <c r="S35" s="341">
        <v>3377.0156860351599</v>
      </c>
      <c r="T35" s="341">
        <v>3172.7517141267999</v>
      </c>
      <c r="U35" s="341">
        <v>3052.0566101074201</v>
      </c>
      <c r="V35" s="74">
        <f>100</f>
        <v>100</v>
      </c>
      <c r="W35" s="127">
        <f t="shared" si="1"/>
        <v>91.493676650441941</v>
      </c>
      <c r="X35" s="127">
        <f t="shared" si="1"/>
        <v>93.323886490764991</v>
      </c>
      <c r="Y35" s="127">
        <f t="shared" si="1"/>
        <v>100.82800582867064</v>
      </c>
      <c r="Z35" s="127">
        <f t="shared" si="1"/>
        <v>100.63083869794734</v>
      </c>
      <c r="AA35" s="127">
        <f t="shared" si="1"/>
        <v>97.984129645559449</v>
      </c>
      <c r="AB35" s="127">
        <f t="shared" si="1"/>
        <v>119.04302754620453</v>
      </c>
      <c r="AC35" s="127">
        <f t="shared" si="1"/>
        <v>116.20610391138152</v>
      </c>
      <c r="AD35" s="127">
        <f t="shared" si="1"/>
        <v>112.02716888133575</v>
      </c>
      <c r="AE35" s="127">
        <f t="shared" si="1"/>
        <v>112.16873172110695</v>
      </c>
      <c r="AF35" s="127">
        <f t="shared" si="1"/>
        <v>108.57303954648833</v>
      </c>
      <c r="AG35" s="127">
        <f t="shared" si="1"/>
        <v>112.91618351509888</v>
      </c>
      <c r="AH35" s="127">
        <f t="shared" si="1"/>
        <v>127.3952307668971</v>
      </c>
      <c r="AI35" s="127">
        <f t="shared" si="3"/>
        <v>144.54415317678007</v>
      </c>
      <c r="AJ35" s="127">
        <f t="shared" si="4"/>
        <v>144.82727885632249</v>
      </c>
      <c r="AK35" s="127">
        <f t="shared" si="5"/>
        <v>191.22397218680791</v>
      </c>
      <c r="AL35" s="127">
        <f t="shared" si="6"/>
        <v>179.65749701629122</v>
      </c>
      <c r="AM35" s="127">
        <f t="shared" si="2"/>
        <v>172.82312034770575</v>
      </c>
      <c r="AN35" s="283"/>
      <c r="AO35" s="284"/>
      <c r="AP35" s="284"/>
      <c r="AQ35" s="284"/>
      <c r="AR35" s="284"/>
      <c r="AS35" s="284"/>
      <c r="AT35" s="284"/>
      <c r="AU35" s="284"/>
      <c r="AV35" s="284"/>
      <c r="AW35" s="284"/>
      <c r="AX35" s="284"/>
      <c r="AY35" s="284"/>
      <c r="AZ35" s="284"/>
      <c r="BA35" s="284"/>
      <c r="BB35" s="284"/>
      <c r="BC35" s="284"/>
      <c r="BD35" s="284"/>
      <c r="BE35" s="284"/>
    </row>
    <row r="36" spans="2:57" ht="15" customHeight="1" x14ac:dyDescent="0.25">
      <c r="B36" s="766" t="s">
        <v>23</v>
      </c>
      <c r="C36" s="7" t="s">
        <v>2</v>
      </c>
      <c r="D36" s="425">
        <v>37.174497527315602</v>
      </c>
      <c r="E36" s="11">
        <v>67.400000000000006</v>
      </c>
      <c r="F36" s="11">
        <v>13.1</v>
      </c>
      <c r="G36" s="11">
        <v>48</v>
      </c>
      <c r="H36" s="11">
        <v>22.8</v>
      </c>
      <c r="I36" s="11">
        <v>12</v>
      </c>
      <c r="J36" s="11">
        <v>11.7</v>
      </c>
      <c r="K36" s="11">
        <v>0</v>
      </c>
      <c r="L36" s="11">
        <v>22.2</v>
      </c>
      <c r="M36" s="11">
        <v>25.2</v>
      </c>
      <c r="N36" s="11">
        <v>13.712587812446101</v>
      </c>
      <c r="O36" s="11">
        <v>22.1</v>
      </c>
      <c r="P36" s="11">
        <v>30.9</v>
      </c>
      <c r="Q36" s="11">
        <v>33.200000000000003</v>
      </c>
      <c r="R36" s="11">
        <v>64.88</v>
      </c>
      <c r="S36" s="11">
        <v>87.133094787597699</v>
      </c>
      <c r="T36" s="11">
        <v>83.546896435753297</v>
      </c>
      <c r="U36" s="366">
        <v>80.277328491210895</v>
      </c>
      <c r="V36" s="74">
        <f>100</f>
        <v>100</v>
      </c>
      <c r="W36" s="127">
        <f t="shared" si="1"/>
        <v>181.30709083686978</v>
      </c>
      <c r="X36" s="127">
        <f t="shared" si="1"/>
        <v>35.239212017255099</v>
      </c>
      <c r="Y36" s="127">
        <f t="shared" si="1"/>
        <v>129.12077685711793</v>
      </c>
      <c r="Z36" s="127">
        <f t="shared" si="1"/>
        <v>61.332369007131014</v>
      </c>
      <c r="AA36" s="127">
        <f t="shared" si="1"/>
        <v>32.280194214279483</v>
      </c>
      <c r="AB36" s="127">
        <f t="shared" si="1"/>
        <v>31.473189358922497</v>
      </c>
      <c r="AC36" s="127">
        <f t="shared" si="1"/>
        <v>0</v>
      </c>
      <c r="AD36" s="127">
        <f t="shared" si="1"/>
        <v>59.718359296417042</v>
      </c>
      <c r="AE36" s="127">
        <f t="shared" si="1"/>
        <v>67.78840784998691</v>
      </c>
      <c r="AF36" s="127">
        <f t="shared" si="1"/>
        <v>36.887083147176824</v>
      </c>
      <c r="AG36" s="127">
        <f t="shared" si="1"/>
        <v>59.449357677964713</v>
      </c>
      <c r="AH36" s="127">
        <f t="shared" si="1"/>
        <v>83.121500101769669</v>
      </c>
      <c r="AI36" s="127">
        <f t="shared" si="3"/>
        <v>89.308537326173251</v>
      </c>
      <c r="AJ36" s="127">
        <f t="shared" si="4"/>
        <v>174.52825005187105</v>
      </c>
      <c r="AK36" s="127">
        <f t="shared" si="5"/>
        <v>234.38943518623972</v>
      </c>
      <c r="AL36" s="127">
        <f t="shared" si="6"/>
        <v>224.74250357886757</v>
      </c>
      <c r="AM36" s="127">
        <f t="shared" si="2"/>
        <v>215.94731289164994</v>
      </c>
      <c r="AN36" s="280">
        <v>4</v>
      </c>
      <c r="AO36" s="281">
        <v>1</v>
      </c>
      <c r="AP36" s="281">
        <v>1</v>
      </c>
      <c r="AQ36" s="281">
        <v>1</v>
      </c>
      <c r="AR36" s="281">
        <v>1</v>
      </c>
      <c r="AS36" s="281">
        <v>1</v>
      </c>
      <c r="AT36" s="281">
        <v>1</v>
      </c>
      <c r="AU36" s="281">
        <v>1</v>
      </c>
      <c r="AV36" s="281">
        <v>1</v>
      </c>
      <c r="AW36" s="281">
        <v>1</v>
      </c>
      <c r="AX36" s="281">
        <v>4</v>
      </c>
      <c r="AY36" s="281">
        <v>1</v>
      </c>
      <c r="AZ36" s="281">
        <v>1</v>
      </c>
      <c r="BA36" s="281">
        <v>1</v>
      </c>
      <c r="BB36" s="281">
        <v>1</v>
      </c>
      <c r="BC36" s="281">
        <v>4</v>
      </c>
      <c r="BD36" s="281">
        <v>6</v>
      </c>
      <c r="BE36" s="325">
        <v>7</v>
      </c>
    </row>
    <row r="37" spans="2:57" ht="15" x14ac:dyDescent="0.25">
      <c r="B37" s="772"/>
      <c r="C37" s="1" t="s">
        <v>3</v>
      </c>
      <c r="D37" s="365">
        <v>-5.0744975273154296</v>
      </c>
      <c r="E37" s="11">
        <v>24.299987999999999</v>
      </c>
      <c r="F37" s="11">
        <v>18.700006443242501</v>
      </c>
      <c r="G37" s="11">
        <v>29</v>
      </c>
      <c r="H37" s="11">
        <v>31.550618507696498</v>
      </c>
      <c r="I37" s="11">
        <v>84</v>
      </c>
      <c r="J37" s="11">
        <v>43.402978826197497</v>
      </c>
      <c r="K37" s="11">
        <v>23.533903319945701</v>
      </c>
      <c r="L37" s="11">
        <v>26.550723296706799</v>
      </c>
      <c r="M37" s="11">
        <v>20.743104564572999</v>
      </c>
      <c r="N37" s="11">
        <v>15.0781111405208</v>
      </c>
      <c r="O37" s="11">
        <v>59</v>
      </c>
      <c r="P37" s="11">
        <v>79.956887803649806</v>
      </c>
      <c r="Q37" s="11">
        <v>59.202266585867598</v>
      </c>
      <c r="R37" s="11">
        <v>91.613938294991399</v>
      </c>
      <c r="S37" s="11">
        <v>91.969764709472699</v>
      </c>
      <c r="T37" s="11">
        <v>86.145605259710507</v>
      </c>
      <c r="U37" s="366">
        <v>83.247932434082003</v>
      </c>
      <c r="V37" s="74">
        <f>100</f>
        <v>100</v>
      </c>
      <c r="W37" s="127">
        <f t="shared" si="1"/>
        <v>-478.86490966240484</v>
      </c>
      <c r="X37" s="127">
        <f t="shared" si="1"/>
        <v>-368.50951926929793</v>
      </c>
      <c r="Y37" s="127">
        <f t="shared" si="1"/>
        <v>-571.4851538284604</v>
      </c>
      <c r="Z37" s="127">
        <f t="shared" si="1"/>
        <v>-621.74862314668974</v>
      </c>
      <c r="AA37" s="127">
        <f t="shared" si="1"/>
        <v>-1655.3363076410576</v>
      </c>
      <c r="AB37" s="127">
        <f t="shared" si="1"/>
        <v>-855.31579417596151</v>
      </c>
      <c r="AC37" s="127">
        <f t="shared" si="1"/>
        <v>-463.76815030976843</v>
      </c>
      <c r="AD37" s="127">
        <f t="shared" si="1"/>
        <v>-523.21876508535763</v>
      </c>
      <c r="AE37" s="127">
        <f t="shared" si="1"/>
        <v>-408.77159665395999</v>
      </c>
      <c r="AF37" s="127">
        <f t="shared" si="1"/>
        <v>-297.135057399419</v>
      </c>
      <c r="AG37" s="127">
        <f t="shared" si="1"/>
        <v>-1162.6766922716952</v>
      </c>
      <c r="AH37" s="127">
        <f t="shared" si="1"/>
        <v>-1575.6611836590951</v>
      </c>
      <c r="AI37" s="127">
        <f t="shared" si="3"/>
        <v>-1166.6626354075195</v>
      </c>
      <c r="AJ37" s="127">
        <f t="shared" si="4"/>
        <v>-1805.3795041153185</v>
      </c>
      <c r="AK37" s="127">
        <f t="shared" si="5"/>
        <v>-1812.3915562951829</v>
      </c>
      <c r="AL37" s="127">
        <f t="shared" si="6"/>
        <v>-1697.6184301203959</v>
      </c>
      <c r="AM37" s="127">
        <f t="shared" si="2"/>
        <v>-1640.51577493078</v>
      </c>
      <c r="AN37" s="280">
        <v>4</v>
      </c>
      <c r="AO37" s="281">
        <v>4</v>
      </c>
      <c r="AP37" s="281">
        <v>4</v>
      </c>
      <c r="AQ37" s="281">
        <v>4</v>
      </c>
      <c r="AR37" s="281">
        <v>4</v>
      </c>
      <c r="AS37" s="281">
        <v>4</v>
      </c>
      <c r="AT37" s="281">
        <v>4</v>
      </c>
      <c r="AU37" s="281">
        <v>4</v>
      </c>
      <c r="AV37" s="281">
        <v>4</v>
      </c>
      <c r="AW37" s="281">
        <v>4</v>
      </c>
      <c r="AX37" s="281">
        <v>4</v>
      </c>
      <c r="AY37" s="281">
        <v>1</v>
      </c>
      <c r="AZ37" s="281">
        <v>4</v>
      </c>
      <c r="BA37" s="281">
        <v>4</v>
      </c>
      <c r="BB37" s="281">
        <v>4</v>
      </c>
      <c r="BC37" s="281">
        <v>4</v>
      </c>
      <c r="BD37" s="281">
        <v>6</v>
      </c>
      <c r="BE37" s="325">
        <v>7</v>
      </c>
    </row>
    <row r="38" spans="2:57" ht="15" x14ac:dyDescent="0.25">
      <c r="B38" s="772"/>
      <c r="C38" s="1" t="s">
        <v>4</v>
      </c>
      <c r="D38" s="365">
        <v>111.4</v>
      </c>
      <c r="E38" s="11">
        <v>86.190845824493096</v>
      </c>
      <c r="F38" s="11">
        <v>95.200012207031307</v>
      </c>
      <c r="G38" s="11">
        <v>125.199996948242</v>
      </c>
      <c r="H38" s="11">
        <v>150.224476751846</v>
      </c>
      <c r="I38" s="11">
        <v>44.600003965199001</v>
      </c>
      <c r="J38" s="11">
        <v>49.1817379141294</v>
      </c>
      <c r="K38" s="11">
        <v>75.7</v>
      </c>
      <c r="L38" s="11">
        <v>28.729010630304799</v>
      </c>
      <c r="M38" s="11">
        <v>22.438659568183301</v>
      </c>
      <c r="N38" s="11">
        <v>56.9</v>
      </c>
      <c r="O38" s="11">
        <v>16.448985419853699</v>
      </c>
      <c r="P38" s="11">
        <v>35.243119441294802</v>
      </c>
      <c r="Q38" s="11">
        <v>29.307737241251701</v>
      </c>
      <c r="R38" s="11">
        <v>15.5160131045723</v>
      </c>
      <c r="S38" s="11">
        <v>38.264476776123097</v>
      </c>
      <c r="T38" s="11">
        <v>35.868099128362303</v>
      </c>
      <c r="U38" s="366">
        <v>34.395362854003899</v>
      </c>
      <c r="V38" s="74">
        <f>100</f>
        <v>100</v>
      </c>
      <c r="W38" s="127">
        <f t="shared" si="1"/>
        <v>77.370597688054843</v>
      </c>
      <c r="X38" s="127">
        <f t="shared" si="1"/>
        <v>85.457820652631327</v>
      </c>
      <c r="Y38" s="127">
        <f t="shared" si="1"/>
        <v>112.38778900201257</v>
      </c>
      <c r="Z38" s="127">
        <f t="shared" si="1"/>
        <v>134.85141539663016</v>
      </c>
      <c r="AA38" s="127">
        <f t="shared" si="1"/>
        <v>40.035910202153502</v>
      </c>
      <c r="AB38" s="127">
        <f t="shared" si="1"/>
        <v>44.148777301731954</v>
      </c>
      <c r="AC38" s="127">
        <f t="shared" si="1"/>
        <v>67.953321364452421</v>
      </c>
      <c r="AD38" s="127">
        <f t="shared" si="1"/>
        <v>25.789058016431596</v>
      </c>
      <c r="AE38" s="127">
        <f t="shared" si="1"/>
        <v>20.142423310757003</v>
      </c>
      <c r="AF38" s="127">
        <f t="shared" si="1"/>
        <v>51.077199281867145</v>
      </c>
      <c r="AG38" s="127">
        <f t="shared" si="1"/>
        <v>14.765696068091289</v>
      </c>
      <c r="AH38" s="127">
        <f t="shared" si="1"/>
        <v>31.636552460767327</v>
      </c>
      <c r="AI38" s="127">
        <f t="shared" si="3"/>
        <v>26.308561257856105</v>
      </c>
      <c r="AJ38" s="127">
        <f t="shared" si="4"/>
        <v>13.928198478072082</v>
      </c>
      <c r="AK38" s="127">
        <f t="shared" si="5"/>
        <v>34.348722420218216</v>
      </c>
      <c r="AL38" s="127">
        <f t="shared" si="6"/>
        <v>32.197575519176212</v>
      </c>
      <c r="AM38" s="127">
        <f t="shared" si="2"/>
        <v>30.875550138244073</v>
      </c>
      <c r="AN38" s="280">
        <v>4</v>
      </c>
      <c r="AO38" s="281">
        <v>4</v>
      </c>
      <c r="AP38" s="281">
        <v>4</v>
      </c>
      <c r="AQ38" s="281">
        <v>4</v>
      </c>
      <c r="AR38" s="281">
        <v>4</v>
      </c>
      <c r="AS38" s="281">
        <v>4</v>
      </c>
      <c r="AT38" s="281">
        <v>4</v>
      </c>
      <c r="AU38" s="281">
        <v>1</v>
      </c>
      <c r="AV38" s="281">
        <v>4</v>
      </c>
      <c r="AW38" s="281">
        <v>4</v>
      </c>
      <c r="AX38" s="281">
        <v>1</v>
      </c>
      <c r="AY38" s="281">
        <v>4</v>
      </c>
      <c r="AZ38" s="281">
        <v>4</v>
      </c>
      <c r="BA38" s="281">
        <v>4</v>
      </c>
      <c r="BB38" s="281">
        <v>4</v>
      </c>
      <c r="BC38" s="281">
        <v>4</v>
      </c>
      <c r="BD38" s="281">
        <v>6</v>
      </c>
      <c r="BE38" s="325">
        <v>7</v>
      </c>
    </row>
    <row r="39" spans="2:57" ht="15" x14ac:dyDescent="0.25">
      <c r="B39" s="772"/>
      <c r="C39" s="1" t="s">
        <v>5</v>
      </c>
      <c r="D39" s="365">
        <v>105.2</v>
      </c>
      <c r="E39" s="11">
        <v>77.209164175506899</v>
      </c>
      <c r="F39" s="11">
        <v>83.999975039179901</v>
      </c>
      <c r="G39" s="11">
        <v>31</v>
      </c>
      <c r="H39" s="11">
        <v>67.024915766014601</v>
      </c>
      <c r="I39" s="11">
        <v>100</v>
      </c>
      <c r="J39" s="11">
        <v>98.615275305569298</v>
      </c>
      <c r="K39" s="11">
        <v>59.366100470406401</v>
      </c>
      <c r="L39" s="11">
        <v>76.159837357650702</v>
      </c>
      <c r="M39" s="11">
        <v>87.959750257595005</v>
      </c>
      <c r="N39" s="11">
        <v>55.609305424844102</v>
      </c>
      <c r="O39" s="11">
        <v>61.951017179849302</v>
      </c>
      <c r="P39" s="11">
        <v>218.7</v>
      </c>
      <c r="Q39" s="11">
        <v>381.19</v>
      </c>
      <c r="R39" s="11">
        <v>682.29</v>
      </c>
      <c r="S39" s="11">
        <v>981.82562255859398</v>
      </c>
      <c r="T39" s="11">
        <v>917.40700476700295</v>
      </c>
      <c r="U39" s="366">
        <v>891.564208984375</v>
      </c>
      <c r="V39" s="74">
        <f>100</f>
        <v>100</v>
      </c>
      <c r="W39" s="127">
        <f t="shared" si="1"/>
        <v>73.392741611698568</v>
      </c>
      <c r="X39" s="127">
        <f t="shared" si="1"/>
        <v>79.847885018231835</v>
      </c>
      <c r="Y39" s="127">
        <f t="shared" si="1"/>
        <v>29.467680608365018</v>
      </c>
      <c r="Z39" s="127">
        <f t="shared" si="1"/>
        <v>63.711897115983462</v>
      </c>
      <c r="AA39" s="127">
        <f t="shared" si="1"/>
        <v>95.057034220532316</v>
      </c>
      <c r="AB39" s="127">
        <f t="shared" si="1"/>
        <v>93.740755993887163</v>
      </c>
      <c r="AC39" s="127">
        <f t="shared" si="1"/>
        <v>56.43165443954981</v>
      </c>
      <c r="AD39" s="127">
        <f t="shared" si="1"/>
        <v>72.395282659363787</v>
      </c>
      <c r="AE39" s="127">
        <f t="shared" si="1"/>
        <v>83.611929902656854</v>
      </c>
      <c r="AF39" s="127">
        <f t="shared" si="1"/>
        <v>52.860556487494392</v>
      </c>
      <c r="AG39" s="127">
        <f t="shared" si="1"/>
        <v>58.888799600617212</v>
      </c>
      <c r="AH39" s="127">
        <f t="shared" si="1"/>
        <v>207.88973384030419</v>
      </c>
      <c r="AI39" s="127">
        <f t="shared" si="3"/>
        <v>362.34790874524714</v>
      </c>
      <c r="AJ39" s="127">
        <f t="shared" si="4"/>
        <v>648.56463878326997</v>
      </c>
      <c r="AK39" s="127">
        <f t="shared" si="5"/>
        <v>933.29431802147724</v>
      </c>
      <c r="AL39" s="127">
        <f t="shared" si="6"/>
        <v>872.05989046293053</v>
      </c>
      <c r="AM39" s="127">
        <f t="shared" si="2"/>
        <v>847.49449523229555</v>
      </c>
      <c r="AN39" s="280">
        <v>4</v>
      </c>
      <c r="AO39" s="281">
        <v>4</v>
      </c>
      <c r="AP39" s="281">
        <v>4</v>
      </c>
      <c r="AQ39" s="281">
        <v>4</v>
      </c>
      <c r="AR39" s="281">
        <v>4</v>
      </c>
      <c r="AS39" s="281">
        <v>4</v>
      </c>
      <c r="AT39" s="281">
        <v>4</v>
      </c>
      <c r="AU39" s="281">
        <v>4</v>
      </c>
      <c r="AV39" s="281">
        <v>4</v>
      </c>
      <c r="AW39" s="281">
        <v>4</v>
      </c>
      <c r="AX39" s="281">
        <v>4</v>
      </c>
      <c r="AY39" s="281">
        <v>4</v>
      </c>
      <c r="AZ39" s="281">
        <v>1</v>
      </c>
      <c r="BA39" s="281">
        <v>1</v>
      </c>
      <c r="BB39" s="281">
        <v>1</v>
      </c>
      <c r="BC39" s="281">
        <v>4</v>
      </c>
      <c r="BD39" s="281">
        <v>6</v>
      </c>
      <c r="BE39" s="325">
        <v>7</v>
      </c>
    </row>
    <row r="40" spans="2:57" ht="15" x14ac:dyDescent="0.25">
      <c r="B40" s="772"/>
      <c r="C40" s="1" t="s">
        <v>6</v>
      </c>
      <c r="D40" s="365">
        <v>248.7</v>
      </c>
      <c r="E40" s="11">
        <v>255.099998</v>
      </c>
      <c r="F40" s="11">
        <v>210.99999368945399</v>
      </c>
      <c r="G40" s="11">
        <v>233.19999694824199</v>
      </c>
      <c r="H40" s="11">
        <v>271.60001102555702</v>
      </c>
      <c r="I40" s="11">
        <v>240.60000396519899</v>
      </c>
      <c r="J40" s="11">
        <v>202.899992045896</v>
      </c>
      <c r="K40" s="11">
        <v>158.60000379035199</v>
      </c>
      <c r="L40" s="11">
        <v>153.639571284662</v>
      </c>
      <c r="M40" s="11">
        <v>156.34151439035099</v>
      </c>
      <c r="N40" s="11">
        <v>141.30000437781101</v>
      </c>
      <c r="O40" s="11">
        <v>159.50000259970301</v>
      </c>
      <c r="P40" s="11">
        <v>364.80000724494499</v>
      </c>
      <c r="Q40" s="11">
        <v>502.90000382711901</v>
      </c>
      <c r="R40" s="11">
        <v>854.29995139956395</v>
      </c>
      <c r="S40" s="11">
        <v>1199.1929588317901</v>
      </c>
      <c r="T40" s="11">
        <v>1122.9676055908301</v>
      </c>
      <c r="U40" s="366">
        <v>1089.4848327636701</v>
      </c>
      <c r="V40" s="74">
        <f>100</f>
        <v>100</v>
      </c>
      <c r="W40" s="127">
        <f t="shared" si="1"/>
        <v>102.5733807800563</v>
      </c>
      <c r="X40" s="127">
        <f t="shared" si="1"/>
        <v>84.841171567934865</v>
      </c>
      <c r="Y40" s="127">
        <f t="shared" si="1"/>
        <v>93.767590248589471</v>
      </c>
      <c r="Z40" s="127">
        <f t="shared" si="1"/>
        <v>109.20788541437759</v>
      </c>
      <c r="AA40" s="127">
        <f t="shared" si="1"/>
        <v>96.743065526819066</v>
      </c>
      <c r="AB40" s="127">
        <f t="shared" si="1"/>
        <v>81.58423483952393</v>
      </c>
      <c r="AC40" s="127">
        <f t="shared" si="1"/>
        <v>63.771613908464815</v>
      </c>
      <c r="AD40" s="127">
        <f t="shared" si="1"/>
        <v>61.777069274090067</v>
      </c>
      <c r="AE40" s="127">
        <f t="shared" si="1"/>
        <v>62.863495935002419</v>
      </c>
      <c r="AF40" s="127">
        <f t="shared" si="1"/>
        <v>56.815442049783279</v>
      </c>
      <c r="AG40" s="127">
        <f t="shared" si="1"/>
        <v>64.133495214999201</v>
      </c>
      <c r="AH40" s="127">
        <f t="shared" si="1"/>
        <v>146.68275321469443</v>
      </c>
      <c r="AI40" s="127">
        <f t="shared" si="3"/>
        <v>202.21150133780418</v>
      </c>
      <c r="AJ40" s="127">
        <f t="shared" si="4"/>
        <v>343.50621286673265</v>
      </c>
      <c r="AK40" s="127">
        <f t="shared" si="5"/>
        <v>482.18454315713313</v>
      </c>
      <c r="AL40" s="127">
        <f t="shared" si="6"/>
        <v>451.53502436301977</v>
      </c>
      <c r="AM40" s="127">
        <f t="shared" si="2"/>
        <v>438.07190702198238</v>
      </c>
      <c r="AN40" s="280"/>
      <c r="AO40" s="281"/>
      <c r="AP40" s="281"/>
      <c r="AQ40" s="281"/>
      <c r="AR40" s="281"/>
      <c r="AS40" s="281"/>
      <c r="AT40" s="281"/>
      <c r="AU40" s="281"/>
      <c r="AV40" s="281"/>
      <c r="AW40" s="281"/>
      <c r="AX40" s="281"/>
      <c r="AY40" s="281"/>
      <c r="AZ40" s="281"/>
      <c r="BA40" s="281"/>
      <c r="BB40" s="281"/>
      <c r="BC40" s="281"/>
      <c r="BD40" s="281"/>
      <c r="BE40" s="325"/>
    </row>
    <row r="41" spans="2:57" ht="15" x14ac:dyDescent="0.25">
      <c r="B41" s="765"/>
      <c r="C41" s="8" t="s">
        <v>7</v>
      </c>
      <c r="D41" s="424">
        <v>143.5</v>
      </c>
      <c r="E41" s="341">
        <v>177.890833824493</v>
      </c>
      <c r="F41" s="341">
        <v>127.000018650274</v>
      </c>
      <c r="G41" s="341">
        <v>202.19999694824199</v>
      </c>
      <c r="H41" s="341">
        <v>204.575095259542</v>
      </c>
      <c r="I41" s="341">
        <v>140.60000396519899</v>
      </c>
      <c r="J41" s="341">
        <v>104.284716740327</v>
      </c>
      <c r="K41" s="341">
        <v>99.233903319945696</v>
      </c>
      <c r="L41" s="341">
        <v>77.479733927011594</v>
      </c>
      <c r="M41" s="341">
        <v>68.381764132756302</v>
      </c>
      <c r="N41" s="341">
        <v>85.690698952966898</v>
      </c>
      <c r="O41" s="341">
        <v>97.548985419853693</v>
      </c>
      <c r="P41" s="341">
        <v>146.100007244945</v>
      </c>
      <c r="Q41" s="341">
        <v>121.710003827119</v>
      </c>
      <c r="R41" s="341">
        <v>172.00995139956399</v>
      </c>
      <c r="S41" s="341">
        <v>217.36733627319299</v>
      </c>
      <c r="T41" s="341">
        <v>205.56060082382601</v>
      </c>
      <c r="U41" s="341">
        <v>197.92062377929699</v>
      </c>
      <c r="V41" s="74">
        <f>100</f>
        <v>100</v>
      </c>
      <c r="W41" s="127">
        <f t="shared" si="1"/>
        <v>123.96573785678953</v>
      </c>
      <c r="X41" s="127">
        <f t="shared" si="1"/>
        <v>88.501755156985368</v>
      </c>
      <c r="Y41" s="127">
        <f t="shared" si="1"/>
        <v>140.90592121828712</v>
      </c>
      <c r="Z41" s="127">
        <f t="shared" si="1"/>
        <v>142.56104199271221</v>
      </c>
      <c r="AA41" s="127">
        <f t="shared" si="1"/>
        <v>97.97909683985992</v>
      </c>
      <c r="AB41" s="127">
        <f t="shared" si="1"/>
        <v>72.672276474095469</v>
      </c>
      <c r="AC41" s="127">
        <f t="shared" si="1"/>
        <v>69.152545867557976</v>
      </c>
      <c r="AD41" s="127">
        <f t="shared" si="1"/>
        <v>53.992845942168358</v>
      </c>
      <c r="AE41" s="127">
        <f t="shared" si="1"/>
        <v>47.652797305056659</v>
      </c>
      <c r="AF41" s="127">
        <f t="shared" si="1"/>
        <v>59.714772789523977</v>
      </c>
      <c r="AG41" s="127">
        <f t="shared" si="1"/>
        <v>67.978387052162844</v>
      </c>
      <c r="AH41" s="127">
        <f t="shared" si="1"/>
        <v>101.81185173863764</v>
      </c>
      <c r="AI41" s="127">
        <f t="shared" si="3"/>
        <v>84.815333677434836</v>
      </c>
      <c r="AJ41" s="127">
        <f t="shared" si="4"/>
        <v>119.86756195091567</v>
      </c>
      <c r="AK41" s="127">
        <f t="shared" si="5"/>
        <v>151.47549566076168</v>
      </c>
      <c r="AL41" s="127">
        <f t="shared" si="6"/>
        <v>143.24780545214358</v>
      </c>
      <c r="AM41" s="127">
        <f t="shared" si="2"/>
        <v>137.92377963714077</v>
      </c>
      <c r="AN41" s="283"/>
      <c r="AO41" s="284"/>
      <c r="AP41" s="284"/>
      <c r="AQ41" s="284"/>
      <c r="AR41" s="284"/>
      <c r="AS41" s="284"/>
      <c r="AT41" s="284"/>
      <c r="AU41" s="284"/>
      <c r="AV41" s="284"/>
      <c r="AW41" s="284"/>
      <c r="AX41" s="284"/>
      <c r="AY41" s="284"/>
      <c r="AZ41" s="284"/>
      <c r="BA41" s="284"/>
      <c r="BB41" s="284"/>
      <c r="BC41" s="284"/>
      <c r="BD41" s="284"/>
      <c r="BE41" s="284"/>
    </row>
    <row r="42" spans="2:57" ht="15" customHeight="1" x14ac:dyDescent="0.25">
      <c r="B42" s="766" t="s">
        <v>24</v>
      </c>
      <c r="C42" s="1" t="s">
        <v>2</v>
      </c>
      <c r="D42" s="425">
        <v>1707.7</v>
      </c>
      <c r="E42" s="11">
        <v>924.6</v>
      </c>
      <c r="F42" s="11">
        <v>1628.3</v>
      </c>
      <c r="G42" s="11">
        <v>1660</v>
      </c>
      <c r="H42" s="11">
        <v>1322.6</v>
      </c>
      <c r="I42" s="11">
        <v>1311.6</v>
      </c>
      <c r="J42" s="11">
        <v>1834.3</v>
      </c>
      <c r="K42" s="11">
        <v>1589.9</v>
      </c>
      <c r="L42" s="11">
        <v>923.4</v>
      </c>
      <c r="M42" s="11">
        <v>1492.4</v>
      </c>
      <c r="N42" s="11">
        <v>1711.6</v>
      </c>
      <c r="O42" s="11">
        <v>1533.7</v>
      </c>
      <c r="P42" s="11">
        <v>2178.8000000000002</v>
      </c>
      <c r="Q42" s="11">
        <v>1174.22</v>
      </c>
      <c r="R42" s="11">
        <v>1807.72</v>
      </c>
      <c r="S42" s="11">
        <v>1915.47875976563</v>
      </c>
      <c r="T42" s="11">
        <v>1807.74195854855</v>
      </c>
      <c r="U42" s="366">
        <v>1833.0625</v>
      </c>
      <c r="V42" s="74">
        <f>100</f>
        <v>100</v>
      </c>
      <c r="W42" s="127">
        <f t="shared" si="1"/>
        <v>54.142999355858755</v>
      </c>
      <c r="X42" s="127">
        <f t="shared" si="1"/>
        <v>95.350471394273001</v>
      </c>
      <c r="Y42" s="127">
        <f t="shared" si="1"/>
        <v>97.206769338876853</v>
      </c>
      <c r="Z42" s="127">
        <f t="shared" si="1"/>
        <v>77.449200679276217</v>
      </c>
      <c r="AA42" s="127">
        <f t="shared" si="1"/>
        <v>76.805059436669197</v>
      </c>
      <c r="AB42" s="127">
        <f t="shared" si="1"/>
        <v>107.41348011945892</v>
      </c>
      <c r="AC42" s="127">
        <f t="shared" si="1"/>
        <v>93.101832874626695</v>
      </c>
      <c r="AD42" s="127">
        <f t="shared" si="1"/>
        <v>54.072729402119812</v>
      </c>
      <c r="AE42" s="127">
        <f t="shared" si="1"/>
        <v>87.392399133337236</v>
      </c>
      <c r="AF42" s="127">
        <f t="shared" si="1"/>
        <v>100.22837734965158</v>
      </c>
      <c r="AG42" s="127">
        <f t="shared" si="1"/>
        <v>89.810856707852665</v>
      </c>
      <c r="AH42" s="127">
        <f t="shared" si="1"/>
        <v>127.586812672015</v>
      </c>
      <c r="AI42" s="127">
        <f t="shared" si="3"/>
        <v>68.760320899455408</v>
      </c>
      <c r="AJ42" s="127">
        <f t="shared" si="4"/>
        <v>105.85700064414124</v>
      </c>
      <c r="AK42" s="127">
        <f t="shared" si="5"/>
        <v>112.16716986388884</v>
      </c>
      <c r="AL42" s="127">
        <f t="shared" si="6"/>
        <v>105.85828649930022</v>
      </c>
      <c r="AM42" s="127">
        <f t="shared" si="2"/>
        <v>107.34101422966563</v>
      </c>
      <c r="AN42" s="280">
        <v>1</v>
      </c>
      <c r="AO42" s="281">
        <v>1</v>
      </c>
      <c r="AP42" s="281">
        <v>1</v>
      </c>
      <c r="AQ42" s="281">
        <v>1</v>
      </c>
      <c r="AR42" s="281">
        <v>1</v>
      </c>
      <c r="AS42" s="281">
        <v>1</v>
      </c>
      <c r="AT42" s="281">
        <v>1</v>
      </c>
      <c r="AU42" s="281">
        <v>1</v>
      </c>
      <c r="AV42" s="281">
        <v>1</v>
      </c>
      <c r="AW42" s="281">
        <v>1</v>
      </c>
      <c r="AX42" s="281">
        <v>1</v>
      </c>
      <c r="AY42" s="281">
        <v>1</v>
      </c>
      <c r="AZ42" s="281">
        <v>1</v>
      </c>
      <c r="BA42" s="281">
        <v>1</v>
      </c>
      <c r="BB42" s="281">
        <v>1</v>
      </c>
      <c r="BC42" s="281">
        <v>4</v>
      </c>
      <c r="BD42" s="281">
        <v>6</v>
      </c>
      <c r="BE42" s="325">
        <v>7</v>
      </c>
    </row>
    <row r="43" spans="2:57" ht="15" x14ac:dyDescent="0.25">
      <c r="B43" s="772"/>
      <c r="C43" s="1" t="s">
        <v>3</v>
      </c>
      <c r="D43" s="365">
        <v>4390.8999999999996</v>
      </c>
      <c r="E43" s="11">
        <v>4455.7</v>
      </c>
      <c r="F43" s="11">
        <v>4938.3</v>
      </c>
      <c r="G43" s="11">
        <v>4841.6000000000004</v>
      </c>
      <c r="H43" s="11">
        <v>4611.8999999999996</v>
      </c>
      <c r="I43" s="11">
        <v>4852.5</v>
      </c>
      <c r="J43" s="11">
        <v>4056.4</v>
      </c>
      <c r="K43" s="11">
        <v>4743.3999999999996</v>
      </c>
      <c r="L43" s="11">
        <v>5487.2</v>
      </c>
      <c r="M43" s="11">
        <v>5624.2</v>
      </c>
      <c r="N43" s="11">
        <v>5462.6</v>
      </c>
      <c r="O43" s="11">
        <v>5428.8</v>
      </c>
      <c r="P43" s="11">
        <v>5263.5</v>
      </c>
      <c r="Q43" s="11">
        <v>5967.87</v>
      </c>
      <c r="R43" s="11">
        <v>6327.02</v>
      </c>
      <c r="S43" s="11">
        <v>6717.37109375</v>
      </c>
      <c r="T43" s="11">
        <v>6609.52833388414</v>
      </c>
      <c r="U43" s="366">
        <v>6708.810546875</v>
      </c>
      <c r="V43" s="74">
        <f>100</f>
        <v>100</v>
      </c>
      <c r="W43" s="127">
        <f t="shared" si="1"/>
        <v>101.47577945295954</v>
      </c>
      <c r="X43" s="127">
        <f t="shared" si="1"/>
        <v>112.46669247762419</v>
      </c>
      <c r="Y43" s="127">
        <f t="shared" si="1"/>
        <v>110.26441048532193</v>
      </c>
      <c r="Z43" s="127">
        <f t="shared" si="1"/>
        <v>105.03313671456877</v>
      </c>
      <c r="AA43" s="127">
        <f t="shared" si="1"/>
        <v>110.51265116490926</v>
      </c>
      <c r="AB43" s="127">
        <f t="shared" si="1"/>
        <v>92.381971805324653</v>
      </c>
      <c r="AC43" s="127">
        <f t="shared" si="1"/>
        <v>108.02796693160855</v>
      </c>
      <c r="AD43" s="127">
        <f t="shared" si="1"/>
        <v>124.96754651665947</v>
      </c>
      <c r="AE43" s="127">
        <f t="shared" si="1"/>
        <v>128.08763579220661</v>
      </c>
      <c r="AF43" s="127">
        <f t="shared" si="1"/>
        <v>124.40729690951743</v>
      </c>
      <c r="AG43" s="127">
        <f t="shared" si="1"/>
        <v>123.63752305905396</v>
      </c>
      <c r="AH43" s="127">
        <f t="shared" si="1"/>
        <v>119.87291899155072</v>
      </c>
      <c r="AI43" s="127">
        <f t="shared" si="1"/>
        <v>135.91450499897516</v>
      </c>
      <c r="AJ43" s="127">
        <f t="shared" si="1"/>
        <v>144.09392151950627</v>
      </c>
      <c r="AK43" s="127">
        <f t="shared" si="1"/>
        <v>152.98392342686012</v>
      </c>
      <c r="AL43" s="127">
        <f t="shared" si="1"/>
        <v>150.5278720509267</v>
      </c>
      <c r="AM43" s="127">
        <f t="shared" si="2"/>
        <v>152.78896232833816</v>
      </c>
      <c r="AN43" s="280">
        <v>1</v>
      </c>
      <c r="AO43" s="281">
        <v>1</v>
      </c>
      <c r="AP43" s="281">
        <v>1</v>
      </c>
      <c r="AQ43" s="281">
        <v>1</v>
      </c>
      <c r="AR43" s="281">
        <v>1</v>
      </c>
      <c r="AS43" s="281">
        <v>1</v>
      </c>
      <c r="AT43" s="281">
        <v>1</v>
      </c>
      <c r="AU43" s="281">
        <v>1</v>
      </c>
      <c r="AV43" s="281">
        <v>1</v>
      </c>
      <c r="AW43" s="342">
        <v>1</v>
      </c>
      <c r="AX43" s="342">
        <v>1</v>
      </c>
      <c r="AY43" s="342">
        <v>1</v>
      </c>
      <c r="AZ43" s="419">
        <v>1</v>
      </c>
      <c r="BA43" s="419">
        <v>1</v>
      </c>
      <c r="BB43" s="281">
        <v>1</v>
      </c>
      <c r="BC43" s="281">
        <v>4</v>
      </c>
      <c r="BD43" s="281">
        <v>6</v>
      </c>
      <c r="BE43" s="325">
        <v>7</v>
      </c>
    </row>
    <row r="44" spans="2:57" ht="15" x14ac:dyDescent="0.25">
      <c r="B44" s="772"/>
      <c r="C44" s="1" t="s">
        <v>4</v>
      </c>
      <c r="D44" s="365">
        <v>7742.1</v>
      </c>
      <c r="E44" s="11">
        <v>7860.6</v>
      </c>
      <c r="F44" s="11">
        <v>8249</v>
      </c>
      <c r="G44" s="11">
        <v>8212.6</v>
      </c>
      <c r="H44" s="11">
        <v>8241</v>
      </c>
      <c r="I44" s="11">
        <v>8585.2000000000007</v>
      </c>
      <c r="J44" s="11">
        <v>8743.6</v>
      </c>
      <c r="K44" s="11">
        <v>9315.7000000000007</v>
      </c>
      <c r="L44" s="11">
        <v>10054.299999999999</v>
      </c>
      <c r="M44" s="11">
        <v>10077</v>
      </c>
      <c r="N44" s="11">
        <v>8756</v>
      </c>
      <c r="O44" s="11">
        <v>9011.7000000000007</v>
      </c>
      <c r="P44" s="11">
        <v>8685.7000000000007</v>
      </c>
      <c r="Q44" s="11">
        <v>9238.7999999999993</v>
      </c>
      <c r="R44" s="11">
        <v>9624.7199999999993</v>
      </c>
      <c r="S44" s="11">
        <v>10250.681640625</v>
      </c>
      <c r="T44" s="11">
        <v>10118.136510444399</v>
      </c>
      <c r="U44" s="366">
        <v>10253.994140625</v>
      </c>
      <c r="V44" s="74">
        <f>100</f>
        <v>100</v>
      </c>
      <c r="W44" s="127">
        <f t="shared" si="1"/>
        <v>101.53059247490991</v>
      </c>
      <c r="X44" s="127">
        <f t="shared" si="1"/>
        <v>106.54731920280027</v>
      </c>
      <c r="Y44" s="127">
        <f t="shared" si="1"/>
        <v>106.07716252696297</v>
      </c>
      <c r="Z44" s="127">
        <f t="shared" si="1"/>
        <v>106.44398806525361</v>
      </c>
      <c r="AA44" s="127">
        <f t="shared" si="1"/>
        <v>110.88981025819869</v>
      </c>
      <c r="AB44" s="127">
        <f t="shared" si="1"/>
        <v>112.93576678162255</v>
      </c>
      <c r="AC44" s="127">
        <f t="shared" si="1"/>
        <v>120.32523475542813</v>
      </c>
      <c r="AD44" s="127">
        <f t="shared" si="1"/>
        <v>129.86528202942353</v>
      </c>
      <c r="AE44" s="127">
        <f t="shared" si="1"/>
        <v>130.15848413221218</v>
      </c>
      <c r="AF44" s="127">
        <f t="shared" si="1"/>
        <v>113.09593004481988</v>
      </c>
      <c r="AG44" s="127">
        <f t="shared" si="1"/>
        <v>116.39865152865502</v>
      </c>
      <c r="AH44" s="127">
        <f t="shared" si="1"/>
        <v>112.18790767362862</v>
      </c>
      <c r="AI44" s="127">
        <f t="shared" ref="AI44:AI76" si="7">Q44*100/$D44</f>
        <v>119.33196419576082</v>
      </c>
      <c r="AJ44" s="127">
        <f t="shared" ref="AJ44:AJ76" si="8">R44*100/$D44</f>
        <v>124.31665827101172</v>
      </c>
      <c r="AK44" s="127">
        <f t="shared" ref="AK44:AK76" si="9">S44*100/$D44</f>
        <v>132.40182431930612</v>
      </c>
      <c r="AL44" s="127">
        <f t="shared" ref="AL44:AL76" si="10">T44*100/$D44</f>
        <v>130.68981943457717</v>
      </c>
      <c r="AM44" s="127">
        <f t="shared" si="2"/>
        <v>132.44460986844655</v>
      </c>
      <c r="AN44" s="280">
        <v>1</v>
      </c>
      <c r="AO44" s="281">
        <v>1</v>
      </c>
      <c r="AP44" s="281">
        <v>1</v>
      </c>
      <c r="AQ44" s="281">
        <v>1</v>
      </c>
      <c r="AR44" s="281">
        <v>1</v>
      </c>
      <c r="AS44" s="281">
        <v>1</v>
      </c>
      <c r="AT44" s="281">
        <v>1</v>
      </c>
      <c r="AU44" s="281">
        <v>1</v>
      </c>
      <c r="AV44" s="281">
        <v>1</v>
      </c>
      <c r="AW44" s="281">
        <v>1</v>
      </c>
      <c r="AX44" s="281">
        <v>1</v>
      </c>
      <c r="AY44" s="281">
        <v>1</v>
      </c>
      <c r="AZ44" s="281">
        <v>1</v>
      </c>
      <c r="BA44" s="281">
        <v>1</v>
      </c>
      <c r="BB44" s="281">
        <v>1</v>
      </c>
      <c r="BC44" s="281">
        <v>4</v>
      </c>
      <c r="BD44" s="281">
        <v>6</v>
      </c>
      <c r="BE44" s="325">
        <v>7</v>
      </c>
    </row>
    <row r="45" spans="2:57" ht="15" x14ac:dyDescent="0.25">
      <c r="B45" s="772"/>
      <c r="C45" s="1" t="s">
        <v>5</v>
      </c>
      <c r="D45" s="365">
        <v>14530.7</v>
      </c>
      <c r="E45" s="11">
        <v>14670</v>
      </c>
      <c r="F45" s="11">
        <v>14770.6</v>
      </c>
      <c r="G45" s="11">
        <v>14886.1</v>
      </c>
      <c r="H45" s="11">
        <v>15461.7</v>
      </c>
      <c r="I45" s="11">
        <v>15952.1</v>
      </c>
      <c r="J45" s="11">
        <v>16714.900000000001</v>
      </c>
      <c r="K45" s="11">
        <v>17365.5</v>
      </c>
      <c r="L45" s="11">
        <v>19076.3</v>
      </c>
      <c r="M45" s="11">
        <v>19432.3</v>
      </c>
      <c r="N45" s="11">
        <v>23771</v>
      </c>
      <c r="O45" s="11">
        <v>25927.7</v>
      </c>
      <c r="P45" s="11">
        <v>25881.4</v>
      </c>
      <c r="Q45" s="11">
        <v>27968.2</v>
      </c>
      <c r="R45" s="11">
        <v>30659.360000000001</v>
      </c>
      <c r="S45" s="11">
        <v>33030.19140625</v>
      </c>
      <c r="T45" s="11">
        <v>32910.885311380698</v>
      </c>
      <c r="U45" s="366">
        <v>33446.484375</v>
      </c>
      <c r="V45" s="74">
        <f>100</f>
        <v>100</v>
      </c>
      <c r="W45" s="127">
        <f t="shared" si="1"/>
        <v>100.95865994067732</v>
      </c>
      <c r="X45" s="127">
        <f t="shared" si="1"/>
        <v>101.65098722016144</v>
      </c>
      <c r="Y45" s="127">
        <f t="shared" si="1"/>
        <v>102.4458560151954</v>
      </c>
      <c r="Z45" s="127">
        <f t="shared" si="1"/>
        <v>106.40712422663739</v>
      </c>
      <c r="AA45" s="127">
        <f t="shared" si="1"/>
        <v>109.78204766459977</v>
      </c>
      <c r="AB45" s="127">
        <f t="shared" si="1"/>
        <v>115.03162270227864</v>
      </c>
      <c r="AC45" s="127">
        <f t="shared" si="1"/>
        <v>119.50903948192448</v>
      </c>
      <c r="AD45" s="127">
        <f t="shared" si="1"/>
        <v>131.28273242170025</v>
      </c>
      <c r="AE45" s="127">
        <f t="shared" si="1"/>
        <v>133.7327176254413</v>
      </c>
      <c r="AF45" s="127">
        <f t="shared" si="1"/>
        <v>163.59156819698981</v>
      </c>
      <c r="AG45" s="127">
        <f t="shared" si="1"/>
        <v>178.43393642426034</v>
      </c>
      <c r="AH45" s="127">
        <f t="shared" si="1"/>
        <v>178.11530070815581</v>
      </c>
      <c r="AI45" s="127">
        <f t="shared" si="7"/>
        <v>192.47661846986034</v>
      </c>
      <c r="AJ45" s="127">
        <f t="shared" si="8"/>
        <v>210.99713021396079</v>
      </c>
      <c r="AK45" s="127">
        <f t="shared" si="9"/>
        <v>227.31314669114357</v>
      </c>
      <c r="AL45" s="127">
        <f t="shared" si="10"/>
        <v>226.49208442387976</v>
      </c>
      <c r="AM45" s="127">
        <f t="shared" si="2"/>
        <v>230.17806695479226</v>
      </c>
      <c r="AN45" s="280">
        <v>1</v>
      </c>
      <c r="AO45" s="281">
        <v>1</v>
      </c>
      <c r="AP45" s="281">
        <v>1</v>
      </c>
      <c r="AQ45" s="281">
        <v>1</v>
      </c>
      <c r="AR45" s="281">
        <v>1</v>
      </c>
      <c r="AS45" s="281">
        <v>1</v>
      </c>
      <c r="AT45" s="281">
        <v>1</v>
      </c>
      <c r="AU45" s="281">
        <v>1</v>
      </c>
      <c r="AV45" s="281">
        <v>1</v>
      </c>
      <c r="AW45" s="281">
        <v>1</v>
      </c>
      <c r="AX45" s="281">
        <v>1</v>
      </c>
      <c r="AY45" s="281">
        <v>1</v>
      </c>
      <c r="AZ45" s="281">
        <v>1</v>
      </c>
      <c r="BA45" s="281">
        <v>1</v>
      </c>
      <c r="BB45" s="281">
        <v>1</v>
      </c>
      <c r="BC45" s="281">
        <v>4</v>
      </c>
      <c r="BD45" s="281">
        <v>6</v>
      </c>
      <c r="BE45" s="325">
        <v>7</v>
      </c>
    </row>
    <row r="46" spans="2:57" ht="15" x14ac:dyDescent="0.25">
      <c r="B46" s="772"/>
      <c r="C46" s="1" t="s">
        <v>6</v>
      </c>
      <c r="D46" s="365">
        <v>28371.4</v>
      </c>
      <c r="E46" s="11">
        <v>27910.9</v>
      </c>
      <c r="F46" s="11">
        <v>29586.2</v>
      </c>
      <c r="G46" s="11">
        <v>29600.3</v>
      </c>
      <c r="H46" s="11">
        <v>29637.200000000001</v>
      </c>
      <c r="I46" s="11">
        <v>30701.4</v>
      </c>
      <c r="J46" s="11">
        <v>31349.200000000001</v>
      </c>
      <c r="K46" s="11">
        <v>33014.5</v>
      </c>
      <c r="L46" s="11">
        <v>35541.199999999997</v>
      </c>
      <c r="M46" s="11">
        <v>36625.9</v>
      </c>
      <c r="N46" s="11">
        <v>39701.199999999997</v>
      </c>
      <c r="O46" s="11">
        <v>41901.9</v>
      </c>
      <c r="P46" s="11">
        <v>42009.4</v>
      </c>
      <c r="Q46" s="11">
        <v>44349.09</v>
      </c>
      <c r="R46" s="11">
        <v>48418.82</v>
      </c>
      <c r="S46" s="11">
        <v>51913.722900390603</v>
      </c>
      <c r="T46" s="11">
        <v>51446.292114257798</v>
      </c>
      <c r="U46" s="366">
        <v>52242.3515625</v>
      </c>
      <c r="V46" s="74">
        <f>100</f>
        <v>100</v>
      </c>
      <c r="W46" s="127">
        <f t="shared" si="1"/>
        <v>98.376886582967344</v>
      </c>
      <c r="X46" s="127">
        <f t="shared" si="1"/>
        <v>104.28177671880837</v>
      </c>
      <c r="Y46" s="127">
        <f t="shared" si="1"/>
        <v>104.33147465405303</v>
      </c>
      <c r="Z46" s="127">
        <f t="shared" si="1"/>
        <v>104.46153520799115</v>
      </c>
      <c r="AA46" s="127">
        <f t="shared" si="1"/>
        <v>108.21249568227158</v>
      </c>
      <c r="AB46" s="127">
        <f t="shared" si="1"/>
        <v>110.49578096251858</v>
      </c>
      <c r="AC46" s="127">
        <f t="shared" si="1"/>
        <v>116.36542433577475</v>
      </c>
      <c r="AD46" s="127">
        <f t="shared" si="1"/>
        <v>125.27122383809045</v>
      </c>
      <c r="AE46" s="127">
        <f t="shared" si="1"/>
        <v>129.09444017566986</v>
      </c>
      <c r="AF46" s="127">
        <f t="shared" si="1"/>
        <v>139.93387707339079</v>
      </c>
      <c r="AG46" s="127">
        <f t="shared" si="1"/>
        <v>147.6906321154402</v>
      </c>
      <c r="AH46" s="127">
        <f t="shared" si="1"/>
        <v>148.06953481322739</v>
      </c>
      <c r="AI46" s="127">
        <f t="shared" si="7"/>
        <v>156.31618460844371</v>
      </c>
      <c r="AJ46" s="127">
        <f t="shared" si="8"/>
        <v>170.66066531789053</v>
      </c>
      <c r="AK46" s="127">
        <f t="shared" si="9"/>
        <v>182.97906659660998</v>
      </c>
      <c r="AL46" s="127">
        <f t="shared" si="10"/>
        <v>181.33152440224237</v>
      </c>
      <c r="AM46" s="127">
        <f t="shared" si="2"/>
        <v>184.13737623980487</v>
      </c>
      <c r="AN46" s="280"/>
      <c r="AO46" s="281"/>
      <c r="AP46" s="281"/>
      <c r="AQ46" s="281"/>
      <c r="AR46" s="281"/>
      <c r="AS46" s="281"/>
      <c r="AT46" s="281"/>
      <c r="AU46" s="281"/>
      <c r="AV46" s="281"/>
      <c r="AW46" s="281"/>
      <c r="AX46" s="281"/>
      <c r="AY46" s="281"/>
      <c r="AZ46" s="281"/>
      <c r="BA46" s="281"/>
      <c r="BB46" s="281"/>
      <c r="BC46" s="281"/>
      <c r="BD46" s="281"/>
      <c r="BE46" s="325"/>
    </row>
    <row r="47" spans="2:57" ht="15" x14ac:dyDescent="0.25">
      <c r="B47" s="765"/>
      <c r="C47" s="1" t="s">
        <v>7</v>
      </c>
      <c r="D47" s="424">
        <v>13840.7</v>
      </c>
      <c r="E47" s="341">
        <v>13240.9</v>
      </c>
      <c r="F47" s="341">
        <v>14815.6</v>
      </c>
      <c r="G47" s="341">
        <v>14714.2</v>
      </c>
      <c r="H47" s="341">
        <v>14175.5</v>
      </c>
      <c r="I47" s="341">
        <v>14749.3</v>
      </c>
      <c r="J47" s="341">
        <v>14634.3</v>
      </c>
      <c r="K47" s="341">
        <v>15649</v>
      </c>
      <c r="L47" s="341">
        <v>16464.900000000001</v>
      </c>
      <c r="M47" s="341">
        <v>17193.599999999999</v>
      </c>
      <c r="N47" s="341">
        <v>15930.2</v>
      </c>
      <c r="O47" s="341">
        <v>15974.2</v>
      </c>
      <c r="P47" s="341">
        <v>16128</v>
      </c>
      <c r="Q47" s="341">
        <v>16380.89</v>
      </c>
      <c r="R47" s="341">
        <v>17759.46</v>
      </c>
      <c r="S47" s="341">
        <v>18883.5314941406</v>
      </c>
      <c r="T47" s="341">
        <v>18535.4068028771</v>
      </c>
      <c r="U47" s="341">
        <v>18795.8671875</v>
      </c>
      <c r="V47" s="74">
        <f>100</f>
        <v>100</v>
      </c>
      <c r="W47" s="127">
        <f t="shared" si="1"/>
        <v>95.666404155859169</v>
      </c>
      <c r="X47" s="127">
        <f t="shared" si="1"/>
        <v>107.0437188870505</v>
      </c>
      <c r="Y47" s="127">
        <f t="shared" si="1"/>
        <v>106.31109698208905</v>
      </c>
      <c r="Z47" s="127">
        <f t="shared" si="1"/>
        <v>102.41895279863012</v>
      </c>
      <c r="AA47" s="127">
        <f t="shared" ref="AA47:AM78" si="11">I47*100/$D47</f>
        <v>106.56469687226802</v>
      </c>
      <c r="AB47" s="127">
        <f t="shared" si="11"/>
        <v>105.73381404119733</v>
      </c>
      <c r="AC47" s="127">
        <f t="shared" si="11"/>
        <v>113.06509063847926</v>
      </c>
      <c r="AD47" s="127">
        <f t="shared" si="11"/>
        <v>118.96002369822337</v>
      </c>
      <c r="AE47" s="127">
        <f t="shared" si="11"/>
        <v>124.22493081997295</v>
      </c>
      <c r="AF47" s="127">
        <f t="shared" si="11"/>
        <v>115.09677978714949</v>
      </c>
      <c r="AG47" s="127">
        <f t="shared" si="11"/>
        <v>115.41468278338523</v>
      </c>
      <c r="AH47" s="127">
        <f t="shared" si="11"/>
        <v>116.52589825659106</v>
      </c>
      <c r="AI47" s="127">
        <f t="shared" si="7"/>
        <v>118.35304572745598</v>
      </c>
      <c r="AJ47" s="127">
        <f t="shared" si="8"/>
        <v>128.3133078529265</v>
      </c>
      <c r="AK47" s="127">
        <f t="shared" si="9"/>
        <v>136.4348009431647</v>
      </c>
      <c r="AL47" s="127">
        <f t="shared" si="10"/>
        <v>133.91957634279407</v>
      </c>
      <c r="AM47" s="127">
        <f t="shared" si="2"/>
        <v>135.80142035807438</v>
      </c>
      <c r="AN47" s="283"/>
      <c r="AO47" s="284"/>
      <c r="AP47" s="284"/>
      <c r="AQ47" s="284"/>
      <c r="AR47" s="284"/>
      <c r="AS47" s="284"/>
      <c r="AT47" s="284"/>
      <c r="AU47" s="284"/>
      <c r="AV47" s="284"/>
      <c r="AW47" s="284"/>
      <c r="AX47" s="284"/>
      <c r="AY47" s="284"/>
      <c r="AZ47" s="284"/>
      <c r="BA47" s="284"/>
      <c r="BB47" s="284"/>
      <c r="BC47" s="284"/>
      <c r="BD47" s="284"/>
      <c r="BE47" s="284"/>
    </row>
    <row r="48" spans="2:57" ht="15" customHeight="1" x14ac:dyDescent="0.25">
      <c r="B48" s="766" t="s">
        <v>25</v>
      </c>
      <c r="C48" s="7" t="s">
        <v>2</v>
      </c>
      <c r="D48" s="425">
        <v>98.7</v>
      </c>
      <c r="E48" s="11">
        <v>115.8</v>
      </c>
      <c r="F48" s="11">
        <v>105.7</v>
      </c>
      <c r="G48" s="11">
        <v>111.4</v>
      </c>
      <c r="H48" s="11">
        <v>87</v>
      </c>
      <c r="I48" s="11">
        <v>90.9</v>
      </c>
      <c r="J48" s="11">
        <v>94.9</v>
      </c>
      <c r="K48" s="11">
        <v>75.5</v>
      </c>
      <c r="L48" s="11">
        <v>128.80000000000001</v>
      </c>
      <c r="M48" s="11">
        <v>63.8</v>
      </c>
      <c r="N48" s="11">
        <v>79.099999999999994</v>
      </c>
      <c r="O48" s="11">
        <v>80.5</v>
      </c>
      <c r="P48" s="11">
        <v>97.9</v>
      </c>
      <c r="Q48" s="11">
        <v>149.41</v>
      </c>
      <c r="R48" s="11">
        <v>198.89</v>
      </c>
      <c r="S48" s="11">
        <v>210.74588012695301</v>
      </c>
      <c r="T48" s="11">
        <v>198.89241835324199</v>
      </c>
      <c r="U48" s="366">
        <v>201.66029357910199</v>
      </c>
      <c r="V48" s="74">
        <f>100</f>
        <v>100</v>
      </c>
      <c r="W48" s="127">
        <f t="shared" ref="W48:AB100" si="12">E48*100/$D48</f>
        <v>117.32522796352583</v>
      </c>
      <c r="X48" s="127">
        <f t="shared" si="12"/>
        <v>107.09219858156028</v>
      </c>
      <c r="Y48" s="127">
        <f t="shared" si="12"/>
        <v>112.86727456940223</v>
      </c>
      <c r="Z48" s="127">
        <f t="shared" si="12"/>
        <v>88.145896656534958</v>
      </c>
      <c r="AA48" s="127">
        <f t="shared" si="11"/>
        <v>92.097264437689972</v>
      </c>
      <c r="AB48" s="127">
        <f t="shared" si="11"/>
        <v>96.149949341438699</v>
      </c>
      <c r="AC48" s="127">
        <f t="shared" si="11"/>
        <v>76.494427558257343</v>
      </c>
      <c r="AD48" s="127">
        <f t="shared" si="11"/>
        <v>130.49645390070924</v>
      </c>
      <c r="AE48" s="127">
        <f t="shared" si="11"/>
        <v>64.640324214792301</v>
      </c>
      <c r="AF48" s="127">
        <f t="shared" si="11"/>
        <v>80.141843971631189</v>
      </c>
      <c r="AG48" s="127">
        <f t="shared" si="11"/>
        <v>81.560283687943254</v>
      </c>
      <c r="AH48" s="127">
        <f t="shared" si="11"/>
        <v>99.189463019250255</v>
      </c>
      <c r="AI48" s="127">
        <f t="shared" si="7"/>
        <v>151.37791286727457</v>
      </c>
      <c r="AJ48" s="127">
        <f t="shared" si="8"/>
        <v>201.5096251266464</v>
      </c>
      <c r="AK48" s="127">
        <f t="shared" si="9"/>
        <v>213.52166172943566</v>
      </c>
      <c r="AL48" s="127">
        <f t="shared" si="10"/>
        <v>201.51207533256533</v>
      </c>
      <c r="AM48" s="127">
        <f t="shared" si="2"/>
        <v>204.31640686839108</v>
      </c>
      <c r="AN48" s="280">
        <v>1</v>
      </c>
      <c r="AO48" s="281">
        <v>1</v>
      </c>
      <c r="AP48" s="281">
        <v>1</v>
      </c>
      <c r="AQ48" s="281">
        <v>1</v>
      </c>
      <c r="AR48" s="281">
        <v>1</v>
      </c>
      <c r="AS48" s="281">
        <v>1</v>
      </c>
      <c r="AT48" s="281">
        <v>1</v>
      </c>
      <c r="AU48" s="281">
        <v>1</v>
      </c>
      <c r="AV48" s="281">
        <v>1</v>
      </c>
      <c r="AW48" s="281">
        <v>1</v>
      </c>
      <c r="AX48" s="281">
        <v>1</v>
      </c>
      <c r="AY48" s="281">
        <v>1</v>
      </c>
      <c r="AZ48" s="281">
        <v>1</v>
      </c>
      <c r="BA48" s="281">
        <v>1</v>
      </c>
      <c r="BB48" s="281">
        <v>1</v>
      </c>
      <c r="BC48" s="281">
        <v>4</v>
      </c>
      <c r="BD48" s="281">
        <v>6</v>
      </c>
      <c r="BE48" s="325">
        <v>7</v>
      </c>
    </row>
    <row r="49" spans="2:57" ht="15" x14ac:dyDescent="0.25">
      <c r="B49" s="772"/>
      <c r="C49" s="1" t="s">
        <v>3</v>
      </c>
      <c r="D49" s="365">
        <v>612</v>
      </c>
      <c r="E49" s="11">
        <v>683.4</v>
      </c>
      <c r="F49" s="11">
        <v>628</v>
      </c>
      <c r="G49" s="11">
        <v>529.29999999999995</v>
      </c>
      <c r="H49" s="11">
        <v>537.20000000000005</v>
      </c>
      <c r="I49" s="11">
        <v>572.9</v>
      </c>
      <c r="J49" s="11">
        <v>583.20000000000005</v>
      </c>
      <c r="K49" s="11">
        <v>612.9</v>
      </c>
      <c r="L49" s="11">
        <v>722.3</v>
      </c>
      <c r="M49" s="11">
        <v>518.5</v>
      </c>
      <c r="N49" s="11">
        <v>560.6</v>
      </c>
      <c r="O49" s="11">
        <v>607.6</v>
      </c>
      <c r="P49" s="11">
        <v>463.3</v>
      </c>
      <c r="Q49" s="11">
        <v>491.46</v>
      </c>
      <c r="R49" s="11">
        <v>637.25</v>
      </c>
      <c r="S49" s="11">
        <v>676.565673828125</v>
      </c>
      <c r="T49" s="11">
        <v>665.70387448593101</v>
      </c>
      <c r="U49" s="366">
        <v>675.72467041015602</v>
      </c>
      <c r="V49" s="74">
        <f>100</f>
        <v>100</v>
      </c>
      <c r="W49" s="127">
        <f t="shared" si="12"/>
        <v>111.66666666666667</v>
      </c>
      <c r="X49" s="127">
        <f t="shared" si="12"/>
        <v>102.61437908496733</v>
      </c>
      <c r="Y49" s="127">
        <f t="shared" si="12"/>
        <v>86.486928104575156</v>
      </c>
      <c r="Z49" s="127">
        <f t="shared" si="12"/>
        <v>87.777777777777786</v>
      </c>
      <c r="AA49" s="127">
        <f t="shared" si="11"/>
        <v>93.611111111111114</v>
      </c>
      <c r="AB49" s="127">
        <f t="shared" si="11"/>
        <v>95.29411764705884</v>
      </c>
      <c r="AC49" s="127">
        <f t="shared" si="11"/>
        <v>100.14705882352941</v>
      </c>
      <c r="AD49" s="127">
        <f t="shared" si="11"/>
        <v>118.02287581699346</v>
      </c>
      <c r="AE49" s="127">
        <f t="shared" si="11"/>
        <v>84.722222222222229</v>
      </c>
      <c r="AF49" s="127">
        <f t="shared" si="11"/>
        <v>91.601307189542482</v>
      </c>
      <c r="AG49" s="127">
        <f t="shared" si="11"/>
        <v>99.281045751633982</v>
      </c>
      <c r="AH49" s="127">
        <f t="shared" si="11"/>
        <v>75.702614379084963</v>
      </c>
      <c r="AI49" s="127">
        <f t="shared" si="7"/>
        <v>80.303921568627445</v>
      </c>
      <c r="AJ49" s="127">
        <f t="shared" si="8"/>
        <v>104.12581699346406</v>
      </c>
      <c r="AK49" s="127">
        <f t="shared" si="9"/>
        <v>110.549946703942</v>
      </c>
      <c r="AL49" s="127">
        <f t="shared" si="10"/>
        <v>108.775142889858</v>
      </c>
      <c r="AM49" s="127">
        <f t="shared" si="2"/>
        <v>110.41252784479673</v>
      </c>
      <c r="AN49" s="280">
        <v>1</v>
      </c>
      <c r="AO49" s="281">
        <v>1</v>
      </c>
      <c r="AP49" s="281">
        <v>1</v>
      </c>
      <c r="AQ49" s="281">
        <v>1</v>
      </c>
      <c r="AR49" s="281">
        <v>1</v>
      </c>
      <c r="AS49" s="281">
        <v>1</v>
      </c>
      <c r="AT49" s="281">
        <v>1</v>
      </c>
      <c r="AU49" s="281">
        <v>1</v>
      </c>
      <c r="AV49" s="281">
        <v>1</v>
      </c>
      <c r="AW49" s="281">
        <v>1</v>
      </c>
      <c r="AX49" s="281">
        <v>1</v>
      </c>
      <c r="AY49" s="281">
        <v>1</v>
      </c>
      <c r="AZ49" s="281">
        <v>1</v>
      </c>
      <c r="BA49" s="281">
        <v>1</v>
      </c>
      <c r="BB49" s="281">
        <v>1</v>
      </c>
      <c r="BC49" s="281">
        <v>4</v>
      </c>
      <c r="BD49" s="281">
        <v>6</v>
      </c>
      <c r="BE49" s="325">
        <v>7</v>
      </c>
    </row>
    <row r="50" spans="2:57" ht="15" x14ac:dyDescent="0.25">
      <c r="B50" s="772"/>
      <c r="C50" s="1" t="s">
        <v>4</v>
      </c>
      <c r="D50" s="365">
        <v>1637.8</v>
      </c>
      <c r="E50" s="11">
        <v>1520</v>
      </c>
      <c r="F50" s="11">
        <v>1625.6</v>
      </c>
      <c r="G50" s="11">
        <v>1580.4</v>
      </c>
      <c r="H50" s="11">
        <v>1576.4</v>
      </c>
      <c r="I50" s="11">
        <v>1654.2</v>
      </c>
      <c r="J50" s="11">
        <v>1729</v>
      </c>
      <c r="K50" s="11">
        <v>1793.7</v>
      </c>
      <c r="L50" s="11">
        <v>1782.1</v>
      </c>
      <c r="M50" s="11">
        <v>1798</v>
      </c>
      <c r="N50" s="11">
        <v>1513.6</v>
      </c>
      <c r="O50" s="11">
        <v>1548.8</v>
      </c>
      <c r="P50" s="11">
        <v>1306.3</v>
      </c>
      <c r="Q50" s="11">
        <v>1476.28</v>
      </c>
      <c r="R50" s="11">
        <v>1589.13</v>
      </c>
      <c r="S50" s="11">
        <v>1692.48205566406</v>
      </c>
      <c r="T50" s="11">
        <v>1670.5977301712801</v>
      </c>
      <c r="U50" s="366">
        <v>1693.03100585938</v>
      </c>
      <c r="V50" s="74">
        <f>100</f>
        <v>100</v>
      </c>
      <c r="W50" s="127">
        <f t="shared" si="12"/>
        <v>92.807424593967525</v>
      </c>
      <c r="X50" s="127">
        <f t="shared" si="12"/>
        <v>99.255098302601056</v>
      </c>
      <c r="Y50" s="127">
        <f t="shared" si="12"/>
        <v>96.495298571254125</v>
      </c>
      <c r="Z50" s="127">
        <f t="shared" si="12"/>
        <v>96.251068506533159</v>
      </c>
      <c r="AA50" s="127">
        <f t="shared" si="11"/>
        <v>101.00134326535597</v>
      </c>
      <c r="AB50" s="127">
        <f t="shared" si="11"/>
        <v>105.56844547563806</v>
      </c>
      <c r="AC50" s="127">
        <f t="shared" si="11"/>
        <v>109.51886677249969</v>
      </c>
      <c r="AD50" s="127">
        <f t="shared" si="11"/>
        <v>108.8105995848089</v>
      </c>
      <c r="AE50" s="127">
        <f t="shared" si="11"/>
        <v>109.78141409207474</v>
      </c>
      <c r="AF50" s="127">
        <f t="shared" si="11"/>
        <v>92.41665649041397</v>
      </c>
      <c r="AG50" s="127">
        <f t="shared" si="11"/>
        <v>94.565881059958485</v>
      </c>
      <c r="AH50" s="127">
        <f t="shared" si="11"/>
        <v>79.759433386249853</v>
      </c>
      <c r="AI50" s="127">
        <f t="shared" si="7"/>
        <v>90.137989986567348</v>
      </c>
      <c r="AJ50" s="127">
        <f t="shared" si="8"/>
        <v>97.028330687507633</v>
      </c>
      <c r="AK50" s="127">
        <f t="shared" si="9"/>
        <v>103.33875049847722</v>
      </c>
      <c r="AL50" s="127">
        <f t="shared" si="10"/>
        <v>102.00254794060814</v>
      </c>
      <c r="AM50" s="127">
        <f t="shared" si="2"/>
        <v>103.37226803391012</v>
      </c>
      <c r="AN50" s="280">
        <v>1</v>
      </c>
      <c r="AO50" s="281">
        <v>1</v>
      </c>
      <c r="AP50" s="281">
        <v>1</v>
      </c>
      <c r="AQ50" s="281">
        <v>1</v>
      </c>
      <c r="AR50" s="281">
        <v>1</v>
      </c>
      <c r="AS50" s="281">
        <v>1</v>
      </c>
      <c r="AT50" s="281">
        <v>1</v>
      </c>
      <c r="AU50" s="281">
        <v>1</v>
      </c>
      <c r="AV50" s="281">
        <v>1</v>
      </c>
      <c r="AW50" s="281">
        <v>1</v>
      </c>
      <c r="AX50" s="281">
        <v>1</v>
      </c>
      <c r="AY50" s="281">
        <v>1</v>
      </c>
      <c r="AZ50" s="281">
        <v>1</v>
      </c>
      <c r="BA50" s="281">
        <v>1</v>
      </c>
      <c r="BB50" s="281">
        <v>1</v>
      </c>
      <c r="BC50" s="281">
        <v>4</v>
      </c>
      <c r="BD50" s="281">
        <v>6</v>
      </c>
      <c r="BE50" s="325">
        <v>7</v>
      </c>
    </row>
    <row r="51" spans="2:57" ht="15" x14ac:dyDescent="0.25">
      <c r="B51" s="772"/>
      <c r="C51" s="1" t="s">
        <v>5</v>
      </c>
      <c r="D51" s="365">
        <v>2463.1</v>
      </c>
      <c r="E51" s="11">
        <v>2523.3000000000002</v>
      </c>
      <c r="F51" s="11">
        <v>2478.5</v>
      </c>
      <c r="G51" s="11">
        <v>2645.7</v>
      </c>
      <c r="H51" s="11">
        <v>2698.8</v>
      </c>
      <c r="I51" s="11">
        <v>2736.4</v>
      </c>
      <c r="J51" s="11">
        <v>2719.7</v>
      </c>
      <c r="K51" s="11">
        <v>2908.4</v>
      </c>
      <c r="L51" s="11">
        <v>3133.3</v>
      </c>
      <c r="M51" s="11">
        <v>3406.5</v>
      </c>
      <c r="N51" s="11">
        <v>5344</v>
      </c>
      <c r="O51" s="11">
        <v>5523</v>
      </c>
      <c r="P51" s="11">
        <v>5082.8</v>
      </c>
      <c r="Q51" s="11">
        <v>5338.42</v>
      </c>
      <c r="R51" s="11">
        <v>5392.82</v>
      </c>
      <c r="S51" s="11">
        <v>5809.8369140625</v>
      </c>
      <c r="T51" s="11">
        <v>5788.8517533566901</v>
      </c>
      <c r="U51" s="366">
        <v>5883.0732421875</v>
      </c>
      <c r="V51" s="74">
        <f>100</f>
        <v>100</v>
      </c>
      <c r="W51" s="127">
        <f t="shared" si="12"/>
        <v>102.44407454021356</v>
      </c>
      <c r="X51" s="127">
        <f t="shared" si="12"/>
        <v>100.62522837075231</v>
      </c>
      <c r="Y51" s="127">
        <f t="shared" si="12"/>
        <v>107.41342211034875</v>
      </c>
      <c r="Z51" s="127">
        <f t="shared" si="12"/>
        <v>109.56924201209858</v>
      </c>
      <c r="AA51" s="127">
        <f t="shared" si="11"/>
        <v>111.09577361861069</v>
      </c>
      <c r="AB51" s="127">
        <f t="shared" si="11"/>
        <v>110.41776622954814</v>
      </c>
      <c r="AC51" s="127">
        <f t="shared" si="11"/>
        <v>118.07884373350656</v>
      </c>
      <c r="AD51" s="127">
        <f t="shared" si="11"/>
        <v>127.20961390118144</v>
      </c>
      <c r="AE51" s="127">
        <f t="shared" si="11"/>
        <v>138.30132759530673</v>
      </c>
      <c r="AF51" s="127">
        <f t="shared" si="11"/>
        <v>216.9623645000203</v>
      </c>
      <c r="AG51" s="127">
        <f t="shared" si="11"/>
        <v>224.2296293288945</v>
      </c>
      <c r="AH51" s="127">
        <f t="shared" si="11"/>
        <v>206.35784174414357</v>
      </c>
      <c r="AI51" s="127">
        <f t="shared" si="7"/>
        <v>216.73582071373474</v>
      </c>
      <c r="AJ51" s="127">
        <f t="shared" si="8"/>
        <v>218.94441963379481</v>
      </c>
      <c r="AK51" s="127">
        <f t="shared" si="9"/>
        <v>235.87499143609679</v>
      </c>
      <c r="AL51" s="127">
        <f t="shared" si="10"/>
        <v>235.02300975830011</v>
      </c>
      <c r="AM51" s="127">
        <f t="shared" si="2"/>
        <v>238.84833105385491</v>
      </c>
      <c r="AN51" s="280">
        <v>1</v>
      </c>
      <c r="AO51" s="281">
        <v>1</v>
      </c>
      <c r="AP51" s="281">
        <v>1</v>
      </c>
      <c r="AQ51" s="281">
        <v>1</v>
      </c>
      <c r="AR51" s="281">
        <v>1</v>
      </c>
      <c r="AS51" s="281">
        <v>1</v>
      </c>
      <c r="AT51" s="281">
        <v>1</v>
      </c>
      <c r="AU51" s="281">
        <v>1</v>
      </c>
      <c r="AV51" s="281">
        <v>1</v>
      </c>
      <c r="AW51" s="281">
        <v>1</v>
      </c>
      <c r="AX51" s="281">
        <v>1</v>
      </c>
      <c r="AY51" s="281">
        <v>1</v>
      </c>
      <c r="AZ51" s="281">
        <v>1</v>
      </c>
      <c r="BA51" s="281">
        <v>1</v>
      </c>
      <c r="BB51" s="281">
        <v>1</v>
      </c>
      <c r="BC51" s="281">
        <v>4</v>
      </c>
      <c r="BD51" s="281">
        <v>6</v>
      </c>
      <c r="BE51" s="325">
        <v>7</v>
      </c>
    </row>
    <row r="52" spans="2:57" ht="15" x14ac:dyDescent="0.25">
      <c r="B52" s="772"/>
      <c r="C52" s="1" t="s">
        <v>6</v>
      </c>
      <c r="D52" s="365">
        <v>4811.6000000000004</v>
      </c>
      <c r="E52" s="11">
        <v>4842.5</v>
      </c>
      <c r="F52" s="11">
        <v>4837.8</v>
      </c>
      <c r="G52" s="11">
        <v>4866.8</v>
      </c>
      <c r="H52" s="11">
        <v>4899.3999999999996</v>
      </c>
      <c r="I52" s="11">
        <v>5054.3999999999996</v>
      </c>
      <c r="J52" s="11">
        <v>5126.8</v>
      </c>
      <c r="K52" s="11">
        <v>5390.5</v>
      </c>
      <c r="L52" s="11">
        <v>5766.5</v>
      </c>
      <c r="M52" s="11">
        <v>5786.8</v>
      </c>
      <c r="N52" s="11">
        <v>7497.3</v>
      </c>
      <c r="O52" s="11">
        <v>7759.9</v>
      </c>
      <c r="P52" s="11">
        <v>6950.3</v>
      </c>
      <c r="Q52" s="11">
        <v>7455.57</v>
      </c>
      <c r="R52" s="11">
        <v>7818.09</v>
      </c>
      <c r="S52" s="11">
        <v>8389.6305236816406</v>
      </c>
      <c r="T52" s="11">
        <v>8324.0457763671493</v>
      </c>
      <c r="U52" s="366">
        <v>8453.4892120361292</v>
      </c>
      <c r="V52" s="74">
        <f>100</f>
        <v>100</v>
      </c>
      <c r="W52" s="127">
        <f t="shared" si="12"/>
        <v>100.64219802144817</v>
      </c>
      <c r="X52" s="127">
        <f t="shared" si="12"/>
        <v>100.54451741624406</v>
      </c>
      <c r="Y52" s="127">
        <f t="shared" si="12"/>
        <v>101.14722753346079</v>
      </c>
      <c r="Z52" s="127">
        <f t="shared" si="12"/>
        <v>101.82475683764234</v>
      </c>
      <c r="AA52" s="127">
        <f t="shared" si="11"/>
        <v>105.0461384986283</v>
      </c>
      <c r="AB52" s="127">
        <f t="shared" si="11"/>
        <v>106.55083548092109</v>
      </c>
      <c r="AC52" s="127">
        <f t="shared" si="11"/>
        <v>112.03134092609527</v>
      </c>
      <c r="AD52" s="127">
        <f t="shared" si="11"/>
        <v>119.84578934242246</v>
      </c>
      <c r="AE52" s="127">
        <f t="shared" si="11"/>
        <v>120.26768642447418</v>
      </c>
      <c r="AF52" s="127">
        <f t="shared" si="11"/>
        <v>155.81719178651591</v>
      </c>
      <c r="AG52" s="127">
        <f t="shared" si="11"/>
        <v>161.27483581345081</v>
      </c>
      <c r="AH52" s="127">
        <f t="shared" si="11"/>
        <v>144.44883198935904</v>
      </c>
      <c r="AI52" s="127">
        <f t="shared" si="7"/>
        <v>154.94991271094852</v>
      </c>
      <c r="AJ52" s="127">
        <f t="shared" si="8"/>
        <v>162.48420483830742</v>
      </c>
      <c r="AK52" s="127">
        <f t="shared" si="9"/>
        <v>174.36259297700641</v>
      </c>
      <c r="AL52" s="127">
        <f t="shared" si="10"/>
        <v>172.99953812384962</v>
      </c>
      <c r="AM52" s="127">
        <f t="shared" si="2"/>
        <v>175.68977496126297</v>
      </c>
      <c r="AN52" s="280"/>
      <c r="AO52" s="281"/>
      <c r="AP52" s="281"/>
      <c r="AQ52" s="281"/>
      <c r="AR52" s="281"/>
      <c r="AS52" s="281"/>
      <c r="AT52" s="281"/>
      <c r="AU52" s="281"/>
      <c r="AV52" s="281"/>
      <c r="AW52" s="281"/>
      <c r="AX52" s="281"/>
      <c r="AY52" s="281"/>
      <c r="AZ52" s="281"/>
      <c r="BA52" s="281"/>
      <c r="BB52" s="281"/>
      <c r="BC52" s="281"/>
      <c r="BD52" s="281"/>
      <c r="BE52" s="325"/>
    </row>
    <row r="53" spans="2:57" ht="15" x14ac:dyDescent="0.25">
      <c r="B53" s="765"/>
      <c r="C53" s="8" t="s">
        <v>7</v>
      </c>
      <c r="D53" s="424">
        <v>2348.5</v>
      </c>
      <c r="E53" s="341">
        <v>2319.1999999999998</v>
      </c>
      <c r="F53" s="341">
        <v>2359.3000000000002</v>
      </c>
      <c r="G53" s="341">
        <v>2221.1</v>
      </c>
      <c r="H53" s="341">
        <v>2200.6</v>
      </c>
      <c r="I53" s="341">
        <v>2318</v>
      </c>
      <c r="J53" s="341">
        <v>2407.1</v>
      </c>
      <c r="K53" s="341">
        <v>2482.1</v>
      </c>
      <c r="L53" s="341">
        <v>2633.2</v>
      </c>
      <c r="M53" s="341">
        <v>2380.3000000000002</v>
      </c>
      <c r="N53" s="341">
        <v>2153.3000000000002</v>
      </c>
      <c r="O53" s="341">
        <v>2236.9</v>
      </c>
      <c r="P53" s="341">
        <v>1867.5</v>
      </c>
      <c r="Q53" s="341">
        <v>2117.15</v>
      </c>
      <c r="R53" s="341">
        <v>2425.27</v>
      </c>
      <c r="S53" s="341">
        <v>2579.7936096191402</v>
      </c>
      <c r="T53" s="341">
        <v>2535.1940230104601</v>
      </c>
      <c r="U53" s="341">
        <v>2570.4159698486301</v>
      </c>
      <c r="V53" s="74">
        <f>100</f>
        <v>100</v>
      </c>
      <c r="W53" s="127">
        <f t="shared" si="12"/>
        <v>98.752395145837752</v>
      </c>
      <c r="X53" s="127">
        <f t="shared" si="12"/>
        <v>100.45986800085161</v>
      </c>
      <c r="Y53" s="127">
        <f t="shared" si="12"/>
        <v>94.575260804769002</v>
      </c>
      <c r="Z53" s="127">
        <f t="shared" si="12"/>
        <v>93.702363210559938</v>
      </c>
      <c r="AA53" s="127">
        <f t="shared" si="11"/>
        <v>98.701298701298697</v>
      </c>
      <c r="AB53" s="127">
        <f t="shared" si="11"/>
        <v>102.49520970832447</v>
      </c>
      <c r="AC53" s="127">
        <f t="shared" si="11"/>
        <v>105.68873749201619</v>
      </c>
      <c r="AD53" s="127">
        <f t="shared" si="11"/>
        <v>112.12263146689376</v>
      </c>
      <c r="AE53" s="127">
        <f t="shared" si="11"/>
        <v>101.35405578028531</v>
      </c>
      <c r="AF53" s="127">
        <f t="shared" si="11"/>
        <v>91.6883116883117</v>
      </c>
      <c r="AG53" s="127">
        <f t="shared" si="11"/>
        <v>95.248030657866721</v>
      </c>
      <c r="AH53" s="127">
        <f t="shared" si="11"/>
        <v>79.518841813923785</v>
      </c>
      <c r="AI53" s="127">
        <f t="shared" si="7"/>
        <v>90.149031296572275</v>
      </c>
      <c r="AJ53" s="127">
        <f t="shared" si="8"/>
        <v>103.26889503938685</v>
      </c>
      <c r="AK53" s="127">
        <f t="shared" si="9"/>
        <v>109.84856758012093</v>
      </c>
      <c r="AL53" s="127">
        <f t="shared" si="10"/>
        <v>107.94950066044113</v>
      </c>
      <c r="AM53" s="127">
        <f t="shared" si="2"/>
        <v>109.44926420475325</v>
      </c>
      <c r="AN53" s="283"/>
      <c r="AO53" s="284"/>
      <c r="AP53" s="284"/>
      <c r="AQ53" s="284"/>
      <c r="AR53" s="284"/>
      <c r="AS53" s="284"/>
      <c r="AT53" s="284"/>
      <c r="AU53" s="284"/>
      <c r="AV53" s="284"/>
      <c r="AW53" s="284"/>
      <c r="AX53" s="284"/>
      <c r="AY53" s="284"/>
      <c r="AZ53" s="284"/>
      <c r="BA53" s="284"/>
      <c r="BB53" s="284"/>
      <c r="BC53" s="284"/>
      <c r="BD53" s="284"/>
      <c r="BE53" s="284"/>
    </row>
    <row r="54" spans="2:57" ht="15" customHeight="1" x14ac:dyDescent="0.25">
      <c r="B54" s="766" t="s">
        <v>26</v>
      </c>
      <c r="C54" s="1" t="s">
        <v>2</v>
      </c>
      <c r="D54" s="425">
        <v>0.5</v>
      </c>
      <c r="E54" s="11">
        <v>0</v>
      </c>
      <c r="F54" s="11">
        <v>0</v>
      </c>
      <c r="G54" s="11">
        <v>0</v>
      </c>
      <c r="H54" s="11">
        <v>0</v>
      </c>
      <c r="I54" s="11">
        <v>0</v>
      </c>
      <c r="J54" s="11">
        <v>0</v>
      </c>
      <c r="K54" s="11">
        <v>0</v>
      </c>
      <c r="L54" s="11">
        <v>0</v>
      </c>
      <c r="M54" s="11">
        <v>0</v>
      </c>
      <c r="N54" s="11">
        <v>0.5</v>
      </c>
      <c r="O54" s="11">
        <v>1.3</v>
      </c>
      <c r="P54" s="11">
        <v>0.4</v>
      </c>
      <c r="Q54" s="11">
        <v>13.32</v>
      </c>
      <c r="R54" s="11">
        <v>4.2664251187525197</v>
      </c>
      <c r="S54" s="11">
        <v>25.926548004150401</v>
      </c>
      <c r="T54" s="11">
        <v>24.4682997005498</v>
      </c>
      <c r="U54" s="366">
        <v>24.773180007934599</v>
      </c>
      <c r="V54" s="74">
        <f>100</f>
        <v>100</v>
      </c>
      <c r="W54" s="127">
        <f t="shared" si="12"/>
        <v>0</v>
      </c>
      <c r="X54" s="127">
        <f t="shared" si="12"/>
        <v>0</v>
      </c>
      <c r="Y54" s="127">
        <f t="shared" si="12"/>
        <v>0</v>
      </c>
      <c r="Z54" s="127">
        <f t="shared" si="12"/>
        <v>0</v>
      </c>
      <c r="AA54" s="127">
        <f t="shared" si="11"/>
        <v>0</v>
      </c>
      <c r="AB54" s="127">
        <f t="shared" si="11"/>
        <v>0</v>
      </c>
      <c r="AC54" s="127">
        <f t="shared" si="11"/>
        <v>0</v>
      </c>
      <c r="AD54" s="127">
        <f t="shared" si="11"/>
        <v>0</v>
      </c>
      <c r="AE54" s="127">
        <f t="shared" si="11"/>
        <v>0</v>
      </c>
      <c r="AF54" s="127">
        <f t="shared" si="11"/>
        <v>100</v>
      </c>
      <c r="AG54" s="127">
        <f t="shared" si="11"/>
        <v>260</v>
      </c>
      <c r="AH54" s="127">
        <f t="shared" si="11"/>
        <v>80</v>
      </c>
      <c r="AI54" s="127">
        <f t="shared" si="7"/>
        <v>2664</v>
      </c>
      <c r="AJ54" s="127">
        <f t="shared" si="8"/>
        <v>853.28502375050391</v>
      </c>
      <c r="AK54" s="127">
        <f t="shared" si="9"/>
        <v>5185.3096008300799</v>
      </c>
      <c r="AL54" s="127">
        <f t="shared" si="10"/>
        <v>4893.6599401099602</v>
      </c>
      <c r="AM54" s="127">
        <f t="shared" si="2"/>
        <v>4954.6360015869195</v>
      </c>
      <c r="AN54" s="280">
        <v>1</v>
      </c>
      <c r="AO54" s="281">
        <v>1</v>
      </c>
      <c r="AP54" s="281">
        <v>4</v>
      </c>
      <c r="AQ54" s="281">
        <v>4</v>
      </c>
      <c r="AR54" s="281">
        <v>4</v>
      </c>
      <c r="AS54" s="281">
        <v>4</v>
      </c>
      <c r="AT54" s="281">
        <v>1</v>
      </c>
      <c r="AU54" s="281">
        <v>1</v>
      </c>
      <c r="AV54" s="281">
        <v>4</v>
      </c>
      <c r="AW54" s="281">
        <v>4</v>
      </c>
      <c r="AX54" s="281">
        <v>1</v>
      </c>
      <c r="AY54" s="281">
        <v>1</v>
      </c>
      <c r="AZ54" s="281">
        <v>1</v>
      </c>
      <c r="BA54" s="281">
        <v>1</v>
      </c>
      <c r="BB54" s="281">
        <v>4</v>
      </c>
      <c r="BC54" s="281">
        <v>4</v>
      </c>
      <c r="BD54" s="281">
        <v>6</v>
      </c>
      <c r="BE54" s="325">
        <v>7</v>
      </c>
    </row>
    <row r="55" spans="2:57" ht="15" x14ac:dyDescent="0.25">
      <c r="B55" s="772"/>
      <c r="C55" s="1" t="s">
        <v>3</v>
      </c>
      <c r="D55" s="365">
        <v>4.3037334756613204</v>
      </c>
      <c r="E55" s="11">
        <v>5.60009765625</v>
      </c>
      <c r="F55" s="11">
        <v>6.5999568238856501</v>
      </c>
      <c r="G55" s="11">
        <v>47.000019483268403</v>
      </c>
      <c r="H55" s="11">
        <v>4.7164596609176401</v>
      </c>
      <c r="I55" s="11">
        <v>5.1531081446207203</v>
      </c>
      <c r="J55" s="11">
        <v>10.199999999999999</v>
      </c>
      <c r="K55" s="11">
        <v>5.8976602021700701</v>
      </c>
      <c r="L55" s="11">
        <v>5.8369457559092597</v>
      </c>
      <c r="M55" s="11">
        <v>5.1236014086462101</v>
      </c>
      <c r="N55" s="11">
        <v>8.0949165675410804</v>
      </c>
      <c r="O55" s="11">
        <v>3.3418168225907698</v>
      </c>
      <c r="P55" s="11">
        <v>4.1927448966889598</v>
      </c>
      <c r="Q55" s="11">
        <v>13.0638298504782</v>
      </c>
      <c r="R55" s="11">
        <v>13.25</v>
      </c>
      <c r="S55" s="11">
        <v>14.0674705505371</v>
      </c>
      <c r="T55" s="11">
        <v>13.8416271528398</v>
      </c>
      <c r="U55" s="366">
        <v>14.026123046875</v>
      </c>
      <c r="V55" s="74">
        <f>100</f>
        <v>100</v>
      </c>
      <c r="W55" s="127">
        <f t="shared" si="12"/>
        <v>130.12185089806189</v>
      </c>
      <c r="X55" s="127">
        <f t="shared" si="12"/>
        <v>153.3542181738261</v>
      </c>
      <c r="Y55" s="127">
        <f t="shared" si="12"/>
        <v>1092.0755141800757</v>
      </c>
      <c r="Z55" s="127">
        <f t="shared" si="12"/>
        <v>109.58995689650367</v>
      </c>
      <c r="AA55" s="127">
        <f t="shared" si="11"/>
        <v>119.73576369825929</v>
      </c>
      <c r="AB55" s="127">
        <f t="shared" si="11"/>
        <v>237.00352397943615</v>
      </c>
      <c r="AC55" s="127">
        <f t="shared" si="11"/>
        <v>137.03590697525303</v>
      </c>
      <c r="AD55" s="127">
        <f t="shared" si="11"/>
        <v>135.62516798306947</v>
      </c>
      <c r="AE55" s="127">
        <f t="shared" si="11"/>
        <v>119.05015581521128</v>
      </c>
      <c r="AF55" s="127">
        <f t="shared" si="11"/>
        <v>188.0905640026233</v>
      </c>
      <c r="AG55" s="127">
        <f t="shared" si="11"/>
        <v>77.649251318409284</v>
      </c>
      <c r="AH55" s="127">
        <f t="shared" si="11"/>
        <v>97.42110937863535</v>
      </c>
      <c r="AI55" s="127">
        <f t="shared" si="7"/>
        <v>303.54644227755733</v>
      </c>
      <c r="AJ55" s="127">
        <f t="shared" si="8"/>
        <v>307.87222477720877</v>
      </c>
      <c r="AK55" s="127">
        <f t="shared" si="9"/>
        <v>326.86667587786587</v>
      </c>
      <c r="AL55" s="127">
        <f t="shared" si="10"/>
        <v>321.61906008161594</v>
      </c>
      <c r="AM55" s="127">
        <f t="shared" si="2"/>
        <v>325.90594018417272</v>
      </c>
      <c r="AN55" s="280">
        <v>4</v>
      </c>
      <c r="AO55" s="281">
        <v>4</v>
      </c>
      <c r="AP55" s="342">
        <v>4</v>
      </c>
      <c r="AQ55" s="342">
        <v>4</v>
      </c>
      <c r="AR55" s="342">
        <v>4</v>
      </c>
      <c r="AS55" s="419">
        <v>4</v>
      </c>
      <c r="AT55" s="419">
        <v>1</v>
      </c>
      <c r="AU55" s="281">
        <v>4</v>
      </c>
      <c r="AV55" s="281">
        <v>4</v>
      </c>
      <c r="AW55" s="281">
        <v>4</v>
      </c>
      <c r="AX55" s="281">
        <v>4</v>
      </c>
      <c r="AY55" s="281">
        <v>4</v>
      </c>
      <c r="AZ55" s="281">
        <v>4</v>
      </c>
      <c r="BA55" s="281">
        <v>4</v>
      </c>
      <c r="BB55" s="281">
        <v>1</v>
      </c>
      <c r="BC55" s="281">
        <v>4</v>
      </c>
      <c r="BD55" s="281">
        <v>6</v>
      </c>
      <c r="BE55" s="325">
        <v>7</v>
      </c>
    </row>
    <row r="56" spans="2:57" ht="15" x14ac:dyDescent="0.25">
      <c r="B56" s="772"/>
      <c r="C56" s="1" t="s">
        <v>4</v>
      </c>
      <c r="D56" s="365">
        <v>26.7500696288641</v>
      </c>
      <c r="E56" s="11">
        <v>34.700000000000003</v>
      </c>
      <c r="F56" s="11">
        <v>31</v>
      </c>
      <c r="G56" s="11">
        <v>43.4</v>
      </c>
      <c r="H56" s="11">
        <v>33.68338580212</v>
      </c>
      <c r="I56" s="11">
        <v>43.546952285883897</v>
      </c>
      <c r="J56" s="11">
        <v>61.053479299737297</v>
      </c>
      <c r="K56" s="11">
        <v>26.102335257578499</v>
      </c>
      <c r="L56" s="11">
        <v>25.462922390870499</v>
      </c>
      <c r="M56" s="11">
        <v>22.276456664898401</v>
      </c>
      <c r="N56" s="11">
        <v>27.004905953668601</v>
      </c>
      <c r="O56" s="11">
        <v>19.158294757304201</v>
      </c>
      <c r="P56" s="11">
        <v>17.506876682164101</v>
      </c>
      <c r="Q56" s="11">
        <v>20.026381064133599</v>
      </c>
      <c r="R56" s="11">
        <v>14.3536501070776</v>
      </c>
      <c r="S56" s="11">
        <v>22.684038162231499</v>
      </c>
      <c r="T56" s="11">
        <v>22.390725776378599</v>
      </c>
      <c r="U56" s="366">
        <v>22.6409416198731</v>
      </c>
      <c r="V56" s="74">
        <f>100</f>
        <v>100</v>
      </c>
      <c r="W56" s="127">
        <f t="shared" si="12"/>
        <v>129.71928851563698</v>
      </c>
      <c r="X56" s="127">
        <f t="shared" si="12"/>
        <v>115.88754881800421</v>
      </c>
      <c r="Y56" s="127">
        <f t="shared" si="12"/>
        <v>162.24256834520588</v>
      </c>
      <c r="Z56" s="127">
        <f t="shared" si="12"/>
        <v>125.91887149996295</v>
      </c>
      <c r="AA56" s="127">
        <f t="shared" si="11"/>
        <v>162.79192125502161</v>
      </c>
      <c r="AB56" s="127">
        <f t="shared" si="11"/>
        <v>228.2367117050747</v>
      </c>
      <c r="AC56" s="127">
        <f t="shared" si="11"/>
        <v>97.578569400856139</v>
      </c>
      <c r="AD56" s="127">
        <f t="shared" si="11"/>
        <v>95.188247149066356</v>
      </c>
      <c r="AE56" s="127">
        <f t="shared" si="11"/>
        <v>83.276256749857055</v>
      </c>
      <c r="AF56" s="127">
        <f t="shared" si="11"/>
        <v>100.95265667843168</v>
      </c>
      <c r="AG56" s="127">
        <f t="shared" si="11"/>
        <v>71.619607063122729</v>
      </c>
      <c r="AH56" s="127">
        <f t="shared" si="11"/>
        <v>65.446097617905536</v>
      </c>
      <c r="AI56" s="127">
        <f t="shared" si="7"/>
        <v>74.864781071539909</v>
      </c>
      <c r="AJ56" s="127">
        <f t="shared" si="8"/>
        <v>53.658365403242151</v>
      </c>
      <c r="AK56" s="127">
        <f t="shared" si="9"/>
        <v>84.799921932744297</v>
      </c>
      <c r="AL56" s="127">
        <f t="shared" si="10"/>
        <v>83.703429886471611</v>
      </c>
      <c r="AM56" s="127">
        <f t="shared" si="2"/>
        <v>84.63881378253636</v>
      </c>
      <c r="AN56" s="280">
        <v>4</v>
      </c>
      <c r="AO56" s="281">
        <v>1</v>
      </c>
      <c r="AP56" s="281">
        <v>1</v>
      </c>
      <c r="AQ56" s="281">
        <v>1</v>
      </c>
      <c r="AR56" s="281">
        <v>4</v>
      </c>
      <c r="AS56" s="281">
        <v>4</v>
      </c>
      <c r="AT56" s="281">
        <v>4</v>
      </c>
      <c r="AU56" s="281">
        <v>4</v>
      </c>
      <c r="AV56" s="281">
        <v>4</v>
      </c>
      <c r="AW56" s="281">
        <v>4</v>
      </c>
      <c r="AX56" s="281">
        <v>4</v>
      </c>
      <c r="AY56" s="281">
        <v>4</v>
      </c>
      <c r="AZ56" s="281">
        <v>4</v>
      </c>
      <c r="BA56" s="281">
        <v>4</v>
      </c>
      <c r="BB56" s="281">
        <v>4</v>
      </c>
      <c r="BC56" s="281">
        <v>4</v>
      </c>
      <c r="BD56" s="281">
        <v>6</v>
      </c>
      <c r="BE56" s="325">
        <v>7</v>
      </c>
    </row>
    <row r="57" spans="2:57" ht="15" x14ac:dyDescent="0.25">
      <c r="B57" s="772"/>
      <c r="C57" s="1" t="s">
        <v>5</v>
      </c>
      <c r="D57" s="365">
        <v>934.646171582433</v>
      </c>
      <c r="E57" s="11">
        <v>1213.5</v>
      </c>
      <c r="F57" s="11">
        <v>977</v>
      </c>
      <c r="G57" s="11">
        <v>1381.4</v>
      </c>
      <c r="H57" s="11">
        <v>1560.8</v>
      </c>
      <c r="I57" s="11">
        <v>1444.2</v>
      </c>
      <c r="J57" s="11">
        <v>1474.8465148049199</v>
      </c>
      <c r="K57" s="11">
        <v>1635.2</v>
      </c>
      <c r="L57" s="11">
        <v>1754.8</v>
      </c>
      <c r="M57" s="11">
        <v>1871.6</v>
      </c>
      <c r="N57" s="11">
        <v>3440.6</v>
      </c>
      <c r="O57" s="11">
        <v>3530.2</v>
      </c>
      <c r="P57" s="11">
        <v>4330.7</v>
      </c>
      <c r="Q57" s="11">
        <v>2798.95</v>
      </c>
      <c r="R57" s="11">
        <v>3137.75</v>
      </c>
      <c r="S57" s="11">
        <v>3380.38623046875</v>
      </c>
      <c r="T57" s="11">
        <v>3368.1760210686498</v>
      </c>
      <c r="U57" s="366">
        <v>3423.18627929688</v>
      </c>
      <c r="V57" s="74">
        <f>100</f>
        <v>100</v>
      </c>
      <c r="W57" s="127">
        <f t="shared" si="12"/>
        <v>129.83522929810374</v>
      </c>
      <c r="X57" s="127">
        <f t="shared" si="12"/>
        <v>104.53153607272135</v>
      </c>
      <c r="Y57" s="127">
        <f t="shared" si="12"/>
        <v>147.79924660271982</v>
      </c>
      <c r="Z57" s="127">
        <f t="shared" si="12"/>
        <v>166.99367605148768</v>
      </c>
      <c r="AA57" s="127">
        <f t="shared" si="11"/>
        <v>154.51836683339218</v>
      </c>
      <c r="AB57" s="127">
        <f t="shared" si="11"/>
        <v>157.79730978920966</v>
      </c>
      <c r="AC57" s="127">
        <f t="shared" si="11"/>
        <v>174.95390766234794</v>
      </c>
      <c r="AD57" s="127">
        <f t="shared" si="11"/>
        <v>187.75019396152652</v>
      </c>
      <c r="AE57" s="127">
        <f t="shared" si="11"/>
        <v>200.24690165169423</v>
      </c>
      <c r="AF57" s="127">
        <f t="shared" si="11"/>
        <v>368.11791505814233</v>
      </c>
      <c r="AG57" s="127">
        <f t="shared" si="11"/>
        <v>377.70443054649019</v>
      </c>
      <c r="AH57" s="127">
        <f t="shared" si="11"/>
        <v>463.35181501549062</v>
      </c>
      <c r="AI57" s="127">
        <f t="shared" si="7"/>
        <v>299.46626703249069</v>
      </c>
      <c r="AJ57" s="127">
        <f t="shared" si="8"/>
        <v>335.71527872280592</v>
      </c>
      <c r="AK57" s="127">
        <f t="shared" si="9"/>
        <v>361.67550172975916</v>
      </c>
      <c r="AL57" s="127">
        <f t="shared" si="10"/>
        <v>360.36910260554004</v>
      </c>
      <c r="AM57" s="127">
        <f t="shared" si="2"/>
        <v>366.25477997744792</v>
      </c>
      <c r="AN57" s="280">
        <v>4</v>
      </c>
      <c r="AO57" s="281">
        <v>1</v>
      </c>
      <c r="AP57" s="281">
        <v>1</v>
      </c>
      <c r="AQ57" s="281">
        <v>1</v>
      </c>
      <c r="AR57" s="281">
        <v>1</v>
      </c>
      <c r="AS57" s="281">
        <v>1</v>
      </c>
      <c r="AT57" s="281">
        <v>4</v>
      </c>
      <c r="AU57" s="281">
        <v>1</v>
      </c>
      <c r="AV57" s="281">
        <v>1</v>
      </c>
      <c r="AW57" s="281">
        <v>1</v>
      </c>
      <c r="AX57" s="281">
        <v>1</v>
      </c>
      <c r="AY57" s="281">
        <v>1</v>
      </c>
      <c r="AZ57" s="281">
        <v>1</v>
      </c>
      <c r="BA57" s="281">
        <v>1</v>
      </c>
      <c r="BB57" s="281">
        <v>1</v>
      </c>
      <c r="BC57" s="281">
        <v>4</v>
      </c>
      <c r="BD57" s="281">
        <v>6</v>
      </c>
      <c r="BE57" s="325">
        <v>7</v>
      </c>
    </row>
    <row r="58" spans="2:57" ht="15" x14ac:dyDescent="0.25">
      <c r="B58" s="772"/>
      <c r="C58" s="1" t="s">
        <v>6</v>
      </c>
      <c r="D58" s="365">
        <v>966.19997468695897</v>
      </c>
      <c r="E58" s="11">
        <v>1253.80009765625</v>
      </c>
      <c r="F58" s="11">
        <v>1014.59995682389</v>
      </c>
      <c r="G58" s="11">
        <v>1471.80001948327</v>
      </c>
      <c r="H58" s="11">
        <v>1599.19984546304</v>
      </c>
      <c r="I58" s="11">
        <v>1492.9000604304999</v>
      </c>
      <c r="J58" s="11">
        <v>1546.09999410466</v>
      </c>
      <c r="K58" s="11">
        <v>1667.19999545975</v>
      </c>
      <c r="L58" s="11">
        <v>1786.09986814678</v>
      </c>
      <c r="M58" s="11">
        <v>1899.00005807354</v>
      </c>
      <c r="N58" s="11">
        <v>3476.1998225212101</v>
      </c>
      <c r="O58" s="11">
        <v>3554.0001115799</v>
      </c>
      <c r="P58" s="11">
        <v>4352.7996215788498</v>
      </c>
      <c r="Q58" s="11">
        <v>2845.36021091461</v>
      </c>
      <c r="R58" s="11">
        <v>3169.6200752258301</v>
      </c>
      <c r="S58" s="11">
        <v>3443.0642871856699</v>
      </c>
      <c r="T58" s="11">
        <v>3428.8766736984198</v>
      </c>
      <c r="U58" s="366">
        <v>3484.6265239715599</v>
      </c>
      <c r="V58" s="74">
        <f>100</f>
        <v>100</v>
      </c>
      <c r="W58" s="127">
        <f t="shared" si="12"/>
        <v>129.76610748333658</v>
      </c>
      <c r="X58" s="127">
        <f t="shared" si="12"/>
        <v>105.00931312408822</v>
      </c>
      <c r="Y58" s="127">
        <f t="shared" si="12"/>
        <v>152.32871641919897</v>
      </c>
      <c r="Z58" s="127">
        <f t="shared" si="12"/>
        <v>165.51437459736718</v>
      </c>
      <c r="AA58" s="127">
        <f t="shared" si="11"/>
        <v>154.51253358955921</v>
      </c>
      <c r="AB58" s="127">
        <f t="shared" si="11"/>
        <v>160.01863326539456</v>
      </c>
      <c r="AC58" s="127">
        <f t="shared" si="11"/>
        <v>172.55227066217938</v>
      </c>
      <c r="AD58" s="127">
        <f t="shared" si="11"/>
        <v>184.8581986069149</v>
      </c>
      <c r="AE58" s="127">
        <f t="shared" si="11"/>
        <v>196.54316992595665</v>
      </c>
      <c r="AF58" s="127">
        <f t="shared" si="11"/>
        <v>359.78057478706427</v>
      </c>
      <c r="AG58" s="127">
        <f t="shared" si="11"/>
        <v>367.83276802831296</v>
      </c>
      <c r="AH58" s="127">
        <f t="shared" si="11"/>
        <v>450.50711401530742</v>
      </c>
      <c r="AI58" s="127">
        <f t="shared" si="7"/>
        <v>294.48978321868452</v>
      </c>
      <c r="AJ58" s="127">
        <f t="shared" si="8"/>
        <v>328.05010952859544</v>
      </c>
      <c r="AK58" s="127">
        <f t="shared" si="9"/>
        <v>356.351105090972</v>
      </c>
      <c r="AL58" s="127">
        <f t="shared" si="10"/>
        <v>354.8827120192534</v>
      </c>
      <c r="AM58" s="127">
        <f t="shared" si="2"/>
        <v>360.65272358349534</v>
      </c>
      <c r="AN58" s="280"/>
      <c r="AO58" s="281"/>
      <c r="AP58" s="281"/>
      <c r="AQ58" s="281"/>
      <c r="AR58" s="281"/>
      <c r="AS58" s="281"/>
      <c r="AT58" s="281"/>
      <c r="AU58" s="281"/>
      <c r="AV58" s="281"/>
      <c r="AW58" s="281"/>
      <c r="AX58" s="281"/>
      <c r="AY58" s="281"/>
      <c r="AZ58" s="281"/>
      <c r="BA58" s="281"/>
      <c r="BB58" s="281"/>
      <c r="BC58" s="281"/>
      <c r="BD58" s="281"/>
      <c r="BE58" s="325"/>
    </row>
    <row r="59" spans="2:57" ht="15" x14ac:dyDescent="0.25">
      <c r="B59" s="765"/>
      <c r="C59" s="1" t="s">
        <v>7</v>
      </c>
      <c r="D59" s="424">
        <v>31.5538031045255</v>
      </c>
      <c r="E59" s="341">
        <v>40.300097656250003</v>
      </c>
      <c r="F59" s="341">
        <v>37.599956823885698</v>
      </c>
      <c r="G59" s="341">
        <v>90.400019483268395</v>
      </c>
      <c r="H59" s="341">
        <v>38.3998454630377</v>
      </c>
      <c r="I59" s="341">
        <v>48.7000604305046</v>
      </c>
      <c r="J59" s="341">
        <v>71.253479299737293</v>
      </c>
      <c r="K59" s="341">
        <v>31.9999954597486</v>
      </c>
      <c r="L59" s="341">
        <v>31.299868146779801</v>
      </c>
      <c r="M59" s="341">
        <v>27.400058073544599</v>
      </c>
      <c r="N59" s="341">
        <v>35.599822521209703</v>
      </c>
      <c r="O59" s="341">
        <v>23.800111579894999</v>
      </c>
      <c r="P59" s="341">
        <v>22.0996215788531</v>
      </c>
      <c r="Q59" s="341">
        <v>46.410210914611802</v>
      </c>
      <c r="R59" s="341">
        <v>31.870075225830099</v>
      </c>
      <c r="S59" s="341">
        <v>62.678056716919002</v>
      </c>
      <c r="T59" s="341">
        <v>60.7006526297682</v>
      </c>
      <c r="U59" s="341">
        <v>61.440244674682603</v>
      </c>
      <c r="V59" s="74">
        <f>100</f>
        <v>100</v>
      </c>
      <c r="W59" s="127">
        <f t="shared" si="12"/>
        <v>127.71866998964096</v>
      </c>
      <c r="X59" s="127">
        <f t="shared" si="12"/>
        <v>119.16141043072254</v>
      </c>
      <c r="Y59" s="127">
        <f t="shared" si="12"/>
        <v>286.49484559375685</v>
      </c>
      <c r="Z59" s="127">
        <f t="shared" si="12"/>
        <v>121.69640957647457</v>
      </c>
      <c r="AA59" s="127">
        <f t="shared" si="11"/>
        <v>154.33974874337716</v>
      </c>
      <c r="AB59" s="127">
        <f t="shared" si="11"/>
        <v>225.81582024741098</v>
      </c>
      <c r="AC59" s="127">
        <f t="shared" si="11"/>
        <v>101.41406838898322</v>
      </c>
      <c r="AD59" s="127">
        <f t="shared" si="11"/>
        <v>99.195231849217947</v>
      </c>
      <c r="AE59" s="127">
        <f t="shared" si="11"/>
        <v>86.835992424681251</v>
      </c>
      <c r="AF59" s="127">
        <f t="shared" si="11"/>
        <v>112.8226046263942</v>
      </c>
      <c r="AG59" s="127">
        <f t="shared" si="11"/>
        <v>75.427077683962423</v>
      </c>
      <c r="AH59" s="127">
        <f t="shared" si="11"/>
        <v>70.037901629941828</v>
      </c>
      <c r="AI59" s="127">
        <f t="shared" si="7"/>
        <v>147.08278035732425</v>
      </c>
      <c r="AJ59" s="127">
        <f t="shared" si="8"/>
        <v>101.00232647157274</v>
      </c>
      <c r="AK59" s="127">
        <f t="shared" si="9"/>
        <v>198.63867600774122</v>
      </c>
      <c r="AL59" s="127">
        <f t="shared" si="10"/>
        <v>192.3719065771264</v>
      </c>
      <c r="AM59" s="127">
        <f t="shared" ref="AM59:AM76" si="13">U59*100/$D59</f>
        <v>194.71581435415223</v>
      </c>
      <c r="AN59" s="283"/>
      <c r="AO59" s="284"/>
      <c r="AP59" s="284"/>
      <c r="AQ59" s="284"/>
      <c r="AR59" s="284"/>
      <c r="AS59" s="284"/>
      <c r="AT59" s="284"/>
      <c r="AU59" s="284"/>
      <c r="AV59" s="284"/>
      <c r="AW59" s="284"/>
      <c r="AX59" s="284"/>
      <c r="AY59" s="284"/>
      <c r="AZ59" s="284"/>
      <c r="BA59" s="284"/>
      <c r="BB59" s="284"/>
      <c r="BC59" s="284"/>
      <c r="BD59" s="284"/>
      <c r="BE59" s="284"/>
    </row>
    <row r="60" spans="2:57" ht="15" customHeight="1" x14ac:dyDescent="0.25">
      <c r="B60" s="766" t="s">
        <v>27</v>
      </c>
      <c r="C60" s="7" t="s">
        <v>2</v>
      </c>
      <c r="D60" s="425">
        <v>192</v>
      </c>
      <c r="E60" s="11">
        <v>149.19999999999999</v>
      </c>
      <c r="F60" s="11">
        <v>201.9</v>
      </c>
      <c r="G60" s="11">
        <v>229.8</v>
      </c>
      <c r="H60" s="11">
        <v>263.5</v>
      </c>
      <c r="I60" s="11">
        <v>219.7</v>
      </c>
      <c r="J60" s="11">
        <v>250.8</v>
      </c>
      <c r="K60" s="11">
        <v>190.8</v>
      </c>
      <c r="L60" s="11">
        <v>208.5</v>
      </c>
      <c r="M60" s="11">
        <v>198</v>
      </c>
      <c r="N60" s="11">
        <v>248.4</v>
      </c>
      <c r="O60" s="11">
        <v>239.3</v>
      </c>
      <c r="P60" s="11">
        <v>353.9</v>
      </c>
      <c r="Q60" s="11">
        <v>387.05</v>
      </c>
      <c r="R60" s="11">
        <v>324.95</v>
      </c>
      <c r="S60" s="11">
        <v>344.32037353515602</v>
      </c>
      <c r="T60" s="11">
        <v>324.95394805466498</v>
      </c>
      <c r="U60" s="366">
        <v>329.496337890625</v>
      </c>
      <c r="V60" s="74">
        <f>100</f>
        <v>100</v>
      </c>
      <c r="W60" s="127">
        <f t="shared" si="12"/>
        <v>77.708333333333329</v>
      </c>
      <c r="X60" s="127">
        <f t="shared" si="12"/>
        <v>105.15625</v>
      </c>
      <c r="Y60" s="127">
        <f t="shared" si="12"/>
        <v>119.6875</v>
      </c>
      <c r="Z60" s="127">
        <f t="shared" si="12"/>
        <v>137.23958333333334</v>
      </c>
      <c r="AA60" s="127">
        <f t="shared" si="11"/>
        <v>114.42708333333333</v>
      </c>
      <c r="AB60" s="127">
        <f t="shared" si="11"/>
        <v>130.625</v>
      </c>
      <c r="AC60" s="127">
        <f t="shared" si="11"/>
        <v>99.375</v>
      </c>
      <c r="AD60" s="127">
        <f t="shared" si="11"/>
        <v>108.59375</v>
      </c>
      <c r="AE60" s="127">
        <f t="shared" si="11"/>
        <v>103.125</v>
      </c>
      <c r="AF60" s="127">
        <f t="shared" si="11"/>
        <v>129.375</v>
      </c>
      <c r="AG60" s="127">
        <f t="shared" si="11"/>
        <v>124.63541666666667</v>
      </c>
      <c r="AH60" s="127">
        <f t="shared" si="11"/>
        <v>184.32291666666666</v>
      </c>
      <c r="AI60" s="127">
        <f t="shared" si="7"/>
        <v>201.58854166666666</v>
      </c>
      <c r="AJ60" s="127">
        <f t="shared" si="8"/>
        <v>169.24479166666666</v>
      </c>
      <c r="AK60" s="127">
        <f t="shared" si="9"/>
        <v>179.33352788289378</v>
      </c>
      <c r="AL60" s="127">
        <f t="shared" si="10"/>
        <v>169.246847945138</v>
      </c>
      <c r="AM60" s="127">
        <f t="shared" si="13"/>
        <v>171.61267598470053</v>
      </c>
      <c r="AN60" s="280">
        <v>1</v>
      </c>
      <c r="AO60" s="281">
        <v>1</v>
      </c>
      <c r="AP60" s="281">
        <v>1</v>
      </c>
      <c r="AQ60" s="281">
        <v>1</v>
      </c>
      <c r="AR60" s="281">
        <v>1</v>
      </c>
      <c r="AS60" s="281">
        <v>1</v>
      </c>
      <c r="AT60" s="281">
        <v>1</v>
      </c>
      <c r="AU60" s="281">
        <v>1</v>
      </c>
      <c r="AV60" s="281">
        <v>1</v>
      </c>
      <c r="AW60" s="281">
        <v>1</v>
      </c>
      <c r="AX60" s="281">
        <v>1</v>
      </c>
      <c r="AY60" s="281">
        <v>1</v>
      </c>
      <c r="AZ60" s="281">
        <v>1</v>
      </c>
      <c r="BA60" s="281">
        <v>1</v>
      </c>
      <c r="BB60" s="281">
        <v>1</v>
      </c>
      <c r="BC60" s="281">
        <v>4</v>
      </c>
      <c r="BD60" s="281">
        <v>6</v>
      </c>
      <c r="BE60" s="325">
        <v>7</v>
      </c>
    </row>
    <row r="61" spans="2:57" ht="15" x14ac:dyDescent="0.25">
      <c r="B61" s="772"/>
      <c r="C61" s="1" t="s">
        <v>3</v>
      </c>
      <c r="D61" s="365">
        <v>601.5</v>
      </c>
      <c r="E61" s="11">
        <v>570.5</v>
      </c>
      <c r="F61" s="11">
        <v>549.4</v>
      </c>
      <c r="G61" s="11">
        <v>717.4</v>
      </c>
      <c r="H61" s="11">
        <v>615.4</v>
      </c>
      <c r="I61" s="11">
        <v>684.3</v>
      </c>
      <c r="J61" s="11">
        <v>665.7</v>
      </c>
      <c r="K61" s="11">
        <v>597.79999999999995</v>
      </c>
      <c r="L61" s="11">
        <v>680.3</v>
      </c>
      <c r="M61" s="11">
        <v>736.4</v>
      </c>
      <c r="N61" s="11">
        <v>653</v>
      </c>
      <c r="O61" s="11">
        <v>682.6</v>
      </c>
      <c r="P61" s="11">
        <v>689.6</v>
      </c>
      <c r="Q61" s="11">
        <v>959.62</v>
      </c>
      <c r="R61" s="11">
        <v>830.64</v>
      </c>
      <c r="S61" s="11">
        <v>881.88702392578102</v>
      </c>
      <c r="T61" s="11">
        <v>867.72889983573998</v>
      </c>
      <c r="U61" s="366">
        <v>880.78631591796898</v>
      </c>
      <c r="V61" s="74">
        <f>100</f>
        <v>100</v>
      </c>
      <c r="W61" s="127">
        <f t="shared" si="12"/>
        <v>94.846217788861182</v>
      </c>
      <c r="X61" s="127">
        <f t="shared" si="12"/>
        <v>91.338320864505405</v>
      </c>
      <c r="Y61" s="127">
        <f t="shared" si="12"/>
        <v>119.26849542809643</v>
      </c>
      <c r="Z61" s="127">
        <f t="shared" si="12"/>
        <v>102.31088944305903</v>
      </c>
      <c r="AA61" s="127">
        <f t="shared" si="11"/>
        <v>113.76558603491272</v>
      </c>
      <c r="AB61" s="127">
        <f t="shared" si="11"/>
        <v>110.67331670822942</v>
      </c>
      <c r="AC61" s="127">
        <f t="shared" si="11"/>
        <v>99.384871155444714</v>
      </c>
      <c r="AD61" s="127">
        <f t="shared" si="11"/>
        <v>113.10058187863675</v>
      </c>
      <c r="AE61" s="127">
        <f t="shared" si="11"/>
        <v>122.42726517040731</v>
      </c>
      <c r="AF61" s="127">
        <f t="shared" si="11"/>
        <v>108.5619285120532</v>
      </c>
      <c r="AG61" s="127">
        <f t="shared" si="11"/>
        <v>113.48295926849543</v>
      </c>
      <c r="AH61" s="127">
        <f t="shared" si="11"/>
        <v>114.64671654197839</v>
      </c>
      <c r="AI61" s="127">
        <f t="shared" si="7"/>
        <v>159.53782211138821</v>
      </c>
      <c r="AJ61" s="127">
        <f t="shared" si="8"/>
        <v>138.09476309226932</v>
      </c>
      <c r="AK61" s="127">
        <f t="shared" si="9"/>
        <v>146.61463406912401</v>
      </c>
      <c r="AL61" s="127">
        <f t="shared" si="10"/>
        <v>144.26083122788694</v>
      </c>
      <c r="AM61" s="127">
        <f t="shared" si="13"/>
        <v>146.43164021911372</v>
      </c>
      <c r="AN61" s="280">
        <v>1</v>
      </c>
      <c r="AO61" s="281">
        <v>1</v>
      </c>
      <c r="AP61" s="281">
        <v>1</v>
      </c>
      <c r="AQ61" s="281">
        <v>1</v>
      </c>
      <c r="AR61" s="281">
        <v>1</v>
      </c>
      <c r="AS61" s="281">
        <v>1</v>
      </c>
      <c r="AT61" s="281">
        <v>1</v>
      </c>
      <c r="AU61" s="281">
        <v>1</v>
      </c>
      <c r="AV61" s="281">
        <v>1</v>
      </c>
      <c r="AW61" s="281">
        <v>1</v>
      </c>
      <c r="AX61" s="281">
        <v>1</v>
      </c>
      <c r="AY61" s="281">
        <v>1</v>
      </c>
      <c r="AZ61" s="281">
        <v>1</v>
      </c>
      <c r="BA61" s="281">
        <v>1</v>
      </c>
      <c r="BB61" s="281">
        <v>1</v>
      </c>
      <c r="BC61" s="281">
        <v>4</v>
      </c>
      <c r="BD61" s="281">
        <v>6</v>
      </c>
      <c r="BE61" s="325">
        <v>7</v>
      </c>
    </row>
    <row r="62" spans="2:57" ht="15" x14ac:dyDescent="0.25">
      <c r="B62" s="772"/>
      <c r="C62" s="1" t="s">
        <v>4</v>
      </c>
      <c r="D62" s="365">
        <v>1819.7</v>
      </c>
      <c r="E62" s="11">
        <v>1486.2</v>
      </c>
      <c r="F62" s="11">
        <v>1751.5</v>
      </c>
      <c r="G62" s="11">
        <v>1657.8</v>
      </c>
      <c r="H62" s="11">
        <v>1618.3</v>
      </c>
      <c r="I62" s="11">
        <v>1648.9</v>
      </c>
      <c r="J62" s="11">
        <v>1767.5</v>
      </c>
      <c r="K62" s="11">
        <v>1797.5</v>
      </c>
      <c r="L62" s="11">
        <v>1905.7</v>
      </c>
      <c r="M62" s="11">
        <v>1966.1</v>
      </c>
      <c r="N62" s="11">
        <v>1613.8</v>
      </c>
      <c r="O62" s="11">
        <v>1560.6</v>
      </c>
      <c r="P62" s="11">
        <v>1538.1</v>
      </c>
      <c r="Q62" s="11">
        <v>1818.63</v>
      </c>
      <c r="R62" s="11">
        <v>1815.81</v>
      </c>
      <c r="S62" s="11">
        <v>1933.90466308594</v>
      </c>
      <c r="T62" s="11">
        <v>1908.89848929702</v>
      </c>
      <c r="U62" s="366">
        <v>1934.55249023438</v>
      </c>
      <c r="V62" s="74">
        <f>100</f>
        <v>100</v>
      </c>
      <c r="W62" s="127">
        <f t="shared" si="12"/>
        <v>81.672803209320222</v>
      </c>
      <c r="X62" s="127">
        <f t="shared" si="12"/>
        <v>96.252129471890967</v>
      </c>
      <c r="Y62" s="127">
        <f t="shared" si="12"/>
        <v>91.102929054239709</v>
      </c>
      <c r="Z62" s="127">
        <f t="shared" si="12"/>
        <v>88.932241578282131</v>
      </c>
      <c r="AA62" s="127">
        <f t="shared" si="11"/>
        <v>90.613837445732813</v>
      </c>
      <c r="AB62" s="127">
        <f t="shared" si="11"/>
        <v>97.131395284937071</v>
      </c>
      <c r="AC62" s="127">
        <f t="shared" si="11"/>
        <v>98.780018684398527</v>
      </c>
      <c r="AD62" s="127">
        <f t="shared" si="11"/>
        <v>104.72605374512283</v>
      </c>
      <c r="AE62" s="127">
        <f t="shared" si="11"/>
        <v>108.04528218937187</v>
      </c>
      <c r="AF62" s="127">
        <f t="shared" si="11"/>
        <v>88.684948068362914</v>
      </c>
      <c r="AG62" s="127">
        <f t="shared" si="11"/>
        <v>85.761389239984609</v>
      </c>
      <c r="AH62" s="127">
        <f t="shared" si="11"/>
        <v>84.524921690388524</v>
      </c>
      <c r="AI62" s="127">
        <f t="shared" si="7"/>
        <v>99.941199098752534</v>
      </c>
      <c r="AJ62" s="127">
        <f t="shared" si="8"/>
        <v>99.786228499203162</v>
      </c>
      <c r="AK62" s="127">
        <f t="shared" si="9"/>
        <v>106.27601599636974</v>
      </c>
      <c r="AL62" s="127">
        <f t="shared" si="10"/>
        <v>104.90182388838929</v>
      </c>
      <c r="AM62" s="127">
        <f t="shared" si="13"/>
        <v>106.31161676289388</v>
      </c>
      <c r="AN62" s="280">
        <v>1</v>
      </c>
      <c r="AO62" s="281">
        <v>1</v>
      </c>
      <c r="AP62" s="281">
        <v>1</v>
      </c>
      <c r="AQ62" s="281">
        <v>1</v>
      </c>
      <c r="AR62" s="281">
        <v>1</v>
      </c>
      <c r="AS62" s="281">
        <v>1</v>
      </c>
      <c r="AT62" s="281">
        <v>1</v>
      </c>
      <c r="AU62" s="281">
        <v>1</v>
      </c>
      <c r="AV62" s="281">
        <v>1</v>
      </c>
      <c r="AW62" s="281">
        <v>1</v>
      </c>
      <c r="AX62" s="281">
        <v>1</v>
      </c>
      <c r="AY62" s="281">
        <v>1</v>
      </c>
      <c r="AZ62" s="281">
        <v>1</v>
      </c>
      <c r="BA62" s="281">
        <v>1</v>
      </c>
      <c r="BB62" s="281">
        <v>1</v>
      </c>
      <c r="BC62" s="281">
        <v>4</v>
      </c>
      <c r="BD62" s="281">
        <v>6</v>
      </c>
      <c r="BE62" s="325">
        <v>7</v>
      </c>
    </row>
    <row r="63" spans="2:57" ht="15" x14ac:dyDescent="0.25">
      <c r="B63" s="772"/>
      <c r="C63" s="1" t="s">
        <v>5</v>
      </c>
      <c r="D63" s="365">
        <v>1117</v>
      </c>
      <c r="E63" s="11">
        <v>871.4</v>
      </c>
      <c r="F63" s="11">
        <v>1105.8</v>
      </c>
      <c r="G63" s="11">
        <v>1250.4000000000001</v>
      </c>
      <c r="H63" s="11">
        <v>1165.5</v>
      </c>
      <c r="I63" s="11">
        <v>1147.0999999999999</v>
      </c>
      <c r="J63" s="11">
        <v>1188.0999999999999</v>
      </c>
      <c r="K63" s="11">
        <v>1294</v>
      </c>
      <c r="L63" s="11">
        <v>1270.7</v>
      </c>
      <c r="M63" s="11">
        <v>1292.4000000000001</v>
      </c>
      <c r="N63" s="11">
        <v>1667.8</v>
      </c>
      <c r="O63" s="11">
        <v>1726.5</v>
      </c>
      <c r="P63" s="11">
        <v>1646.6</v>
      </c>
      <c r="Q63" s="11">
        <v>2034.24</v>
      </c>
      <c r="R63" s="11">
        <v>2104.7199999999998</v>
      </c>
      <c r="S63" s="11">
        <v>2267.47412109375</v>
      </c>
      <c r="T63" s="11">
        <v>2259.2838971875799</v>
      </c>
      <c r="U63" s="366">
        <v>2296.0087890625</v>
      </c>
      <c r="V63" s="74">
        <f>100</f>
        <v>100</v>
      </c>
      <c r="W63" s="127">
        <f t="shared" si="12"/>
        <v>78.012533572068037</v>
      </c>
      <c r="X63" s="127">
        <f t="shared" si="12"/>
        <v>98.997314234556853</v>
      </c>
      <c r="Y63" s="127">
        <f t="shared" si="12"/>
        <v>111.94270367054612</v>
      </c>
      <c r="Z63" s="127">
        <f t="shared" si="12"/>
        <v>104.34198746642794</v>
      </c>
      <c r="AA63" s="127">
        <f t="shared" si="11"/>
        <v>102.69471799462846</v>
      </c>
      <c r="AB63" s="127">
        <f t="shared" si="11"/>
        <v>106.36526410026856</v>
      </c>
      <c r="AC63" s="127">
        <f t="shared" si="11"/>
        <v>115.84601611459266</v>
      </c>
      <c r="AD63" s="127">
        <f t="shared" si="11"/>
        <v>113.76007162041182</v>
      </c>
      <c r="AE63" s="127">
        <f t="shared" si="11"/>
        <v>115.70277529095793</v>
      </c>
      <c r="AF63" s="127">
        <f t="shared" si="11"/>
        <v>149.31065353625783</v>
      </c>
      <c r="AG63" s="127">
        <f t="shared" si="11"/>
        <v>154.56580125335719</v>
      </c>
      <c r="AH63" s="127">
        <f t="shared" si="11"/>
        <v>147.41271262309758</v>
      </c>
      <c r="AI63" s="127">
        <f t="shared" si="7"/>
        <v>182.11638316920323</v>
      </c>
      <c r="AJ63" s="127">
        <f t="shared" si="8"/>
        <v>188.42614145031331</v>
      </c>
      <c r="AK63" s="127">
        <f t="shared" si="9"/>
        <v>202.99678792244853</v>
      </c>
      <c r="AL63" s="127">
        <f t="shared" si="10"/>
        <v>202.26355391115308</v>
      </c>
      <c r="AM63" s="127">
        <f t="shared" si="13"/>
        <v>205.5513687611907</v>
      </c>
      <c r="AN63" s="280">
        <v>1</v>
      </c>
      <c r="AO63" s="281">
        <v>1</v>
      </c>
      <c r="AP63" s="281">
        <v>1</v>
      </c>
      <c r="AQ63" s="281">
        <v>1</v>
      </c>
      <c r="AR63" s="281">
        <v>1</v>
      </c>
      <c r="AS63" s="281">
        <v>1</v>
      </c>
      <c r="AT63" s="281">
        <v>1</v>
      </c>
      <c r="AU63" s="281">
        <v>1</v>
      </c>
      <c r="AV63" s="281">
        <v>1</v>
      </c>
      <c r="AW63" s="281">
        <v>1</v>
      </c>
      <c r="AX63" s="281">
        <v>1</v>
      </c>
      <c r="AY63" s="281">
        <v>1</v>
      </c>
      <c r="AZ63" s="281">
        <v>1</v>
      </c>
      <c r="BA63" s="281">
        <v>1</v>
      </c>
      <c r="BB63" s="281">
        <v>1</v>
      </c>
      <c r="BC63" s="281">
        <v>4</v>
      </c>
      <c r="BD63" s="281">
        <v>6</v>
      </c>
      <c r="BE63" s="325">
        <v>7</v>
      </c>
    </row>
    <row r="64" spans="2:57" ht="15" x14ac:dyDescent="0.25">
      <c r="B64" s="772"/>
      <c r="C64" s="1" t="s">
        <v>6</v>
      </c>
      <c r="D64" s="365">
        <v>3730.2</v>
      </c>
      <c r="E64" s="11">
        <v>3077.3</v>
      </c>
      <c r="F64" s="11">
        <v>3608.6</v>
      </c>
      <c r="G64" s="11">
        <v>3855.4</v>
      </c>
      <c r="H64" s="11">
        <v>3662.7</v>
      </c>
      <c r="I64" s="11">
        <v>3700</v>
      </c>
      <c r="J64" s="11">
        <v>3872.1</v>
      </c>
      <c r="K64" s="11">
        <v>3880.1</v>
      </c>
      <c r="L64" s="11">
        <v>4065.2</v>
      </c>
      <c r="M64" s="11">
        <v>4192.8999999999996</v>
      </c>
      <c r="N64" s="11">
        <v>4183</v>
      </c>
      <c r="O64" s="11">
        <v>4209</v>
      </c>
      <c r="P64" s="11">
        <v>4228.2</v>
      </c>
      <c r="Q64" s="11">
        <v>5199.54</v>
      </c>
      <c r="R64" s="11">
        <v>5076.12</v>
      </c>
      <c r="S64" s="11">
        <v>5427.5861816406295</v>
      </c>
      <c r="T64" s="11">
        <v>5360.865234375</v>
      </c>
      <c r="U64" s="366">
        <v>5440.8439331054697</v>
      </c>
      <c r="V64" s="74">
        <f>100</f>
        <v>100</v>
      </c>
      <c r="W64" s="127">
        <f t="shared" si="12"/>
        <v>82.496917055385779</v>
      </c>
      <c r="X64" s="127">
        <f t="shared" si="12"/>
        <v>96.740121173127449</v>
      </c>
      <c r="Y64" s="127">
        <f t="shared" si="12"/>
        <v>103.35638839740497</v>
      </c>
      <c r="Z64" s="127">
        <f t="shared" si="12"/>
        <v>98.190445552517289</v>
      </c>
      <c r="AA64" s="127">
        <f t="shared" si="11"/>
        <v>99.190391936089227</v>
      </c>
      <c r="AB64" s="127">
        <f t="shared" si="11"/>
        <v>103.80408557181921</v>
      </c>
      <c r="AC64" s="127">
        <f t="shared" si="11"/>
        <v>104.01855128411346</v>
      </c>
      <c r="AD64" s="127">
        <f t="shared" si="11"/>
        <v>108.9807517023216</v>
      </c>
      <c r="AE64" s="127">
        <f t="shared" si="11"/>
        <v>112.4041606348185</v>
      </c>
      <c r="AF64" s="127">
        <f t="shared" si="11"/>
        <v>112.13875931585439</v>
      </c>
      <c r="AG64" s="127">
        <f t="shared" si="11"/>
        <v>112.83577288081068</v>
      </c>
      <c r="AH64" s="127">
        <f t="shared" si="11"/>
        <v>113.35049059031688</v>
      </c>
      <c r="AI64" s="127">
        <f t="shared" si="7"/>
        <v>139.39038121280362</v>
      </c>
      <c r="AJ64" s="127">
        <f t="shared" si="8"/>
        <v>136.08171143638413</v>
      </c>
      <c r="AK64" s="127">
        <f t="shared" si="9"/>
        <v>145.50389206049621</v>
      </c>
      <c r="AL64" s="127">
        <f t="shared" si="10"/>
        <v>143.71522262546245</v>
      </c>
      <c r="AM64" s="127">
        <f t="shared" si="13"/>
        <v>145.85930869941211</v>
      </c>
      <c r="AN64" s="280"/>
      <c r="AO64" s="281"/>
      <c r="AP64" s="281"/>
      <c r="AQ64" s="281"/>
      <c r="AR64" s="281"/>
      <c r="AS64" s="281"/>
      <c r="AT64" s="281"/>
      <c r="AU64" s="281"/>
      <c r="AV64" s="281"/>
      <c r="AW64" s="281"/>
      <c r="AX64" s="281"/>
      <c r="AY64" s="281"/>
      <c r="AZ64" s="281"/>
      <c r="BA64" s="281"/>
      <c r="BB64" s="281"/>
      <c r="BC64" s="281"/>
      <c r="BD64" s="281"/>
      <c r="BE64" s="325"/>
    </row>
    <row r="65" spans="2:57" ht="15" x14ac:dyDescent="0.25">
      <c r="B65" s="765"/>
      <c r="C65" s="8" t="s">
        <v>7</v>
      </c>
      <c r="D65" s="424">
        <v>2613.1999999999998</v>
      </c>
      <c r="E65" s="341">
        <v>2205.9</v>
      </c>
      <c r="F65" s="341">
        <v>2502.8000000000002</v>
      </c>
      <c r="G65" s="341">
        <v>2605</v>
      </c>
      <c r="H65" s="341">
        <v>2497.1999999999998</v>
      </c>
      <c r="I65" s="341">
        <v>2552.9</v>
      </c>
      <c r="J65" s="341">
        <v>2684</v>
      </c>
      <c r="K65" s="341">
        <v>2586.1</v>
      </c>
      <c r="L65" s="341">
        <v>2794.5</v>
      </c>
      <c r="M65" s="341">
        <v>2900.5</v>
      </c>
      <c r="N65" s="341">
        <v>2515.1999999999998</v>
      </c>
      <c r="O65" s="341">
        <v>2482.5</v>
      </c>
      <c r="P65" s="341">
        <v>2581.6</v>
      </c>
      <c r="Q65" s="341">
        <v>3165.3</v>
      </c>
      <c r="R65" s="341">
        <v>2971.4</v>
      </c>
      <c r="S65" s="341">
        <v>3160.11206054688</v>
      </c>
      <c r="T65" s="341">
        <v>3101.5813371874201</v>
      </c>
      <c r="U65" s="341">
        <v>3144.8351440429701</v>
      </c>
      <c r="V65" s="74">
        <f>100</f>
        <v>100</v>
      </c>
      <c r="W65" s="127">
        <f t="shared" si="12"/>
        <v>84.413745599265269</v>
      </c>
      <c r="X65" s="127">
        <f t="shared" si="12"/>
        <v>95.775294657890726</v>
      </c>
      <c r="Y65" s="127">
        <f t="shared" si="12"/>
        <v>99.686208480024504</v>
      </c>
      <c r="Z65" s="127">
        <f t="shared" si="12"/>
        <v>95.560998010102551</v>
      </c>
      <c r="AA65" s="127">
        <f t="shared" si="11"/>
        <v>97.692484310424007</v>
      </c>
      <c r="AB65" s="127">
        <f t="shared" si="11"/>
        <v>102.70932190417879</v>
      </c>
      <c r="AC65" s="127">
        <f t="shared" si="11"/>
        <v>98.962957293739478</v>
      </c>
      <c r="AD65" s="127">
        <f t="shared" si="11"/>
        <v>106.93785397214144</v>
      </c>
      <c r="AE65" s="127">
        <f t="shared" si="11"/>
        <v>110.99418337670291</v>
      </c>
      <c r="AF65" s="127">
        <f t="shared" si="11"/>
        <v>96.249808663707327</v>
      </c>
      <c r="AG65" s="127">
        <f t="shared" si="11"/>
        <v>94.99846930965866</v>
      </c>
      <c r="AH65" s="127">
        <f t="shared" si="11"/>
        <v>98.790754630338284</v>
      </c>
      <c r="AI65" s="127">
        <f t="shared" si="7"/>
        <v>121.12735343639983</v>
      </c>
      <c r="AJ65" s="127">
        <f t="shared" si="8"/>
        <v>113.70733200673504</v>
      </c>
      <c r="AK65" s="127">
        <f t="shared" si="9"/>
        <v>120.92882521609063</v>
      </c>
      <c r="AL65" s="127">
        <f t="shared" si="10"/>
        <v>118.68901489313562</v>
      </c>
      <c r="AM65" s="127">
        <f t="shared" si="13"/>
        <v>120.34421950263929</v>
      </c>
      <c r="AN65" s="283"/>
      <c r="AO65" s="284"/>
      <c r="AP65" s="284"/>
      <c r="AQ65" s="284"/>
      <c r="AR65" s="284"/>
      <c r="AS65" s="284"/>
      <c r="AT65" s="284"/>
      <c r="AU65" s="284"/>
      <c r="AV65" s="284"/>
      <c r="AW65" s="284"/>
      <c r="AX65" s="284"/>
      <c r="AY65" s="284"/>
      <c r="AZ65" s="284"/>
      <c r="BA65" s="284"/>
      <c r="BB65" s="284"/>
      <c r="BC65" s="284"/>
      <c r="BD65" s="284"/>
      <c r="BE65" s="284"/>
    </row>
    <row r="66" spans="2:57" ht="15" customHeight="1" x14ac:dyDescent="0.25">
      <c r="B66" s="766" t="s">
        <v>28</v>
      </c>
      <c r="C66" s="1" t="s">
        <v>2</v>
      </c>
      <c r="D66" s="425">
        <v>94.2</v>
      </c>
      <c r="E66" s="11">
        <v>106.6</v>
      </c>
      <c r="F66" s="11">
        <v>107.9</v>
      </c>
      <c r="G66" s="11">
        <v>140.80000000000001</v>
      </c>
      <c r="H66" s="11">
        <v>130.9</v>
      </c>
      <c r="I66" s="11">
        <v>109.3</v>
      </c>
      <c r="J66" s="11">
        <v>321</v>
      </c>
      <c r="K66" s="11">
        <v>96.2</v>
      </c>
      <c r="L66" s="11">
        <v>168.2</v>
      </c>
      <c r="M66" s="11">
        <v>90.9</v>
      </c>
      <c r="N66" s="11">
        <v>76.8</v>
      </c>
      <c r="O66" s="11">
        <v>142.4</v>
      </c>
      <c r="P66" s="11">
        <v>203</v>
      </c>
      <c r="Q66" s="11">
        <v>77.290000000000006</v>
      </c>
      <c r="R66" s="11">
        <v>160.94</v>
      </c>
      <c r="S66" s="11">
        <v>170.53367614746099</v>
      </c>
      <c r="T66" s="11">
        <v>160.94195449348399</v>
      </c>
      <c r="U66" s="366">
        <v>163.19406127929699</v>
      </c>
      <c r="V66" s="74">
        <f>100</f>
        <v>100</v>
      </c>
      <c r="W66" s="127">
        <f t="shared" si="12"/>
        <v>113.16348195329087</v>
      </c>
      <c r="X66" s="127">
        <f t="shared" si="12"/>
        <v>114.54352441613588</v>
      </c>
      <c r="Y66" s="127">
        <f t="shared" si="12"/>
        <v>149.46921443736733</v>
      </c>
      <c r="Z66" s="127">
        <f t="shared" si="12"/>
        <v>138.95966029723991</v>
      </c>
      <c r="AA66" s="127">
        <f t="shared" si="11"/>
        <v>116.02972399150742</v>
      </c>
      <c r="AB66" s="127">
        <f t="shared" si="11"/>
        <v>340.76433121019107</v>
      </c>
      <c r="AC66" s="127">
        <f t="shared" si="11"/>
        <v>102.12314225053078</v>
      </c>
      <c r="AD66" s="127">
        <f t="shared" si="11"/>
        <v>178.55626326963906</v>
      </c>
      <c r="AE66" s="127">
        <f t="shared" si="11"/>
        <v>96.496815286624198</v>
      </c>
      <c r="AF66" s="127">
        <f t="shared" si="11"/>
        <v>81.528662420382162</v>
      </c>
      <c r="AG66" s="127">
        <f t="shared" si="11"/>
        <v>151.16772823779192</v>
      </c>
      <c r="AH66" s="127">
        <f t="shared" si="11"/>
        <v>215.49893842887474</v>
      </c>
      <c r="AI66" s="127">
        <f t="shared" si="7"/>
        <v>82.048832271762208</v>
      </c>
      <c r="AJ66" s="127">
        <f t="shared" si="8"/>
        <v>170.84925690021231</v>
      </c>
      <c r="AK66" s="127">
        <f t="shared" si="9"/>
        <v>181.03362648350426</v>
      </c>
      <c r="AL66" s="127">
        <f t="shared" si="10"/>
        <v>170.85133173405944</v>
      </c>
      <c r="AM66" s="127">
        <f t="shared" si="13"/>
        <v>173.24210326889275</v>
      </c>
      <c r="AN66" s="280">
        <v>1</v>
      </c>
      <c r="AO66" s="281">
        <v>1</v>
      </c>
      <c r="AP66" s="281">
        <v>1</v>
      </c>
      <c r="AQ66" s="281">
        <v>1</v>
      </c>
      <c r="AR66" s="281">
        <v>1</v>
      </c>
      <c r="AS66" s="281">
        <v>1</v>
      </c>
      <c r="AT66" s="281">
        <v>1</v>
      </c>
      <c r="AU66" s="281">
        <v>1</v>
      </c>
      <c r="AV66" s="281">
        <v>1</v>
      </c>
      <c r="AW66" s="281">
        <v>1</v>
      </c>
      <c r="AX66" s="281">
        <v>1</v>
      </c>
      <c r="AY66" s="281">
        <v>1</v>
      </c>
      <c r="AZ66" s="281">
        <v>1</v>
      </c>
      <c r="BA66" s="281">
        <v>1</v>
      </c>
      <c r="BB66" s="281">
        <v>1</v>
      </c>
      <c r="BC66" s="281">
        <v>4</v>
      </c>
      <c r="BD66" s="281">
        <v>6</v>
      </c>
      <c r="BE66" s="325">
        <v>7</v>
      </c>
    </row>
    <row r="67" spans="2:57" ht="15" x14ac:dyDescent="0.25">
      <c r="B67" s="772"/>
      <c r="C67" s="1" t="s">
        <v>3</v>
      </c>
      <c r="D67" s="365">
        <v>316.5</v>
      </c>
      <c r="E67" s="11">
        <v>310.2</v>
      </c>
      <c r="F67" s="11">
        <v>232</v>
      </c>
      <c r="G67" s="11">
        <v>333.2</v>
      </c>
      <c r="H67" s="11">
        <v>241</v>
      </c>
      <c r="I67" s="11">
        <v>208.5</v>
      </c>
      <c r="J67" s="11">
        <v>275.60000000000002</v>
      </c>
      <c r="K67" s="11">
        <v>211.8</v>
      </c>
      <c r="L67" s="11">
        <v>306.2</v>
      </c>
      <c r="M67" s="11">
        <v>362.9</v>
      </c>
      <c r="N67" s="11">
        <v>269.2</v>
      </c>
      <c r="O67" s="11">
        <v>252.5</v>
      </c>
      <c r="P67" s="11">
        <v>216.1</v>
      </c>
      <c r="Q67" s="11">
        <v>234.11</v>
      </c>
      <c r="R67" s="11">
        <v>259.54000000000002</v>
      </c>
      <c r="S67" s="11">
        <v>275.55255126953102</v>
      </c>
      <c r="T67" s="11">
        <v>271.12874704256302</v>
      </c>
      <c r="U67" s="366">
        <v>275.17819213867199</v>
      </c>
      <c r="V67" s="74">
        <f>100</f>
        <v>100</v>
      </c>
      <c r="W67" s="127">
        <f t="shared" si="12"/>
        <v>98.009478672985779</v>
      </c>
      <c r="X67" s="127">
        <f t="shared" si="12"/>
        <v>73.301737756714061</v>
      </c>
      <c r="Y67" s="127">
        <f t="shared" si="12"/>
        <v>105.27646129541864</v>
      </c>
      <c r="Z67" s="127">
        <f t="shared" si="12"/>
        <v>76.145339652448655</v>
      </c>
      <c r="AA67" s="127">
        <f t="shared" si="11"/>
        <v>65.876777251184834</v>
      </c>
      <c r="AB67" s="127">
        <f t="shared" si="11"/>
        <v>87.077409162717231</v>
      </c>
      <c r="AC67" s="127">
        <f t="shared" si="11"/>
        <v>66.919431279620852</v>
      </c>
      <c r="AD67" s="127">
        <f t="shared" si="11"/>
        <v>96.745655608214847</v>
      </c>
      <c r="AE67" s="127">
        <f t="shared" si="11"/>
        <v>114.66034755134281</v>
      </c>
      <c r="AF67" s="127">
        <f t="shared" si="11"/>
        <v>85.055292259083728</v>
      </c>
      <c r="AG67" s="127">
        <f t="shared" si="11"/>
        <v>79.778830963665087</v>
      </c>
      <c r="AH67" s="127">
        <f t="shared" si="11"/>
        <v>68.2780410742496</v>
      </c>
      <c r="AI67" s="127">
        <f t="shared" si="7"/>
        <v>73.968404423380733</v>
      </c>
      <c r="AJ67" s="127">
        <f t="shared" si="8"/>
        <v>82.003159557661945</v>
      </c>
      <c r="AK67" s="127">
        <f t="shared" si="9"/>
        <v>87.062417462727026</v>
      </c>
      <c r="AL67" s="127">
        <f t="shared" si="10"/>
        <v>85.664691008708687</v>
      </c>
      <c r="AM67" s="127">
        <f t="shared" si="13"/>
        <v>86.944136536705201</v>
      </c>
      <c r="AN67" s="280">
        <v>1</v>
      </c>
      <c r="AO67" s="281">
        <v>1</v>
      </c>
      <c r="AP67" s="281">
        <v>1</v>
      </c>
      <c r="AQ67" s="281">
        <v>1</v>
      </c>
      <c r="AR67" s="281">
        <v>1</v>
      </c>
      <c r="AS67" s="281">
        <v>1</v>
      </c>
      <c r="AT67" s="281">
        <v>1</v>
      </c>
      <c r="AU67" s="281">
        <v>1</v>
      </c>
      <c r="AV67" s="281">
        <v>1</v>
      </c>
      <c r="AW67" s="281">
        <v>1</v>
      </c>
      <c r="AX67" s="281">
        <v>1</v>
      </c>
      <c r="AY67" s="281">
        <v>1</v>
      </c>
      <c r="AZ67" s="281">
        <v>1</v>
      </c>
      <c r="BA67" s="281">
        <v>1</v>
      </c>
      <c r="BB67" s="281">
        <v>1</v>
      </c>
      <c r="BC67" s="281">
        <v>4</v>
      </c>
      <c r="BD67" s="281">
        <v>6</v>
      </c>
      <c r="BE67" s="325">
        <v>7</v>
      </c>
    </row>
    <row r="68" spans="2:57" ht="15" x14ac:dyDescent="0.25">
      <c r="B68" s="772"/>
      <c r="C68" s="1" t="s">
        <v>4</v>
      </c>
      <c r="D68" s="365">
        <v>1072.4897036796499</v>
      </c>
      <c r="E68" s="11">
        <v>882.4</v>
      </c>
      <c r="F68" s="11">
        <v>888.5</v>
      </c>
      <c r="G68" s="11">
        <v>953.4</v>
      </c>
      <c r="H68" s="11">
        <v>813.2</v>
      </c>
      <c r="I68" s="11">
        <v>799.5</v>
      </c>
      <c r="J68" s="11">
        <v>776.2</v>
      </c>
      <c r="K68" s="11">
        <v>661.1</v>
      </c>
      <c r="L68" s="11">
        <v>683.6</v>
      </c>
      <c r="M68" s="11">
        <v>685.4</v>
      </c>
      <c r="N68" s="11">
        <v>575.20000000000005</v>
      </c>
      <c r="O68" s="11">
        <v>549.70000000000005</v>
      </c>
      <c r="P68" s="11">
        <v>433.3</v>
      </c>
      <c r="Q68" s="11">
        <v>423.69</v>
      </c>
      <c r="R68" s="11">
        <v>516.16999999999996</v>
      </c>
      <c r="S68" s="11">
        <v>549.74011230468795</v>
      </c>
      <c r="T68" s="11">
        <v>542.63176169624103</v>
      </c>
      <c r="U68" s="366">
        <v>549.89129638671898</v>
      </c>
      <c r="V68" s="74">
        <f>100</f>
        <v>100</v>
      </c>
      <c r="W68" s="127">
        <f t="shared" si="12"/>
        <v>82.275848147775861</v>
      </c>
      <c r="X68" s="127">
        <f t="shared" si="12"/>
        <v>82.8446181769026</v>
      </c>
      <c r="Y68" s="127">
        <f t="shared" si="12"/>
        <v>88.895958322857553</v>
      </c>
      <c r="Z68" s="127">
        <f t="shared" si="12"/>
        <v>75.823571751780747</v>
      </c>
      <c r="AA68" s="127">
        <f t="shared" si="11"/>
        <v>74.546170210955125</v>
      </c>
      <c r="AB68" s="127">
        <f t="shared" si="11"/>
        <v>72.373655181667743</v>
      </c>
      <c r="AC68" s="127">
        <f t="shared" si="11"/>
        <v>61.641617418964891</v>
      </c>
      <c r="AD68" s="127">
        <f t="shared" si="11"/>
        <v>63.73953965754712</v>
      </c>
      <c r="AE68" s="127">
        <f t="shared" si="11"/>
        <v>63.907373436633698</v>
      </c>
      <c r="AF68" s="127">
        <f t="shared" si="11"/>
        <v>53.632216516999861</v>
      </c>
      <c r="AG68" s="127">
        <f t="shared" si="11"/>
        <v>51.254571313273338</v>
      </c>
      <c r="AH68" s="127">
        <f t="shared" si="11"/>
        <v>40.401320265674613</v>
      </c>
      <c r="AI68" s="127">
        <f t="shared" si="7"/>
        <v>39.505274367329051</v>
      </c>
      <c r="AJ68" s="127">
        <f t="shared" si="8"/>
        <v>48.128200972843899</v>
      </c>
      <c r="AK68" s="127">
        <f t="shared" si="9"/>
        <v>51.258311424208692</v>
      </c>
      <c r="AL68" s="127">
        <f t="shared" si="10"/>
        <v>50.595521787715349</v>
      </c>
      <c r="AM68" s="127">
        <f t="shared" si="13"/>
        <v>51.272407977444807</v>
      </c>
      <c r="AN68" s="280">
        <v>4</v>
      </c>
      <c r="AO68" s="281">
        <v>1</v>
      </c>
      <c r="AP68" s="281">
        <v>1</v>
      </c>
      <c r="AQ68" s="281">
        <v>1</v>
      </c>
      <c r="AR68" s="281">
        <v>1</v>
      </c>
      <c r="AS68" s="281">
        <v>1</v>
      </c>
      <c r="AT68" s="281">
        <v>1</v>
      </c>
      <c r="AU68" s="281">
        <v>1</v>
      </c>
      <c r="AV68" s="281">
        <v>1</v>
      </c>
      <c r="AW68" s="281">
        <v>1</v>
      </c>
      <c r="AX68" s="281">
        <v>1</v>
      </c>
      <c r="AY68" s="281">
        <v>1</v>
      </c>
      <c r="AZ68" s="281">
        <v>1</v>
      </c>
      <c r="BA68" s="281">
        <v>1</v>
      </c>
      <c r="BB68" s="281">
        <v>1</v>
      </c>
      <c r="BC68" s="281">
        <v>4</v>
      </c>
      <c r="BD68" s="281">
        <v>6</v>
      </c>
      <c r="BE68" s="325">
        <v>7</v>
      </c>
    </row>
    <row r="69" spans="2:57" ht="15" x14ac:dyDescent="0.25">
      <c r="B69" s="772"/>
      <c r="C69" s="1" t="s">
        <v>5</v>
      </c>
      <c r="D69" s="365">
        <v>930.11032843384601</v>
      </c>
      <c r="E69" s="11">
        <v>774.9</v>
      </c>
      <c r="F69" s="11">
        <v>943.7</v>
      </c>
      <c r="G69" s="11">
        <v>1021.8</v>
      </c>
      <c r="H69" s="11">
        <v>1103.5999999999999</v>
      </c>
      <c r="I69" s="11">
        <v>1156.4000000000001</v>
      </c>
      <c r="J69" s="11">
        <v>1211.3</v>
      </c>
      <c r="K69" s="11">
        <v>1213.2</v>
      </c>
      <c r="L69" s="11">
        <v>1048.8</v>
      </c>
      <c r="M69" s="11">
        <v>1170.0999999999999</v>
      </c>
      <c r="N69" s="11">
        <v>1355.1</v>
      </c>
      <c r="O69" s="11">
        <v>1359.9</v>
      </c>
      <c r="P69" s="11">
        <v>958.5</v>
      </c>
      <c r="Q69" s="11">
        <v>1469.58</v>
      </c>
      <c r="R69" s="11">
        <v>1672.32</v>
      </c>
      <c r="S69" s="11">
        <v>1801.63732910156</v>
      </c>
      <c r="T69" s="11">
        <v>1795.12979689955</v>
      </c>
      <c r="U69" s="366">
        <v>1824.34167480469</v>
      </c>
      <c r="V69" s="74">
        <f>100</f>
        <v>100</v>
      </c>
      <c r="W69" s="127">
        <f t="shared" si="12"/>
        <v>83.312697032921363</v>
      </c>
      <c r="X69" s="127">
        <f t="shared" si="12"/>
        <v>101.46108167501342</v>
      </c>
      <c r="Y69" s="127">
        <f t="shared" si="12"/>
        <v>109.85793499579178</v>
      </c>
      <c r="Z69" s="127">
        <f t="shared" si="12"/>
        <v>118.65259058656859</v>
      </c>
      <c r="AA69" s="127">
        <f t="shared" si="11"/>
        <v>124.32933649357372</v>
      </c>
      <c r="AB69" s="127">
        <f t="shared" si="11"/>
        <v>130.2318620673347</v>
      </c>
      <c r="AC69" s="127">
        <f t="shared" si="11"/>
        <v>130.43613890868525</v>
      </c>
      <c r="AD69" s="127">
        <f t="shared" si="11"/>
        <v>112.7608164255103</v>
      </c>
      <c r="AE69" s="127">
        <f t="shared" si="11"/>
        <v>125.80228003383827</v>
      </c>
      <c r="AF69" s="127">
        <f t="shared" si="11"/>
        <v>145.69239353376145</v>
      </c>
      <c r="AG69" s="127">
        <f t="shared" si="11"/>
        <v>146.20846134348918</v>
      </c>
      <c r="AH69" s="127">
        <f t="shared" si="11"/>
        <v>103.05229075500726</v>
      </c>
      <c r="AI69" s="127">
        <f t="shared" si="7"/>
        <v>158.00061079576795</v>
      </c>
      <c r="AJ69" s="127">
        <f t="shared" si="8"/>
        <v>179.79802490914318</v>
      </c>
      <c r="AK69" s="127">
        <f t="shared" si="9"/>
        <v>193.70146465691045</v>
      </c>
      <c r="AL69" s="127">
        <f t="shared" si="10"/>
        <v>193.0018130131138</v>
      </c>
      <c r="AM69" s="127">
        <f t="shared" si="13"/>
        <v>196.14250256489288</v>
      </c>
      <c r="AN69" s="280">
        <v>4</v>
      </c>
      <c r="AO69" s="281">
        <v>1</v>
      </c>
      <c r="AP69" s="281">
        <v>1</v>
      </c>
      <c r="AQ69" s="281">
        <v>1</v>
      </c>
      <c r="AR69" s="281">
        <v>1</v>
      </c>
      <c r="AS69" s="281">
        <v>1</v>
      </c>
      <c r="AT69" s="281">
        <v>1</v>
      </c>
      <c r="AU69" s="281">
        <v>1</v>
      </c>
      <c r="AV69" s="281">
        <v>1</v>
      </c>
      <c r="AW69" s="281">
        <v>1</v>
      </c>
      <c r="AX69" s="281">
        <v>1</v>
      </c>
      <c r="AY69" s="281">
        <v>1</v>
      </c>
      <c r="AZ69" s="281">
        <v>1</v>
      </c>
      <c r="BA69" s="281">
        <v>1</v>
      </c>
      <c r="BB69" s="281">
        <v>1</v>
      </c>
      <c r="BC69" s="281">
        <v>4</v>
      </c>
      <c r="BD69" s="281">
        <v>6</v>
      </c>
      <c r="BE69" s="325">
        <v>7</v>
      </c>
    </row>
    <row r="70" spans="2:57" ht="15" x14ac:dyDescent="0.25">
      <c r="B70" s="772"/>
      <c r="C70" s="1" t="s">
        <v>6</v>
      </c>
      <c r="D70" s="365">
        <v>2413.30003211349</v>
      </c>
      <c r="E70" s="11">
        <v>2074.1</v>
      </c>
      <c r="F70" s="11">
        <v>2172.1</v>
      </c>
      <c r="G70" s="11">
        <v>2449.1999999999998</v>
      </c>
      <c r="H70" s="11">
        <v>2288.6999999999998</v>
      </c>
      <c r="I70" s="11">
        <v>2273.6999999999998</v>
      </c>
      <c r="J70" s="11">
        <v>2584.1</v>
      </c>
      <c r="K70" s="11">
        <v>2182.3000000000002</v>
      </c>
      <c r="L70" s="11">
        <v>2206.8000000000002</v>
      </c>
      <c r="M70" s="11">
        <v>2309.3000000000002</v>
      </c>
      <c r="N70" s="11">
        <v>2276.3000000000002</v>
      </c>
      <c r="O70" s="11">
        <v>2304.5</v>
      </c>
      <c r="P70" s="11">
        <v>1810.9</v>
      </c>
      <c r="Q70" s="11">
        <v>2204.67</v>
      </c>
      <c r="R70" s="11">
        <v>2608.9699999999998</v>
      </c>
      <c r="S70" s="11">
        <v>2797.4636688232399</v>
      </c>
      <c r="T70" s="11">
        <v>2769.83226013184</v>
      </c>
      <c r="U70" s="366">
        <v>2812.60522460938</v>
      </c>
      <c r="V70" s="74">
        <f>100</f>
        <v>100</v>
      </c>
      <c r="W70" s="127">
        <f t="shared" si="12"/>
        <v>85.944556101612051</v>
      </c>
      <c r="X70" s="127">
        <f t="shared" si="12"/>
        <v>90.005385617044269</v>
      </c>
      <c r="Y70" s="127">
        <f t="shared" si="12"/>
        <v>101.48758825710824</v>
      </c>
      <c r="Z70" s="127">
        <f t="shared" si="12"/>
        <v>94.836943999691172</v>
      </c>
      <c r="AA70" s="127">
        <f t="shared" si="11"/>
        <v>94.215388461614822</v>
      </c>
      <c r="AB70" s="127">
        <f t="shared" si="11"/>
        <v>107.07744439620832</v>
      </c>
      <c r="AC70" s="127">
        <f t="shared" si="11"/>
        <v>90.42804338293621</v>
      </c>
      <c r="AD70" s="127">
        <f t="shared" si="11"/>
        <v>91.443250761794275</v>
      </c>
      <c r="AE70" s="127">
        <f t="shared" si="11"/>
        <v>95.690546938649405</v>
      </c>
      <c r="AF70" s="127">
        <f t="shared" si="11"/>
        <v>94.323124754881405</v>
      </c>
      <c r="AG70" s="127">
        <f t="shared" si="11"/>
        <v>95.491649166464953</v>
      </c>
      <c r="AH70" s="127">
        <f t="shared" si="11"/>
        <v>75.0383282601655</v>
      </c>
      <c r="AI70" s="127">
        <f t="shared" si="7"/>
        <v>91.354989875387417</v>
      </c>
      <c r="AJ70" s="127">
        <f t="shared" si="8"/>
        <v>108.10798347833892</v>
      </c>
      <c r="AK70" s="127">
        <f t="shared" si="9"/>
        <v>115.91860239496668</v>
      </c>
      <c r="AL70" s="127">
        <f t="shared" si="10"/>
        <v>114.77363872183396</v>
      </c>
      <c r="AM70" s="127">
        <f t="shared" si="13"/>
        <v>116.5460235852312</v>
      </c>
      <c r="AN70" s="280"/>
      <c r="AO70" s="281"/>
      <c r="AP70" s="281"/>
      <c r="AQ70" s="281"/>
      <c r="AR70" s="281"/>
      <c r="AS70" s="281"/>
      <c r="AT70" s="281"/>
      <c r="AU70" s="281"/>
      <c r="AV70" s="281"/>
      <c r="AW70" s="281"/>
      <c r="AX70" s="281"/>
      <c r="AY70" s="281"/>
      <c r="AZ70" s="281"/>
      <c r="BA70" s="281"/>
      <c r="BB70" s="281"/>
      <c r="BC70" s="281"/>
      <c r="BD70" s="281"/>
      <c r="BE70" s="325"/>
    </row>
    <row r="71" spans="2:57" ht="15" x14ac:dyDescent="0.25">
      <c r="B71" s="765"/>
      <c r="C71" s="1" t="s">
        <v>7</v>
      </c>
      <c r="D71" s="424">
        <v>1483.1897036796499</v>
      </c>
      <c r="E71" s="341">
        <v>1299.2</v>
      </c>
      <c r="F71" s="341">
        <v>1228.4000000000001</v>
      </c>
      <c r="G71" s="341">
        <v>1427.4</v>
      </c>
      <c r="H71" s="341">
        <v>1185.0999999999999</v>
      </c>
      <c r="I71" s="341">
        <v>1117.3</v>
      </c>
      <c r="J71" s="341">
        <v>1372.8</v>
      </c>
      <c r="K71" s="341">
        <v>969.1</v>
      </c>
      <c r="L71" s="341">
        <v>1158</v>
      </c>
      <c r="M71" s="341">
        <v>1139.2</v>
      </c>
      <c r="N71" s="341">
        <v>921.2</v>
      </c>
      <c r="O71" s="341">
        <v>944.6</v>
      </c>
      <c r="P71" s="341">
        <v>852.4</v>
      </c>
      <c r="Q71" s="341">
        <v>735.09</v>
      </c>
      <c r="R71" s="341">
        <v>936.65</v>
      </c>
      <c r="S71" s="341">
        <v>995.82633972168003</v>
      </c>
      <c r="T71" s="341">
        <v>974.70246323228696</v>
      </c>
      <c r="U71" s="341">
        <v>988.26354980468795</v>
      </c>
      <c r="V71" s="74">
        <f>100</f>
        <v>100</v>
      </c>
      <c r="W71" s="127">
        <f t="shared" si="12"/>
        <v>87.594998588299973</v>
      </c>
      <c r="X71" s="127">
        <f t="shared" si="12"/>
        <v>82.821502667693736</v>
      </c>
      <c r="Y71" s="127">
        <f t="shared" si="12"/>
        <v>96.238532162053104</v>
      </c>
      <c r="Z71" s="127">
        <f t="shared" si="12"/>
        <v>79.902118863142164</v>
      </c>
      <c r="AA71" s="127">
        <f t="shared" si="11"/>
        <v>75.330889718832793</v>
      </c>
      <c r="AB71" s="127">
        <f t="shared" si="11"/>
        <v>92.557276833449976</v>
      </c>
      <c r="AC71" s="127">
        <f t="shared" si="11"/>
        <v>65.33891096976717</v>
      </c>
      <c r="AD71" s="127">
        <f t="shared" si="11"/>
        <v>78.074975650593728</v>
      </c>
      <c r="AE71" s="127">
        <f t="shared" si="11"/>
        <v>76.807437185799984</v>
      </c>
      <c r="AF71" s="127">
        <f t="shared" si="11"/>
        <v>62.109384774893734</v>
      </c>
      <c r="AG71" s="127">
        <f t="shared" si="11"/>
        <v>63.687065630009357</v>
      </c>
      <c r="AH71" s="127">
        <f t="shared" si="11"/>
        <v>57.470733371818739</v>
      </c>
      <c r="AI71" s="127">
        <f t="shared" si="7"/>
        <v>49.561428196023272</v>
      </c>
      <c r="AJ71" s="127">
        <f t="shared" si="8"/>
        <v>63.151058672822643</v>
      </c>
      <c r="AK71" s="127">
        <f t="shared" si="9"/>
        <v>67.140861162340286</v>
      </c>
      <c r="AL71" s="127">
        <f t="shared" si="10"/>
        <v>65.716641695539323</v>
      </c>
      <c r="AM71" s="127">
        <f t="shared" si="13"/>
        <v>66.630960783566778</v>
      </c>
      <c r="AN71" s="283"/>
      <c r="AO71" s="284"/>
      <c r="AP71" s="284"/>
      <c r="AQ71" s="284"/>
      <c r="AR71" s="284"/>
      <c r="AS71" s="284"/>
      <c r="AT71" s="284"/>
      <c r="AU71" s="284"/>
      <c r="AV71" s="284"/>
      <c r="AW71" s="284"/>
      <c r="AX71" s="284"/>
      <c r="AY71" s="284"/>
      <c r="AZ71" s="284"/>
      <c r="BA71" s="284"/>
      <c r="BB71" s="284"/>
      <c r="BC71" s="284"/>
      <c r="BD71" s="284"/>
      <c r="BE71" s="284"/>
    </row>
    <row r="72" spans="2:57" ht="15" customHeight="1" x14ac:dyDescent="0.25">
      <c r="B72" s="766" t="s">
        <v>29</v>
      </c>
      <c r="C72" s="7" t="s">
        <v>2</v>
      </c>
      <c r="D72" s="425">
        <v>62.5</v>
      </c>
      <c r="E72" s="11">
        <v>44.2</v>
      </c>
      <c r="F72" s="11">
        <v>50.1</v>
      </c>
      <c r="G72" s="11">
        <v>61.8</v>
      </c>
      <c r="H72" s="11">
        <v>56.2</v>
      </c>
      <c r="I72" s="11">
        <v>53.2</v>
      </c>
      <c r="J72" s="11">
        <v>80.599999999999994</v>
      </c>
      <c r="K72" s="11">
        <v>62.4</v>
      </c>
      <c r="L72" s="11">
        <v>96.5</v>
      </c>
      <c r="M72" s="11">
        <v>166.2</v>
      </c>
      <c r="N72" s="11">
        <v>87.2</v>
      </c>
      <c r="O72" s="11">
        <v>50</v>
      </c>
      <c r="P72" s="11">
        <v>39.299999999999997</v>
      </c>
      <c r="Q72" s="11">
        <v>60.32</v>
      </c>
      <c r="R72" s="11">
        <v>112.05</v>
      </c>
      <c r="S72" s="11">
        <v>118.729331970215</v>
      </c>
      <c r="T72" s="11">
        <v>112.051355617865</v>
      </c>
      <c r="U72" s="366">
        <v>113.627937316895</v>
      </c>
      <c r="V72" s="74">
        <f>100</f>
        <v>100</v>
      </c>
      <c r="W72" s="127">
        <f t="shared" si="12"/>
        <v>70.72</v>
      </c>
      <c r="X72" s="127">
        <f t="shared" si="12"/>
        <v>80.16</v>
      </c>
      <c r="Y72" s="127">
        <f t="shared" si="12"/>
        <v>98.88</v>
      </c>
      <c r="Z72" s="127">
        <f t="shared" si="12"/>
        <v>89.92</v>
      </c>
      <c r="AA72" s="127">
        <f t="shared" si="11"/>
        <v>85.12</v>
      </c>
      <c r="AB72" s="127">
        <f t="shared" si="11"/>
        <v>128.95999999999998</v>
      </c>
      <c r="AC72" s="127">
        <f t="shared" si="11"/>
        <v>99.84</v>
      </c>
      <c r="AD72" s="127">
        <f t="shared" si="11"/>
        <v>154.4</v>
      </c>
      <c r="AE72" s="127">
        <f t="shared" si="11"/>
        <v>265.92</v>
      </c>
      <c r="AF72" s="127">
        <f t="shared" si="11"/>
        <v>139.52000000000001</v>
      </c>
      <c r="AG72" s="127">
        <f t="shared" si="11"/>
        <v>80</v>
      </c>
      <c r="AH72" s="127">
        <f t="shared" si="11"/>
        <v>62.879999999999995</v>
      </c>
      <c r="AI72" s="127">
        <f t="shared" si="7"/>
        <v>96.512</v>
      </c>
      <c r="AJ72" s="127">
        <f t="shared" si="8"/>
        <v>179.28</v>
      </c>
      <c r="AK72" s="127">
        <f t="shared" si="9"/>
        <v>189.96693115234402</v>
      </c>
      <c r="AL72" s="127">
        <f t="shared" si="10"/>
        <v>179.28216898858398</v>
      </c>
      <c r="AM72" s="127">
        <f t="shared" si="13"/>
        <v>181.804699707032</v>
      </c>
      <c r="AN72" s="280">
        <v>1</v>
      </c>
      <c r="AO72" s="281">
        <v>1</v>
      </c>
      <c r="AP72" s="281">
        <v>1</v>
      </c>
      <c r="AQ72" s="281">
        <v>1</v>
      </c>
      <c r="AR72" s="281">
        <v>1</v>
      </c>
      <c r="AS72" s="281">
        <v>1</v>
      </c>
      <c r="AT72" s="281">
        <v>1</v>
      </c>
      <c r="AU72" s="281">
        <v>1</v>
      </c>
      <c r="AV72" s="281">
        <v>1</v>
      </c>
      <c r="AW72" s="281">
        <v>1</v>
      </c>
      <c r="AX72" s="281">
        <v>1</v>
      </c>
      <c r="AY72" s="281">
        <v>1</v>
      </c>
      <c r="AZ72" s="281">
        <v>1</v>
      </c>
      <c r="BA72" s="281">
        <v>1</v>
      </c>
      <c r="BB72" s="281">
        <v>1</v>
      </c>
      <c r="BC72" s="281">
        <v>4</v>
      </c>
      <c r="BD72" s="281">
        <v>6</v>
      </c>
      <c r="BE72" s="325">
        <v>7</v>
      </c>
    </row>
    <row r="73" spans="2:57" ht="15" x14ac:dyDescent="0.25">
      <c r="B73" s="772"/>
      <c r="C73" s="1" t="s">
        <v>3</v>
      </c>
      <c r="D73" s="365">
        <v>141.9</v>
      </c>
      <c r="E73" s="11">
        <v>180.3</v>
      </c>
      <c r="F73" s="11">
        <v>159.4</v>
      </c>
      <c r="G73" s="11">
        <v>167.7</v>
      </c>
      <c r="H73" s="11">
        <v>165.6</v>
      </c>
      <c r="I73" s="11">
        <v>131.80000000000001</v>
      </c>
      <c r="J73" s="11">
        <v>122.9</v>
      </c>
      <c r="K73" s="11">
        <v>99</v>
      </c>
      <c r="L73" s="11">
        <v>114.2</v>
      </c>
      <c r="M73" s="11">
        <v>133.4</v>
      </c>
      <c r="N73" s="11">
        <v>109.65204565434399</v>
      </c>
      <c r="O73" s="11">
        <v>95</v>
      </c>
      <c r="P73" s="11">
        <v>116</v>
      </c>
      <c r="Q73" s="11">
        <v>110.92</v>
      </c>
      <c r="R73" s="11">
        <v>142.16999999999999</v>
      </c>
      <c r="S73" s="11">
        <v>150.94129943847699</v>
      </c>
      <c r="T73" s="11">
        <v>148.51803360953801</v>
      </c>
      <c r="U73" s="366">
        <v>150.76211547851599</v>
      </c>
      <c r="V73" s="74">
        <f>100</f>
        <v>100</v>
      </c>
      <c r="W73" s="127">
        <f t="shared" si="12"/>
        <v>127.06131078224101</v>
      </c>
      <c r="X73" s="127">
        <f t="shared" si="12"/>
        <v>112.33262861169837</v>
      </c>
      <c r="Y73" s="127">
        <f t="shared" si="12"/>
        <v>118.18181818181817</v>
      </c>
      <c r="Z73" s="127">
        <f t="shared" si="12"/>
        <v>116.70190274841437</v>
      </c>
      <c r="AA73" s="127">
        <f t="shared" si="11"/>
        <v>92.882311486962664</v>
      </c>
      <c r="AB73" s="127">
        <f t="shared" si="11"/>
        <v>86.610288935870329</v>
      </c>
      <c r="AC73" s="127">
        <f t="shared" si="11"/>
        <v>69.767441860465112</v>
      </c>
      <c r="AD73" s="127">
        <f t="shared" si="11"/>
        <v>80.479210711768843</v>
      </c>
      <c r="AE73" s="127">
        <f t="shared" si="11"/>
        <v>94.009866102889362</v>
      </c>
      <c r="AF73" s="127">
        <f t="shared" si="11"/>
        <v>77.274168889601128</v>
      </c>
      <c r="AG73" s="127">
        <f t="shared" si="11"/>
        <v>66.948555320648339</v>
      </c>
      <c r="AH73" s="127">
        <f t="shared" si="11"/>
        <v>81.747709654686389</v>
      </c>
      <c r="AI73" s="127">
        <f t="shared" si="7"/>
        <v>78.167723749119091</v>
      </c>
      <c r="AJ73" s="127">
        <f t="shared" si="8"/>
        <v>100.19027484143761</v>
      </c>
      <c r="AK73" s="127">
        <f t="shared" si="9"/>
        <v>106.37159932239392</v>
      </c>
      <c r="AL73" s="127">
        <f t="shared" si="10"/>
        <v>104.66387146549543</v>
      </c>
      <c r="AM73" s="127">
        <f t="shared" si="13"/>
        <v>106.24532450917265</v>
      </c>
      <c r="AN73" s="280">
        <v>1</v>
      </c>
      <c r="AO73" s="281">
        <v>1</v>
      </c>
      <c r="AP73" s="281">
        <v>1</v>
      </c>
      <c r="AQ73" s="281">
        <v>1</v>
      </c>
      <c r="AR73" s="281">
        <v>1</v>
      </c>
      <c r="AS73" s="281">
        <v>1</v>
      </c>
      <c r="AT73" s="281">
        <v>1</v>
      </c>
      <c r="AU73" s="281">
        <v>1</v>
      </c>
      <c r="AV73" s="281">
        <v>1</v>
      </c>
      <c r="AW73" s="281">
        <v>1</v>
      </c>
      <c r="AX73" s="281">
        <v>4</v>
      </c>
      <c r="AY73" s="281">
        <v>1</v>
      </c>
      <c r="AZ73" s="281">
        <v>1</v>
      </c>
      <c r="BA73" s="281">
        <v>1</v>
      </c>
      <c r="BB73" s="281">
        <v>1</v>
      </c>
      <c r="BC73" s="281">
        <v>4</v>
      </c>
      <c r="BD73" s="281">
        <v>6</v>
      </c>
      <c r="BE73" s="325">
        <v>7</v>
      </c>
    </row>
    <row r="74" spans="2:57" ht="15" x14ac:dyDescent="0.25">
      <c r="B74" s="772"/>
      <c r="C74" s="1" t="s">
        <v>4</v>
      </c>
      <c r="D74" s="365">
        <v>355.1</v>
      </c>
      <c r="E74" s="11">
        <v>309.10000000000002</v>
      </c>
      <c r="F74" s="11">
        <v>354.8</v>
      </c>
      <c r="G74" s="11">
        <v>357</v>
      </c>
      <c r="H74" s="11">
        <v>349.9</v>
      </c>
      <c r="I74" s="11">
        <v>359.2</v>
      </c>
      <c r="J74" s="11">
        <v>352.5</v>
      </c>
      <c r="K74" s="11">
        <v>343.6</v>
      </c>
      <c r="L74" s="11">
        <v>338.5</v>
      </c>
      <c r="M74" s="11">
        <v>356.2</v>
      </c>
      <c r="N74" s="11">
        <v>273.14796219931299</v>
      </c>
      <c r="O74" s="11">
        <v>244.8</v>
      </c>
      <c r="P74" s="11">
        <v>282.39999999999998</v>
      </c>
      <c r="Q74" s="11">
        <v>356.98</v>
      </c>
      <c r="R74" s="11">
        <v>423.95</v>
      </c>
      <c r="S74" s="11">
        <v>451.52239990234398</v>
      </c>
      <c r="T74" s="11">
        <v>445.68402942883802</v>
      </c>
      <c r="U74" s="366">
        <v>451.71524047851602</v>
      </c>
      <c r="V74" s="74">
        <f>100</f>
        <v>100</v>
      </c>
      <c r="W74" s="127">
        <f t="shared" si="12"/>
        <v>87.045902562658412</v>
      </c>
      <c r="X74" s="127">
        <f t="shared" si="12"/>
        <v>99.915516755843413</v>
      </c>
      <c r="Y74" s="127">
        <f t="shared" si="12"/>
        <v>100.53506054632497</v>
      </c>
      <c r="Z74" s="127">
        <f t="shared" si="12"/>
        <v>98.535623767952686</v>
      </c>
      <c r="AA74" s="127">
        <f t="shared" si="11"/>
        <v>101.15460433680653</v>
      </c>
      <c r="AB74" s="127">
        <f t="shared" si="11"/>
        <v>99.267811883976336</v>
      </c>
      <c r="AC74" s="127">
        <f t="shared" si="11"/>
        <v>96.761475640664599</v>
      </c>
      <c r="AD74" s="127">
        <f t="shared" si="11"/>
        <v>95.325260490002805</v>
      </c>
      <c r="AE74" s="127">
        <f t="shared" si="11"/>
        <v>100.30977189524077</v>
      </c>
      <c r="AF74" s="127">
        <f t="shared" si="11"/>
        <v>76.921419937852136</v>
      </c>
      <c r="AG74" s="127">
        <f t="shared" si="11"/>
        <v>68.938327231765697</v>
      </c>
      <c r="AH74" s="127">
        <f t="shared" si="11"/>
        <v>79.526893832723161</v>
      </c>
      <c r="AI74" s="127">
        <f t="shared" si="7"/>
        <v>100.52942833004786</v>
      </c>
      <c r="AJ74" s="127">
        <f t="shared" si="8"/>
        <v>119.3889045339341</v>
      </c>
      <c r="AK74" s="127">
        <f t="shared" si="9"/>
        <v>127.15359051037565</v>
      </c>
      <c r="AL74" s="127">
        <f t="shared" si="10"/>
        <v>125.50944224974317</v>
      </c>
      <c r="AM74" s="127">
        <f t="shared" si="13"/>
        <v>127.20789650197577</v>
      </c>
      <c r="AN74" s="280">
        <v>1</v>
      </c>
      <c r="AO74" s="281">
        <v>1</v>
      </c>
      <c r="AP74" s="281">
        <v>1</v>
      </c>
      <c r="AQ74" s="281">
        <v>1</v>
      </c>
      <c r="AR74" s="281">
        <v>1</v>
      </c>
      <c r="AS74" s="281">
        <v>1</v>
      </c>
      <c r="AT74" s="281">
        <v>1</v>
      </c>
      <c r="AU74" s="281">
        <v>1</v>
      </c>
      <c r="AV74" s="281">
        <v>1</v>
      </c>
      <c r="AW74" s="281">
        <v>1</v>
      </c>
      <c r="AX74" s="281">
        <v>4</v>
      </c>
      <c r="AY74" s="281">
        <v>1</v>
      </c>
      <c r="AZ74" s="281">
        <v>1</v>
      </c>
      <c r="BA74" s="281">
        <v>1</v>
      </c>
      <c r="BB74" s="281">
        <v>1</v>
      </c>
      <c r="BC74" s="281">
        <v>4</v>
      </c>
      <c r="BD74" s="281">
        <v>6</v>
      </c>
      <c r="BE74" s="325">
        <v>7</v>
      </c>
    </row>
    <row r="75" spans="2:57" ht="15" x14ac:dyDescent="0.25">
      <c r="B75" s="772"/>
      <c r="C75" s="1" t="s">
        <v>5</v>
      </c>
      <c r="D75" s="365">
        <v>219.9</v>
      </c>
      <c r="E75" s="11">
        <v>147.19999999999999</v>
      </c>
      <c r="F75" s="11">
        <v>155.6</v>
      </c>
      <c r="G75" s="11">
        <v>207.3</v>
      </c>
      <c r="H75" s="11">
        <v>159.4</v>
      </c>
      <c r="I75" s="11">
        <v>159.9</v>
      </c>
      <c r="J75" s="11">
        <v>185.6</v>
      </c>
      <c r="K75" s="11">
        <v>183.8</v>
      </c>
      <c r="L75" s="11">
        <v>221.9</v>
      </c>
      <c r="M75" s="11">
        <v>176.1</v>
      </c>
      <c r="N75" s="11">
        <v>508.5</v>
      </c>
      <c r="O75" s="11">
        <v>562.20000000000005</v>
      </c>
      <c r="P75" s="11">
        <v>494</v>
      </c>
      <c r="Q75" s="11">
        <v>354.53</v>
      </c>
      <c r="R75" s="11">
        <v>643.28</v>
      </c>
      <c r="S75" s="11">
        <v>693.02362060546898</v>
      </c>
      <c r="T75" s="11">
        <v>690.52038505469704</v>
      </c>
      <c r="U75" s="366">
        <v>701.79248046875</v>
      </c>
      <c r="V75" s="74">
        <f>100</f>
        <v>100</v>
      </c>
      <c r="W75" s="127">
        <f t="shared" si="12"/>
        <v>66.939517962710312</v>
      </c>
      <c r="X75" s="127">
        <f t="shared" si="12"/>
        <v>70.759436107321505</v>
      </c>
      <c r="Y75" s="127">
        <f t="shared" si="12"/>
        <v>94.270122783083224</v>
      </c>
      <c r="Z75" s="127">
        <f t="shared" si="12"/>
        <v>72.487494315597999</v>
      </c>
      <c r="AA75" s="127">
        <f t="shared" si="11"/>
        <v>72.714870395634378</v>
      </c>
      <c r="AB75" s="127">
        <f t="shared" si="11"/>
        <v>84.402000909504324</v>
      </c>
      <c r="AC75" s="127">
        <f t="shared" si="11"/>
        <v>83.583447021373345</v>
      </c>
      <c r="AD75" s="127">
        <f t="shared" si="11"/>
        <v>100.90950432014552</v>
      </c>
      <c r="AE75" s="127">
        <f t="shared" si="11"/>
        <v>80.081855388813096</v>
      </c>
      <c r="AF75" s="127">
        <f t="shared" si="11"/>
        <v>231.24147339699863</v>
      </c>
      <c r="AG75" s="127">
        <f t="shared" si="11"/>
        <v>255.66166439290589</v>
      </c>
      <c r="AH75" s="127">
        <f t="shared" si="11"/>
        <v>224.64756707594361</v>
      </c>
      <c r="AI75" s="127">
        <f t="shared" si="7"/>
        <v>161.22328331059572</v>
      </c>
      <c r="AJ75" s="127">
        <f t="shared" si="8"/>
        <v>292.53296953160526</v>
      </c>
      <c r="AK75" s="127">
        <f t="shared" si="9"/>
        <v>315.1539884517822</v>
      </c>
      <c r="AL75" s="127">
        <f t="shared" si="10"/>
        <v>314.0156366778977</v>
      </c>
      <c r="AM75" s="127">
        <f t="shared" si="13"/>
        <v>319.14164641598455</v>
      </c>
      <c r="AN75" s="280">
        <v>1</v>
      </c>
      <c r="AO75" s="281">
        <v>1</v>
      </c>
      <c r="AP75" s="281">
        <v>1</v>
      </c>
      <c r="AQ75" s="281">
        <v>1</v>
      </c>
      <c r="AR75" s="281">
        <v>1</v>
      </c>
      <c r="AS75" s="281">
        <v>1</v>
      </c>
      <c r="AT75" s="281">
        <v>1</v>
      </c>
      <c r="AU75" s="281">
        <v>1</v>
      </c>
      <c r="AV75" s="281">
        <v>1</v>
      </c>
      <c r="AW75" s="281">
        <v>1</v>
      </c>
      <c r="AX75" s="281">
        <v>1</v>
      </c>
      <c r="AY75" s="281">
        <v>1</v>
      </c>
      <c r="AZ75" s="281">
        <v>1</v>
      </c>
      <c r="BA75" s="281">
        <v>1</v>
      </c>
      <c r="BB75" s="281">
        <v>1</v>
      </c>
      <c r="BC75" s="281">
        <v>4</v>
      </c>
      <c r="BD75" s="281">
        <v>6</v>
      </c>
      <c r="BE75" s="325">
        <v>7</v>
      </c>
    </row>
    <row r="76" spans="2:57" ht="15" x14ac:dyDescent="0.25">
      <c r="B76" s="772"/>
      <c r="C76" s="1" t="s">
        <v>6</v>
      </c>
      <c r="D76" s="365">
        <v>779.4</v>
      </c>
      <c r="E76" s="11">
        <v>680.8</v>
      </c>
      <c r="F76" s="11">
        <v>719.9</v>
      </c>
      <c r="G76" s="11">
        <v>793.8</v>
      </c>
      <c r="H76" s="11">
        <v>731.1</v>
      </c>
      <c r="I76" s="11">
        <v>704.1</v>
      </c>
      <c r="J76" s="11">
        <v>741.6</v>
      </c>
      <c r="K76" s="11">
        <v>688.8</v>
      </c>
      <c r="L76" s="11">
        <v>771.1</v>
      </c>
      <c r="M76" s="11">
        <v>831.9</v>
      </c>
      <c r="N76" s="11">
        <v>978.50000785365705</v>
      </c>
      <c r="O76" s="11">
        <v>952</v>
      </c>
      <c r="P76" s="11">
        <v>931.7</v>
      </c>
      <c r="Q76" s="11">
        <v>882.75</v>
      </c>
      <c r="R76" s="11">
        <v>1321.45</v>
      </c>
      <c r="S76" s="11">
        <v>1414.2166519165</v>
      </c>
      <c r="T76" s="11">
        <v>1396.77380371094</v>
      </c>
      <c r="U76" s="366">
        <v>1417.8977737426801</v>
      </c>
      <c r="V76" s="74">
        <f>100</f>
        <v>100</v>
      </c>
      <c r="W76" s="127">
        <f t="shared" si="12"/>
        <v>87.349243007441629</v>
      </c>
      <c r="X76" s="127">
        <f t="shared" si="12"/>
        <v>92.365922504490641</v>
      </c>
      <c r="Y76" s="127">
        <f t="shared" si="12"/>
        <v>101.84757505773672</v>
      </c>
      <c r="Z76" s="127">
        <f t="shared" si="12"/>
        <v>93.802925327174748</v>
      </c>
      <c r="AA76" s="127">
        <f t="shared" si="11"/>
        <v>90.338722093918406</v>
      </c>
      <c r="AB76" s="127">
        <f t="shared" si="11"/>
        <v>95.150115473441105</v>
      </c>
      <c r="AC76" s="127">
        <f t="shared" si="11"/>
        <v>88.375673595073138</v>
      </c>
      <c r="AD76" s="127">
        <f t="shared" si="11"/>
        <v>98.935078265332308</v>
      </c>
      <c r="AE76" s="127">
        <f t="shared" si="11"/>
        <v>106.7359507313318</v>
      </c>
      <c r="AF76" s="127">
        <f t="shared" si="11"/>
        <v>125.54529225733347</v>
      </c>
      <c r="AG76" s="127">
        <f t="shared" si="11"/>
        <v>122.14523992814986</v>
      </c>
      <c r="AH76" s="127">
        <f t="shared" si="11"/>
        <v>119.5406723120349</v>
      </c>
      <c r="AI76" s="127">
        <f t="shared" si="7"/>
        <v>113.26020015396459</v>
      </c>
      <c r="AJ76" s="127">
        <f t="shared" si="8"/>
        <v>169.54708750320759</v>
      </c>
      <c r="AK76" s="127">
        <f t="shared" si="9"/>
        <v>181.44940363311522</v>
      </c>
      <c r="AL76" s="127">
        <f t="shared" si="10"/>
        <v>179.21141951641522</v>
      </c>
      <c r="AM76" s="127">
        <f t="shared" si="13"/>
        <v>181.92170563801389</v>
      </c>
      <c r="AN76" s="280"/>
      <c r="AO76" s="281"/>
      <c r="AP76" s="281"/>
      <c r="AQ76" s="281"/>
      <c r="AR76" s="281"/>
      <c r="AS76" s="281"/>
      <c r="AT76" s="281"/>
      <c r="AU76" s="281"/>
      <c r="AV76" s="281"/>
      <c r="AW76" s="281"/>
      <c r="AX76" s="281"/>
      <c r="AY76" s="281"/>
      <c r="AZ76" s="281"/>
      <c r="BA76" s="281"/>
      <c r="BB76" s="281"/>
      <c r="BC76" s="281"/>
      <c r="BD76" s="281"/>
      <c r="BE76" s="325"/>
    </row>
    <row r="77" spans="2:57" ht="15" x14ac:dyDescent="0.25">
      <c r="B77" s="765"/>
      <c r="C77" s="8" t="s">
        <v>7</v>
      </c>
      <c r="D77" s="424">
        <v>559.5</v>
      </c>
      <c r="E77" s="341">
        <v>533.6</v>
      </c>
      <c r="F77" s="341">
        <v>564.29999999999995</v>
      </c>
      <c r="G77" s="341">
        <v>586.5</v>
      </c>
      <c r="H77" s="341">
        <v>571.70000000000005</v>
      </c>
      <c r="I77" s="341">
        <v>544.20000000000005</v>
      </c>
      <c r="J77" s="341">
        <v>556</v>
      </c>
      <c r="K77" s="341">
        <v>505</v>
      </c>
      <c r="L77" s="341">
        <v>549.20000000000005</v>
      </c>
      <c r="M77" s="341">
        <v>655.8</v>
      </c>
      <c r="N77" s="341">
        <v>470.000007853657</v>
      </c>
      <c r="O77" s="341">
        <v>389.8</v>
      </c>
      <c r="P77" s="341">
        <v>437.7</v>
      </c>
      <c r="Q77" s="341">
        <v>528.22</v>
      </c>
      <c r="R77" s="341">
        <v>678.17</v>
      </c>
      <c r="S77" s="341">
        <v>721.19303131103504</v>
      </c>
      <c r="T77" s="341">
        <v>706.25341865624102</v>
      </c>
      <c r="U77" s="341">
        <v>716.10529327392601</v>
      </c>
      <c r="V77" s="74">
        <f>100</f>
        <v>100</v>
      </c>
      <c r="W77" s="127">
        <f t="shared" si="12"/>
        <v>95.370866845397671</v>
      </c>
      <c r="X77" s="127">
        <f t="shared" si="12"/>
        <v>100.85790884718497</v>
      </c>
      <c r="Y77" s="127">
        <f t="shared" si="12"/>
        <v>104.82573726541555</v>
      </c>
      <c r="Z77" s="127">
        <f t="shared" si="12"/>
        <v>102.18051831992852</v>
      </c>
      <c r="AA77" s="127">
        <f t="shared" si="11"/>
        <v>97.265415549597861</v>
      </c>
      <c r="AB77" s="127">
        <f t="shared" si="11"/>
        <v>99.374441465594288</v>
      </c>
      <c r="AC77" s="127">
        <f t="shared" si="11"/>
        <v>90.259159964253797</v>
      </c>
      <c r="AD77" s="127">
        <f t="shared" si="11"/>
        <v>98.159070598748897</v>
      </c>
      <c r="AE77" s="127">
        <f t="shared" si="11"/>
        <v>117.21179624664879</v>
      </c>
      <c r="AF77" s="127">
        <f t="shared" si="11"/>
        <v>84.003576023888655</v>
      </c>
      <c r="AG77" s="127">
        <f t="shared" si="11"/>
        <v>69.669347631814119</v>
      </c>
      <c r="AH77" s="127">
        <f t="shared" si="11"/>
        <v>78.230563002680967</v>
      </c>
      <c r="AI77" s="127">
        <f t="shared" si="11"/>
        <v>94.409294012511168</v>
      </c>
      <c r="AJ77" s="127">
        <f t="shared" si="11"/>
        <v>121.21000893655049</v>
      </c>
      <c r="AK77" s="127">
        <f t="shared" si="11"/>
        <v>128.89955876872833</v>
      </c>
      <c r="AL77" s="127">
        <f t="shared" si="11"/>
        <v>126.22938671246487</v>
      </c>
      <c r="AM77" s="127">
        <f t="shared" si="11"/>
        <v>127.9902222116043</v>
      </c>
      <c r="AN77" s="283"/>
      <c r="AO77" s="284"/>
      <c r="AP77" s="284"/>
      <c r="AQ77" s="284"/>
      <c r="AR77" s="284"/>
      <c r="AS77" s="284"/>
      <c r="AT77" s="284"/>
      <c r="AU77" s="284"/>
      <c r="AV77" s="284"/>
      <c r="AW77" s="284"/>
      <c r="AX77" s="284"/>
      <c r="AY77" s="284"/>
      <c r="AZ77" s="284"/>
      <c r="BA77" s="284"/>
      <c r="BB77" s="284"/>
      <c r="BC77" s="284"/>
      <c r="BD77" s="284"/>
      <c r="BE77" s="284"/>
    </row>
    <row r="78" spans="2:57" ht="15" customHeight="1" x14ac:dyDescent="0.25">
      <c r="B78" s="766" t="s">
        <v>30</v>
      </c>
      <c r="C78" s="1" t="s">
        <v>2</v>
      </c>
      <c r="D78" s="425">
        <v>873.7</v>
      </c>
      <c r="E78" s="11">
        <v>891.9</v>
      </c>
      <c r="F78" s="11">
        <v>1124.0999999999999</v>
      </c>
      <c r="G78" s="11">
        <v>986.4</v>
      </c>
      <c r="H78" s="11">
        <v>968.8</v>
      </c>
      <c r="I78" s="11">
        <v>906.9</v>
      </c>
      <c r="J78" s="11">
        <v>1110.4000000000001</v>
      </c>
      <c r="K78" s="11">
        <v>1170.7</v>
      </c>
      <c r="L78" s="11">
        <v>1023.6</v>
      </c>
      <c r="M78" s="11">
        <v>957.3</v>
      </c>
      <c r="N78" s="11">
        <v>855.5</v>
      </c>
      <c r="O78" s="11">
        <v>1137.3</v>
      </c>
      <c r="P78" s="11">
        <v>1158.7</v>
      </c>
      <c r="Q78" s="11">
        <v>1078.1400000000001</v>
      </c>
      <c r="R78" s="11">
        <v>1293</v>
      </c>
      <c r="S78" s="11">
        <v>1370.076171875</v>
      </c>
      <c r="T78" s="11">
        <v>1293.01571654289</v>
      </c>
      <c r="U78" s="366">
        <v>1311.13293457031</v>
      </c>
      <c r="V78" s="74">
        <f>100</f>
        <v>100</v>
      </c>
      <c r="W78" s="127">
        <f t="shared" si="12"/>
        <v>102.0830948838274</v>
      </c>
      <c r="X78" s="127">
        <f t="shared" si="12"/>
        <v>128.65972301705389</v>
      </c>
      <c r="Y78" s="127">
        <f t="shared" si="12"/>
        <v>112.8991644729312</v>
      </c>
      <c r="Z78" s="127">
        <f t="shared" si="12"/>
        <v>110.8847430468124</v>
      </c>
      <c r="AA78" s="127">
        <f t="shared" si="11"/>
        <v>103.79993132654229</v>
      </c>
      <c r="AB78" s="127">
        <f t="shared" si="11"/>
        <v>127.09167906604098</v>
      </c>
      <c r="AC78" s="127">
        <f t="shared" ref="AC78:AM101" si="14">K78*100/$D78</f>
        <v>133.99336156575484</v>
      </c>
      <c r="AD78" s="127">
        <f t="shared" si="14"/>
        <v>117.15691885086413</v>
      </c>
      <c r="AE78" s="127">
        <f t="shared" si="14"/>
        <v>109.56850177406432</v>
      </c>
      <c r="AF78" s="127">
        <f t="shared" si="14"/>
        <v>97.9169051161726</v>
      </c>
      <c r="AG78" s="127">
        <f t="shared" si="14"/>
        <v>130.170539086643</v>
      </c>
      <c r="AH78" s="127">
        <f t="shared" si="14"/>
        <v>132.61989241158292</v>
      </c>
      <c r="AI78" s="127">
        <f t="shared" si="14"/>
        <v>123.39933615657549</v>
      </c>
      <c r="AJ78" s="127">
        <f t="shared" si="14"/>
        <v>147.99130136202356</v>
      </c>
      <c r="AK78" s="127">
        <f t="shared" si="14"/>
        <v>156.81311341135401</v>
      </c>
      <c r="AL78" s="127">
        <f t="shared" si="14"/>
        <v>147.99310021092938</v>
      </c>
      <c r="AM78" s="127">
        <f t="shared" si="14"/>
        <v>150.06672022093508</v>
      </c>
      <c r="AN78" s="280">
        <v>1</v>
      </c>
      <c r="AO78" s="281">
        <v>1</v>
      </c>
      <c r="AP78" s="281">
        <v>1</v>
      </c>
      <c r="AQ78" s="281">
        <v>1</v>
      </c>
      <c r="AR78" s="281">
        <v>1</v>
      </c>
      <c r="AS78" s="281">
        <v>1</v>
      </c>
      <c r="AT78" s="281">
        <v>1</v>
      </c>
      <c r="AU78" s="281">
        <v>1</v>
      </c>
      <c r="AV78" s="281">
        <v>1</v>
      </c>
      <c r="AW78" s="281">
        <v>1</v>
      </c>
      <c r="AX78" s="281">
        <v>1</v>
      </c>
      <c r="AY78" s="281">
        <v>1</v>
      </c>
      <c r="AZ78" s="281">
        <v>1</v>
      </c>
      <c r="BA78" s="281">
        <v>1</v>
      </c>
      <c r="BB78" s="281">
        <v>1</v>
      </c>
      <c r="BC78" s="281">
        <v>4</v>
      </c>
      <c r="BD78" s="281">
        <v>6</v>
      </c>
      <c r="BE78" s="325">
        <v>7</v>
      </c>
    </row>
    <row r="79" spans="2:57" ht="15" x14ac:dyDescent="0.25">
      <c r="B79" s="772"/>
      <c r="C79" s="1" t="s">
        <v>3</v>
      </c>
      <c r="D79" s="365">
        <v>1488.3</v>
      </c>
      <c r="E79" s="11">
        <v>1427</v>
      </c>
      <c r="F79" s="11">
        <v>1734.8</v>
      </c>
      <c r="G79" s="11">
        <v>1821.2</v>
      </c>
      <c r="H79" s="11">
        <v>1598.6</v>
      </c>
      <c r="I79" s="11">
        <v>1683.8</v>
      </c>
      <c r="J79" s="11">
        <v>1596.1</v>
      </c>
      <c r="K79" s="11">
        <v>1838.3</v>
      </c>
      <c r="L79" s="11">
        <v>1786</v>
      </c>
      <c r="M79" s="11">
        <v>1882.8</v>
      </c>
      <c r="N79" s="11">
        <v>1661.5</v>
      </c>
      <c r="O79" s="11">
        <v>1827.2</v>
      </c>
      <c r="P79" s="11">
        <v>1870.7</v>
      </c>
      <c r="Q79" s="11">
        <v>2223.6999999999998</v>
      </c>
      <c r="R79" s="11">
        <v>2863.9</v>
      </c>
      <c r="S79" s="11">
        <v>3040.5908203125</v>
      </c>
      <c r="T79" s="11">
        <v>2991.77633485857</v>
      </c>
      <c r="U79" s="366">
        <v>3036.703125</v>
      </c>
      <c r="V79" s="74">
        <f>100</f>
        <v>100</v>
      </c>
      <c r="W79" s="127">
        <f t="shared" si="12"/>
        <v>95.881206745951758</v>
      </c>
      <c r="X79" s="127">
        <f t="shared" si="12"/>
        <v>116.56252099711079</v>
      </c>
      <c r="Y79" s="127">
        <f t="shared" si="12"/>
        <v>122.3678021904186</v>
      </c>
      <c r="Z79" s="127">
        <f t="shared" si="12"/>
        <v>107.41114022710475</v>
      </c>
      <c r="AA79" s="127">
        <f t="shared" si="12"/>
        <v>113.13579251494994</v>
      </c>
      <c r="AB79" s="127">
        <f t="shared" si="12"/>
        <v>107.24316334072432</v>
      </c>
      <c r="AC79" s="127">
        <f t="shared" si="14"/>
        <v>123.51676409326078</v>
      </c>
      <c r="AD79" s="127">
        <f t="shared" si="14"/>
        <v>120.00268763018209</v>
      </c>
      <c r="AE79" s="127">
        <f t="shared" si="14"/>
        <v>126.5067526708325</v>
      </c>
      <c r="AF79" s="127">
        <f t="shared" si="14"/>
        <v>111.63743868843648</v>
      </c>
      <c r="AG79" s="127">
        <f t="shared" si="14"/>
        <v>122.77094671773165</v>
      </c>
      <c r="AH79" s="127">
        <f t="shared" si="14"/>
        <v>125.6937445407512</v>
      </c>
      <c r="AI79" s="127">
        <f t="shared" si="14"/>
        <v>149.41208089766846</v>
      </c>
      <c r="AJ79" s="127">
        <f t="shared" si="14"/>
        <v>192.42760196197003</v>
      </c>
      <c r="AK79" s="127">
        <f t="shared" si="14"/>
        <v>204.29959150120945</v>
      </c>
      <c r="AL79" s="127">
        <f t="shared" si="14"/>
        <v>201.01970939048377</v>
      </c>
      <c r="AM79" s="127">
        <f t="shared" si="14"/>
        <v>204.03837431969362</v>
      </c>
      <c r="AN79" s="280">
        <v>1</v>
      </c>
      <c r="AO79" s="281">
        <v>1</v>
      </c>
      <c r="AP79" s="281">
        <v>1</v>
      </c>
      <c r="AQ79" s="281">
        <v>1</v>
      </c>
      <c r="AR79" s="281">
        <v>1</v>
      </c>
      <c r="AS79" s="281">
        <v>1</v>
      </c>
      <c r="AT79" s="281">
        <v>1</v>
      </c>
      <c r="AU79" s="281">
        <v>1</v>
      </c>
      <c r="AV79" s="281">
        <v>1</v>
      </c>
      <c r="AW79" s="281">
        <v>1</v>
      </c>
      <c r="AX79" s="281">
        <v>1</v>
      </c>
      <c r="AY79" s="281">
        <v>1</v>
      </c>
      <c r="AZ79" s="281">
        <v>1</v>
      </c>
      <c r="BA79" s="281">
        <v>1</v>
      </c>
      <c r="BB79" s="281">
        <v>1</v>
      </c>
      <c r="BC79" s="281">
        <v>4</v>
      </c>
      <c r="BD79" s="281">
        <v>6</v>
      </c>
      <c r="BE79" s="325">
        <v>7</v>
      </c>
    </row>
    <row r="80" spans="2:57" ht="15" x14ac:dyDescent="0.25">
      <c r="B80" s="772"/>
      <c r="C80" s="1" t="s">
        <v>4</v>
      </c>
      <c r="D80" s="365">
        <v>1689.4</v>
      </c>
      <c r="E80" s="11">
        <v>1357.8</v>
      </c>
      <c r="F80" s="11">
        <v>1570.2</v>
      </c>
      <c r="G80" s="11">
        <v>1685</v>
      </c>
      <c r="H80" s="11">
        <v>1559.2</v>
      </c>
      <c r="I80" s="11">
        <v>1620.2</v>
      </c>
      <c r="J80" s="11">
        <v>1578.8</v>
      </c>
      <c r="K80" s="11">
        <v>1711.7</v>
      </c>
      <c r="L80" s="11">
        <v>1765.1</v>
      </c>
      <c r="M80" s="11">
        <v>1812</v>
      </c>
      <c r="N80" s="11">
        <v>1767.1</v>
      </c>
      <c r="O80" s="11">
        <v>2014.1</v>
      </c>
      <c r="P80" s="11">
        <v>2048.3000000000002</v>
      </c>
      <c r="Q80" s="11">
        <v>2706.42</v>
      </c>
      <c r="R80" s="11">
        <v>3019.13</v>
      </c>
      <c r="S80" s="11">
        <v>3215.48486328125</v>
      </c>
      <c r="T80" s="11">
        <v>3173.9074512687198</v>
      </c>
      <c r="U80" s="366">
        <v>3216.51611328125</v>
      </c>
      <c r="V80" s="74">
        <f>100</f>
        <v>100</v>
      </c>
      <c r="W80" s="127">
        <f t="shared" si="12"/>
        <v>80.371729608144904</v>
      </c>
      <c r="X80" s="127">
        <f t="shared" si="12"/>
        <v>92.944240558778262</v>
      </c>
      <c r="Y80" s="127">
        <f t="shared" si="12"/>
        <v>99.73955250384752</v>
      </c>
      <c r="Z80" s="127">
        <f t="shared" si="12"/>
        <v>92.293121818397054</v>
      </c>
      <c r="AA80" s="127">
        <f t="shared" si="12"/>
        <v>95.903871196874618</v>
      </c>
      <c r="AB80" s="127">
        <f t="shared" si="12"/>
        <v>93.453297028530841</v>
      </c>
      <c r="AC80" s="127">
        <f t="shared" si="14"/>
        <v>101.31999526459097</v>
      </c>
      <c r="AD80" s="127">
        <f t="shared" si="14"/>
        <v>104.48088078607789</v>
      </c>
      <c r="AE80" s="127">
        <f t="shared" si="14"/>
        <v>107.25701432461229</v>
      </c>
      <c r="AF80" s="127">
        <f t="shared" si="14"/>
        <v>104.59926601160174</v>
      </c>
      <c r="AG80" s="127">
        <f t="shared" si="14"/>
        <v>119.2198413637978</v>
      </c>
      <c r="AH80" s="127">
        <f t="shared" si="14"/>
        <v>121.24422872025572</v>
      </c>
      <c r="AI80" s="127">
        <f t="shared" si="14"/>
        <v>160.20007103113531</v>
      </c>
      <c r="AJ80" s="127">
        <f t="shared" si="14"/>
        <v>178.71019296791761</v>
      </c>
      <c r="AK80" s="127">
        <f t="shared" si="14"/>
        <v>190.33295035404581</v>
      </c>
      <c r="AL80" s="127">
        <f t="shared" si="14"/>
        <v>187.87187470514499</v>
      </c>
      <c r="AM80" s="127">
        <f t="shared" si="14"/>
        <v>190.39399273595654</v>
      </c>
      <c r="AN80" s="280">
        <v>1</v>
      </c>
      <c r="AO80" s="281">
        <v>1</v>
      </c>
      <c r="AP80" s="281">
        <v>1</v>
      </c>
      <c r="AQ80" s="281">
        <v>1</v>
      </c>
      <c r="AR80" s="281">
        <v>1</v>
      </c>
      <c r="AS80" s="281">
        <v>1</v>
      </c>
      <c r="AT80" s="281">
        <v>1</v>
      </c>
      <c r="AU80" s="281">
        <v>1</v>
      </c>
      <c r="AV80" s="281">
        <v>1</v>
      </c>
      <c r="AW80" s="281">
        <v>1</v>
      </c>
      <c r="AX80" s="281">
        <v>1</v>
      </c>
      <c r="AY80" s="281">
        <v>1</v>
      </c>
      <c r="AZ80" s="281">
        <v>1</v>
      </c>
      <c r="BA80" s="281">
        <v>1</v>
      </c>
      <c r="BB80" s="281">
        <v>1</v>
      </c>
      <c r="BC80" s="281">
        <v>4</v>
      </c>
      <c r="BD80" s="281">
        <v>6</v>
      </c>
      <c r="BE80" s="325">
        <v>7</v>
      </c>
    </row>
    <row r="81" spans="2:57" ht="15" x14ac:dyDescent="0.25">
      <c r="B81" s="772"/>
      <c r="C81" s="1" t="s">
        <v>5</v>
      </c>
      <c r="D81" s="365">
        <v>1594</v>
      </c>
      <c r="E81" s="11">
        <v>1396.7</v>
      </c>
      <c r="F81" s="11">
        <v>1546.4</v>
      </c>
      <c r="G81" s="11">
        <v>1698.5</v>
      </c>
      <c r="H81" s="11">
        <v>1617.6</v>
      </c>
      <c r="I81" s="11">
        <v>1678.7</v>
      </c>
      <c r="J81" s="11">
        <v>1800.6</v>
      </c>
      <c r="K81" s="11">
        <v>1859.7</v>
      </c>
      <c r="L81" s="11">
        <v>2014.6</v>
      </c>
      <c r="M81" s="11">
        <v>2089</v>
      </c>
      <c r="N81" s="11">
        <v>3089.5</v>
      </c>
      <c r="O81" s="11">
        <v>3393</v>
      </c>
      <c r="P81" s="11">
        <v>4197.8999999999996</v>
      </c>
      <c r="Q81" s="11">
        <v>5690.9</v>
      </c>
      <c r="R81" s="11">
        <v>5901.56</v>
      </c>
      <c r="S81" s="11">
        <v>6357.91650390625</v>
      </c>
      <c r="T81" s="11">
        <v>6334.9511320954498</v>
      </c>
      <c r="U81" s="366">
        <v>6438</v>
      </c>
      <c r="V81" s="74">
        <f>100</f>
        <v>100</v>
      </c>
      <c r="W81" s="127">
        <f t="shared" si="12"/>
        <v>87.622333751568377</v>
      </c>
      <c r="X81" s="127">
        <f t="shared" si="12"/>
        <v>97.013801756587199</v>
      </c>
      <c r="Y81" s="127">
        <f t="shared" si="12"/>
        <v>106.55583437892095</v>
      </c>
      <c r="Z81" s="127">
        <f t="shared" si="12"/>
        <v>101.48055207026349</v>
      </c>
      <c r="AA81" s="127">
        <f t="shared" si="12"/>
        <v>105.31367628607278</v>
      </c>
      <c r="AB81" s="127">
        <f t="shared" si="12"/>
        <v>112.96110414052697</v>
      </c>
      <c r="AC81" s="127">
        <f t="shared" si="14"/>
        <v>116.66875784190715</v>
      </c>
      <c r="AD81" s="127">
        <f t="shared" si="14"/>
        <v>126.38644918444166</v>
      </c>
      <c r="AE81" s="127">
        <f t="shared" si="14"/>
        <v>131.05395232120452</v>
      </c>
      <c r="AF81" s="127">
        <f t="shared" si="14"/>
        <v>193.82057716436637</v>
      </c>
      <c r="AG81" s="127">
        <f t="shared" si="14"/>
        <v>212.86072772898368</v>
      </c>
      <c r="AH81" s="127">
        <f t="shared" si="14"/>
        <v>263.35633626097865</v>
      </c>
      <c r="AI81" s="127">
        <f t="shared" si="14"/>
        <v>357.02007528230865</v>
      </c>
      <c r="AJ81" s="127">
        <f t="shared" si="14"/>
        <v>370.23588456712673</v>
      </c>
      <c r="AK81" s="127">
        <f t="shared" si="14"/>
        <v>398.86552722122019</v>
      </c>
      <c r="AL81" s="127">
        <f t="shared" si="14"/>
        <v>397.42478871364182</v>
      </c>
      <c r="AM81" s="127">
        <f t="shared" si="14"/>
        <v>403.88958594730241</v>
      </c>
      <c r="AN81" s="280">
        <v>1</v>
      </c>
      <c r="AO81" s="281">
        <v>1</v>
      </c>
      <c r="AP81" s="281">
        <v>1</v>
      </c>
      <c r="AQ81" s="281">
        <v>1</v>
      </c>
      <c r="AR81" s="281">
        <v>1</v>
      </c>
      <c r="AS81" s="281">
        <v>1</v>
      </c>
      <c r="AT81" s="281">
        <v>1</v>
      </c>
      <c r="AU81" s="281">
        <v>1</v>
      </c>
      <c r="AV81" s="281">
        <v>1</v>
      </c>
      <c r="AW81" s="342">
        <v>1</v>
      </c>
      <c r="AX81" s="342">
        <v>1</v>
      </c>
      <c r="AY81" s="342">
        <v>1</v>
      </c>
      <c r="AZ81" s="419">
        <v>1</v>
      </c>
      <c r="BA81" s="419">
        <v>1</v>
      </c>
      <c r="BB81" s="281">
        <v>1</v>
      </c>
      <c r="BC81" s="281">
        <v>4</v>
      </c>
      <c r="BD81" s="281">
        <v>6</v>
      </c>
      <c r="BE81" s="325">
        <v>7</v>
      </c>
    </row>
    <row r="82" spans="2:57" ht="15" x14ac:dyDescent="0.25">
      <c r="B82" s="772"/>
      <c r="C82" s="1" t="s">
        <v>6</v>
      </c>
      <c r="D82" s="365">
        <v>5645.4</v>
      </c>
      <c r="E82" s="11">
        <v>5073.3999999999996</v>
      </c>
      <c r="F82" s="11">
        <v>5975.5</v>
      </c>
      <c r="G82" s="11">
        <v>6191.1</v>
      </c>
      <c r="H82" s="11">
        <v>5744.2</v>
      </c>
      <c r="I82" s="11">
        <v>5889.6</v>
      </c>
      <c r="J82" s="11">
        <v>6085.9</v>
      </c>
      <c r="K82" s="11">
        <v>6580.4</v>
      </c>
      <c r="L82" s="11">
        <v>6589.3</v>
      </c>
      <c r="M82" s="11">
        <v>6741.1</v>
      </c>
      <c r="N82" s="11">
        <v>7373.6</v>
      </c>
      <c r="O82" s="11">
        <v>8371.6</v>
      </c>
      <c r="P82" s="11">
        <v>9275.6</v>
      </c>
      <c r="Q82" s="11">
        <v>11699.16</v>
      </c>
      <c r="R82" s="11">
        <v>13077.59</v>
      </c>
      <c r="S82" s="11">
        <v>13984.068359375</v>
      </c>
      <c r="T82" s="11">
        <v>13793.6506347656</v>
      </c>
      <c r="U82" s="366">
        <v>14002.352172851601</v>
      </c>
      <c r="V82" s="74">
        <f>100</f>
        <v>100</v>
      </c>
      <c r="W82" s="127">
        <f t="shared" si="12"/>
        <v>89.867857016331882</v>
      </c>
      <c r="X82" s="127">
        <f t="shared" si="12"/>
        <v>105.84723845963086</v>
      </c>
      <c r="Y82" s="127">
        <f t="shared" si="12"/>
        <v>109.66627696885961</v>
      </c>
      <c r="Z82" s="127">
        <f t="shared" si="12"/>
        <v>101.75009742445177</v>
      </c>
      <c r="AA82" s="127">
        <f t="shared" si="12"/>
        <v>104.32564565841217</v>
      </c>
      <c r="AB82" s="127">
        <f t="shared" si="12"/>
        <v>107.80281290962554</v>
      </c>
      <c r="AC82" s="127">
        <f t="shared" si="14"/>
        <v>116.56215680022675</v>
      </c>
      <c r="AD82" s="127">
        <f t="shared" si="14"/>
        <v>116.71980727672087</v>
      </c>
      <c r="AE82" s="127">
        <f t="shared" si="14"/>
        <v>119.40872214546357</v>
      </c>
      <c r="AF82" s="127">
        <f t="shared" si="14"/>
        <v>130.61253409855811</v>
      </c>
      <c r="AG82" s="127">
        <f t="shared" si="14"/>
        <v>148.29064370992313</v>
      </c>
      <c r="AH82" s="127">
        <f t="shared" si="14"/>
        <v>164.30368087292311</v>
      </c>
      <c r="AI82" s="127">
        <f t="shared" si="14"/>
        <v>207.23349984057819</v>
      </c>
      <c r="AJ82" s="127">
        <f t="shared" si="14"/>
        <v>231.65037021291673</v>
      </c>
      <c r="AK82" s="127">
        <f t="shared" si="14"/>
        <v>247.70730788562372</v>
      </c>
      <c r="AL82" s="127">
        <f t="shared" si="14"/>
        <v>244.33433653533143</v>
      </c>
      <c r="AM82" s="127">
        <f t="shared" si="14"/>
        <v>248.03117888637831</v>
      </c>
      <c r="AN82" s="280"/>
      <c r="AO82" s="281"/>
      <c r="AP82" s="281"/>
      <c r="AQ82" s="281"/>
      <c r="AR82" s="281"/>
      <c r="AS82" s="281"/>
      <c r="AT82" s="281"/>
      <c r="AU82" s="281"/>
      <c r="AV82" s="281"/>
      <c r="AW82" s="281"/>
      <c r="AX82" s="281"/>
      <c r="AY82" s="281"/>
      <c r="AZ82" s="281"/>
      <c r="BA82" s="281"/>
      <c r="BB82" s="281"/>
      <c r="BC82" s="281"/>
      <c r="BD82" s="281"/>
      <c r="BE82" s="325"/>
    </row>
    <row r="83" spans="2:57" ht="15" x14ac:dyDescent="0.25">
      <c r="B83" s="765"/>
      <c r="C83" s="1" t="s">
        <v>7</v>
      </c>
      <c r="D83" s="424">
        <v>4051.4</v>
      </c>
      <c r="E83" s="341">
        <v>3676.7</v>
      </c>
      <c r="F83" s="341">
        <v>4429.1000000000004</v>
      </c>
      <c r="G83" s="341">
        <v>4492.6000000000004</v>
      </c>
      <c r="H83" s="341">
        <v>4126.6000000000004</v>
      </c>
      <c r="I83" s="341">
        <v>4210.8999999999996</v>
      </c>
      <c r="J83" s="341">
        <v>4285.3</v>
      </c>
      <c r="K83" s="341">
        <v>4720.7</v>
      </c>
      <c r="L83" s="341">
        <v>4574.7</v>
      </c>
      <c r="M83" s="341">
        <v>4652.1000000000004</v>
      </c>
      <c r="N83" s="341">
        <v>4284.1000000000004</v>
      </c>
      <c r="O83" s="341">
        <v>4978.6000000000004</v>
      </c>
      <c r="P83" s="341">
        <v>5077.7</v>
      </c>
      <c r="Q83" s="341">
        <v>6008.26</v>
      </c>
      <c r="R83" s="341">
        <v>7176.03</v>
      </c>
      <c r="S83" s="341">
        <v>7626.15185546875</v>
      </c>
      <c r="T83" s="341">
        <v>7458.6995026701898</v>
      </c>
      <c r="U83" s="341">
        <v>7564.3521728515598</v>
      </c>
      <c r="V83" s="74">
        <f>100</f>
        <v>100</v>
      </c>
      <c r="W83" s="127">
        <f t="shared" si="12"/>
        <v>90.751345214000096</v>
      </c>
      <c r="X83" s="127">
        <f t="shared" si="12"/>
        <v>109.32270326306957</v>
      </c>
      <c r="Y83" s="127">
        <f t="shared" si="12"/>
        <v>110.89006269437726</v>
      </c>
      <c r="Z83" s="127">
        <f t="shared" si="12"/>
        <v>101.85614849187937</v>
      </c>
      <c r="AA83" s="127">
        <f t="shared" si="12"/>
        <v>103.93691069753663</v>
      </c>
      <c r="AB83" s="127">
        <f t="shared" si="12"/>
        <v>105.7733129288641</v>
      </c>
      <c r="AC83" s="127">
        <f t="shared" si="14"/>
        <v>116.52021523424001</v>
      </c>
      <c r="AD83" s="127">
        <f t="shared" si="14"/>
        <v>112.9165226835168</v>
      </c>
      <c r="AE83" s="127">
        <f t="shared" si="14"/>
        <v>114.82697339191392</v>
      </c>
      <c r="AF83" s="127">
        <f t="shared" si="14"/>
        <v>105.74369353803624</v>
      </c>
      <c r="AG83" s="127">
        <f t="shared" si="14"/>
        <v>122.88591597966136</v>
      </c>
      <c r="AH83" s="127">
        <f t="shared" si="14"/>
        <v>125.33198400552895</v>
      </c>
      <c r="AI83" s="127">
        <f t="shared" si="14"/>
        <v>148.30083427950831</v>
      </c>
      <c r="AJ83" s="127">
        <f t="shared" si="14"/>
        <v>177.1246976353853</v>
      </c>
      <c r="AK83" s="127">
        <f t="shared" si="14"/>
        <v>188.23497693312805</v>
      </c>
      <c r="AL83" s="127">
        <f t="shared" si="14"/>
        <v>184.10177969764007</v>
      </c>
      <c r="AM83" s="127">
        <f t="shared" si="14"/>
        <v>186.70958613939774</v>
      </c>
      <c r="AN83" s="283"/>
      <c r="AO83" s="284"/>
      <c r="AP83" s="284"/>
      <c r="AQ83" s="284"/>
      <c r="AR83" s="284"/>
      <c r="AS83" s="284"/>
      <c r="AT83" s="284"/>
      <c r="AU83" s="284"/>
      <c r="AV83" s="284"/>
      <c r="AW83" s="284"/>
      <c r="AX83" s="284"/>
      <c r="AY83" s="284"/>
      <c r="AZ83" s="284"/>
      <c r="BA83" s="284"/>
      <c r="BB83" s="284"/>
      <c r="BC83" s="284"/>
      <c r="BD83" s="284"/>
      <c r="BE83" s="284"/>
    </row>
    <row r="84" spans="2:57" ht="15" customHeight="1" x14ac:dyDescent="0.25">
      <c r="B84" s="772" t="s">
        <v>31</v>
      </c>
      <c r="C84" s="7" t="s">
        <v>2</v>
      </c>
      <c r="D84" s="425">
        <v>96.1</v>
      </c>
      <c r="E84" s="11">
        <v>79.599999999999994</v>
      </c>
      <c r="F84" s="11">
        <v>87.8</v>
      </c>
      <c r="G84" s="11">
        <v>105.3</v>
      </c>
      <c r="H84" s="11">
        <v>91.9</v>
      </c>
      <c r="I84" s="11">
        <v>96.4</v>
      </c>
      <c r="J84" s="11">
        <v>63.5</v>
      </c>
      <c r="K84" s="11">
        <v>91.2</v>
      </c>
      <c r="L84" s="11">
        <v>103.6</v>
      </c>
      <c r="M84" s="11">
        <v>76.3</v>
      </c>
      <c r="N84" s="11">
        <v>90</v>
      </c>
      <c r="O84" s="11">
        <v>134.6</v>
      </c>
      <c r="P84" s="11">
        <v>144.4</v>
      </c>
      <c r="Q84" s="11">
        <v>68.900000000000006</v>
      </c>
      <c r="R84" s="11">
        <v>217.92</v>
      </c>
      <c r="S84" s="11">
        <v>230.91026306152301</v>
      </c>
      <c r="T84" s="11">
        <v>217.922635849686</v>
      </c>
      <c r="U84" s="366">
        <v>221.01620483398401</v>
      </c>
      <c r="V84" s="74">
        <f>100</f>
        <v>100</v>
      </c>
      <c r="W84" s="127">
        <f t="shared" si="12"/>
        <v>82.830385015608741</v>
      </c>
      <c r="X84" s="127">
        <f t="shared" si="12"/>
        <v>91.363163371488042</v>
      </c>
      <c r="Y84" s="127">
        <f t="shared" si="12"/>
        <v>109.57336108220605</v>
      </c>
      <c r="Z84" s="127">
        <f t="shared" si="12"/>
        <v>95.629552549427686</v>
      </c>
      <c r="AA84" s="127">
        <f t="shared" si="12"/>
        <v>100.31217481789803</v>
      </c>
      <c r="AB84" s="127">
        <f t="shared" si="12"/>
        <v>66.077003121748177</v>
      </c>
      <c r="AC84" s="127">
        <f t="shared" si="14"/>
        <v>94.901144640998965</v>
      </c>
      <c r="AD84" s="127">
        <f t="shared" si="14"/>
        <v>107.80437044745058</v>
      </c>
      <c r="AE84" s="127">
        <f t="shared" si="14"/>
        <v>79.396462018730489</v>
      </c>
      <c r="AF84" s="127">
        <f t="shared" si="14"/>
        <v>93.652445369406877</v>
      </c>
      <c r="AG84" s="127">
        <f t="shared" si="14"/>
        <v>140.06243496357962</v>
      </c>
      <c r="AH84" s="127">
        <f t="shared" si="14"/>
        <v>150.26014568158169</v>
      </c>
      <c r="AI84" s="127">
        <f t="shared" si="14"/>
        <v>71.696149843912607</v>
      </c>
      <c r="AJ84" s="127">
        <f t="shared" si="14"/>
        <v>226.76378772112383</v>
      </c>
      <c r="AK84" s="127">
        <f t="shared" si="14"/>
        <v>240.28123107338504</v>
      </c>
      <c r="AL84" s="127">
        <f t="shared" si="14"/>
        <v>226.7665305407763</v>
      </c>
      <c r="AM84" s="127">
        <f t="shared" si="14"/>
        <v>229.98564498853696</v>
      </c>
      <c r="AN84" s="280">
        <v>1</v>
      </c>
      <c r="AO84" s="281">
        <v>1</v>
      </c>
      <c r="AP84" s="281">
        <v>1</v>
      </c>
      <c r="AQ84" s="281">
        <v>1</v>
      </c>
      <c r="AR84" s="281">
        <v>1</v>
      </c>
      <c r="AS84" s="281">
        <v>1</v>
      </c>
      <c r="AT84" s="281">
        <v>1</v>
      </c>
      <c r="AU84" s="281">
        <v>1</v>
      </c>
      <c r="AV84" s="281">
        <v>1</v>
      </c>
      <c r="AW84" s="281">
        <v>1</v>
      </c>
      <c r="AX84" s="281">
        <v>1</v>
      </c>
      <c r="AY84" s="281">
        <v>1</v>
      </c>
      <c r="AZ84" s="281">
        <v>1</v>
      </c>
      <c r="BA84" s="281">
        <v>1</v>
      </c>
      <c r="BB84" s="281">
        <v>1</v>
      </c>
      <c r="BC84" s="281">
        <v>4</v>
      </c>
      <c r="BD84" s="281">
        <v>6</v>
      </c>
      <c r="BE84" s="325">
        <v>7</v>
      </c>
    </row>
    <row r="85" spans="2:57" ht="15" x14ac:dyDescent="0.25">
      <c r="B85" s="772"/>
      <c r="C85" s="1" t="s">
        <v>3</v>
      </c>
      <c r="D85" s="365">
        <v>618.29999999999995</v>
      </c>
      <c r="E85" s="11">
        <v>551.20000000000005</v>
      </c>
      <c r="F85" s="11">
        <v>548.20000000000005</v>
      </c>
      <c r="G85" s="11">
        <v>554.5</v>
      </c>
      <c r="H85" s="11">
        <v>590.5</v>
      </c>
      <c r="I85" s="11">
        <v>680.7</v>
      </c>
      <c r="J85" s="11">
        <v>594.5</v>
      </c>
      <c r="K85" s="11">
        <v>574.29999999999995</v>
      </c>
      <c r="L85" s="11">
        <v>545.29999999999995</v>
      </c>
      <c r="M85" s="11">
        <v>495.4</v>
      </c>
      <c r="N85" s="11">
        <v>608.6</v>
      </c>
      <c r="O85" s="11">
        <v>610.6</v>
      </c>
      <c r="P85" s="11">
        <v>451.1</v>
      </c>
      <c r="Q85" s="11">
        <v>489.8</v>
      </c>
      <c r="R85" s="11">
        <v>563.24</v>
      </c>
      <c r="S85" s="11">
        <v>597.98956298828102</v>
      </c>
      <c r="T85" s="11">
        <v>588.38925674765403</v>
      </c>
      <c r="U85" s="366">
        <v>597.22521972656295</v>
      </c>
      <c r="V85" s="74">
        <f>100</f>
        <v>100</v>
      </c>
      <c r="W85" s="127">
        <f t="shared" si="12"/>
        <v>89.147662946789609</v>
      </c>
      <c r="X85" s="127">
        <f t="shared" si="12"/>
        <v>88.662461588225796</v>
      </c>
      <c r="Y85" s="127">
        <f t="shared" si="12"/>
        <v>89.681384441209772</v>
      </c>
      <c r="Z85" s="127">
        <f t="shared" si="12"/>
        <v>95.503800743975418</v>
      </c>
      <c r="AA85" s="127">
        <f t="shared" si="12"/>
        <v>110.09218825812714</v>
      </c>
      <c r="AB85" s="127">
        <f t="shared" si="12"/>
        <v>96.150735888727169</v>
      </c>
      <c r="AC85" s="127">
        <f t="shared" si="14"/>
        <v>92.883713407730866</v>
      </c>
      <c r="AD85" s="127">
        <f t="shared" si="14"/>
        <v>88.19343360828077</v>
      </c>
      <c r="AE85" s="127">
        <f t="shared" si="14"/>
        <v>80.122917677502841</v>
      </c>
      <c r="AF85" s="127">
        <f t="shared" si="14"/>
        <v>98.431182273977043</v>
      </c>
      <c r="AG85" s="127">
        <f t="shared" si="14"/>
        <v>98.754649846352905</v>
      </c>
      <c r="AH85" s="127">
        <f t="shared" si="14"/>
        <v>72.958110949377328</v>
      </c>
      <c r="AI85" s="127">
        <f t="shared" si="14"/>
        <v>79.217208474850409</v>
      </c>
      <c r="AJ85" s="127">
        <f t="shared" si="14"/>
        <v>91.094937732492326</v>
      </c>
      <c r="AK85" s="127">
        <f t="shared" si="14"/>
        <v>96.715116122963138</v>
      </c>
      <c r="AL85" s="127">
        <f t="shared" si="14"/>
        <v>95.162422246102864</v>
      </c>
      <c r="AM85" s="127">
        <f t="shared" si="14"/>
        <v>96.591495993298238</v>
      </c>
      <c r="AN85" s="280">
        <v>1</v>
      </c>
      <c r="AO85" s="281">
        <v>1</v>
      </c>
      <c r="AP85" s="281">
        <v>1</v>
      </c>
      <c r="AQ85" s="281">
        <v>1</v>
      </c>
      <c r="AR85" s="281">
        <v>1</v>
      </c>
      <c r="AS85" s="281">
        <v>1</v>
      </c>
      <c r="AT85" s="281">
        <v>1</v>
      </c>
      <c r="AU85" s="281">
        <v>1</v>
      </c>
      <c r="AV85" s="281">
        <v>1</v>
      </c>
      <c r="AW85" s="281">
        <v>1</v>
      </c>
      <c r="AX85" s="281">
        <v>1</v>
      </c>
      <c r="AY85" s="281">
        <v>1</v>
      </c>
      <c r="AZ85" s="281">
        <v>1</v>
      </c>
      <c r="BA85" s="281">
        <v>1</v>
      </c>
      <c r="BB85" s="281">
        <v>1</v>
      </c>
      <c r="BC85" s="281">
        <v>4</v>
      </c>
      <c r="BD85" s="281">
        <v>6</v>
      </c>
      <c r="BE85" s="325">
        <v>7</v>
      </c>
    </row>
    <row r="86" spans="2:57" ht="15" x14ac:dyDescent="0.25">
      <c r="B86" s="772"/>
      <c r="C86" s="1" t="s">
        <v>4</v>
      </c>
      <c r="D86" s="365">
        <v>2966</v>
      </c>
      <c r="E86" s="11">
        <v>2896.9</v>
      </c>
      <c r="F86" s="11">
        <v>3036.8</v>
      </c>
      <c r="G86" s="11">
        <v>3041.9</v>
      </c>
      <c r="H86" s="11">
        <v>2983.2</v>
      </c>
      <c r="I86" s="11">
        <v>2983.7</v>
      </c>
      <c r="J86" s="11">
        <v>3270.3</v>
      </c>
      <c r="K86" s="11">
        <v>3090.5</v>
      </c>
      <c r="L86" s="11">
        <v>3278.6</v>
      </c>
      <c r="M86" s="11">
        <v>3346.4</v>
      </c>
      <c r="N86" s="11">
        <v>2151.9</v>
      </c>
      <c r="O86" s="11">
        <v>1974</v>
      </c>
      <c r="P86" s="11">
        <v>2073.1</v>
      </c>
      <c r="Q86" s="11">
        <v>2199.67</v>
      </c>
      <c r="R86" s="11">
        <v>2539.8200000000002</v>
      </c>
      <c r="S86" s="11">
        <v>2705.001953125</v>
      </c>
      <c r="T86" s="11">
        <v>2670.0250636928399</v>
      </c>
      <c r="U86" s="366">
        <v>2705.8837890625</v>
      </c>
      <c r="V86" s="74">
        <f>100</f>
        <v>100</v>
      </c>
      <c r="W86" s="127">
        <f t="shared" si="12"/>
        <v>97.670262980445045</v>
      </c>
      <c r="X86" s="127">
        <f t="shared" si="12"/>
        <v>102.38705327039784</v>
      </c>
      <c r="Y86" s="127">
        <f t="shared" si="12"/>
        <v>102.55900202292651</v>
      </c>
      <c r="Z86" s="127">
        <f t="shared" si="12"/>
        <v>100.57990559676331</v>
      </c>
      <c r="AA86" s="127">
        <f t="shared" si="12"/>
        <v>100.59676331759945</v>
      </c>
      <c r="AB86" s="127">
        <f t="shared" si="12"/>
        <v>110.2596089008766</v>
      </c>
      <c r="AC86" s="127">
        <f t="shared" si="14"/>
        <v>104.1975724881996</v>
      </c>
      <c r="AD86" s="127">
        <f t="shared" si="14"/>
        <v>110.53944706675658</v>
      </c>
      <c r="AE86" s="127">
        <f t="shared" si="14"/>
        <v>112.82535401213755</v>
      </c>
      <c r="AF86" s="127">
        <f t="shared" si="14"/>
        <v>72.552258934592047</v>
      </c>
      <c r="AG86" s="127">
        <f t="shared" si="14"/>
        <v>66.554281861092377</v>
      </c>
      <c r="AH86" s="127">
        <f t="shared" si="14"/>
        <v>69.895482130815907</v>
      </c>
      <c r="AI86" s="127">
        <f t="shared" si="14"/>
        <v>74.162845583277146</v>
      </c>
      <c r="AJ86" s="127">
        <f t="shared" si="14"/>
        <v>85.631153068105206</v>
      </c>
      <c r="AK86" s="127">
        <f t="shared" si="14"/>
        <v>91.200335574005393</v>
      </c>
      <c r="AL86" s="127">
        <f t="shared" si="14"/>
        <v>90.021074298477416</v>
      </c>
      <c r="AM86" s="127">
        <f t="shared" si="14"/>
        <v>91.230067062120696</v>
      </c>
      <c r="AN86" s="280">
        <v>1</v>
      </c>
      <c r="AO86" s="281">
        <v>1</v>
      </c>
      <c r="AP86" s="281">
        <v>1</v>
      </c>
      <c r="AQ86" s="281">
        <v>1</v>
      </c>
      <c r="AR86" s="281">
        <v>1</v>
      </c>
      <c r="AS86" s="281">
        <v>1</v>
      </c>
      <c r="AT86" s="281">
        <v>1</v>
      </c>
      <c r="AU86" s="281">
        <v>1</v>
      </c>
      <c r="AV86" s="281">
        <v>1</v>
      </c>
      <c r="AW86" s="281">
        <v>1</v>
      </c>
      <c r="AX86" s="281">
        <v>1</v>
      </c>
      <c r="AY86" s="281">
        <v>1</v>
      </c>
      <c r="AZ86" s="281">
        <v>1</v>
      </c>
      <c r="BA86" s="281">
        <v>1</v>
      </c>
      <c r="BB86" s="281">
        <v>1</v>
      </c>
      <c r="BC86" s="281">
        <v>4</v>
      </c>
      <c r="BD86" s="281">
        <v>6</v>
      </c>
      <c r="BE86" s="325">
        <v>7</v>
      </c>
    </row>
    <row r="87" spans="2:57" ht="15" x14ac:dyDescent="0.25">
      <c r="B87" s="772"/>
      <c r="C87" s="1" t="s">
        <v>5</v>
      </c>
      <c r="D87" s="365">
        <v>5760.9</v>
      </c>
      <c r="E87" s="11">
        <v>5603.9</v>
      </c>
      <c r="F87" s="11">
        <v>5656.5</v>
      </c>
      <c r="G87" s="11">
        <v>5693</v>
      </c>
      <c r="H87" s="11">
        <v>5973.7</v>
      </c>
      <c r="I87" s="11">
        <v>5847.3</v>
      </c>
      <c r="J87" s="11">
        <v>6181.7</v>
      </c>
      <c r="K87" s="11">
        <v>6588.3</v>
      </c>
      <c r="L87" s="11">
        <v>6671</v>
      </c>
      <c r="M87" s="11">
        <v>6863.4</v>
      </c>
      <c r="N87" s="11">
        <v>10665.7</v>
      </c>
      <c r="O87" s="11">
        <v>10656.1</v>
      </c>
      <c r="P87" s="11">
        <v>9310.6</v>
      </c>
      <c r="Q87" s="11">
        <v>9318.23</v>
      </c>
      <c r="R87" s="11">
        <v>11816.2</v>
      </c>
      <c r="S87" s="11">
        <v>12729.923828125</v>
      </c>
      <c r="T87" s="11">
        <v>12683.9421727381</v>
      </c>
      <c r="U87" s="366">
        <v>12890.35546875</v>
      </c>
      <c r="V87" s="74">
        <f>100</f>
        <v>100</v>
      </c>
      <c r="W87" s="127">
        <f t="shared" si="12"/>
        <v>97.274731378777631</v>
      </c>
      <c r="X87" s="127">
        <f t="shared" si="12"/>
        <v>98.18778315888143</v>
      </c>
      <c r="Y87" s="127">
        <f t="shared" si="12"/>
        <v>98.821364717318474</v>
      </c>
      <c r="Z87" s="127">
        <f t="shared" si="12"/>
        <v>103.69386727768232</v>
      </c>
      <c r="AA87" s="127">
        <f t="shared" si="12"/>
        <v>101.49976566161538</v>
      </c>
      <c r="AB87" s="127">
        <f t="shared" si="12"/>
        <v>107.30441424083044</v>
      </c>
      <c r="AC87" s="127">
        <f t="shared" si="14"/>
        <v>114.36233921783055</v>
      </c>
      <c r="AD87" s="127">
        <f t="shared" si="14"/>
        <v>115.79787880365916</v>
      </c>
      <c r="AE87" s="127">
        <f t="shared" si="14"/>
        <v>119.13763474457117</v>
      </c>
      <c r="AF87" s="127">
        <f t="shared" si="14"/>
        <v>185.13947473485047</v>
      </c>
      <c r="AG87" s="127">
        <f t="shared" si="14"/>
        <v>184.97283410578208</v>
      </c>
      <c r="AH87" s="127">
        <f t="shared" si="14"/>
        <v>161.61710843791769</v>
      </c>
      <c r="AI87" s="127">
        <f t="shared" si="14"/>
        <v>161.74955302122933</v>
      </c>
      <c r="AJ87" s="127">
        <f t="shared" si="14"/>
        <v>205.11031262476351</v>
      </c>
      <c r="AK87" s="127">
        <f t="shared" si="14"/>
        <v>220.97109528242117</v>
      </c>
      <c r="AL87" s="127">
        <f t="shared" si="14"/>
        <v>220.17292736791299</v>
      </c>
      <c r="AM87" s="127">
        <f t="shared" si="14"/>
        <v>223.75593169036088</v>
      </c>
      <c r="AN87" s="280">
        <v>1</v>
      </c>
      <c r="AO87" s="281">
        <v>1</v>
      </c>
      <c r="AP87" s="281">
        <v>1</v>
      </c>
      <c r="AQ87" s="281">
        <v>1</v>
      </c>
      <c r="AR87" s="281">
        <v>1</v>
      </c>
      <c r="AS87" s="281">
        <v>1</v>
      </c>
      <c r="AT87" s="281">
        <v>1</v>
      </c>
      <c r="AU87" s="281">
        <v>1</v>
      </c>
      <c r="AV87" s="281">
        <v>1</v>
      </c>
      <c r="AW87" s="281">
        <v>1</v>
      </c>
      <c r="AX87" s="281">
        <v>1</v>
      </c>
      <c r="AY87" s="281">
        <v>1</v>
      </c>
      <c r="AZ87" s="281">
        <v>1</v>
      </c>
      <c r="BA87" s="281">
        <v>1</v>
      </c>
      <c r="BB87" s="281">
        <v>1</v>
      </c>
      <c r="BC87" s="281">
        <v>4</v>
      </c>
      <c r="BD87" s="281">
        <v>6</v>
      </c>
      <c r="BE87" s="325">
        <v>7</v>
      </c>
    </row>
    <row r="88" spans="2:57" ht="15" x14ac:dyDescent="0.25">
      <c r="B88" s="772"/>
      <c r="C88" s="1" t="s">
        <v>6</v>
      </c>
      <c r="D88" s="365">
        <v>9441.2999999999993</v>
      </c>
      <c r="E88" s="11">
        <v>9131.6</v>
      </c>
      <c r="F88" s="11">
        <v>9329.2999999999993</v>
      </c>
      <c r="G88" s="11">
        <v>9394.7000000000007</v>
      </c>
      <c r="H88" s="11">
        <v>9639.2999999999993</v>
      </c>
      <c r="I88" s="11">
        <v>9608.1</v>
      </c>
      <c r="J88" s="11">
        <v>10110</v>
      </c>
      <c r="K88" s="11">
        <v>10344.299999999999</v>
      </c>
      <c r="L88" s="11">
        <v>10598.5</v>
      </c>
      <c r="M88" s="11">
        <v>10781.5</v>
      </c>
      <c r="N88" s="11">
        <v>13516.2</v>
      </c>
      <c r="O88" s="11">
        <v>13375.3</v>
      </c>
      <c r="P88" s="11">
        <v>11979.2</v>
      </c>
      <c r="Q88" s="11">
        <v>12076.6</v>
      </c>
      <c r="R88" s="11">
        <v>15137.18</v>
      </c>
      <c r="S88" s="11">
        <v>16263.825607299799</v>
      </c>
      <c r="T88" s="11">
        <v>16160.2791290283</v>
      </c>
      <c r="U88" s="366">
        <v>16414.480682373</v>
      </c>
      <c r="V88" s="74">
        <f>100</f>
        <v>100</v>
      </c>
      <c r="W88" s="127">
        <f t="shared" si="12"/>
        <v>96.719731392922597</v>
      </c>
      <c r="X88" s="127">
        <f t="shared" si="12"/>
        <v>98.813722686494444</v>
      </c>
      <c r="Y88" s="127">
        <f t="shared" si="12"/>
        <v>99.506423903487885</v>
      </c>
      <c r="Z88" s="127">
        <f t="shared" si="12"/>
        <v>102.09716882209017</v>
      </c>
      <c r="AA88" s="127">
        <f t="shared" si="12"/>
        <v>101.76670585618507</v>
      </c>
      <c r="AB88" s="127">
        <f t="shared" si="12"/>
        <v>107.08271106733184</v>
      </c>
      <c r="AC88" s="127">
        <f t="shared" si="14"/>
        <v>109.56436084013853</v>
      </c>
      <c r="AD88" s="127">
        <f t="shared" si="14"/>
        <v>112.25678667132705</v>
      </c>
      <c r="AE88" s="127">
        <f t="shared" si="14"/>
        <v>114.19507906750131</v>
      </c>
      <c r="AF88" s="127">
        <f t="shared" si="14"/>
        <v>143.16036986431953</v>
      </c>
      <c r="AG88" s="127">
        <f t="shared" si="14"/>
        <v>141.66799063688265</v>
      </c>
      <c r="AH88" s="127">
        <f t="shared" si="14"/>
        <v>126.88083208880134</v>
      </c>
      <c r="AI88" s="127">
        <f t="shared" si="14"/>
        <v>127.91246968108206</v>
      </c>
      <c r="AJ88" s="127">
        <f t="shared" si="14"/>
        <v>160.32940378973237</v>
      </c>
      <c r="AK88" s="127">
        <f t="shared" si="14"/>
        <v>172.26256561384344</v>
      </c>
      <c r="AL88" s="127">
        <f t="shared" si="14"/>
        <v>171.16582598824633</v>
      </c>
      <c r="AM88" s="127">
        <f t="shared" si="14"/>
        <v>173.85826827209178</v>
      </c>
      <c r="AN88" s="280"/>
      <c r="AO88" s="281"/>
      <c r="AP88" s="281"/>
      <c r="AQ88" s="281"/>
      <c r="AR88" s="281"/>
      <c r="AS88" s="281"/>
      <c r="AT88" s="281"/>
      <c r="AU88" s="281"/>
      <c r="AV88" s="281"/>
      <c r="AW88" s="281"/>
      <c r="AX88" s="281"/>
      <c r="AY88" s="281"/>
      <c r="AZ88" s="281"/>
      <c r="BA88" s="281"/>
      <c r="BB88" s="281"/>
      <c r="BC88" s="281"/>
      <c r="BD88" s="281"/>
      <c r="BE88" s="325"/>
    </row>
    <row r="89" spans="2:57" ht="15" x14ac:dyDescent="0.25">
      <c r="B89" s="765"/>
      <c r="C89" s="8" t="s">
        <v>7</v>
      </c>
      <c r="D89" s="424">
        <v>3680.4</v>
      </c>
      <c r="E89" s="341">
        <v>3527.7</v>
      </c>
      <c r="F89" s="341">
        <v>3672.8</v>
      </c>
      <c r="G89" s="341">
        <v>3701.7</v>
      </c>
      <c r="H89" s="341">
        <v>3665.6</v>
      </c>
      <c r="I89" s="341">
        <v>3760.8</v>
      </c>
      <c r="J89" s="341">
        <v>3928.3</v>
      </c>
      <c r="K89" s="341">
        <v>3756</v>
      </c>
      <c r="L89" s="341">
        <v>3927.5</v>
      </c>
      <c r="M89" s="341">
        <v>3918.1</v>
      </c>
      <c r="N89" s="341">
        <v>2850.5</v>
      </c>
      <c r="O89" s="341">
        <v>2719.2</v>
      </c>
      <c r="P89" s="341">
        <v>2668.6</v>
      </c>
      <c r="Q89" s="341">
        <v>2758.37</v>
      </c>
      <c r="R89" s="341">
        <v>3320.98</v>
      </c>
      <c r="S89" s="341">
        <v>3533.9017791748101</v>
      </c>
      <c r="T89" s="341">
        <v>3476.3369562901798</v>
      </c>
      <c r="U89" s="341">
        <v>3524.1252136230501</v>
      </c>
      <c r="V89" s="74">
        <f>100</f>
        <v>100</v>
      </c>
      <c r="W89" s="127">
        <f t="shared" si="12"/>
        <v>95.85099445712423</v>
      </c>
      <c r="X89" s="127">
        <f t="shared" si="12"/>
        <v>99.793500706444945</v>
      </c>
      <c r="Y89" s="127">
        <f t="shared" si="12"/>
        <v>100.5787414411477</v>
      </c>
      <c r="Z89" s="127">
        <f t="shared" si="12"/>
        <v>99.597869796761216</v>
      </c>
      <c r="AA89" s="127">
        <f t="shared" si="12"/>
        <v>102.18454515813498</v>
      </c>
      <c r="AB89" s="127">
        <f t="shared" si="12"/>
        <v>106.73568090424953</v>
      </c>
      <c r="AC89" s="127">
        <f t="shared" si="14"/>
        <v>102.05412455167917</v>
      </c>
      <c r="AD89" s="127">
        <f t="shared" si="14"/>
        <v>106.7139441365069</v>
      </c>
      <c r="AE89" s="127">
        <f t="shared" si="14"/>
        <v>106.45853711553092</v>
      </c>
      <c r="AF89" s="127">
        <f t="shared" si="14"/>
        <v>77.450820562982287</v>
      </c>
      <c r="AG89" s="127">
        <f t="shared" si="14"/>
        <v>73.88327355722204</v>
      </c>
      <c r="AH89" s="127">
        <f t="shared" si="14"/>
        <v>72.508422997500276</v>
      </c>
      <c r="AI89" s="127">
        <f t="shared" si="14"/>
        <v>74.947560047820886</v>
      </c>
      <c r="AJ89" s="127">
        <f t="shared" si="14"/>
        <v>90.234213672426904</v>
      </c>
      <c r="AK89" s="127">
        <f t="shared" si="14"/>
        <v>96.019502749016681</v>
      </c>
      <c r="AL89" s="127">
        <f t="shared" si="14"/>
        <v>94.455411267530167</v>
      </c>
      <c r="AM89" s="127">
        <f t="shared" si="14"/>
        <v>95.753864080617589</v>
      </c>
      <c r="AN89" s="283"/>
      <c r="AO89" s="284"/>
      <c r="AP89" s="284"/>
      <c r="AQ89" s="284"/>
      <c r="AR89" s="284"/>
      <c r="AS89" s="284"/>
      <c r="AT89" s="284"/>
      <c r="AU89" s="284"/>
      <c r="AV89" s="284"/>
      <c r="AW89" s="284"/>
      <c r="AX89" s="284"/>
      <c r="AY89" s="284"/>
      <c r="AZ89" s="284"/>
      <c r="BA89" s="284"/>
      <c r="BB89" s="284"/>
      <c r="BC89" s="284"/>
      <c r="BD89" s="284"/>
      <c r="BE89" s="284"/>
    </row>
    <row r="90" spans="2:57" ht="15" customHeight="1" x14ac:dyDescent="0.25">
      <c r="B90" s="772" t="s">
        <v>32</v>
      </c>
      <c r="C90" s="1" t="s">
        <v>2</v>
      </c>
      <c r="D90" s="425">
        <v>1059.3</v>
      </c>
      <c r="E90" s="11">
        <v>959.7</v>
      </c>
      <c r="F90" s="11">
        <v>1044.4000000000001</v>
      </c>
      <c r="G90" s="11">
        <v>1274.4000000000001</v>
      </c>
      <c r="H90" s="11">
        <v>1232.5</v>
      </c>
      <c r="I90" s="11">
        <v>1182.5999999999999</v>
      </c>
      <c r="J90" s="11">
        <v>1055.4000000000001</v>
      </c>
      <c r="K90" s="11">
        <v>967.6</v>
      </c>
      <c r="L90" s="11">
        <v>1043.0999999999999</v>
      </c>
      <c r="M90" s="11">
        <v>997.8</v>
      </c>
      <c r="N90" s="11">
        <v>685</v>
      </c>
      <c r="O90" s="11">
        <v>918.3</v>
      </c>
      <c r="P90" s="11">
        <v>821.2</v>
      </c>
      <c r="Q90" s="11">
        <v>1059.0899999999999</v>
      </c>
      <c r="R90" s="11">
        <v>846.9</v>
      </c>
      <c r="S90" s="11">
        <v>897.38397216796898</v>
      </c>
      <c r="T90" s="11">
        <v>846.91027549204205</v>
      </c>
      <c r="U90" s="366">
        <v>858.78332519531295</v>
      </c>
      <c r="V90" s="74">
        <f>100</f>
        <v>100</v>
      </c>
      <c r="W90" s="127">
        <f t="shared" si="12"/>
        <v>90.597564429340139</v>
      </c>
      <c r="X90" s="127">
        <f t="shared" si="12"/>
        <v>98.593410742943476</v>
      </c>
      <c r="Y90" s="127">
        <f t="shared" si="12"/>
        <v>120.30586236193714</v>
      </c>
      <c r="Z90" s="127">
        <f t="shared" si="12"/>
        <v>116.35042008873785</v>
      </c>
      <c r="AA90" s="127">
        <f t="shared" si="12"/>
        <v>111.63976210705182</v>
      </c>
      <c r="AB90" s="127">
        <f t="shared" si="12"/>
        <v>99.63183234211273</v>
      </c>
      <c r="AC90" s="127">
        <f t="shared" si="14"/>
        <v>91.343339941470788</v>
      </c>
      <c r="AD90" s="127">
        <f t="shared" si="14"/>
        <v>98.470688190314348</v>
      </c>
      <c r="AE90" s="127">
        <f t="shared" si="14"/>
        <v>94.194279241008218</v>
      </c>
      <c r="AF90" s="127">
        <f t="shared" si="14"/>
        <v>64.665345039176813</v>
      </c>
      <c r="AG90" s="127">
        <f t="shared" si="14"/>
        <v>86.689323137921278</v>
      </c>
      <c r="AH90" s="127">
        <f t="shared" si="14"/>
        <v>77.522892476163506</v>
      </c>
      <c r="AI90" s="127">
        <f t="shared" si="14"/>
        <v>99.980175587652212</v>
      </c>
      <c r="AJ90" s="127">
        <f t="shared" si="14"/>
        <v>79.94902293967715</v>
      </c>
      <c r="AK90" s="127">
        <f t="shared" si="14"/>
        <v>84.714809040684329</v>
      </c>
      <c r="AL90" s="127">
        <f t="shared" si="14"/>
        <v>79.94999296630246</v>
      </c>
      <c r="AM90" s="127">
        <f t="shared" si="14"/>
        <v>81.070832171746716</v>
      </c>
      <c r="AN90" s="280">
        <v>1</v>
      </c>
      <c r="AO90" s="281">
        <v>1</v>
      </c>
      <c r="AP90" s="281">
        <v>1</v>
      </c>
      <c r="AQ90" s="281">
        <v>1</v>
      </c>
      <c r="AR90" s="281">
        <v>1</v>
      </c>
      <c r="AS90" s="281">
        <v>1</v>
      </c>
      <c r="AT90" s="281">
        <v>1</v>
      </c>
      <c r="AU90" s="281">
        <v>1</v>
      </c>
      <c r="AV90" s="281">
        <v>1</v>
      </c>
      <c r="AW90" s="281">
        <v>1</v>
      </c>
      <c r="AX90" s="281">
        <v>1</v>
      </c>
      <c r="AY90" s="281">
        <v>1</v>
      </c>
      <c r="AZ90" s="281">
        <v>1</v>
      </c>
      <c r="BA90" s="281">
        <v>1</v>
      </c>
      <c r="BB90" s="281">
        <v>1</v>
      </c>
      <c r="BC90" s="281">
        <v>4</v>
      </c>
      <c r="BD90" s="281">
        <v>6</v>
      </c>
      <c r="BE90" s="325">
        <v>7</v>
      </c>
    </row>
    <row r="91" spans="2:57" ht="15" x14ac:dyDescent="0.25">
      <c r="B91" s="772"/>
      <c r="C91" s="1" t="s">
        <v>3</v>
      </c>
      <c r="D91" s="365">
        <v>2470.5</v>
      </c>
      <c r="E91" s="11">
        <v>2027.8</v>
      </c>
      <c r="F91" s="11">
        <v>2306.9</v>
      </c>
      <c r="G91" s="11">
        <v>2232</v>
      </c>
      <c r="H91" s="11">
        <v>2060.1999999999998</v>
      </c>
      <c r="I91" s="11">
        <v>1893.4</v>
      </c>
      <c r="J91" s="11">
        <v>1871.1</v>
      </c>
      <c r="K91" s="11">
        <v>1886</v>
      </c>
      <c r="L91" s="11">
        <v>1955.3</v>
      </c>
      <c r="M91" s="11">
        <v>1895.9</v>
      </c>
      <c r="N91" s="11">
        <v>1954.5</v>
      </c>
      <c r="O91" s="11">
        <v>1995.9</v>
      </c>
      <c r="P91" s="11">
        <v>1925.8</v>
      </c>
      <c r="Q91" s="11">
        <v>1634.99</v>
      </c>
      <c r="R91" s="11">
        <v>1624.84</v>
      </c>
      <c r="S91" s="11">
        <v>1725.0859375</v>
      </c>
      <c r="T91" s="11">
        <v>1697.3907416591501</v>
      </c>
      <c r="U91" s="366">
        <v>1722.89526367188</v>
      </c>
      <c r="V91" s="74">
        <f>100</f>
        <v>100</v>
      </c>
      <c r="W91" s="127">
        <f t="shared" si="12"/>
        <v>82.080550495851043</v>
      </c>
      <c r="X91" s="127">
        <f t="shared" si="12"/>
        <v>93.37785873304999</v>
      </c>
      <c r="Y91" s="127">
        <f t="shared" si="12"/>
        <v>90.346083788706736</v>
      </c>
      <c r="Z91" s="127">
        <f t="shared" si="12"/>
        <v>83.392025905687092</v>
      </c>
      <c r="AA91" s="127">
        <f t="shared" si="12"/>
        <v>76.64035620319774</v>
      </c>
      <c r="AB91" s="127">
        <f t="shared" si="12"/>
        <v>75.73770491803279</v>
      </c>
      <c r="AC91" s="127">
        <f t="shared" si="14"/>
        <v>76.340821696012952</v>
      </c>
      <c r="AD91" s="127">
        <f t="shared" si="14"/>
        <v>79.145921878162312</v>
      </c>
      <c r="AE91" s="127">
        <f t="shared" si="14"/>
        <v>76.741550293462865</v>
      </c>
      <c r="AF91" s="127">
        <f t="shared" si="14"/>
        <v>79.11353976927748</v>
      </c>
      <c r="AG91" s="127">
        <f t="shared" si="14"/>
        <v>80.789313904067996</v>
      </c>
      <c r="AH91" s="127">
        <f t="shared" si="14"/>
        <v>77.951831613033804</v>
      </c>
      <c r="AI91" s="127">
        <f t="shared" si="14"/>
        <v>66.180530257032984</v>
      </c>
      <c r="AJ91" s="127">
        <f t="shared" si="14"/>
        <v>65.769682250556571</v>
      </c>
      <c r="AK91" s="127">
        <f t="shared" si="14"/>
        <v>69.827400829791543</v>
      </c>
      <c r="AL91" s="127">
        <f t="shared" si="14"/>
        <v>68.706364770659789</v>
      </c>
      <c r="AM91" s="127">
        <f t="shared" si="14"/>
        <v>69.738727531749845</v>
      </c>
      <c r="AN91" s="280">
        <v>1</v>
      </c>
      <c r="AO91" s="281">
        <v>1</v>
      </c>
      <c r="AP91" s="281">
        <v>1</v>
      </c>
      <c r="AQ91" s="281">
        <v>1</v>
      </c>
      <c r="AR91" s="281">
        <v>1</v>
      </c>
      <c r="AS91" s="281">
        <v>1</v>
      </c>
      <c r="AT91" s="281">
        <v>1</v>
      </c>
      <c r="AU91" s="281">
        <v>1</v>
      </c>
      <c r="AV91" s="281">
        <v>1</v>
      </c>
      <c r="AW91" s="281">
        <v>1</v>
      </c>
      <c r="AX91" s="281">
        <v>1</v>
      </c>
      <c r="AY91" s="281">
        <v>1</v>
      </c>
      <c r="AZ91" s="281">
        <v>1</v>
      </c>
      <c r="BA91" s="281">
        <v>1</v>
      </c>
      <c r="BB91" s="281">
        <v>1</v>
      </c>
      <c r="BC91" s="281">
        <v>4</v>
      </c>
      <c r="BD91" s="281">
        <v>6</v>
      </c>
      <c r="BE91" s="325">
        <v>7</v>
      </c>
    </row>
    <row r="92" spans="2:57" ht="15" x14ac:dyDescent="0.25">
      <c r="B92" s="772"/>
      <c r="C92" s="1" t="s">
        <v>4</v>
      </c>
      <c r="D92" s="365">
        <v>2830.1601285745901</v>
      </c>
      <c r="E92" s="11">
        <v>2487.6</v>
      </c>
      <c r="F92" s="11">
        <v>2591.3000000000002</v>
      </c>
      <c r="G92" s="11">
        <v>2543.6999999999998</v>
      </c>
      <c r="H92" s="11">
        <v>2634.1713450191301</v>
      </c>
      <c r="I92" s="11">
        <v>2519.6</v>
      </c>
      <c r="J92" s="11">
        <v>2463.9</v>
      </c>
      <c r="K92" s="11">
        <v>2492.6</v>
      </c>
      <c r="L92" s="11">
        <v>2488.5</v>
      </c>
      <c r="M92" s="11">
        <v>2464.3000000000002</v>
      </c>
      <c r="N92" s="11">
        <v>2041.7</v>
      </c>
      <c r="O92" s="11">
        <v>2058.8000000000002</v>
      </c>
      <c r="P92" s="11">
        <v>1852.1</v>
      </c>
      <c r="Q92" s="11">
        <v>1813.15</v>
      </c>
      <c r="R92" s="11">
        <v>1990.04</v>
      </c>
      <c r="S92" s="11">
        <v>2119.4658203125</v>
      </c>
      <c r="T92" s="11">
        <v>2092.0602023779502</v>
      </c>
      <c r="U92" s="366">
        <v>2120.13452148438</v>
      </c>
      <c r="V92" s="74">
        <f>100</f>
        <v>100</v>
      </c>
      <c r="W92" s="127">
        <f t="shared" si="12"/>
        <v>87.896086687253259</v>
      </c>
      <c r="X92" s="127">
        <f t="shared" si="12"/>
        <v>91.560190317044302</v>
      </c>
      <c r="Y92" s="127">
        <f t="shared" si="12"/>
        <v>89.878306683697573</v>
      </c>
      <c r="Z92" s="127">
        <f t="shared" si="12"/>
        <v>93.074993122238283</v>
      </c>
      <c r="AA92" s="127">
        <f t="shared" si="12"/>
        <v>89.026764760091382</v>
      </c>
      <c r="AB92" s="127">
        <f t="shared" si="12"/>
        <v>87.058678239557523</v>
      </c>
      <c r="AC92" s="127">
        <f t="shared" si="14"/>
        <v>88.072755136134219</v>
      </c>
      <c r="AD92" s="127">
        <f t="shared" si="14"/>
        <v>87.927887008051826</v>
      </c>
      <c r="AE92" s="127">
        <f t="shared" si="14"/>
        <v>87.072811715468021</v>
      </c>
      <c r="AF92" s="127">
        <f t="shared" si="14"/>
        <v>72.140794416049602</v>
      </c>
      <c r="AG92" s="127">
        <f t="shared" si="14"/>
        <v>72.745000511222472</v>
      </c>
      <c r="AH92" s="127">
        <f t="shared" si="14"/>
        <v>65.441526834483739</v>
      </c>
      <c r="AI92" s="127">
        <f t="shared" si="14"/>
        <v>64.065279617701094</v>
      </c>
      <c r="AJ92" s="127">
        <f t="shared" si="14"/>
        <v>70.315456002211562</v>
      </c>
      <c r="AK92" s="127">
        <f t="shared" si="14"/>
        <v>74.888547786162505</v>
      </c>
      <c r="AL92" s="127">
        <f t="shared" si="14"/>
        <v>73.920206183938291</v>
      </c>
      <c r="AM92" s="127">
        <f t="shared" si="14"/>
        <v>74.912175465922687</v>
      </c>
      <c r="AN92" s="280">
        <v>4</v>
      </c>
      <c r="AO92" s="281">
        <v>1</v>
      </c>
      <c r="AP92" s="281">
        <v>1</v>
      </c>
      <c r="AQ92" s="281">
        <v>1</v>
      </c>
      <c r="AR92" s="281">
        <v>4</v>
      </c>
      <c r="AS92" s="281">
        <v>1</v>
      </c>
      <c r="AT92" s="281">
        <v>1</v>
      </c>
      <c r="AU92" s="281">
        <v>1</v>
      </c>
      <c r="AV92" s="281">
        <v>1</v>
      </c>
      <c r="AW92" s="281">
        <v>1</v>
      </c>
      <c r="AX92" s="281">
        <v>1</v>
      </c>
      <c r="AY92" s="281">
        <v>1</v>
      </c>
      <c r="AZ92" s="281">
        <v>1</v>
      </c>
      <c r="BA92" s="281">
        <v>1</v>
      </c>
      <c r="BB92" s="281">
        <v>1</v>
      </c>
      <c r="BC92" s="281">
        <v>4</v>
      </c>
      <c r="BD92" s="281">
        <v>6</v>
      </c>
      <c r="BE92" s="325">
        <v>7</v>
      </c>
    </row>
    <row r="93" spans="2:57" ht="15" x14ac:dyDescent="0.25">
      <c r="B93" s="772"/>
      <c r="C93" s="1" t="s">
        <v>5</v>
      </c>
      <c r="D93" s="365">
        <v>2137.3396601951099</v>
      </c>
      <c r="E93" s="11">
        <v>2137.9</v>
      </c>
      <c r="F93" s="11">
        <v>1948.7</v>
      </c>
      <c r="G93" s="11">
        <v>1684.3</v>
      </c>
      <c r="H93" s="11">
        <v>1772.8287494214601</v>
      </c>
      <c r="I93" s="11">
        <v>1739.4</v>
      </c>
      <c r="J93" s="11">
        <v>1598.1</v>
      </c>
      <c r="K93" s="11">
        <v>1496.7</v>
      </c>
      <c r="L93" s="11">
        <v>1584.2</v>
      </c>
      <c r="M93" s="11">
        <v>1508.9</v>
      </c>
      <c r="N93" s="11">
        <v>2279.8000000000002</v>
      </c>
      <c r="O93" s="11">
        <v>2194.1</v>
      </c>
      <c r="P93" s="11">
        <v>1939.3</v>
      </c>
      <c r="Q93" s="11">
        <v>2171.94</v>
      </c>
      <c r="R93" s="11">
        <v>2299.2800000000002</v>
      </c>
      <c r="S93" s="11">
        <v>2477.07885742188</v>
      </c>
      <c r="T93" s="11">
        <v>2468.1315172872701</v>
      </c>
      <c r="U93" s="366">
        <v>2508.31567382813</v>
      </c>
      <c r="V93" s="74">
        <f>100</f>
        <v>100</v>
      </c>
      <c r="W93" s="127">
        <f t="shared" si="12"/>
        <v>100.02621669430113</v>
      </c>
      <c r="X93" s="127">
        <f t="shared" si="12"/>
        <v>91.174090683467242</v>
      </c>
      <c r="Y93" s="127">
        <f t="shared" si="12"/>
        <v>78.803572093274425</v>
      </c>
      <c r="Z93" s="127">
        <f t="shared" si="12"/>
        <v>82.945578676045571</v>
      </c>
      <c r="AA93" s="127">
        <f t="shared" si="12"/>
        <v>81.381543251820659</v>
      </c>
      <c r="AB93" s="127">
        <f t="shared" si="12"/>
        <v>74.770521024913535</v>
      </c>
      <c r="AC93" s="127">
        <f t="shared" si="14"/>
        <v>70.026305499022641</v>
      </c>
      <c r="AD93" s="127">
        <f t="shared" si="14"/>
        <v>74.120179843356496</v>
      </c>
      <c r="AE93" s="127">
        <f t="shared" si="14"/>
        <v>70.597108550461186</v>
      </c>
      <c r="AF93" s="127">
        <f t="shared" si="14"/>
        <v>106.66531120242655</v>
      </c>
      <c r="AG93" s="127">
        <f t="shared" si="14"/>
        <v>102.65565370174755</v>
      </c>
      <c r="AH93" s="127">
        <f t="shared" si="14"/>
        <v>90.734291611047368</v>
      </c>
      <c r="AI93" s="127">
        <f t="shared" si="14"/>
        <v>101.6188507820854</v>
      </c>
      <c r="AJ93" s="127">
        <f t="shared" si="14"/>
        <v>107.57672459931368</v>
      </c>
      <c r="AK93" s="127">
        <f t="shared" si="14"/>
        <v>115.8954238090429</v>
      </c>
      <c r="AL93" s="127">
        <f t="shared" si="14"/>
        <v>115.47680339501881</v>
      </c>
      <c r="AM93" s="127">
        <f t="shared" si="14"/>
        <v>117.35690496657676</v>
      </c>
      <c r="AN93" s="280">
        <v>4</v>
      </c>
      <c r="AO93" s="281">
        <v>1</v>
      </c>
      <c r="AP93" s="281">
        <v>1</v>
      </c>
      <c r="AQ93" s="281">
        <v>1</v>
      </c>
      <c r="AR93" s="281">
        <v>4</v>
      </c>
      <c r="AS93" s="281">
        <v>1</v>
      </c>
      <c r="AT93" s="281">
        <v>1</v>
      </c>
      <c r="AU93" s="281">
        <v>1</v>
      </c>
      <c r="AV93" s="281">
        <v>1</v>
      </c>
      <c r="AW93" s="281">
        <v>1</v>
      </c>
      <c r="AX93" s="281">
        <v>1</v>
      </c>
      <c r="AY93" s="281">
        <v>1</v>
      </c>
      <c r="AZ93" s="281">
        <v>1</v>
      </c>
      <c r="BA93" s="281">
        <v>1</v>
      </c>
      <c r="BB93" s="281">
        <v>1</v>
      </c>
      <c r="BC93" s="281">
        <v>4</v>
      </c>
      <c r="BD93" s="281">
        <v>6</v>
      </c>
      <c r="BE93" s="325">
        <v>7</v>
      </c>
    </row>
    <row r="94" spans="2:57" ht="15" x14ac:dyDescent="0.25">
      <c r="B94" s="772"/>
      <c r="C94" s="1" t="s">
        <v>6</v>
      </c>
      <c r="D94" s="365">
        <v>8497.2997887697002</v>
      </c>
      <c r="E94" s="11">
        <v>7613</v>
      </c>
      <c r="F94" s="11">
        <v>7891.3</v>
      </c>
      <c r="G94" s="11">
        <v>7734.4</v>
      </c>
      <c r="H94" s="11">
        <v>7699.70009444059</v>
      </c>
      <c r="I94" s="11">
        <v>7335</v>
      </c>
      <c r="J94" s="11">
        <v>6988.5</v>
      </c>
      <c r="K94" s="11">
        <v>6842.9</v>
      </c>
      <c r="L94" s="11">
        <v>7071.1</v>
      </c>
      <c r="M94" s="11">
        <v>6866.9</v>
      </c>
      <c r="N94" s="11">
        <v>6961</v>
      </c>
      <c r="O94" s="11">
        <v>7167.1</v>
      </c>
      <c r="P94" s="11">
        <v>6538.4</v>
      </c>
      <c r="Q94" s="11">
        <v>6679.17</v>
      </c>
      <c r="R94" s="11">
        <v>6761.06</v>
      </c>
      <c r="S94" s="11">
        <v>7219.0145874023401</v>
      </c>
      <c r="T94" s="11">
        <v>7104.4927368164099</v>
      </c>
      <c r="U94" s="366">
        <v>7210.1287841796902</v>
      </c>
      <c r="V94" s="74">
        <f>100</f>
        <v>100</v>
      </c>
      <c r="W94" s="127">
        <f t="shared" si="12"/>
        <v>89.593167114823714</v>
      </c>
      <c r="X94" s="127">
        <f t="shared" si="12"/>
        <v>92.868325187601258</v>
      </c>
      <c r="Y94" s="127">
        <f t="shared" si="12"/>
        <v>91.021856263351182</v>
      </c>
      <c r="Z94" s="127">
        <f t="shared" si="12"/>
        <v>90.613492354556641</v>
      </c>
      <c r="AA94" s="127">
        <f t="shared" si="12"/>
        <v>86.321539575362138</v>
      </c>
      <c r="AB94" s="127">
        <f t="shared" si="12"/>
        <v>82.243773595421715</v>
      </c>
      <c r="AC94" s="127">
        <f t="shared" si="14"/>
        <v>80.530288092739681</v>
      </c>
      <c r="AD94" s="127">
        <f t="shared" si="14"/>
        <v>83.215847101750953</v>
      </c>
      <c r="AE94" s="127">
        <f t="shared" si="14"/>
        <v>80.81273075801694</v>
      </c>
      <c r="AF94" s="127">
        <f t="shared" si="14"/>
        <v>81.920141374791527</v>
      </c>
      <c r="AG94" s="127">
        <f t="shared" si="14"/>
        <v>84.345617762859987</v>
      </c>
      <c r="AH94" s="127">
        <f t="shared" si="14"/>
        <v>76.946796777034464</v>
      </c>
      <c r="AI94" s="127">
        <f t="shared" si="14"/>
        <v>78.603440693329446</v>
      </c>
      <c r="AJ94" s="127">
        <f t="shared" si="14"/>
        <v>79.567158604144225</v>
      </c>
      <c r="AK94" s="127">
        <f t="shared" si="14"/>
        <v>84.956571697555233</v>
      </c>
      <c r="AL94" s="127">
        <f t="shared" si="14"/>
        <v>83.608827667889642</v>
      </c>
      <c r="AM94" s="127">
        <f t="shared" si="14"/>
        <v>84.851999616499626</v>
      </c>
      <c r="AN94" s="280"/>
      <c r="AO94" s="281"/>
      <c r="AP94" s="281"/>
      <c r="AQ94" s="281"/>
      <c r="AR94" s="281"/>
      <c r="AS94" s="281"/>
      <c r="AT94" s="281"/>
      <c r="AU94" s="281"/>
      <c r="AV94" s="281"/>
      <c r="AW94" s="281"/>
      <c r="AX94" s="281"/>
      <c r="AY94" s="281"/>
      <c r="AZ94" s="281"/>
      <c r="BA94" s="281"/>
      <c r="BB94" s="281"/>
      <c r="BC94" s="281"/>
      <c r="BD94" s="281"/>
      <c r="BE94" s="325"/>
    </row>
    <row r="95" spans="2:57" ht="15" x14ac:dyDescent="0.25">
      <c r="B95" s="765"/>
      <c r="C95" s="8" t="s">
        <v>7</v>
      </c>
      <c r="D95" s="424">
        <v>6359.9601285745903</v>
      </c>
      <c r="E95" s="341">
        <v>5475.1</v>
      </c>
      <c r="F95" s="341">
        <v>5942.6</v>
      </c>
      <c r="G95" s="341">
        <v>6050.1</v>
      </c>
      <c r="H95" s="341">
        <v>5926.8713450191299</v>
      </c>
      <c r="I95" s="341">
        <v>5595.6</v>
      </c>
      <c r="J95" s="341">
        <v>5390.4</v>
      </c>
      <c r="K95" s="341">
        <v>5346.2</v>
      </c>
      <c r="L95" s="341">
        <v>5486.9</v>
      </c>
      <c r="M95" s="341">
        <v>5358</v>
      </c>
      <c r="N95" s="341">
        <v>4681.2</v>
      </c>
      <c r="O95" s="341">
        <v>4973</v>
      </c>
      <c r="P95" s="341">
        <v>4599.1000000000004</v>
      </c>
      <c r="Q95" s="341">
        <v>4507.2299999999996</v>
      </c>
      <c r="R95" s="341">
        <v>4461.78</v>
      </c>
      <c r="S95" s="341">
        <v>4741.9357299804697</v>
      </c>
      <c r="T95" s="341">
        <v>4636.3612195291398</v>
      </c>
      <c r="U95" s="341">
        <v>4701.8131103515598</v>
      </c>
      <c r="V95" s="74">
        <f>100</f>
        <v>100</v>
      </c>
      <c r="W95" s="127">
        <f t="shared" si="12"/>
        <v>86.087017674859112</v>
      </c>
      <c r="X95" s="127">
        <f t="shared" si="12"/>
        <v>93.43769268773498</v>
      </c>
      <c r="Y95" s="127">
        <f t="shared" si="12"/>
        <v>95.127954856471135</v>
      </c>
      <c r="Z95" s="127">
        <f t="shared" si="12"/>
        <v>93.190385241416195</v>
      </c>
      <c r="AA95" s="127">
        <f t="shared" si="12"/>
        <v>87.981683640744762</v>
      </c>
      <c r="AB95" s="127">
        <f t="shared" si="12"/>
        <v>84.755248319585135</v>
      </c>
      <c r="AC95" s="127">
        <f t="shared" si="14"/>
        <v>84.060275409276869</v>
      </c>
      <c r="AD95" s="127">
        <f t="shared" si="14"/>
        <v>86.272553429194801</v>
      </c>
      <c r="AE95" s="127">
        <f t="shared" si="14"/>
        <v>84.245811163612558</v>
      </c>
      <c r="AF95" s="127">
        <f t="shared" si="14"/>
        <v>73.604235016629929</v>
      </c>
      <c r="AG95" s="127">
        <f t="shared" si="14"/>
        <v>78.192314094185377</v>
      </c>
      <c r="AH95" s="127">
        <f t="shared" si="14"/>
        <v>72.313346420785848</v>
      </c>
      <c r="AI95" s="127">
        <f t="shared" si="14"/>
        <v>70.868840509699396</v>
      </c>
      <c r="AJ95" s="127">
        <f t="shared" si="14"/>
        <v>70.154213388126777</v>
      </c>
      <c r="AK95" s="127">
        <f t="shared" si="14"/>
        <v>74.559205311295628</v>
      </c>
      <c r="AL95" s="127">
        <f t="shared" si="14"/>
        <v>72.899218325260989</v>
      </c>
      <c r="AM95" s="127">
        <f t="shared" si="14"/>
        <v>73.928342557162253</v>
      </c>
      <c r="AN95" s="283"/>
      <c r="AO95" s="284"/>
      <c r="AP95" s="284"/>
      <c r="AQ95" s="284"/>
      <c r="AR95" s="284"/>
      <c r="AS95" s="284"/>
      <c r="AT95" s="284"/>
      <c r="AU95" s="284"/>
      <c r="AV95" s="284"/>
      <c r="AW95" s="284"/>
      <c r="AX95" s="284"/>
      <c r="AY95" s="284"/>
      <c r="AZ95" s="284"/>
      <c r="BA95" s="284"/>
      <c r="BB95" s="284"/>
      <c r="BC95" s="284"/>
      <c r="BD95" s="284"/>
      <c r="BE95" s="284"/>
    </row>
    <row r="96" spans="2:57" ht="15" customHeight="1" x14ac:dyDescent="0.25">
      <c r="B96" s="772" t="s">
        <v>33</v>
      </c>
      <c r="C96" s="1" t="s">
        <v>2</v>
      </c>
      <c r="D96" s="425">
        <v>12.788168882296301</v>
      </c>
      <c r="E96" s="11">
        <v>6.4</v>
      </c>
      <c r="F96" s="11">
        <v>12.160323534175401</v>
      </c>
      <c r="G96" s="11">
        <v>11.5068688580941</v>
      </c>
      <c r="H96" s="11">
        <v>5.6321203059257501</v>
      </c>
      <c r="I96" s="11">
        <v>5.1405981486832397</v>
      </c>
      <c r="J96" s="11">
        <v>5.2</v>
      </c>
      <c r="K96" s="11">
        <v>0</v>
      </c>
      <c r="L96" s="11">
        <v>0</v>
      </c>
      <c r="M96" s="11">
        <v>0</v>
      </c>
      <c r="N96" s="11">
        <v>16.899999999999999</v>
      </c>
      <c r="O96" s="11">
        <v>7.5</v>
      </c>
      <c r="P96" s="11">
        <v>17</v>
      </c>
      <c r="Q96" s="11">
        <v>14.25</v>
      </c>
      <c r="R96" s="11">
        <v>11.543596588322499</v>
      </c>
      <c r="S96" s="11">
        <v>27.7367343902588</v>
      </c>
      <c r="T96" s="11">
        <v>26.176672838683501</v>
      </c>
      <c r="U96" s="366">
        <v>26.425596237182599</v>
      </c>
      <c r="V96" s="74">
        <f>100</f>
        <v>100</v>
      </c>
      <c r="W96" s="127">
        <f t="shared" si="12"/>
        <v>50.046258060135877</v>
      </c>
      <c r="X96" s="127">
        <f t="shared" si="12"/>
        <v>95.090420263450866</v>
      </c>
      <c r="Y96" s="127">
        <f t="shared" si="12"/>
        <v>89.980582552549734</v>
      </c>
      <c r="Z96" s="127">
        <f t="shared" si="12"/>
        <v>44.041647852514302</v>
      </c>
      <c r="AA96" s="127">
        <f t="shared" si="12"/>
        <v>40.198078364446587</v>
      </c>
      <c r="AB96" s="127">
        <f t="shared" si="12"/>
        <v>40.662584673860394</v>
      </c>
      <c r="AC96" s="127">
        <f t="shared" si="14"/>
        <v>0</v>
      </c>
      <c r="AD96" s="127">
        <f t="shared" si="14"/>
        <v>0</v>
      </c>
      <c r="AE96" s="127">
        <f t="shared" si="14"/>
        <v>0</v>
      </c>
      <c r="AF96" s="127">
        <f t="shared" si="14"/>
        <v>132.15340019004628</v>
      </c>
      <c r="AG96" s="127">
        <f t="shared" si="14"/>
        <v>58.647958664221726</v>
      </c>
      <c r="AH96" s="127">
        <f t="shared" si="14"/>
        <v>132.93537297223591</v>
      </c>
      <c r="AI96" s="127">
        <f t="shared" si="14"/>
        <v>111.43112146202128</v>
      </c>
      <c r="AJ96" s="127">
        <f t="shared" si="14"/>
        <v>90.267783406451841</v>
      </c>
      <c r="AK96" s="127">
        <f t="shared" si="14"/>
        <v>216.89371360005271</v>
      </c>
      <c r="AL96" s="127">
        <f t="shared" si="14"/>
        <v>204.69445688132876</v>
      </c>
      <c r="AM96" s="127">
        <f t="shared" si="14"/>
        <v>206.64097010609311</v>
      </c>
      <c r="AN96" s="280">
        <v>4</v>
      </c>
      <c r="AO96" s="281">
        <v>1</v>
      </c>
      <c r="AP96" s="281">
        <v>4</v>
      </c>
      <c r="AQ96" s="281">
        <v>4</v>
      </c>
      <c r="AR96" s="281">
        <v>4</v>
      </c>
      <c r="AS96" s="281">
        <v>4</v>
      </c>
      <c r="AT96" s="281">
        <v>1</v>
      </c>
      <c r="AU96" s="281">
        <v>1</v>
      </c>
      <c r="AV96" s="281">
        <v>4</v>
      </c>
      <c r="AW96" s="281">
        <v>4</v>
      </c>
      <c r="AX96" s="281">
        <v>1</v>
      </c>
      <c r="AY96" s="281">
        <v>1</v>
      </c>
      <c r="AZ96" s="281">
        <v>1</v>
      </c>
      <c r="BA96" s="281">
        <v>1</v>
      </c>
      <c r="BB96" s="281">
        <v>4</v>
      </c>
      <c r="BC96" s="281">
        <v>4</v>
      </c>
      <c r="BD96" s="281">
        <v>6</v>
      </c>
      <c r="BE96" s="325">
        <v>7</v>
      </c>
    </row>
    <row r="97" spans="2:57" ht="15" x14ac:dyDescent="0.25">
      <c r="B97" s="772"/>
      <c r="C97" s="1" t="s">
        <v>3</v>
      </c>
      <c r="D97" s="365">
        <v>48.0771690238617</v>
      </c>
      <c r="E97" s="11">
        <v>42.69970703125</v>
      </c>
      <c r="F97" s="11">
        <v>66.539511438552097</v>
      </c>
      <c r="G97" s="11">
        <v>70.993205915932705</v>
      </c>
      <c r="H97" s="11">
        <v>52.569622545942998</v>
      </c>
      <c r="I97" s="11">
        <v>80.346074496330203</v>
      </c>
      <c r="J97" s="11">
        <v>39.700000000000003</v>
      </c>
      <c r="K97" s="11">
        <v>52.681633936279901</v>
      </c>
      <c r="L97" s="11">
        <v>60.4122869465427</v>
      </c>
      <c r="M97" s="11">
        <v>62.094052935688502</v>
      </c>
      <c r="N97" s="11">
        <v>56.5</v>
      </c>
      <c r="O97" s="11">
        <v>39.375157830479999</v>
      </c>
      <c r="P97" s="11">
        <v>37.9362566969357</v>
      </c>
      <c r="Q97" s="11">
        <v>82.1283515067189</v>
      </c>
      <c r="R97" s="11">
        <v>71.56</v>
      </c>
      <c r="S97" s="11">
        <v>75.974952697753906</v>
      </c>
      <c r="T97" s="11">
        <v>74.755234029304106</v>
      </c>
      <c r="U97" s="366">
        <v>75.7733154296875</v>
      </c>
      <c r="V97" s="74">
        <f>100</f>
        <v>100</v>
      </c>
      <c r="W97" s="127">
        <f t="shared" si="12"/>
        <v>88.814936274757045</v>
      </c>
      <c r="X97" s="127">
        <f t="shared" si="12"/>
        <v>138.40147577226762</v>
      </c>
      <c r="Y97" s="127">
        <f t="shared" si="12"/>
        <v>147.66511289526488</v>
      </c>
      <c r="Z97" s="127">
        <f t="shared" si="12"/>
        <v>109.34425552355549</v>
      </c>
      <c r="AA97" s="127">
        <f t="shared" si="12"/>
        <v>167.11898002241514</v>
      </c>
      <c r="AB97" s="127">
        <f t="shared" si="12"/>
        <v>82.575577568421437</v>
      </c>
      <c r="AC97" s="127">
        <f t="shared" si="14"/>
        <v>109.57723802358852</v>
      </c>
      <c r="AD97" s="127">
        <f t="shared" si="14"/>
        <v>125.65691402619572</v>
      </c>
      <c r="AE97" s="127">
        <f t="shared" si="14"/>
        <v>129.15496938863004</v>
      </c>
      <c r="AF97" s="127">
        <f t="shared" si="14"/>
        <v>117.5193988064436</v>
      </c>
      <c r="AG97" s="127">
        <f t="shared" si="14"/>
        <v>81.899909312333449</v>
      </c>
      <c r="AH97" s="127">
        <f t="shared" si="14"/>
        <v>78.907010265323962</v>
      </c>
      <c r="AI97" s="127">
        <f t="shared" si="14"/>
        <v>170.82609723953772</v>
      </c>
      <c r="AJ97" s="127">
        <f t="shared" si="14"/>
        <v>148.8440385590992</v>
      </c>
      <c r="AK97" s="127">
        <f t="shared" si="14"/>
        <v>158.02709319270849</v>
      </c>
      <c r="AL97" s="127">
        <f t="shared" si="14"/>
        <v>155.49009134086393</v>
      </c>
      <c r="AM97" s="127">
        <f t="shared" si="14"/>
        <v>157.60768982067066</v>
      </c>
      <c r="AN97" s="280">
        <v>4</v>
      </c>
      <c r="AO97" s="281">
        <v>4</v>
      </c>
      <c r="AP97" s="281">
        <v>4</v>
      </c>
      <c r="AQ97" s="281">
        <v>4</v>
      </c>
      <c r="AR97" s="281">
        <v>4</v>
      </c>
      <c r="AS97" s="281">
        <v>4</v>
      </c>
      <c r="AT97" s="281">
        <v>1</v>
      </c>
      <c r="AU97" s="281">
        <v>4</v>
      </c>
      <c r="AV97" s="281">
        <v>4</v>
      </c>
      <c r="AW97" s="281">
        <v>4</v>
      </c>
      <c r="AX97" s="281">
        <v>1</v>
      </c>
      <c r="AY97" s="281">
        <v>4</v>
      </c>
      <c r="AZ97" s="281">
        <v>4</v>
      </c>
      <c r="BA97" s="281">
        <v>4</v>
      </c>
      <c r="BB97" s="281">
        <v>1</v>
      </c>
      <c r="BC97" s="281">
        <v>4</v>
      </c>
      <c r="BD97" s="281">
        <v>6</v>
      </c>
      <c r="BE97" s="325">
        <v>7</v>
      </c>
    </row>
    <row r="98" spans="2:57" ht="15" x14ac:dyDescent="0.25">
      <c r="B98" s="772"/>
      <c r="C98" s="1" t="s">
        <v>4</v>
      </c>
      <c r="D98" s="365">
        <v>259.43464070418901</v>
      </c>
      <c r="E98" s="11">
        <v>225.7</v>
      </c>
      <c r="F98" s="11">
        <v>203</v>
      </c>
      <c r="G98" s="11">
        <v>368.3</v>
      </c>
      <c r="H98" s="11">
        <v>278.23364628518902</v>
      </c>
      <c r="I98" s="11">
        <v>286.81322510859201</v>
      </c>
      <c r="J98" s="11">
        <v>106.788044256973</v>
      </c>
      <c r="K98" s="11">
        <v>225.418132535924</v>
      </c>
      <c r="L98" s="11">
        <v>254.78734044570601</v>
      </c>
      <c r="M98" s="11">
        <v>261.006140079408</v>
      </c>
      <c r="N98" s="11">
        <v>249.6</v>
      </c>
      <c r="O98" s="11">
        <v>298.92510039918102</v>
      </c>
      <c r="P98" s="11">
        <v>209.763816621155</v>
      </c>
      <c r="Q98" s="11">
        <v>166.72125786740801</v>
      </c>
      <c r="R98" s="11">
        <v>302.215851586079</v>
      </c>
      <c r="S98" s="11">
        <v>188.84648132324199</v>
      </c>
      <c r="T98" s="11">
        <v>186.404636993644</v>
      </c>
      <c r="U98" s="366">
        <v>188.88198852539099</v>
      </c>
      <c r="V98" s="74">
        <f>100</f>
        <v>100</v>
      </c>
      <c r="W98" s="127">
        <f t="shared" si="12"/>
        <v>86.996863405510396</v>
      </c>
      <c r="X98" s="127">
        <f t="shared" si="12"/>
        <v>78.247068105089113</v>
      </c>
      <c r="Y98" s="127">
        <f t="shared" si="12"/>
        <v>141.96253784780453</v>
      </c>
      <c r="Z98" s="127">
        <f t="shared" si="12"/>
        <v>107.24614320199241</v>
      </c>
      <c r="AA98" s="127">
        <f t="shared" si="12"/>
        <v>110.55317220941997</v>
      </c>
      <c r="AB98" s="127">
        <f t="shared" si="12"/>
        <v>41.161829417658303</v>
      </c>
      <c r="AC98" s="127">
        <f t="shared" si="14"/>
        <v>86.888216594386449</v>
      </c>
      <c r="AD98" s="127">
        <f t="shared" si="14"/>
        <v>98.208681675712711</v>
      </c>
      <c r="AE98" s="127">
        <f t="shared" si="14"/>
        <v>100.60573999329984</v>
      </c>
      <c r="AF98" s="127">
        <f t="shared" si="14"/>
        <v>96.209202950887885</v>
      </c>
      <c r="AG98" s="127">
        <f t="shared" si="14"/>
        <v>115.22173738549418</v>
      </c>
      <c r="AH98" s="127">
        <f t="shared" si="14"/>
        <v>80.85420514846767</v>
      </c>
      <c r="AI98" s="127">
        <f t="shared" si="14"/>
        <v>64.263298615355652</v>
      </c>
      <c r="AJ98" s="127">
        <f t="shared" si="14"/>
        <v>116.49016907139618</v>
      </c>
      <c r="AK98" s="127">
        <f t="shared" si="14"/>
        <v>72.791544263577123</v>
      </c>
      <c r="AL98" s="127">
        <f t="shared" si="14"/>
        <v>71.850326728798407</v>
      </c>
      <c r="AM98" s="127">
        <f t="shared" si="14"/>
        <v>72.805230640250883</v>
      </c>
      <c r="AN98" s="280">
        <v>4</v>
      </c>
      <c r="AO98" s="281">
        <v>1</v>
      </c>
      <c r="AP98" s="281">
        <v>1</v>
      </c>
      <c r="AQ98" s="281">
        <v>1</v>
      </c>
      <c r="AR98" s="281">
        <v>4</v>
      </c>
      <c r="AS98" s="281">
        <v>4</v>
      </c>
      <c r="AT98" s="281">
        <v>4</v>
      </c>
      <c r="AU98" s="281">
        <v>4</v>
      </c>
      <c r="AV98" s="281">
        <v>4</v>
      </c>
      <c r="AW98" s="281">
        <v>4</v>
      </c>
      <c r="AX98" s="281">
        <v>1</v>
      </c>
      <c r="AY98" s="281">
        <v>4</v>
      </c>
      <c r="AZ98" s="281">
        <v>4</v>
      </c>
      <c r="BA98" s="281">
        <v>4</v>
      </c>
      <c r="BB98" s="281">
        <v>4</v>
      </c>
      <c r="BC98" s="281">
        <v>4</v>
      </c>
      <c r="BD98" s="281">
        <v>6</v>
      </c>
      <c r="BE98" s="325">
        <v>7</v>
      </c>
    </row>
    <row r="99" spans="2:57" ht="15" x14ac:dyDescent="0.25">
      <c r="B99" s="772"/>
      <c r="C99" s="1" t="s">
        <v>5</v>
      </c>
      <c r="D99" s="365">
        <v>2251.9</v>
      </c>
      <c r="E99" s="11">
        <v>2117.1</v>
      </c>
      <c r="F99" s="11">
        <v>5694.6</v>
      </c>
      <c r="G99" s="11">
        <v>3302.5</v>
      </c>
      <c r="H99" s="11">
        <v>3004.2646165101</v>
      </c>
      <c r="I99" s="11">
        <v>3187.1</v>
      </c>
      <c r="J99" s="11">
        <v>2123.3119494975499</v>
      </c>
      <c r="K99" s="11">
        <v>3795.1</v>
      </c>
      <c r="L99" s="11">
        <v>4505.2</v>
      </c>
      <c r="M99" s="11">
        <v>5398.5</v>
      </c>
      <c r="N99" s="11">
        <v>4858.5</v>
      </c>
      <c r="O99" s="11">
        <v>4785.8</v>
      </c>
      <c r="P99" s="11">
        <v>2981.3</v>
      </c>
      <c r="Q99" s="11">
        <v>9091.36</v>
      </c>
      <c r="R99" s="11">
        <v>16962.72</v>
      </c>
      <c r="S99" s="11">
        <v>18274.4140625</v>
      </c>
      <c r="T99" s="11">
        <v>18208.4062196577</v>
      </c>
      <c r="U99" s="366">
        <v>18505.083984375</v>
      </c>
      <c r="V99" s="74">
        <f>100</f>
        <v>100</v>
      </c>
      <c r="W99" s="127">
        <f t="shared" si="12"/>
        <v>94.01394378080731</v>
      </c>
      <c r="X99" s="127">
        <f t="shared" si="12"/>
        <v>252.87979039921842</v>
      </c>
      <c r="Y99" s="127">
        <f t="shared" si="12"/>
        <v>146.65393667569606</v>
      </c>
      <c r="Z99" s="127">
        <f t="shared" si="12"/>
        <v>133.41021433056974</v>
      </c>
      <c r="AA99" s="127">
        <f t="shared" si="12"/>
        <v>141.52937519428039</v>
      </c>
      <c r="AB99" s="127">
        <f t="shared" si="12"/>
        <v>94.289797482017391</v>
      </c>
      <c r="AC99" s="127">
        <f t="shared" si="14"/>
        <v>168.52879790399217</v>
      </c>
      <c r="AD99" s="127">
        <f t="shared" si="14"/>
        <v>200.06216972334471</v>
      </c>
      <c r="AE99" s="127">
        <f t="shared" si="14"/>
        <v>239.73089391180778</v>
      </c>
      <c r="AF99" s="127">
        <f t="shared" si="14"/>
        <v>215.75114347884008</v>
      </c>
      <c r="AG99" s="127">
        <f t="shared" si="14"/>
        <v>212.5227585594387</v>
      </c>
      <c r="AH99" s="127">
        <f t="shared" si="14"/>
        <v>132.3904258626049</v>
      </c>
      <c r="AI99" s="127">
        <f t="shared" si="14"/>
        <v>403.71952573382475</v>
      </c>
      <c r="AJ99" s="127">
        <f t="shared" si="14"/>
        <v>753.262578267241</v>
      </c>
      <c r="AK99" s="127">
        <f t="shared" si="14"/>
        <v>811.51090468049199</v>
      </c>
      <c r="AL99" s="127">
        <f t="shared" si="14"/>
        <v>808.57969801757179</v>
      </c>
      <c r="AM99" s="127">
        <f t="shared" si="14"/>
        <v>821.75425127114875</v>
      </c>
      <c r="AN99" s="280">
        <v>1</v>
      </c>
      <c r="AO99" s="281">
        <v>1</v>
      </c>
      <c r="AP99" s="281">
        <v>1</v>
      </c>
      <c r="AQ99" s="281">
        <v>1</v>
      </c>
      <c r="AR99" s="281">
        <v>4</v>
      </c>
      <c r="AS99" s="281">
        <v>1</v>
      </c>
      <c r="AT99" s="281">
        <v>4</v>
      </c>
      <c r="AU99" s="281">
        <v>1</v>
      </c>
      <c r="AV99" s="281">
        <v>1</v>
      </c>
      <c r="AW99" s="281">
        <v>1</v>
      </c>
      <c r="AX99" s="281">
        <v>1</v>
      </c>
      <c r="AY99" s="281">
        <v>1</v>
      </c>
      <c r="AZ99" s="281">
        <v>1</v>
      </c>
      <c r="BA99" s="281">
        <v>1</v>
      </c>
      <c r="BB99" s="281">
        <v>1</v>
      </c>
      <c r="BC99" s="281">
        <v>4</v>
      </c>
      <c r="BD99" s="281">
        <v>6</v>
      </c>
      <c r="BE99" s="325">
        <v>7</v>
      </c>
    </row>
    <row r="100" spans="2:57" ht="15" x14ac:dyDescent="0.25">
      <c r="B100" s="772"/>
      <c r="C100" s="1" t="s">
        <v>6</v>
      </c>
      <c r="D100" s="365">
        <v>2572.1999786103502</v>
      </c>
      <c r="E100" s="11">
        <v>2391.8997070312498</v>
      </c>
      <c r="F100" s="11">
        <v>5976.2998349727304</v>
      </c>
      <c r="G100" s="11">
        <v>3753.3000747740298</v>
      </c>
      <c r="H100" s="11">
        <v>3340.7000056471602</v>
      </c>
      <c r="I100" s="11">
        <v>3559.3998977536098</v>
      </c>
      <c r="J100" s="11">
        <v>2274.9999937545299</v>
      </c>
      <c r="K100" s="11">
        <v>4073.1997664721998</v>
      </c>
      <c r="L100" s="11">
        <v>4820.3996273922503</v>
      </c>
      <c r="M100" s="11">
        <v>5721.6001930150996</v>
      </c>
      <c r="N100" s="11">
        <v>5181.5</v>
      </c>
      <c r="O100" s="11">
        <v>5131.6002582296596</v>
      </c>
      <c r="P100" s="11">
        <v>3246.00007331809</v>
      </c>
      <c r="Q100" s="11">
        <v>9354.4596093741293</v>
      </c>
      <c r="R100" s="11">
        <v>17348.039448174401</v>
      </c>
      <c r="S100" s="11">
        <v>18566.972230911299</v>
      </c>
      <c r="T100" s="11">
        <v>18495.7427635194</v>
      </c>
      <c r="U100" s="366">
        <v>18796.164884567301</v>
      </c>
      <c r="V100" s="74">
        <f>100</f>
        <v>100</v>
      </c>
      <c r="W100" s="127">
        <f t="shared" si="12"/>
        <v>92.990425585941068</v>
      </c>
      <c r="X100" s="127">
        <f t="shared" si="12"/>
        <v>232.34195959372764</v>
      </c>
      <c r="Y100" s="127">
        <f t="shared" si="12"/>
        <v>145.91789541969351</v>
      </c>
      <c r="Z100" s="127">
        <f t="shared" si="12"/>
        <v>129.87714926628675</v>
      </c>
      <c r="AA100" s="127">
        <f t="shared" si="12"/>
        <v>138.37959440760906</v>
      </c>
      <c r="AB100" s="127">
        <f t="shared" ref="AB100:AM149" si="15">J100*100/$D100</f>
        <v>88.445689008349007</v>
      </c>
      <c r="AC100" s="127">
        <f t="shared" si="14"/>
        <v>158.35470804539762</v>
      </c>
      <c r="AD100" s="127">
        <f t="shared" si="14"/>
        <v>187.40376593877846</v>
      </c>
      <c r="AE100" s="127">
        <f t="shared" si="14"/>
        <v>222.43994403989677</v>
      </c>
      <c r="AF100" s="127">
        <f t="shared" si="14"/>
        <v>201.44234674939011</v>
      </c>
      <c r="AG100" s="127">
        <f t="shared" si="14"/>
        <v>199.5023832090242</v>
      </c>
      <c r="AH100" s="127">
        <f t="shared" si="14"/>
        <v>126.19547859073406</v>
      </c>
      <c r="AI100" s="127">
        <f t="shared" si="14"/>
        <v>363.67544075744627</v>
      </c>
      <c r="AJ100" s="127">
        <f t="shared" si="14"/>
        <v>674.44365105495433</v>
      </c>
      <c r="AK100" s="127">
        <f t="shared" si="14"/>
        <v>721.83237638242429</v>
      </c>
      <c r="AL100" s="127">
        <f t="shared" si="14"/>
        <v>719.06317227760258</v>
      </c>
      <c r="AM100" s="127">
        <f t="shared" si="14"/>
        <v>730.74275098633916</v>
      </c>
      <c r="AN100" s="280"/>
      <c r="AO100" s="281"/>
      <c r="AP100" s="281"/>
      <c r="AQ100" s="281"/>
      <c r="AR100" s="281"/>
      <c r="AS100" s="281"/>
      <c r="AT100" s="281"/>
      <c r="AU100" s="281"/>
      <c r="AV100" s="281"/>
      <c r="AW100" s="281"/>
      <c r="AX100" s="281"/>
      <c r="AY100" s="281"/>
      <c r="AZ100" s="281"/>
      <c r="BA100" s="281"/>
      <c r="BB100" s="281"/>
      <c r="BC100" s="281"/>
      <c r="BD100" s="281"/>
      <c r="BE100" s="325"/>
    </row>
    <row r="101" spans="2:57" ht="15" x14ac:dyDescent="0.25">
      <c r="B101" s="765"/>
      <c r="C101" s="8" t="s">
        <v>7</v>
      </c>
      <c r="D101" s="424">
        <v>320.29997861034599</v>
      </c>
      <c r="E101" s="341">
        <v>274.79970703125002</v>
      </c>
      <c r="F101" s="341">
        <v>281.69983497272801</v>
      </c>
      <c r="G101" s="341">
        <v>450.800074774027</v>
      </c>
      <c r="H101" s="341">
        <v>336.435389137058</v>
      </c>
      <c r="I101" s="341">
        <v>372.29989775360502</v>
      </c>
      <c r="J101" s="341">
        <v>151.688044256973</v>
      </c>
      <c r="K101" s="341">
        <v>278.09976647220401</v>
      </c>
      <c r="L101" s="341">
        <v>315.199627392249</v>
      </c>
      <c r="M101" s="341">
        <v>323.10019301509601</v>
      </c>
      <c r="N101" s="341">
        <v>323</v>
      </c>
      <c r="O101" s="341">
        <v>345.80025822966098</v>
      </c>
      <c r="P101" s="341">
        <v>264.70007331809001</v>
      </c>
      <c r="Q101" s="341">
        <v>263.099609374127</v>
      </c>
      <c r="R101" s="341">
        <v>385.319448174402</v>
      </c>
      <c r="S101" s="341">
        <v>292.558168411255</v>
      </c>
      <c r="T101" s="341">
        <v>287.33654386163198</v>
      </c>
      <c r="U101" s="341">
        <v>291.08090019226103</v>
      </c>
      <c r="V101" s="74">
        <f>100</f>
        <v>100</v>
      </c>
      <c r="W101" s="127">
        <f t="shared" ref="W101:AF150" si="16">E101*100/$D101</f>
        <v>85.794481855258468</v>
      </c>
      <c r="X101" s="127">
        <f t="shared" si="16"/>
        <v>87.948752352376474</v>
      </c>
      <c r="Y101" s="127">
        <f t="shared" si="16"/>
        <v>140.74308613127886</v>
      </c>
      <c r="Z101" s="127">
        <f t="shared" si="16"/>
        <v>105.03759338252758</v>
      </c>
      <c r="AA101" s="127">
        <f t="shared" si="16"/>
        <v>116.23475573394228</v>
      </c>
      <c r="AB101" s="127">
        <f t="shared" si="15"/>
        <v>47.35811875951007</v>
      </c>
      <c r="AC101" s="127">
        <f t="shared" si="14"/>
        <v>86.824784590610363</v>
      </c>
      <c r="AD101" s="127">
        <f t="shared" si="14"/>
        <v>98.407632981986012</v>
      </c>
      <c r="AE101" s="127">
        <f t="shared" ref="AD101:AM126" si="17">M101*100/$D101</f>
        <v>100.87424745293428</v>
      </c>
      <c r="AF101" s="127">
        <f t="shared" si="17"/>
        <v>100.84296645955718</v>
      </c>
      <c r="AG101" s="127">
        <f t="shared" si="17"/>
        <v>107.96137412495328</v>
      </c>
      <c r="AH101" s="127">
        <f t="shared" si="17"/>
        <v>82.641302215041719</v>
      </c>
      <c r="AI101" s="127">
        <f t="shared" si="17"/>
        <v>82.141625645937097</v>
      </c>
      <c r="AJ101" s="127">
        <f t="shared" si="17"/>
        <v>120.29955476305355</v>
      </c>
      <c r="AK101" s="127">
        <f t="shared" si="17"/>
        <v>91.338803605466452</v>
      </c>
      <c r="AL101" s="127">
        <f t="shared" si="17"/>
        <v>89.708574164840968</v>
      </c>
      <c r="AM101" s="127">
        <f t="shared" si="17"/>
        <v>90.87758964429068</v>
      </c>
      <c r="AN101" s="283"/>
      <c r="AO101" s="284"/>
      <c r="AP101" s="284"/>
      <c r="AQ101" s="284"/>
      <c r="AR101" s="284"/>
      <c r="AS101" s="284"/>
      <c r="AT101" s="284"/>
      <c r="AU101" s="284"/>
      <c r="AV101" s="284"/>
      <c r="AW101" s="284"/>
      <c r="AX101" s="284"/>
      <c r="AY101" s="284"/>
      <c r="AZ101" s="284"/>
      <c r="BA101" s="284"/>
      <c r="BB101" s="284"/>
      <c r="BC101" s="284"/>
      <c r="BD101" s="284"/>
      <c r="BE101" s="284"/>
    </row>
    <row r="102" spans="2:57" ht="15" customHeight="1" x14ac:dyDescent="0.25">
      <c r="B102" s="772" t="s">
        <v>87</v>
      </c>
      <c r="C102" s="1" t="s">
        <v>2</v>
      </c>
      <c r="D102" s="425">
        <v>246.1</v>
      </c>
      <c r="E102" s="11">
        <v>252.1</v>
      </c>
      <c r="F102" s="11">
        <v>306.7</v>
      </c>
      <c r="G102" s="11">
        <v>292.8</v>
      </c>
      <c r="H102" s="11">
        <v>343</v>
      </c>
      <c r="I102" s="11">
        <v>358.6</v>
      </c>
      <c r="J102" s="11">
        <v>350.6</v>
      </c>
      <c r="K102" s="11">
        <v>380.5</v>
      </c>
      <c r="L102" s="11">
        <v>282.10000000000002</v>
      </c>
      <c r="M102" s="11">
        <v>269.2</v>
      </c>
      <c r="N102" s="11">
        <v>341.3</v>
      </c>
      <c r="O102" s="11">
        <v>302</v>
      </c>
      <c r="P102" s="11">
        <v>488.6</v>
      </c>
      <c r="Q102" s="11">
        <v>548.16</v>
      </c>
      <c r="R102" s="11">
        <v>476.8</v>
      </c>
      <c r="S102" s="11">
        <v>505.22219848632801</v>
      </c>
      <c r="T102" s="11">
        <v>476.80578668449698</v>
      </c>
      <c r="U102" s="366">
        <v>483.45803833007801</v>
      </c>
      <c r="V102" s="74">
        <f>100</f>
        <v>100</v>
      </c>
      <c r="W102" s="127">
        <f t="shared" si="16"/>
        <v>102.4380333197887</v>
      </c>
      <c r="X102" s="127">
        <f t="shared" si="16"/>
        <v>124.62413652986591</v>
      </c>
      <c r="Y102" s="127">
        <f t="shared" si="16"/>
        <v>118.97602600568875</v>
      </c>
      <c r="Z102" s="127">
        <f t="shared" si="16"/>
        <v>139.37423811458757</v>
      </c>
      <c r="AA102" s="127">
        <f t="shared" si="16"/>
        <v>145.7131247460382</v>
      </c>
      <c r="AB102" s="127">
        <f t="shared" si="15"/>
        <v>142.46241365298658</v>
      </c>
      <c r="AC102" s="127">
        <f t="shared" si="15"/>
        <v>154.61194636326698</v>
      </c>
      <c r="AD102" s="127">
        <f t="shared" si="17"/>
        <v>114.62819991873224</v>
      </c>
      <c r="AE102" s="127">
        <f t="shared" si="17"/>
        <v>109.38642828118651</v>
      </c>
      <c r="AF102" s="127">
        <f t="shared" si="17"/>
        <v>138.68346200731409</v>
      </c>
      <c r="AG102" s="127">
        <f t="shared" si="17"/>
        <v>122.71434376269809</v>
      </c>
      <c r="AH102" s="127">
        <f t="shared" si="17"/>
        <v>198.5371800081268</v>
      </c>
      <c r="AI102" s="127">
        <f t="shared" si="17"/>
        <v>222.73872409589598</v>
      </c>
      <c r="AJ102" s="127">
        <f t="shared" si="17"/>
        <v>193.74238114587567</v>
      </c>
      <c r="AK102" s="127">
        <f t="shared" si="17"/>
        <v>205.29142563442826</v>
      </c>
      <c r="AL102" s="127">
        <f t="shared" si="17"/>
        <v>193.74473250081147</v>
      </c>
      <c r="AM102" s="127">
        <f t="shared" si="17"/>
        <v>196.44780102806908</v>
      </c>
      <c r="AN102" s="280">
        <v>1</v>
      </c>
      <c r="AO102" s="281">
        <v>1</v>
      </c>
      <c r="AP102" s="281">
        <v>1</v>
      </c>
      <c r="AQ102" s="281">
        <v>1</v>
      </c>
      <c r="AR102" s="281">
        <v>1</v>
      </c>
      <c r="AS102" s="281">
        <v>1</v>
      </c>
      <c r="AT102" s="281">
        <v>1</v>
      </c>
      <c r="AU102" s="281">
        <v>1</v>
      </c>
      <c r="AV102" s="281">
        <v>1</v>
      </c>
      <c r="AW102" s="281">
        <v>1</v>
      </c>
      <c r="AX102" s="281">
        <v>1</v>
      </c>
      <c r="AY102" s="281">
        <v>1</v>
      </c>
      <c r="AZ102" s="281">
        <v>1</v>
      </c>
      <c r="BA102" s="281">
        <v>1</v>
      </c>
      <c r="BB102" s="281">
        <v>1</v>
      </c>
      <c r="BC102" s="281">
        <v>4</v>
      </c>
      <c r="BD102" s="281">
        <v>6</v>
      </c>
      <c r="BE102" s="325">
        <v>7</v>
      </c>
    </row>
    <row r="103" spans="2:57" ht="15" x14ac:dyDescent="0.25">
      <c r="B103" s="772"/>
      <c r="C103" s="1" t="s">
        <v>3</v>
      </c>
      <c r="D103" s="365">
        <v>1287.5999999999999</v>
      </c>
      <c r="E103" s="11">
        <v>1057</v>
      </c>
      <c r="F103" s="11">
        <v>1340.4</v>
      </c>
      <c r="G103" s="11">
        <v>1500.1</v>
      </c>
      <c r="H103" s="11">
        <v>1392.4</v>
      </c>
      <c r="I103" s="11">
        <v>1478.1</v>
      </c>
      <c r="J103" s="11">
        <v>1440.3</v>
      </c>
      <c r="K103" s="11">
        <v>1428.9</v>
      </c>
      <c r="L103" s="11">
        <v>1745.3</v>
      </c>
      <c r="M103" s="11">
        <v>1758.6</v>
      </c>
      <c r="N103" s="11">
        <v>1392.6</v>
      </c>
      <c r="O103" s="11">
        <v>1338.9</v>
      </c>
      <c r="P103" s="11">
        <v>1567.8</v>
      </c>
      <c r="Q103" s="11">
        <v>1709.96</v>
      </c>
      <c r="R103" s="11">
        <v>1796.55</v>
      </c>
      <c r="S103" s="11">
        <v>1907.3896484375</v>
      </c>
      <c r="T103" s="11">
        <v>1876.76782248786</v>
      </c>
      <c r="U103" s="366">
        <v>1904.958984375</v>
      </c>
      <c r="V103" s="74">
        <f>100</f>
        <v>100</v>
      </c>
      <c r="W103" s="127">
        <f t="shared" si="16"/>
        <v>82.09071140105624</v>
      </c>
      <c r="X103" s="127">
        <f t="shared" si="16"/>
        <v>104.10065237651445</v>
      </c>
      <c r="Y103" s="127">
        <f t="shared" si="16"/>
        <v>116.50357253805531</v>
      </c>
      <c r="Z103" s="127">
        <f t="shared" si="16"/>
        <v>108.13917365641504</v>
      </c>
      <c r="AA103" s="127">
        <f t="shared" si="16"/>
        <v>114.79496738117429</v>
      </c>
      <c r="AB103" s="127">
        <f t="shared" si="15"/>
        <v>111.85927306616962</v>
      </c>
      <c r="AC103" s="127">
        <f t="shared" si="15"/>
        <v>110.97390493942218</v>
      </c>
      <c r="AD103" s="127">
        <f t="shared" si="17"/>
        <v>135.54675365020194</v>
      </c>
      <c r="AE103" s="127">
        <f t="shared" si="17"/>
        <v>136.57968313140728</v>
      </c>
      <c r="AF103" s="127">
        <f t="shared" si="17"/>
        <v>108.15470643056851</v>
      </c>
      <c r="AG103" s="127">
        <f t="shared" si="17"/>
        <v>103.98415657036348</v>
      </c>
      <c r="AH103" s="127">
        <f t="shared" si="17"/>
        <v>121.76141658900281</v>
      </c>
      <c r="AI103" s="127">
        <f t="shared" si="17"/>
        <v>132.80211245728489</v>
      </c>
      <c r="AJ103" s="127">
        <f t="shared" si="17"/>
        <v>139.52702702702703</v>
      </c>
      <c r="AK103" s="127">
        <f t="shared" si="17"/>
        <v>148.13526315917213</v>
      </c>
      <c r="AL103" s="127">
        <f t="shared" si="17"/>
        <v>145.75705362595994</v>
      </c>
      <c r="AM103" s="127">
        <f t="shared" si="17"/>
        <v>147.94648837954335</v>
      </c>
      <c r="AN103" s="280">
        <v>1</v>
      </c>
      <c r="AO103" s="281">
        <v>1</v>
      </c>
      <c r="AP103" s="281">
        <v>1</v>
      </c>
      <c r="AQ103" s="281">
        <v>1</v>
      </c>
      <c r="AR103" s="281">
        <v>1</v>
      </c>
      <c r="AS103" s="281">
        <v>1</v>
      </c>
      <c r="AT103" s="281">
        <v>1</v>
      </c>
      <c r="AU103" s="281">
        <v>1</v>
      </c>
      <c r="AV103" s="281">
        <v>1</v>
      </c>
      <c r="AW103" s="281">
        <v>1</v>
      </c>
      <c r="AX103" s="281">
        <v>1</v>
      </c>
      <c r="AY103" s="281">
        <v>1</v>
      </c>
      <c r="AZ103" s="281">
        <v>1</v>
      </c>
      <c r="BA103" s="281">
        <v>1</v>
      </c>
      <c r="BB103" s="281">
        <v>1</v>
      </c>
      <c r="BC103" s="281">
        <v>4</v>
      </c>
      <c r="BD103" s="281">
        <v>6</v>
      </c>
      <c r="BE103" s="325">
        <v>7</v>
      </c>
    </row>
    <row r="104" spans="2:57" ht="15" x14ac:dyDescent="0.25">
      <c r="B104" s="772"/>
      <c r="C104" s="1" t="s">
        <v>4</v>
      </c>
      <c r="D104" s="365">
        <v>5078.1000000000004</v>
      </c>
      <c r="E104" s="11">
        <v>5063.8999999999996</v>
      </c>
      <c r="F104" s="11">
        <v>5762.1</v>
      </c>
      <c r="G104" s="11">
        <v>5720.3</v>
      </c>
      <c r="H104" s="11">
        <v>5574.1</v>
      </c>
      <c r="I104" s="11">
        <v>5790.7</v>
      </c>
      <c r="J104" s="11">
        <v>6143.9</v>
      </c>
      <c r="K104" s="11">
        <v>6395.3</v>
      </c>
      <c r="L104" s="11">
        <v>7099.4</v>
      </c>
      <c r="M104" s="11">
        <v>7397.6</v>
      </c>
      <c r="N104" s="11">
        <v>5544</v>
      </c>
      <c r="O104" s="11">
        <v>5488.7</v>
      </c>
      <c r="P104" s="11">
        <v>5537.7</v>
      </c>
      <c r="Q104" s="11">
        <v>6371.09</v>
      </c>
      <c r="R104" s="11">
        <v>6658.22</v>
      </c>
      <c r="S104" s="11">
        <v>7091.25</v>
      </c>
      <c r="T104" s="11">
        <v>6999.5575850061996</v>
      </c>
      <c r="U104" s="366">
        <v>7093.56494140625</v>
      </c>
      <c r="V104" s="74">
        <f>100</f>
        <v>100</v>
      </c>
      <c r="W104" s="127">
        <f t="shared" si="16"/>
        <v>99.720367854118649</v>
      </c>
      <c r="X104" s="127">
        <f t="shared" si="16"/>
        <v>113.46960477343887</v>
      </c>
      <c r="Y104" s="127">
        <f t="shared" si="16"/>
        <v>112.64646225950651</v>
      </c>
      <c r="Z104" s="127">
        <f t="shared" si="16"/>
        <v>109.76743270120714</v>
      </c>
      <c r="AA104" s="127">
        <f t="shared" si="16"/>
        <v>114.03280754612945</v>
      </c>
      <c r="AB104" s="127">
        <f t="shared" si="15"/>
        <v>120.98816486481164</v>
      </c>
      <c r="AC104" s="127">
        <f t="shared" si="15"/>
        <v>125.93883539118961</v>
      </c>
      <c r="AD104" s="127">
        <f t="shared" si="17"/>
        <v>139.80425749788304</v>
      </c>
      <c r="AE104" s="127">
        <f t="shared" si="17"/>
        <v>145.67653256139107</v>
      </c>
      <c r="AF104" s="127">
        <f t="shared" si="17"/>
        <v>109.17469132155726</v>
      </c>
      <c r="AG104" s="127">
        <f t="shared" si="17"/>
        <v>108.08570134499124</v>
      </c>
      <c r="AH104" s="127">
        <f t="shared" si="17"/>
        <v>109.05062917232823</v>
      </c>
      <c r="AI104" s="127">
        <f t="shared" si="17"/>
        <v>125.46208227486657</v>
      </c>
      <c r="AJ104" s="127">
        <f t="shared" si="17"/>
        <v>131.11636241901499</v>
      </c>
      <c r="AK104" s="127">
        <f t="shared" si="17"/>
        <v>139.64376440007089</v>
      </c>
      <c r="AL104" s="127">
        <f t="shared" si="17"/>
        <v>137.83812026163719</v>
      </c>
      <c r="AM104" s="127">
        <f t="shared" si="17"/>
        <v>139.68935116295955</v>
      </c>
      <c r="AN104" s="280">
        <v>1</v>
      </c>
      <c r="AO104" s="281">
        <v>1</v>
      </c>
      <c r="AP104" s="281">
        <v>1</v>
      </c>
      <c r="AQ104" s="281">
        <v>1</v>
      </c>
      <c r="AR104" s="281">
        <v>1</v>
      </c>
      <c r="AS104" s="281">
        <v>1</v>
      </c>
      <c r="AT104" s="281">
        <v>1</v>
      </c>
      <c r="AU104" s="281">
        <v>1</v>
      </c>
      <c r="AV104" s="281">
        <v>1</v>
      </c>
      <c r="AW104" s="281">
        <v>1</v>
      </c>
      <c r="AX104" s="281">
        <v>1</v>
      </c>
      <c r="AY104" s="281">
        <v>1</v>
      </c>
      <c r="AZ104" s="281">
        <v>1</v>
      </c>
      <c r="BA104" s="281">
        <v>1</v>
      </c>
      <c r="BB104" s="281">
        <v>1</v>
      </c>
      <c r="BC104" s="281">
        <v>4</v>
      </c>
      <c r="BD104" s="281">
        <v>6</v>
      </c>
      <c r="BE104" s="325">
        <v>7</v>
      </c>
    </row>
    <row r="105" spans="2:57" ht="15" x14ac:dyDescent="0.25">
      <c r="B105" s="772"/>
      <c r="C105" s="1" t="s">
        <v>5</v>
      </c>
      <c r="D105" s="365">
        <v>26578.400000000001</v>
      </c>
      <c r="E105" s="11">
        <v>23417.599999999999</v>
      </c>
      <c r="F105" s="11">
        <v>29241.1</v>
      </c>
      <c r="G105" s="11">
        <v>29679.599999999999</v>
      </c>
      <c r="H105" s="11">
        <v>27417.200000000001</v>
      </c>
      <c r="I105" s="11">
        <v>27834.3</v>
      </c>
      <c r="J105" s="11">
        <v>28922.2</v>
      </c>
      <c r="K105" s="11">
        <v>31321.9</v>
      </c>
      <c r="L105" s="11">
        <v>32728.799999999999</v>
      </c>
      <c r="M105" s="11">
        <v>35644.699999999997</v>
      </c>
      <c r="N105" s="11">
        <v>37634.800000000003</v>
      </c>
      <c r="O105" s="11">
        <v>37453.5</v>
      </c>
      <c r="P105" s="11">
        <v>36905.599999999999</v>
      </c>
      <c r="Q105" s="11">
        <v>44889.68</v>
      </c>
      <c r="R105" s="11">
        <v>47133.01</v>
      </c>
      <c r="S105" s="11">
        <v>50777.71484375</v>
      </c>
      <c r="T105" s="11">
        <v>50594.304078038302</v>
      </c>
      <c r="U105" s="366">
        <v>51417.64453125</v>
      </c>
      <c r="V105" s="74">
        <f>100</f>
        <v>100</v>
      </c>
      <c r="W105" s="127">
        <f t="shared" si="16"/>
        <v>88.107636276073805</v>
      </c>
      <c r="X105" s="127">
        <f t="shared" si="16"/>
        <v>110.01828552508803</v>
      </c>
      <c r="Y105" s="127">
        <f t="shared" si="16"/>
        <v>111.66812148210576</v>
      </c>
      <c r="Z105" s="127">
        <f t="shared" si="16"/>
        <v>103.15594618186196</v>
      </c>
      <c r="AA105" s="127">
        <f t="shared" si="16"/>
        <v>104.72526562923275</v>
      </c>
      <c r="AB105" s="127">
        <f t="shared" si="15"/>
        <v>108.81843903319988</v>
      </c>
      <c r="AC105" s="127">
        <f t="shared" si="15"/>
        <v>117.84719922944947</v>
      </c>
      <c r="AD105" s="127">
        <f t="shared" si="17"/>
        <v>123.14059537067693</v>
      </c>
      <c r="AE105" s="127">
        <f t="shared" si="17"/>
        <v>134.11153417812957</v>
      </c>
      <c r="AF105" s="127">
        <f t="shared" si="17"/>
        <v>141.59919332992206</v>
      </c>
      <c r="AG105" s="127">
        <f t="shared" si="17"/>
        <v>140.9170604701562</v>
      </c>
      <c r="AH105" s="127">
        <f t="shared" si="17"/>
        <v>138.85561207597146</v>
      </c>
      <c r="AI105" s="127">
        <f t="shared" si="17"/>
        <v>168.89534358727386</v>
      </c>
      <c r="AJ105" s="127">
        <f t="shared" si="17"/>
        <v>177.33576889504258</v>
      </c>
      <c r="AK105" s="127">
        <f t="shared" si="17"/>
        <v>191.0488021993423</v>
      </c>
      <c r="AL105" s="127">
        <f t="shared" si="17"/>
        <v>190.35872768126862</v>
      </c>
      <c r="AM105" s="127">
        <f t="shared" si="17"/>
        <v>193.4565080337793</v>
      </c>
      <c r="AN105" s="280">
        <v>1</v>
      </c>
      <c r="AO105" s="342">
        <v>1</v>
      </c>
      <c r="AP105" s="342">
        <v>1</v>
      </c>
      <c r="AQ105" s="342">
        <v>1</v>
      </c>
      <c r="AR105" s="419">
        <v>1</v>
      </c>
      <c r="AS105" s="419">
        <v>1</v>
      </c>
      <c r="AT105" s="281">
        <v>1</v>
      </c>
      <c r="AU105" s="281">
        <v>1</v>
      </c>
      <c r="AV105" s="281">
        <v>1</v>
      </c>
      <c r="AW105" s="281">
        <v>1</v>
      </c>
      <c r="AX105" s="281">
        <v>1</v>
      </c>
      <c r="AY105" s="281">
        <v>1</v>
      </c>
      <c r="AZ105" s="281">
        <v>1</v>
      </c>
      <c r="BA105" s="281">
        <v>1</v>
      </c>
      <c r="BB105" s="281">
        <v>1</v>
      </c>
      <c r="BC105" s="281">
        <v>4</v>
      </c>
      <c r="BD105" s="281">
        <v>6</v>
      </c>
      <c r="BE105" s="325">
        <v>7</v>
      </c>
    </row>
    <row r="106" spans="2:57" ht="15" x14ac:dyDescent="0.25">
      <c r="B106" s="772"/>
      <c r="C106" s="1" t="s">
        <v>6</v>
      </c>
      <c r="D106" s="365">
        <v>33190.199999999997</v>
      </c>
      <c r="E106" s="11">
        <v>29790.6</v>
      </c>
      <c r="F106" s="11">
        <v>36650.300000000003</v>
      </c>
      <c r="G106" s="11">
        <v>37192.800000000003</v>
      </c>
      <c r="H106" s="11">
        <v>34726.699999999997</v>
      </c>
      <c r="I106" s="11">
        <v>35461.699999999997</v>
      </c>
      <c r="J106" s="11">
        <v>36857</v>
      </c>
      <c r="K106" s="11">
        <v>39526.6</v>
      </c>
      <c r="L106" s="11">
        <v>41855.599999999999</v>
      </c>
      <c r="M106" s="11">
        <v>45070.1</v>
      </c>
      <c r="N106" s="11">
        <v>44912.7</v>
      </c>
      <c r="O106" s="11">
        <v>44583.1</v>
      </c>
      <c r="P106" s="11">
        <v>44499.7</v>
      </c>
      <c r="Q106" s="11">
        <v>53518.89</v>
      </c>
      <c r="R106" s="11">
        <v>56064.58</v>
      </c>
      <c r="S106" s="11">
        <v>60281.576690673799</v>
      </c>
      <c r="T106" s="11">
        <v>59947.435272216899</v>
      </c>
      <c r="U106" s="366">
        <v>60899.626495361299</v>
      </c>
      <c r="V106" s="74">
        <f>100</f>
        <v>100</v>
      </c>
      <c r="W106" s="127">
        <f t="shared" si="16"/>
        <v>89.757217491910268</v>
      </c>
      <c r="X106" s="127">
        <f t="shared" si="16"/>
        <v>110.42506523009807</v>
      </c>
      <c r="Y106" s="127">
        <f t="shared" si="16"/>
        <v>112.05958385306509</v>
      </c>
      <c r="Z106" s="127">
        <f t="shared" si="16"/>
        <v>104.62937855150014</v>
      </c>
      <c r="AA106" s="127">
        <f t="shared" si="16"/>
        <v>106.84388765358449</v>
      </c>
      <c r="AB106" s="127">
        <f t="shared" si="15"/>
        <v>111.04783942248014</v>
      </c>
      <c r="AC106" s="127">
        <f t="shared" si="15"/>
        <v>119.0911775162548</v>
      </c>
      <c r="AD106" s="127">
        <f t="shared" si="17"/>
        <v>126.10830907918604</v>
      </c>
      <c r="AE106" s="127">
        <f t="shared" si="17"/>
        <v>135.79339684605699</v>
      </c>
      <c r="AF106" s="127">
        <f t="shared" si="17"/>
        <v>135.31916047508</v>
      </c>
      <c r="AG106" s="127">
        <f t="shared" si="17"/>
        <v>134.32609625732897</v>
      </c>
      <c r="AH106" s="127">
        <f t="shared" si="17"/>
        <v>134.07481726533737</v>
      </c>
      <c r="AI106" s="127">
        <f t="shared" si="17"/>
        <v>161.2490735217022</v>
      </c>
      <c r="AJ106" s="127">
        <f t="shared" si="17"/>
        <v>168.91907852317854</v>
      </c>
      <c r="AK106" s="127">
        <f t="shared" si="17"/>
        <v>181.6246262169972</v>
      </c>
      <c r="AL106" s="127">
        <f t="shared" si="17"/>
        <v>180.61787898902961</v>
      </c>
      <c r="AM106" s="127">
        <f t="shared" si="17"/>
        <v>183.48677168369369</v>
      </c>
      <c r="AN106" s="280"/>
      <c r="AO106" s="281"/>
      <c r="AP106" s="281"/>
      <c r="AQ106" s="281"/>
      <c r="AR106" s="281"/>
      <c r="AS106" s="281"/>
      <c r="AT106" s="281"/>
      <c r="AU106" s="281"/>
      <c r="AV106" s="281"/>
      <c r="AW106" s="281"/>
      <c r="AX106" s="281"/>
      <c r="AY106" s="281"/>
      <c r="AZ106" s="281"/>
      <c r="BA106" s="281"/>
      <c r="BB106" s="281"/>
      <c r="BC106" s="281"/>
      <c r="BD106" s="281"/>
      <c r="BE106" s="325"/>
    </row>
    <row r="107" spans="2:57" ht="15" x14ac:dyDescent="0.25">
      <c r="B107" s="765"/>
      <c r="C107" s="8" t="s">
        <v>7</v>
      </c>
      <c r="D107" s="424">
        <v>6611.8</v>
      </c>
      <c r="E107" s="341">
        <v>6373</v>
      </c>
      <c r="F107" s="341">
        <v>7409.2</v>
      </c>
      <c r="G107" s="341">
        <v>7513.2</v>
      </c>
      <c r="H107" s="341">
        <v>7309.5</v>
      </c>
      <c r="I107" s="341">
        <v>7627.4</v>
      </c>
      <c r="J107" s="341">
        <v>7934.8</v>
      </c>
      <c r="K107" s="341">
        <v>8204.7000000000007</v>
      </c>
      <c r="L107" s="341">
        <v>9126.7999999999993</v>
      </c>
      <c r="M107" s="341">
        <v>9425.4</v>
      </c>
      <c r="N107" s="341">
        <v>7277.9</v>
      </c>
      <c r="O107" s="341">
        <v>7129.6</v>
      </c>
      <c r="P107" s="341">
        <v>7594.1</v>
      </c>
      <c r="Q107" s="341">
        <v>8629.2099999999991</v>
      </c>
      <c r="R107" s="341">
        <v>8931.57</v>
      </c>
      <c r="S107" s="341">
        <v>9503.8618469238299</v>
      </c>
      <c r="T107" s="341">
        <v>9353.1311941785607</v>
      </c>
      <c r="U107" s="341">
        <v>9481.9819641113299</v>
      </c>
      <c r="V107" s="74">
        <f>100</f>
        <v>100</v>
      </c>
      <c r="W107" s="127">
        <f t="shared" si="16"/>
        <v>96.388275507426115</v>
      </c>
      <c r="X107" s="127">
        <f t="shared" si="16"/>
        <v>112.06025590610726</v>
      </c>
      <c r="Y107" s="127">
        <f t="shared" si="16"/>
        <v>113.63320124625669</v>
      </c>
      <c r="Z107" s="127">
        <f t="shared" si="16"/>
        <v>110.55234580598324</v>
      </c>
      <c r="AA107" s="127">
        <f t="shared" si="16"/>
        <v>115.36041622553616</v>
      </c>
      <c r="AB107" s="127">
        <f t="shared" si="15"/>
        <v>120.00967966363169</v>
      </c>
      <c r="AC107" s="127">
        <f t="shared" si="15"/>
        <v>124.09177531080796</v>
      </c>
      <c r="AD107" s="127">
        <f t="shared" si="17"/>
        <v>138.03805317765205</v>
      </c>
      <c r="AE107" s="127">
        <f t="shared" si="17"/>
        <v>142.55422124081187</v>
      </c>
      <c r="AF107" s="127">
        <f t="shared" si="17"/>
        <v>110.07441241416861</v>
      </c>
      <c r="AG107" s="127">
        <f t="shared" si="17"/>
        <v>107.83145285701322</v>
      </c>
      <c r="AH107" s="127">
        <f t="shared" si="17"/>
        <v>114.85677122719986</v>
      </c>
      <c r="AI107" s="127">
        <f t="shared" si="17"/>
        <v>130.51226594875826</v>
      </c>
      <c r="AJ107" s="127">
        <f t="shared" si="17"/>
        <v>135.08530203575427</v>
      </c>
      <c r="AK107" s="127">
        <f t="shared" si="17"/>
        <v>143.74091543791147</v>
      </c>
      <c r="AL107" s="127">
        <f t="shared" si="17"/>
        <v>141.46119353547536</v>
      </c>
      <c r="AM107" s="127">
        <f t="shared" si="17"/>
        <v>143.40999370990244</v>
      </c>
      <c r="AN107" s="283"/>
      <c r="AO107" s="284"/>
      <c r="AP107" s="284"/>
      <c r="AQ107" s="284"/>
      <c r="AR107" s="284"/>
      <c r="AS107" s="284"/>
      <c r="AT107" s="284"/>
      <c r="AU107" s="284"/>
      <c r="AV107" s="284"/>
      <c r="AW107" s="284"/>
      <c r="AX107" s="284"/>
      <c r="AY107" s="284"/>
      <c r="AZ107" s="284"/>
      <c r="BA107" s="284"/>
      <c r="BB107" s="284"/>
      <c r="BC107" s="284"/>
      <c r="BD107" s="284"/>
      <c r="BE107" s="284"/>
    </row>
    <row r="108" spans="2:57" ht="15" customHeight="1" x14ac:dyDescent="0.25">
      <c r="B108" s="772" t="s">
        <v>34</v>
      </c>
      <c r="C108" s="1" t="s">
        <v>2</v>
      </c>
      <c r="D108" s="425">
        <v>67.987287156283898</v>
      </c>
      <c r="E108" s="11">
        <v>66.3</v>
      </c>
      <c r="F108" s="11">
        <v>64.2</v>
      </c>
      <c r="G108" s="11">
        <v>60.1</v>
      </c>
      <c r="H108" s="11">
        <v>52.7</v>
      </c>
      <c r="I108" s="11">
        <v>17.399999999999999</v>
      </c>
      <c r="J108" s="11">
        <v>78.599999999999994</v>
      </c>
      <c r="K108" s="11">
        <v>75.7</v>
      </c>
      <c r="L108" s="11">
        <v>57</v>
      </c>
      <c r="M108" s="11">
        <v>67.8</v>
      </c>
      <c r="N108" s="11">
        <v>49</v>
      </c>
      <c r="O108" s="11">
        <v>87.8</v>
      </c>
      <c r="P108" s="11">
        <v>40.700000000000003</v>
      </c>
      <c r="Q108" s="11">
        <v>519.9</v>
      </c>
      <c r="R108" s="11">
        <v>92.37</v>
      </c>
      <c r="S108" s="11">
        <v>97.876205444335895</v>
      </c>
      <c r="T108" s="11">
        <v>92.371123016578196</v>
      </c>
      <c r="U108" s="366">
        <v>93.686515808105497</v>
      </c>
      <c r="V108" s="74">
        <f>100</f>
        <v>100</v>
      </c>
      <c r="W108" s="127">
        <f t="shared" si="16"/>
        <v>97.518231382868251</v>
      </c>
      <c r="X108" s="127">
        <f t="shared" si="16"/>
        <v>94.429418624134868</v>
      </c>
      <c r="Y108" s="127">
        <f t="shared" si="16"/>
        <v>88.398879428512544</v>
      </c>
      <c r="Z108" s="127">
        <f t="shared" si="16"/>
        <v>77.514491612023477</v>
      </c>
      <c r="AA108" s="127">
        <f t="shared" si="16"/>
        <v>25.593020000933745</v>
      </c>
      <c r="AB108" s="127">
        <f t="shared" si="15"/>
        <v>115.6098489697352</v>
      </c>
      <c r="AC108" s="127">
        <f t="shared" si="15"/>
        <v>111.34434563624626</v>
      </c>
      <c r="AD108" s="127">
        <f t="shared" si="17"/>
        <v>83.839203451334697</v>
      </c>
      <c r="AE108" s="127">
        <f t="shared" si="17"/>
        <v>99.724526210534947</v>
      </c>
      <c r="AF108" s="127">
        <f t="shared" si="17"/>
        <v>72.072297703778943</v>
      </c>
      <c r="AG108" s="127">
        <f t="shared" si="17"/>
        <v>129.14179057942431</v>
      </c>
      <c r="AH108" s="127">
        <f t="shared" si="17"/>
        <v>59.864132990689868</v>
      </c>
      <c r="AI108" s="127">
        <f t="shared" si="17"/>
        <v>764.70178726927907</v>
      </c>
      <c r="AJ108" s="127">
        <f t="shared" si="17"/>
        <v>135.86363548771553</v>
      </c>
      <c r="AK108" s="127">
        <f t="shared" si="17"/>
        <v>143.96251054898789</v>
      </c>
      <c r="AL108" s="127">
        <f t="shared" si="17"/>
        <v>135.86528729149413</v>
      </c>
      <c r="AM108" s="127">
        <f t="shared" si="17"/>
        <v>137.80005016635863</v>
      </c>
      <c r="AN108" s="280">
        <v>4</v>
      </c>
      <c r="AO108" s="281">
        <v>1</v>
      </c>
      <c r="AP108" s="281">
        <v>1</v>
      </c>
      <c r="AQ108" s="281">
        <v>1</v>
      </c>
      <c r="AR108" s="281">
        <v>1</v>
      </c>
      <c r="AS108" s="281">
        <v>1</v>
      </c>
      <c r="AT108" s="281">
        <v>1</v>
      </c>
      <c r="AU108" s="281">
        <v>1</v>
      </c>
      <c r="AV108" s="281">
        <v>1</v>
      </c>
      <c r="AW108" s="281">
        <v>1</v>
      </c>
      <c r="AX108" s="281">
        <v>1</v>
      </c>
      <c r="AY108" s="281">
        <v>1</v>
      </c>
      <c r="AZ108" s="281">
        <v>1</v>
      </c>
      <c r="BA108" s="281">
        <v>1</v>
      </c>
      <c r="BB108" s="281">
        <v>1</v>
      </c>
      <c r="BC108" s="281">
        <v>4</v>
      </c>
      <c r="BD108" s="281">
        <v>6</v>
      </c>
      <c r="BE108" s="325">
        <v>7</v>
      </c>
    </row>
    <row r="109" spans="2:57" ht="15" x14ac:dyDescent="0.25">
      <c r="B109" s="772"/>
      <c r="C109" s="1" t="s">
        <v>3</v>
      </c>
      <c r="D109" s="365">
        <v>199.51278295740499</v>
      </c>
      <c r="E109" s="11">
        <v>195.1</v>
      </c>
      <c r="F109" s="11">
        <v>226</v>
      </c>
      <c r="G109" s="11">
        <v>282</v>
      </c>
      <c r="H109" s="11">
        <v>174.8</v>
      </c>
      <c r="I109" s="11">
        <v>387.2</v>
      </c>
      <c r="J109" s="11">
        <v>274.2</v>
      </c>
      <c r="K109" s="11">
        <v>264.39999999999998</v>
      </c>
      <c r="L109" s="11">
        <v>334</v>
      </c>
      <c r="M109" s="11">
        <v>285.3</v>
      </c>
      <c r="N109" s="11">
        <v>198.7</v>
      </c>
      <c r="O109" s="11">
        <v>267.60000000000002</v>
      </c>
      <c r="P109" s="11">
        <v>311.60000000000002</v>
      </c>
      <c r="Q109" s="11">
        <v>361.22</v>
      </c>
      <c r="R109" s="11">
        <v>307.51</v>
      </c>
      <c r="S109" s="11">
        <v>326.48211669921898</v>
      </c>
      <c r="T109" s="11">
        <v>321.24068380334802</v>
      </c>
      <c r="U109" s="366">
        <v>326.05291748046898</v>
      </c>
      <c r="V109" s="74">
        <f>100</f>
        <v>100</v>
      </c>
      <c r="W109" s="127">
        <f t="shared" si="16"/>
        <v>97.788220437811702</v>
      </c>
      <c r="X109" s="127">
        <f t="shared" si="16"/>
        <v>113.27594986645538</v>
      </c>
      <c r="Y109" s="127">
        <f t="shared" si="16"/>
        <v>141.34432682451512</v>
      </c>
      <c r="Z109" s="127">
        <f t="shared" si="16"/>
        <v>87.613433790515046</v>
      </c>
      <c r="AA109" s="127">
        <f t="shared" si="16"/>
        <v>194.07277782429875</v>
      </c>
      <c r="AB109" s="127">
        <f t="shared" si="15"/>
        <v>137.43480289107109</v>
      </c>
      <c r="AC109" s="127">
        <f t="shared" si="15"/>
        <v>132.52283692341061</v>
      </c>
      <c r="AD109" s="127">
        <f t="shared" si="17"/>
        <v>167.40781971414202</v>
      </c>
      <c r="AE109" s="127">
        <f t="shared" si="17"/>
        <v>142.99835618097219</v>
      </c>
      <c r="AF109" s="127">
        <f t="shared" si="17"/>
        <v>99.592616099401255</v>
      </c>
      <c r="AG109" s="127">
        <f t="shared" si="17"/>
        <v>134.12674417815691</v>
      </c>
      <c r="AH109" s="127">
        <f t="shared" si="17"/>
        <v>156.18046893091812</v>
      </c>
      <c r="AI109" s="127">
        <f t="shared" si="17"/>
        <v>181.05105579982748</v>
      </c>
      <c r="AJ109" s="127">
        <f t="shared" si="17"/>
        <v>154.13047497094553</v>
      </c>
      <c r="AK109" s="127">
        <f t="shared" si="17"/>
        <v>163.63969859962373</v>
      </c>
      <c r="AL109" s="127">
        <f t="shared" si="17"/>
        <v>161.01258227245086</v>
      </c>
      <c r="AM109" s="127">
        <f t="shared" si="17"/>
        <v>163.42457493065979</v>
      </c>
      <c r="AN109" s="280">
        <v>4</v>
      </c>
      <c r="AO109" s="281">
        <v>1</v>
      </c>
      <c r="AP109" s="281">
        <v>1</v>
      </c>
      <c r="AQ109" s="281">
        <v>1</v>
      </c>
      <c r="AR109" s="281">
        <v>1</v>
      </c>
      <c r="AS109" s="281">
        <v>1</v>
      </c>
      <c r="AT109" s="281">
        <v>1</v>
      </c>
      <c r="AU109" s="281">
        <v>1</v>
      </c>
      <c r="AV109" s="281">
        <v>1</v>
      </c>
      <c r="AW109" s="281">
        <v>1</v>
      </c>
      <c r="AX109" s="281">
        <v>1</v>
      </c>
      <c r="AY109" s="281">
        <v>1</v>
      </c>
      <c r="AZ109" s="281">
        <v>1</v>
      </c>
      <c r="BA109" s="281">
        <v>1</v>
      </c>
      <c r="BB109" s="281">
        <v>1</v>
      </c>
      <c r="BC109" s="281">
        <v>4</v>
      </c>
      <c r="BD109" s="281">
        <v>6</v>
      </c>
      <c r="BE109" s="325">
        <v>7</v>
      </c>
    </row>
    <row r="110" spans="2:57" ht="15" x14ac:dyDescent="0.25">
      <c r="B110" s="772"/>
      <c r="C110" s="1" t="s">
        <v>4</v>
      </c>
      <c r="D110" s="365">
        <v>1287</v>
      </c>
      <c r="E110" s="11">
        <v>1121.5999999999999</v>
      </c>
      <c r="F110" s="11">
        <v>1258.5999999999999</v>
      </c>
      <c r="G110" s="11">
        <v>1277.5</v>
      </c>
      <c r="H110" s="11">
        <v>1275.7</v>
      </c>
      <c r="I110" s="11">
        <v>1187</v>
      </c>
      <c r="J110" s="11">
        <v>1336.8</v>
      </c>
      <c r="K110" s="11">
        <v>1354</v>
      </c>
      <c r="L110" s="11">
        <v>1542.3</v>
      </c>
      <c r="M110" s="11">
        <v>1470.1</v>
      </c>
      <c r="N110" s="11">
        <v>1054.0999999999999</v>
      </c>
      <c r="O110" s="11">
        <v>1177.5999999999999</v>
      </c>
      <c r="P110" s="11">
        <v>941.6</v>
      </c>
      <c r="Q110" s="11">
        <v>1084.32</v>
      </c>
      <c r="R110" s="11">
        <v>771.57</v>
      </c>
      <c r="S110" s="11">
        <v>821.75048828125</v>
      </c>
      <c r="T110" s="11">
        <v>811.12493393934403</v>
      </c>
      <c r="U110" s="366">
        <v>822.04205322265602</v>
      </c>
      <c r="V110" s="74">
        <f>100</f>
        <v>100</v>
      </c>
      <c r="W110" s="127">
        <f t="shared" si="16"/>
        <v>87.148407148407131</v>
      </c>
      <c r="X110" s="127">
        <f t="shared" si="16"/>
        <v>97.793317793317783</v>
      </c>
      <c r="Y110" s="127">
        <f t="shared" si="16"/>
        <v>99.261849261849264</v>
      </c>
      <c r="Z110" s="127">
        <f t="shared" si="16"/>
        <v>99.121989121989117</v>
      </c>
      <c r="AA110" s="127">
        <f t="shared" si="16"/>
        <v>92.229992229992234</v>
      </c>
      <c r="AB110" s="127">
        <f t="shared" si="15"/>
        <v>103.86946386946387</v>
      </c>
      <c r="AC110" s="127">
        <f t="shared" si="15"/>
        <v>105.20590520590521</v>
      </c>
      <c r="AD110" s="127">
        <f t="shared" si="17"/>
        <v>119.83682983682984</v>
      </c>
      <c r="AE110" s="127">
        <f t="shared" si="17"/>
        <v>114.22688422688422</v>
      </c>
      <c r="AF110" s="127">
        <f t="shared" si="17"/>
        <v>81.903651903651891</v>
      </c>
      <c r="AG110" s="127">
        <f t="shared" si="17"/>
        <v>91.49961149961149</v>
      </c>
      <c r="AH110" s="127">
        <f t="shared" si="17"/>
        <v>73.162393162393158</v>
      </c>
      <c r="AI110" s="127">
        <f t="shared" si="17"/>
        <v>84.251748251748253</v>
      </c>
      <c r="AJ110" s="127">
        <f t="shared" si="17"/>
        <v>59.951048951048953</v>
      </c>
      <c r="AK110" s="127">
        <f t="shared" si="17"/>
        <v>63.850076789529915</v>
      </c>
      <c r="AL110" s="127">
        <f t="shared" si="17"/>
        <v>63.024470391557422</v>
      </c>
      <c r="AM110" s="127">
        <f t="shared" si="17"/>
        <v>63.872731408131777</v>
      </c>
      <c r="AN110" s="280">
        <v>1</v>
      </c>
      <c r="AO110" s="281">
        <v>1</v>
      </c>
      <c r="AP110" s="281">
        <v>1</v>
      </c>
      <c r="AQ110" s="281">
        <v>1</v>
      </c>
      <c r="AR110" s="281">
        <v>1</v>
      </c>
      <c r="AS110" s="281">
        <v>1</v>
      </c>
      <c r="AT110" s="281">
        <v>1</v>
      </c>
      <c r="AU110" s="281">
        <v>1</v>
      </c>
      <c r="AV110" s="281">
        <v>1</v>
      </c>
      <c r="AW110" s="281">
        <v>1</v>
      </c>
      <c r="AX110" s="281">
        <v>1</v>
      </c>
      <c r="AY110" s="281">
        <v>1</v>
      </c>
      <c r="AZ110" s="281">
        <v>1</v>
      </c>
      <c r="BA110" s="281">
        <v>1</v>
      </c>
      <c r="BB110" s="281">
        <v>1</v>
      </c>
      <c r="BC110" s="281">
        <v>4</v>
      </c>
      <c r="BD110" s="281">
        <v>6</v>
      </c>
      <c r="BE110" s="325">
        <v>7</v>
      </c>
    </row>
    <row r="111" spans="2:57" ht="15" x14ac:dyDescent="0.25">
      <c r="B111" s="772"/>
      <c r="C111" s="1" t="s">
        <v>5</v>
      </c>
      <c r="D111" s="365">
        <v>14810.9</v>
      </c>
      <c r="E111" s="11">
        <v>13890.4</v>
      </c>
      <c r="F111" s="11">
        <v>13887.5</v>
      </c>
      <c r="G111" s="11">
        <v>14529.9</v>
      </c>
      <c r="H111" s="11">
        <v>14456</v>
      </c>
      <c r="I111" s="11">
        <v>14161.8</v>
      </c>
      <c r="J111" s="11">
        <v>15411.7</v>
      </c>
      <c r="K111" s="11">
        <v>14325.7</v>
      </c>
      <c r="L111" s="11">
        <v>15829.7</v>
      </c>
      <c r="M111" s="11">
        <v>14017.5</v>
      </c>
      <c r="N111" s="11">
        <v>19129.400000000001</v>
      </c>
      <c r="O111" s="11">
        <v>23155.5</v>
      </c>
      <c r="P111" s="11">
        <v>26921.5</v>
      </c>
      <c r="Q111" s="11">
        <v>25010.49</v>
      </c>
      <c r="R111" s="11">
        <v>25208.92</v>
      </c>
      <c r="S111" s="11">
        <v>27158.27734375</v>
      </c>
      <c r="T111" s="11">
        <v>27060.1796029297</v>
      </c>
      <c r="U111" s="366">
        <v>27500.587890625</v>
      </c>
      <c r="V111" s="74">
        <f>100</f>
        <v>100</v>
      </c>
      <c r="W111" s="127">
        <f t="shared" si="16"/>
        <v>93.78498268167364</v>
      </c>
      <c r="X111" s="127">
        <f t="shared" si="16"/>
        <v>93.765402507612635</v>
      </c>
      <c r="Y111" s="127">
        <f t="shared" si="16"/>
        <v>98.102748651331112</v>
      </c>
      <c r="Z111" s="127">
        <f t="shared" si="16"/>
        <v>97.603791801983675</v>
      </c>
      <c r="AA111" s="127">
        <f t="shared" si="16"/>
        <v>95.617416902416466</v>
      </c>
      <c r="AB111" s="127">
        <f t="shared" si="15"/>
        <v>104.05647192270558</v>
      </c>
      <c r="AC111" s="127">
        <f t="shared" si="15"/>
        <v>96.724034326070665</v>
      </c>
      <c r="AD111" s="127">
        <f t="shared" si="17"/>
        <v>106.87871770115254</v>
      </c>
      <c r="AE111" s="127">
        <f t="shared" si="17"/>
        <v>94.643134448277962</v>
      </c>
      <c r="AF111" s="127">
        <f t="shared" si="17"/>
        <v>129.15757989048609</v>
      </c>
      <c r="AG111" s="127">
        <f t="shared" si="17"/>
        <v>156.34093809289104</v>
      </c>
      <c r="AH111" s="127">
        <f t="shared" si="17"/>
        <v>181.76815723554949</v>
      </c>
      <c r="AI111" s="127">
        <f t="shared" si="17"/>
        <v>168.86543018992768</v>
      </c>
      <c r="AJ111" s="127">
        <f t="shared" si="17"/>
        <v>170.20518672059092</v>
      </c>
      <c r="AK111" s="127">
        <f t="shared" si="17"/>
        <v>183.36682675428233</v>
      </c>
      <c r="AL111" s="127">
        <f t="shared" si="17"/>
        <v>182.70449198178164</v>
      </c>
      <c r="AM111" s="127">
        <f t="shared" si="17"/>
        <v>185.67803368211926</v>
      </c>
      <c r="AN111" s="280">
        <v>1</v>
      </c>
      <c r="AO111" s="281">
        <v>1</v>
      </c>
      <c r="AP111" s="281">
        <v>1</v>
      </c>
      <c r="AQ111" s="281">
        <v>1</v>
      </c>
      <c r="AR111" s="281">
        <v>1</v>
      </c>
      <c r="AS111" s="281">
        <v>1</v>
      </c>
      <c r="AT111" s="281">
        <v>1</v>
      </c>
      <c r="AU111" s="281">
        <v>1</v>
      </c>
      <c r="AV111" s="281">
        <v>1</v>
      </c>
      <c r="AW111" s="281">
        <v>1</v>
      </c>
      <c r="AX111" s="281">
        <v>1</v>
      </c>
      <c r="AY111" s="281">
        <v>1</v>
      </c>
      <c r="AZ111" s="281">
        <v>1</v>
      </c>
      <c r="BA111" s="281">
        <v>1</v>
      </c>
      <c r="BB111" s="281">
        <v>1</v>
      </c>
      <c r="BC111" s="281">
        <v>4</v>
      </c>
      <c r="BD111" s="281">
        <v>6</v>
      </c>
      <c r="BE111" s="325">
        <v>7</v>
      </c>
    </row>
    <row r="112" spans="2:57" ht="15" x14ac:dyDescent="0.25">
      <c r="B112" s="772"/>
      <c r="C112" s="1" t="s">
        <v>6</v>
      </c>
      <c r="D112" s="365">
        <v>16365.400070113699</v>
      </c>
      <c r="E112" s="11">
        <v>15273.4</v>
      </c>
      <c r="F112" s="11">
        <v>15436.3</v>
      </c>
      <c r="G112" s="11">
        <v>16149.5</v>
      </c>
      <c r="H112" s="11">
        <v>15959.2</v>
      </c>
      <c r="I112" s="11">
        <v>15753.4</v>
      </c>
      <c r="J112" s="11">
        <v>17101.3</v>
      </c>
      <c r="K112" s="11">
        <v>16019.8</v>
      </c>
      <c r="L112" s="11">
        <v>17763</v>
      </c>
      <c r="M112" s="11">
        <v>15840.7</v>
      </c>
      <c r="N112" s="11">
        <v>20431.2</v>
      </c>
      <c r="O112" s="11">
        <v>24688.5</v>
      </c>
      <c r="P112" s="11">
        <v>28215.4</v>
      </c>
      <c r="Q112" s="11">
        <v>26975.93</v>
      </c>
      <c r="R112" s="11">
        <v>26380.37</v>
      </c>
      <c r="S112" s="11">
        <v>28404.386154174801</v>
      </c>
      <c r="T112" s="11">
        <v>28284.916343689001</v>
      </c>
      <c r="U112" s="366">
        <v>28742.369377136201</v>
      </c>
      <c r="V112" s="74">
        <f>100</f>
        <v>100</v>
      </c>
      <c r="W112" s="127">
        <f t="shared" si="16"/>
        <v>93.327385426355107</v>
      </c>
      <c r="X112" s="127">
        <f t="shared" si="16"/>
        <v>94.322778140875329</v>
      </c>
      <c r="Y112" s="127">
        <f t="shared" si="16"/>
        <v>98.680752873814711</v>
      </c>
      <c r="Z112" s="127">
        <f t="shared" si="16"/>
        <v>97.517933760412632</v>
      </c>
      <c r="AA112" s="127">
        <f t="shared" si="16"/>
        <v>96.260402633044535</v>
      </c>
      <c r="AB112" s="127">
        <f t="shared" si="15"/>
        <v>104.49668157657932</v>
      </c>
      <c r="AC112" s="127">
        <f t="shared" si="15"/>
        <v>97.888227182757177</v>
      </c>
      <c r="AD112" s="127">
        <f t="shared" si="17"/>
        <v>108.53996800505098</v>
      </c>
      <c r="AE112" s="127">
        <f t="shared" si="17"/>
        <v>96.793845137511184</v>
      </c>
      <c r="AF112" s="127">
        <f t="shared" si="17"/>
        <v>124.84387740273588</v>
      </c>
      <c r="AG112" s="127">
        <f t="shared" si="17"/>
        <v>150.85790689031703</v>
      </c>
      <c r="AH112" s="127">
        <f t="shared" si="17"/>
        <v>172.40886186171906</v>
      </c>
      <c r="AI112" s="127">
        <f t="shared" si="17"/>
        <v>164.83513928427038</v>
      </c>
      <c r="AJ112" s="127">
        <f t="shared" si="17"/>
        <v>161.19599818507047</v>
      </c>
      <c r="AK112" s="127">
        <f t="shared" si="17"/>
        <v>173.56365278259563</v>
      </c>
      <c r="AL112" s="127">
        <f t="shared" si="17"/>
        <v>172.83363817877319</v>
      </c>
      <c r="AM112" s="127">
        <f t="shared" si="17"/>
        <v>175.62888321700842</v>
      </c>
      <c r="AN112" s="280"/>
      <c r="AO112" s="281"/>
      <c r="AP112" s="281"/>
      <c r="AQ112" s="281"/>
      <c r="AR112" s="281"/>
      <c r="AS112" s="281"/>
      <c r="AT112" s="281"/>
      <c r="AU112" s="281"/>
      <c r="AV112" s="281"/>
      <c r="AW112" s="281"/>
      <c r="AX112" s="281"/>
      <c r="AY112" s="281"/>
      <c r="AZ112" s="281"/>
      <c r="BA112" s="281"/>
      <c r="BB112" s="281"/>
      <c r="BC112" s="281"/>
      <c r="BD112" s="281"/>
      <c r="BE112" s="325"/>
    </row>
    <row r="113" spans="2:57" ht="15" x14ac:dyDescent="0.25">
      <c r="B113" s="765"/>
      <c r="C113" s="8" t="s">
        <v>7</v>
      </c>
      <c r="D113" s="424">
        <v>1554.5000701136901</v>
      </c>
      <c r="E113" s="341">
        <v>1383</v>
      </c>
      <c r="F113" s="341">
        <v>1548.8</v>
      </c>
      <c r="G113" s="341">
        <v>1619.6</v>
      </c>
      <c r="H113" s="341">
        <v>1503.2</v>
      </c>
      <c r="I113" s="341">
        <v>1591.6</v>
      </c>
      <c r="J113" s="341">
        <v>1689.6</v>
      </c>
      <c r="K113" s="341">
        <v>1694.1</v>
      </c>
      <c r="L113" s="341">
        <v>1933.3</v>
      </c>
      <c r="M113" s="341">
        <v>1823.2</v>
      </c>
      <c r="N113" s="341">
        <v>1301.8</v>
      </c>
      <c r="O113" s="341">
        <v>1533</v>
      </c>
      <c r="P113" s="341">
        <v>1293.9000000000001</v>
      </c>
      <c r="Q113" s="341">
        <v>1965.44</v>
      </c>
      <c r="R113" s="341">
        <v>1171.45</v>
      </c>
      <c r="S113" s="341">
        <v>1246.1088104247999</v>
      </c>
      <c r="T113" s="341">
        <v>1224.7367407592701</v>
      </c>
      <c r="U113" s="341">
        <v>1241.78148651123</v>
      </c>
      <c r="V113" s="74">
        <f>100</f>
        <v>100</v>
      </c>
      <c r="W113" s="127">
        <f t="shared" si="16"/>
        <v>88.967509657227154</v>
      </c>
      <c r="X113" s="127">
        <f t="shared" si="16"/>
        <v>99.633318117941727</v>
      </c>
      <c r="Y113" s="127">
        <f t="shared" si="16"/>
        <v>104.18783705050259</v>
      </c>
      <c r="Z113" s="127">
        <f t="shared" si="16"/>
        <v>96.699899144427945</v>
      </c>
      <c r="AA113" s="127">
        <f t="shared" si="16"/>
        <v>102.38661487378361</v>
      </c>
      <c r="AB113" s="127">
        <f t="shared" si="15"/>
        <v>108.69089249230007</v>
      </c>
      <c r="AC113" s="127">
        <f t="shared" si="15"/>
        <v>108.98037462784418</v>
      </c>
      <c r="AD113" s="127">
        <f t="shared" si="17"/>
        <v>124.36795836610068</v>
      </c>
      <c r="AE113" s="127">
        <f t="shared" si="17"/>
        <v>117.28529544978781</v>
      </c>
      <c r="AF113" s="127">
        <f t="shared" si="17"/>
        <v>83.74396534474208</v>
      </c>
      <c r="AG113" s="127">
        <f t="shared" si="17"/>
        <v>98.616914175364585</v>
      </c>
      <c r="AH113" s="127">
        <f t="shared" si="17"/>
        <v>83.235763373453523</v>
      </c>
      <c r="AI113" s="127">
        <f t="shared" si="17"/>
        <v>126.43550410752026</v>
      </c>
      <c r="AJ113" s="127">
        <f t="shared" si="17"/>
        <v>75.358632818480658</v>
      </c>
      <c r="AK113" s="127">
        <f t="shared" si="17"/>
        <v>80.161386569359522</v>
      </c>
      <c r="AL113" s="127">
        <f t="shared" si="17"/>
        <v>78.786534932076108</v>
      </c>
      <c r="AM113" s="127">
        <f t="shared" si="17"/>
        <v>79.883012576539215</v>
      </c>
      <c r="AN113" s="283"/>
      <c r="AO113" s="284"/>
      <c r="AP113" s="284"/>
      <c r="AQ113" s="284"/>
      <c r="AR113" s="284"/>
      <c r="AS113" s="284"/>
      <c r="AT113" s="284"/>
      <c r="AU113" s="284"/>
      <c r="AV113" s="284"/>
      <c r="AW113" s="284"/>
      <c r="AX113" s="284"/>
      <c r="AY113" s="284"/>
      <c r="AZ113" s="284"/>
      <c r="BA113" s="284"/>
      <c r="BB113" s="284"/>
      <c r="BC113" s="284"/>
      <c r="BD113" s="284"/>
      <c r="BE113" s="284"/>
    </row>
    <row r="114" spans="2:57" ht="15" customHeight="1" x14ac:dyDescent="0.25">
      <c r="B114" s="772" t="s">
        <v>35</v>
      </c>
      <c r="C114" s="1" t="s">
        <v>2</v>
      </c>
      <c r="D114" s="425">
        <v>502.1</v>
      </c>
      <c r="E114" s="11">
        <v>320.8</v>
      </c>
      <c r="F114" s="11">
        <v>436.3</v>
      </c>
      <c r="G114" s="11">
        <v>452</v>
      </c>
      <c r="H114" s="11">
        <v>579.6</v>
      </c>
      <c r="I114" s="11">
        <v>496.3</v>
      </c>
      <c r="J114" s="11">
        <v>514.79999999999995</v>
      </c>
      <c r="K114" s="11">
        <v>530.4</v>
      </c>
      <c r="L114" s="11">
        <v>502.5</v>
      </c>
      <c r="M114" s="11">
        <v>426.7</v>
      </c>
      <c r="N114" s="11">
        <v>573.4</v>
      </c>
      <c r="O114" s="11">
        <v>613.4</v>
      </c>
      <c r="P114" s="11">
        <v>368.1</v>
      </c>
      <c r="Q114" s="11">
        <v>448.08</v>
      </c>
      <c r="R114" s="11">
        <v>558.77</v>
      </c>
      <c r="S114" s="11">
        <v>592.07843017578102</v>
      </c>
      <c r="T114" s="11">
        <v>558.77679007716904</v>
      </c>
      <c r="U114" s="366">
        <v>566.59722900390602</v>
      </c>
      <c r="V114" s="74">
        <f>100</f>
        <v>100</v>
      </c>
      <c r="W114" s="127">
        <f t="shared" si="16"/>
        <v>63.891655048795059</v>
      </c>
      <c r="X114" s="127">
        <f t="shared" si="16"/>
        <v>86.895040828520209</v>
      </c>
      <c r="Y114" s="127">
        <f t="shared" si="16"/>
        <v>90.021907986456881</v>
      </c>
      <c r="Z114" s="127">
        <f t="shared" si="16"/>
        <v>115.43517227643895</v>
      </c>
      <c r="AA114" s="127">
        <f t="shared" si="16"/>
        <v>98.844851623182635</v>
      </c>
      <c r="AB114" s="127">
        <f t="shared" si="15"/>
        <v>102.52937661820353</v>
      </c>
      <c r="AC114" s="127">
        <f t="shared" si="15"/>
        <v>105.63632742481578</v>
      </c>
      <c r="AD114" s="127">
        <f t="shared" si="17"/>
        <v>100.07966540529775</v>
      </c>
      <c r="AE114" s="127">
        <f t="shared" si="17"/>
        <v>84.983071101374222</v>
      </c>
      <c r="AF114" s="127">
        <f t="shared" si="17"/>
        <v>114.20035849432384</v>
      </c>
      <c r="AG114" s="127">
        <f t="shared" si="17"/>
        <v>122.16689902409878</v>
      </c>
      <c r="AH114" s="127">
        <f t="shared" si="17"/>
        <v>73.312089225253928</v>
      </c>
      <c r="AI114" s="127">
        <f t="shared" si="17"/>
        <v>89.241187014538937</v>
      </c>
      <c r="AJ114" s="127">
        <f t="shared" si="17"/>
        <v>111.28659629555865</v>
      </c>
      <c r="AK114" s="127">
        <f t="shared" si="17"/>
        <v>117.92042027002211</v>
      </c>
      <c r="AL114" s="127">
        <f t="shared" si="17"/>
        <v>111.28794863118284</v>
      </c>
      <c r="AM114" s="127">
        <f t="shared" si="17"/>
        <v>112.84549472294484</v>
      </c>
      <c r="AN114" s="280">
        <v>1</v>
      </c>
      <c r="AO114" s="281">
        <v>1</v>
      </c>
      <c r="AP114" s="281">
        <v>1</v>
      </c>
      <c r="AQ114" s="281">
        <v>1</v>
      </c>
      <c r="AR114" s="281">
        <v>1</v>
      </c>
      <c r="AS114" s="281">
        <v>1</v>
      </c>
      <c r="AT114" s="281">
        <v>1</v>
      </c>
      <c r="AU114" s="281">
        <v>1</v>
      </c>
      <c r="AV114" s="281">
        <v>1</v>
      </c>
      <c r="AW114" s="281">
        <v>1</v>
      </c>
      <c r="AX114" s="281">
        <v>1</v>
      </c>
      <c r="AY114" s="281">
        <v>1</v>
      </c>
      <c r="AZ114" s="281">
        <v>1</v>
      </c>
      <c r="BA114" s="281">
        <v>1</v>
      </c>
      <c r="BB114" s="281">
        <v>1</v>
      </c>
      <c r="BC114" s="281">
        <v>4</v>
      </c>
      <c r="BD114" s="281">
        <v>6</v>
      </c>
      <c r="BE114" s="325">
        <v>7</v>
      </c>
    </row>
    <row r="115" spans="2:57" ht="15" x14ac:dyDescent="0.25">
      <c r="B115" s="772"/>
      <c r="C115" s="1" t="s">
        <v>3</v>
      </c>
      <c r="D115" s="365">
        <v>2503</v>
      </c>
      <c r="E115" s="11">
        <v>2678.6</v>
      </c>
      <c r="F115" s="11">
        <v>2772.2</v>
      </c>
      <c r="G115" s="11">
        <v>2864.1</v>
      </c>
      <c r="H115" s="11">
        <v>2430.5</v>
      </c>
      <c r="I115" s="11">
        <v>2661.4</v>
      </c>
      <c r="J115" s="11">
        <v>2582</v>
      </c>
      <c r="K115" s="11">
        <v>2700.9</v>
      </c>
      <c r="L115" s="11">
        <v>3039.1</v>
      </c>
      <c r="M115" s="11">
        <v>2898</v>
      </c>
      <c r="N115" s="11">
        <v>2750.1</v>
      </c>
      <c r="O115" s="11">
        <v>2754.5</v>
      </c>
      <c r="P115" s="11">
        <v>2895.8</v>
      </c>
      <c r="Q115" s="11">
        <v>3921.34</v>
      </c>
      <c r="R115" s="11">
        <v>3451.46</v>
      </c>
      <c r="S115" s="11">
        <v>3664.40087890625</v>
      </c>
      <c r="T115" s="11">
        <v>3605.5716547885399</v>
      </c>
      <c r="U115" s="366">
        <v>3659.712890625</v>
      </c>
      <c r="V115" s="74">
        <f>100</f>
        <v>100</v>
      </c>
      <c r="W115" s="127">
        <f t="shared" si="16"/>
        <v>107.01558130243707</v>
      </c>
      <c r="X115" s="127">
        <f t="shared" si="16"/>
        <v>110.75509388733519</v>
      </c>
      <c r="Y115" s="127">
        <f t="shared" si="16"/>
        <v>114.42668797443068</v>
      </c>
      <c r="Z115" s="127">
        <f t="shared" si="16"/>
        <v>97.103475829005191</v>
      </c>
      <c r="AA115" s="127">
        <f t="shared" si="16"/>
        <v>106.32840591290451</v>
      </c>
      <c r="AB115" s="127">
        <f t="shared" si="15"/>
        <v>103.15621254494606</v>
      </c>
      <c r="AC115" s="127">
        <f t="shared" si="15"/>
        <v>107.90651218537755</v>
      </c>
      <c r="AD115" s="127">
        <f t="shared" si="17"/>
        <v>121.41829804234918</v>
      </c>
      <c r="AE115" s="127">
        <f t="shared" si="17"/>
        <v>115.78106272473032</v>
      </c>
      <c r="AF115" s="127">
        <f t="shared" si="17"/>
        <v>109.87215341590093</v>
      </c>
      <c r="AG115" s="127">
        <f t="shared" si="17"/>
        <v>110.04794246903715</v>
      </c>
      <c r="AH115" s="127">
        <f t="shared" si="17"/>
        <v>115.69316819816221</v>
      </c>
      <c r="AI115" s="127">
        <f t="shared" si="17"/>
        <v>156.66560127846583</v>
      </c>
      <c r="AJ115" s="127">
        <f t="shared" si="17"/>
        <v>137.89292848581701</v>
      </c>
      <c r="AK115" s="127">
        <f t="shared" si="17"/>
        <v>146.4003547305733</v>
      </c>
      <c r="AL115" s="127">
        <f t="shared" si="17"/>
        <v>144.05000618412063</v>
      </c>
      <c r="AM115" s="127">
        <f t="shared" si="17"/>
        <v>146.21305995305633</v>
      </c>
      <c r="AN115" s="280">
        <v>1</v>
      </c>
      <c r="AO115" s="281">
        <v>1</v>
      </c>
      <c r="AP115" s="281">
        <v>1</v>
      </c>
      <c r="AQ115" s="281">
        <v>1</v>
      </c>
      <c r="AR115" s="281">
        <v>1</v>
      </c>
      <c r="AS115" s="281">
        <v>1</v>
      </c>
      <c r="AT115" s="281">
        <v>1</v>
      </c>
      <c r="AU115" s="281">
        <v>1</v>
      </c>
      <c r="AV115" s="281">
        <v>1</v>
      </c>
      <c r="AW115" s="281">
        <v>1</v>
      </c>
      <c r="AX115" s="281">
        <v>1</v>
      </c>
      <c r="AY115" s="281">
        <v>1</v>
      </c>
      <c r="AZ115" s="281">
        <v>1</v>
      </c>
      <c r="BA115" s="281">
        <v>1</v>
      </c>
      <c r="BB115" s="281">
        <v>1</v>
      </c>
      <c r="BC115" s="281">
        <v>4</v>
      </c>
      <c r="BD115" s="281">
        <v>6</v>
      </c>
      <c r="BE115" s="325">
        <v>7</v>
      </c>
    </row>
    <row r="116" spans="2:57" ht="15" x14ac:dyDescent="0.25">
      <c r="B116" s="772"/>
      <c r="C116" s="1" t="s">
        <v>4</v>
      </c>
      <c r="D116" s="365">
        <v>7154</v>
      </c>
      <c r="E116" s="11">
        <v>6430.2</v>
      </c>
      <c r="F116" s="11">
        <v>7180.7</v>
      </c>
      <c r="G116" s="11">
        <v>7585.8</v>
      </c>
      <c r="H116" s="11">
        <v>7386.7</v>
      </c>
      <c r="I116" s="11">
        <v>7599.9</v>
      </c>
      <c r="J116" s="11">
        <v>7933.2</v>
      </c>
      <c r="K116" s="11">
        <v>8326</v>
      </c>
      <c r="L116" s="11">
        <v>8941.9</v>
      </c>
      <c r="M116" s="11">
        <v>9133.6</v>
      </c>
      <c r="N116" s="11">
        <v>8192.6</v>
      </c>
      <c r="O116" s="11">
        <v>7958.5</v>
      </c>
      <c r="P116" s="11">
        <v>7979.7</v>
      </c>
      <c r="Q116" s="11">
        <v>9070.25</v>
      </c>
      <c r="R116" s="11">
        <v>9332.94</v>
      </c>
      <c r="S116" s="11">
        <v>9939.9248046875</v>
      </c>
      <c r="T116" s="11">
        <v>9811.3984561427496</v>
      </c>
      <c r="U116" s="366">
        <v>9943.0869140625</v>
      </c>
      <c r="V116" s="74">
        <f>100</f>
        <v>100</v>
      </c>
      <c r="W116" s="127">
        <f t="shared" si="16"/>
        <v>89.882583170254406</v>
      </c>
      <c r="X116" s="127">
        <f t="shared" si="16"/>
        <v>100.37321778026279</v>
      </c>
      <c r="Y116" s="127">
        <f t="shared" si="16"/>
        <v>106.03578417668437</v>
      </c>
      <c r="Z116" s="127">
        <f t="shared" si="16"/>
        <v>103.25272574783338</v>
      </c>
      <c r="AA116" s="127">
        <f t="shared" si="16"/>
        <v>106.23287671232876</v>
      </c>
      <c r="AB116" s="127">
        <f t="shared" si="15"/>
        <v>110.89180877830584</v>
      </c>
      <c r="AC116" s="127">
        <f t="shared" si="15"/>
        <v>116.38244338831423</v>
      </c>
      <c r="AD116" s="127">
        <f t="shared" si="17"/>
        <v>124.9916130835896</v>
      </c>
      <c r="AE116" s="127">
        <f t="shared" si="17"/>
        <v>127.67123287671232</v>
      </c>
      <c r="AF116" s="127">
        <f t="shared" si="17"/>
        <v>114.51775230640202</v>
      </c>
      <c r="AG116" s="127">
        <f t="shared" si="17"/>
        <v>111.24545708694437</v>
      </c>
      <c r="AH116" s="127">
        <f t="shared" si="17"/>
        <v>111.54179480011183</v>
      </c>
      <c r="AI116" s="127">
        <f t="shared" si="17"/>
        <v>126.78571428571429</v>
      </c>
      <c r="AJ116" s="127">
        <f t="shared" si="17"/>
        <v>130.45764607212749</v>
      </c>
      <c r="AK116" s="127">
        <f t="shared" si="17"/>
        <v>138.9421974376223</v>
      </c>
      <c r="AL116" s="127">
        <f t="shared" si="17"/>
        <v>137.14563120132442</v>
      </c>
      <c r="AM116" s="127">
        <f t="shared" si="17"/>
        <v>138.98639801597008</v>
      </c>
      <c r="AN116" s="280">
        <v>1</v>
      </c>
      <c r="AO116" s="281">
        <v>1</v>
      </c>
      <c r="AP116" s="281">
        <v>1</v>
      </c>
      <c r="AQ116" s="281">
        <v>1</v>
      </c>
      <c r="AR116" s="281">
        <v>1</v>
      </c>
      <c r="AS116" s="281">
        <v>1</v>
      </c>
      <c r="AT116" s="281">
        <v>1</v>
      </c>
      <c r="AU116" s="281">
        <v>1</v>
      </c>
      <c r="AV116" s="281">
        <v>1</v>
      </c>
      <c r="AW116" s="342">
        <v>1</v>
      </c>
      <c r="AX116" s="342">
        <v>1</v>
      </c>
      <c r="AY116" s="342">
        <v>1</v>
      </c>
      <c r="AZ116" s="419">
        <v>1</v>
      </c>
      <c r="BA116" s="419">
        <v>1</v>
      </c>
      <c r="BB116" s="281">
        <v>1</v>
      </c>
      <c r="BC116" s="281">
        <v>4</v>
      </c>
      <c r="BD116" s="281">
        <v>6</v>
      </c>
      <c r="BE116" s="325">
        <v>7</v>
      </c>
    </row>
    <row r="117" spans="2:57" ht="15" x14ac:dyDescent="0.25">
      <c r="B117" s="772"/>
      <c r="C117" s="1" t="s">
        <v>5</v>
      </c>
      <c r="D117" s="365">
        <v>11790.4</v>
      </c>
      <c r="E117" s="11">
        <v>9976.7999999999993</v>
      </c>
      <c r="F117" s="11">
        <v>11520</v>
      </c>
      <c r="G117" s="11">
        <v>12527.9</v>
      </c>
      <c r="H117" s="11">
        <v>12505.1</v>
      </c>
      <c r="I117" s="11">
        <v>13021.2</v>
      </c>
      <c r="J117" s="11">
        <v>13648.2</v>
      </c>
      <c r="K117" s="11">
        <v>14176.4</v>
      </c>
      <c r="L117" s="11">
        <v>15238.7</v>
      </c>
      <c r="M117" s="11">
        <v>15741.1</v>
      </c>
      <c r="N117" s="11">
        <v>19620.8</v>
      </c>
      <c r="O117" s="11">
        <v>19835.5</v>
      </c>
      <c r="P117" s="11">
        <v>18536.8</v>
      </c>
      <c r="Q117" s="11">
        <v>22020.16</v>
      </c>
      <c r="R117" s="11">
        <v>22856.19</v>
      </c>
      <c r="S117" s="11">
        <v>24623.6171875</v>
      </c>
      <c r="T117" s="11">
        <v>24534.676316765101</v>
      </c>
      <c r="U117" s="366">
        <v>24933.916015625</v>
      </c>
      <c r="V117" s="74">
        <f>100</f>
        <v>100</v>
      </c>
      <c r="W117" s="127">
        <f t="shared" si="16"/>
        <v>84.617994300447819</v>
      </c>
      <c r="X117" s="127">
        <f t="shared" si="16"/>
        <v>97.706608766454067</v>
      </c>
      <c r="Y117" s="127">
        <f t="shared" si="16"/>
        <v>106.25508888587325</v>
      </c>
      <c r="Z117" s="127">
        <f t="shared" si="16"/>
        <v>106.06171122268965</v>
      </c>
      <c r="AA117" s="127">
        <f t="shared" si="16"/>
        <v>110.43900122133262</v>
      </c>
      <c r="AB117" s="127">
        <f t="shared" si="15"/>
        <v>115.75688695888181</v>
      </c>
      <c r="AC117" s="127">
        <f t="shared" si="15"/>
        <v>120.23680282263537</v>
      </c>
      <c r="AD117" s="127">
        <f t="shared" si="17"/>
        <v>129.24667526122948</v>
      </c>
      <c r="AE117" s="127">
        <f t="shared" si="17"/>
        <v>133.50776903243317</v>
      </c>
      <c r="AF117" s="127">
        <f t="shared" si="17"/>
        <v>166.41335323653141</v>
      </c>
      <c r="AG117" s="127">
        <f t="shared" si="17"/>
        <v>168.23432623151038</v>
      </c>
      <c r="AH117" s="127">
        <f t="shared" si="17"/>
        <v>157.21943275885468</v>
      </c>
      <c r="AI117" s="127">
        <f t="shared" si="17"/>
        <v>186.76346858461122</v>
      </c>
      <c r="AJ117" s="127">
        <f t="shared" si="17"/>
        <v>193.85423734563713</v>
      </c>
      <c r="AK117" s="127">
        <f t="shared" si="17"/>
        <v>208.84462942308997</v>
      </c>
      <c r="AL117" s="127">
        <f t="shared" si="17"/>
        <v>208.09027952202726</v>
      </c>
      <c r="AM117" s="127">
        <f t="shared" si="17"/>
        <v>211.476421627977</v>
      </c>
      <c r="AN117" s="280">
        <v>1</v>
      </c>
      <c r="AO117" s="281">
        <v>1</v>
      </c>
      <c r="AP117" s="281">
        <v>1</v>
      </c>
      <c r="AQ117" s="281">
        <v>1</v>
      </c>
      <c r="AR117" s="281">
        <v>1</v>
      </c>
      <c r="AS117" s="281">
        <v>1</v>
      </c>
      <c r="AT117" s="281">
        <v>1</v>
      </c>
      <c r="AU117" s="281">
        <v>1</v>
      </c>
      <c r="AV117" s="281">
        <v>1</v>
      </c>
      <c r="AW117" s="281">
        <v>1</v>
      </c>
      <c r="AX117" s="281">
        <v>1</v>
      </c>
      <c r="AY117" s="281">
        <v>1</v>
      </c>
      <c r="AZ117" s="281">
        <v>1</v>
      </c>
      <c r="BA117" s="281">
        <v>1</v>
      </c>
      <c r="BB117" s="281">
        <v>1</v>
      </c>
      <c r="BC117" s="281">
        <v>4</v>
      </c>
      <c r="BD117" s="281">
        <v>6</v>
      </c>
      <c r="BE117" s="325">
        <v>7</v>
      </c>
    </row>
    <row r="118" spans="2:57" ht="15" x14ac:dyDescent="0.25">
      <c r="B118" s="772"/>
      <c r="C118" s="1" t="s">
        <v>6</v>
      </c>
      <c r="D118" s="365">
        <v>21949.5</v>
      </c>
      <c r="E118" s="11">
        <v>19406.400000000001</v>
      </c>
      <c r="F118" s="11">
        <v>21909.200000000001</v>
      </c>
      <c r="G118" s="11">
        <v>23429.8</v>
      </c>
      <c r="H118" s="11">
        <v>22901.9</v>
      </c>
      <c r="I118" s="11">
        <v>23778.799999999999</v>
      </c>
      <c r="J118" s="11">
        <v>24678.2</v>
      </c>
      <c r="K118" s="11">
        <v>25733.7</v>
      </c>
      <c r="L118" s="11">
        <v>27722.2</v>
      </c>
      <c r="M118" s="11">
        <v>28199.4</v>
      </c>
      <c r="N118" s="11">
        <v>31136.9</v>
      </c>
      <c r="O118" s="11">
        <v>31161.9</v>
      </c>
      <c r="P118" s="11">
        <v>29780.400000000001</v>
      </c>
      <c r="Q118" s="11">
        <v>35459.83</v>
      </c>
      <c r="R118" s="11">
        <v>36199.360000000001</v>
      </c>
      <c r="S118" s="11">
        <v>38820.021301269502</v>
      </c>
      <c r="T118" s="11">
        <v>38510.423217773598</v>
      </c>
      <c r="U118" s="366">
        <v>39103.313049316399</v>
      </c>
      <c r="V118" s="74">
        <f>100</f>
        <v>100</v>
      </c>
      <c r="W118" s="127">
        <f t="shared" si="16"/>
        <v>88.413859085628388</v>
      </c>
      <c r="X118" s="127">
        <f t="shared" si="16"/>
        <v>99.816396728854869</v>
      </c>
      <c r="Y118" s="127">
        <f t="shared" si="16"/>
        <v>106.74411717806784</v>
      </c>
      <c r="Z118" s="127">
        <f t="shared" si="16"/>
        <v>104.33905100343972</v>
      </c>
      <c r="AA118" s="127">
        <f t="shared" si="16"/>
        <v>108.33413061800952</v>
      </c>
      <c r="AB118" s="127">
        <f t="shared" si="15"/>
        <v>112.431718262375</v>
      </c>
      <c r="AC118" s="127">
        <f t="shared" si="15"/>
        <v>117.24048383790064</v>
      </c>
      <c r="AD118" s="127">
        <f t="shared" si="17"/>
        <v>126.29991571561995</v>
      </c>
      <c r="AE118" s="127">
        <f t="shared" si="17"/>
        <v>128.47399712977517</v>
      </c>
      <c r="AF118" s="127">
        <f t="shared" si="17"/>
        <v>141.85698990865396</v>
      </c>
      <c r="AG118" s="127">
        <f t="shared" si="17"/>
        <v>141.97088771953804</v>
      </c>
      <c r="AH118" s="127">
        <f t="shared" si="17"/>
        <v>135.67689469008405</v>
      </c>
      <c r="AI118" s="127">
        <f t="shared" si="17"/>
        <v>161.55188045285769</v>
      </c>
      <c r="AJ118" s="127">
        <f t="shared" si="17"/>
        <v>164.92111437618169</v>
      </c>
      <c r="AK118" s="127">
        <f t="shared" si="17"/>
        <v>176.86061778750999</v>
      </c>
      <c r="AL118" s="127">
        <f t="shared" si="17"/>
        <v>175.45011602894644</v>
      </c>
      <c r="AM118" s="127">
        <f t="shared" si="17"/>
        <v>178.15127018527255</v>
      </c>
      <c r="AN118" s="280"/>
      <c r="AO118" s="281"/>
      <c r="AP118" s="281"/>
      <c r="AQ118" s="281"/>
      <c r="AR118" s="281"/>
      <c r="AS118" s="281"/>
      <c r="AT118" s="281"/>
      <c r="AU118" s="281"/>
      <c r="AV118" s="281"/>
      <c r="AW118" s="281"/>
      <c r="AX118" s="281"/>
      <c r="AY118" s="281"/>
      <c r="AZ118" s="281"/>
      <c r="BA118" s="281"/>
      <c r="BB118" s="281"/>
      <c r="BC118" s="281"/>
      <c r="BD118" s="281"/>
      <c r="BE118" s="325"/>
    </row>
    <row r="119" spans="2:57" ht="15" x14ac:dyDescent="0.25">
      <c r="B119" s="765"/>
      <c r="C119" s="8" t="s">
        <v>7</v>
      </c>
      <c r="D119" s="424">
        <v>10159.1</v>
      </c>
      <c r="E119" s="341">
        <v>9429.6</v>
      </c>
      <c r="F119" s="341">
        <v>10389.200000000001</v>
      </c>
      <c r="G119" s="341">
        <v>10901.9</v>
      </c>
      <c r="H119" s="341">
        <v>10396.799999999999</v>
      </c>
      <c r="I119" s="341">
        <v>10757.6</v>
      </c>
      <c r="J119" s="341">
        <v>11030</v>
      </c>
      <c r="K119" s="341">
        <v>11557.3</v>
      </c>
      <c r="L119" s="341">
        <v>12483.5</v>
      </c>
      <c r="M119" s="341">
        <v>12458.3</v>
      </c>
      <c r="N119" s="341">
        <v>11516.1</v>
      </c>
      <c r="O119" s="341">
        <v>11326.4</v>
      </c>
      <c r="P119" s="341">
        <v>11243.6</v>
      </c>
      <c r="Q119" s="341">
        <v>13439.67</v>
      </c>
      <c r="R119" s="341">
        <v>13343.17</v>
      </c>
      <c r="S119" s="341">
        <v>14196.4041137695</v>
      </c>
      <c r="T119" s="341">
        <v>13975.746901008501</v>
      </c>
      <c r="U119" s="341">
        <v>14169.397033691401</v>
      </c>
      <c r="V119" s="74">
        <f>100</f>
        <v>100</v>
      </c>
      <c r="W119" s="127">
        <f t="shared" si="16"/>
        <v>92.81924579933262</v>
      </c>
      <c r="X119" s="127">
        <f t="shared" si="16"/>
        <v>102.26496441613924</v>
      </c>
      <c r="Y119" s="127">
        <f t="shared" si="16"/>
        <v>107.31167130946639</v>
      </c>
      <c r="Z119" s="127">
        <f t="shared" si="16"/>
        <v>102.33977419259578</v>
      </c>
      <c r="AA119" s="127">
        <f t="shared" si="16"/>
        <v>105.89126989595535</v>
      </c>
      <c r="AB119" s="127">
        <f t="shared" si="15"/>
        <v>108.57260977842525</v>
      </c>
      <c r="AC119" s="127">
        <f t="shared" si="15"/>
        <v>113.76303018968215</v>
      </c>
      <c r="AD119" s="127">
        <f t="shared" si="17"/>
        <v>122.87997952574538</v>
      </c>
      <c r="AE119" s="127">
        <f t="shared" si="17"/>
        <v>122.631926056442</v>
      </c>
      <c r="AF119" s="127">
        <f t="shared" si="17"/>
        <v>113.35748245415439</v>
      </c>
      <c r="AG119" s="127">
        <f t="shared" si="17"/>
        <v>111.49019106023171</v>
      </c>
      <c r="AH119" s="127">
        <f t="shared" si="17"/>
        <v>110.67515823252059</v>
      </c>
      <c r="AI119" s="127">
        <f t="shared" si="17"/>
        <v>132.29193530923015</v>
      </c>
      <c r="AJ119" s="127">
        <f t="shared" si="17"/>
        <v>131.34204801606441</v>
      </c>
      <c r="AK119" s="127">
        <f t="shared" si="17"/>
        <v>139.74076555767243</v>
      </c>
      <c r="AL119" s="127">
        <f t="shared" si="17"/>
        <v>137.56875019449066</v>
      </c>
      <c r="AM119" s="127">
        <f t="shared" si="17"/>
        <v>139.47492429143725</v>
      </c>
      <c r="AN119" s="283"/>
      <c r="AO119" s="284"/>
      <c r="AP119" s="284"/>
      <c r="AQ119" s="284"/>
      <c r="AR119" s="284"/>
      <c r="AS119" s="284"/>
      <c r="AT119" s="284"/>
      <c r="AU119" s="284"/>
      <c r="AV119" s="284"/>
      <c r="AW119" s="284"/>
      <c r="AX119" s="284"/>
      <c r="AY119" s="284"/>
      <c r="AZ119" s="284"/>
      <c r="BA119" s="284"/>
      <c r="BB119" s="284"/>
      <c r="BC119" s="284"/>
      <c r="BD119" s="284"/>
      <c r="BE119" s="284"/>
    </row>
    <row r="120" spans="2:57" ht="15" customHeight="1" x14ac:dyDescent="0.25">
      <c r="B120" s="772" t="s">
        <v>36</v>
      </c>
      <c r="C120" s="1" t="s">
        <v>2</v>
      </c>
      <c r="D120" s="425">
        <v>990.3</v>
      </c>
      <c r="E120" s="11">
        <v>1004.1</v>
      </c>
      <c r="F120" s="11">
        <v>888.6</v>
      </c>
      <c r="G120" s="11">
        <v>1046.8</v>
      </c>
      <c r="H120" s="11">
        <v>1071.3</v>
      </c>
      <c r="I120" s="11">
        <v>1024.9000000000001</v>
      </c>
      <c r="J120" s="11">
        <v>827.5</v>
      </c>
      <c r="K120" s="11">
        <v>1127</v>
      </c>
      <c r="L120" s="11">
        <v>1128.8</v>
      </c>
      <c r="M120" s="11">
        <v>1115.4000000000001</v>
      </c>
      <c r="N120" s="11">
        <v>1199.2</v>
      </c>
      <c r="O120" s="11">
        <v>1218.2</v>
      </c>
      <c r="P120" s="11">
        <v>950.6</v>
      </c>
      <c r="Q120" s="11">
        <v>1224.0899999999999</v>
      </c>
      <c r="R120" s="11">
        <v>1138.8499999999999</v>
      </c>
      <c r="S120" s="11">
        <v>1206.73718261719</v>
      </c>
      <c r="T120" s="11">
        <v>1138.8637405219199</v>
      </c>
      <c r="U120" s="366">
        <v>1154.83129882813</v>
      </c>
      <c r="V120" s="74">
        <f>100</f>
        <v>100</v>
      </c>
      <c r="W120" s="127">
        <f t="shared" si="16"/>
        <v>101.39351711602545</v>
      </c>
      <c r="X120" s="127">
        <f t="shared" si="16"/>
        <v>89.730384731899434</v>
      </c>
      <c r="Y120" s="127">
        <f t="shared" si="16"/>
        <v>105.70534181561143</v>
      </c>
      <c r="Z120" s="127">
        <f t="shared" si="16"/>
        <v>108.17933959406241</v>
      </c>
      <c r="AA120" s="127">
        <f t="shared" si="16"/>
        <v>103.49389074017976</v>
      </c>
      <c r="AB120" s="127">
        <f t="shared" si="15"/>
        <v>83.56053721094618</v>
      </c>
      <c r="AC120" s="127">
        <f t="shared" si="15"/>
        <v>113.80389780874484</v>
      </c>
      <c r="AD120" s="127">
        <f t="shared" si="17"/>
        <v>113.98566091083511</v>
      </c>
      <c r="AE120" s="127">
        <f t="shared" si="17"/>
        <v>112.63253559527418</v>
      </c>
      <c r="AF120" s="127">
        <f t="shared" si="17"/>
        <v>121.09461779258811</v>
      </c>
      <c r="AG120" s="127">
        <f t="shared" si="17"/>
        <v>123.01322831465212</v>
      </c>
      <c r="AH120" s="127">
        <f t="shared" si="17"/>
        <v>95.991113803897818</v>
      </c>
      <c r="AI120" s="127">
        <f t="shared" si="17"/>
        <v>123.60799757649197</v>
      </c>
      <c r="AJ120" s="127">
        <f t="shared" si="17"/>
        <v>115.00050489750579</v>
      </c>
      <c r="AK120" s="127">
        <f t="shared" si="17"/>
        <v>121.85571873343331</v>
      </c>
      <c r="AL120" s="127">
        <f t="shared" si="17"/>
        <v>115.00189240855498</v>
      </c>
      <c r="AM120" s="127">
        <f t="shared" si="17"/>
        <v>116.61428848107947</v>
      </c>
      <c r="AN120" s="280">
        <v>1</v>
      </c>
      <c r="AO120" s="281">
        <v>1</v>
      </c>
      <c r="AP120" s="281">
        <v>1</v>
      </c>
      <c r="AQ120" s="281">
        <v>1</v>
      </c>
      <c r="AR120" s="281">
        <v>1</v>
      </c>
      <c r="AS120" s="281">
        <v>1</v>
      </c>
      <c r="AT120" s="281">
        <v>1</v>
      </c>
      <c r="AU120" s="281">
        <v>1</v>
      </c>
      <c r="AV120" s="281">
        <v>1</v>
      </c>
      <c r="AW120" s="281">
        <v>1</v>
      </c>
      <c r="AX120" s="281">
        <v>1</v>
      </c>
      <c r="AY120" s="281">
        <v>1</v>
      </c>
      <c r="AZ120" s="281">
        <v>1</v>
      </c>
      <c r="BA120" s="281">
        <v>1</v>
      </c>
      <c r="BB120" s="281">
        <v>1</v>
      </c>
      <c r="BC120" s="281">
        <v>4</v>
      </c>
      <c r="BD120" s="281">
        <v>6</v>
      </c>
      <c r="BE120" s="325">
        <v>7</v>
      </c>
    </row>
    <row r="121" spans="2:57" ht="15" x14ac:dyDescent="0.25">
      <c r="B121" s="772"/>
      <c r="C121" s="1" t="s">
        <v>3</v>
      </c>
      <c r="D121" s="365">
        <v>2301.4</v>
      </c>
      <c r="E121" s="11">
        <v>1603.5</v>
      </c>
      <c r="F121" s="11">
        <v>1938.3</v>
      </c>
      <c r="G121" s="11">
        <v>2184.1999999999998</v>
      </c>
      <c r="H121" s="11">
        <v>2005.5</v>
      </c>
      <c r="I121" s="11">
        <v>2282.6999999999998</v>
      </c>
      <c r="J121" s="11">
        <v>2711.5</v>
      </c>
      <c r="K121" s="11">
        <v>2098.3000000000002</v>
      </c>
      <c r="L121" s="11">
        <v>2557.1999999999998</v>
      </c>
      <c r="M121" s="11">
        <v>2340.5</v>
      </c>
      <c r="N121" s="11">
        <v>2114.1999999999998</v>
      </c>
      <c r="O121" s="11">
        <v>2238.3000000000002</v>
      </c>
      <c r="P121" s="11">
        <v>1984.9</v>
      </c>
      <c r="Q121" s="11">
        <v>1913.02</v>
      </c>
      <c r="R121" s="11">
        <v>1904.78</v>
      </c>
      <c r="S121" s="11">
        <v>2022.29711914063</v>
      </c>
      <c r="T121" s="11">
        <v>1989.83048486241</v>
      </c>
      <c r="U121" s="366">
        <v>2019.70458984375</v>
      </c>
      <c r="V121" s="74">
        <f>100</f>
        <v>100</v>
      </c>
      <c r="W121" s="127">
        <f t="shared" si="16"/>
        <v>69.674980446684629</v>
      </c>
      <c r="X121" s="127">
        <f t="shared" si="16"/>
        <v>84.222647084383411</v>
      </c>
      <c r="Y121" s="127">
        <f t="shared" si="16"/>
        <v>94.907447640566602</v>
      </c>
      <c r="Z121" s="127">
        <f t="shared" si="16"/>
        <v>87.142608846788903</v>
      </c>
      <c r="AA121" s="127">
        <f t="shared" si="16"/>
        <v>99.187451116711557</v>
      </c>
      <c r="AB121" s="127">
        <f t="shared" si="15"/>
        <v>117.8195880768228</v>
      </c>
      <c r="AC121" s="127">
        <f t="shared" si="15"/>
        <v>91.174936994872695</v>
      </c>
      <c r="AD121" s="127">
        <f t="shared" si="17"/>
        <v>111.1149734943947</v>
      </c>
      <c r="AE121" s="127">
        <f t="shared" si="17"/>
        <v>101.69896584687581</v>
      </c>
      <c r="AF121" s="127">
        <f t="shared" si="17"/>
        <v>91.865820804727548</v>
      </c>
      <c r="AG121" s="127">
        <f t="shared" si="17"/>
        <v>97.258190666550803</v>
      </c>
      <c r="AH121" s="127">
        <f t="shared" si="17"/>
        <v>86.247501520813415</v>
      </c>
      <c r="AI121" s="127">
        <f t="shared" si="17"/>
        <v>83.124185278526113</v>
      </c>
      <c r="AJ121" s="127">
        <f t="shared" si="17"/>
        <v>82.766142348135915</v>
      </c>
      <c r="AK121" s="127">
        <f t="shared" si="17"/>
        <v>87.872474108830701</v>
      </c>
      <c r="AL121" s="127">
        <f t="shared" si="17"/>
        <v>86.461740021830622</v>
      </c>
      <c r="AM121" s="127">
        <f t="shared" si="17"/>
        <v>87.759824013372295</v>
      </c>
      <c r="AN121" s="280">
        <v>1</v>
      </c>
      <c r="AO121" s="281">
        <v>1</v>
      </c>
      <c r="AP121" s="281">
        <v>1</v>
      </c>
      <c r="AQ121" s="281">
        <v>1</v>
      </c>
      <c r="AR121" s="281">
        <v>1</v>
      </c>
      <c r="AS121" s="281">
        <v>1</v>
      </c>
      <c r="AT121" s="281">
        <v>1</v>
      </c>
      <c r="AU121" s="281">
        <v>1</v>
      </c>
      <c r="AV121" s="281">
        <v>1</v>
      </c>
      <c r="AW121" s="281">
        <v>1</v>
      </c>
      <c r="AX121" s="281">
        <v>1</v>
      </c>
      <c r="AY121" s="281">
        <v>1</v>
      </c>
      <c r="AZ121" s="281">
        <v>1</v>
      </c>
      <c r="BA121" s="281">
        <v>1</v>
      </c>
      <c r="BB121" s="281">
        <v>1</v>
      </c>
      <c r="BC121" s="281">
        <v>4</v>
      </c>
      <c r="BD121" s="281">
        <v>6</v>
      </c>
      <c r="BE121" s="325">
        <v>7</v>
      </c>
    </row>
    <row r="122" spans="2:57" ht="15" x14ac:dyDescent="0.25">
      <c r="B122" s="772"/>
      <c r="C122" s="1" t="s">
        <v>4</v>
      </c>
      <c r="D122" s="365">
        <v>4131.6000000000004</v>
      </c>
      <c r="E122" s="11">
        <v>3900.1</v>
      </c>
      <c r="F122" s="11">
        <v>3946.4</v>
      </c>
      <c r="G122" s="11">
        <v>4122.7</v>
      </c>
      <c r="H122" s="11">
        <v>4168.5</v>
      </c>
      <c r="I122" s="11">
        <v>4119</v>
      </c>
      <c r="J122" s="11">
        <v>4326.2</v>
      </c>
      <c r="K122" s="11">
        <v>4421.3</v>
      </c>
      <c r="L122" s="11">
        <v>4774.1000000000004</v>
      </c>
      <c r="M122" s="11">
        <v>4906.1000000000004</v>
      </c>
      <c r="N122" s="11">
        <v>3791.6</v>
      </c>
      <c r="O122" s="11">
        <v>4043.8</v>
      </c>
      <c r="P122" s="11">
        <v>4077.6</v>
      </c>
      <c r="Q122" s="11">
        <v>4090.78</v>
      </c>
      <c r="R122" s="11">
        <v>4609.04</v>
      </c>
      <c r="S122" s="11">
        <v>4908.79736328125</v>
      </c>
      <c r="T122" s="11">
        <v>4845.3246146803103</v>
      </c>
      <c r="U122" s="366">
        <v>4910.33935546875</v>
      </c>
      <c r="V122" s="74">
        <f>100</f>
        <v>100</v>
      </c>
      <c r="W122" s="127">
        <f t="shared" si="16"/>
        <v>94.396843837738402</v>
      </c>
      <c r="X122" s="127">
        <f t="shared" si="16"/>
        <v>95.517475070190713</v>
      </c>
      <c r="Y122" s="127">
        <f t="shared" si="16"/>
        <v>99.784587084906562</v>
      </c>
      <c r="Z122" s="127">
        <f t="shared" si="16"/>
        <v>100.89311646819633</v>
      </c>
      <c r="AA122" s="127">
        <f t="shared" si="16"/>
        <v>99.695033401103686</v>
      </c>
      <c r="AB122" s="127">
        <f t="shared" si="15"/>
        <v>104.71003969406524</v>
      </c>
      <c r="AC122" s="127">
        <f t="shared" si="15"/>
        <v>107.01181140478265</v>
      </c>
      <c r="AD122" s="127">
        <f t="shared" si="17"/>
        <v>115.55087617387937</v>
      </c>
      <c r="AE122" s="127">
        <f t="shared" si="17"/>
        <v>118.74576435279312</v>
      </c>
      <c r="AF122" s="127">
        <f t="shared" si="17"/>
        <v>91.770742569464602</v>
      </c>
      <c r="AG122" s="127">
        <f t="shared" si="17"/>
        <v>97.874915287055856</v>
      </c>
      <c r="AH122" s="127">
        <f t="shared" si="17"/>
        <v>98.693000290444374</v>
      </c>
      <c r="AI122" s="127">
        <f t="shared" si="17"/>
        <v>99.012005034369238</v>
      </c>
      <c r="AJ122" s="127">
        <f t="shared" si="17"/>
        <v>111.55581372833768</v>
      </c>
      <c r="AK122" s="127">
        <f t="shared" si="17"/>
        <v>118.81105051992569</v>
      </c>
      <c r="AL122" s="127">
        <f t="shared" si="17"/>
        <v>117.27477526092338</v>
      </c>
      <c r="AM122" s="127">
        <f t="shared" si="17"/>
        <v>118.8483724336516</v>
      </c>
      <c r="AN122" s="280">
        <v>1</v>
      </c>
      <c r="AO122" s="281">
        <v>1</v>
      </c>
      <c r="AP122" s="281">
        <v>1</v>
      </c>
      <c r="AQ122" s="281">
        <v>1</v>
      </c>
      <c r="AR122" s="281">
        <v>1</v>
      </c>
      <c r="AS122" s="281">
        <v>1</v>
      </c>
      <c r="AT122" s="281">
        <v>1</v>
      </c>
      <c r="AU122" s="281">
        <v>1</v>
      </c>
      <c r="AV122" s="281">
        <v>1</v>
      </c>
      <c r="AW122" s="281">
        <v>1</v>
      </c>
      <c r="AX122" s="281">
        <v>1</v>
      </c>
      <c r="AY122" s="281">
        <v>1</v>
      </c>
      <c r="AZ122" s="281">
        <v>1</v>
      </c>
      <c r="BA122" s="281">
        <v>1</v>
      </c>
      <c r="BB122" s="281">
        <v>1</v>
      </c>
      <c r="BC122" s="281">
        <v>4</v>
      </c>
      <c r="BD122" s="281">
        <v>6</v>
      </c>
      <c r="BE122" s="325">
        <v>7</v>
      </c>
    </row>
    <row r="123" spans="2:57" ht="15" x14ac:dyDescent="0.25">
      <c r="B123" s="772"/>
      <c r="C123" s="1" t="s">
        <v>5</v>
      </c>
      <c r="D123" s="365">
        <v>7027.5</v>
      </c>
      <c r="E123" s="11">
        <v>6021.6</v>
      </c>
      <c r="F123" s="11">
        <v>6565.3</v>
      </c>
      <c r="G123" s="11">
        <v>6985.4</v>
      </c>
      <c r="H123" s="11">
        <v>7014.3</v>
      </c>
      <c r="I123" s="11">
        <v>7241.1</v>
      </c>
      <c r="J123" s="11">
        <v>7898.6</v>
      </c>
      <c r="K123" s="11">
        <v>7615.2</v>
      </c>
      <c r="L123" s="11">
        <v>8225.2000000000007</v>
      </c>
      <c r="M123" s="11">
        <v>8569.7000000000007</v>
      </c>
      <c r="N123" s="11">
        <v>11295.2</v>
      </c>
      <c r="O123" s="11">
        <v>11572.1</v>
      </c>
      <c r="P123" s="11">
        <v>11762.6</v>
      </c>
      <c r="Q123" s="11">
        <v>13511.78</v>
      </c>
      <c r="R123" s="11">
        <v>14838.3</v>
      </c>
      <c r="S123" s="11">
        <v>15985.7177734375</v>
      </c>
      <c r="T123" s="11">
        <v>15927.9768874744</v>
      </c>
      <c r="U123" s="366">
        <v>16187.1767578125</v>
      </c>
      <c r="V123" s="74">
        <f>100</f>
        <v>100</v>
      </c>
      <c r="W123" s="127">
        <f t="shared" si="16"/>
        <v>85.686232657417293</v>
      </c>
      <c r="X123" s="127">
        <f t="shared" si="16"/>
        <v>93.422981145499818</v>
      </c>
      <c r="Y123" s="127">
        <f t="shared" si="16"/>
        <v>99.400924937744577</v>
      </c>
      <c r="Z123" s="127">
        <f t="shared" si="16"/>
        <v>99.81216648879402</v>
      </c>
      <c r="AA123" s="127">
        <f t="shared" si="16"/>
        <v>103.03948772678763</v>
      </c>
      <c r="AB123" s="127">
        <f t="shared" si="15"/>
        <v>112.39558875844895</v>
      </c>
      <c r="AC123" s="127">
        <f t="shared" si="15"/>
        <v>108.36286019210246</v>
      </c>
      <c r="AD123" s="127">
        <f t="shared" si="17"/>
        <v>117.04304517965139</v>
      </c>
      <c r="AE123" s="127">
        <f t="shared" si="17"/>
        <v>121.94521522589827</v>
      </c>
      <c r="AF123" s="127">
        <f t="shared" si="17"/>
        <v>160.72856634649591</v>
      </c>
      <c r="AG123" s="127">
        <f t="shared" si="17"/>
        <v>164.66880113838491</v>
      </c>
      <c r="AH123" s="127">
        <f t="shared" si="17"/>
        <v>167.37958022056208</v>
      </c>
      <c r="AI123" s="127">
        <f t="shared" si="17"/>
        <v>192.27008182141586</v>
      </c>
      <c r="AJ123" s="127">
        <f t="shared" si="17"/>
        <v>211.1462113127001</v>
      </c>
      <c r="AK123" s="127">
        <f t="shared" si="17"/>
        <v>227.47374988882959</v>
      </c>
      <c r="AL123" s="127">
        <f t="shared" si="17"/>
        <v>226.65210796833014</v>
      </c>
      <c r="AM123" s="127">
        <f t="shared" si="17"/>
        <v>230.34047325240127</v>
      </c>
      <c r="AN123" s="280">
        <v>1</v>
      </c>
      <c r="AO123" s="281">
        <v>1</v>
      </c>
      <c r="AP123" s="281">
        <v>1</v>
      </c>
      <c r="AQ123" s="281">
        <v>1</v>
      </c>
      <c r="AR123" s="281">
        <v>1</v>
      </c>
      <c r="AS123" s="281">
        <v>1</v>
      </c>
      <c r="AT123" s="281">
        <v>1</v>
      </c>
      <c r="AU123" s="281">
        <v>1</v>
      </c>
      <c r="AV123" s="281">
        <v>1</v>
      </c>
      <c r="AW123" s="281">
        <v>1</v>
      </c>
      <c r="AX123" s="281">
        <v>1</v>
      </c>
      <c r="AY123" s="281">
        <v>1</v>
      </c>
      <c r="AZ123" s="281">
        <v>1</v>
      </c>
      <c r="BA123" s="281">
        <v>1</v>
      </c>
      <c r="BB123" s="281">
        <v>1</v>
      </c>
      <c r="BC123" s="281">
        <v>4</v>
      </c>
      <c r="BD123" s="281">
        <v>6</v>
      </c>
      <c r="BE123" s="325">
        <v>7</v>
      </c>
    </row>
    <row r="124" spans="2:57" ht="15" x14ac:dyDescent="0.25">
      <c r="B124" s="772"/>
      <c r="C124" s="1" t="s">
        <v>6</v>
      </c>
      <c r="D124" s="365">
        <v>14450.8</v>
      </c>
      <c r="E124" s="11">
        <v>12529.3</v>
      </c>
      <c r="F124" s="11">
        <v>13338.6</v>
      </c>
      <c r="G124" s="11">
        <v>14339.1</v>
      </c>
      <c r="H124" s="11">
        <v>14259.6</v>
      </c>
      <c r="I124" s="11">
        <v>14667.7</v>
      </c>
      <c r="J124" s="11">
        <v>15763.8</v>
      </c>
      <c r="K124" s="11">
        <v>15261.8</v>
      </c>
      <c r="L124" s="11">
        <v>16685.3</v>
      </c>
      <c r="M124" s="11">
        <v>16931.7</v>
      </c>
      <c r="N124" s="11">
        <v>18400.2</v>
      </c>
      <c r="O124" s="11">
        <v>19072.400000000001</v>
      </c>
      <c r="P124" s="11">
        <v>18775.7</v>
      </c>
      <c r="Q124" s="11">
        <v>20739.669999999998</v>
      </c>
      <c r="R124" s="11">
        <v>22490.97</v>
      </c>
      <c r="S124" s="11">
        <v>24123.549438476599</v>
      </c>
      <c r="T124" s="11">
        <v>23901.995727539099</v>
      </c>
      <c r="U124" s="366">
        <v>24272.0520019531</v>
      </c>
      <c r="V124" s="74">
        <f>100</f>
        <v>100</v>
      </c>
      <c r="W124" s="127">
        <f t="shared" si="16"/>
        <v>86.703158302654529</v>
      </c>
      <c r="X124" s="127">
        <f t="shared" si="16"/>
        <v>92.303540288426944</v>
      </c>
      <c r="Y124" s="127">
        <f t="shared" si="16"/>
        <v>99.227032413430408</v>
      </c>
      <c r="Z124" s="127">
        <f t="shared" si="16"/>
        <v>98.676889860768952</v>
      </c>
      <c r="AA124" s="127">
        <f t="shared" si="16"/>
        <v>101.50095496443105</v>
      </c>
      <c r="AB124" s="127">
        <f t="shared" si="15"/>
        <v>109.08600215905003</v>
      </c>
      <c r="AC124" s="127">
        <f t="shared" si="15"/>
        <v>105.61214604035763</v>
      </c>
      <c r="AD124" s="127">
        <f t="shared" si="17"/>
        <v>115.46281174744651</v>
      </c>
      <c r="AE124" s="127">
        <f t="shared" si="17"/>
        <v>117.16790765909154</v>
      </c>
      <c r="AF124" s="127">
        <f t="shared" si="17"/>
        <v>127.32997481108313</v>
      </c>
      <c r="AG124" s="127">
        <f t="shared" si="17"/>
        <v>131.98162039471865</v>
      </c>
      <c r="AH124" s="127">
        <f t="shared" si="17"/>
        <v>129.92844686799347</v>
      </c>
      <c r="AI124" s="127">
        <f t="shared" si="17"/>
        <v>143.51918232900599</v>
      </c>
      <c r="AJ124" s="127">
        <f t="shared" si="17"/>
        <v>155.63823456140838</v>
      </c>
      <c r="AK124" s="127">
        <f t="shared" si="17"/>
        <v>166.93573669607636</v>
      </c>
      <c r="AL124" s="127">
        <f t="shared" si="17"/>
        <v>165.40257790253204</v>
      </c>
      <c r="AM124" s="127">
        <f t="shared" si="17"/>
        <v>167.96337920359497</v>
      </c>
      <c r="AN124" s="280"/>
      <c r="AO124" s="281"/>
      <c r="AP124" s="281"/>
      <c r="AQ124" s="281"/>
      <c r="AR124" s="281"/>
      <c r="AS124" s="281"/>
      <c r="AT124" s="281"/>
      <c r="AU124" s="281"/>
      <c r="AV124" s="281"/>
      <c r="AW124" s="281"/>
      <c r="AX124" s="281"/>
      <c r="AY124" s="281"/>
      <c r="AZ124" s="281"/>
      <c r="BA124" s="281"/>
      <c r="BB124" s="281"/>
      <c r="BC124" s="281"/>
      <c r="BD124" s="281"/>
      <c r="BE124" s="325"/>
    </row>
    <row r="125" spans="2:57" ht="15" x14ac:dyDescent="0.25">
      <c r="B125" s="765"/>
      <c r="C125" s="8" t="s">
        <v>7</v>
      </c>
      <c r="D125" s="424">
        <v>7423.3</v>
      </c>
      <c r="E125" s="341">
        <v>6507.7</v>
      </c>
      <c r="F125" s="341">
        <v>6773.3</v>
      </c>
      <c r="G125" s="341">
        <v>7353.7</v>
      </c>
      <c r="H125" s="341">
        <v>7245.3</v>
      </c>
      <c r="I125" s="341">
        <v>7426.6</v>
      </c>
      <c r="J125" s="341">
        <v>7865.2</v>
      </c>
      <c r="K125" s="341">
        <v>7646.6</v>
      </c>
      <c r="L125" s="341">
        <v>8460.1</v>
      </c>
      <c r="M125" s="341">
        <v>8362</v>
      </c>
      <c r="N125" s="341">
        <v>7105</v>
      </c>
      <c r="O125" s="341">
        <v>7500.3</v>
      </c>
      <c r="P125" s="341">
        <v>7013.1</v>
      </c>
      <c r="Q125" s="341">
        <v>7227.89</v>
      </c>
      <c r="R125" s="341">
        <v>7652.67</v>
      </c>
      <c r="S125" s="341">
        <v>8137.8316650390598</v>
      </c>
      <c r="T125" s="341">
        <v>7974.0188400646402</v>
      </c>
      <c r="U125" s="341">
        <v>8084.8752441406205</v>
      </c>
      <c r="V125" s="74">
        <f>100</f>
        <v>100</v>
      </c>
      <c r="W125" s="127">
        <f t="shared" si="16"/>
        <v>87.665862891166995</v>
      </c>
      <c r="X125" s="127">
        <f t="shared" si="16"/>
        <v>91.243786456158304</v>
      </c>
      <c r="Y125" s="127">
        <f t="shared" si="16"/>
        <v>99.062411595920949</v>
      </c>
      <c r="Z125" s="127">
        <f t="shared" si="16"/>
        <v>97.602144598763346</v>
      </c>
      <c r="AA125" s="127">
        <f t="shared" si="16"/>
        <v>100.04445462260719</v>
      </c>
      <c r="AB125" s="127">
        <f t="shared" si="15"/>
        <v>105.95287810003637</v>
      </c>
      <c r="AC125" s="127">
        <f t="shared" si="15"/>
        <v>103.00809612975361</v>
      </c>
      <c r="AD125" s="127">
        <f t="shared" si="17"/>
        <v>113.96683415731547</v>
      </c>
      <c r="AE125" s="127">
        <f t="shared" si="17"/>
        <v>112.64531946708337</v>
      </c>
      <c r="AF125" s="127">
        <f t="shared" si="17"/>
        <v>95.712149583069518</v>
      </c>
      <c r="AG125" s="127">
        <f t="shared" si="17"/>
        <v>101.03727452750124</v>
      </c>
      <c r="AH125" s="127">
        <f t="shared" si="17"/>
        <v>94.474155698947911</v>
      </c>
      <c r="AI125" s="127">
        <f t="shared" si="17"/>
        <v>97.367612786765989</v>
      </c>
      <c r="AJ125" s="127">
        <f t="shared" si="17"/>
        <v>103.08986569315533</v>
      </c>
      <c r="AK125" s="127">
        <f t="shared" si="17"/>
        <v>109.62552591218272</v>
      </c>
      <c r="AL125" s="127">
        <f t="shared" si="17"/>
        <v>107.41878733265044</v>
      </c>
      <c r="AM125" s="127">
        <f t="shared" si="17"/>
        <v>108.91214478925303</v>
      </c>
      <c r="AN125" s="283"/>
      <c r="AO125" s="284"/>
      <c r="AP125" s="284"/>
      <c r="AQ125" s="284"/>
      <c r="AR125" s="284"/>
      <c r="AS125" s="284"/>
      <c r="AT125" s="284"/>
      <c r="AU125" s="284"/>
      <c r="AV125" s="284"/>
      <c r="AW125" s="284"/>
      <c r="AX125" s="284"/>
      <c r="AY125" s="284"/>
      <c r="AZ125" s="284"/>
      <c r="BA125" s="284"/>
      <c r="BB125" s="284"/>
      <c r="BC125" s="284"/>
      <c r="BD125" s="284"/>
      <c r="BE125" s="284"/>
    </row>
    <row r="126" spans="2:57" ht="15" customHeight="1" x14ac:dyDescent="0.25">
      <c r="B126" s="772" t="s">
        <v>37</v>
      </c>
      <c r="C126" s="1" t="s">
        <v>2</v>
      </c>
      <c r="D126" s="425">
        <v>175.1</v>
      </c>
      <c r="E126" s="11">
        <v>161.9</v>
      </c>
      <c r="F126" s="11">
        <v>196.3</v>
      </c>
      <c r="G126" s="11">
        <v>311.2</v>
      </c>
      <c r="H126" s="11">
        <v>221.4</v>
      </c>
      <c r="I126" s="11">
        <v>214.7</v>
      </c>
      <c r="J126" s="11">
        <v>173.5</v>
      </c>
      <c r="K126" s="11">
        <v>298.89999999999998</v>
      </c>
      <c r="L126" s="11">
        <v>215.5</v>
      </c>
      <c r="M126" s="11">
        <v>182.5</v>
      </c>
      <c r="N126" s="11">
        <v>184.9</v>
      </c>
      <c r="O126" s="11">
        <v>171.7</v>
      </c>
      <c r="P126" s="11">
        <v>208</v>
      </c>
      <c r="Q126" s="11">
        <v>259.68</v>
      </c>
      <c r="R126" s="11">
        <v>253.64</v>
      </c>
      <c r="S126" s="11">
        <v>268.75955200195301</v>
      </c>
      <c r="T126" s="11">
        <v>253.643067491614</v>
      </c>
      <c r="U126" s="366">
        <v>257.20498657226602</v>
      </c>
      <c r="V126" s="74">
        <f>100</f>
        <v>100</v>
      </c>
      <c r="W126" s="127">
        <f t="shared" si="16"/>
        <v>92.46145059965734</v>
      </c>
      <c r="X126" s="127">
        <f t="shared" si="16"/>
        <v>112.10736721873215</v>
      </c>
      <c r="Y126" s="127">
        <f t="shared" si="16"/>
        <v>177.72701313535123</v>
      </c>
      <c r="Z126" s="127">
        <f t="shared" si="16"/>
        <v>126.44203312392919</v>
      </c>
      <c r="AA126" s="127">
        <f t="shared" si="16"/>
        <v>122.61564820102799</v>
      </c>
      <c r="AB126" s="127">
        <f t="shared" si="15"/>
        <v>99.08623643632211</v>
      </c>
      <c r="AC126" s="127">
        <f t="shared" si="15"/>
        <v>170.70245573957737</v>
      </c>
      <c r="AD126" s="127">
        <f t="shared" si="17"/>
        <v>123.07252998286694</v>
      </c>
      <c r="AE126" s="127">
        <f t="shared" si="17"/>
        <v>104.22615648201028</v>
      </c>
      <c r="AF126" s="127">
        <f t="shared" si="17"/>
        <v>105.59680182752713</v>
      </c>
      <c r="AG126" s="127">
        <f t="shared" si="17"/>
        <v>98.05825242718447</v>
      </c>
      <c r="AH126" s="127">
        <f t="shared" si="17"/>
        <v>118.78926327812678</v>
      </c>
      <c r="AI126" s="127">
        <f t="shared" si="17"/>
        <v>148.3038263849229</v>
      </c>
      <c r="AJ126" s="127">
        <f t="shared" ref="AJ126:AJ140" si="18">R126*100/$D126</f>
        <v>144.85436893203885</v>
      </c>
      <c r="AK126" s="127">
        <f t="shared" ref="AK126:AK140" si="19">S126*100/$D126</f>
        <v>153.48917875611252</v>
      </c>
      <c r="AL126" s="127">
        <f t="shared" ref="AL126:AL140" si="20">T126*100/$D126</f>
        <v>144.85612078333182</v>
      </c>
      <c r="AM126" s="127">
        <f t="shared" ref="AM126:AM140" si="21">U126*100/$D126</f>
        <v>146.89034070374987</v>
      </c>
      <c r="AN126" s="280">
        <v>1</v>
      </c>
      <c r="AO126" s="281">
        <v>1</v>
      </c>
      <c r="AP126" s="281">
        <v>1</v>
      </c>
      <c r="AQ126" s="281">
        <v>1</v>
      </c>
      <c r="AR126" s="281">
        <v>1</v>
      </c>
      <c r="AS126" s="281">
        <v>1</v>
      </c>
      <c r="AT126" s="281">
        <v>1</v>
      </c>
      <c r="AU126" s="281">
        <v>1</v>
      </c>
      <c r="AV126" s="281">
        <v>1</v>
      </c>
      <c r="AW126" s="281">
        <v>1</v>
      </c>
      <c r="AX126" s="281">
        <v>1</v>
      </c>
      <c r="AY126" s="281">
        <v>1</v>
      </c>
      <c r="AZ126" s="281">
        <v>1</v>
      </c>
      <c r="BA126" s="281">
        <v>1</v>
      </c>
      <c r="BB126" s="281">
        <v>1</v>
      </c>
      <c r="BC126" s="281">
        <v>4</v>
      </c>
      <c r="BD126" s="281">
        <v>6</v>
      </c>
      <c r="BE126" s="325">
        <v>7</v>
      </c>
    </row>
    <row r="127" spans="2:57" ht="15" x14ac:dyDescent="0.25">
      <c r="B127" s="772"/>
      <c r="C127" s="1" t="s">
        <v>3</v>
      </c>
      <c r="D127" s="365">
        <v>784.1</v>
      </c>
      <c r="E127" s="11">
        <v>628.4</v>
      </c>
      <c r="F127" s="11">
        <v>951.5</v>
      </c>
      <c r="G127" s="11">
        <v>1017</v>
      </c>
      <c r="H127" s="11">
        <v>906.5</v>
      </c>
      <c r="I127" s="11">
        <v>895</v>
      </c>
      <c r="J127" s="11">
        <v>861.7</v>
      </c>
      <c r="K127" s="11">
        <v>781.3</v>
      </c>
      <c r="L127" s="11">
        <v>892.5</v>
      </c>
      <c r="M127" s="11">
        <v>881.5</v>
      </c>
      <c r="N127" s="11">
        <v>959.2</v>
      </c>
      <c r="O127" s="11">
        <v>851.7</v>
      </c>
      <c r="P127" s="11">
        <v>746</v>
      </c>
      <c r="Q127" s="11">
        <v>937.51</v>
      </c>
      <c r="R127" s="11">
        <v>897.44</v>
      </c>
      <c r="S127" s="11">
        <v>952.808349609375</v>
      </c>
      <c r="T127" s="11">
        <v>937.51159605553403</v>
      </c>
      <c r="U127" s="366">
        <v>951.630126953125</v>
      </c>
      <c r="V127" s="74">
        <f>100</f>
        <v>100</v>
      </c>
      <c r="W127" s="127">
        <f t="shared" si="16"/>
        <v>80.142838923606675</v>
      </c>
      <c r="X127" s="127">
        <f t="shared" si="16"/>
        <v>121.34931768907026</v>
      </c>
      <c r="Y127" s="127">
        <f t="shared" si="16"/>
        <v>129.70284402499681</v>
      </c>
      <c r="Z127" s="127">
        <f t="shared" si="16"/>
        <v>115.61025379415891</v>
      </c>
      <c r="AA127" s="127">
        <f t="shared" si="16"/>
        <v>114.143604132126</v>
      </c>
      <c r="AB127" s="127">
        <f t="shared" si="15"/>
        <v>109.8966968498916</v>
      </c>
      <c r="AC127" s="127">
        <f t="shared" si="15"/>
        <v>99.642902690983291</v>
      </c>
      <c r="AD127" s="127">
        <f t="shared" si="15"/>
        <v>113.82476724907536</v>
      </c>
      <c r="AE127" s="127">
        <f t="shared" si="15"/>
        <v>112.42188496365259</v>
      </c>
      <c r="AF127" s="127">
        <f t="shared" si="15"/>
        <v>122.33133528886621</v>
      </c>
      <c r="AG127" s="127">
        <f t="shared" si="15"/>
        <v>108.62134931768907</v>
      </c>
      <c r="AH127" s="127">
        <f t="shared" si="15"/>
        <v>95.140925902308382</v>
      </c>
      <c r="AI127" s="127">
        <f t="shared" ref="AI127:AI140" si="22">Q127*100/$D127</f>
        <v>119.56510649151893</v>
      </c>
      <c r="AJ127" s="127">
        <f t="shared" si="18"/>
        <v>114.45478892998342</v>
      </c>
      <c r="AK127" s="127">
        <f t="shared" si="19"/>
        <v>121.51617773362773</v>
      </c>
      <c r="AL127" s="127">
        <f t="shared" si="20"/>
        <v>119.56531004406759</v>
      </c>
      <c r="AM127" s="127">
        <f t="shared" si="21"/>
        <v>121.36591339792437</v>
      </c>
      <c r="AN127" s="280">
        <v>1</v>
      </c>
      <c r="AO127" s="281">
        <v>1</v>
      </c>
      <c r="AP127" s="281">
        <v>1</v>
      </c>
      <c r="AQ127" s="281">
        <v>1</v>
      </c>
      <c r="AR127" s="281">
        <v>1</v>
      </c>
      <c r="AS127" s="281">
        <v>1</v>
      </c>
      <c r="AT127" s="281">
        <v>1</v>
      </c>
      <c r="AU127" s="281">
        <v>1</v>
      </c>
      <c r="AV127" s="281">
        <v>1</v>
      </c>
      <c r="AW127" s="281">
        <v>1</v>
      </c>
      <c r="AX127" s="281">
        <v>1</v>
      </c>
      <c r="AY127" s="281">
        <v>1</v>
      </c>
      <c r="AZ127" s="281">
        <v>1</v>
      </c>
      <c r="BA127" s="281">
        <v>1</v>
      </c>
      <c r="BB127" s="281">
        <v>1</v>
      </c>
      <c r="BC127" s="281">
        <v>4</v>
      </c>
      <c r="BD127" s="281">
        <v>6</v>
      </c>
      <c r="BE127" s="325">
        <v>7</v>
      </c>
    </row>
    <row r="128" spans="2:57" ht="15" x14ac:dyDescent="0.25">
      <c r="B128" s="772"/>
      <c r="C128" s="1" t="s">
        <v>4</v>
      </c>
      <c r="D128" s="365">
        <v>3688.7</v>
      </c>
      <c r="E128" s="11">
        <v>2655.6</v>
      </c>
      <c r="F128" s="11">
        <v>3423.5</v>
      </c>
      <c r="G128" s="11">
        <v>3565</v>
      </c>
      <c r="H128" s="11">
        <v>3264.9</v>
      </c>
      <c r="I128" s="11">
        <v>3023.4</v>
      </c>
      <c r="J128" s="11">
        <v>3045</v>
      </c>
      <c r="K128" s="11">
        <v>3143.4</v>
      </c>
      <c r="L128" s="11">
        <v>3446.1</v>
      </c>
      <c r="M128" s="11">
        <v>3654.3</v>
      </c>
      <c r="N128" s="11">
        <v>2771.6</v>
      </c>
      <c r="O128" s="11">
        <v>2650.1</v>
      </c>
      <c r="P128" s="11">
        <v>2104.4</v>
      </c>
      <c r="Q128" s="11">
        <v>2667.4</v>
      </c>
      <c r="R128" s="11">
        <v>3120.75</v>
      </c>
      <c r="S128" s="11">
        <v>3323.71362304688</v>
      </c>
      <c r="T128" s="11">
        <v>3280.7367836684598</v>
      </c>
      <c r="U128" s="366">
        <v>3324.74731445313</v>
      </c>
      <c r="V128" s="74">
        <f>100</f>
        <v>100</v>
      </c>
      <c r="W128" s="127">
        <f t="shared" si="16"/>
        <v>71.992843007021449</v>
      </c>
      <c r="X128" s="127">
        <f t="shared" si="16"/>
        <v>92.810475235177705</v>
      </c>
      <c r="Y128" s="127">
        <f t="shared" si="16"/>
        <v>96.646515032396238</v>
      </c>
      <c r="Z128" s="127">
        <f t="shared" si="16"/>
        <v>88.510857483666342</v>
      </c>
      <c r="AA128" s="127">
        <f t="shared" si="16"/>
        <v>81.963835497600783</v>
      </c>
      <c r="AB128" s="127">
        <f t="shared" si="15"/>
        <v>82.549407650391743</v>
      </c>
      <c r="AC128" s="127">
        <f t="shared" si="15"/>
        <v>85.217014124217215</v>
      </c>
      <c r="AD128" s="127">
        <f t="shared" si="15"/>
        <v>93.423157209857138</v>
      </c>
      <c r="AE128" s="127">
        <f t="shared" si="15"/>
        <v>99.067422127036636</v>
      </c>
      <c r="AF128" s="127">
        <f t="shared" si="15"/>
        <v>75.137582346083988</v>
      </c>
      <c r="AG128" s="127">
        <f t="shared" si="15"/>
        <v>71.843738986634861</v>
      </c>
      <c r="AH128" s="127">
        <f t="shared" si="15"/>
        <v>57.049909182096677</v>
      </c>
      <c r="AI128" s="127">
        <f t="shared" si="22"/>
        <v>72.312738905305395</v>
      </c>
      <c r="AJ128" s="127">
        <f t="shared" si="18"/>
        <v>84.602976658443353</v>
      </c>
      <c r="AK128" s="127">
        <f t="shared" si="19"/>
        <v>90.105284329082892</v>
      </c>
      <c r="AL128" s="127">
        <f t="shared" si="20"/>
        <v>88.940189868204527</v>
      </c>
      <c r="AM128" s="127">
        <f t="shared" si="21"/>
        <v>90.133307518993959</v>
      </c>
      <c r="AN128" s="280">
        <v>1</v>
      </c>
      <c r="AO128" s="342">
        <v>1</v>
      </c>
      <c r="AP128" s="342">
        <v>1</v>
      </c>
      <c r="AQ128" s="342">
        <v>1</v>
      </c>
      <c r="AR128" s="419">
        <v>1</v>
      </c>
      <c r="AS128" s="419">
        <v>1</v>
      </c>
      <c r="AT128" s="281">
        <v>1</v>
      </c>
      <c r="AU128" s="281">
        <v>1</v>
      </c>
      <c r="AV128" s="281">
        <v>1</v>
      </c>
      <c r="AW128" s="281">
        <v>1</v>
      </c>
      <c r="AX128" s="281">
        <v>1</v>
      </c>
      <c r="AY128" s="281">
        <v>1</v>
      </c>
      <c r="AZ128" s="281">
        <v>1</v>
      </c>
      <c r="BA128" s="281">
        <v>1</v>
      </c>
      <c r="BB128" s="281">
        <v>1</v>
      </c>
      <c r="BC128" s="281">
        <v>4</v>
      </c>
      <c r="BD128" s="281">
        <v>6</v>
      </c>
      <c r="BE128" s="325">
        <v>7</v>
      </c>
    </row>
    <row r="129" spans="2:57" ht="15" x14ac:dyDescent="0.25">
      <c r="B129" s="772"/>
      <c r="C129" s="1" t="s">
        <v>5</v>
      </c>
      <c r="D129" s="365">
        <v>18767.900000000001</v>
      </c>
      <c r="E129" s="11">
        <v>12545.9</v>
      </c>
      <c r="F129" s="11">
        <v>13230.5</v>
      </c>
      <c r="G129" s="11">
        <v>15188.9</v>
      </c>
      <c r="H129" s="11">
        <v>14732.1</v>
      </c>
      <c r="I129" s="11">
        <v>14344.4</v>
      </c>
      <c r="J129" s="11">
        <v>14947.8</v>
      </c>
      <c r="K129" s="11">
        <v>15072.8</v>
      </c>
      <c r="L129" s="11">
        <v>14977.5</v>
      </c>
      <c r="M129" s="11">
        <v>16344.8</v>
      </c>
      <c r="N129" s="11">
        <v>19985</v>
      </c>
      <c r="O129" s="11">
        <v>17085.900000000001</v>
      </c>
      <c r="P129" s="11">
        <v>14637</v>
      </c>
      <c r="Q129" s="11">
        <v>20560.46</v>
      </c>
      <c r="R129" s="11">
        <v>24070.76</v>
      </c>
      <c r="S129" s="11">
        <v>25932.10546875</v>
      </c>
      <c r="T129" s="11">
        <v>25838.437211842</v>
      </c>
      <c r="U129" s="366">
        <v>26258.8984375</v>
      </c>
      <c r="V129" s="74">
        <f>100</f>
        <v>100</v>
      </c>
      <c r="W129" s="127">
        <f t="shared" si="16"/>
        <v>66.847649443997454</v>
      </c>
      <c r="X129" s="127">
        <f t="shared" si="16"/>
        <v>70.495367089551834</v>
      </c>
      <c r="Y129" s="127">
        <f t="shared" si="16"/>
        <v>80.930205297342795</v>
      </c>
      <c r="Z129" s="127">
        <f t="shared" si="16"/>
        <v>78.496262234986332</v>
      </c>
      <c r="AA129" s="127">
        <f t="shared" si="16"/>
        <v>76.430501015030984</v>
      </c>
      <c r="AB129" s="127">
        <f t="shared" si="15"/>
        <v>79.645565033914281</v>
      </c>
      <c r="AC129" s="127">
        <f t="shared" si="15"/>
        <v>80.311595863149307</v>
      </c>
      <c r="AD129" s="127">
        <f t="shared" si="15"/>
        <v>79.803813958940523</v>
      </c>
      <c r="AE129" s="127">
        <f t="shared" si="15"/>
        <v>87.089125581444904</v>
      </c>
      <c r="AF129" s="127">
        <f t="shared" si="15"/>
        <v>106.48500897809556</v>
      </c>
      <c r="AG129" s="127">
        <f t="shared" si="15"/>
        <v>91.037889161813524</v>
      </c>
      <c r="AH129" s="127">
        <f t="shared" si="15"/>
        <v>77.989545980104324</v>
      </c>
      <c r="AI129" s="127">
        <f t="shared" si="22"/>
        <v>109.55120178602826</v>
      </c>
      <c r="AJ129" s="127">
        <f t="shared" si="18"/>
        <v>128.2549459449379</v>
      </c>
      <c r="AK129" s="127">
        <f t="shared" si="19"/>
        <v>138.17265367329321</v>
      </c>
      <c r="AL129" s="127">
        <f t="shared" si="20"/>
        <v>137.67356609872175</v>
      </c>
      <c r="AM129" s="127">
        <f t="shared" si="21"/>
        <v>139.91388720901111</v>
      </c>
      <c r="AN129" s="280">
        <v>1</v>
      </c>
      <c r="AO129" s="281">
        <v>1</v>
      </c>
      <c r="AP129" s="281">
        <v>1</v>
      </c>
      <c r="AQ129" s="281">
        <v>1</v>
      </c>
      <c r="AR129" s="281">
        <v>1</v>
      </c>
      <c r="AS129" s="281">
        <v>1</v>
      </c>
      <c r="AT129" s="281">
        <v>1</v>
      </c>
      <c r="AU129" s="281">
        <v>1</v>
      </c>
      <c r="AV129" s="281">
        <v>1</v>
      </c>
      <c r="AW129" s="281">
        <v>1</v>
      </c>
      <c r="AX129" s="281">
        <v>1</v>
      </c>
      <c r="AY129" s="281">
        <v>1</v>
      </c>
      <c r="AZ129" s="281">
        <v>1</v>
      </c>
      <c r="BA129" s="281">
        <v>1</v>
      </c>
      <c r="BB129" s="281">
        <v>1</v>
      </c>
      <c r="BC129" s="281">
        <v>4</v>
      </c>
      <c r="BD129" s="281">
        <v>6</v>
      </c>
      <c r="BE129" s="325">
        <v>7</v>
      </c>
    </row>
    <row r="130" spans="2:57" ht="15" x14ac:dyDescent="0.25">
      <c r="B130" s="772"/>
      <c r="C130" s="1" t="s">
        <v>6</v>
      </c>
      <c r="D130" s="365">
        <v>23415.8</v>
      </c>
      <c r="E130" s="11">
        <v>15991.8</v>
      </c>
      <c r="F130" s="11">
        <v>17801.8</v>
      </c>
      <c r="G130" s="11">
        <v>20082.099999999999</v>
      </c>
      <c r="H130" s="11">
        <v>19124.900000000001</v>
      </c>
      <c r="I130" s="11">
        <v>18477.5</v>
      </c>
      <c r="J130" s="11">
        <v>19028</v>
      </c>
      <c r="K130" s="11">
        <v>19296.400000000001</v>
      </c>
      <c r="L130" s="11">
        <v>19531.599999999999</v>
      </c>
      <c r="M130" s="11">
        <v>21063.1</v>
      </c>
      <c r="N130" s="11">
        <v>23900.7</v>
      </c>
      <c r="O130" s="11">
        <v>20759.400000000001</v>
      </c>
      <c r="P130" s="11">
        <v>17695.400000000001</v>
      </c>
      <c r="Q130" s="11">
        <v>24425.05</v>
      </c>
      <c r="R130" s="11">
        <v>28342.59</v>
      </c>
      <c r="S130" s="11">
        <v>30477.386993408199</v>
      </c>
      <c r="T130" s="11">
        <v>30310.328659057599</v>
      </c>
      <c r="U130" s="366">
        <v>30792.480865478501</v>
      </c>
      <c r="V130" s="74">
        <f>100</f>
        <v>100</v>
      </c>
      <c r="W130" s="127">
        <f t="shared" si="16"/>
        <v>68.294911982507543</v>
      </c>
      <c r="X130" s="127">
        <f t="shared" si="16"/>
        <v>76.024735435048129</v>
      </c>
      <c r="Y130" s="127">
        <f t="shared" si="16"/>
        <v>85.76303179904167</v>
      </c>
      <c r="Z130" s="127">
        <f t="shared" si="16"/>
        <v>81.67519367264839</v>
      </c>
      <c r="AA130" s="127">
        <f t="shared" si="16"/>
        <v>78.910393836640225</v>
      </c>
      <c r="AB130" s="127">
        <f t="shared" si="15"/>
        <v>81.261370527592476</v>
      </c>
      <c r="AC130" s="127">
        <f t="shared" si="15"/>
        <v>82.407605121328345</v>
      </c>
      <c r="AD130" s="127">
        <f t="shared" si="15"/>
        <v>83.412055108089405</v>
      </c>
      <c r="AE130" s="127">
        <f t="shared" si="15"/>
        <v>89.952510697904842</v>
      </c>
      <c r="AF130" s="127">
        <f t="shared" si="15"/>
        <v>102.07082397355632</v>
      </c>
      <c r="AG130" s="127">
        <f t="shared" si="15"/>
        <v>88.65552319374099</v>
      </c>
      <c r="AH130" s="127">
        <f t="shared" si="15"/>
        <v>75.570341393418133</v>
      </c>
      <c r="AI130" s="127">
        <f t="shared" si="22"/>
        <v>104.31012393341248</v>
      </c>
      <c r="AJ130" s="127">
        <f t="shared" si="18"/>
        <v>121.04045131919473</v>
      </c>
      <c r="AK130" s="127">
        <f t="shared" si="19"/>
        <v>130.15735953248748</v>
      </c>
      <c r="AL130" s="127">
        <f t="shared" si="20"/>
        <v>129.44391675303683</v>
      </c>
      <c r="AM130" s="127">
        <f t="shared" si="21"/>
        <v>131.50300594247688</v>
      </c>
      <c r="AN130" s="280"/>
      <c r="AO130" s="281"/>
      <c r="AP130" s="281"/>
      <c r="AQ130" s="281"/>
      <c r="AR130" s="281"/>
      <c r="AS130" s="281"/>
      <c r="AT130" s="281"/>
      <c r="AU130" s="281"/>
      <c r="AV130" s="281"/>
      <c r="AW130" s="281"/>
      <c r="AX130" s="281"/>
      <c r="AY130" s="281"/>
      <c r="AZ130" s="281"/>
      <c r="BA130" s="281"/>
      <c r="BB130" s="281"/>
      <c r="BC130" s="281"/>
      <c r="BD130" s="281"/>
      <c r="BE130" s="325"/>
    </row>
    <row r="131" spans="2:57" ht="15" x14ac:dyDescent="0.25">
      <c r="B131" s="765"/>
      <c r="C131" s="8" t="s">
        <v>7</v>
      </c>
      <c r="D131" s="424">
        <v>4647.8999999999996</v>
      </c>
      <c r="E131" s="341">
        <v>3445.9</v>
      </c>
      <c r="F131" s="341">
        <v>4571.3</v>
      </c>
      <c r="G131" s="341">
        <v>4893.2</v>
      </c>
      <c r="H131" s="341">
        <v>4392.8</v>
      </c>
      <c r="I131" s="341">
        <v>4133.1000000000004</v>
      </c>
      <c r="J131" s="341">
        <v>4080.2</v>
      </c>
      <c r="K131" s="341">
        <v>4223.6000000000004</v>
      </c>
      <c r="L131" s="341">
        <v>4554.1000000000004</v>
      </c>
      <c r="M131" s="341">
        <v>4718.3</v>
      </c>
      <c r="N131" s="341">
        <v>3915.7</v>
      </c>
      <c r="O131" s="341">
        <v>3673.5</v>
      </c>
      <c r="P131" s="341">
        <v>3058.4</v>
      </c>
      <c r="Q131" s="341">
        <v>3864.59</v>
      </c>
      <c r="R131" s="341">
        <v>4271.83</v>
      </c>
      <c r="S131" s="341">
        <v>4545.2815246582004</v>
      </c>
      <c r="T131" s="341">
        <v>4471.8914472156102</v>
      </c>
      <c r="U131" s="341">
        <v>4533.5824279785202</v>
      </c>
      <c r="V131" s="74">
        <f>100</f>
        <v>100</v>
      </c>
      <c r="W131" s="127">
        <f t="shared" si="16"/>
        <v>74.138858409174048</v>
      </c>
      <c r="X131" s="127">
        <f t="shared" si="16"/>
        <v>98.351943888637891</v>
      </c>
      <c r="Y131" s="127">
        <f t="shared" si="16"/>
        <v>105.27765227306956</v>
      </c>
      <c r="Z131" s="127">
        <f t="shared" si="16"/>
        <v>94.511499817121717</v>
      </c>
      <c r="AA131" s="127">
        <f t="shared" si="16"/>
        <v>88.92403020719037</v>
      </c>
      <c r="AB131" s="127">
        <f t="shared" si="15"/>
        <v>87.785881796079963</v>
      </c>
      <c r="AC131" s="127">
        <f t="shared" si="15"/>
        <v>90.871146108995475</v>
      </c>
      <c r="AD131" s="127">
        <f t="shared" si="15"/>
        <v>97.981884291830738</v>
      </c>
      <c r="AE131" s="127">
        <f t="shared" si="15"/>
        <v>101.51466253576885</v>
      </c>
      <c r="AF131" s="127">
        <f t="shared" si="15"/>
        <v>84.246649024290548</v>
      </c>
      <c r="AG131" s="127">
        <f t="shared" si="15"/>
        <v>79.035693539017629</v>
      </c>
      <c r="AH131" s="127">
        <f t="shared" si="15"/>
        <v>65.801759934594116</v>
      </c>
      <c r="AI131" s="127">
        <f t="shared" si="22"/>
        <v>83.147012629359509</v>
      </c>
      <c r="AJ131" s="127">
        <f t="shared" si="18"/>
        <v>91.908819036554149</v>
      </c>
      <c r="AK131" s="127">
        <f t="shared" si="19"/>
        <v>97.792153976165594</v>
      </c>
      <c r="AL131" s="127">
        <f t="shared" si="20"/>
        <v>96.21315964662773</v>
      </c>
      <c r="AM131" s="127">
        <f t="shared" si="21"/>
        <v>97.540446824985921</v>
      </c>
      <c r="AN131" s="283"/>
      <c r="AO131" s="284"/>
      <c r="AP131" s="284"/>
      <c r="AQ131" s="284"/>
      <c r="AR131" s="284"/>
      <c r="AS131" s="284"/>
      <c r="AT131" s="284"/>
      <c r="AU131" s="284"/>
      <c r="AV131" s="284"/>
      <c r="AW131" s="284"/>
      <c r="AX131" s="284"/>
      <c r="AY131" s="284"/>
      <c r="AZ131" s="284"/>
      <c r="BA131" s="284"/>
      <c r="BB131" s="284"/>
      <c r="BC131" s="284"/>
      <c r="BD131" s="284"/>
      <c r="BE131" s="284"/>
    </row>
    <row r="132" spans="2:57" ht="15" customHeight="1" x14ac:dyDescent="0.25">
      <c r="B132" s="772" t="s">
        <v>38</v>
      </c>
      <c r="C132" s="1" t="s">
        <v>2</v>
      </c>
      <c r="D132" s="425">
        <v>3492</v>
      </c>
      <c r="E132" s="11">
        <v>2298.1999999999998</v>
      </c>
      <c r="F132" s="11">
        <v>3849.4</v>
      </c>
      <c r="G132" s="11">
        <v>3967.8</v>
      </c>
      <c r="H132" s="11">
        <v>3512.5</v>
      </c>
      <c r="I132" s="11">
        <v>3809.2</v>
      </c>
      <c r="J132" s="11">
        <v>4015.5</v>
      </c>
      <c r="K132" s="11">
        <v>3982.3</v>
      </c>
      <c r="L132" s="11">
        <v>4315.1000000000004</v>
      </c>
      <c r="M132" s="11">
        <v>3974.9</v>
      </c>
      <c r="N132" s="11">
        <v>4785</v>
      </c>
      <c r="O132" s="11">
        <v>4046.8</v>
      </c>
      <c r="P132" s="11">
        <v>3295.9</v>
      </c>
      <c r="Q132" s="11">
        <v>5378.66</v>
      </c>
      <c r="R132" s="11">
        <v>5219.8</v>
      </c>
      <c r="S132" s="11">
        <v>5530.95361328125</v>
      </c>
      <c r="T132" s="11">
        <v>5219.8628602905101</v>
      </c>
      <c r="U132" s="366">
        <v>5292.93603515625</v>
      </c>
      <c r="V132" s="74">
        <f>100</f>
        <v>100</v>
      </c>
      <c r="W132" s="127">
        <f t="shared" si="16"/>
        <v>65.813287514318432</v>
      </c>
      <c r="X132" s="127">
        <f t="shared" si="16"/>
        <v>110.2348224513173</v>
      </c>
      <c r="Y132" s="127">
        <f t="shared" si="16"/>
        <v>113.62542955326461</v>
      </c>
      <c r="Z132" s="127">
        <f t="shared" si="16"/>
        <v>100.58705612829324</v>
      </c>
      <c r="AA132" s="127">
        <f t="shared" si="16"/>
        <v>109.08361970217641</v>
      </c>
      <c r="AB132" s="127">
        <f t="shared" si="15"/>
        <v>114.99140893470791</v>
      </c>
      <c r="AC132" s="127">
        <f t="shared" si="15"/>
        <v>114.04066437571592</v>
      </c>
      <c r="AD132" s="127">
        <f t="shared" si="15"/>
        <v>123.57101947308135</v>
      </c>
      <c r="AE132" s="127">
        <f t="shared" si="15"/>
        <v>113.82875143184421</v>
      </c>
      <c r="AF132" s="127">
        <f t="shared" si="15"/>
        <v>137.02749140893471</v>
      </c>
      <c r="AG132" s="127">
        <f t="shared" si="15"/>
        <v>115.8877434135166</v>
      </c>
      <c r="AH132" s="127">
        <f t="shared" si="15"/>
        <v>94.384306987399768</v>
      </c>
      <c r="AI132" s="127">
        <f t="shared" si="22"/>
        <v>154.02806414662084</v>
      </c>
      <c r="AJ132" s="127">
        <f t="shared" si="18"/>
        <v>149.47880870561283</v>
      </c>
      <c r="AK132" s="127">
        <f t="shared" si="19"/>
        <v>158.38927873084907</v>
      </c>
      <c r="AL132" s="127">
        <f t="shared" si="20"/>
        <v>149.48060882847966</v>
      </c>
      <c r="AM132" s="127">
        <f t="shared" si="21"/>
        <v>151.57319688305412</v>
      </c>
      <c r="AN132" s="280">
        <v>1</v>
      </c>
      <c r="AO132" s="281">
        <v>1</v>
      </c>
      <c r="AP132" s="281">
        <v>1</v>
      </c>
      <c r="AQ132" s="281">
        <v>1</v>
      </c>
      <c r="AR132" s="281">
        <v>1</v>
      </c>
      <c r="AS132" s="281">
        <v>1</v>
      </c>
      <c r="AT132" s="281">
        <v>1</v>
      </c>
      <c r="AU132" s="281">
        <v>1</v>
      </c>
      <c r="AV132" s="281">
        <v>1</v>
      </c>
      <c r="AW132" s="281">
        <v>1</v>
      </c>
      <c r="AX132" s="281">
        <v>1</v>
      </c>
      <c r="AY132" s="281">
        <v>1</v>
      </c>
      <c r="AZ132" s="281">
        <v>1</v>
      </c>
      <c r="BA132" s="281">
        <v>1</v>
      </c>
      <c r="BB132" s="281">
        <v>1</v>
      </c>
      <c r="BC132" s="281">
        <v>4</v>
      </c>
      <c r="BD132" s="281">
        <v>6</v>
      </c>
      <c r="BE132" s="325">
        <v>7</v>
      </c>
    </row>
    <row r="133" spans="2:57" ht="15" x14ac:dyDescent="0.25">
      <c r="B133" s="772"/>
      <c r="C133" s="1" t="s">
        <v>3</v>
      </c>
      <c r="D133" s="365">
        <v>10754.1</v>
      </c>
      <c r="E133" s="11">
        <v>9457.2000000000007</v>
      </c>
      <c r="F133" s="11">
        <v>10246.6</v>
      </c>
      <c r="G133" s="11">
        <v>11637</v>
      </c>
      <c r="H133" s="11">
        <v>11638.2</v>
      </c>
      <c r="I133" s="11">
        <v>12424.8</v>
      </c>
      <c r="J133" s="11">
        <v>12204.2</v>
      </c>
      <c r="K133" s="11">
        <v>11923.5</v>
      </c>
      <c r="L133" s="11">
        <v>12968.4</v>
      </c>
      <c r="M133" s="11">
        <v>12493</v>
      </c>
      <c r="N133" s="11">
        <v>12995.6</v>
      </c>
      <c r="O133" s="11">
        <v>14012</v>
      </c>
      <c r="P133" s="11">
        <v>12162.7</v>
      </c>
      <c r="Q133" s="11">
        <v>13961.46</v>
      </c>
      <c r="R133" s="11">
        <v>16075.84</v>
      </c>
      <c r="S133" s="11">
        <v>17067.65234375</v>
      </c>
      <c r="T133" s="11">
        <v>16793.642412517798</v>
      </c>
      <c r="U133" s="366">
        <v>17045.82421875</v>
      </c>
      <c r="V133" s="74">
        <f>100</f>
        <v>100</v>
      </c>
      <c r="W133" s="127">
        <f t="shared" si="16"/>
        <v>87.940413423717473</v>
      </c>
      <c r="X133" s="127">
        <f t="shared" si="16"/>
        <v>95.280869621818653</v>
      </c>
      <c r="Y133" s="127">
        <f t="shared" si="16"/>
        <v>108.209892041175</v>
      </c>
      <c r="Z133" s="127">
        <f t="shared" si="16"/>
        <v>108.22105057605935</v>
      </c>
      <c r="AA133" s="127">
        <f t="shared" si="16"/>
        <v>115.53547019276368</v>
      </c>
      <c r="AB133" s="127">
        <f t="shared" si="15"/>
        <v>113.48415952985373</v>
      </c>
      <c r="AC133" s="127">
        <f t="shared" si="15"/>
        <v>110.87399224481825</v>
      </c>
      <c r="AD133" s="127">
        <f t="shared" si="15"/>
        <v>120.59028649538315</v>
      </c>
      <c r="AE133" s="127">
        <f t="shared" si="15"/>
        <v>116.16964692535869</v>
      </c>
      <c r="AF133" s="127">
        <f t="shared" si="15"/>
        <v>120.84321328609553</v>
      </c>
      <c r="AG133" s="127">
        <f t="shared" si="15"/>
        <v>130.29449233315665</v>
      </c>
      <c r="AH133" s="127">
        <f t="shared" si="15"/>
        <v>113.09826019843594</v>
      </c>
      <c r="AI133" s="127">
        <f t="shared" si="22"/>
        <v>129.82453203894329</v>
      </c>
      <c r="AJ133" s="127">
        <f t="shared" si="18"/>
        <v>149.48568452962127</v>
      </c>
      <c r="AK133" s="127">
        <f t="shared" si="19"/>
        <v>158.70832839335694</v>
      </c>
      <c r="AL133" s="127">
        <f t="shared" si="20"/>
        <v>156.16037057975839</v>
      </c>
      <c r="AM133" s="127">
        <f t="shared" si="21"/>
        <v>158.50535348146289</v>
      </c>
      <c r="AN133" s="280">
        <v>1</v>
      </c>
      <c r="AO133" s="281">
        <v>1</v>
      </c>
      <c r="AP133" s="281">
        <v>1</v>
      </c>
      <c r="AQ133" s="281">
        <v>1</v>
      </c>
      <c r="AR133" s="281">
        <v>1</v>
      </c>
      <c r="AS133" s="281">
        <v>1</v>
      </c>
      <c r="AT133" s="281">
        <v>1</v>
      </c>
      <c r="AU133" s="281">
        <v>1</v>
      </c>
      <c r="AV133" s="281">
        <v>1</v>
      </c>
      <c r="AW133" s="281">
        <v>1</v>
      </c>
      <c r="AX133" s="281">
        <v>1</v>
      </c>
      <c r="AY133" s="281">
        <v>1</v>
      </c>
      <c r="AZ133" s="281">
        <v>1</v>
      </c>
      <c r="BA133" s="281">
        <v>1</v>
      </c>
      <c r="BB133" s="281">
        <v>1</v>
      </c>
      <c r="BC133" s="281">
        <v>4</v>
      </c>
      <c r="BD133" s="281">
        <v>6</v>
      </c>
      <c r="BE133" s="325">
        <v>7</v>
      </c>
    </row>
    <row r="134" spans="2:57" ht="15" x14ac:dyDescent="0.25">
      <c r="B134" s="772"/>
      <c r="C134" s="1" t="s">
        <v>4</v>
      </c>
      <c r="D134" s="365">
        <v>14811.4</v>
      </c>
      <c r="E134" s="11">
        <v>11853.2</v>
      </c>
      <c r="F134" s="11">
        <v>13871.2</v>
      </c>
      <c r="G134" s="11">
        <v>15386.3</v>
      </c>
      <c r="H134" s="11">
        <v>14426.8</v>
      </c>
      <c r="I134" s="11">
        <v>14979.8</v>
      </c>
      <c r="J134" s="11">
        <v>15515.1</v>
      </c>
      <c r="K134" s="11">
        <v>15769.1</v>
      </c>
      <c r="L134" s="11">
        <v>16166.8</v>
      </c>
      <c r="M134" s="11">
        <v>17726.900000000001</v>
      </c>
      <c r="N134" s="11">
        <v>16657.599999999999</v>
      </c>
      <c r="O134" s="11">
        <v>16196.8</v>
      </c>
      <c r="P134" s="11">
        <v>14669.1</v>
      </c>
      <c r="Q134" s="11">
        <v>17331.03</v>
      </c>
      <c r="R134" s="11">
        <v>18487.490000000002</v>
      </c>
      <c r="S134" s="11">
        <v>19689.857421875</v>
      </c>
      <c r="T134" s="11">
        <v>19435.261834317102</v>
      </c>
      <c r="U134" s="366">
        <v>19696.203125</v>
      </c>
      <c r="V134" s="74">
        <f>100</f>
        <v>100</v>
      </c>
      <c r="W134" s="127">
        <f t="shared" si="16"/>
        <v>80.02754634943355</v>
      </c>
      <c r="X134" s="127">
        <f t="shared" si="16"/>
        <v>93.652186829064107</v>
      </c>
      <c r="Y134" s="127">
        <f t="shared" si="16"/>
        <v>103.88146967876095</v>
      </c>
      <c r="Z134" s="127">
        <f t="shared" si="16"/>
        <v>97.403351472514416</v>
      </c>
      <c r="AA134" s="127">
        <f t="shared" si="16"/>
        <v>101.13696206975708</v>
      </c>
      <c r="AB134" s="127">
        <f t="shared" si="15"/>
        <v>104.75107012166305</v>
      </c>
      <c r="AC134" s="127">
        <f t="shared" si="15"/>
        <v>106.46596540502586</v>
      </c>
      <c r="AD134" s="127">
        <f t="shared" si="15"/>
        <v>109.15105931917307</v>
      </c>
      <c r="AE134" s="127">
        <f t="shared" si="15"/>
        <v>119.68416219938698</v>
      </c>
      <c r="AF134" s="127">
        <f t="shared" si="15"/>
        <v>112.46472311867885</v>
      </c>
      <c r="AG134" s="127">
        <f t="shared" si="15"/>
        <v>109.35360600618444</v>
      </c>
      <c r="AH134" s="127">
        <f t="shared" si="15"/>
        <v>99.039253547942806</v>
      </c>
      <c r="AI134" s="127">
        <f t="shared" si="22"/>
        <v>117.01142363314744</v>
      </c>
      <c r="AJ134" s="127">
        <f t="shared" si="18"/>
        <v>124.81932835518589</v>
      </c>
      <c r="AK134" s="127">
        <f t="shared" si="19"/>
        <v>132.93717961755809</v>
      </c>
      <c r="AL134" s="127">
        <f t="shared" si="20"/>
        <v>131.21826319130602</v>
      </c>
      <c r="AM134" s="127">
        <f t="shared" si="21"/>
        <v>132.98002298904899</v>
      </c>
      <c r="AN134" s="280">
        <v>1</v>
      </c>
      <c r="AO134" s="281">
        <v>1</v>
      </c>
      <c r="AP134" s="281">
        <v>1</v>
      </c>
      <c r="AQ134" s="281">
        <v>1</v>
      </c>
      <c r="AR134" s="281">
        <v>1</v>
      </c>
      <c r="AS134" s="281">
        <v>1</v>
      </c>
      <c r="AT134" s="281">
        <v>1</v>
      </c>
      <c r="AU134" s="281">
        <v>1</v>
      </c>
      <c r="AV134" s="281">
        <v>1</v>
      </c>
      <c r="AW134" s="281">
        <v>1</v>
      </c>
      <c r="AX134" s="281">
        <v>1</v>
      </c>
      <c r="AY134" s="281">
        <v>1</v>
      </c>
      <c r="AZ134" s="281">
        <v>1</v>
      </c>
      <c r="BA134" s="281">
        <v>1</v>
      </c>
      <c r="BB134" s="281">
        <v>1</v>
      </c>
      <c r="BC134" s="281">
        <v>4</v>
      </c>
      <c r="BD134" s="281">
        <v>6</v>
      </c>
      <c r="BE134" s="325">
        <v>7</v>
      </c>
    </row>
    <row r="135" spans="2:57" ht="15" x14ac:dyDescent="0.25">
      <c r="B135" s="772"/>
      <c r="C135" s="1" t="s">
        <v>5</v>
      </c>
      <c r="D135" s="365">
        <v>15348.7</v>
      </c>
      <c r="E135" s="11">
        <v>11667.4</v>
      </c>
      <c r="F135" s="11">
        <v>14121.7</v>
      </c>
      <c r="G135" s="11">
        <v>16052.9</v>
      </c>
      <c r="H135" s="11">
        <v>16625.2</v>
      </c>
      <c r="I135" s="11">
        <v>16665.7</v>
      </c>
      <c r="J135" s="11">
        <v>17774.900000000001</v>
      </c>
      <c r="K135" s="11">
        <v>17895.5</v>
      </c>
      <c r="L135" s="11">
        <v>19552.5</v>
      </c>
      <c r="M135" s="11">
        <v>20179.5</v>
      </c>
      <c r="N135" s="11">
        <v>27740.1</v>
      </c>
      <c r="O135" s="11">
        <v>27578.6</v>
      </c>
      <c r="P135" s="11">
        <v>25247.4</v>
      </c>
      <c r="Q135" s="11">
        <v>29028.17</v>
      </c>
      <c r="R135" s="11">
        <v>29763.55</v>
      </c>
      <c r="S135" s="11">
        <v>32065.109375</v>
      </c>
      <c r="T135" s="11">
        <v>31949.290510062401</v>
      </c>
      <c r="U135" s="366">
        <v>32469.232421875</v>
      </c>
      <c r="V135" s="74">
        <f>100</f>
        <v>100</v>
      </c>
      <c r="W135" s="127">
        <f t="shared" si="16"/>
        <v>76.015558320900141</v>
      </c>
      <c r="X135" s="127">
        <f t="shared" si="16"/>
        <v>92.005837627942427</v>
      </c>
      <c r="Y135" s="127">
        <f t="shared" si="16"/>
        <v>104.58801071100484</v>
      </c>
      <c r="Z135" s="127">
        <f t="shared" si="16"/>
        <v>108.31666525503788</v>
      </c>
      <c r="AA135" s="127">
        <f t="shared" si="16"/>
        <v>108.58053125020359</v>
      </c>
      <c r="AB135" s="127">
        <f t="shared" si="15"/>
        <v>115.80720191286559</v>
      </c>
      <c r="AC135" s="127">
        <f t="shared" si="15"/>
        <v>116.59293620958127</v>
      </c>
      <c r="AD135" s="127">
        <f t="shared" si="15"/>
        <v>127.38863877722542</v>
      </c>
      <c r="AE135" s="127">
        <f t="shared" si="15"/>
        <v>131.47367529497612</v>
      </c>
      <c r="AF135" s="127">
        <f t="shared" si="15"/>
        <v>180.7325701850971</v>
      </c>
      <c r="AG135" s="127">
        <f t="shared" si="15"/>
        <v>179.68036380931284</v>
      </c>
      <c r="AH135" s="127">
        <f t="shared" si="15"/>
        <v>164.49210682337917</v>
      </c>
      <c r="AI135" s="127">
        <f t="shared" si="22"/>
        <v>189.12461641702555</v>
      </c>
      <c r="AJ135" s="127">
        <f t="shared" si="18"/>
        <v>193.91577136825919</v>
      </c>
      <c r="AK135" s="127">
        <f t="shared" si="19"/>
        <v>208.91091346498399</v>
      </c>
      <c r="AL135" s="127">
        <f t="shared" si="20"/>
        <v>208.15632926607728</v>
      </c>
      <c r="AM135" s="127">
        <f t="shared" si="21"/>
        <v>211.54385988308456</v>
      </c>
      <c r="AN135" s="280">
        <v>1</v>
      </c>
      <c r="AO135" s="281">
        <v>1</v>
      </c>
      <c r="AP135" s="281">
        <v>1</v>
      </c>
      <c r="AQ135" s="281">
        <v>1</v>
      </c>
      <c r="AR135" s="281">
        <v>1</v>
      </c>
      <c r="AS135" s="281">
        <v>1</v>
      </c>
      <c r="AT135" s="281">
        <v>1</v>
      </c>
      <c r="AU135" s="281">
        <v>1</v>
      </c>
      <c r="AV135" s="281">
        <v>1</v>
      </c>
      <c r="AW135" s="281">
        <v>1</v>
      </c>
      <c r="AX135" s="281">
        <v>1</v>
      </c>
      <c r="AY135" s="281">
        <v>1</v>
      </c>
      <c r="AZ135" s="281">
        <v>1</v>
      </c>
      <c r="BA135" s="281">
        <v>1</v>
      </c>
      <c r="BB135" s="281">
        <v>1</v>
      </c>
      <c r="BC135" s="281">
        <v>4</v>
      </c>
      <c r="BD135" s="281">
        <v>6</v>
      </c>
      <c r="BE135" s="325">
        <v>7</v>
      </c>
    </row>
    <row r="136" spans="2:57" ht="15" x14ac:dyDescent="0.25">
      <c r="B136" s="772"/>
      <c r="C136" s="1" t="s">
        <v>6</v>
      </c>
      <c r="D136" s="365">
        <v>44406.2</v>
      </c>
      <c r="E136" s="11">
        <v>35276</v>
      </c>
      <c r="F136" s="11">
        <v>42088.9</v>
      </c>
      <c r="G136" s="11">
        <v>47044</v>
      </c>
      <c r="H136" s="11">
        <v>46202.7</v>
      </c>
      <c r="I136" s="11">
        <v>47879.5</v>
      </c>
      <c r="J136" s="11">
        <v>49509.7</v>
      </c>
      <c r="K136" s="11">
        <v>49570.400000000001</v>
      </c>
      <c r="L136" s="11">
        <v>53002.8</v>
      </c>
      <c r="M136" s="11">
        <v>54374.3</v>
      </c>
      <c r="N136" s="11">
        <v>62178.3</v>
      </c>
      <c r="O136" s="11">
        <v>61834.2</v>
      </c>
      <c r="P136" s="11">
        <v>55375.1</v>
      </c>
      <c r="Q136" s="11">
        <v>65699.320000000007</v>
      </c>
      <c r="R136" s="11">
        <v>69546.679999999993</v>
      </c>
      <c r="S136" s="11">
        <v>74353.572753906294</v>
      </c>
      <c r="T136" s="11">
        <v>73398.057617187806</v>
      </c>
      <c r="U136" s="366">
        <v>74504.195800781294</v>
      </c>
      <c r="V136" s="74">
        <f>100</f>
        <v>100</v>
      </c>
      <c r="W136" s="127">
        <f t="shared" si="16"/>
        <v>79.439357567186576</v>
      </c>
      <c r="X136" s="127">
        <f t="shared" si="16"/>
        <v>94.781584553508296</v>
      </c>
      <c r="Y136" s="127">
        <f t="shared" si="16"/>
        <v>105.94016150897848</v>
      </c>
      <c r="Z136" s="127">
        <f t="shared" si="16"/>
        <v>104.04560624417311</v>
      </c>
      <c r="AA136" s="127">
        <f t="shared" si="16"/>
        <v>107.82165553458752</v>
      </c>
      <c r="AB136" s="127">
        <f t="shared" si="15"/>
        <v>111.49276452387279</v>
      </c>
      <c r="AC136" s="127">
        <f t="shared" si="15"/>
        <v>111.62945714787575</v>
      </c>
      <c r="AD136" s="127">
        <f t="shared" si="15"/>
        <v>119.35900842675123</v>
      </c>
      <c r="AE136" s="127">
        <f t="shared" si="15"/>
        <v>122.44754110912442</v>
      </c>
      <c r="AF136" s="127">
        <f t="shared" si="15"/>
        <v>140.02166364156358</v>
      </c>
      <c r="AG136" s="127">
        <f t="shared" si="15"/>
        <v>139.2467718471745</v>
      </c>
      <c r="AH136" s="127">
        <f t="shared" si="15"/>
        <v>124.70128045182881</v>
      </c>
      <c r="AI136" s="127">
        <f t="shared" si="22"/>
        <v>147.95078164760778</v>
      </c>
      <c r="AJ136" s="127">
        <f t="shared" si="18"/>
        <v>156.61479703284675</v>
      </c>
      <c r="AK136" s="127">
        <f t="shared" si="19"/>
        <v>167.4396204897206</v>
      </c>
      <c r="AL136" s="127">
        <f t="shared" si="20"/>
        <v>165.28785984206667</v>
      </c>
      <c r="AM136" s="127">
        <f t="shared" si="21"/>
        <v>167.77881422139544</v>
      </c>
      <c r="AN136" s="280"/>
      <c r="AO136" s="281"/>
      <c r="AP136" s="281"/>
      <c r="AQ136" s="281"/>
      <c r="AR136" s="281"/>
      <c r="AS136" s="281"/>
      <c r="AT136" s="281"/>
      <c r="AU136" s="281"/>
      <c r="AV136" s="281"/>
      <c r="AW136" s="281"/>
      <c r="AX136" s="281"/>
      <c r="AY136" s="281"/>
      <c r="AZ136" s="281"/>
      <c r="BA136" s="281"/>
      <c r="BB136" s="281"/>
      <c r="BC136" s="281"/>
      <c r="BD136" s="281"/>
      <c r="BE136" s="325"/>
    </row>
    <row r="137" spans="2:57" ht="15" x14ac:dyDescent="0.25">
      <c r="B137" s="765"/>
      <c r="C137" s="8" t="s">
        <v>7</v>
      </c>
      <c r="D137" s="424">
        <v>29057.5</v>
      </c>
      <c r="E137" s="341">
        <v>23608.6</v>
      </c>
      <c r="F137" s="341">
        <v>27967.200000000001</v>
      </c>
      <c r="G137" s="341">
        <v>30991.1</v>
      </c>
      <c r="H137" s="341">
        <v>29577.5</v>
      </c>
      <c r="I137" s="341">
        <v>31213.8</v>
      </c>
      <c r="J137" s="341">
        <v>31734.799999999999</v>
      </c>
      <c r="K137" s="341">
        <v>31674.9</v>
      </c>
      <c r="L137" s="341">
        <v>33450.300000000003</v>
      </c>
      <c r="M137" s="341">
        <v>34194.800000000003</v>
      </c>
      <c r="N137" s="341">
        <v>34438.199999999997</v>
      </c>
      <c r="O137" s="341">
        <v>34255.599999999999</v>
      </c>
      <c r="P137" s="341">
        <v>30127.7</v>
      </c>
      <c r="Q137" s="341">
        <v>36671.15</v>
      </c>
      <c r="R137" s="341">
        <v>39783.129999999997</v>
      </c>
      <c r="S137" s="341">
        <v>42288.463378906301</v>
      </c>
      <c r="T137" s="341">
        <v>41448.767107125401</v>
      </c>
      <c r="U137" s="341">
        <v>42034.963378906301</v>
      </c>
      <c r="V137" s="74">
        <f>100</f>
        <v>100</v>
      </c>
      <c r="W137" s="127">
        <f t="shared" si="16"/>
        <v>81.247870601393785</v>
      </c>
      <c r="X137" s="127">
        <f t="shared" si="16"/>
        <v>96.247784565086462</v>
      </c>
      <c r="Y137" s="127">
        <f t="shared" si="16"/>
        <v>106.65439215348877</v>
      </c>
      <c r="Z137" s="127">
        <f t="shared" si="16"/>
        <v>101.78955519229115</v>
      </c>
      <c r="AA137" s="127">
        <f t="shared" si="16"/>
        <v>107.42080357911038</v>
      </c>
      <c r="AB137" s="127">
        <f t="shared" si="15"/>
        <v>109.21380022369441</v>
      </c>
      <c r="AC137" s="127">
        <f t="shared" si="15"/>
        <v>109.00765723135163</v>
      </c>
      <c r="AD137" s="127">
        <f t="shared" si="15"/>
        <v>115.11761163210876</v>
      </c>
      <c r="AE137" s="127">
        <f t="shared" si="15"/>
        <v>117.67977286414869</v>
      </c>
      <c r="AF137" s="127">
        <f t="shared" si="15"/>
        <v>118.51742235223263</v>
      </c>
      <c r="AG137" s="127">
        <f t="shared" si="15"/>
        <v>117.88901316355502</v>
      </c>
      <c r="AH137" s="127">
        <f t="shared" si="15"/>
        <v>103.68304224382689</v>
      </c>
      <c r="AI137" s="127">
        <f t="shared" si="22"/>
        <v>126.20201324959133</v>
      </c>
      <c r="AJ137" s="127">
        <f t="shared" si="18"/>
        <v>136.91174395594939</v>
      </c>
      <c r="AK137" s="127">
        <f t="shared" si="19"/>
        <v>145.53372925718421</v>
      </c>
      <c r="AL137" s="127">
        <f t="shared" si="20"/>
        <v>142.64395459735147</v>
      </c>
      <c r="AM137" s="127">
        <f t="shared" si="21"/>
        <v>144.66132110094225</v>
      </c>
      <c r="AN137" s="283"/>
      <c r="AO137" s="284"/>
      <c r="AP137" s="284"/>
      <c r="AQ137" s="284"/>
      <c r="AR137" s="284"/>
      <c r="AS137" s="284"/>
      <c r="AT137" s="284"/>
      <c r="AU137" s="284"/>
      <c r="AV137" s="284"/>
      <c r="AW137" s="284"/>
      <c r="AX137" s="284"/>
      <c r="AY137" s="284"/>
      <c r="AZ137" s="284"/>
      <c r="BA137" s="284"/>
      <c r="BB137" s="284"/>
      <c r="BC137" s="284"/>
      <c r="BD137" s="284"/>
      <c r="BE137" s="284"/>
    </row>
    <row r="138" spans="2:57" ht="15" customHeight="1" x14ac:dyDescent="0.25">
      <c r="B138" s="772" t="s">
        <v>39</v>
      </c>
      <c r="C138" s="1" t="s">
        <v>2</v>
      </c>
      <c r="D138" s="425">
        <v>723.4</v>
      </c>
      <c r="E138" s="11">
        <v>641.6</v>
      </c>
      <c r="F138" s="11">
        <v>854.4</v>
      </c>
      <c r="G138" s="11">
        <v>742.4</v>
      </c>
      <c r="H138" s="11">
        <v>664.5</v>
      </c>
      <c r="I138" s="11">
        <v>679.7</v>
      </c>
      <c r="J138" s="11">
        <v>709.4</v>
      </c>
      <c r="K138" s="11">
        <v>542.79999999999995</v>
      </c>
      <c r="L138" s="11">
        <v>649.79999999999995</v>
      </c>
      <c r="M138" s="11">
        <v>593.1</v>
      </c>
      <c r="N138" s="11">
        <v>749.4</v>
      </c>
      <c r="O138" s="11">
        <v>1042.8</v>
      </c>
      <c r="P138" s="11">
        <v>1166</v>
      </c>
      <c r="Q138" s="11">
        <v>835.04</v>
      </c>
      <c r="R138" s="11">
        <v>1181.3599999999999</v>
      </c>
      <c r="S138" s="11">
        <v>1251.78125</v>
      </c>
      <c r="T138" s="11">
        <v>1181.37436280219</v>
      </c>
      <c r="U138" s="366">
        <v>1197.935546875</v>
      </c>
      <c r="V138" s="74">
        <f>100</f>
        <v>100</v>
      </c>
      <c r="W138" s="127">
        <f t="shared" si="16"/>
        <v>88.692286425214263</v>
      </c>
      <c r="X138" s="127">
        <f t="shared" si="16"/>
        <v>118.10893005252973</v>
      </c>
      <c r="Y138" s="127">
        <f t="shared" si="16"/>
        <v>102.62648603815317</v>
      </c>
      <c r="Z138" s="127">
        <f t="shared" si="16"/>
        <v>91.857893281725183</v>
      </c>
      <c r="AA138" s="127">
        <f t="shared" si="16"/>
        <v>93.959082112247728</v>
      </c>
      <c r="AB138" s="127">
        <f t="shared" si="15"/>
        <v>98.06469449820294</v>
      </c>
      <c r="AC138" s="127">
        <f t="shared" si="15"/>
        <v>75.034559026817803</v>
      </c>
      <c r="AD138" s="127">
        <f t="shared" si="15"/>
        <v>89.825822504838257</v>
      </c>
      <c r="AE138" s="127">
        <f t="shared" si="15"/>
        <v>81.987835222560136</v>
      </c>
      <c r="AF138" s="127">
        <f t="shared" si="15"/>
        <v>103.5941387890517</v>
      </c>
      <c r="AG138" s="127">
        <f t="shared" si="15"/>
        <v>144.15261266242743</v>
      </c>
      <c r="AH138" s="127">
        <f t="shared" si="15"/>
        <v>161.18330107824164</v>
      </c>
      <c r="AI138" s="127">
        <f t="shared" si="22"/>
        <v>115.43267901575892</v>
      </c>
      <c r="AJ138" s="127">
        <f t="shared" si="18"/>
        <v>163.30660768592756</v>
      </c>
      <c r="AK138" s="127">
        <f t="shared" si="19"/>
        <v>173.04136715510091</v>
      </c>
      <c r="AL138" s="127">
        <f t="shared" si="20"/>
        <v>163.30859314379182</v>
      </c>
      <c r="AM138" s="127">
        <f t="shared" si="21"/>
        <v>165.5979467618192</v>
      </c>
      <c r="AN138" s="280">
        <v>1</v>
      </c>
      <c r="AO138" s="281">
        <v>1</v>
      </c>
      <c r="AP138" s="281">
        <v>1</v>
      </c>
      <c r="AQ138" s="281">
        <v>1</v>
      </c>
      <c r="AR138" s="281">
        <v>1</v>
      </c>
      <c r="AS138" s="281">
        <v>1</v>
      </c>
      <c r="AT138" s="281">
        <v>1</v>
      </c>
      <c r="AU138" s="281">
        <v>1</v>
      </c>
      <c r="AV138" s="281">
        <v>1</v>
      </c>
      <c r="AW138" s="281">
        <v>1</v>
      </c>
      <c r="AX138" s="281">
        <v>1</v>
      </c>
      <c r="AY138" s="281">
        <v>1</v>
      </c>
      <c r="AZ138" s="281">
        <v>1</v>
      </c>
      <c r="BA138" s="281">
        <v>1</v>
      </c>
      <c r="BB138" s="281">
        <v>1</v>
      </c>
      <c r="BC138" s="281">
        <v>4</v>
      </c>
      <c r="BD138" s="281">
        <v>6</v>
      </c>
      <c r="BE138" s="325">
        <v>7</v>
      </c>
    </row>
    <row r="139" spans="2:57" ht="15" x14ac:dyDescent="0.25">
      <c r="B139" s="772"/>
      <c r="C139" s="1" t="s">
        <v>3</v>
      </c>
      <c r="D139" s="365">
        <v>2453.5</v>
      </c>
      <c r="E139" s="11">
        <v>2077.6999999999998</v>
      </c>
      <c r="F139" s="11">
        <v>2603.6</v>
      </c>
      <c r="G139" s="11">
        <v>2639.7</v>
      </c>
      <c r="H139" s="11">
        <v>2545.4</v>
      </c>
      <c r="I139" s="11">
        <v>2860.5</v>
      </c>
      <c r="J139" s="11">
        <v>2490.8000000000002</v>
      </c>
      <c r="K139" s="11">
        <v>2555.8000000000002</v>
      </c>
      <c r="L139" s="11">
        <v>2703.3</v>
      </c>
      <c r="M139" s="11">
        <v>2701.5</v>
      </c>
      <c r="N139" s="11">
        <v>3103.3</v>
      </c>
      <c r="O139" s="11">
        <v>2972</v>
      </c>
      <c r="P139" s="11">
        <v>2336.5</v>
      </c>
      <c r="Q139" s="11">
        <v>3049.69</v>
      </c>
      <c r="R139" s="11">
        <v>3405.54</v>
      </c>
      <c r="S139" s="11">
        <v>3615.64770507813</v>
      </c>
      <c r="T139" s="11">
        <v>3557.6011168367099</v>
      </c>
      <c r="U139" s="366">
        <v>3611.064453125</v>
      </c>
      <c r="V139" s="74">
        <f>100</f>
        <v>100</v>
      </c>
      <c r="W139" s="127">
        <f t="shared" si="16"/>
        <v>84.683105767271229</v>
      </c>
      <c r="X139" s="127">
        <f t="shared" si="16"/>
        <v>106.11779091094355</v>
      </c>
      <c r="Y139" s="127">
        <f t="shared" si="16"/>
        <v>107.58915834522111</v>
      </c>
      <c r="Z139" s="127">
        <f t="shared" si="16"/>
        <v>103.74566945180355</v>
      </c>
      <c r="AA139" s="127">
        <f t="shared" si="16"/>
        <v>116.58854697371102</v>
      </c>
      <c r="AB139" s="127">
        <f t="shared" si="15"/>
        <v>101.52027715508459</v>
      </c>
      <c r="AC139" s="127">
        <f t="shared" si="15"/>
        <v>104.16955369879764</v>
      </c>
      <c r="AD139" s="127">
        <f t="shared" si="15"/>
        <v>110.18137354799266</v>
      </c>
      <c r="AE139" s="127">
        <f t="shared" si="15"/>
        <v>110.10800896678215</v>
      </c>
      <c r="AF139" s="127">
        <f t="shared" si="15"/>
        <v>126.48461381699613</v>
      </c>
      <c r="AG139" s="127">
        <f t="shared" si="15"/>
        <v>121.13307519869574</v>
      </c>
      <c r="AH139" s="127">
        <f t="shared" si="15"/>
        <v>95.231302221316483</v>
      </c>
      <c r="AI139" s="127">
        <f t="shared" si="22"/>
        <v>124.29957203994294</v>
      </c>
      <c r="AJ139" s="127">
        <f t="shared" si="18"/>
        <v>138.80334216425516</v>
      </c>
      <c r="AK139" s="127">
        <f t="shared" si="19"/>
        <v>147.36693315989933</v>
      </c>
      <c r="AL139" s="127">
        <f t="shared" si="20"/>
        <v>145.00106447265989</v>
      </c>
      <c r="AM139" s="127">
        <f t="shared" si="21"/>
        <v>147.18012851538617</v>
      </c>
      <c r="AN139" s="280">
        <v>1</v>
      </c>
      <c r="AO139" s="281">
        <v>1</v>
      </c>
      <c r="AP139" s="281">
        <v>1</v>
      </c>
      <c r="AQ139" s="281">
        <v>1</v>
      </c>
      <c r="AR139" s="281">
        <v>1</v>
      </c>
      <c r="AS139" s="281">
        <v>1</v>
      </c>
      <c r="AT139" s="281">
        <v>1</v>
      </c>
      <c r="AU139" s="281">
        <v>1</v>
      </c>
      <c r="AV139" s="281">
        <v>1</v>
      </c>
      <c r="AW139" s="281">
        <v>1</v>
      </c>
      <c r="AX139" s="281">
        <v>1</v>
      </c>
      <c r="AY139" s="281">
        <v>1</v>
      </c>
      <c r="AZ139" s="281">
        <v>1</v>
      </c>
      <c r="BA139" s="281">
        <v>1</v>
      </c>
      <c r="BB139" s="281">
        <v>1</v>
      </c>
      <c r="BC139" s="281">
        <v>4</v>
      </c>
      <c r="BD139" s="281">
        <v>6</v>
      </c>
      <c r="BE139" s="325">
        <v>7</v>
      </c>
    </row>
    <row r="140" spans="2:57" ht="15" x14ac:dyDescent="0.25">
      <c r="B140" s="772"/>
      <c r="C140" s="1" t="s">
        <v>4</v>
      </c>
      <c r="D140" s="365">
        <v>5512.4</v>
      </c>
      <c r="E140" s="11">
        <v>4436.5</v>
      </c>
      <c r="F140" s="11">
        <v>5291.2</v>
      </c>
      <c r="G140" s="11">
        <v>5671.8</v>
      </c>
      <c r="H140" s="11">
        <v>5183.3999999999996</v>
      </c>
      <c r="I140" s="11">
        <v>5356.8</v>
      </c>
      <c r="J140" s="11">
        <v>5817.4</v>
      </c>
      <c r="K140" s="11">
        <v>6040.4</v>
      </c>
      <c r="L140" s="11">
        <v>6184.7</v>
      </c>
      <c r="M140" s="11">
        <v>6438.8</v>
      </c>
      <c r="N140" s="11">
        <v>5501.2</v>
      </c>
      <c r="O140" s="11">
        <v>5601.3</v>
      </c>
      <c r="P140" s="11">
        <v>5516.4</v>
      </c>
      <c r="Q140" s="11">
        <v>6130.23</v>
      </c>
      <c r="R140" s="11">
        <v>7638.54</v>
      </c>
      <c r="S140" s="11">
        <v>8135.32666015625</v>
      </c>
      <c r="T140" s="11">
        <v>8030.1334597647701</v>
      </c>
      <c r="U140" s="366">
        <v>8137.98193359375</v>
      </c>
      <c r="V140" s="74">
        <f>100</f>
        <v>100</v>
      </c>
      <c r="W140" s="127">
        <f t="shared" si="16"/>
        <v>80.482185617879693</v>
      </c>
      <c r="X140" s="127">
        <f t="shared" si="16"/>
        <v>95.987228793266098</v>
      </c>
      <c r="Y140" s="127">
        <f t="shared" si="16"/>
        <v>102.89166243378565</v>
      </c>
      <c r="Z140" s="127">
        <f t="shared" si="16"/>
        <v>94.03163776213627</v>
      </c>
      <c r="AA140" s="127">
        <f t="shared" si="16"/>
        <v>97.177273057107612</v>
      </c>
      <c r="AB140" s="127">
        <f t="shared" si="15"/>
        <v>105.53298019011683</v>
      </c>
      <c r="AC140" s="127">
        <f t="shared" si="15"/>
        <v>109.57840505043175</v>
      </c>
      <c r="AD140" s="127">
        <f t="shared" si="15"/>
        <v>112.19613961250998</v>
      </c>
      <c r="AE140" s="127">
        <f t="shared" si="15"/>
        <v>116.80574704303027</v>
      </c>
      <c r="AF140" s="127">
        <f t="shared" si="15"/>
        <v>99.79682171105145</v>
      </c>
      <c r="AG140" s="127">
        <f t="shared" si="15"/>
        <v>101.61272766852915</v>
      </c>
      <c r="AH140" s="127">
        <f t="shared" si="15"/>
        <v>100.07256367462449</v>
      </c>
      <c r="AI140" s="127">
        <f t="shared" si="22"/>
        <v>111.20800377331109</v>
      </c>
      <c r="AJ140" s="127">
        <f t="shared" si="18"/>
        <v>138.57013279152457</v>
      </c>
      <c r="AK140" s="127">
        <f t="shared" si="19"/>
        <v>147.582299182865</v>
      </c>
      <c r="AL140" s="127">
        <f t="shared" si="20"/>
        <v>145.67399789138616</v>
      </c>
      <c r="AM140" s="127">
        <f t="shared" si="21"/>
        <v>147.63046828230446</v>
      </c>
      <c r="AN140" s="280">
        <v>1</v>
      </c>
      <c r="AO140" s="281">
        <v>1</v>
      </c>
      <c r="AP140" s="281">
        <v>1</v>
      </c>
      <c r="AQ140" s="281">
        <v>1</v>
      </c>
      <c r="AR140" s="281">
        <v>1</v>
      </c>
      <c r="AS140" s="281">
        <v>1</v>
      </c>
      <c r="AT140" s="281">
        <v>1</v>
      </c>
      <c r="AU140" s="281">
        <v>1</v>
      </c>
      <c r="AV140" s="281">
        <v>1</v>
      </c>
      <c r="AW140" s="281">
        <v>1</v>
      </c>
      <c r="AX140" s="281">
        <v>1</v>
      </c>
      <c r="AY140" s="281">
        <v>1</v>
      </c>
      <c r="AZ140" s="281">
        <v>1</v>
      </c>
      <c r="BA140" s="281">
        <v>1</v>
      </c>
      <c r="BB140" s="281">
        <v>1</v>
      </c>
      <c r="BC140" s="281">
        <v>4</v>
      </c>
      <c r="BD140" s="281">
        <v>6</v>
      </c>
      <c r="BE140" s="325">
        <v>7</v>
      </c>
    </row>
    <row r="141" spans="2:57" ht="15" x14ac:dyDescent="0.25">
      <c r="B141" s="772"/>
      <c r="C141" s="1" t="s">
        <v>5</v>
      </c>
      <c r="D141" s="365">
        <v>15544.7</v>
      </c>
      <c r="E141" s="11">
        <v>10999.5</v>
      </c>
      <c r="F141" s="11">
        <v>14246.5</v>
      </c>
      <c r="G141" s="11">
        <v>15614.3</v>
      </c>
      <c r="H141" s="11">
        <v>14499.4</v>
      </c>
      <c r="I141" s="11">
        <v>15225.4</v>
      </c>
      <c r="J141" s="11">
        <v>16786.8</v>
      </c>
      <c r="K141" s="11">
        <v>20451.400000000001</v>
      </c>
      <c r="L141" s="11">
        <v>22274.7</v>
      </c>
      <c r="M141" s="11">
        <v>22909.3</v>
      </c>
      <c r="N141" s="11">
        <v>25946.2</v>
      </c>
      <c r="O141" s="11">
        <v>27500.799999999999</v>
      </c>
      <c r="P141" s="11">
        <v>26472.9</v>
      </c>
      <c r="Q141" s="11">
        <v>31239.09</v>
      </c>
      <c r="R141" s="11">
        <v>33250.99</v>
      </c>
      <c r="S141" s="11">
        <v>35822.2265625</v>
      </c>
      <c r="T141" s="11">
        <v>35692.834908252597</v>
      </c>
      <c r="U141" s="366">
        <v>36273.765625</v>
      </c>
      <c r="V141" s="74">
        <f>100</f>
        <v>100</v>
      </c>
      <c r="W141" s="127">
        <f t="shared" si="16"/>
        <v>70.760452115512038</v>
      </c>
      <c r="X141" s="127">
        <f t="shared" si="16"/>
        <v>91.648600487625998</v>
      </c>
      <c r="Y141" s="127">
        <f t="shared" si="16"/>
        <v>100.44774103070499</v>
      </c>
      <c r="Z141" s="127">
        <f t="shared" si="16"/>
        <v>93.27552156040322</v>
      </c>
      <c r="AA141" s="127">
        <f t="shared" si="16"/>
        <v>97.945923691032945</v>
      </c>
      <c r="AB141" s="127">
        <f t="shared" si="15"/>
        <v>107.99050480227987</v>
      </c>
      <c r="AC141" s="127">
        <f t="shared" si="15"/>
        <v>131.56509935862385</v>
      </c>
      <c r="AD141" s="127">
        <f t="shared" si="15"/>
        <v>143.29449908972188</v>
      </c>
      <c r="AE141" s="127">
        <f t="shared" si="15"/>
        <v>147.37691946451201</v>
      </c>
      <c r="AF141" s="127">
        <f t="shared" si="15"/>
        <v>166.91348176548919</v>
      </c>
      <c r="AG141" s="127">
        <f t="shared" si="15"/>
        <v>176.91431806339136</v>
      </c>
      <c r="AH141" s="127">
        <f t="shared" si="15"/>
        <v>170.30177488147083</v>
      </c>
      <c r="AI141" s="127">
        <f t="shared" si="15"/>
        <v>200.96296486905504</v>
      </c>
      <c r="AJ141" s="127">
        <f t="shared" si="15"/>
        <v>213.90563986439108</v>
      </c>
      <c r="AK141" s="127">
        <f t="shared" si="15"/>
        <v>230.44656096611706</v>
      </c>
      <c r="AL141" s="127">
        <f t="shared" si="15"/>
        <v>229.61417658914354</v>
      </c>
      <c r="AM141" s="127">
        <f t="shared" si="15"/>
        <v>233.3513392024291</v>
      </c>
      <c r="AN141" s="280">
        <v>1</v>
      </c>
      <c r="AO141" s="281">
        <v>1</v>
      </c>
      <c r="AP141" s="281">
        <v>1</v>
      </c>
      <c r="AQ141" s="281">
        <v>1</v>
      </c>
      <c r="AR141" s="281">
        <v>1</v>
      </c>
      <c r="AS141" s="281">
        <v>1</v>
      </c>
      <c r="AT141" s="281">
        <v>1</v>
      </c>
      <c r="AU141" s="281">
        <v>1</v>
      </c>
      <c r="AV141" s="281">
        <v>1</v>
      </c>
      <c r="AW141" s="281">
        <v>1</v>
      </c>
      <c r="AX141" s="281">
        <v>1</v>
      </c>
      <c r="AY141" s="281">
        <v>1</v>
      </c>
      <c r="AZ141" s="281">
        <v>1</v>
      </c>
      <c r="BA141" s="281">
        <v>1</v>
      </c>
      <c r="BB141" s="281">
        <v>1</v>
      </c>
      <c r="BC141" s="281">
        <v>4</v>
      </c>
      <c r="BD141" s="281">
        <v>6</v>
      </c>
      <c r="BE141" s="325">
        <v>7</v>
      </c>
    </row>
    <row r="142" spans="2:57" ht="15" x14ac:dyDescent="0.25">
      <c r="B142" s="772"/>
      <c r="C142" s="1" t="s">
        <v>6</v>
      </c>
      <c r="D142" s="365">
        <v>24234</v>
      </c>
      <c r="E142" s="11">
        <v>18155.3</v>
      </c>
      <c r="F142" s="11">
        <v>22995.7</v>
      </c>
      <c r="G142" s="11">
        <v>24668.2</v>
      </c>
      <c r="H142" s="11">
        <v>22892.7</v>
      </c>
      <c r="I142" s="11">
        <v>24122.400000000001</v>
      </c>
      <c r="J142" s="11">
        <v>25804.400000000001</v>
      </c>
      <c r="K142" s="11">
        <v>29590.400000000001</v>
      </c>
      <c r="L142" s="11">
        <v>31812.5</v>
      </c>
      <c r="M142" s="11">
        <v>32642.7</v>
      </c>
      <c r="N142" s="11">
        <v>35300.1</v>
      </c>
      <c r="O142" s="11">
        <v>37116.9</v>
      </c>
      <c r="P142" s="11">
        <v>35491.800000000003</v>
      </c>
      <c r="Q142" s="11">
        <v>41254.050000000003</v>
      </c>
      <c r="R142" s="11">
        <v>45476.43</v>
      </c>
      <c r="S142" s="11">
        <v>48824.982177734397</v>
      </c>
      <c r="T142" s="11">
        <v>48461.943847656301</v>
      </c>
      <c r="U142" s="366">
        <v>49220.747558593801</v>
      </c>
      <c r="V142" s="74">
        <f>100</f>
        <v>100</v>
      </c>
      <c r="W142" s="127">
        <f t="shared" si="16"/>
        <v>74.916646034496992</v>
      </c>
      <c r="X142" s="127">
        <f t="shared" si="16"/>
        <v>94.890236857307912</v>
      </c>
      <c r="Y142" s="127">
        <f t="shared" si="16"/>
        <v>101.79169761492119</v>
      </c>
      <c r="Z142" s="127">
        <f t="shared" si="16"/>
        <v>94.465214161921267</v>
      </c>
      <c r="AA142" s="127">
        <f t="shared" si="16"/>
        <v>99.539489972765537</v>
      </c>
      <c r="AB142" s="127">
        <f t="shared" si="15"/>
        <v>106.48015185276884</v>
      </c>
      <c r="AC142" s="127">
        <f t="shared" si="15"/>
        <v>122.10283073367995</v>
      </c>
      <c r="AD142" s="127">
        <f t="shared" si="15"/>
        <v>131.27217958240487</v>
      </c>
      <c r="AE142" s="127">
        <f t="shared" si="15"/>
        <v>134.69794503589998</v>
      </c>
      <c r="AF142" s="127">
        <f t="shared" si="15"/>
        <v>145.66353057687547</v>
      </c>
      <c r="AG142" s="127">
        <f t="shared" si="15"/>
        <v>153.16043575142362</v>
      </c>
      <c r="AH142" s="127">
        <f t="shared" si="15"/>
        <v>146.45456796236695</v>
      </c>
      <c r="AI142" s="127">
        <f t="shared" si="15"/>
        <v>170.23211190888836</v>
      </c>
      <c r="AJ142" s="127">
        <f t="shared" si="15"/>
        <v>187.65548403070068</v>
      </c>
      <c r="AK142" s="127">
        <f t="shared" si="15"/>
        <v>201.47306337267639</v>
      </c>
      <c r="AL142" s="127">
        <f t="shared" si="15"/>
        <v>199.97500968744862</v>
      </c>
      <c r="AM142" s="127">
        <f t="shared" si="15"/>
        <v>203.10616307086653</v>
      </c>
      <c r="AN142" s="280"/>
      <c r="AO142" s="281"/>
      <c r="AP142" s="281"/>
      <c r="AQ142" s="281"/>
      <c r="AR142" s="281"/>
      <c r="AS142" s="281"/>
      <c r="AT142" s="281"/>
      <c r="AU142" s="281"/>
      <c r="AV142" s="281"/>
      <c r="AW142" s="281"/>
      <c r="AX142" s="281"/>
      <c r="AY142" s="281"/>
      <c r="AZ142" s="281"/>
      <c r="BA142" s="281"/>
      <c r="BB142" s="281"/>
      <c r="BC142" s="281"/>
      <c r="BD142" s="281"/>
      <c r="BE142" s="325"/>
    </row>
    <row r="143" spans="2:57" ht="15" x14ac:dyDescent="0.25">
      <c r="B143" s="765"/>
      <c r="C143" s="8" t="s">
        <v>7</v>
      </c>
      <c r="D143" s="424">
        <v>8689.2999999999993</v>
      </c>
      <c r="E143" s="341">
        <v>7155.8</v>
      </c>
      <c r="F143" s="341">
        <v>8749.2000000000007</v>
      </c>
      <c r="G143" s="341">
        <v>9053.9</v>
      </c>
      <c r="H143" s="341">
        <v>8393.2999999999993</v>
      </c>
      <c r="I143" s="341">
        <v>8897</v>
      </c>
      <c r="J143" s="341">
        <v>9017.6</v>
      </c>
      <c r="K143" s="341">
        <v>9139</v>
      </c>
      <c r="L143" s="341">
        <v>9537.7999999999993</v>
      </c>
      <c r="M143" s="341">
        <v>9733.4</v>
      </c>
      <c r="N143" s="341">
        <v>9353.9</v>
      </c>
      <c r="O143" s="341">
        <v>9616.1</v>
      </c>
      <c r="P143" s="341">
        <v>9018.9</v>
      </c>
      <c r="Q143" s="341">
        <v>10014.959999999999</v>
      </c>
      <c r="R143" s="341">
        <v>12225.44</v>
      </c>
      <c r="S143" s="341">
        <v>13002.7556152344</v>
      </c>
      <c r="T143" s="341">
        <v>12769.108939403701</v>
      </c>
      <c r="U143" s="341">
        <v>12946.981933593799</v>
      </c>
      <c r="V143" s="74">
        <f>100</f>
        <v>100</v>
      </c>
      <c r="W143" s="127">
        <f t="shared" si="16"/>
        <v>82.351858032292597</v>
      </c>
      <c r="X143" s="127">
        <f t="shared" si="16"/>
        <v>100.68935357278494</v>
      </c>
      <c r="Y143" s="127">
        <f t="shared" si="16"/>
        <v>104.19596515254395</v>
      </c>
      <c r="Z143" s="127">
        <f t="shared" si="16"/>
        <v>96.593511560194713</v>
      </c>
      <c r="AA143" s="127">
        <f t="shared" si="16"/>
        <v>102.39029611130933</v>
      </c>
      <c r="AB143" s="127">
        <f t="shared" si="15"/>
        <v>103.77820998239214</v>
      </c>
      <c r="AC143" s="127">
        <f t="shared" si="15"/>
        <v>105.17533057898795</v>
      </c>
      <c r="AD143" s="127">
        <f t="shared" si="15"/>
        <v>109.76488324721208</v>
      </c>
      <c r="AE143" s="127">
        <f t="shared" si="15"/>
        <v>112.01592763513747</v>
      </c>
      <c r="AF143" s="127">
        <f t="shared" si="15"/>
        <v>107.64848721991416</v>
      </c>
      <c r="AG143" s="127">
        <f t="shared" si="15"/>
        <v>110.66599150679572</v>
      </c>
      <c r="AH143" s="127">
        <f t="shared" si="15"/>
        <v>103.79317091135076</v>
      </c>
      <c r="AI143" s="127">
        <f t="shared" si="15"/>
        <v>115.25623467943332</v>
      </c>
      <c r="AJ143" s="127">
        <f t="shared" si="15"/>
        <v>140.69533794436836</v>
      </c>
      <c r="AK143" s="127">
        <f t="shared" si="15"/>
        <v>149.6410023273958</v>
      </c>
      <c r="AL143" s="127">
        <f t="shared" si="15"/>
        <v>146.95210131315181</v>
      </c>
      <c r="AM143" s="127">
        <f t="shared" si="15"/>
        <v>148.9991361052536</v>
      </c>
      <c r="AN143" s="283"/>
      <c r="AO143" s="284"/>
      <c r="AP143" s="284"/>
      <c r="AQ143" s="284"/>
      <c r="AR143" s="284"/>
      <c r="AS143" s="284"/>
      <c r="AT143" s="284"/>
      <c r="AU143" s="284"/>
      <c r="AV143" s="284"/>
      <c r="AW143" s="284"/>
      <c r="AX143" s="284"/>
      <c r="AY143" s="284"/>
      <c r="AZ143" s="284"/>
      <c r="BA143" s="284"/>
      <c r="BB143" s="284"/>
      <c r="BC143" s="284"/>
      <c r="BD143" s="284"/>
      <c r="BE143" s="284"/>
    </row>
    <row r="144" spans="2:57" ht="15" customHeight="1" x14ac:dyDescent="0.25">
      <c r="B144" s="772" t="s">
        <v>40</v>
      </c>
      <c r="C144" s="1" t="s">
        <v>2</v>
      </c>
      <c r="D144" s="425">
        <v>334.3</v>
      </c>
      <c r="E144" s="11">
        <v>318.89999999999998</v>
      </c>
      <c r="F144" s="11">
        <v>455.4</v>
      </c>
      <c r="G144" s="11">
        <v>423.1</v>
      </c>
      <c r="H144" s="11">
        <v>406.5</v>
      </c>
      <c r="I144" s="11">
        <v>440</v>
      </c>
      <c r="J144" s="11">
        <v>435.5</v>
      </c>
      <c r="K144" s="11">
        <v>446.5</v>
      </c>
      <c r="L144" s="11">
        <v>378.5</v>
      </c>
      <c r="M144" s="11">
        <v>501.2</v>
      </c>
      <c r="N144" s="11">
        <v>656.6</v>
      </c>
      <c r="O144" s="11">
        <v>350.8</v>
      </c>
      <c r="P144" s="11">
        <v>400.5</v>
      </c>
      <c r="Q144" s="11">
        <v>511.86</v>
      </c>
      <c r="R144" s="11">
        <v>603.35</v>
      </c>
      <c r="S144" s="11">
        <v>639.31585693359398</v>
      </c>
      <c r="T144" s="11">
        <v>603.35728092147804</v>
      </c>
      <c r="U144" s="366">
        <v>611.82403564453102</v>
      </c>
      <c r="V144" s="74">
        <f>100</f>
        <v>100</v>
      </c>
      <c r="W144" s="127">
        <f t="shared" si="16"/>
        <v>95.393359258151349</v>
      </c>
      <c r="X144" s="127">
        <f t="shared" si="16"/>
        <v>136.22494765180974</v>
      </c>
      <c r="Y144" s="127">
        <f t="shared" si="16"/>
        <v>126.56296739455578</v>
      </c>
      <c r="Z144" s="127">
        <f t="shared" si="16"/>
        <v>121.59736763386179</v>
      </c>
      <c r="AA144" s="127">
        <f t="shared" si="16"/>
        <v>131.61830690996112</v>
      </c>
      <c r="AB144" s="127">
        <f t="shared" si="15"/>
        <v>130.27221058929106</v>
      </c>
      <c r="AC144" s="127">
        <f t="shared" si="15"/>
        <v>133.56266826204009</v>
      </c>
      <c r="AD144" s="127">
        <f t="shared" si="15"/>
        <v>113.22165719413699</v>
      </c>
      <c r="AE144" s="127">
        <f t="shared" si="15"/>
        <v>149.92521687107387</v>
      </c>
      <c r="AF144" s="127">
        <f t="shared" si="15"/>
        <v>196.41040981154651</v>
      </c>
      <c r="AG144" s="127">
        <f t="shared" si="15"/>
        <v>104.93568650912354</v>
      </c>
      <c r="AH144" s="127">
        <f t="shared" si="15"/>
        <v>119.80257253963505</v>
      </c>
      <c r="AI144" s="127">
        <f t="shared" si="15"/>
        <v>153.11396948848341</v>
      </c>
      <c r="AJ144" s="127">
        <f t="shared" si="15"/>
        <v>180.48160335028416</v>
      </c>
      <c r="AK144" s="127">
        <f t="shared" si="15"/>
        <v>191.24016061429671</v>
      </c>
      <c r="AL144" s="127">
        <f t="shared" si="15"/>
        <v>180.48378131064254</v>
      </c>
      <c r="AM144" s="127">
        <f t="shared" si="15"/>
        <v>183.01646295080198</v>
      </c>
      <c r="AN144" s="280">
        <v>1</v>
      </c>
      <c r="AO144" s="281">
        <v>1</v>
      </c>
      <c r="AP144" s="281">
        <v>1</v>
      </c>
      <c r="AQ144" s="281">
        <v>1</v>
      </c>
      <c r="AR144" s="281">
        <v>1</v>
      </c>
      <c r="AS144" s="281">
        <v>1</v>
      </c>
      <c r="AT144" s="281">
        <v>1</v>
      </c>
      <c r="AU144" s="281">
        <v>1</v>
      </c>
      <c r="AV144" s="281">
        <v>1</v>
      </c>
      <c r="AW144" s="281">
        <v>1</v>
      </c>
      <c r="AX144" s="281">
        <v>1</v>
      </c>
      <c r="AY144" s="281">
        <v>1</v>
      </c>
      <c r="AZ144" s="281">
        <v>1</v>
      </c>
      <c r="BA144" s="281">
        <v>1</v>
      </c>
      <c r="BB144" s="281">
        <v>1</v>
      </c>
      <c r="BC144" s="281">
        <v>4</v>
      </c>
      <c r="BD144" s="281">
        <v>6</v>
      </c>
      <c r="BE144" s="325">
        <v>7</v>
      </c>
    </row>
    <row r="145" spans="2:57" ht="15" x14ac:dyDescent="0.25">
      <c r="B145" s="772"/>
      <c r="C145" s="1" t="s">
        <v>3</v>
      </c>
      <c r="D145" s="365">
        <v>1889.6</v>
      </c>
      <c r="E145" s="11">
        <v>1732.5</v>
      </c>
      <c r="F145" s="11">
        <v>1940.4</v>
      </c>
      <c r="G145" s="11">
        <v>2283.5</v>
      </c>
      <c r="H145" s="11">
        <v>2192.8000000000002</v>
      </c>
      <c r="I145" s="11">
        <v>2145.6999999999998</v>
      </c>
      <c r="J145" s="11">
        <v>2112.6999999999998</v>
      </c>
      <c r="K145" s="11">
        <v>2128.8000000000002</v>
      </c>
      <c r="L145" s="11">
        <v>2150.9</v>
      </c>
      <c r="M145" s="11">
        <v>2013.3</v>
      </c>
      <c r="N145" s="11">
        <v>2108.6999999999998</v>
      </c>
      <c r="O145" s="11">
        <v>2414.5</v>
      </c>
      <c r="P145" s="11">
        <v>2395</v>
      </c>
      <c r="Q145" s="11">
        <v>2273.8000000000002</v>
      </c>
      <c r="R145" s="11">
        <v>2800.14</v>
      </c>
      <c r="S145" s="11">
        <v>2972.89697265625</v>
      </c>
      <c r="T145" s="11">
        <v>2925.1691496716398</v>
      </c>
      <c r="U145" s="366">
        <v>2969.13037109375</v>
      </c>
      <c r="V145" s="74">
        <f>100</f>
        <v>100</v>
      </c>
      <c r="W145" s="127">
        <f t="shared" si="16"/>
        <v>91.686071126164265</v>
      </c>
      <c r="X145" s="127">
        <f t="shared" si="16"/>
        <v>102.68839966130399</v>
      </c>
      <c r="Y145" s="127">
        <f t="shared" si="16"/>
        <v>120.84568162574091</v>
      </c>
      <c r="Z145" s="127">
        <f t="shared" si="16"/>
        <v>116.04572396274345</v>
      </c>
      <c r="AA145" s="127">
        <f t="shared" si="16"/>
        <v>113.55313293818797</v>
      </c>
      <c r="AB145" s="127">
        <f t="shared" si="15"/>
        <v>111.80673158340389</v>
      </c>
      <c r="AC145" s="127">
        <f t="shared" si="15"/>
        <v>112.65876375952584</v>
      </c>
      <c r="AD145" s="127">
        <f t="shared" si="15"/>
        <v>113.82832345469942</v>
      </c>
      <c r="AE145" s="127">
        <f t="shared" si="15"/>
        <v>106.54635901778154</v>
      </c>
      <c r="AF145" s="127">
        <f t="shared" si="15"/>
        <v>111.59504657070278</v>
      </c>
      <c r="AG145" s="127">
        <f t="shared" si="15"/>
        <v>127.77836579170196</v>
      </c>
      <c r="AH145" s="127">
        <f t="shared" si="15"/>
        <v>126.74640135478408</v>
      </c>
      <c r="AI145" s="127">
        <f t="shared" si="15"/>
        <v>120.33234546994075</v>
      </c>
      <c r="AJ145" s="127">
        <f t="shared" si="15"/>
        <v>148.18691786621508</v>
      </c>
      <c r="AK145" s="127">
        <f t="shared" si="15"/>
        <v>157.32943335395058</v>
      </c>
      <c r="AL145" s="127">
        <f t="shared" si="15"/>
        <v>154.80361715027732</v>
      </c>
      <c r="AM145" s="127">
        <f t="shared" si="15"/>
        <v>157.13010007905112</v>
      </c>
      <c r="AN145" s="280">
        <v>1</v>
      </c>
      <c r="AO145" s="281">
        <v>1</v>
      </c>
      <c r="AP145" s="281">
        <v>1</v>
      </c>
      <c r="AQ145" s="281">
        <v>1</v>
      </c>
      <c r="AR145" s="281">
        <v>1</v>
      </c>
      <c r="AS145" s="281">
        <v>1</v>
      </c>
      <c r="AT145" s="281">
        <v>1</v>
      </c>
      <c r="AU145" s="281">
        <v>1</v>
      </c>
      <c r="AV145" s="281">
        <v>1</v>
      </c>
      <c r="AW145" s="281">
        <v>1</v>
      </c>
      <c r="AX145" s="281">
        <v>1</v>
      </c>
      <c r="AY145" s="281">
        <v>1</v>
      </c>
      <c r="AZ145" s="281">
        <v>1</v>
      </c>
      <c r="BA145" s="281">
        <v>1</v>
      </c>
      <c r="BB145" s="281">
        <v>1</v>
      </c>
      <c r="BC145" s="281">
        <v>4</v>
      </c>
      <c r="BD145" s="281">
        <v>6</v>
      </c>
      <c r="BE145" s="325">
        <v>7</v>
      </c>
    </row>
    <row r="146" spans="2:57" ht="15" x14ac:dyDescent="0.25">
      <c r="B146" s="772"/>
      <c r="C146" s="1" t="s">
        <v>4</v>
      </c>
      <c r="D146" s="365">
        <v>5924.4</v>
      </c>
      <c r="E146" s="11">
        <v>4956.5</v>
      </c>
      <c r="F146" s="11">
        <v>5651.8</v>
      </c>
      <c r="G146" s="11">
        <v>5852.5</v>
      </c>
      <c r="H146" s="11">
        <v>5514.2</v>
      </c>
      <c r="I146" s="11">
        <v>5761.5</v>
      </c>
      <c r="J146" s="11">
        <v>6170</v>
      </c>
      <c r="K146" s="11">
        <v>5961.9</v>
      </c>
      <c r="L146" s="11">
        <v>6469.5</v>
      </c>
      <c r="M146" s="11">
        <v>6905.3</v>
      </c>
      <c r="N146" s="11">
        <v>5645.5</v>
      </c>
      <c r="O146" s="11">
        <v>5711.4</v>
      </c>
      <c r="P146" s="11">
        <v>4882.8999999999996</v>
      </c>
      <c r="Q146" s="11">
        <v>5885.86</v>
      </c>
      <c r="R146" s="11">
        <v>6109.18</v>
      </c>
      <c r="S146" s="11">
        <v>6506.501953125</v>
      </c>
      <c r="T146" s="11">
        <v>6422.3700775880097</v>
      </c>
      <c r="U146" s="366">
        <v>6508.609375</v>
      </c>
      <c r="V146" s="74">
        <f>100</f>
        <v>100</v>
      </c>
      <c r="W146" s="127">
        <f t="shared" si="16"/>
        <v>83.662480588751606</v>
      </c>
      <c r="X146" s="127">
        <f t="shared" si="16"/>
        <v>95.398690162716903</v>
      </c>
      <c r="Y146" s="127">
        <f t="shared" si="16"/>
        <v>98.786374991560336</v>
      </c>
      <c r="Z146" s="127">
        <f t="shared" si="16"/>
        <v>93.076092093714138</v>
      </c>
      <c r="AA146" s="127">
        <f t="shared" si="16"/>
        <v>97.25035446627507</v>
      </c>
      <c r="AB146" s="127">
        <f t="shared" si="15"/>
        <v>104.14556748362703</v>
      </c>
      <c r="AC146" s="127">
        <f t="shared" si="15"/>
        <v>100.63297549118899</v>
      </c>
      <c r="AD146" s="127">
        <f t="shared" si="15"/>
        <v>109.20093173992304</v>
      </c>
      <c r="AE146" s="127">
        <f t="shared" si="15"/>
        <v>116.55695091486058</v>
      </c>
      <c r="AF146" s="127">
        <f t="shared" si="15"/>
        <v>95.292350280197155</v>
      </c>
      <c r="AG146" s="127">
        <f t="shared" si="15"/>
        <v>96.404699210046587</v>
      </c>
      <c r="AH146" s="127">
        <f t="shared" si="15"/>
        <v>82.42016069137803</v>
      </c>
      <c r="AI146" s="127">
        <f t="shared" si="15"/>
        <v>99.349469988522046</v>
      </c>
      <c r="AJ146" s="127">
        <f t="shared" si="15"/>
        <v>103.11896563365067</v>
      </c>
      <c r="AK146" s="127">
        <f t="shared" si="15"/>
        <v>109.82550052536966</v>
      </c>
      <c r="AL146" s="127">
        <f t="shared" si="15"/>
        <v>108.40540945223162</v>
      </c>
      <c r="AM146" s="127">
        <f t="shared" si="15"/>
        <v>109.86107242927555</v>
      </c>
      <c r="AN146" s="280">
        <v>1</v>
      </c>
      <c r="AO146" s="281">
        <v>1</v>
      </c>
      <c r="AP146" s="281">
        <v>1</v>
      </c>
      <c r="AQ146" s="281">
        <v>1</v>
      </c>
      <c r="AR146" s="281">
        <v>1</v>
      </c>
      <c r="AS146" s="281">
        <v>1</v>
      </c>
      <c r="AT146" s="281">
        <v>1</v>
      </c>
      <c r="AU146" s="281">
        <v>1</v>
      </c>
      <c r="AV146" s="281">
        <v>1</v>
      </c>
      <c r="AW146" s="281">
        <v>1</v>
      </c>
      <c r="AX146" s="281">
        <v>1</v>
      </c>
      <c r="AY146" s="281">
        <v>1</v>
      </c>
      <c r="AZ146" s="281">
        <v>1</v>
      </c>
      <c r="BA146" s="281">
        <v>1</v>
      </c>
      <c r="BB146" s="281">
        <v>1</v>
      </c>
      <c r="BC146" s="281">
        <v>4</v>
      </c>
      <c r="BD146" s="281">
        <v>6</v>
      </c>
      <c r="BE146" s="325">
        <v>7</v>
      </c>
    </row>
    <row r="147" spans="2:57" ht="15" x14ac:dyDescent="0.25">
      <c r="B147" s="772"/>
      <c r="C147" s="1" t="s">
        <v>5</v>
      </c>
      <c r="D147" s="365">
        <v>25772</v>
      </c>
      <c r="E147" s="11">
        <v>24076.400000000001</v>
      </c>
      <c r="F147" s="11">
        <v>28584</v>
      </c>
      <c r="G147" s="11">
        <v>29538.400000000001</v>
      </c>
      <c r="H147" s="11">
        <v>28772.799999999999</v>
      </c>
      <c r="I147" s="11">
        <v>28825.1</v>
      </c>
      <c r="J147" s="11">
        <v>30943.7</v>
      </c>
      <c r="K147" s="11">
        <v>28563.599999999999</v>
      </c>
      <c r="L147" s="11">
        <v>29381.4</v>
      </c>
      <c r="M147" s="11">
        <v>31528.1</v>
      </c>
      <c r="N147" s="11">
        <v>37066.9</v>
      </c>
      <c r="O147" s="11">
        <v>35914.800000000003</v>
      </c>
      <c r="P147" s="11">
        <v>37969.4</v>
      </c>
      <c r="Q147" s="11">
        <v>41069.870000000003</v>
      </c>
      <c r="R147" s="11">
        <v>42818.21</v>
      </c>
      <c r="S147" s="11">
        <v>46129.26171875</v>
      </c>
      <c r="T147" s="11">
        <v>45962.639929807301</v>
      </c>
      <c r="U147" s="366">
        <v>46710.62109375</v>
      </c>
      <c r="V147" s="74">
        <f>100</f>
        <v>100</v>
      </c>
      <c r="W147" s="127">
        <f t="shared" si="16"/>
        <v>93.42076672357598</v>
      </c>
      <c r="X147" s="127">
        <f t="shared" si="16"/>
        <v>110.91106627347509</v>
      </c>
      <c r="Y147" s="127">
        <f t="shared" si="16"/>
        <v>114.61431010398883</v>
      </c>
      <c r="Z147" s="127">
        <f t="shared" si="16"/>
        <v>111.6436442650939</v>
      </c>
      <c r="AA147" s="127">
        <f t="shared" si="16"/>
        <v>111.84657768120441</v>
      </c>
      <c r="AB147" s="127">
        <f t="shared" si="15"/>
        <v>120.06712711469812</v>
      </c>
      <c r="AC147" s="127">
        <f t="shared" si="15"/>
        <v>110.83191060065187</v>
      </c>
      <c r="AD147" s="127">
        <f t="shared" si="15"/>
        <v>114.00512183765326</v>
      </c>
      <c r="AE147" s="127">
        <f t="shared" si="15"/>
        <v>122.33470433028093</v>
      </c>
      <c r="AF147" s="127">
        <f t="shared" si="15"/>
        <v>143.82624553779294</v>
      </c>
      <c r="AG147" s="127">
        <f t="shared" si="15"/>
        <v>139.35589011330129</v>
      </c>
      <c r="AH147" s="127">
        <f t="shared" si="15"/>
        <v>147.32810802421233</v>
      </c>
      <c r="AI147" s="127">
        <f t="shared" si="15"/>
        <v>159.3584898339283</v>
      </c>
      <c r="AJ147" s="127">
        <f t="shared" si="15"/>
        <v>166.14236380568059</v>
      </c>
      <c r="AK147" s="127">
        <f t="shared" si="15"/>
        <v>178.98984059735372</v>
      </c>
      <c r="AL147" s="127">
        <f t="shared" si="15"/>
        <v>178.34331805761019</v>
      </c>
      <c r="AM147" s="127">
        <f t="shared" si="15"/>
        <v>181.24561964050133</v>
      </c>
      <c r="AN147" s="280">
        <v>1</v>
      </c>
      <c r="AO147" s="281">
        <v>1</v>
      </c>
      <c r="AP147" s="281">
        <v>1</v>
      </c>
      <c r="AQ147" s="281">
        <v>1</v>
      </c>
      <c r="AR147" s="281">
        <v>1</v>
      </c>
      <c r="AS147" s="281">
        <v>1</v>
      </c>
      <c r="AT147" s="281">
        <v>1</v>
      </c>
      <c r="AU147" s="281">
        <v>1</v>
      </c>
      <c r="AV147" s="281">
        <v>1</v>
      </c>
      <c r="AW147" s="281">
        <v>1</v>
      </c>
      <c r="AX147" s="281">
        <v>1</v>
      </c>
      <c r="AY147" s="281">
        <v>1</v>
      </c>
      <c r="AZ147" s="281">
        <v>1</v>
      </c>
      <c r="BA147" s="281">
        <v>1</v>
      </c>
      <c r="BB147" s="281">
        <v>1</v>
      </c>
      <c r="BC147" s="281">
        <v>4</v>
      </c>
      <c r="BD147" s="281">
        <v>6</v>
      </c>
      <c r="BE147" s="325">
        <v>7</v>
      </c>
    </row>
    <row r="148" spans="2:57" ht="15" x14ac:dyDescent="0.25">
      <c r="B148" s="772"/>
      <c r="C148" s="1" t="s">
        <v>6</v>
      </c>
      <c r="D148" s="365">
        <v>33920.300000000003</v>
      </c>
      <c r="E148" s="11">
        <v>31084.3</v>
      </c>
      <c r="F148" s="11">
        <v>36631.599999999999</v>
      </c>
      <c r="G148" s="11">
        <v>38097.5</v>
      </c>
      <c r="H148" s="11">
        <v>36886.300000000003</v>
      </c>
      <c r="I148" s="11">
        <v>37172.300000000003</v>
      </c>
      <c r="J148" s="11">
        <v>39661.9</v>
      </c>
      <c r="K148" s="11">
        <v>37100.800000000003</v>
      </c>
      <c r="L148" s="11">
        <v>38380.300000000003</v>
      </c>
      <c r="M148" s="11">
        <v>40947.9</v>
      </c>
      <c r="N148" s="11">
        <v>45477.7</v>
      </c>
      <c r="O148" s="11">
        <v>44391.5</v>
      </c>
      <c r="P148" s="11">
        <v>45647.8</v>
      </c>
      <c r="Q148" s="11">
        <v>49741.39</v>
      </c>
      <c r="R148" s="11">
        <v>52330.879999999997</v>
      </c>
      <c r="S148" s="11">
        <v>56247.9765014648</v>
      </c>
      <c r="T148" s="11">
        <v>55913.536437988398</v>
      </c>
      <c r="U148" s="366">
        <v>56800.184875488303</v>
      </c>
      <c r="V148" s="74">
        <f>100</f>
        <v>100</v>
      </c>
      <c r="W148" s="127">
        <f t="shared" si="16"/>
        <v>91.639224888930812</v>
      </c>
      <c r="X148" s="127">
        <f t="shared" si="16"/>
        <v>107.99314864550136</v>
      </c>
      <c r="Y148" s="127">
        <f t="shared" si="16"/>
        <v>112.31474957473843</v>
      </c>
      <c r="Z148" s="127">
        <f t="shared" si="16"/>
        <v>108.74402643844542</v>
      </c>
      <c r="AA148" s="127">
        <f t="shared" si="16"/>
        <v>109.58717935867313</v>
      </c>
      <c r="AB148" s="127">
        <f t="shared" si="15"/>
        <v>116.92673708664132</v>
      </c>
      <c r="AC148" s="127">
        <f t="shared" si="15"/>
        <v>109.37639112861621</v>
      </c>
      <c r="AD148" s="127">
        <f t="shared" si="15"/>
        <v>113.14846861613842</v>
      </c>
      <c r="AE148" s="127">
        <f t="shared" si="15"/>
        <v>120.71797714053235</v>
      </c>
      <c r="AF148" s="127">
        <f t="shared" si="15"/>
        <v>134.07222223860046</v>
      </c>
      <c r="AG148" s="127">
        <f t="shared" si="15"/>
        <v>130.87000999401536</v>
      </c>
      <c r="AH148" s="127">
        <f t="shared" si="15"/>
        <v>134.5736918600366</v>
      </c>
      <c r="AI148" s="127">
        <f t="shared" si="15"/>
        <v>146.64195186952944</v>
      </c>
      <c r="AJ148" s="127">
        <f t="shared" si="15"/>
        <v>154.27599402127927</v>
      </c>
      <c r="AK148" s="127">
        <f t="shared" si="15"/>
        <v>165.82393581856527</v>
      </c>
      <c r="AL148" s="127">
        <f t="shared" si="15"/>
        <v>164.83797737044893</v>
      </c>
      <c r="AM148" s="127">
        <f t="shared" si="15"/>
        <v>167.45189422112509</v>
      </c>
      <c r="AN148" s="280"/>
      <c r="AO148" s="281"/>
      <c r="AP148" s="281"/>
      <c r="AQ148" s="281"/>
      <c r="AR148" s="281"/>
      <c r="AS148" s="281"/>
      <c r="AT148" s="281"/>
      <c r="AU148" s="281"/>
      <c r="AV148" s="281"/>
      <c r="AW148" s="281"/>
      <c r="AX148" s="281"/>
      <c r="AY148" s="281"/>
      <c r="AZ148" s="281"/>
      <c r="BA148" s="281"/>
      <c r="BB148" s="281"/>
      <c r="BC148" s="281"/>
      <c r="BD148" s="281"/>
      <c r="BE148" s="325"/>
    </row>
    <row r="149" spans="2:57" ht="15" x14ac:dyDescent="0.25">
      <c r="B149" s="765"/>
      <c r="C149" s="8" t="s">
        <v>7</v>
      </c>
      <c r="D149" s="424">
        <v>8148.3</v>
      </c>
      <c r="E149" s="341">
        <v>7007.9</v>
      </c>
      <c r="F149" s="341">
        <v>8047.6</v>
      </c>
      <c r="G149" s="341">
        <v>8559.1</v>
      </c>
      <c r="H149" s="341">
        <v>8113.5</v>
      </c>
      <c r="I149" s="341">
        <v>8347.2000000000007</v>
      </c>
      <c r="J149" s="341">
        <v>8718.2000000000007</v>
      </c>
      <c r="K149" s="341">
        <v>8537.2000000000007</v>
      </c>
      <c r="L149" s="341">
        <v>8998.9</v>
      </c>
      <c r="M149" s="341">
        <v>9419.7999999999993</v>
      </c>
      <c r="N149" s="341">
        <v>8410.7999999999993</v>
      </c>
      <c r="O149" s="341">
        <v>8476.7000000000007</v>
      </c>
      <c r="P149" s="341">
        <v>7678.4</v>
      </c>
      <c r="Q149" s="341">
        <v>8671.52</v>
      </c>
      <c r="R149" s="341">
        <v>9512.67</v>
      </c>
      <c r="S149" s="341">
        <v>10118.7147827148</v>
      </c>
      <c r="T149" s="341">
        <v>9950.8965081811293</v>
      </c>
      <c r="U149" s="341">
        <v>10089.563781738299</v>
      </c>
      <c r="V149" s="74">
        <f>100</f>
        <v>100</v>
      </c>
      <c r="W149" s="127">
        <f t="shared" si="16"/>
        <v>86.00444264447799</v>
      </c>
      <c r="X149" s="127">
        <f t="shared" si="16"/>
        <v>98.764159395211266</v>
      </c>
      <c r="Y149" s="127">
        <f t="shared" si="16"/>
        <v>105.04154240761876</v>
      </c>
      <c r="Z149" s="127">
        <f t="shared" si="16"/>
        <v>99.572917050182241</v>
      </c>
      <c r="AA149" s="127">
        <f t="shared" si="16"/>
        <v>102.44099996318252</v>
      </c>
      <c r="AB149" s="127">
        <f t="shared" si="15"/>
        <v>106.99409692819363</v>
      </c>
      <c r="AC149" s="127">
        <f t="shared" si="15"/>
        <v>104.77277468919898</v>
      </c>
      <c r="AD149" s="127">
        <f t="shared" si="15"/>
        <v>110.43898727341899</v>
      </c>
      <c r="AE149" s="127">
        <f t="shared" si="15"/>
        <v>115.60448191647336</v>
      </c>
      <c r="AF149" s="127">
        <f t="shared" si="15"/>
        <v>103.22153087147011</v>
      </c>
      <c r="AG149" s="127">
        <f t="shared" si="15"/>
        <v>104.03028852644111</v>
      </c>
      <c r="AH149" s="127">
        <f t="shared" si="15"/>
        <v>94.233152927604536</v>
      </c>
      <c r="AI149" s="127">
        <f t="shared" si="15"/>
        <v>106.42121669550704</v>
      </c>
      <c r="AJ149" s="127">
        <f t="shared" si="15"/>
        <v>116.74422885755311</v>
      </c>
      <c r="AK149" s="127">
        <f>S149*100/$D149</f>
        <v>124.18191257949265</v>
      </c>
      <c r="AL149" s="127">
        <f>T149*100/$D149</f>
        <v>122.12236304727524</v>
      </c>
      <c r="AM149" s="127">
        <f>U149*100/$D149</f>
        <v>123.82415696204484</v>
      </c>
      <c r="AN149" s="283"/>
      <c r="AO149" s="284"/>
      <c r="AP149" s="284"/>
      <c r="AQ149" s="284"/>
      <c r="AR149" s="284"/>
      <c r="AS149" s="284"/>
      <c r="AT149" s="284"/>
      <c r="AU149" s="284"/>
      <c r="AV149" s="284"/>
      <c r="AW149" s="284"/>
      <c r="AX149" s="284"/>
      <c r="AY149" s="284"/>
      <c r="AZ149" s="284"/>
      <c r="BA149" s="284"/>
      <c r="BB149" s="284"/>
      <c r="BC149" s="284"/>
      <c r="BD149" s="284"/>
      <c r="BE149" s="284"/>
    </row>
    <row r="150" spans="2:57" ht="15" customHeight="1" x14ac:dyDescent="0.25">
      <c r="B150" s="772" t="s">
        <v>41</v>
      </c>
      <c r="C150" s="1" t="s">
        <v>2</v>
      </c>
      <c r="D150" s="425">
        <v>1333.5</v>
      </c>
      <c r="E150" s="11">
        <v>1308.5999999999999</v>
      </c>
      <c r="F150" s="11">
        <v>1259.2</v>
      </c>
      <c r="G150" s="11">
        <v>1360.8</v>
      </c>
      <c r="H150" s="11">
        <v>1756.3</v>
      </c>
      <c r="I150" s="11">
        <v>1341</v>
      </c>
      <c r="J150" s="11">
        <v>1744</v>
      </c>
      <c r="K150" s="11">
        <v>1414.4</v>
      </c>
      <c r="L150" s="11">
        <v>1555.5</v>
      </c>
      <c r="M150" s="11">
        <v>1520.3</v>
      </c>
      <c r="N150" s="11">
        <v>1916</v>
      </c>
      <c r="O150" s="11">
        <v>1911.6</v>
      </c>
      <c r="P150" s="11">
        <v>1921.2</v>
      </c>
      <c r="Q150" s="11">
        <v>2292.5</v>
      </c>
      <c r="R150" s="11">
        <v>2195.12</v>
      </c>
      <c r="S150" s="11">
        <v>2325.9716796875</v>
      </c>
      <c r="T150" s="11">
        <v>2195.1466153008701</v>
      </c>
      <c r="U150" s="366">
        <v>2225.86596679688</v>
      </c>
      <c r="V150" s="74">
        <f>100</f>
        <v>100</v>
      </c>
      <c r="W150" s="127">
        <f t="shared" si="16"/>
        <v>98.132733408323944</v>
      </c>
      <c r="X150" s="127">
        <f t="shared" si="16"/>
        <v>94.428196475440572</v>
      </c>
      <c r="Y150" s="127">
        <f t="shared" si="16"/>
        <v>102.04724409448819</v>
      </c>
      <c r="Z150" s="127">
        <f t="shared" si="16"/>
        <v>131.70603674540683</v>
      </c>
      <c r="AA150" s="127">
        <f t="shared" si="16"/>
        <v>100.56242969628796</v>
      </c>
      <c r="AB150" s="127">
        <f t="shared" si="16"/>
        <v>130.78365204349456</v>
      </c>
      <c r="AC150" s="127">
        <f t="shared" si="16"/>
        <v>106.06674165729284</v>
      </c>
      <c r="AD150" s="127">
        <f t="shared" si="16"/>
        <v>116.64791901012373</v>
      </c>
      <c r="AE150" s="127">
        <f t="shared" si="16"/>
        <v>114.00824896887889</v>
      </c>
      <c r="AF150" s="127">
        <f t="shared" si="16"/>
        <v>143.68203974503186</v>
      </c>
      <c r="AG150" s="127">
        <f t="shared" ref="AD150:AM175" si="23">O150*100/$D150</f>
        <v>143.35208098987627</v>
      </c>
      <c r="AH150" s="127">
        <f t="shared" si="23"/>
        <v>144.07199100112487</v>
      </c>
      <c r="AI150" s="127">
        <f t="shared" si="23"/>
        <v>171.91601049868765</v>
      </c>
      <c r="AJ150" s="127">
        <f t="shared" si="23"/>
        <v>164.61342332208474</v>
      </c>
      <c r="AK150" s="127">
        <f t="shared" si="23"/>
        <v>174.42607271747281</v>
      </c>
      <c r="AL150" s="127">
        <f t="shared" si="23"/>
        <v>164.61541922016272</v>
      </c>
      <c r="AM150" s="127">
        <f t="shared" si="23"/>
        <v>166.91908262443795</v>
      </c>
      <c r="AN150" s="280">
        <v>1</v>
      </c>
      <c r="AO150" s="281">
        <v>1</v>
      </c>
      <c r="AP150" s="281">
        <v>1</v>
      </c>
      <c r="AQ150" s="281">
        <v>1</v>
      </c>
      <c r="AR150" s="281">
        <v>1</v>
      </c>
      <c r="AS150" s="281">
        <v>1</v>
      </c>
      <c r="AT150" s="281">
        <v>1</v>
      </c>
      <c r="AU150" s="281">
        <v>1</v>
      </c>
      <c r="AV150" s="281">
        <v>1</v>
      </c>
      <c r="AW150" s="281">
        <v>1</v>
      </c>
      <c r="AX150" s="281">
        <v>1</v>
      </c>
      <c r="AY150" s="281">
        <v>1</v>
      </c>
      <c r="AZ150" s="281">
        <v>1</v>
      </c>
      <c r="BA150" s="281">
        <v>1</v>
      </c>
      <c r="BB150" s="281">
        <v>1</v>
      </c>
      <c r="BC150" s="281">
        <v>4</v>
      </c>
      <c r="BD150" s="281">
        <v>6</v>
      </c>
      <c r="BE150" s="325">
        <v>7</v>
      </c>
    </row>
    <row r="151" spans="2:57" ht="15" x14ac:dyDescent="0.25">
      <c r="B151" s="772"/>
      <c r="C151" s="1" t="s">
        <v>3</v>
      </c>
      <c r="D151" s="365">
        <v>6628.8</v>
      </c>
      <c r="E151" s="11">
        <v>5255</v>
      </c>
      <c r="F151" s="11">
        <v>6492.6</v>
      </c>
      <c r="G151" s="11">
        <v>7425.9</v>
      </c>
      <c r="H151" s="11">
        <v>6270.1</v>
      </c>
      <c r="I151" s="11">
        <v>6577.4</v>
      </c>
      <c r="J151" s="11">
        <v>6600.6</v>
      </c>
      <c r="K151" s="11">
        <v>6736.1</v>
      </c>
      <c r="L151" s="11">
        <v>6900.3</v>
      </c>
      <c r="M151" s="11">
        <v>6962.4</v>
      </c>
      <c r="N151" s="11">
        <v>7698.5</v>
      </c>
      <c r="O151" s="11">
        <v>7178.9</v>
      </c>
      <c r="P151" s="11">
        <v>6583.8</v>
      </c>
      <c r="Q151" s="11">
        <v>6707.6</v>
      </c>
      <c r="R151" s="11">
        <v>8563.1</v>
      </c>
      <c r="S151" s="11">
        <v>9091.408203125</v>
      </c>
      <c r="T151" s="11">
        <v>8945.4517054115404</v>
      </c>
      <c r="U151" s="366">
        <v>9079.7958984375</v>
      </c>
      <c r="V151" s="74">
        <f>100</f>
        <v>100</v>
      </c>
      <c r="W151" s="127">
        <f t="shared" ref="W151:AH182" si="24">E151*100/$D151</f>
        <v>79.275283610909966</v>
      </c>
      <c r="X151" s="127">
        <f t="shared" si="24"/>
        <v>97.945329471397542</v>
      </c>
      <c r="Y151" s="127">
        <f t="shared" si="24"/>
        <v>112.02480086893556</v>
      </c>
      <c r="Z151" s="127">
        <f t="shared" si="24"/>
        <v>94.588764180545496</v>
      </c>
      <c r="AA151" s="127">
        <f t="shared" si="24"/>
        <v>99.224595703596421</v>
      </c>
      <c r="AB151" s="127">
        <f t="shared" si="24"/>
        <v>99.574583635047063</v>
      </c>
      <c r="AC151" s="127">
        <f t="shared" si="24"/>
        <v>101.6186941829592</v>
      </c>
      <c r="AD151" s="127">
        <f t="shared" si="23"/>
        <v>104.0957639391745</v>
      </c>
      <c r="AE151" s="127">
        <f t="shared" si="23"/>
        <v>105.03258508327299</v>
      </c>
      <c r="AF151" s="127">
        <f t="shared" si="23"/>
        <v>116.13715906348057</v>
      </c>
      <c r="AG151" s="127">
        <f t="shared" si="23"/>
        <v>108.29863625392228</v>
      </c>
      <c r="AH151" s="127">
        <f t="shared" si="23"/>
        <v>99.321144098479365</v>
      </c>
      <c r="AI151" s="127">
        <f t="shared" si="23"/>
        <v>101.18875211199614</v>
      </c>
      <c r="AJ151" s="127">
        <f t="shared" si="23"/>
        <v>129.18024378469707</v>
      </c>
      <c r="AK151" s="127">
        <f t="shared" si="23"/>
        <v>137.15013581832306</v>
      </c>
      <c r="AL151" s="127">
        <f t="shared" si="23"/>
        <v>134.9482818219216</v>
      </c>
      <c r="AM151" s="127">
        <f t="shared" si="23"/>
        <v>136.97495622793718</v>
      </c>
      <c r="AN151" s="280">
        <v>1</v>
      </c>
      <c r="AO151" s="281">
        <v>1</v>
      </c>
      <c r="AP151" s="281">
        <v>1</v>
      </c>
      <c r="AQ151" s="281">
        <v>1</v>
      </c>
      <c r="AR151" s="281">
        <v>1</v>
      </c>
      <c r="AS151" s="281">
        <v>1</v>
      </c>
      <c r="AT151" s="281">
        <v>1</v>
      </c>
      <c r="AU151" s="281">
        <v>1</v>
      </c>
      <c r="AV151" s="281">
        <v>1</v>
      </c>
      <c r="AW151" s="281">
        <v>1</v>
      </c>
      <c r="AX151" s="281">
        <v>1</v>
      </c>
      <c r="AY151" s="281">
        <v>1</v>
      </c>
      <c r="AZ151" s="281">
        <v>1</v>
      </c>
      <c r="BA151" s="281">
        <v>1</v>
      </c>
      <c r="BB151" s="281">
        <v>1</v>
      </c>
      <c r="BC151" s="281">
        <v>4</v>
      </c>
      <c r="BD151" s="281">
        <v>6</v>
      </c>
      <c r="BE151" s="325">
        <v>7</v>
      </c>
    </row>
    <row r="152" spans="2:57" ht="15" x14ac:dyDescent="0.25">
      <c r="B152" s="772"/>
      <c r="C152" s="1" t="s">
        <v>4</v>
      </c>
      <c r="D152" s="365">
        <v>18932</v>
      </c>
      <c r="E152" s="11">
        <v>14133.9</v>
      </c>
      <c r="F152" s="11">
        <v>15743.5</v>
      </c>
      <c r="G152" s="11">
        <v>17984.099999999999</v>
      </c>
      <c r="H152" s="11">
        <v>18032.3</v>
      </c>
      <c r="I152" s="11">
        <v>17724.400000000001</v>
      </c>
      <c r="J152" s="11">
        <v>18427.900000000001</v>
      </c>
      <c r="K152" s="11">
        <v>19154.7</v>
      </c>
      <c r="L152" s="11">
        <v>19214.3</v>
      </c>
      <c r="M152" s="11">
        <v>20252</v>
      </c>
      <c r="N152" s="11">
        <v>17150.900000000001</v>
      </c>
      <c r="O152" s="11">
        <v>16845.2</v>
      </c>
      <c r="P152" s="11">
        <v>15068.4</v>
      </c>
      <c r="Q152" s="11">
        <v>17465.849999999999</v>
      </c>
      <c r="R152" s="11">
        <v>18427</v>
      </c>
      <c r="S152" s="11">
        <v>19625.43359375</v>
      </c>
      <c r="T152" s="11">
        <v>19371.669124141001</v>
      </c>
      <c r="U152" s="366">
        <v>19631.7578125</v>
      </c>
      <c r="V152" s="74">
        <f>100</f>
        <v>100</v>
      </c>
      <c r="W152" s="127">
        <f t="shared" si="24"/>
        <v>74.656137756180016</v>
      </c>
      <c r="X152" s="127">
        <f t="shared" si="24"/>
        <v>83.158144939784492</v>
      </c>
      <c r="Y152" s="127">
        <f t="shared" si="24"/>
        <v>94.993133319247818</v>
      </c>
      <c r="Z152" s="127">
        <f t="shared" si="24"/>
        <v>95.247728713289675</v>
      </c>
      <c r="AA152" s="127">
        <f t="shared" si="24"/>
        <v>93.621381787449835</v>
      </c>
      <c r="AB152" s="127">
        <f t="shared" si="24"/>
        <v>97.337312486794858</v>
      </c>
      <c r="AC152" s="127">
        <f t="shared" si="24"/>
        <v>101.17631523346715</v>
      </c>
      <c r="AD152" s="127">
        <f t="shared" si="23"/>
        <v>101.49112613564336</v>
      </c>
      <c r="AE152" s="127">
        <f t="shared" si="23"/>
        <v>106.97232199450666</v>
      </c>
      <c r="AF152" s="127">
        <f t="shared" si="23"/>
        <v>90.592119163321371</v>
      </c>
      <c r="AG152" s="127">
        <f t="shared" si="23"/>
        <v>88.97739277413902</v>
      </c>
      <c r="AH152" s="127">
        <f t="shared" si="23"/>
        <v>79.592224804563699</v>
      </c>
      <c r="AI152" s="127">
        <f t="shared" si="23"/>
        <v>92.255704627086402</v>
      </c>
      <c r="AJ152" s="127">
        <f t="shared" si="23"/>
        <v>97.332558630889494</v>
      </c>
      <c r="AK152" s="127">
        <f t="shared" si="23"/>
        <v>103.66275931623706</v>
      </c>
      <c r="AL152" s="127">
        <f t="shared" si="23"/>
        <v>102.32235962466194</v>
      </c>
      <c r="AM152" s="127">
        <f t="shared" si="23"/>
        <v>103.69616423251638</v>
      </c>
      <c r="AN152" s="280">
        <v>1</v>
      </c>
      <c r="AO152" s="281">
        <v>1</v>
      </c>
      <c r="AP152" s="281">
        <v>1</v>
      </c>
      <c r="AQ152" s="281">
        <v>1</v>
      </c>
      <c r="AR152" s="281">
        <v>1</v>
      </c>
      <c r="AS152" s="281">
        <v>1</v>
      </c>
      <c r="AT152" s="281">
        <v>1</v>
      </c>
      <c r="AU152" s="281">
        <v>1</v>
      </c>
      <c r="AV152" s="281">
        <v>1</v>
      </c>
      <c r="AW152" s="281">
        <v>1</v>
      </c>
      <c r="AX152" s="281">
        <v>1</v>
      </c>
      <c r="AY152" s="281">
        <v>1</v>
      </c>
      <c r="AZ152" s="281">
        <v>1</v>
      </c>
      <c r="BA152" s="281">
        <v>1</v>
      </c>
      <c r="BB152" s="281">
        <v>1</v>
      </c>
      <c r="BC152" s="281">
        <v>4</v>
      </c>
      <c r="BD152" s="281">
        <v>6</v>
      </c>
      <c r="BE152" s="325">
        <v>7</v>
      </c>
    </row>
    <row r="153" spans="2:57" ht="15" x14ac:dyDescent="0.25">
      <c r="B153" s="772"/>
      <c r="C153" s="1" t="s">
        <v>5</v>
      </c>
      <c r="D153" s="365">
        <v>50550.1</v>
      </c>
      <c r="E153" s="11">
        <v>39127.4</v>
      </c>
      <c r="F153" s="11">
        <v>46535.5</v>
      </c>
      <c r="G153" s="11">
        <v>52020.3</v>
      </c>
      <c r="H153" s="11">
        <v>52530.1</v>
      </c>
      <c r="I153" s="11">
        <v>54350.8</v>
      </c>
      <c r="J153" s="11">
        <v>57385.5</v>
      </c>
      <c r="K153" s="11">
        <v>58012.3</v>
      </c>
      <c r="L153" s="11">
        <v>61025.1</v>
      </c>
      <c r="M153" s="11">
        <v>66293.899999999994</v>
      </c>
      <c r="N153" s="11">
        <v>81855.399999999994</v>
      </c>
      <c r="O153" s="11">
        <v>85900.5</v>
      </c>
      <c r="P153" s="11">
        <v>73975.600000000006</v>
      </c>
      <c r="Q153" s="11">
        <v>90131.46</v>
      </c>
      <c r="R153" s="11">
        <v>93600.960000000006</v>
      </c>
      <c r="S153" s="11">
        <v>100838.9453125</v>
      </c>
      <c r="T153" s="11">
        <v>100474.709117647</v>
      </c>
      <c r="U153" s="366">
        <v>102109.8984375</v>
      </c>
      <c r="V153" s="74">
        <f>100</f>
        <v>100</v>
      </c>
      <c r="W153" s="127">
        <f t="shared" si="24"/>
        <v>77.403209884846916</v>
      </c>
      <c r="X153" s="127">
        <f t="shared" si="24"/>
        <v>92.058175948217709</v>
      </c>
      <c r="Y153" s="127">
        <f t="shared" si="24"/>
        <v>102.90840176379473</v>
      </c>
      <c r="Z153" s="127">
        <f t="shared" si="24"/>
        <v>103.9169061980095</v>
      </c>
      <c r="AA153" s="127">
        <f t="shared" si="24"/>
        <v>107.51867948827005</v>
      </c>
      <c r="AB153" s="127">
        <f t="shared" si="24"/>
        <v>113.52203061912836</v>
      </c>
      <c r="AC153" s="127">
        <f t="shared" si="24"/>
        <v>114.76198860140732</v>
      </c>
      <c r="AD153" s="127">
        <f t="shared" si="23"/>
        <v>120.72201637583309</v>
      </c>
      <c r="AE153" s="127">
        <f t="shared" si="23"/>
        <v>131.14494333344541</v>
      </c>
      <c r="AF153" s="127">
        <f t="shared" si="23"/>
        <v>161.92925434371048</v>
      </c>
      <c r="AG153" s="127">
        <f t="shared" si="23"/>
        <v>169.93141457682577</v>
      </c>
      <c r="AH153" s="127">
        <f t="shared" si="23"/>
        <v>146.34115461690484</v>
      </c>
      <c r="AI153" s="127">
        <f t="shared" si="23"/>
        <v>178.30124965133601</v>
      </c>
      <c r="AJ153" s="127">
        <f t="shared" si="23"/>
        <v>185.16473755739355</v>
      </c>
      <c r="AK153" s="127">
        <f t="shared" si="23"/>
        <v>199.48317671478395</v>
      </c>
      <c r="AL153" s="127">
        <f t="shared" si="23"/>
        <v>198.7626317606632</v>
      </c>
      <c r="AM153" s="127">
        <f t="shared" si="23"/>
        <v>201.99742124644661</v>
      </c>
      <c r="AN153" s="280">
        <v>1</v>
      </c>
      <c r="AO153" s="281">
        <v>1</v>
      </c>
      <c r="AP153" s="281">
        <v>1</v>
      </c>
      <c r="AQ153" s="281">
        <v>1</v>
      </c>
      <c r="AR153" s="281">
        <v>1</v>
      </c>
      <c r="AS153" s="281">
        <v>1</v>
      </c>
      <c r="AT153" s="281">
        <v>1</v>
      </c>
      <c r="AU153" s="281">
        <v>1</v>
      </c>
      <c r="AV153" s="281">
        <v>1</v>
      </c>
      <c r="AW153" s="281">
        <v>1</v>
      </c>
      <c r="AX153" s="281">
        <v>1</v>
      </c>
      <c r="AY153" s="281">
        <v>1</v>
      </c>
      <c r="AZ153" s="281">
        <v>1</v>
      </c>
      <c r="BA153" s="281">
        <v>1</v>
      </c>
      <c r="BB153" s="281">
        <v>1</v>
      </c>
      <c r="BC153" s="281">
        <v>4</v>
      </c>
      <c r="BD153" s="281">
        <v>6</v>
      </c>
      <c r="BE153" s="325">
        <v>7</v>
      </c>
    </row>
    <row r="154" spans="2:57" ht="15" x14ac:dyDescent="0.25">
      <c r="B154" s="772"/>
      <c r="C154" s="1" t="s">
        <v>6</v>
      </c>
      <c r="D154" s="365">
        <v>77444.399999999994</v>
      </c>
      <c r="E154" s="11">
        <v>59824.9</v>
      </c>
      <c r="F154" s="11">
        <v>70030.8</v>
      </c>
      <c r="G154" s="11">
        <v>78791.100000000006</v>
      </c>
      <c r="H154" s="11">
        <v>78588.800000000003</v>
      </c>
      <c r="I154" s="11">
        <v>79993.600000000006</v>
      </c>
      <c r="J154" s="11">
        <v>84158</v>
      </c>
      <c r="K154" s="11">
        <v>85317.5</v>
      </c>
      <c r="L154" s="11">
        <v>88695.2</v>
      </c>
      <c r="M154" s="11">
        <v>95028.6</v>
      </c>
      <c r="N154" s="11">
        <v>108620.8</v>
      </c>
      <c r="O154" s="11">
        <v>111836.2</v>
      </c>
      <c r="P154" s="11">
        <v>97549</v>
      </c>
      <c r="Q154" s="11">
        <v>116597.41</v>
      </c>
      <c r="R154" s="11">
        <v>122786.18</v>
      </c>
      <c r="S154" s="11">
        <v>131881.75878906299</v>
      </c>
      <c r="T154" s="11">
        <v>130986.9765625</v>
      </c>
      <c r="U154" s="366">
        <v>133047.318115234</v>
      </c>
      <c r="V154" s="74">
        <f>100</f>
        <v>100</v>
      </c>
      <c r="W154" s="127">
        <f t="shared" si="24"/>
        <v>77.248839167196081</v>
      </c>
      <c r="X154" s="127">
        <f t="shared" si="24"/>
        <v>90.427196801834612</v>
      </c>
      <c r="Y154" s="127">
        <f t="shared" si="24"/>
        <v>101.73892495777618</v>
      </c>
      <c r="Z154" s="127">
        <f t="shared" si="24"/>
        <v>101.47770529567019</v>
      </c>
      <c r="AA154" s="127">
        <f t="shared" si="24"/>
        <v>103.29165181730379</v>
      </c>
      <c r="AB154" s="127">
        <f t="shared" si="24"/>
        <v>108.66892893482293</v>
      </c>
      <c r="AC154" s="127">
        <f t="shared" si="24"/>
        <v>110.16613208960236</v>
      </c>
      <c r="AD154" s="127">
        <f t="shared" si="23"/>
        <v>114.52758366001933</v>
      </c>
      <c r="AE154" s="127">
        <f t="shared" si="23"/>
        <v>122.70557974495252</v>
      </c>
      <c r="AF154" s="127">
        <f t="shared" si="23"/>
        <v>140.25649369095765</v>
      </c>
      <c r="AG154" s="127">
        <f t="shared" si="23"/>
        <v>144.40837555717394</v>
      </c>
      <c r="AH154" s="127">
        <f t="shared" si="23"/>
        <v>125.96004359256447</v>
      </c>
      <c r="AI154" s="127">
        <f t="shared" si="23"/>
        <v>150.55628295912939</v>
      </c>
      <c r="AJ154" s="127">
        <f t="shared" si="23"/>
        <v>158.54752570876656</v>
      </c>
      <c r="AK154" s="127">
        <f t="shared" si="23"/>
        <v>170.29218224824908</v>
      </c>
      <c r="AL154" s="127">
        <f t="shared" si="23"/>
        <v>169.1367956398397</v>
      </c>
      <c r="AM154" s="127">
        <f t="shared" si="23"/>
        <v>171.79720950157017</v>
      </c>
      <c r="AN154" s="280"/>
      <c r="AO154" s="281"/>
      <c r="AP154" s="281"/>
      <c r="AQ154" s="281"/>
      <c r="AR154" s="281"/>
      <c r="AS154" s="281"/>
      <c r="AT154" s="281"/>
      <c r="AU154" s="281"/>
      <c r="AV154" s="281"/>
      <c r="AW154" s="281"/>
      <c r="AX154" s="281"/>
      <c r="AY154" s="281"/>
      <c r="AZ154" s="281"/>
      <c r="BA154" s="281"/>
      <c r="BB154" s="281"/>
      <c r="BC154" s="281"/>
      <c r="BD154" s="281"/>
      <c r="BE154" s="325"/>
    </row>
    <row r="155" spans="2:57" ht="15" x14ac:dyDescent="0.25">
      <c r="B155" s="765"/>
      <c r="C155" s="8" t="s">
        <v>7</v>
      </c>
      <c r="D155" s="424">
        <v>26894.3</v>
      </c>
      <c r="E155" s="341">
        <v>20697.5</v>
      </c>
      <c r="F155" s="341">
        <v>23495.3</v>
      </c>
      <c r="G155" s="341">
        <v>26770.799999999999</v>
      </c>
      <c r="H155" s="341">
        <v>26058.7</v>
      </c>
      <c r="I155" s="341">
        <v>25642.799999999999</v>
      </c>
      <c r="J155" s="341">
        <v>26772.5</v>
      </c>
      <c r="K155" s="341">
        <v>27305.200000000001</v>
      </c>
      <c r="L155" s="341">
        <v>27670.1</v>
      </c>
      <c r="M155" s="341">
        <v>28734.7</v>
      </c>
      <c r="N155" s="341">
        <v>26765.4</v>
      </c>
      <c r="O155" s="341">
        <v>25935.7</v>
      </c>
      <c r="P155" s="341">
        <v>23573.4</v>
      </c>
      <c r="Q155" s="341">
        <v>26465.95</v>
      </c>
      <c r="R155" s="341">
        <v>29185.22</v>
      </c>
      <c r="S155" s="341">
        <v>31042.8134765625</v>
      </c>
      <c r="T155" s="341">
        <v>30512.267444853402</v>
      </c>
      <c r="U155" s="341">
        <v>30937.4196777344</v>
      </c>
      <c r="V155" s="74">
        <f>100</f>
        <v>100</v>
      </c>
      <c r="W155" s="127">
        <f t="shared" si="24"/>
        <v>76.958686413106122</v>
      </c>
      <c r="X155" s="127">
        <f t="shared" si="24"/>
        <v>87.361634249636538</v>
      </c>
      <c r="Y155" s="127">
        <f t="shared" si="24"/>
        <v>99.540794889623456</v>
      </c>
      <c r="Z155" s="127">
        <f t="shared" si="24"/>
        <v>96.893021941452275</v>
      </c>
      <c r="AA155" s="127">
        <f t="shared" si="24"/>
        <v>95.346597606184218</v>
      </c>
      <c r="AB155" s="127">
        <f t="shared" si="24"/>
        <v>99.547115931628639</v>
      </c>
      <c r="AC155" s="127">
        <f t="shared" si="24"/>
        <v>101.52783303525283</v>
      </c>
      <c r="AD155" s="127">
        <f t="shared" si="23"/>
        <v>102.8846261103654</v>
      </c>
      <c r="AE155" s="127">
        <f t="shared" si="23"/>
        <v>106.84308570961133</v>
      </c>
      <c r="AF155" s="127">
        <f t="shared" si="23"/>
        <v>99.520716285606994</v>
      </c>
      <c r="AG155" s="127">
        <f t="shared" si="23"/>
        <v>96.435675961077251</v>
      </c>
      <c r="AH155" s="127">
        <f t="shared" si="23"/>
        <v>87.652030355874672</v>
      </c>
      <c r="AI155" s="127">
        <f t="shared" si="23"/>
        <v>98.407283327693975</v>
      </c>
      <c r="AJ155" s="127">
        <f t="shared" si="23"/>
        <v>108.51823620618495</v>
      </c>
      <c r="AK155" s="127">
        <f t="shared" si="23"/>
        <v>115.42525173201199</v>
      </c>
      <c r="AL155" s="127">
        <f t="shared" si="23"/>
        <v>113.45254364253169</v>
      </c>
      <c r="AM155" s="127">
        <f t="shared" si="23"/>
        <v>115.03337018526007</v>
      </c>
      <c r="AN155" s="283"/>
      <c r="AO155" s="284"/>
      <c r="AP155" s="284"/>
      <c r="AQ155" s="284"/>
      <c r="AR155" s="284"/>
      <c r="AS155" s="284"/>
      <c r="AT155" s="284"/>
      <c r="AU155" s="284"/>
      <c r="AV155" s="284"/>
      <c r="AW155" s="284"/>
      <c r="AX155" s="284"/>
      <c r="AY155" s="284"/>
      <c r="AZ155" s="284"/>
      <c r="BA155" s="284"/>
      <c r="BB155" s="284"/>
      <c r="BC155" s="284"/>
      <c r="BD155" s="284"/>
      <c r="BE155" s="284"/>
    </row>
    <row r="156" spans="2:57" ht="15" customHeight="1" x14ac:dyDescent="0.25">
      <c r="B156" s="772" t="s">
        <v>42</v>
      </c>
      <c r="C156" s="1" t="s">
        <v>2</v>
      </c>
      <c r="D156" s="425">
        <v>160.19999999999999</v>
      </c>
      <c r="E156" s="11">
        <v>168.6</v>
      </c>
      <c r="F156" s="11">
        <v>447.3</v>
      </c>
      <c r="G156" s="11">
        <v>226.3</v>
      </c>
      <c r="H156" s="11">
        <v>198.6</v>
      </c>
      <c r="I156" s="11">
        <v>238.8</v>
      </c>
      <c r="J156" s="11">
        <v>184.2</v>
      </c>
      <c r="K156" s="11">
        <v>212.1</v>
      </c>
      <c r="L156" s="11">
        <v>130.9</v>
      </c>
      <c r="M156" s="11">
        <v>166.4</v>
      </c>
      <c r="N156" s="11">
        <v>197.5</v>
      </c>
      <c r="O156" s="11">
        <v>166.4</v>
      </c>
      <c r="P156" s="11">
        <v>249.5</v>
      </c>
      <c r="Q156" s="11">
        <v>337.8</v>
      </c>
      <c r="R156" s="11">
        <v>288.37</v>
      </c>
      <c r="S156" s="11">
        <v>305.559814453125</v>
      </c>
      <c r="T156" s="11">
        <v>288.37350816356002</v>
      </c>
      <c r="U156" s="366">
        <v>292.42401123046898</v>
      </c>
      <c r="V156" s="74">
        <f>100</f>
        <v>100</v>
      </c>
      <c r="W156" s="127">
        <f t="shared" si="24"/>
        <v>105.2434456928839</v>
      </c>
      <c r="X156" s="127">
        <f t="shared" si="24"/>
        <v>279.21348314606746</v>
      </c>
      <c r="Y156" s="127">
        <f t="shared" si="24"/>
        <v>141.26092384519353</v>
      </c>
      <c r="Z156" s="127">
        <f t="shared" si="24"/>
        <v>123.97003745318352</v>
      </c>
      <c r="AA156" s="127">
        <f t="shared" si="24"/>
        <v>149.06367041198502</v>
      </c>
      <c r="AB156" s="127">
        <f t="shared" si="24"/>
        <v>114.9812734082397</v>
      </c>
      <c r="AC156" s="127">
        <f t="shared" si="24"/>
        <v>132.39700374531836</v>
      </c>
      <c r="AD156" s="127">
        <f t="shared" si="23"/>
        <v>81.710362047440711</v>
      </c>
      <c r="AE156" s="127">
        <f t="shared" si="23"/>
        <v>103.8701622971286</v>
      </c>
      <c r="AF156" s="127">
        <f t="shared" si="23"/>
        <v>123.28339575530588</v>
      </c>
      <c r="AG156" s="127">
        <f t="shared" si="23"/>
        <v>103.8701622971286</v>
      </c>
      <c r="AH156" s="127">
        <f t="shared" si="23"/>
        <v>155.74282147315856</v>
      </c>
      <c r="AI156" s="127">
        <f t="shared" si="23"/>
        <v>210.86142322097379</v>
      </c>
      <c r="AJ156" s="127">
        <f t="shared" si="23"/>
        <v>180.00624219725344</v>
      </c>
      <c r="AK156" s="127">
        <f t="shared" si="23"/>
        <v>190.73646345388579</v>
      </c>
      <c r="AL156" s="127">
        <f t="shared" si="23"/>
        <v>180.00843206214736</v>
      </c>
      <c r="AM156" s="127">
        <f t="shared" si="23"/>
        <v>182.53683597407553</v>
      </c>
      <c r="AN156" s="280">
        <v>1</v>
      </c>
      <c r="AO156" s="281">
        <v>1</v>
      </c>
      <c r="AP156" s="281">
        <v>1</v>
      </c>
      <c r="AQ156" s="281">
        <v>1</v>
      </c>
      <c r="AR156" s="281">
        <v>1</v>
      </c>
      <c r="AS156" s="281">
        <v>1</v>
      </c>
      <c r="AT156" s="281">
        <v>1</v>
      </c>
      <c r="AU156" s="281">
        <v>1</v>
      </c>
      <c r="AV156" s="281">
        <v>1</v>
      </c>
      <c r="AW156" s="281">
        <v>1</v>
      </c>
      <c r="AX156" s="281">
        <v>1</v>
      </c>
      <c r="AY156" s="281">
        <v>1</v>
      </c>
      <c r="AZ156" s="281">
        <v>1</v>
      </c>
      <c r="BA156" s="281">
        <v>1</v>
      </c>
      <c r="BB156" s="281">
        <v>1</v>
      </c>
      <c r="BC156" s="281">
        <v>4</v>
      </c>
      <c r="BD156" s="281">
        <v>6</v>
      </c>
      <c r="BE156" s="325">
        <v>7</v>
      </c>
    </row>
    <row r="157" spans="2:57" ht="15" x14ac:dyDescent="0.25">
      <c r="B157" s="772"/>
      <c r="C157" s="1" t="s">
        <v>3</v>
      </c>
      <c r="D157" s="365">
        <v>803.6</v>
      </c>
      <c r="E157" s="11">
        <v>601.29999999999995</v>
      </c>
      <c r="F157" s="11">
        <v>858.8</v>
      </c>
      <c r="G157" s="11">
        <v>1025.5</v>
      </c>
      <c r="H157" s="11">
        <v>778</v>
      </c>
      <c r="I157" s="11">
        <v>729.2</v>
      </c>
      <c r="J157" s="11">
        <v>890.4</v>
      </c>
      <c r="K157" s="11">
        <v>890.2</v>
      </c>
      <c r="L157" s="11">
        <v>956</v>
      </c>
      <c r="M157" s="11">
        <v>872.7</v>
      </c>
      <c r="N157" s="11">
        <v>1123.0999999999999</v>
      </c>
      <c r="O157" s="11">
        <v>1004.9</v>
      </c>
      <c r="P157" s="11">
        <v>872.7</v>
      </c>
      <c r="Q157" s="11">
        <v>916.75</v>
      </c>
      <c r="R157" s="11">
        <v>1051.56</v>
      </c>
      <c r="S157" s="11">
        <v>1116.43688964844</v>
      </c>
      <c r="T157" s="11">
        <v>1098.5133132731601</v>
      </c>
      <c r="U157" s="366">
        <v>1115.01892089844</v>
      </c>
      <c r="V157" s="74">
        <f>100</f>
        <v>100</v>
      </c>
      <c r="W157" s="127">
        <f t="shared" si="24"/>
        <v>74.825783972125421</v>
      </c>
      <c r="X157" s="127">
        <f t="shared" si="24"/>
        <v>106.86908909905425</v>
      </c>
      <c r="Y157" s="127">
        <f t="shared" si="24"/>
        <v>127.61324041811847</v>
      </c>
      <c r="Z157" s="127">
        <f t="shared" si="24"/>
        <v>96.814335490293672</v>
      </c>
      <c r="AA157" s="127">
        <f t="shared" si="24"/>
        <v>90.741662518666004</v>
      </c>
      <c r="AB157" s="127">
        <f t="shared" si="24"/>
        <v>110.80139372822299</v>
      </c>
      <c r="AC157" s="127">
        <f t="shared" si="24"/>
        <v>110.77650572424091</v>
      </c>
      <c r="AD157" s="127">
        <f t="shared" si="23"/>
        <v>118.96465903434544</v>
      </c>
      <c r="AE157" s="127">
        <f t="shared" si="23"/>
        <v>108.59880537580885</v>
      </c>
      <c r="AF157" s="127">
        <f t="shared" si="23"/>
        <v>139.7585863613738</v>
      </c>
      <c r="AG157" s="127">
        <f t="shared" si="23"/>
        <v>125.04977600796416</v>
      </c>
      <c r="AH157" s="127">
        <f t="shared" si="23"/>
        <v>108.59880537580885</v>
      </c>
      <c r="AI157" s="127">
        <f t="shared" si="23"/>
        <v>114.08038825286212</v>
      </c>
      <c r="AJ157" s="127">
        <f t="shared" si="23"/>
        <v>130.85614733698358</v>
      </c>
      <c r="AK157" s="127">
        <f t="shared" si="23"/>
        <v>138.92942877656046</v>
      </c>
      <c r="AL157" s="127">
        <f t="shared" si="23"/>
        <v>136.69901857555499</v>
      </c>
      <c r="AM157" s="127">
        <f t="shared" si="23"/>
        <v>138.75297671707813</v>
      </c>
      <c r="AN157" s="280">
        <v>1</v>
      </c>
      <c r="AO157" s="281">
        <v>1</v>
      </c>
      <c r="AP157" s="281">
        <v>1</v>
      </c>
      <c r="AQ157" s="281">
        <v>1</v>
      </c>
      <c r="AR157" s="281">
        <v>1</v>
      </c>
      <c r="AS157" s="281">
        <v>1</v>
      </c>
      <c r="AT157" s="281">
        <v>1</v>
      </c>
      <c r="AU157" s="281">
        <v>1</v>
      </c>
      <c r="AV157" s="281">
        <v>1</v>
      </c>
      <c r="AW157" s="281">
        <v>1</v>
      </c>
      <c r="AX157" s="281">
        <v>1</v>
      </c>
      <c r="AY157" s="281">
        <v>1</v>
      </c>
      <c r="AZ157" s="281">
        <v>1</v>
      </c>
      <c r="BA157" s="281">
        <v>1</v>
      </c>
      <c r="BB157" s="281">
        <v>1</v>
      </c>
      <c r="BC157" s="281">
        <v>4</v>
      </c>
      <c r="BD157" s="281">
        <v>6</v>
      </c>
      <c r="BE157" s="325">
        <v>7</v>
      </c>
    </row>
    <row r="158" spans="2:57" ht="15" x14ac:dyDescent="0.25">
      <c r="B158" s="772"/>
      <c r="C158" s="1" t="s">
        <v>4</v>
      </c>
      <c r="D158" s="365">
        <v>3043</v>
      </c>
      <c r="E158" s="11">
        <v>2525.3000000000002</v>
      </c>
      <c r="F158" s="11">
        <v>2973.3</v>
      </c>
      <c r="G158" s="11">
        <v>3392.2</v>
      </c>
      <c r="H158" s="11">
        <v>3214.9</v>
      </c>
      <c r="I158" s="11">
        <v>3199.3</v>
      </c>
      <c r="J158" s="11">
        <v>3516.7</v>
      </c>
      <c r="K158" s="11">
        <v>3159.7</v>
      </c>
      <c r="L158" s="11">
        <v>3419.1</v>
      </c>
      <c r="M158" s="11">
        <v>3225.9</v>
      </c>
      <c r="N158" s="11">
        <v>2466.6999999999998</v>
      </c>
      <c r="O158" s="11">
        <v>2255.3000000000002</v>
      </c>
      <c r="P158" s="11">
        <v>2190.5</v>
      </c>
      <c r="Q158" s="11">
        <v>2322.0300000000002</v>
      </c>
      <c r="R158" s="11">
        <v>2430.27</v>
      </c>
      <c r="S158" s="11">
        <v>2588.3271484375</v>
      </c>
      <c r="T158" s="11">
        <v>2554.85918831965</v>
      </c>
      <c r="U158" s="366">
        <v>2589.15551757813</v>
      </c>
      <c r="V158" s="74">
        <f>100</f>
        <v>100</v>
      </c>
      <c r="W158" s="127">
        <f t="shared" si="24"/>
        <v>82.987183700295773</v>
      </c>
      <c r="X158" s="127">
        <f t="shared" si="24"/>
        <v>97.709497206703915</v>
      </c>
      <c r="Y158" s="127">
        <f t="shared" si="24"/>
        <v>111.47551758133422</v>
      </c>
      <c r="Z158" s="127">
        <f t="shared" si="24"/>
        <v>105.64903056194545</v>
      </c>
      <c r="AA158" s="127">
        <f t="shared" si="24"/>
        <v>105.13637857377589</v>
      </c>
      <c r="AB158" s="127">
        <f t="shared" si="24"/>
        <v>115.56687479461058</v>
      </c>
      <c r="AC158" s="127">
        <f t="shared" si="24"/>
        <v>103.83503121919159</v>
      </c>
      <c r="AD158" s="127">
        <f t="shared" si="23"/>
        <v>112.35951363785738</v>
      </c>
      <c r="AE158" s="127">
        <f t="shared" si="23"/>
        <v>106.01051593821886</v>
      </c>
      <c r="AF158" s="127">
        <f t="shared" si="23"/>
        <v>81.061452513966472</v>
      </c>
      <c r="AG158" s="127">
        <f t="shared" si="23"/>
        <v>74.114360828130145</v>
      </c>
      <c r="AH158" s="127">
        <f t="shared" si="23"/>
        <v>71.984883338810391</v>
      </c>
      <c r="AI158" s="127">
        <f t="shared" si="23"/>
        <v>76.307262569832417</v>
      </c>
      <c r="AJ158" s="127">
        <f t="shared" si="23"/>
        <v>79.864278672362801</v>
      </c>
      <c r="AK158" s="127">
        <f t="shared" si="23"/>
        <v>85.058401197420309</v>
      </c>
      <c r="AL158" s="127">
        <f t="shared" si="23"/>
        <v>83.958566819574443</v>
      </c>
      <c r="AM158" s="127">
        <f t="shared" si="23"/>
        <v>85.085623318374303</v>
      </c>
      <c r="AN158" s="280">
        <v>1</v>
      </c>
      <c r="AO158" s="281">
        <v>1</v>
      </c>
      <c r="AP158" s="281">
        <v>1</v>
      </c>
      <c r="AQ158" s="281">
        <v>1</v>
      </c>
      <c r="AR158" s="281">
        <v>1</v>
      </c>
      <c r="AS158" s="281">
        <v>1</v>
      </c>
      <c r="AT158" s="281">
        <v>1</v>
      </c>
      <c r="AU158" s="281">
        <v>1</v>
      </c>
      <c r="AV158" s="281">
        <v>1</v>
      </c>
      <c r="AW158" s="281">
        <v>1</v>
      </c>
      <c r="AX158" s="281">
        <v>1</v>
      </c>
      <c r="AY158" s="281">
        <v>1</v>
      </c>
      <c r="AZ158" s="281">
        <v>1</v>
      </c>
      <c r="BA158" s="281">
        <v>1</v>
      </c>
      <c r="BB158" s="281">
        <v>1</v>
      </c>
      <c r="BC158" s="281">
        <v>4</v>
      </c>
      <c r="BD158" s="281">
        <v>6</v>
      </c>
      <c r="BE158" s="325">
        <v>7</v>
      </c>
    </row>
    <row r="159" spans="2:57" ht="15" x14ac:dyDescent="0.25">
      <c r="B159" s="772"/>
      <c r="C159" s="1" t="s">
        <v>5</v>
      </c>
      <c r="D159" s="365">
        <v>54603.3</v>
      </c>
      <c r="E159" s="11">
        <v>40344.1</v>
      </c>
      <c r="F159" s="11">
        <v>62559.9</v>
      </c>
      <c r="G159" s="11">
        <v>72056.3</v>
      </c>
      <c r="H159" s="11">
        <v>72457.100000000006</v>
      </c>
      <c r="I159" s="11">
        <v>74172.2</v>
      </c>
      <c r="J159" s="11">
        <v>84787.7</v>
      </c>
      <c r="K159" s="11">
        <v>90549.4</v>
      </c>
      <c r="L159" s="11">
        <v>101132.6</v>
      </c>
      <c r="M159" s="11">
        <v>100153.1</v>
      </c>
      <c r="N159" s="11">
        <v>104868.5</v>
      </c>
      <c r="O159" s="11">
        <v>103940.9</v>
      </c>
      <c r="P159" s="11">
        <v>87391.9</v>
      </c>
      <c r="Q159" s="11">
        <v>106192.82</v>
      </c>
      <c r="R159" s="11">
        <v>119632.12</v>
      </c>
      <c r="S159" s="11">
        <v>128883.046875</v>
      </c>
      <c r="T159" s="11">
        <v>128417.52297217801</v>
      </c>
      <c r="U159" s="366">
        <v>130507.3828125</v>
      </c>
      <c r="V159" s="74">
        <f>100</f>
        <v>100</v>
      </c>
      <c r="W159" s="127">
        <f t="shared" si="24"/>
        <v>73.885827413361454</v>
      </c>
      <c r="X159" s="127">
        <f t="shared" si="24"/>
        <v>114.57164676860189</v>
      </c>
      <c r="Y159" s="127">
        <f t="shared" si="24"/>
        <v>131.96326961923546</v>
      </c>
      <c r="Z159" s="127">
        <f t="shared" si="24"/>
        <v>132.69729118936036</v>
      </c>
      <c r="AA159" s="127">
        <f t="shared" si="24"/>
        <v>135.83831013876451</v>
      </c>
      <c r="AB159" s="127">
        <f t="shared" si="24"/>
        <v>155.27944281755865</v>
      </c>
      <c r="AC159" s="127">
        <f t="shared" si="24"/>
        <v>165.83136916633242</v>
      </c>
      <c r="AD159" s="127">
        <f t="shared" si="23"/>
        <v>185.21334791120682</v>
      </c>
      <c r="AE159" s="127">
        <f t="shared" si="23"/>
        <v>183.4195002866127</v>
      </c>
      <c r="AF159" s="127">
        <f t="shared" si="23"/>
        <v>192.05524208243824</v>
      </c>
      <c r="AG159" s="127">
        <f t="shared" si="23"/>
        <v>190.35644365816717</v>
      </c>
      <c r="AH159" s="127">
        <f t="shared" si="23"/>
        <v>160.04875163222735</v>
      </c>
      <c r="AI159" s="127">
        <f t="shared" si="23"/>
        <v>194.48059000097064</v>
      </c>
      <c r="AJ159" s="127">
        <f t="shared" si="23"/>
        <v>219.09320498944203</v>
      </c>
      <c r="AK159" s="127">
        <f t="shared" si="23"/>
        <v>236.03527053309963</v>
      </c>
      <c r="AL159" s="127">
        <f t="shared" si="23"/>
        <v>235.18271418060448</v>
      </c>
      <c r="AM159" s="127">
        <f t="shared" si="23"/>
        <v>239.01006498233622</v>
      </c>
      <c r="AN159" s="280">
        <v>1</v>
      </c>
      <c r="AO159" s="281">
        <v>1</v>
      </c>
      <c r="AP159" s="281">
        <v>1</v>
      </c>
      <c r="AQ159" s="281">
        <v>1</v>
      </c>
      <c r="AR159" s="281">
        <v>1</v>
      </c>
      <c r="AS159" s="281">
        <v>1</v>
      </c>
      <c r="AT159" s="281">
        <v>1</v>
      </c>
      <c r="AU159" s="281">
        <v>1</v>
      </c>
      <c r="AV159" s="281">
        <v>1</v>
      </c>
      <c r="AW159" s="281">
        <v>1</v>
      </c>
      <c r="AX159" s="281">
        <v>1</v>
      </c>
      <c r="AY159" s="281">
        <v>1</v>
      </c>
      <c r="AZ159" s="281">
        <v>1</v>
      </c>
      <c r="BA159" s="281">
        <v>1</v>
      </c>
      <c r="BB159" s="281">
        <v>1</v>
      </c>
      <c r="BC159" s="281">
        <v>4</v>
      </c>
      <c r="BD159" s="281">
        <v>6</v>
      </c>
      <c r="BE159" s="325">
        <v>7</v>
      </c>
    </row>
    <row r="160" spans="2:57" ht="15" x14ac:dyDescent="0.25">
      <c r="B160" s="772"/>
      <c r="C160" s="1" t="s">
        <v>6</v>
      </c>
      <c r="D160" s="365">
        <v>58610.1</v>
      </c>
      <c r="E160" s="11">
        <v>43639.3</v>
      </c>
      <c r="F160" s="11">
        <v>66839.3</v>
      </c>
      <c r="G160" s="11">
        <v>76700.3</v>
      </c>
      <c r="H160" s="11">
        <v>76648.600000000006</v>
      </c>
      <c r="I160" s="11">
        <v>78339.5</v>
      </c>
      <c r="J160" s="11">
        <v>89379</v>
      </c>
      <c r="K160" s="11">
        <v>94811.4</v>
      </c>
      <c r="L160" s="11">
        <v>105638.6</v>
      </c>
      <c r="M160" s="11">
        <v>104418.1</v>
      </c>
      <c r="N160" s="11">
        <v>108655.8</v>
      </c>
      <c r="O160" s="11">
        <v>107367.5</v>
      </c>
      <c r="P160" s="11">
        <v>90704.6</v>
      </c>
      <c r="Q160" s="11">
        <v>109769.4</v>
      </c>
      <c r="R160" s="11">
        <v>123402.32</v>
      </c>
      <c r="S160" s="11">
        <v>132893.370727539</v>
      </c>
      <c r="T160" s="11">
        <v>132359.268981934</v>
      </c>
      <c r="U160" s="366">
        <v>134503.981262207</v>
      </c>
      <c r="V160" s="74">
        <f>100</f>
        <v>100</v>
      </c>
      <c r="W160" s="127">
        <f t="shared" si="24"/>
        <v>74.456962195935517</v>
      </c>
      <c r="X160" s="127">
        <f t="shared" si="24"/>
        <v>114.04058344892775</v>
      </c>
      <c r="Y160" s="127">
        <f t="shared" si="24"/>
        <v>130.86532867202069</v>
      </c>
      <c r="Z160" s="127">
        <f t="shared" si="24"/>
        <v>130.77711861948711</v>
      </c>
      <c r="AA160" s="127">
        <f t="shared" si="24"/>
        <v>133.66211625641316</v>
      </c>
      <c r="AB160" s="127">
        <f t="shared" si="24"/>
        <v>152.49760706772383</v>
      </c>
      <c r="AC160" s="127">
        <f t="shared" si="24"/>
        <v>161.76631672698051</v>
      </c>
      <c r="AD160" s="127">
        <f t="shared" si="23"/>
        <v>180.23958328001487</v>
      </c>
      <c r="AE160" s="127">
        <f t="shared" si="23"/>
        <v>178.15717768780468</v>
      </c>
      <c r="AF160" s="127">
        <f t="shared" si="23"/>
        <v>185.38750147158936</v>
      </c>
      <c r="AG160" s="127">
        <f t="shared" si="23"/>
        <v>183.18941615864844</v>
      </c>
      <c r="AH160" s="127">
        <f t="shared" si="23"/>
        <v>154.75933328897239</v>
      </c>
      <c r="AI160" s="127">
        <f t="shared" si="23"/>
        <v>187.287515291733</v>
      </c>
      <c r="AJ160" s="127">
        <f t="shared" si="23"/>
        <v>210.547874854334</v>
      </c>
      <c r="AK160" s="127">
        <f t="shared" si="23"/>
        <v>226.74141611691331</v>
      </c>
      <c r="AL160" s="127">
        <f t="shared" si="23"/>
        <v>225.83013675447407</v>
      </c>
      <c r="AM160" s="127">
        <f t="shared" si="23"/>
        <v>229.48942462511923</v>
      </c>
      <c r="AN160" s="280"/>
      <c r="AO160" s="281"/>
      <c r="AP160" s="281"/>
      <c r="AQ160" s="281"/>
      <c r="AR160" s="281"/>
      <c r="AS160" s="281"/>
      <c r="AT160" s="281"/>
      <c r="AU160" s="281"/>
      <c r="AV160" s="281"/>
      <c r="AW160" s="281"/>
      <c r="AX160" s="281"/>
      <c r="AY160" s="281"/>
      <c r="AZ160" s="281"/>
      <c r="BA160" s="281"/>
      <c r="BB160" s="281"/>
      <c r="BC160" s="281"/>
      <c r="BD160" s="281"/>
      <c r="BE160" s="325"/>
    </row>
    <row r="161" spans="2:57" ht="15" x14ac:dyDescent="0.25">
      <c r="B161" s="765"/>
      <c r="C161" s="8" t="s">
        <v>7</v>
      </c>
      <c r="D161" s="424">
        <v>4006.8</v>
      </c>
      <c r="E161" s="341">
        <v>3295.2</v>
      </c>
      <c r="F161" s="341">
        <v>4279.3999999999996</v>
      </c>
      <c r="G161" s="341">
        <v>4644</v>
      </c>
      <c r="H161" s="341">
        <v>4191.5</v>
      </c>
      <c r="I161" s="341">
        <v>4167.3</v>
      </c>
      <c r="J161" s="341">
        <v>4591.3</v>
      </c>
      <c r="K161" s="341">
        <v>4262</v>
      </c>
      <c r="L161" s="341">
        <v>4506</v>
      </c>
      <c r="M161" s="341">
        <v>4265</v>
      </c>
      <c r="N161" s="341">
        <v>3787.3</v>
      </c>
      <c r="O161" s="341">
        <v>3426.6</v>
      </c>
      <c r="P161" s="341">
        <v>3312.7</v>
      </c>
      <c r="Q161" s="341">
        <v>3576.58</v>
      </c>
      <c r="R161" s="341">
        <v>3770.2</v>
      </c>
      <c r="S161" s="341">
        <v>4010.3238525390602</v>
      </c>
      <c r="T161" s="341">
        <v>3941.7460097563699</v>
      </c>
      <c r="U161" s="341">
        <v>3996.5984497070299</v>
      </c>
      <c r="V161" s="74">
        <f>100</f>
        <v>100</v>
      </c>
      <c r="W161" s="127">
        <f t="shared" si="24"/>
        <v>82.240191674153934</v>
      </c>
      <c r="X161" s="127">
        <f t="shared" si="24"/>
        <v>106.80343416192471</v>
      </c>
      <c r="Y161" s="127">
        <f t="shared" si="24"/>
        <v>115.90296495956873</v>
      </c>
      <c r="Z161" s="127">
        <f t="shared" si="24"/>
        <v>104.60966357192771</v>
      </c>
      <c r="AA161" s="127">
        <f t="shared" si="24"/>
        <v>104.00569032644503</v>
      </c>
      <c r="AB161" s="127">
        <f t="shared" si="24"/>
        <v>114.58770090845562</v>
      </c>
      <c r="AC161" s="127">
        <f t="shared" si="24"/>
        <v>106.36917240690825</v>
      </c>
      <c r="AD161" s="127">
        <f t="shared" si="23"/>
        <v>112.45882000598981</v>
      </c>
      <c r="AE161" s="127">
        <f t="shared" si="23"/>
        <v>106.44404512329041</v>
      </c>
      <c r="AF161" s="127">
        <f t="shared" si="23"/>
        <v>94.52181291803933</v>
      </c>
      <c r="AG161" s="127">
        <f t="shared" si="23"/>
        <v>85.519616651692118</v>
      </c>
      <c r="AH161" s="127">
        <f t="shared" si="23"/>
        <v>82.67694918638314</v>
      </c>
      <c r="AI161" s="127">
        <f t="shared" si="23"/>
        <v>89.262753319357088</v>
      </c>
      <c r="AJ161" s="127">
        <f t="shared" si="23"/>
        <v>94.095038434661078</v>
      </c>
      <c r="AK161" s="127">
        <f t="shared" si="23"/>
        <v>100.08794680390986</v>
      </c>
      <c r="AL161" s="127">
        <f t="shared" si="23"/>
        <v>98.376410346320498</v>
      </c>
      <c r="AM161" s="127">
        <f t="shared" si="23"/>
        <v>99.745394072752063</v>
      </c>
      <c r="AN161" s="283"/>
      <c r="AO161" s="284"/>
      <c r="AP161" s="284"/>
      <c r="AQ161" s="284"/>
      <c r="AR161" s="284"/>
      <c r="AS161" s="284"/>
      <c r="AT161" s="284"/>
      <c r="AU161" s="284"/>
      <c r="AV161" s="284"/>
      <c r="AW161" s="284"/>
      <c r="AX161" s="284"/>
      <c r="AY161" s="284"/>
      <c r="AZ161" s="284"/>
      <c r="BA161" s="284"/>
      <c r="BB161" s="284"/>
      <c r="BC161" s="284"/>
      <c r="BD161" s="284"/>
      <c r="BE161" s="284"/>
    </row>
    <row r="162" spans="2:57" ht="15" customHeight="1" x14ac:dyDescent="0.25">
      <c r="B162" s="772" t="s">
        <v>43</v>
      </c>
      <c r="C162" s="1" t="s">
        <v>2</v>
      </c>
      <c r="D162" s="425">
        <v>59.1</v>
      </c>
      <c r="E162" s="11">
        <v>47</v>
      </c>
      <c r="F162" s="11">
        <v>49.5</v>
      </c>
      <c r="G162" s="11">
        <v>53.2</v>
      </c>
      <c r="H162" s="11">
        <v>63.1</v>
      </c>
      <c r="I162" s="11">
        <v>84.3</v>
      </c>
      <c r="J162" s="11">
        <v>53.8</v>
      </c>
      <c r="K162" s="11">
        <v>94.7</v>
      </c>
      <c r="L162" s="11">
        <v>105.7</v>
      </c>
      <c r="M162" s="11">
        <v>105.5</v>
      </c>
      <c r="N162" s="11">
        <v>121</v>
      </c>
      <c r="O162" s="11">
        <v>351</v>
      </c>
      <c r="P162" s="11">
        <v>152.19999999999999</v>
      </c>
      <c r="Q162" s="11">
        <v>83.48</v>
      </c>
      <c r="R162" s="11">
        <v>152.08000000000001</v>
      </c>
      <c r="S162" s="11">
        <v>161.14553833007801</v>
      </c>
      <c r="T162" s="11">
        <v>152.08186215320501</v>
      </c>
      <c r="U162" s="366">
        <v>154.223068237305</v>
      </c>
      <c r="V162" s="74">
        <f>100</f>
        <v>100</v>
      </c>
      <c r="W162" s="127">
        <f t="shared" si="24"/>
        <v>79.526226734348555</v>
      </c>
      <c r="X162" s="127">
        <f t="shared" si="24"/>
        <v>83.756345177664969</v>
      </c>
      <c r="Y162" s="127">
        <f t="shared" si="24"/>
        <v>90.016920473773268</v>
      </c>
      <c r="Z162" s="127">
        <f t="shared" si="24"/>
        <v>106.76818950930625</v>
      </c>
      <c r="AA162" s="127">
        <f t="shared" si="24"/>
        <v>142.63959390862945</v>
      </c>
      <c r="AB162" s="127">
        <f t="shared" si="24"/>
        <v>91.032148900169204</v>
      </c>
      <c r="AC162" s="127">
        <f t="shared" si="24"/>
        <v>160.2368866328257</v>
      </c>
      <c r="AD162" s="127">
        <f t="shared" si="23"/>
        <v>178.84940778341794</v>
      </c>
      <c r="AE162" s="127">
        <f t="shared" si="23"/>
        <v>178.5109983079526</v>
      </c>
      <c r="AF162" s="127">
        <f t="shared" si="23"/>
        <v>204.73773265651437</v>
      </c>
      <c r="AG162" s="127">
        <f t="shared" si="23"/>
        <v>593.90862944162438</v>
      </c>
      <c r="AH162" s="127">
        <f t="shared" si="23"/>
        <v>257.52961082910321</v>
      </c>
      <c r="AI162" s="127">
        <f t="shared" si="23"/>
        <v>141.25211505922167</v>
      </c>
      <c r="AJ162" s="127">
        <f t="shared" si="23"/>
        <v>257.32656514382404</v>
      </c>
      <c r="AK162" s="127">
        <f t="shared" si="23"/>
        <v>272.66588549928599</v>
      </c>
      <c r="AL162" s="127">
        <f t="shared" si="23"/>
        <v>257.3297159952707</v>
      </c>
      <c r="AM162" s="127">
        <f t="shared" si="23"/>
        <v>260.95273813418783</v>
      </c>
      <c r="AN162" s="280">
        <v>1</v>
      </c>
      <c r="AO162" s="281">
        <v>1</v>
      </c>
      <c r="AP162" s="281">
        <v>1</v>
      </c>
      <c r="AQ162" s="281">
        <v>1</v>
      </c>
      <c r="AR162" s="281">
        <v>1</v>
      </c>
      <c r="AS162" s="281">
        <v>1</v>
      </c>
      <c r="AT162" s="281">
        <v>1</v>
      </c>
      <c r="AU162" s="281">
        <v>1</v>
      </c>
      <c r="AV162" s="281">
        <v>1</v>
      </c>
      <c r="AW162" s="281">
        <v>1</v>
      </c>
      <c r="AX162" s="281">
        <v>1</v>
      </c>
      <c r="AY162" s="281">
        <v>1</v>
      </c>
      <c r="AZ162" s="281">
        <v>1</v>
      </c>
      <c r="BA162" s="281">
        <v>1</v>
      </c>
      <c r="BB162" s="281">
        <v>1</v>
      </c>
      <c r="BC162" s="281">
        <v>4</v>
      </c>
      <c r="BD162" s="281">
        <v>6</v>
      </c>
      <c r="BE162" s="325">
        <v>7</v>
      </c>
    </row>
    <row r="163" spans="2:57" ht="15" x14ac:dyDescent="0.25">
      <c r="B163" s="772"/>
      <c r="C163" s="1" t="s">
        <v>3</v>
      </c>
      <c r="D163" s="365">
        <v>190.1</v>
      </c>
      <c r="E163" s="11">
        <v>187.9</v>
      </c>
      <c r="F163" s="11">
        <v>240.2</v>
      </c>
      <c r="G163" s="11">
        <v>264.2</v>
      </c>
      <c r="H163" s="11">
        <v>209.5</v>
      </c>
      <c r="I163" s="11">
        <v>332.6</v>
      </c>
      <c r="J163" s="11">
        <v>234.6</v>
      </c>
      <c r="K163" s="11">
        <v>287.10000000000002</v>
      </c>
      <c r="L163" s="11">
        <v>294.5</v>
      </c>
      <c r="M163" s="11">
        <v>295.39999999999998</v>
      </c>
      <c r="N163" s="11">
        <v>358</v>
      </c>
      <c r="O163" s="11">
        <v>358.5</v>
      </c>
      <c r="P163" s="11">
        <v>378.5</v>
      </c>
      <c r="Q163" s="11">
        <v>383.17</v>
      </c>
      <c r="R163" s="11">
        <v>476.67</v>
      </c>
      <c r="S163" s="11">
        <v>506.07858276367199</v>
      </c>
      <c r="T163" s="11">
        <v>497.953811737021</v>
      </c>
      <c r="U163" s="366">
        <v>505.39739990234398</v>
      </c>
      <c r="V163" s="74">
        <f>100</f>
        <v>100</v>
      </c>
      <c r="W163" s="127">
        <f t="shared" si="24"/>
        <v>98.842714360862701</v>
      </c>
      <c r="X163" s="127">
        <f t="shared" si="24"/>
        <v>126.35455023671751</v>
      </c>
      <c r="Y163" s="127">
        <f t="shared" si="24"/>
        <v>138.97948448185167</v>
      </c>
      <c r="Z163" s="127">
        <f t="shared" si="24"/>
        <v>110.20515518148343</v>
      </c>
      <c r="AA163" s="127">
        <f t="shared" si="24"/>
        <v>174.96054708048396</v>
      </c>
      <c r="AB163" s="127">
        <f t="shared" si="24"/>
        <v>123.40873224618622</v>
      </c>
      <c r="AC163" s="127">
        <f t="shared" si="24"/>
        <v>151.02577590741717</v>
      </c>
      <c r="AD163" s="127">
        <f t="shared" si="23"/>
        <v>154.91846396633352</v>
      </c>
      <c r="AE163" s="127">
        <f t="shared" si="23"/>
        <v>155.39189900052602</v>
      </c>
      <c r="AF163" s="127">
        <f t="shared" si="23"/>
        <v>188.32193582325093</v>
      </c>
      <c r="AG163" s="127">
        <f t="shared" si="23"/>
        <v>188.58495528669121</v>
      </c>
      <c r="AH163" s="127">
        <f t="shared" si="23"/>
        <v>199.105733824303</v>
      </c>
      <c r="AI163" s="127">
        <f t="shared" si="23"/>
        <v>201.56233561283537</v>
      </c>
      <c r="AJ163" s="127">
        <f t="shared" si="23"/>
        <v>250.74697527617045</v>
      </c>
      <c r="AK163" s="127">
        <f t="shared" si="23"/>
        <v>266.21703459425146</v>
      </c>
      <c r="AL163" s="127">
        <f t="shared" si="23"/>
        <v>261.94308876224147</v>
      </c>
      <c r="AM163" s="127">
        <f t="shared" si="23"/>
        <v>265.85870589286901</v>
      </c>
      <c r="AN163" s="280">
        <v>1</v>
      </c>
      <c r="AO163" s="281">
        <v>1</v>
      </c>
      <c r="AP163" s="281">
        <v>1</v>
      </c>
      <c r="AQ163" s="281">
        <v>1</v>
      </c>
      <c r="AR163" s="281">
        <v>1</v>
      </c>
      <c r="AS163" s="281">
        <v>1</v>
      </c>
      <c r="AT163" s="281">
        <v>1</v>
      </c>
      <c r="AU163" s="281">
        <v>1</v>
      </c>
      <c r="AV163" s="281">
        <v>1</v>
      </c>
      <c r="AW163" s="281">
        <v>1</v>
      </c>
      <c r="AX163" s="281">
        <v>1</v>
      </c>
      <c r="AY163" s="281">
        <v>1</v>
      </c>
      <c r="AZ163" s="281">
        <v>1</v>
      </c>
      <c r="BA163" s="281">
        <v>1</v>
      </c>
      <c r="BB163" s="281">
        <v>1</v>
      </c>
      <c r="BC163" s="281">
        <v>4</v>
      </c>
      <c r="BD163" s="281">
        <v>6</v>
      </c>
      <c r="BE163" s="325">
        <v>7</v>
      </c>
    </row>
    <row r="164" spans="2:57" ht="15" x14ac:dyDescent="0.25">
      <c r="B164" s="772"/>
      <c r="C164" s="1" t="s">
        <v>4</v>
      </c>
      <c r="D164" s="365">
        <v>657</v>
      </c>
      <c r="E164" s="11">
        <v>709.8</v>
      </c>
      <c r="F164" s="11">
        <v>729.7</v>
      </c>
      <c r="G164" s="11">
        <v>708</v>
      </c>
      <c r="H164" s="11">
        <v>638.29999999999995</v>
      </c>
      <c r="I164" s="11">
        <v>784.4</v>
      </c>
      <c r="J164" s="11">
        <v>740.3</v>
      </c>
      <c r="K164" s="11">
        <v>865.9</v>
      </c>
      <c r="L164" s="11">
        <v>874.3</v>
      </c>
      <c r="M164" s="11">
        <v>883.9</v>
      </c>
      <c r="N164" s="11">
        <v>803.4</v>
      </c>
      <c r="O164" s="11">
        <v>999.9</v>
      </c>
      <c r="P164" s="11">
        <v>854.9</v>
      </c>
      <c r="Q164" s="11">
        <v>1079.79</v>
      </c>
      <c r="R164" s="11">
        <v>1318.49</v>
      </c>
      <c r="S164" s="11">
        <v>1404.24047851563</v>
      </c>
      <c r="T164" s="11">
        <v>1386.0831354883901</v>
      </c>
      <c r="U164" s="366">
        <v>1404.73278808594</v>
      </c>
      <c r="V164" s="74">
        <f>100</f>
        <v>100</v>
      </c>
      <c r="W164" s="127">
        <f t="shared" si="24"/>
        <v>108.03652968036529</v>
      </c>
      <c r="X164" s="127">
        <f t="shared" si="24"/>
        <v>111.06544901065449</v>
      </c>
      <c r="Y164" s="127">
        <f t="shared" si="24"/>
        <v>107.76255707762557</v>
      </c>
      <c r="Z164" s="127">
        <f t="shared" si="24"/>
        <v>97.153729071537285</v>
      </c>
      <c r="AA164" s="127">
        <f t="shared" si="24"/>
        <v>119.39117199391173</v>
      </c>
      <c r="AB164" s="127">
        <f t="shared" si="24"/>
        <v>112.67884322678843</v>
      </c>
      <c r="AC164" s="127">
        <f t="shared" si="24"/>
        <v>131.79604261796044</v>
      </c>
      <c r="AD164" s="127">
        <f t="shared" si="23"/>
        <v>133.07458143074581</v>
      </c>
      <c r="AE164" s="127">
        <f t="shared" si="23"/>
        <v>134.53576864535768</v>
      </c>
      <c r="AF164" s="127">
        <f t="shared" si="23"/>
        <v>122.28310502283105</v>
      </c>
      <c r="AG164" s="127">
        <f t="shared" si="23"/>
        <v>152.1917808219178</v>
      </c>
      <c r="AH164" s="127">
        <f t="shared" si="23"/>
        <v>130.12176560121765</v>
      </c>
      <c r="AI164" s="127">
        <f t="shared" si="23"/>
        <v>164.35159817351598</v>
      </c>
      <c r="AJ164" s="127">
        <f t="shared" si="23"/>
        <v>200.6834094368341</v>
      </c>
      <c r="AK164" s="127">
        <f t="shared" si="23"/>
        <v>213.7352326507808</v>
      </c>
      <c r="AL164" s="127">
        <f t="shared" si="23"/>
        <v>210.97155791299699</v>
      </c>
      <c r="AM164" s="127">
        <f t="shared" si="23"/>
        <v>213.81016561429834</v>
      </c>
      <c r="AN164" s="280">
        <v>1</v>
      </c>
      <c r="AO164" s="281">
        <v>1</v>
      </c>
      <c r="AP164" s="281">
        <v>1</v>
      </c>
      <c r="AQ164" s="281">
        <v>1</v>
      </c>
      <c r="AR164" s="281">
        <v>1</v>
      </c>
      <c r="AS164" s="281">
        <v>1</v>
      </c>
      <c r="AT164" s="281">
        <v>1</v>
      </c>
      <c r="AU164" s="281">
        <v>1</v>
      </c>
      <c r="AV164" s="281">
        <v>1</v>
      </c>
      <c r="AW164" s="281">
        <v>1</v>
      </c>
      <c r="AX164" s="281">
        <v>1</v>
      </c>
      <c r="AY164" s="281">
        <v>1</v>
      </c>
      <c r="AZ164" s="281">
        <v>1</v>
      </c>
      <c r="BA164" s="281">
        <v>1</v>
      </c>
      <c r="BB164" s="281">
        <v>1</v>
      </c>
      <c r="BC164" s="281">
        <v>4</v>
      </c>
      <c r="BD164" s="281">
        <v>6</v>
      </c>
      <c r="BE164" s="325">
        <v>7</v>
      </c>
    </row>
    <row r="165" spans="2:57" ht="15" x14ac:dyDescent="0.25">
      <c r="B165" s="772"/>
      <c r="C165" s="1" t="s">
        <v>5</v>
      </c>
      <c r="D165" s="365">
        <v>7965</v>
      </c>
      <c r="E165" s="11">
        <v>7173.2</v>
      </c>
      <c r="F165" s="11">
        <v>8301.5</v>
      </c>
      <c r="G165" s="11">
        <v>8524.9</v>
      </c>
      <c r="H165" s="11">
        <v>9353</v>
      </c>
      <c r="I165" s="11">
        <v>9383.4</v>
      </c>
      <c r="J165" s="11">
        <v>10800</v>
      </c>
      <c r="K165" s="11">
        <v>10920.2</v>
      </c>
      <c r="L165" s="11">
        <v>11595.1</v>
      </c>
      <c r="M165" s="11">
        <v>15071.5</v>
      </c>
      <c r="N165" s="11">
        <v>13339.7</v>
      </c>
      <c r="O165" s="11">
        <v>14470.8</v>
      </c>
      <c r="P165" s="11">
        <v>11104.8</v>
      </c>
      <c r="Q165" s="11">
        <v>12523.42</v>
      </c>
      <c r="R165" s="11">
        <v>17856.22</v>
      </c>
      <c r="S165" s="11">
        <v>19237.005859375</v>
      </c>
      <c r="T165" s="11">
        <v>19167.521296822499</v>
      </c>
      <c r="U165" s="366">
        <v>19479.388671875</v>
      </c>
      <c r="V165" s="74">
        <f>100</f>
        <v>100</v>
      </c>
      <c r="W165" s="127">
        <f t="shared" si="24"/>
        <v>90.059008160703073</v>
      </c>
      <c r="X165" s="127">
        <f t="shared" si="24"/>
        <v>104.22473320778406</v>
      </c>
      <c r="Y165" s="127">
        <f t="shared" si="24"/>
        <v>107.02950408035154</v>
      </c>
      <c r="Z165" s="127">
        <f t="shared" si="24"/>
        <v>117.42623979912115</v>
      </c>
      <c r="AA165" s="127">
        <f t="shared" si="24"/>
        <v>117.80790960451978</v>
      </c>
      <c r="AB165" s="127">
        <f t="shared" si="24"/>
        <v>135.59322033898306</v>
      </c>
      <c r="AC165" s="127">
        <f t="shared" si="24"/>
        <v>137.10232266164471</v>
      </c>
      <c r="AD165" s="127">
        <f t="shared" si="23"/>
        <v>145.57564344005021</v>
      </c>
      <c r="AE165" s="127">
        <f t="shared" si="23"/>
        <v>189.22159447583175</v>
      </c>
      <c r="AF165" s="127">
        <f t="shared" si="23"/>
        <v>167.47897049591964</v>
      </c>
      <c r="AG165" s="127">
        <f t="shared" si="23"/>
        <v>181.6798493408663</v>
      </c>
      <c r="AH165" s="127">
        <f t="shared" si="23"/>
        <v>139.41996233521658</v>
      </c>
      <c r="AI165" s="127">
        <f t="shared" si="23"/>
        <v>157.23063402385435</v>
      </c>
      <c r="AJ165" s="127">
        <f t="shared" si="23"/>
        <v>224.18355304457</v>
      </c>
      <c r="AK165" s="127">
        <f t="shared" si="23"/>
        <v>241.5192198289391</v>
      </c>
      <c r="AL165" s="127">
        <f t="shared" si="23"/>
        <v>240.64684616224105</v>
      </c>
      <c r="AM165" s="127">
        <f t="shared" si="23"/>
        <v>244.56231854205902</v>
      </c>
      <c r="AN165" s="280">
        <v>1</v>
      </c>
      <c r="AO165" s="281">
        <v>1</v>
      </c>
      <c r="AP165" s="281">
        <v>1</v>
      </c>
      <c r="AQ165" s="281">
        <v>1</v>
      </c>
      <c r="AR165" s="281">
        <v>1</v>
      </c>
      <c r="AS165" s="281">
        <v>1</v>
      </c>
      <c r="AT165" s="281">
        <v>1</v>
      </c>
      <c r="AU165" s="281">
        <v>1</v>
      </c>
      <c r="AV165" s="281">
        <v>1</v>
      </c>
      <c r="AW165" s="281">
        <v>1</v>
      </c>
      <c r="AX165" s="281">
        <v>1</v>
      </c>
      <c r="AY165" s="281">
        <v>1</v>
      </c>
      <c r="AZ165" s="281">
        <v>1</v>
      </c>
      <c r="BA165" s="281">
        <v>1</v>
      </c>
      <c r="BB165" s="281">
        <v>1</v>
      </c>
      <c r="BC165" s="281">
        <v>4</v>
      </c>
      <c r="BD165" s="281">
        <v>6</v>
      </c>
      <c r="BE165" s="325">
        <v>7</v>
      </c>
    </row>
    <row r="166" spans="2:57" ht="15" x14ac:dyDescent="0.25">
      <c r="B166" s="772"/>
      <c r="C166" s="1" t="s">
        <v>6</v>
      </c>
      <c r="D166" s="365">
        <v>8871.2000000000007</v>
      </c>
      <c r="E166" s="11">
        <v>8117.9</v>
      </c>
      <c r="F166" s="11">
        <v>9320.9</v>
      </c>
      <c r="G166" s="11">
        <v>9550.2999999999993</v>
      </c>
      <c r="H166" s="11">
        <v>10263.9</v>
      </c>
      <c r="I166" s="11">
        <v>10584.7</v>
      </c>
      <c r="J166" s="11">
        <v>11828.7</v>
      </c>
      <c r="K166" s="11">
        <v>12167.9</v>
      </c>
      <c r="L166" s="11">
        <v>12869.6</v>
      </c>
      <c r="M166" s="11">
        <v>16356.3</v>
      </c>
      <c r="N166" s="11">
        <v>14622.1</v>
      </c>
      <c r="O166" s="11">
        <v>16180.2</v>
      </c>
      <c r="P166" s="11">
        <v>12490.4</v>
      </c>
      <c r="Q166" s="11">
        <v>14069.86</v>
      </c>
      <c r="R166" s="11">
        <v>19803.46</v>
      </c>
      <c r="S166" s="11">
        <v>21308.4704589844</v>
      </c>
      <c r="T166" s="11">
        <v>21203.640106201099</v>
      </c>
      <c r="U166" s="366">
        <v>21543.7419281006</v>
      </c>
      <c r="V166" s="74">
        <f>100</f>
        <v>100</v>
      </c>
      <c r="W166" s="127">
        <f t="shared" si="24"/>
        <v>91.50847686896924</v>
      </c>
      <c r="X166" s="127">
        <f t="shared" si="24"/>
        <v>105.06921273333934</v>
      </c>
      <c r="Y166" s="127">
        <f t="shared" si="24"/>
        <v>107.65510866624581</v>
      </c>
      <c r="Z166" s="127">
        <f t="shared" si="24"/>
        <v>115.69911624132021</v>
      </c>
      <c r="AA166" s="127">
        <f t="shared" si="24"/>
        <v>119.31531247181891</v>
      </c>
      <c r="AB166" s="127">
        <f t="shared" si="24"/>
        <v>133.33821805392731</v>
      </c>
      <c r="AC166" s="127">
        <f t="shared" si="24"/>
        <v>137.16182703580122</v>
      </c>
      <c r="AD166" s="127">
        <f t="shared" si="23"/>
        <v>145.07169266841012</v>
      </c>
      <c r="AE166" s="127">
        <f t="shared" si="23"/>
        <v>184.37528181080347</v>
      </c>
      <c r="AF166" s="127">
        <f t="shared" si="23"/>
        <v>164.82662999368742</v>
      </c>
      <c r="AG166" s="127">
        <f t="shared" si="23"/>
        <v>182.3902065109568</v>
      </c>
      <c r="AH166" s="127">
        <f t="shared" si="23"/>
        <v>140.79718640093785</v>
      </c>
      <c r="AI166" s="127">
        <f t="shared" si="23"/>
        <v>158.60154206871672</v>
      </c>
      <c r="AJ166" s="127">
        <f t="shared" si="23"/>
        <v>223.23315898638288</v>
      </c>
      <c r="AK166" s="127">
        <f t="shared" si="23"/>
        <v>240.19828725521234</v>
      </c>
      <c r="AL166" s="127">
        <f t="shared" si="23"/>
        <v>239.01659421725466</v>
      </c>
      <c r="AM166" s="127">
        <f t="shared" si="23"/>
        <v>242.85036892529305</v>
      </c>
      <c r="AN166" s="280"/>
      <c r="AO166" s="281"/>
      <c r="AP166" s="281"/>
      <c r="AQ166" s="281"/>
      <c r="AR166" s="281"/>
      <c r="AS166" s="281"/>
      <c r="AT166" s="281"/>
      <c r="AU166" s="281"/>
      <c r="AV166" s="281"/>
      <c r="AW166" s="281"/>
      <c r="AX166" s="281"/>
      <c r="AY166" s="281"/>
      <c r="AZ166" s="281"/>
      <c r="BA166" s="281"/>
      <c r="BB166" s="281"/>
      <c r="BC166" s="281"/>
      <c r="BD166" s="281"/>
      <c r="BE166" s="325"/>
    </row>
    <row r="167" spans="2:57" ht="15" x14ac:dyDescent="0.25">
      <c r="B167" s="765"/>
      <c r="C167" s="8" t="s">
        <v>7</v>
      </c>
      <c r="D167" s="424">
        <v>906.2</v>
      </c>
      <c r="E167" s="341">
        <v>944.7</v>
      </c>
      <c r="F167" s="341">
        <v>1019.4</v>
      </c>
      <c r="G167" s="341">
        <v>1025.4000000000001</v>
      </c>
      <c r="H167" s="341">
        <v>910.9</v>
      </c>
      <c r="I167" s="341">
        <v>1201.3</v>
      </c>
      <c r="J167" s="341">
        <v>1028.7</v>
      </c>
      <c r="K167" s="341">
        <v>1247.7</v>
      </c>
      <c r="L167" s="341">
        <v>1274.5</v>
      </c>
      <c r="M167" s="341">
        <v>1284.8</v>
      </c>
      <c r="N167" s="341">
        <v>1282.4000000000001</v>
      </c>
      <c r="O167" s="341">
        <v>1709.4</v>
      </c>
      <c r="P167" s="341">
        <v>1385.6</v>
      </c>
      <c r="Q167" s="341">
        <v>1546.44</v>
      </c>
      <c r="R167" s="341">
        <v>1947.24</v>
      </c>
      <c r="S167" s="341">
        <v>2071.46459960938</v>
      </c>
      <c r="T167" s="341">
        <v>2036.11880937861</v>
      </c>
      <c r="U167" s="341">
        <v>2064.35325622559</v>
      </c>
      <c r="V167" s="74">
        <f>100</f>
        <v>100</v>
      </c>
      <c r="W167" s="127">
        <f t="shared" si="24"/>
        <v>104.24851026263518</v>
      </c>
      <c r="X167" s="127">
        <f t="shared" si="24"/>
        <v>112.49172368130655</v>
      </c>
      <c r="Y167" s="127">
        <f t="shared" si="24"/>
        <v>113.15382917678218</v>
      </c>
      <c r="Z167" s="127">
        <f t="shared" si="24"/>
        <v>100.51864930478922</v>
      </c>
      <c r="AA167" s="127">
        <f t="shared" si="24"/>
        <v>132.56455528580886</v>
      </c>
      <c r="AB167" s="127">
        <f t="shared" si="24"/>
        <v>113.51798719929374</v>
      </c>
      <c r="AC167" s="127">
        <f t="shared" si="24"/>
        <v>137.68483778415361</v>
      </c>
      <c r="AD167" s="127">
        <f t="shared" si="23"/>
        <v>140.64224233061134</v>
      </c>
      <c r="AE167" s="127">
        <f t="shared" si="23"/>
        <v>141.77885676451115</v>
      </c>
      <c r="AF167" s="127">
        <f t="shared" si="23"/>
        <v>141.5140145663209</v>
      </c>
      <c r="AG167" s="127">
        <f t="shared" si="23"/>
        <v>188.63385566100197</v>
      </c>
      <c r="AH167" s="127">
        <f t="shared" si="23"/>
        <v>152.90222908850143</v>
      </c>
      <c r="AI167" s="127">
        <f t="shared" si="23"/>
        <v>170.65107040388435</v>
      </c>
      <c r="AJ167" s="127">
        <f t="shared" si="23"/>
        <v>214.87971750165525</v>
      </c>
      <c r="AK167" s="127">
        <f t="shared" si="23"/>
        <v>228.58801584742659</v>
      </c>
      <c r="AL167" s="127">
        <f t="shared" si="23"/>
        <v>224.68757552180642</v>
      </c>
      <c r="AM167" s="127">
        <f t="shared" si="23"/>
        <v>227.80327259165637</v>
      </c>
      <c r="AN167" s="283"/>
      <c r="AO167" s="284"/>
      <c r="AP167" s="284"/>
      <c r="AQ167" s="284"/>
      <c r="AR167" s="284"/>
      <c r="AS167" s="284"/>
      <c r="AT167" s="284"/>
      <c r="AU167" s="284"/>
      <c r="AV167" s="284"/>
      <c r="AW167" s="284"/>
      <c r="AX167" s="284"/>
      <c r="AY167" s="284"/>
      <c r="AZ167" s="284"/>
      <c r="BA167" s="284"/>
      <c r="BB167" s="284"/>
      <c r="BC167" s="284"/>
      <c r="BD167" s="284"/>
      <c r="BE167" s="284"/>
    </row>
    <row r="168" spans="2:57" ht="15" customHeight="1" x14ac:dyDescent="0.25">
      <c r="B168" s="772" t="s">
        <v>44</v>
      </c>
      <c r="C168" s="1" t="s">
        <v>2</v>
      </c>
      <c r="D168" s="425">
        <v>550.20000000000005</v>
      </c>
      <c r="E168" s="11">
        <v>327.8</v>
      </c>
      <c r="F168" s="11">
        <v>644.6</v>
      </c>
      <c r="G168" s="11">
        <v>614.1</v>
      </c>
      <c r="H168" s="11">
        <v>814.5</v>
      </c>
      <c r="I168" s="11">
        <v>637.29999999999995</v>
      </c>
      <c r="J168" s="11">
        <v>694</v>
      </c>
      <c r="K168" s="11">
        <v>686.3</v>
      </c>
      <c r="L168" s="11">
        <v>839.6</v>
      </c>
      <c r="M168" s="11">
        <v>743.9</v>
      </c>
      <c r="N168" s="11">
        <v>826.3</v>
      </c>
      <c r="O168" s="11">
        <v>845.6</v>
      </c>
      <c r="P168" s="11">
        <v>798.9</v>
      </c>
      <c r="Q168" s="11">
        <v>449.59</v>
      </c>
      <c r="R168" s="11">
        <v>962.19</v>
      </c>
      <c r="S168" s="11">
        <v>1019.54638671875</v>
      </c>
      <c r="T168" s="11">
        <v>962.20169997312803</v>
      </c>
      <c r="U168" s="366">
        <v>975.67687988281205</v>
      </c>
      <c r="V168" s="74">
        <f>100</f>
        <v>100</v>
      </c>
      <c r="W168" s="127">
        <f t="shared" si="24"/>
        <v>59.57833515085423</v>
      </c>
      <c r="X168" s="127">
        <f t="shared" si="24"/>
        <v>117.15739731006906</v>
      </c>
      <c r="Y168" s="127">
        <f t="shared" si="24"/>
        <v>111.61395856052344</v>
      </c>
      <c r="Z168" s="127">
        <f t="shared" si="24"/>
        <v>148.0370774263904</v>
      </c>
      <c r="AA168" s="127">
        <f t="shared" si="24"/>
        <v>115.83060705198108</v>
      </c>
      <c r="AB168" s="127">
        <f t="shared" si="24"/>
        <v>126.13595056343146</v>
      </c>
      <c r="AC168" s="127">
        <f t="shared" si="24"/>
        <v>124.73645946928389</v>
      </c>
      <c r="AD168" s="127">
        <f t="shared" si="23"/>
        <v>152.59905488913122</v>
      </c>
      <c r="AE168" s="127">
        <f t="shared" si="23"/>
        <v>135.20537986186841</v>
      </c>
      <c r="AF168" s="127">
        <f t="shared" si="23"/>
        <v>150.18175209014902</v>
      </c>
      <c r="AG168" s="127">
        <f t="shared" si="23"/>
        <v>153.68956743002542</v>
      </c>
      <c r="AH168" s="127">
        <f t="shared" si="23"/>
        <v>145.20174482006541</v>
      </c>
      <c r="AI168" s="127">
        <f t="shared" si="23"/>
        <v>81.713922210105409</v>
      </c>
      <c r="AJ168" s="127">
        <f t="shared" si="23"/>
        <v>174.88004362050162</v>
      </c>
      <c r="AK168" s="127">
        <f t="shared" si="23"/>
        <v>185.30468679003087</v>
      </c>
      <c r="AL168" s="127">
        <f t="shared" si="23"/>
        <v>174.88217011507231</v>
      </c>
      <c r="AM168" s="127">
        <f t="shared" si="23"/>
        <v>177.33131222879172</v>
      </c>
      <c r="AN168" s="280">
        <v>1</v>
      </c>
      <c r="AO168" s="281">
        <v>1</v>
      </c>
      <c r="AP168" s="281">
        <v>1</v>
      </c>
      <c r="AQ168" s="281">
        <v>1</v>
      </c>
      <c r="AR168" s="281">
        <v>1</v>
      </c>
      <c r="AS168" s="281">
        <v>1</v>
      </c>
      <c r="AT168" s="281">
        <v>1</v>
      </c>
      <c r="AU168" s="281">
        <v>1</v>
      </c>
      <c r="AV168" s="281">
        <v>1</v>
      </c>
      <c r="AW168" s="281">
        <v>1</v>
      </c>
      <c r="AX168" s="281">
        <v>1</v>
      </c>
      <c r="AY168" s="281">
        <v>1</v>
      </c>
      <c r="AZ168" s="281">
        <v>1</v>
      </c>
      <c r="BA168" s="281">
        <v>1</v>
      </c>
      <c r="BB168" s="281">
        <v>1</v>
      </c>
      <c r="BC168" s="281">
        <v>4</v>
      </c>
      <c r="BD168" s="281">
        <v>6</v>
      </c>
      <c r="BE168" s="325">
        <v>7</v>
      </c>
    </row>
    <row r="169" spans="2:57" ht="15" x14ac:dyDescent="0.25">
      <c r="B169" s="772"/>
      <c r="C169" s="1" t="s">
        <v>3</v>
      </c>
      <c r="D169" s="365">
        <v>1056</v>
      </c>
      <c r="E169" s="11">
        <v>1143.5</v>
      </c>
      <c r="F169" s="11">
        <v>1452.3</v>
      </c>
      <c r="G169" s="11">
        <v>1270.3</v>
      </c>
      <c r="H169" s="11">
        <v>1288.2</v>
      </c>
      <c r="I169" s="11">
        <v>1219.5999999999999</v>
      </c>
      <c r="J169" s="11">
        <v>1224.2</v>
      </c>
      <c r="K169" s="11">
        <v>1231.2</v>
      </c>
      <c r="L169" s="11">
        <v>1524.3</v>
      </c>
      <c r="M169" s="11">
        <v>1642.3</v>
      </c>
      <c r="N169" s="11">
        <v>1370.6</v>
      </c>
      <c r="O169" s="11">
        <v>1594.2</v>
      </c>
      <c r="P169" s="11">
        <v>1330.9</v>
      </c>
      <c r="Q169" s="11">
        <v>2146.08</v>
      </c>
      <c r="R169" s="11">
        <v>2014.98</v>
      </c>
      <c r="S169" s="11">
        <v>2139.2958984375</v>
      </c>
      <c r="T169" s="11">
        <v>2104.9511483623401</v>
      </c>
      <c r="U169" s="366">
        <v>2136.56127929688</v>
      </c>
      <c r="V169" s="74">
        <f>100</f>
        <v>100</v>
      </c>
      <c r="W169" s="127">
        <f t="shared" si="24"/>
        <v>108.28598484848484</v>
      </c>
      <c r="X169" s="127">
        <f t="shared" si="24"/>
        <v>137.52840909090909</v>
      </c>
      <c r="Y169" s="127">
        <f t="shared" si="24"/>
        <v>120.29356060606061</v>
      </c>
      <c r="Z169" s="127">
        <f t="shared" si="24"/>
        <v>121.98863636363636</v>
      </c>
      <c r="AA169" s="127">
        <f t="shared" si="24"/>
        <v>115.49242424242424</v>
      </c>
      <c r="AB169" s="127">
        <f t="shared" si="24"/>
        <v>115.9280303030303</v>
      </c>
      <c r="AC169" s="127">
        <f t="shared" si="24"/>
        <v>116.59090909090909</v>
      </c>
      <c r="AD169" s="127">
        <f t="shared" si="23"/>
        <v>144.34659090909091</v>
      </c>
      <c r="AE169" s="127">
        <f t="shared" si="23"/>
        <v>155.52083333333334</v>
      </c>
      <c r="AF169" s="127">
        <f t="shared" si="23"/>
        <v>129.79166666666666</v>
      </c>
      <c r="AG169" s="127">
        <f t="shared" si="23"/>
        <v>150.96590909090909</v>
      </c>
      <c r="AH169" s="127">
        <f t="shared" si="23"/>
        <v>126.03219696969697</v>
      </c>
      <c r="AI169" s="127">
        <f t="shared" si="23"/>
        <v>203.22727272727272</v>
      </c>
      <c r="AJ169" s="127">
        <f t="shared" si="23"/>
        <v>190.8125</v>
      </c>
      <c r="AK169" s="127">
        <f t="shared" si="23"/>
        <v>202.5848388671875</v>
      </c>
      <c r="AL169" s="127">
        <f t="shared" si="23"/>
        <v>199.33249511007008</v>
      </c>
      <c r="AM169" s="127">
        <f t="shared" si="23"/>
        <v>202.32587872129545</v>
      </c>
      <c r="AN169" s="280">
        <v>1</v>
      </c>
      <c r="AO169" s="281">
        <v>1</v>
      </c>
      <c r="AP169" s="281">
        <v>1</v>
      </c>
      <c r="AQ169" s="281">
        <v>1</v>
      </c>
      <c r="AR169" s="281">
        <v>1</v>
      </c>
      <c r="AS169" s="281">
        <v>1</v>
      </c>
      <c r="AT169" s="281">
        <v>1</v>
      </c>
      <c r="AU169" s="281">
        <v>1</v>
      </c>
      <c r="AV169" s="281">
        <v>1</v>
      </c>
      <c r="AW169" s="281">
        <v>1</v>
      </c>
      <c r="AX169" s="281">
        <v>1</v>
      </c>
      <c r="AY169" s="281">
        <v>1</v>
      </c>
      <c r="AZ169" s="281">
        <v>1</v>
      </c>
      <c r="BA169" s="281">
        <v>1</v>
      </c>
      <c r="BB169" s="281">
        <v>1</v>
      </c>
      <c r="BC169" s="281">
        <v>4</v>
      </c>
      <c r="BD169" s="281">
        <v>6</v>
      </c>
      <c r="BE169" s="325">
        <v>7</v>
      </c>
    </row>
    <row r="170" spans="2:57" ht="15" x14ac:dyDescent="0.25">
      <c r="B170" s="772"/>
      <c r="C170" s="1" t="s">
        <v>4</v>
      </c>
      <c r="D170" s="365">
        <v>2229.8000000000002</v>
      </c>
      <c r="E170" s="11">
        <v>2086</v>
      </c>
      <c r="F170" s="11">
        <v>2140.3000000000002</v>
      </c>
      <c r="G170" s="11">
        <v>2067.6</v>
      </c>
      <c r="H170" s="11">
        <v>2287.3000000000002</v>
      </c>
      <c r="I170" s="11">
        <v>2246.6</v>
      </c>
      <c r="J170" s="11">
        <v>2334.6999999999998</v>
      </c>
      <c r="K170" s="11">
        <v>2360.8000000000002</v>
      </c>
      <c r="L170" s="11">
        <v>2097.5</v>
      </c>
      <c r="M170" s="11">
        <v>2046.7</v>
      </c>
      <c r="N170" s="11">
        <v>2060.9</v>
      </c>
      <c r="O170" s="11">
        <v>2012.7</v>
      </c>
      <c r="P170" s="11">
        <v>1930.6</v>
      </c>
      <c r="Q170" s="11">
        <v>2146.92</v>
      </c>
      <c r="R170" s="11">
        <v>2221.98</v>
      </c>
      <c r="S170" s="11">
        <v>2366.49047851563</v>
      </c>
      <c r="T170" s="11">
        <v>2335.8911139743</v>
      </c>
      <c r="U170" s="366">
        <v>2367.26489257813</v>
      </c>
      <c r="V170" s="74">
        <f>100</f>
        <v>100</v>
      </c>
      <c r="W170" s="127">
        <f t="shared" si="24"/>
        <v>93.550991120279832</v>
      </c>
      <c r="X170" s="127">
        <f t="shared" si="24"/>
        <v>95.986187101982239</v>
      </c>
      <c r="Y170" s="127">
        <f t="shared" si="24"/>
        <v>92.725805004933164</v>
      </c>
      <c r="Z170" s="127">
        <f t="shared" si="24"/>
        <v>102.57870661045834</v>
      </c>
      <c r="AA170" s="127">
        <f t="shared" si="24"/>
        <v>100.75343080096869</v>
      </c>
      <c r="AB170" s="127">
        <f t="shared" si="24"/>
        <v>104.70445779890571</v>
      </c>
      <c r="AC170" s="127">
        <f t="shared" si="24"/>
        <v>105.87496636469639</v>
      </c>
      <c r="AD170" s="127">
        <f t="shared" si="23"/>
        <v>94.066732442371503</v>
      </c>
      <c r="AE170" s="127">
        <f t="shared" si="23"/>
        <v>91.788501210870919</v>
      </c>
      <c r="AF170" s="127">
        <f t="shared" si="23"/>
        <v>92.425329625975422</v>
      </c>
      <c r="AG170" s="127">
        <f t="shared" si="23"/>
        <v>90.263700780339036</v>
      </c>
      <c r="AH170" s="127">
        <f t="shared" si="23"/>
        <v>86.581756211319387</v>
      </c>
      <c r="AI170" s="127">
        <f t="shared" si="23"/>
        <v>96.28307471522109</v>
      </c>
      <c r="AJ170" s="127">
        <f t="shared" si="23"/>
        <v>99.649295900977663</v>
      </c>
      <c r="AK170" s="127">
        <f t="shared" si="23"/>
        <v>106.1301676614777</v>
      </c>
      <c r="AL170" s="127">
        <f t="shared" si="23"/>
        <v>104.75787577245941</v>
      </c>
      <c r="AM170" s="127">
        <f t="shared" si="23"/>
        <v>106.16489786429858</v>
      </c>
      <c r="AN170" s="280">
        <v>1</v>
      </c>
      <c r="AO170" s="281">
        <v>1</v>
      </c>
      <c r="AP170" s="281">
        <v>1</v>
      </c>
      <c r="AQ170" s="281">
        <v>1</v>
      </c>
      <c r="AR170" s="281">
        <v>1</v>
      </c>
      <c r="AS170" s="281">
        <v>1</v>
      </c>
      <c r="AT170" s="281">
        <v>1</v>
      </c>
      <c r="AU170" s="281">
        <v>1</v>
      </c>
      <c r="AV170" s="281">
        <v>1</v>
      </c>
      <c r="AW170" s="281">
        <v>1</v>
      </c>
      <c r="AX170" s="281">
        <v>1</v>
      </c>
      <c r="AY170" s="281">
        <v>1</v>
      </c>
      <c r="AZ170" s="281">
        <v>1</v>
      </c>
      <c r="BA170" s="281">
        <v>1</v>
      </c>
      <c r="BB170" s="281">
        <v>1</v>
      </c>
      <c r="BC170" s="281">
        <v>4</v>
      </c>
      <c r="BD170" s="281">
        <v>6</v>
      </c>
      <c r="BE170" s="325">
        <v>7</v>
      </c>
    </row>
    <row r="171" spans="2:57" ht="15" x14ac:dyDescent="0.25">
      <c r="B171" s="772"/>
      <c r="C171" s="1" t="s">
        <v>5</v>
      </c>
      <c r="D171" s="365">
        <v>3122.6</v>
      </c>
      <c r="E171" s="11">
        <v>2414.6999999999998</v>
      </c>
      <c r="F171" s="11">
        <v>2508</v>
      </c>
      <c r="G171" s="11">
        <v>2587.9</v>
      </c>
      <c r="H171" s="11">
        <v>2571.6999999999998</v>
      </c>
      <c r="I171" s="11">
        <v>2546.3000000000002</v>
      </c>
      <c r="J171" s="11">
        <v>2578.5</v>
      </c>
      <c r="K171" s="11">
        <v>2809.2</v>
      </c>
      <c r="L171" s="11">
        <v>3014.8</v>
      </c>
      <c r="M171" s="11">
        <v>3076.6</v>
      </c>
      <c r="N171" s="11">
        <v>3228.3</v>
      </c>
      <c r="O171" s="11">
        <v>3451.7</v>
      </c>
      <c r="P171" s="11">
        <v>3550.1</v>
      </c>
      <c r="Q171" s="11">
        <v>3836.92</v>
      </c>
      <c r="R171" s="11">
        <v>3646.3</v>
      </c>
      <c r="S171" s="11">
        <v>3928.26147460938</v>
      </c>
      <c r="T171" s="11">
        <v>3914.0724317332501</v>
      </c>
      <c r="U171" s="366">
        <v>3977.80517578125</v>
      </c>
      <c r="V171" s="74">
        <f>100</f>
        <v>100</v>
      </c>
      <c r="W171" s="127">
        <f t="shared" si="24"/>
        <v>77.32978927816562</v>
      </c>
      <c r="X171" s="127">
        <f t="shared" si="24"/>
        <v>80.317683981297634</v>
      </c>
      <c r="Y171" s="127">
        <f t="shared" si="24"/>
        <v>82.876449112918721</v>
      </c>
      <c r="Z171" s="127">
        <f t="shared" si="24"/>
        <v>82.357650675718943</v>
      </c>
      <c r="AA171" s="127">
        <f t="shared" si="24"/>
        <v>81.544225965541543</v>
      </c>
      <c r="AB171" s="127">
        <f t="shared" si="24"/>
        <v>82.575417920963304</v>
      </c>
      <c r="AC171" s="127">
        <f t="shared" si="24"/>
        <v>89.963491961826691</v>
      </c>
      <c r="AD171" s="127">
        <f t="shared" si="23"/>
        <v>96.547748670979317</v>
      </c>
      <c r="AE171" s="127">
        <f t="shared" si="23"/>
        <v>98.526868635111768</v>
      </c>
      <c r="AF171" s="127">
        <f t="shared" si="23"/>
        <v>103.38499967975406</v>
      </c>
      <c r="AG171" s="127">
        <f t="shared" si="23"/>
        <v>110.53929417792865</v>
      </c>
      <c r="AH171" s="127">
        <f t="shared" si="23"/>
        <v>113.69051431499392</v>
      </c>
      <c r="AI171" s="127">
        <f t="shared" si="23"/>
        <v>122.87580862102095</v>
      </c>
      <c r="AJ171" s="127">
        <f t="shared" si="23"/>
        <v>116.77128034330366</v>
      </c>
      <c r="AK171" s="127">
        <f t="shared" si="23"/>
        <v>125.80098234193878</v>
      </c>
      <c r="AL171" s="127">
        <f t="shared" si="23"/>
        <v>125.34658399196985</v>
      </c>
      <c r="AM171" s="127">
        <f t="shared" si="23"/>
        <v>127.38759930126338</v>
      </c>
      <c r="AN171" s="280">
        <v>1</v>
      </c>
      <c r="AO171" s="281">
        <v>1</v>
      </c>
      <c r="AP171" s="281">
        <v>1</v>
      </c>
      <c r="AQ171" s="281">
        <v>1</v>
      </c>
      <c r="AR171" s="281">
        <v>1</v>
      </c>
      <c r="AS171" s="281">
        <v>1</v>
      </c>
      <c r="AT171" s="281">
        <v>1</v>
      </c>
      <c r="AU171" s="281">
        <v>1</v>
      </c>
      <c r="AV171" s="281">
        <v>1</v>
      </c>
      <c r="AW171" s="281">
        <v>1</v>
      </c>
      <c r="AX171" s="281">
        <v>1</v>
      </c>
      <c r="AY171" s="281">
        <v>1</v>
      </c>
      <c r="AZ171" s="281">
        <v>1</v>
      </c>
      <c r="BA171" s="281">
        <v>1</v>
      </c>
      <c r="BB171" s="281">
        <v>1</v>
      </c>
      <c r="BC171" s="281">
        <v>4</v>
      </c>
      <c r="BD171" s="281">
        <v>6</v>
      </c>
      <c r="BE171" s="325">
        <v>7</v>
      </c>
    </row>
    <row r="172" spans="2:57" ht="15" x14ac:dyDescent="0.25">
      <c r="B172" s="772"/>
      <c r="C172" s="1" t="s">
        <v>6</v>
      </c>
      <c r="D172" s="365">
        <v>6958.6</v>
      </c>
      <c r="E172" s="11">
        <v>5972</v>
      </c>
      <c r="F172" s="11">
        <v>6745.2</v>
      </c>
      <c r="G172" s="11">
        <v>6539.9</v>
      </c>
      <c r="H172" s="11">
        <v>6961.7</v>
      </c>
      <c r="I172" s="11">
        <v>6649.8</v>
      </c>
      <c r="J172" s="11">
        <v>6831.4</v>
      </c>
      <c r="K172" s="11">
        <v>7087.5</v>
      </c>
      <c r="L172" s="11">
        <v>7476.2</v>
      </c>
      <c r="M172" s="11">
        <v>7509.5</v>
      </c>
      <c r="N172" s="11">
        <v>7486.1</v>
      </c>
      <c r="O172" s="11">
        <v>7904.2</v>
      </c>
      <c r="P172" s="11">
        <v>7610.5</v>
      </c>
      <c r="Q172" s="11">
        <v>8579.51</v>
      </c>
      <c r="R172" s="11">
        <v>8845.4500000000007</v>
      </c>
      <c r="S172" s="11">
        <v>9453.59423828125</v>
      </c>
      <c r="T172" s="11">
        <v>9317.1163940430106</v>
      </c>
      <c r="U172" s="366">
        <v>9457.3082275390607</v>
      </c>
      <c r="V172" s="74">
        <f>100</f>
        <v>100</v>
      </c>
      <c r="W172" s="127">
        <f t="shared" si="24"/>
        <v>85.821860719110163</v>
      </c>
      <c r="X172" s="127">
        <f t="shared" si="24"/>
        <v>96.933291179260195</v>
      </c>
      <c r="Y172" s="127">
        <f t="shared" si="24"/>
        <v>93.982985083206387</v>
      </c>
      <c r="Z172" s="127">
        <f t="shared" si="24"/>
        <v>100.0445491909292</v>
      </c>
      <c r="AA172" s="127">
        <f t="shared" si="24"/>
        <v>95.562325755180638</v>
      </c>
      <c r="AB172" s="127">
        <f t="shared" si="24"/>
        <v>98.172046101227252</v>
      </c>
      <c r="AC172" s="127">
        <f t="shared" si="24"/>
        <v>101.85238410025005</v>
      </c>
      <c r="AD172" s="127">
        <f t="shared" si="23"/>
        <v>107.43827781450291</v>
      </c>
      <c r="AE172" s="127">
        <f t="shared" si="23"/>
        <v>107.91682234932314</v>
      </c>
      <c r="AF172" s="127">
        <f t="shared" si="23"/>
        <v>107.58054781134136</v>
      </c>
      <c r="AG172" s="127">
        <f t="shared" si="23"/>
        <v>113.58894030408415</v>
      </c>
      <c r="AH172" s="127">
        <f t="shared" si="23"/>
        <v>109.36826373121029</v>
      </c>
      <c r="AI172" s="127">
        <f t="shared" si="23"/>
        <v>123.29362228034374</v>
      </c>
      <c r="AJ172" s="127">
        <f t="shared" si="23"/>
        <v>127.11536803379991</v>
      </c>
      <c r="AK172" s="127">
        <f t="shared" si="23"/>
        <v>135.85483054466775</v>
      </c>
      <c r="AL172" s="127">
        <f t="shared" si="23"/>
        <v>133.89354746706249</v>
      </c>
      <c r="AM172" s="127">
        <f t="shared" si="23"/>
        <v>135.90820319516942</v>
      </c>
      <c r="AN172" s="280"/>
      <c r="AO172" s="281"/>
      <c r="AP172" s="281"/>
      <c r="AQ172" s="281"/>
      <c r="AR172" s="281"/>
      <c r="AS172" s="281"/>
      <c r="AT172" s="281"/>
      <c r="AU172" s="281"/>
      <c r="AV172" s="281"/>
      <c r="AW172" s="281"/>
      <c r="AX172" s="281"/>
      <c r="AY172" s="281"/>
      <c r="AZ172" s="281"/>
      <c r="BA172" s="281"/>
      <c r="BB172" s="281"/>
      <c r="BC172" s="281"/>
      <c r="BD172" s="281"/>
      <c r="BE172" s="325"/>
    </row>
    <row r="173" spans="2:57" ht="15" x14ac:dyDescent="0.25">
      <c r="B173" s="765"/>
      <c r="C173" s="8" t="s">
        <v>7</v>
      </c>
      <c r="D173" s="424">
        <v>3836</v>
      </c>
      <c r="E173" s="341">
        <v>3557.3</v>
      </c>
      <c r="F173" s="341">
        <v>4237.2</v>
      </c>
      <c r="G173" s="341">
        <v>3952</v>
      </c>
      <c r="H173" s="341">
        <v>4390</v>
      </c>
      <c r="I173" s="341">
        <v>4103.5</v>
      </c>
      <c r="J173" s="341">
        <v>4252.8999999999996</v>
      </c>
      <c r="K173" s="341">
        <v>4278.3</v>
      </c>
      <c r="L173" s="341">
        <v>4461.3999999999996</v>
      </c>
      <c r="M173" s="341">
        <v>4432.8999999999996</v>
      </c>
      <c r="N173" s="341">
        <v>4257.8</v>
      </c>
      <c r="O173" s="341">
        <v>4452.5</v>
      </c>
      <c r="P173" s="341">
        <v>4060.4</v>
      </c>
      <c r="Q173" s="341">
        <v>4742.59</v>
      </c>
      <c r="R173" s="341">
        <v>5199.1499999999996</v>
      </c>
      <c r="S173" s="341">
        <v>5525.3327636718795</v>
      </c>
      <c r="T173" s="341">
        <v>5403.04396230976</v>
      </c>
      <c r="U173" s="341">
        <v>5479.5030517578098</v>
      </c>
      <c r="V173" s="74">
        <f>100</f>
        <v>100</v>
      </c>
      <c r="W173" s="127">
        <f t="shared" si="24"/>
        <v>92.734619395203339</v>
      </c>
      <c r="X173" s="127">
        <f t="shared" si="24"/>
        <v>110.45881126173097</v>
      </c>
      <c r="Y173" s="127">
        <f t="shared" si="24"/>
        <v>103.02398331595411</v>
      </c>
      <c r="Z173" s="127">
        <f t="shared" si="24"/>
        <v>114.44212721584984</v>
      </c>
      <c r="AA173" s="127">
        <f t="shared" si="24"/>
        <v>106.97340980187695</v>
      </c>
      <c r="AB173" s="127">
        <f t="shared" si="24"/>
        <v>110.86809176225233</v>
      </c>
      <c r="AC173" s="127">
        <f t="shared" si="24"/>
        <v>111.53023983315954</v>
      </c>
      <c r="AD173" s="127">
        <f t="shared" si="23"/>
        <v>116.30344108446296</v>
      </c>
      <c r="AE173" s="127">
        <f t="shared" si="23"/>
        <v>115.56047966631907</v>
      </c>
      <c r="AF173" s="127">
        <f t="shared" si="23"/>
        <v>110.99582898852972</v>
      </c>
      <c r="AG173" s="127">
        <f t="shared" si="23"/>
        <v>116.07142857142857</v>
      </c>
      <c r="AH173" s="127">
        <f t="shared" si="23"/>
        <v>105.84984358706987</v>
      </c>
      <c r="AI173" s="127">
        <f t="shared" si="23"/>
        <v>123.63373305526591</v>
      </c>
      <c r="AJ173" s="127">
        <f t="shared" si="23"/>
        <v>135.53571428571428</v>
      </c>
      <c r="AK173" s="127">
        <f t="shared" si="23"/>
        <v>144.03891458998643</v>
      </c>
      <c r="AL173" s="127">
        <f t="shared" si="23"/>
        <v>140.85098963268405</v>
      </c>
      <c r="AM173" s="127">
        <f t="shared" si="23"/>
        <v>142.84418800202843</v>
      </c>
      <c r="AN173" s="283"/>
      <c r="AO173" s="284"/>
      <c r="AP173" s="284"/>
      <c r="AQ173" s="284"/>
      <c r="AR173" s="284"/>
      <c r="AS173" s="284"/>
      <c r="AT173" s="284"/>
      <c r="AU173" s="284"/>
      <c r="AV173" s="284"/>
      <c r="AW173" s="284"/>
      <c r="AX173" s="284"/>
      <c r="AY173" s="284"/>
      <c r="AZ173" s="284"/>
      <c r="BA173" s="284"/>
      <c r="BB173" s="284"/>
      <c r="BC173" s="284"/>
      <c r="BD173" s="284"/>
      <c r="BE173" s="284"/>
    </row>
    <row r="174" spans="2:57" ht="15" customHeight="1" x14ac:dyDescent="0.25">
      <c r="B174" s="772" t="s">
        <v>45</v>
      </c>
      <c r="C174" s="1" t="s">
        <v>2</v>
      </c>
      <c r="D174" s="425">
        <v>1413.7</v>
      </c>
      <c r="E174" s="11">
        <v>1203.3</v>
      </c>
      <c r="F174" s="11">
        <v>1749</v>
      </c>
      <c r="G174" s="11">
        <v>1601.3</v>
      </c>
      <c r="H174" s="11">
        <v>1600.1</v>
      </c>
      <c r="I174" s="11">
        <v>1699.1</v>
      </c>
      <c r="J174" s="11">
        <v>1499.1</v>
      </c>
      <c r="K174" s="11">
        <v>1851</v>
      </c>
      <c r="L174" s="11">
        <v>1597.8</v>
      </c>
      <c r="M174" s="11">
        <v>2013.8</v>
      </c>
      <c r="N174" s="11">
        <v>1400.7</v>
      </c>
      <c r="O174" s="11">
        <v>1930.4</v>
      </c>
      <c r="P174" s="11">
        <v>1903</v>
      </c>
      <c r="Q174" s="11">
        <v>1453.34</v>
      </c>
      <c r="R174" s="11">
        <v>2097.94</v>
      </c>
      <c r="S174" s="11">
        <v>2222.99877929688</v>
      </c>
      <c r="T174" s="11">
        <v>2097.9652543719299</v>
      </c>
      <c r="U174" s="366">
        <v>2127.3193359375</v>
      </c>
      <c r="V174" s="74">
        <f>100</f>
        <v>100</v>
      </c>
      <c r="W174" s="127">
        <f t="shared" si="24"/>
        <v>85.117068685010963</v>
      </c>
      <c r="X174" s="127">
        <f t="shared" si="24"/>
        <v>123.71790337412463</v>
      </c>
      <c r="Y174" s="127">
        <f t="shared" si="24"/>
        <v>113.27014218009478</v>
      </c>
      <c r="Z174" s="127">
        <f t="shared" si="24"/>
        <v>113.18525854141613</v>
      </c>
      <c r="AA174" s="127">
        <f t="shared" si="24"/>
        <v>120.18815873240432</v>
      </c>
      <c r="AB174" s="127">
        <f t="shared" si="24"/>
        <v>106.04088561929687</v>
      </c>
      <c r="AC174" s="127">
        <f t="shared" si="24"/>
        <v>130.93301266180944</v>
      </c>
      <c r="AD174" s="127">
        <f t="shared" si="23"/>
        <v>113.02256490061541</v>
      </c>
      <c r="AE174" s="127">
        <f t="shared" si="23"/>
        <v>142.44889297587889</v>
      </c>
      <c r="AF174" s="127">
        <f t="shared" si="23"/>
        <v>99.080427247648018</v>
      </c>
      <c r="AG174" s="127">
        <f t="shared" si="23"/>
        <v>136.54948008771308</v>
      </c>
      <c r="AH174" s="127">
        <f t="shared" si="23"/>
        <v>134.61130367121737</v>
      </c>
      <c r="AI174" s="127">
        <f t="shared" si="23"/>
        <v>102.80398953101789</v>
      </c>
      <c r="AJ174" s="127">
        <f t="shared" si="23"/>
        <v>148.40065077456319</v>
      </c>
      <c r="AK174" s="127">
        <f t="shared" si="23"/>
        <v>157.24685430408715</v>
      </c>
      <c r="AL174" s="127">
        <f t="shared" si="23"/>
        <v>148.40243717704817</v>
      </c>
      <c r="AM174" s="127">
        <f t="shared" si="23"/>
        <v>150.47883822151093</v>
      </c>
      <c r="AN174" s="280">
        <v>1</v>
      </c>
      <c r="AO174" s="281">
        <v>1</v>
      </c>
      <c r="AP174" s="281">
        <v>1</v>
      </c>
      <c r="AQ174" s="281">
        <v>1</v>
      </c>
      <c r="AR174" s="281">
        <v>1</v>
      </c>
      <c r="AS174" s="281">
        <v>1</v>
      </c>
      <c r="AT174" s="281">
        <v>1</v>
      </c>
      <c r="AU174" s="281">
        <v>1</v>
      </c>
      <c r="AV174" s="281">
        <v>1</v>
      </c>
      <c r="AW174" s="281">
        <v>1</v>
      </c>
      <c r="AX174" s="281">
        <v>1</v>
      </c>
      <c r="AY174" s="281">
        <v>1</v>
      </c>
      <c r="AZ174" s="281">
        <v>1</v>
      </c>
      <c r="BA174" s="281">
        <v>1</v>
      </c>
      <c r="BB174" s="281">
        <v>1</v>
      </c>
      <c r="BC174" s="281">
        <v>4</v>
      </c>
      <c r="BD174" s="281">
        <v>6</v>
      </c>
      <c r="BE174" s="325">
        <v>7</v>
      </c>
    </row>
    <row r="175" spans="2:57" ht="15" x14ac:dyDescent="0.25">
      <c r="B175" s="772"/>
      <c r="C175" s="1" t="s">
        <v>3</v>
      </c>
      <c r="D175" s="365">
        <v>2653</v>
      </c>
      <c r="E175" s="11">
        <v>2427.8000000000002</v>
      </c>
      <c r="F175" s="11">
        <v>2728</v>
      </c>
      <c r="G175" s="11">
        <v>4030.5</v>
      </c>
      <c r="H175" s="11">
        <v>3159.8</v>
      </c>
      <c r="I175" s="11">
        <v>2784.8</v>
      </c>
      <c r="J175" s="11">
        <v>3288.6</v>
      </c>
      <c r="K175" s="11">
        <v>2968.2</v>
      </c>
      <c r="L175" s="11">
        <v>2854.4</v>
      </c>
      <c r="M175" s="11">
        <v>3388.4</v>
      </c>
      <c r="N175" s="11">
        <v>4205.3</v>
      </c>
      <c r="O175" s="11">
        <v>3453.3</v>
      </c>
      <c r="P175" s="11">
        <v>3070.1</v>
      </c>
      <c r="Q175" s="11">
        <v>3491.17</v>
      </c>
      <c r="R175" s="11">
        <v>3879.19</v>
      </c>
      <c r="S175" s="11">
        <v>4118.52001953125</v>
      </c>
      <c r="T175" s="11">
        <v>4052.3999797760598</v>
      </c>
      <c r="U175" s="366">
        <v>4113.2412109375</v>
      </c>
      <c r="V175" s="74">
        <f>100</f>
        <v>100</v>
      </c>
      <c r="W175" s="127">
        <f t="shared" si="24"/>
        <v>91.511496419148145</v>
      </c>
      <c r="X175" s="127">
        <f t="shared" si="24"/>
        <v>102.82698831511496</v>
      </c>
      <c r="Y175" s="127">
        <f t="shared" si="24"/>
        <v>151.92235205427818</v>
      </c>
      <c r="Z175" s="127">
        <f t="shared" si="24"/>
        <v>119.10290237467018</v>
      </c>
      <c r="AA175" s="127">
        <f t="shared" si="24"/>
        <v>104.96796079909537</v>
      </c>
      <c r="AB175" s="127">
        <f t="shared" si="24"/>
        <v>123.95778364116094</v>
      </c>
      <c r="AC175" s="127">
        <f t="shared" si="24"/>
        <v>111.88088955898982</v>
      </c>
      <c r="AD175" s="127">
        <f t="shared" si="23"/>
        <v>107.59140595552205</v>
      </c>
      <c r="AE175" s="127">
        <f t="shared" si="23"/>
        <v>127.7195627591406</v>
      </c>
      <c r="AF175" s="127">
        <f t="shared" si="23"/>
        <v>158.51111948737278</v>
      </c>
      <c r="AG175" s="127">
        <f t="shared" si="23"/>
        <v>130.1658499811534</v>
      </c>
      <c r="AH175" s="127">
        <f t="shared" si="23"/>
        <v>115.72182434979268</v>
      </c>
      <c r="AI175" s="127">
        <f t="shared" si="23"/>
        <v>131.5932906143988</v>
      </c>
      <c r="AJ175" s="127">
        <f t="shared" si="23"/>
        <v>146.21899736147756</v>
      </c>
      <c r="AK175" s="127">
        <f t="shared" si="23"/>
        <v>155.24010627709197</v>
      </c>
      <c r="AL175" s="127">
        <f t="shared" ref="AL175:AL204" si="25">T175*100/$D175</f>
        <v>152.74783187998716</v>
      </c>
      <c r="AM175" s="127">
        <f t="shared" ref="AM175:AM204" si="26">U175*100/$D175</f>
        <v>155.04113120759519</v>
      </c>
      <c r="AN175" s="280">
        <v>1</v>
      </c>
      <c r="AO175" s="281">
        <v>1</v>
      </c>
      <c r="AP175" s="281">
        <v>1</v>
      </c>
      <c r="AQ175" s="281">
        <v>1</v>
      </c>
      <c r="AR175" s="281">
        <v>1</v>
      </c>
      <c r="AS175" s="281">
        <v>1</v>
      </c>
      <c r="AT175" s="281">
        <v>1</v>
      </c>
      <c r="AU175" s="281">
        <v>1</v>
      </c>
      <c r="AV175" s="281">
        <v>1</v>
      </c>
      <c r="AW175" s="281">
        <v>1</v>
      </c>
      <c r="AX175" s="281">
        <v>1</v>
      </c>
      <c r="AY175" s="281">
        <v>1</v>
      </c>
      <c r="AZ175" s="281">
        <v>1</v>
      </c>
      <c r="BA175" s="281">
        <v>1</v>
      </c>
      <c r="BB175" s="281">
        <v>1</v>
      </c>
      <c r="BC175" s="281">
        <v>4</v>
      </c>
      <c r="BD175" s="281">
        <v>6</v>
      </c>
      <c r="BE175" s="325">
        <v>7</v>
      </c>
    </row>
    <row r="176" spans="2:57" ht="15" x14ac:dyDescent="0.25">
      <c r="B176" s="772"/>
      <c r="C176" s="1" t="s">
        <v>4</v>
      </c>
      <c r="D176" s="365">
        <v>2356.1</v>
      </c>
      <c r="E176" s="11">
        <v>2367.6</v>
      </c>
      <c r="F176" s="11">
        <v>2475.8000000000002</v>
      </c>
      <c r="G176" s="11">
        <v>2741.8</v>
      </c>
      <c r="H176" s="11">
        <v>2791.7</v>
      </c>
      <c r="I176" s="11">
        <v>2826.4</v>
      </c>
      <c r="J176" s="11">
        <v>2919.5</v>
      </c>
      <c r="K176" s="11">
        <v>3183.7</v>
      </c>
      <c r="L176" s="11">
        <v>3162.4</v>
      </c>
      <c r="M176" s="11">
        <v>3325.6</v>
      </c>
      <c r="N176" s="11">
        <v>3131.7</v>
      </c>
      <c r="O176" s="11">
        <v>3230.6</v>
      </c>
      <c r="P176" s="11">
        <v>3010</v>
      </c>
      <c r="Q176" s="11">
        <v>3656.94</v>
      </c>
      <c r="R176" s="11">
        <v>3812.44</v>
      </c>
      <c r="S176" s="11">
        <v>4060.38916015625</v>
      </c>
      <c r="T176" s="11">
        <v>4007.8867926500102</v>
      </c>
      <c r="U176" s="366">
        <v>4061.72094726563</v>
      </c>
      <c r="V176" s="74">
        <f>100</f>
        <v>100</v>
      </c>
      <c r="W176" s="127">
        <f t="shared" si="24"/>
        <v>100.4880947328212</v>
      </c>
      <c r="X176" s="127">
        <f t="shared" si="24"/>
        <v>105.0804295233649</v>
      </c>
      <c r="Y176" s="127">
        <f t="shared" si="24"/>
        <v>116.37027290862018</v>
      </c>
      <c r="Z176" s="127">
        <f t="shared" si="24"/>
        <v>118.48817961886168</v>
      </c>
      <c r="AA176" s="127">
        <f t="shared" si="24"/>
        <v>119.96095242137432</v>
      </c>
      <c r="AB176" s="127">
        <f t="shared" si="24"/>
        <v>123.91239760621366</v>
      </c>
      <c r="AC176" s="127">
        <f t="shared" si="24"/>
        <v>135.12584355502739</v>
      </c>
      <c r="AD176" s="127">
        <f t="shared" si="24"/>
        <v>134.22180722380205</v>
      </c>
      <c r="AE176" s="127">
        <f t="shared" si="24"/>
        <v>141.14850812783837</v>
      </c>
      <c r="AF176" s="127">
        <f t="shared" si="24"/>
        <v>132.91880650227071</v>
      </c>
      <c r="AG176" s="127">
        <f t="shared" si="24"/>
        <v>137.11642120453291</v>
      </c>
      <c r="AH176" s="127">
        <f t="shared" si="24"/>
        <v>127.75349093841518</v>
      </c>
      <c r="AI176" s="127">
        <f t="shared" ref="AI176:AI204" si="27">Q176*100/$D176</f>
        <v>155.21157845592293</v>
      </c>
      <c r="AJ176" s="127">
        <f t="shared" ref="AJ176:AJ204" si="28">R176*100/$D176</f>
        <v>161.81146810407029</v>
      </c>
      <c r="AK176" s="127">
        <f t="shared" ref="AK176:AK204" si="29">S176*100/$D176</f>
        <v>172.33517932839226</v>
      </c>
      <c r="AL176" s="127">
        <f t="shared" si="25"/>
        <v>170.10682028139766</v>
      </c>
      <c r="AM176" s="127">
        <f t="shared" si="26"/>
        <v>172.39170439563816</v>
      </c>
      <c r="AN176" s="280">
        <v>1</v>
      </c>
      <c r="AO176" s="281">
        <v>1</v>
      </c>
      <c r="AP176" s="281">
        <v>1</v>
      </c>
      <c r="AQ176" s="281">
        <v>1</v>
      </c>
      <c r="AR176" s="281">
        <v>1</v>
      </c>
      <c r="AS176" s="281">
        <v>1</v>
      </c>
      <c r="AT176" s="281">
        <v>1</v>
      </c>
      <c r="AU176" s="281">
        <v>1</v>
      </c>
      <c r="AV176" s="281">
        <v>1</v>
      </c>
      <c r="AW176" s="281">
        <v>1</v>
      </c>
      <c r="AX176" s="281">
        <v>1</v>
      </c>
      <c r="AY176" s="281">
        <v>1</v>
      </c>
      <c r="AZ176" s="281">
        <v>1</v>
      </c>
      <c r="BA176" s="281">
        <v>1</v>
      </c>
      <c r="BB176" s="281">
        <v>1</v>
      </c>
      <c r="BC176" s="281">
        <v>4</v>
      </c>
      <c r="BD176" s="281">
        <v>6</v>
      </c>
      <c r="BE176" s="325">
        <v>7</v>
      </c>
    </row>
    <row r="177" spans="2:57" ht="15" x14ac:dyDescent="0.25">
      <c r="B177" s="772"/>
      <c r="C177" s="1" t="s">
        <v>5</v>
      </c>
      <c r="D177" s="365">
        <v>4642.7</v>
      </c>
      <c r="E177" s="11">
        <v>4721.5</v>
      </c>
      <c r="F177" s="11">
        <v>5463.7</v>
      </c>
      <c r="G177" s="11">
        <v>6264.7</v>
      </c>
      <c r="H177" s="11">
        <v>6205.1</v>
      </c>
      <c r="I177" s="11">
        <v>6391.4</v>
      </c>
      <c r="J177" s="11">
        <v>6462.8</v>
      </c>
      <c r="K177" s="11">
        <v>6577.6</v>
      </c>
      <c r="L177" s="11">
        <v>7122.8</v>
      </c>
      <c r="M177" s="11">
        <v>8191.3</v>
      </c>
      <c r="N177" s="11">
        <v>12750.3</v>
      </c>
      <c r="O177" s="11">
        <v>11193</v>
      </c>
      <c r="P177" s="11">
        <v>11552.6</v>
      </c>
      <c r="Q177" s="11">
        <v>12822.17</v>
      </c>
      <c r="R177" s="11">
        <v>13465.77</v>
      </c>
      <c r="S177" s="11">
        <v>14507.0517578125</v>
      </c>
      <c r="T177" s="11">
        <v>14454.651537655</v>
      </c>
      <c r="U177" s="366">
        <v>14689.8544921875</v>
      </c>
      <c r="V177" s="74">
        <f>100</f>
        <v>100</v>
      </c>
      <c r="W177" s="127">
        <f t="shared" si="24"/>
        <v>101.69728821590886</v>
      </c>
      <c r="X177" s="127">
        <f t="shared" si="24"/>
        <v>117.68367544747669</v>
      </c>
      <c r="Y177" s="127">
        <f t="shared" si="24"/>
        <v>134.936567083809</v>
      </c>
      <c r="Z177" s="127">
        <f t="shared" si="24"/>
        <v>133.65283132659874</v>
      </c>
      <c r="AA177" s="127">
        <f t="shared" si="24"/>
        <v>137.66558252740862</v>
      </c>
      <c r="AB177" s="127">
        <f t="shared" si="24"/>
        <v>139.20348073319406</v>
      </c>
      <c r="AC177" s="127">
        <f t="shared" si="24"/>
        <v>141.67617980916279</v>
      </c>
      <c r="AD177" s="127">
        <f t="shared" si="24"/>
        <v>153.41934650095851</v>
      </c>
      <c r="AE177" s="127">
        <f t="shared" si="24"/>
        <v>176.43397161134686</v>
      </c>
      <c r="AF177" s="127">
        <f t="shared" si="24"/>
        <v>274.63114136170765</v>
      </c>
      <c r="AG177" s="127">
        <f t="shared" si="24"/>
        <v>241.08815990695069</v>
      </c>
      <c r="AH177" s="127">
        <f t="shared" si="24"/>
        <v>248.83365283132662</v>
      </c>
      <c r="AI177" s="127">
        <f t="shared" si="27"/>
        <v>276.17916298705495</v>
      </c>
      <c r="AJ177" s="127">
        <f t="shared" si="28"/>
        <v>290.04178602968102</v>
      </c>
      <c r="AK177" s="127">
        <f t="shared" si="29"/>
        <v>312.47015223496027</v>
      </c>
      <c r="AL177" s="127">
        <f t="shared" si="25"/>
        <v>311.34149390774769</v>
      </c>
      <c r="AM177" s="127">
        <f t="shared" si="26"/>
        <v>316.40757516504408</v>
      </c>
      <c r="AN177" s="280">
        <v>1</v>
      </c>
      <c r="AO177" s="281">
        <v>1</v>
      </c>
      <c r="AP177" s="281">
        <v>1</v>
      </c>
      <c r="AQ177" s="281">
        <v>1</v>
      </c>
      <c r="AR177" s="281">
        <v>1</v>
      </c>
      <c r="AS177" s="281">
        <v>1</v>
      </c>
      <c r="AT177" s="281">
        <v>1</v>
      </c>
      <c r="AU177" s="281">
        <v>1</v>
      </c>
      <c r="AV177" s="281">
        <v>1</v>
      </c>
      <c r="AW177" s="281">
        <v>1</v>
      </c>
      <c r="AX177" s="281">
        <v>1</v>
      </c>
      <c r="AY177" s="281">
        <v>1</v>
      </c>
      <c r="AZ177" s="281">
        <v>1</v>
      </c>
      <c r="BA177" s="281">
        <v>1</v>
      </c>
      <c r="BB177" s="281">
        <v>1</v>
      </c>
      <c r="BC177" s="281">
        <v>4</v>
      </c>
      <c r="BD177" s="281">
        <v>6</v>
      </c>
      <c r="BE177" s="325">
        <v>7</v>
      </c>
    </row>
    <row r="178" spans="2:57" ht="15" x14ac:dyDescent="0.25">
      <c r="B178" s="772"/>
      <c r="C178" s="1" t="s">
        <v>6</v>
      </c>
      <c r="D178" s="365">
        <v>11065.5</v>
      </c>
      <c r="E178" s="11">
        <v>10720.2</v>
      </c>
      <c r="F178" s="11">
        <v>12416.5</v>
      </c>
      <c r="G178" s="11">
        <v>14638.3</v>
      </c>
      <c r="H178" s="11">
        <v>13756.7</v>
      </c>
      <c r="I178" s="11">
        <v>13701.7</v>
      </c>
      <c r="J178" s="11">
        <v>14170</v>
      </c>
      <c r="K178" s="11">
        <v>14580.5</v>
      </c>
      <c r="L178" s="11">
        <v>14737.4</v>
      </c>
      <c r="M178" s="11">
        <v>16919.099999999999</v>
      </c>
      <c r="N178" s="11">
        <v>21488</v>
      </c>
      <c r="O178" s="11">
        <v>19807.3</v>
      </c>
      <c r="P178" s="11">
        <v>19535.7</v>
      </c>
      <c r="Q178" s="11">
        <v>21423.62</v>
      </c>
      <c r="R178" s="11">
        <v>23255.34</v>
      </c>
      <c r="S178" s="11">
        <v>24908.9597167969</v>
      </c>
      <c r="T178" s="11">
        <v>24612.903564453001</v>
      </c>
      <c r="U178" s="366">
        <v>24992.1359863281</v>
      </c>
      <c r="V178" s="74">
        <f>100</f>
        <v>100</v>
      </c>
      <c r="W178" s="127">
        <f t="shared" si="24"/>
        <v>96.879490307713169</v>
      </c>
      <c r="X178" s="127">
        <f t="shared" si="24"/>
        <v>112.20911843115991</v>
      </c>
      <c r="Y178" s="127">
        <f t="shared" si="24"/>
        <v>132.28774117753377</v>
      </c>
      <c r="Z178" s="127">
        <f t="shared" si="24"/>
        <v>124.32063621164882</v>
      </c>
      <c r="AA178" s="127">
        <f t="shared" si="24"/>
        <v>123.82359586100944</v>
      </c>
      <c r="AB178" s="127">
        <f t="shared" si="24"/>
        <v>128.05566851927162</v>
      </c>
      <c r="AC178" s="127">
        <f t="shared" si="24"/>
        <v>131.76539695449821</v>
      </c>
      <c r="AD178" s="127">
        <f t="shared" si="24"/>
        <v>133.18331751841308</v>
      </c>
      <c r="AE178" s="127">
        <f t="shared" si="24"/>
        <v>152.8995526636844</v>
      </c>
      <c r="AF178" s="127">
        <f t="shared" si="24"/>
        <v>194.18914644616149</v>
      </c>
      <c r="AG178" s="127">
        <f t="shared" si="24"/>
        <v>179.00049704035064</v>
      </c>
      <c r="AH178" s="127">
        <f t="shared" si="24"/>
        <v>176.54602141792057</v>
      </c>
      <c r="AI178" s="127">
        <f t="shared" si="27"/>
        <v>193.60733812299489</v>
      </c>
      <c r="AJ178" s="127">
        <f t="shared" si="28"/>
        <v>210.16076996068864</v>
      </c>
      <c r="AK178" s="127">
        <f t="shared" si="29"/>
        <v>225.10469221270523</v>
      </c>
      <c r="AL178" s="127">
        <f t="shared" si="25"/>
        <v>222.4292039623424</v>
      </c>
      <c r="AM178" s="127">
        <f t="shared" si="26"/>
        <v>225.85636425220824</v>
      </c>
      <c r="AN178" s="280"/>
      <c r="AO178" s="281"/>
      <c r="AP178" s="281"/>
      <c r="AQ178" s="281"/>
      <c r="AR178" s="281"/>
      <c r="AS178" s="281"/>
      <c r="AT178" s="281"/>
      <c r="AU178" s="281"/>
      <c r="AV178" s="281"/>
      <c r="AW178" s="281"/>
      <c r="AX178" s="281"/>
      <c r="AY178" s="281"/>
      <c r="AZ178" s="281"/>
      <c r="BA178" s="281"/>
      <c r="BB178" s="281"/>
      <c r="BC178" s="281"/>
      <c r="BD178" s="281"/>
      <c r="BE178" s="325"/>
    </row>
    <row r="179" spans="2:57" ht="15" x14ac:dyDescent="0.25">
      <c r="B179" s="765"/>
      <c r="C179" s="8" t="s">
        <v>7</v>
      </c>
      <c r="D179" s="424">
        <v>6422.8</v>
      </c>
      <c r="E179" s="341">
        <v>5998.7</v>
      </c>
      <c r="F179" s="341">
        <v>6952.8</v>
      </c>
      <c r="G179" s="341">
        <v>8373.6</v>
      </c>
      <c r="H179" s="341">
        <v>7551.6</v>
      </c>
      <c r="I179" s="341">
        <v>7310.3</v>
      </c>
      <c r="J179" s="341">
        <v>7707.2</v>
      </c>
      <c r="K179" s="341">
        <v>8002.9</v>
      </c>
      <c r="L179" s="341">
        <v>7614.6</v>
      </c>
      <c r="M179" s="341">
        <v>8727.7999999999993</v>
      </c>
      <c r="N179" s="341">
        <v>8737.7000000000007</v>
      </c>
      <c r="O179" s="341">
        <v>8614.2999999999993</v>
      </c>
      <c r="P179" s="341">
        <v>7983.1</v>
      </c>
      <c r="Q179" s="341">
        <v>8601.4500000000007</v>
      </c>
      <c r="R179" s="341">
        <v>9789.57</v>
      </c>
      <c r="S179" s="341">
        <v>10401.9079589844</v>
      </c>
      <c r="T179" s="341">
        <v>10158.252026798</v>
      </c>
      <c r="U179" s="341">
        <v>10302.2814941406</v>
      </c>
      <c r="V179" s="74">
        <f>100</f>
        <v>100</v>
      </c>
      <c r="W179" s="127">
        <f t="shared" si="24"/>
        <v>93.396960827053618</v>
      </c>
      <c r="X179" s="127">
        <f t="shared" si="24"/>
        <v>108.25185277449087</v>
      </c>
      <c r="Y179" s="127">
        <f t="shared" si="24"/>
        <v>130.37304602354112</v>
      </c>
      <c r="Z179" s="127">
        <f t="shared" si="24"/>
        <v>117.57488945631188</v>
      </c>
      <c r="AA179" s="127">
        <f t="shared" si="24"/>
        <v>113.81796101388802</v>
      </c>
      <c r="AB179" s="127">
        <f t="shared" si="24"/>
        <v>119.99750887463411</v>
      </c>
      <c r="AC179" s="127">
        <f t="shared" si="24"/>
        <v>124.60141994145854</v>
      </c>
      <c r="AD179" s="127">
        <f t="shared" si="24"/>
        <v>118.55577006912873</v>
      </c>
      <c r="AE179" s="127">
        <f t="shared" si="24"/>
        <v>135.8877748022669</v>
      </c>
      <c r="AF179" s="127">
        <f t="shared" si="24"/>
        <v>136.04191318428101</v>
      </c>
      <c r="AG179" s="127">
        <f t="shared" si="24"/>
        <v>134.12063274584293</v>
      </c>
      <c r="AH179" s="127">
        <f t="shared" si="24"/>
        <v>124.29314317743039</v>
      </c>
      <c r="AI179" s="127">
        <f t="shared" si="27"/>
        <v>133.92056423989538</v>
      </c>
      <c r="AJ179" s="127">
        <f t="shared" si="28"/>
        <v>152.41903842560876</v>
      </c>
      <c r="AK179" s="127">
        <f t="shared" si="29"/>
        <v>161.9528548138569</v>
      </c>
      <c r="AL179" s="127">
        <f t="shared" si="25"/>
        <v>158.15924560624649</v>
      </c>
      <c r="AM179" s="127">
        <f t="shared" si="26"/>
        <v>160.40171722832096</v>
      </c>
      <c r="AN179" s="283"/>
      <c r="AO179" s="284"/>
      <c r="AP179" s="284"/>
      <c r="AQ179" s="284"/>
      <c r="AR179" s="284"/>
      <c r="AS179" s="284"/>
      <c r="AT179" s="284"/>
      <c r="AU179" s="284"/>
      <c r="AV179" s="284"/>
      <c r="AW179" s="284"/>
      <c r="AX179" s="284"/>
      <c r="AY179" s="284"/>
      <c r="AZ179" s="284"/>
      <c r="BA179" s="284"/>
      <c r="BB179" s="284"/>
      <c r="BC179" s="284"/>
      <c r="BD179" s="284"/>
      <c r="BE179" s="284"/>
    </row>
    <row r="180" spans="2:57" ht="15" customHeight="1" x14ac:dyDescent="0.25">
      <c r="B180" s="772" t="s">
        <v>46</v>
      </c>
      <c r="C180" s="1" t="s">
        <v>2</v>
      </c>
      <c r="D180" s="425">
        <v>874.4</v>
      </c>
      <c r="E180" s="11">
        <v>851.5</v>
      </c>
      <c r="F180" s="11">
        <v>1128.0999999999999</v>
      </c>
      <c r="G180" s="11">
        <v>1175.4000000000001</v>
      </c>
      <c r="H180" s="11">
        <v>1321.5</v>
      </c>
      <c r="I180" s="11">
        <v>1165</v>
      </c>
      <c r="J180" s="11">
        <v>1359</v>
      </c>
      <c r="K180" s="11">
        <v>1358.4</v>
      </c>
      <c r="L180" s="11">
        <v>1415.7</v>
      </c>
      <c r="M180" s="11">
        <v>1655</v>
      </c>
      <c r="N180" s="11">
        <v>1627</v>
      </c>
      <c r="O180" s="11">
        <v>1997.2</v>
      </c>
      <c r="P180" s="11">
        <v>1161.0999999999999</v>
      </c>
      <c r="Q180" s="11">
        <v>1630.52</v>
      </c>
      <c r="R180" s="11">
        <v>2412</v>
      </c>
      <c r="S180" s="11">
        <v>2555.78002929688</v>
      </c>
      <c r="T180" s="11">
        <v>2412.0293059879</v>
      </c>
      <c r="U180" s="366">
        <v>2445.78100585938</v>
      </c>
      <c r="V180" s="74">
        <f>100</f>
        <v>100</v>
      </c>
      <c r="W180" s="127">
        <f t="shared" si="24"/>
        <v>97.381061299176579</v>
      </c>
      <c r="X180" s="127">
        <f t="shared" si="24"/>
        <v>129.01418115279048</v>
      </c>
      <c r="Y180" s="127">
        <f t="shared" si="24"/>
        <v>134.42360475754805</v>
      </c>
      <c r="Z180" s="127">
        <f t="shared" si="24"/>
        <v>151.13220494053064</v>
      </c>
      <c r="AA180" s="127">
        <f t="shared" si="24"/>
        <v>133.23421774931381</v>
      </c>
      <c r="AB180" s="127">
        <f t="shared" si="24"/>
        <v>155.42086001829827</v>
      </c>
      <c r="AC180" s="127">
        <f t="shared" si="24"/>
        <v>155.35224153705397</v>
      </c>
      <c r="AD180" s="127">
        <f t="shared" si="24"/>
        <v>161.90530649588288</v>
      </c>
      <c r="AE180" s="127">
        <f t="shared" si="24"/>
        <v>189.27264409881062</v>
      </c>
      <c r="AF180" s="127">
        <f t="shared" si="24"/>
        <v>186.0704483074108</v>
      </c>
      <c r="AG180" s="127">
        <f t="shared" si="24"/>
        <v>228.40805123513266</v>
      </c>
      <c r="AH180" s="127">
        <f t="shared" si="24"/>
        <v>132.78819762122598</v>
      </c>
      <c r="AI180" s="127">
        <f t="shared" si="27"/>
        <v>186.47301006404393</v>
      </c>
      <c r="AJ180" s="127">
        <f t="shared" si="28"/>
        <v>275.84629460201279</v>
      </c>
      <c r="AK180" s="127">
        <f t="shared" si="29"/>
        <v>292.28957334136322</v>
      </c>
      <c r="AL180" s="127">
        <f t="shared" si="25"/>
        <v>275.84964615598125</v>
      </c>
      <c r="AM180" s="127">
        <f t="shared" si="26"/>
        <v>279.70963013030422</v>
      </c>
      <c r="AN180" s="280">
        <v>1</v>
      </c>
      <c r="AO180" s="281">
        <v>1</v>
      </c>
      <c r="AP180" s="281">
        <v>1</v>
      </c>
      <c r="AQ180" s="281">
        <v>1</v>
      </c>
      <c r="AR180" s="281">
        <v>1</v>
      </c>
      <c r="AS180" s="281">
        <v>1</v>
      </c>
      <c r="AT180" s="281">
        <v>1</v>
      </c>
      <c r="AU180" s="281">
        <v>1</v>
      </c>
      <c r="AV180" s="281">
        <v>1</v>
      </c>
      <c r="AW180" s="281">
        <v>1</v>
      </c>
      <c r="AX180" s="281">
        <v>1</v>
      </c>
      <c r="AY180" s="281">
        <v>1</v>
      </c>
      <c r="AZ180" s="281">
        <v>1</v>
      </c>
      <c r="BA180" s="281">
        <v>1</v>
      </c>
      <c r="BB180" s="281">
        <v>1</v>
      </c>
      <c r="BC180" s="281">
        <v>4</v>
      </c>
      <c r="BD180" s="281">
        <v>6</v>
      </c>
      <c r="BE180" s="325">
        <v>7</v>
      </c>
    </row>
    <row r="181" spans="2:57" ht="15" x14ac:dyDescent="0.25">
      <c r="B181" s="772"/>
      <c r="C181" s="1" t="s">
        <v>3</v>
      </c>
      <c r="D181" s="365">
        <v>2378.1</v>
      </c>
      <c r="E181" s="11">
        <v>2170.4</v>
      </c>
      <c r="F181" s="11">
        <v>2909.8</v>
      </c>
      <c r="G181" s="11">
        <v>2639.8</v>
      </c>
      <c r="H181" s="11">
        <v>2531.6</v>
      </c>
      <c r="I181" s="11">
        <v>2956.8</v>
      </c>
      <c r="J181" s="11">
        <v>3129.2</v>
      </c>
      <c r="K181" s="11">
        <v>2985.9</v>
      </c>
      <c r="L181" s="11">
        <v>3157.8</v>
      </c>
      <c r="M181" s="11">
        <v>3287.6</v>
      </c>
      <c r="N181" s="11">
        <v>3563.5</v>
      </c>
      <c r="O181" s="11">
        <v>3705.2</v>
      </c>
      <c r="P181" s="11">
        <v>4199.2</v>
      </c>
      <c r="Q181" s="11">
        <v>3605.85</v>
      </c>
      <c r="R181" s="11">
        <v>4080.39</v>
      </c>
      <c r="S181" s="11">
        <v>4332.13330078125</v>
      </c>
      <c r="T181" s="11">
        <v>4262.5839436481801</v>
      </c>
      <c r="U181" s="366">
        <v>4326.62841796875</v>
      </c>
      <c r="V181" s="74">
        <f>100</f>
        <v>100</v>
      </c>
      <c r="W181" s="127">
        <f t="shared" si="24"/>
        <v>91.266136831924655</v>
      </c>
      <c r="X181" s="127">
        <f t="shared" si="24"/>
        <v>122.3581851057567</v>
      </c>
      <c r="Y181" s="127">
        <f t="shared" si="24"/>
        <v>111.00458349102225</v>
      </c>
      <c r="Z181" s="127">
        <f t="shared" si="24"/>
        <v>106.4547327698583</v>
      </c>
      <c r="AA181" s="127">
        <f t="shared" si="24"/>
        <v>124.33455279424751</v>
      </c>
      <c r="AB181" s="127">
        <f t="shared" si="24"/>
        <v>131.58403767713722</v>
      </c>
      <c r="AC181" s="127">
        <f t="shared" si="24"/>
        <v>125.55821874605778</v>
      </c>
      <c r="AD181" s="127">
        <f t="shared" si="24"/>
        <v>132.78667844077205</v>
      </c>
      <c r="AE181" s="127">
        <f t="shared" si="24"/>
        <v>138.24481729111477</v>
      </c>
      <c r="AF181" s="127">
        <f t="shared" si="24"/>
        <v>149.84651612631933</v>
      </c>
      <c r="AG181" s="127">
        <f t="shared" si="24"/>
        <v>155.80505445523738</v>
      </c>
      <c r="AH181" s="127">
        <f t="shared" si="24"/>
        <v>176.57794037256633</v>
      </c>
      <c r="AI181" s="127">
        <f t="shared" si="27"/>
        <v>151.6273495647786</v>
      </c>
      <c r="AJ181" s="127">
        <f t="shared" si="28"/>
        <v>171.58193515831968</v>
      </c>
      <c r="AK181" s="127">
        <f t="shared" si="29"/>
        <v>182.16783569998108</v>
      </c>
      <c r="AL181" s="127">
        <f t="shared" si="25"/>
        <v>179.24325905757453</v>
      </c>
      <c r="AM181" s="127">
        <f t="shared" si="26"/>
        <v>181.93635330594805</v>
      </c>
      <c r="AN181" s="280">
        <v>1</v>
      </c>
      <c r="AO181" s="281">
        <v>1</v>
      </c>
      <c r="AP181" s="281">
        <v>1</v>
      </c>
      <c r="AQ181" s="281">
        <v>1</v>
      </c>
      <c r="AR181" s="281">
        <v>1</v>
      </c>
      <c r="AS181" s="281">
        <v>1</v>
      </c>
      <c r="AT181" s="281">
        <v>1</v>
      </c>
      <c r="AU181" s="281">
        <v>1</v>
      </c>
      <c r="AV181" s="281">
        <v>1</v>
      </c>
      <c r="AW181" s="281">
        <v>1</v>
      </c>
      <c r="AX181" s="281">
        <v>1</v>
      </c>
      <c r="AY181" s="281">
        <v>1</v>
      </c>
      <c r="AZ181" s="281">
        <v>1</v>
      </c>
      <c r="BA181" s="281">
        <v>1</v>
      </c>
      <c r="BB181" s="281">
        <v>1</v>
      </c>
      <c r="BC181" s="281">
        <v>4</v>
      </c>
      <c r="BD181" s="281">
        <v>6</v>
      </c>
      <c r="BE181" s="325">
        <v>7</v>
      </c>
    </row>
    <row r="182" spans="2:57" ht="15" x14ac:dyDescent="0.25">
      <c r="B182" s="772"/>
      <c r="C182" s="1" t="s">
        <v>4</v>
      </c>
      <c r="D182" s="365">
        <v>2544.3000000000002</v>
      </c>
      <c r="E182" s="11">
        <v>2584.9</v>
      </c>
      <c r="F182" s="11">
        <v>2496.6</v>
      </c>
      <c r="G182" s="11">
        <v>2987</v>
      </c>
      <c r="H182" s="11">
        <v>3280.7</v>
      </c>
      <c r="I182" s="11">
        <v>3180.9</v>
      </c>
      <c r="J182" s="11">
        <v>3298.8</v>
      </c>
      <c r="K182" s="11">
        <v>3296.1</v>
      </c>
      <c r="L182" s="11">
        <v>3520.9</v>
      </c>
      <c r="M182" s="11">
        <v>3731.8</v>
      </c>
      <c r="N182" s="11">
        <v>3493.7</v>
      </c>
      <c r="O182" s="11">
        <v>3527.4</v>
      </c>
      <c r="P182" s="11">
        <v>3153</v>
      </c>
      <c r="Q182" s="11">
        <v>3370.98</v>
      </c>
      <c r="R182" s="11">
        <v>3493.15</v>
      </c>
      <c r="S182" s="11">
        <v>3720.33349609375</v>
      </c>
      <c r="T182" s="11">
        <v>3672.2281687725299</v>
      </c>
      <c r="U182" s="366">
        <v>3721.50219726563</v>
      </c>
      <c r="V182" s="74">
        <f>100</f>
        <v>100</v>
      </c>
      <c r="W182" s="127">
        <f t="shared" si="24"/>
        <v>101.5957237747121</v>
      </c>
      <c r="X182" s="127">
        <f t="shared" si="24"/>
        <v>98.125221082419515</v>
      </c>
      <c r="Y182" s="127">
        <f t="shared" si="24"/>
        <v>117.39967771096175</v>
      </c>
      <c r="Z182" s="127">
        <f t="shared" si="24"/>
        <v>128.9431277758126</v>
      </c>
      <c r="AA182" s="127">
        <f t="shared" si="24"/>
        <v>125.02063435915575</v>
      </c>
      <c r="AB182" s="127">
        <f t="shared" si="24"/>
        <v>129.6545218724207</v>
      </c>
      <c r="AC182" s="127">
        <f t="shared" si="24"/>
        <v>129.54840231104822</v>
      </c>
      <c r="AD182" s="127">
        <f t="shared" si="24"/>
        <v>138.38383838383837</v>
      </c>
      <c r="AE182" s="127">
        <f t="shared" ref="AD182:AM219" si="30">M182*100/$D182</f>
        <v>146.67295523326652</v>
      </c>
      <c r="AF182" s="127">
        <f t="shared" si="30"/>
        <v>137.31478206186375</v>
      </c>
      <c r="AG182" s="127">
        <f t="shared" si="30"/>
        <v>138.63931140195731</v>
      </c>
      <c r="AH182" s="127">
        <f t="shared" si="30"/>
        <v>123.92406555830679</v>
      </c>
      <c r="AI182" s="127">
        <f t="shared" si="27"/>
        <v>132.49145147977831</v>
      </c>
      <c r="AJ182" s="127">
        <f t="shared" si="28"/>
        <v>137.29316511417679</v>
      </c>
      <c r="AK182" s="127">
        <f t="shared" si="29"/>
        <v>146.22228102400462</v>
      </c>
      <c r="AL182" s="127">
        <f t="shared" si="25"/>
        <v>144.33157130733522</v>
      </c>
      <c r="AM182" s="127">
        <f t="shared" si="26"/>
        <v>146.26821511872146</v>
      </c>
      <c r="AN182" s="280">
        <v>1</v>
      </c>
      <c r="AO182" s="281">
        <v>1</v>
      </c>
      <c r="AP182" s="281">
        <v>1</v>
      </c>
      <c r="AQ182" s="281">
        <v>1</v>
      </c>
      <c r="AR182" s="281">
        <v>1</v>
      </c>
      <c r="AS182" s="281">
        <v>1</v>
      </c>
      <c r="AT182" s="281">
        <v>1</v>
      </c>
      <c r="AU182" s="281">
        <v>1</v>
      </c>
      <c r="AV182" s="281">
        <v>1</v>
      </c>
      <c r="AW182" s="281">
        <v>1</v>
      </c>
      <c r="AX182" s="281">
        <v>1</v>
      </c>
      <c r="AY182" s="281">
        <v>1</v>
      </c>
      <c r="AZ182" s="281">
        <v>1</v>
      </c>
      <c r="BA182" s="281">
        <v>1</v>
      </c>
      <c r="BB182" s="281">
        <v>1</v>
      </c>
      <c r="BC182" s="281">
        <v>4</v>
      </c>
      <c r="BD182" s="281">
        <v>6</v>
      </c>
      <c r="BE182" s="325">
        <v>7</v>
      </c>
    </row>
    <row r="183" spans="2:57" ht="15" x14ac:dyDescent="0.25">
      <c r="B183" s="772"/>
      <c r="C183" s="1" t="s">
        <v>5</v>
      </c>
      <c r="D183" s="365">
        <v>5871.7</v>
      </c>
      <c r="E183" s="11">
        <v>6110.5</v>
      </c>
      <c r="F183" s="11">
        <v>5937.3</v>
      </c>
      <c r="G183" s="11">
        <v>6070.8</v>
      </c>
      <c r="H183" s="11">
        <v>6297.4</v>
      </c>
      <c r="I183" s="11">
        <v>6412.8</v>
      </c>
      <c r="J183" s="11">
        <v>6554.9</v>
      </c>
      <c r="K183" s="11">
        <v>6562.3</v>
      </c>
      <c r="L183" s="11">
        <v>6382.8</v>
      </c>
      <c r="M183" s="11">
        <v>6294.4</v>
      </c>
      <c r="N183" s="11">
        <v>7761.5</v>
      </c>
      <c r="O183" s="11">
        <v>8090.9</v>
      </c>
      <c r="P183" s="11">
        <v>6824.4</v>
      </c>
      <c r="Q183" s="11">
        <v>7121.75</v>
      </c>
      <c r="R183" s="11">
        <v>7690.3</v>
      </c>
      <c r="S183" s="11">
        <v>8284.9765625</v>
      </c>
      <c r="T183" s="11">
        <v>8255.0516479976995</v>
      </c>
      <c r="U183" s="366">
        <v>8389.3828125</v>
      </c>
      <c r="V183" s="74">
        <f>100</f>
        <v>100</v>
      </c>
      <c r="W183" s="127">
        <f t="shared" ref="W183:AC219" si="31">E183*100/$D183</f>
        <v>104.06696527411142</v>
      </c>
      <c r="X183" s="127">
        <f t="shared" si="31"/>
        <v>101.1172232913807</v>
      </c>
      <c r="Y183" s="127">
        <f t="shared" si="31"/>
        <v>103.39084081271183</v>
      </c>
      <c r="Z183" s="127">
        <f t="shared" si="31"/>
        <v>107.250029803975</v>
      </c>
      <c r="AA183" s="127">
        <f t="shared" si="31"/>
        <v>109.21538906960505</v>
      </c>
      <c r="AB183" s="127">
        <f t="shared" si="31"/>
        <v>111.63547183950134</v>
      </c>
      <c r="AC183" s="127">
        <f t="shared" si="31"/>
        <v>111.7615000766388</v>
      </c>
      <c r="AD183" s="127">
        <f t="shared" si="30"/>
        <v>108.70446378391267</v>
      </c>
      <c r="AE183" s="127">
        <f t="shared" si="30"/>
        <v>107.19893727540577</v>
      </c>
      <c r="AF183" s="127">
        <f t="shared" si="30"/>
        <v>132.18488683004924</v>
      </c>
      <c r="AG183" s="127">
        <f t="shared" si="30"/>
        <v>137.79484646695164</v>
      </c>
      <c r="AH183" s="127">
        <f t="shared" si="30"/>
        <v>116.22528398930463</v>
      </c>
      <c r="AI183" s="127">
        <f t="shared" si="27"/>
        <v>121.28940511265903</v>
      </c>
      <c r="AJ183" s="127">
        <f t="shared" si="28"/>
        <v>130.97229081867263</v>
      </c>
      <c r="AK183" s="127">
        <f t="shared" si="29"/>
        <v>141.10013390500197</v>
      </c>
      <c r="AL183" s="127">
        <f t="shared" si="25"/>
        <v>140.59048738862171</v>
      </c>
      <c r="AM183" s="127">
        <f t="shared" si="26"/>
        <v>142.87826034197934</v>
      </c>
      <c r="AN183" s="280">
        <v>1</v>
      </c>
      <c r="AO183" s="281">
        <v>1</v>
      </c>
      <c r="AP183" s="281">
        <v>1</v>
      </c>
      <c r="AQ183" s="281">
        <v>1</v>
      </c>
      <c r="AR183" s="281">
        <v>1</v>
      </c>
      <c r="AS183" s="281">
        <v>1</v>
      </c>
      <c r="AT183" s="281">
        <v>1</v>
      </c>
      <c r="AU183" s="281">
        <v>1</v>
      </c>
      <c r="AV183" s="281">
        <v>1</v>
      </c>
      <c r="AW183" s="281">
        <v>1</v>
      </c>
      <c r="AX183" s="281">
        <v>1</v>
      </c>
      <c r="AY183" s="281">
        <v>1</v>
      </c>
      <c r="AZ183" s="281">
        <v>1</v>
      </c>
      <c r="BA183" s="281">
        <v>1</v>
      </c>
      <c r="BB183" s="281">
        <v>1</v>
      </c>
      <c r="BC183" s="281">
        <v>4</v>
      </c>
      <c r="BD183" s="281">
        <v>6</v>
      </c>
      <c r="BE183" s="325">
        <v>7</v>
      </c>
    </row>
    <row r="184" spans="2:57" ht="15" x14ac:dyDescent="0.25">
      <c r="B184" s="772"/>
      <c r="C184" s="1" t="s">
        <v>6</v>
      </c>
      <c r="D184" s="365">
        <v>11668.5</v>
      </c>
      <c r="E184" s="11">
        <v>11717.3</v>
      </c>
      <c r="F184" s="11">
        <v>12471.8</v>
      </c>
      <c r="G184" s="11">
        <v>12873</v>
      </c>
      <c r="H184" s="11">
        <v>13431.2</v>
      </c>
      <c r="I184" s="11">
        <v>13715.5</v>
      </c>
      <c r="J184" s="11">
        <v>14341.9</v>
      </c>
      <c r="K184" s="11">
        <v>14202.7</v>
      </c>
      <c r="L184" s="11">
        <v>14477.2</v>
      </c>
      <c r="M184" s="11">
        <v>14968.8</v>
      </c>
      <c r="N184" s="11">
        <v>16445.7</v>
      </c>
      <c r="O184" s="11">
        <v>17320.7</v>
      </c>
      <c r="P184" s="11">
        <v>15337.7</v>
      </c>
      <c r="Q184" s="11">
        <v>15729.1</v>
      </c>
      <c r="R184" s="11">
        <v>17675.84</v>
      </c>
      <c r="S184" s="11">
        <v>18893.2233886719</v>
      </c>
      <c r="T184" s="11">
        <v>18601.893066406301</v>
      </c>
      <c r="U184" s="366">
        <v>18883.294433593801</v>
      </c>
      <c r="V184" s="74">
        <f>100</f>
        <v>100</v>
      </c>
      <c r="W184" s="127">
        <f t="shared" si="31"/>
        <v>100.41821999400095</v>
      </c>
      <c r="X184" s="127">
        <f t="shared" si="31"/>
        <v>106.88434674551142</v>
      </c>
      <c r="Y184" s="127">
        <f t="shared" si="31"/>
        <v>110.3226635814372</v>
      </c>
      <c r="Z184" s="127">
        <f t="shared" si="31"/>
        <v>115.10648326691521</v>
      </c>
      <c r="AA184" s="127">
        <f t="shared" si="31"/>
        <v>117.54295753524447</v>
      </c>
      <c r="AB184" s="127">
        <f t="shared" si="31"/>
        <v>122.91125680250246</v>
      </c>
      <c r="AC184" s="127">
        <f t="shared" si="31"/>
        <v>121.71830140977846</v>
      </c>
      <c r="AD184" s="127">
        <f t="shared" si="30"/>
        <v>124.07078887603376</v>
      </c>
      <c r="AE184" s="127">
        <f t="shared" si="30"/>
        <v>128.2838411106826</v>
      </c>
      <c r="AF184" s="127">
        <f t="shared" si="30"/>
        <v>140.94099498650212</v>
      </c>
      <c r="AG184" s="127">
        <f t="shared" si="30"/>
        <v>148.43981660024852</v>
      </c>
      <c r="AH184" s="127">
        <f t="shared" si="30"/>
        <v>131.4453443030381</v>
      </c>
      <c r="AI184" s="127">
        <f t="shared" si="27"/>
        <v>134.79967433688992</v>
      </c>
      <c r="AJ184" s="127">
        <f t="shared" si="28"/>
        <v>151.48339546642671</v>
      </c>
      <c r="AK184" s="127">
        <f t="shared" si="29"/>
        <v>161.91647074321378</v>
      </c>
      <c r="AL184" s="127">
        <f t="shared" si="25"/>
        <v>159.41974603767667</v>
      </c>
      <c r="AM184" s="127">
        <f t="shared" si="26"/>
        <v>161.83137878556627</v>
      </c>
      <c r="AN184" s="280"/>
      <c r="AO184" s="281"/>
      <c r="AP184" s="281"/>
      <c r="AQ184" s="281"/>
      <c r="AR184" s="281"/>
      <c r="AS184" s="281"/>
      <c r="AT184" s="281"/>
      <c r="AU184" s="281"/>
      <c r="AV184" s="281"/>
      <c r="AW184" s="281"/>
      <c r="AX184" s="281"/>
      <c r="AY184" s="281"/>
      <c r="AZ184" s="281"/>
      <c r="BA184" s="281"/>
      <c r="BB184" s="281"/>
      <c r="BC184" s="281"/>
      <c r="BD184" s="281"/>
      <c r="BE184" s="325"/>
    </row>
    <row r="185" spans="2:57" ht="15" x14ac:dyDescent="0.25">
      <c r="B185" s="765"/>
      <c r="C185" s="8" t="s">
        <v>7</v>
      </c>
      <c r="D185" s="424">
        <v>5796.8</v>
      </c>
      <c r="E185" s="341">
        <v>5606.8</v>
      </c>
      <c r="F185" s="341">
        <v>6534.5</v>
      </c>
      <c r="G185" s="341">
        <v>6802.2</v>
      </c>
      <c r="H185" s="341">
        <v>7133.8</v>
      </c>
      <c r="I185" s="341">
        <v>7302.7</v>
      </c>
      <c r="J185" s="341">
        <v>7787</v>
      </c>
      <c r="K185" s="341">
        <v>7640.4</v>
      </c>
      <c r="L185" s="341">
        <v>8094.4</v>
      </c>
      <c r="M185" s="341">
        <v>8674.4</v>
      </c>
      <c r="N185" s="341">
        <v>8684.2000000000007</v>
      </c>
      <c r="O185" s="341">
        <v>9229.7999999999993</v>
      </c>
      <c r="P185" s="341">
        <v>8513.2999999999993</v>
      </c>
      <c r="Q185" s="341">
        <v>8607.35</v>
      </c>
      <c r="R185" s="341">
        <v>9985.5400000000009</v>
      </c>
      <c r="S185" s="341">
        <v>10608.2468261719</v>
      </c>
      <c r="T185" s="341">
        <v>10346.8414184086</v>
      </c>
      <c r="U185" s="341">
        <v>10493.911621093799</v>
      </c>
      <c r="V185" s="74">
        <f>100</f>
        <v>100</v>
      </c>
      <c r="W185" s="127">
        <f t="shared" si="31"/>
        <v>96.722329561137173</v>
      </c>
      <c r="X185" s="127">
        <f t="shared" si="31"/>
        <v>112.72598675131107</v>
      </c>
      <c r="Y185" s="127">
        <f t="shared" si="31"/>
        <v>117.34405189069831</v>
      </c>
      <c r="Z185" s="127">
        <f t="shared" si="31"/>
        <v>123.06444935136626</v>
      </c>
      <c r="AA185" s="127">
        <f t="shared" si="31"/>
        <v>125.97812586254484</v>
      </c>
      <c r="AB185" s="127">
        <f t="shared" si="31"/>
        <v>134.3327353022357</v>
      </c>
      <c r="AC185" s="127">
        <f t="shared" si="31"/>
        <v>131.80375379519734</v>
      </c>
      <c r="AD185" s="127">
        <f t="shared" si="30"/>
        <v>139.63566105437482</v>
      </c>
      <c r="AE185" s="127">
        <f t="shared" si="30"/>
        <v>149.64118134142976</v>
      </c>
      <c r="AF185" s="127">
        <f t="shared" si="30"/>
        <v>149.81024013248691</v>
      </c>
      <c r="AG185" s="127">
        <f t="shared" si="30"/>
        <v>159.22232956113714</v>
      </c>
      <c r="AH185" s="127">
        <f t="shared" si="30"/>
        <v>146.862061827215</v>
      </c>
      <c r="AI185" s="127">
        <f t="shared" si="27"/>
        <v>148.4845086944521</v>
      </c>
      <c r="AJ185" s="127">
        <f t="shared" si="28"/>
        <v>172.25952249516976</v>
      </c>
      <c r="AK185" s="127">
        <f t="shared" si="29"/>
        <v>183.00177384370517</v>
      </c>
      <c r="AL185" s="127">
        <f t="shared" si="25"/>
        <v>178.49229606694382</v>
      </c>
      <c r="AM185" s="127">
        <f t="shared" si="26"/>
        <v>181.02938899209562</v>
      </c>
      <c r="AN185" s="283"/>
      <c r="AO185" s="284"/>
      <c r="AP185" s="284"/>
      <c r="AQ185" s="284"/>
      <c r="AR185" s="284"/>
      <c r="AS185" s="284"/>
      <c r="AT185" s="284"/>
      <c r="AU185" s="284"/>
      <c r="AV185" s="284"/>
      <c r="AW185" s="284"/>
      <c r="AX185" s="284"/>
      <c r="AY185" s="284"/>
      <c r="AZ185" s="284"/>
      <c r="BA185" s="284"/>
      <c r="BB185" s="284"/>
      <c r="BC185" s="284"/>
      <c r="BD185" s="284"/>
      <c r="BE185" s="284"/>
    </row>
    <row r="186" spans="2:57" ht="15" customHeight="1" x14ac:dyDescent="0.25">
      <c r="B186" s="772" t="s">
        <v>47</v>
      </c>
      <c r="C186" s="1" t="s">
        <v>2</v>
      </c>
      <c r="D186" s="425">
        <v>157.22725606010599</v>
      </c>
      <c r="E186" s="11">
        <v>172.97436327158999</v>
      </c>
      <c r="F186" s="11">
        <v>119.607172944363</v>
      </c>
      <c r="G186" s="11">
        <v>128.40159269012099</v>
      </c>
      <c r="H186" s="11">
        <v>199.05004997163999</v>
      </c>
      <c r="I186" s="11">
        <v>193.025288923316</v>
      </c>
      <c r="J186" s="11">
        <v>192.00584428157501</v>
      </c>
      <c r="K186" s="11">
        <v>166.03999129008801</v>
      </c>
      <c r="L186" s="11">
        <v>165.37440490722699</v>
      </c>
      <c r="M186" s="11">
        <v>187.38186127120599</v>
      </c>
      <c r="N186" s="11">
        <v>9513.1</v>
      </c>
      <c r="O186" s="11">
        <v>9570.2000000000007</v>
      </c>
      <c r="P186" s="11">
        <v>8954.9</v>
      </c>
      <c r="Q186" s="11">
        <v>12416.88</v>
      </c>
      <c r="R186" s="11">
        <v>31095.72</v>
      </c>
      <c r="S186" s="11">
        <v>40815.76171875</v>
      </c>
      <c r="T186" s="11">
        <v>39621.49609375</v>
      </c>
      <c r="U186" s="366">
        <v>42084.39453125</v>
      </c>
      <c r="V186" s="74">
        <f>100</f>
        <v>100</v>
      </c>
      <c r="W186" s="127">
        <f t="shared" si="31"/>
        <v>110.01550723842952</v>
      </c>
      <c r="X186" s="127">
        <f t="shared" si="31"/>
        <v>76.072798025959756</v>
      </c>
      <c r="Y186" s="127">
        <f t="shared" si="31"/>
        <v>81.66624280527715</v>
      </c>
      <c r="Z186" s="127">
        <f t="shared" si="31"/>
        <v>126.60021866408817</v>
      </c>
      <c r="AA186" s="127">
        <f t="shared" si="31"/>
        <v>122.76833785709832</v>
      </c>
      <c r="AB186" s="127">
        <f t="shared" si="31"/>
        <v>122.11994859731801</v>
      </c>
      <c r="AC186" s="127">
        <f t="shared" si="31"/>
        <v>105.60509383094049</v>
      </c>
      <c r="AD186" s="127">
        <f t="shared" si="30"/>
        <v>105.18176622252217</v>
      </c>
      <c r="AE186" s="127">
        <f t="shared" si="30"/>
        <v>119.1789934943419</v>
      </c>
      <c r="AF186" s="127">
        <f t="shared" si="30"/>
        <v>6050.5412600746922</v>
      </c>
      <c r="AG186" s="127">
        <f t="shared" si="30"/>
        <v>6086.8581185067778</v>
      </c>
      <c r="AH186" s="127">
        <f t="shared" si="30"/>
        <v>5695.5137578542081</v>
      </c>
      <c r="AI186" s="127">
        <f t="shared" si="27"/>
        <v>7897.4093367457763</v>
      </c>
      <c r="AJ186" s="127">
        <f t="shared" si="28"/>
        <v>19777.56324139658</v>
      </c>
      <c r="AK186" s="127">
        <f t="shared" si="29"/>
        <v>25959.723995403605</v>
      </c>
      <c r="AL186" s="127">
        <f t="shared" si="25"/>
        <v>25200.144737375056</v>
      </c>
      <c r="AM186" s="127">
        <f t="shared" si="26"/>
        <v>26766.602423667351</v>
      </c>
      <c r="AN186" s="280">
        <v>4</v>
      </c>
      <c r="AO186" s="281">
        <v>4</v>
      </c>
      <c r="AP186" s="281">
        <v>4</v>
      </c>
      <c r="AQ186" s="281">
        <v>4</v>
      </c>
      <c r="AR186" s="281">
        <v>4</v>
      </c>
      <c r="AS186" s="281">
        <v>4</v>
      </c>
      <c r="AT186" s="281">
        <v>4</v>
      </c>
      <c r="AU186" s="281">
        <v>4</v>
      </c>
      <c r="AV186" s="281">
        <v>4</v>
      </c>
      <c r="AW186" s="281">
        <v>4</v>
      </c>
      <c r="AX186" s="281">
        <v>1</v>
      </c>
      <c r="AY186" s="281">
        <v>1</v>
      </c>
      <c r="AZ186" s="281">
        <v>1</v>
      </c>
      <c r="BA186" s="281">
        <v>1</v>
      </c>
      <c r="BB186" s="281">
        <v>1</v>
      </c>
      <c r="BC186" s="281">
        <v>4</v>
      </c>
      <c r="BD186" s="281">
        <v>6</v>
      </c>
      <c r="BE186" s="325">
        <v>7</v>
      </c>
    </row>
    <row r="187" spans="2:57" ht="15" x14ac:dyDescent="0.25">
      <c r="B187" s="772"/>
      <c r="C187" s="1" t="s">
        <v>3</v>
      </c>
      <c r="D187" s="365">
        <v>1427.53080731864</v>
      </c>
      <c r="E187" s="11">
        <v>1661.1147430502399</v>
      </c>
      <c r="F187" s="11">
        <v>1508.2475117551701</v>
      </c>
      <c r="G187" s="11">
        <v>1640.50515666055</v>
      </c>
      <c r="H187" s="11">
        <v>3429.49534415777</v>
      </c>
      <c r="I187" s="11">
        <v>3141.3336236843602</v>
      </c>
      <c r="J187" s="11">
        <v>2876.7872923903901</v>
      </c>
      <c r="K187" s="11">
        <v>2776.2199263396601</v>
      </c>
      <c r="L187" s="11">
        <v>2947.86669921875</v>
      </c>
      <c r="M187" s="11">
        <v>3308.5722361926501</v>
      </c>
      <c r="N187" s="11">
        <v>4149.8999999999996</v>
      </c>
      <c r="O187" s="11">
        <v>4493.3</v>
      </c>
      <c r="P187" s="11">
        <v>4755.2</v>
      </c>
      <c r="Q187" s="11">
        <v>4456.57</v>
      </c>
      <c r="R187" s="11">
        <v>7432.03</v>
      </c>
      <c r="S187" s="11">
        <v>8402.7138671875</v>
      </c>
      <c r="T187" s="11">
        <v>7711.3779296875</v>
      </c>
      <c r="U187" s="366">
        <v>8172.58203125</v>
      </c>
      <c r="V187" s="74">
        <f>100</f>
        <v>100</v>
      </c>
      <c r="W187" s="127">
        <f t="shared" si="31"/>
        <v>116.36279473157889</v>
      </c>
      <c r="X187" s="127">
        <f t="shared" si="31"/>
        <v>105.65428809120708</v>
      </c>
      <c r="Y187" s="127">
        <f t="shared" si="31"/>
        <v>114.91907202632945</v>
      </c>
      <c r="Z187" s="127">
        <f t="shared" si="31"/>
        <v>240.23967304771941</v>
      </c>
      <c r="AA187" s="127">
        <f t="shared" si="31"/>
        <v>220.05364841020773</v>
      </c>
      <c r="AB187" s="127">
        <f t="shared" si="31"/>
        <v>201.52190605216555</v>
      </c>
      <c r="AC187" s="127">
        <f t="shared" si="31"/>
        <v>194.47705871611208</v>
      </c>
      <c r="AD187" s="127">
        <f t="shared" si="30"/>
        <v>206.50109154252073</v>
      </c>
      <c r="AE187" s="127">
        <f t="shared" si="30"/>
        <v>231.76888507276479</v>
      </c>
      <c r="AF187" s="127">
        <f t="shared" si="30"/>
        <v>290.70475948570527</v>
      </c>
      <c r="AG187" s="127">
        <f t="shared" si="30"/>
        <v>314.76028236755582</v>
      </c>
      <c r="AH187" s="127">
        <f t="shared" si="30"/>
        <v>333.10664649905442</v>
      </c>
      <c r="AI187" s="127">
        <f t="shared" si="27"/>
        <v>312.18730812337884</v>
      </c>
      <c r="AJ187" s="127">
        <f t="shared" si="28"/>
        <v>520.62133874082429</v>
      </c>
      <c r="AK187" s="127">
        <f t="shared" si="29"/>
        <v>588.61874112338683</v>
      </c>
      <c r="AL187" s="127">
        <f t="shared" si="25"/>
        <v>540.18994827662857</v>
      </c>
      <c r="AM187" s="127">
        <f t="shared" si="26"/>
        <v>572.49776952980278</v>
      </c>
      <c r="AN187" s="280">
        <v>4</v>
      </c>
      <c r="AO187" s="281">
        <v>4</v>
      </c>
      <c r="AP187" s="281">
        <v>4</v>
      </c>
      <c r="AQ187" s="281">
        <v>4</v>
      </c>
      <c r="AR187" s="281">
        <v>4</v>
      </c>
      <c r="AS187" s="281">
        <v>4</v>
      </c>
      <c r="AT187" s="281">
        <v>4</v>
      </c>
      <c r="AU187" s="281">
        <v>4</v>
      </c>
      <c r="AV187" s="281">
        <v>4</v>
      </c>
      <c r="AW187" s="281">
        <v>4</v>
      </c>
      <c r="AX187" s="281">
        <v>1</v>
      </c>
      <c r="AY187" s="281">
        <v>1</v>
      </c>
      <c r="AZ187" s="281">
        <v>1</v>
      </c>
      <c r="BA187" s="281">
        <v>1</v>
      </c>
      <c r="BB187" s="281">
        <v>1</v>
      </c>
      <c r="BC187" s="281">
        <v>4</v>
      </c>
      <c r="BD187" s="281">
        <v>6</v>
      </c>
      <c r="BE187" s="325">
        <v>7</v>
      </c>
    </row>
    <row r="188" spans="2:57" ht="15" x14ac:dyDescent="0.25">
      <c r="B188" s="772"/>
      <c r="C188" s="1" t="s">
        <v>4</v>
      </c>
      <c r="D188" s="365">
        <v>5289.7872966140203</v>
      </c>
      <c r="E188" s="11">
        <v>5758.6120483367404</v>
      </c>
      <c r="F188" s="11">
        <v>6210.6721794649902</v>
      </c>
      <c r="G188" s="11">
        <v>6624.0489526934698</v>
      </c>
      <c r="H188" s="11">
        <v>10859.2300308023</v>
      </c>
      <c r="I188" s="11">
        <v>10152.0933226694</v>
      </c>
      <c r="J188" s="11">
        <v>9246.6449306781305</v>
      </c>
      <c r="K188" s="11">
        <v>9124.6631142672904</v>
      </c>
      <c r="L188" s="11">
        <v>9656.044921875</v>
      </c>
      <c r="M188" s="11">
        <v>11004.370966575099</v>
      </c>
      <c r="N188" s="11">
        <v>8405</v>
      </c>
      <c r="O188" s="11">
        <v>9409.7999999999993</v>
      </c>
      <c r="P188" s="11">
        <v>8655.6</v>
      </c>
      <c r="Q188" s="11">
        <v>9654.65</v>
      </c>
      <c r="R188" s="11">
        <v>9969.98</v>
      </c>
      <c r="S188" s="11">
        <v>11250.1484375</v>
      </c>
      <c r="T188" s="11">
        <v>10332.255859375</v>
      </c>
      <c r="U188" s="366">
        <v>10988.0595703125</v>
      </c>
      <c r="V188" s="74">
        <f>100</f>
        <v>100</v>
      </c>
      <c r="W188" s="127">
        <f t="shared" si="31"/>
        <v>108.86282803890458</v>
      </c>
      <c r="X188" s="127">
        <f t="shared" si="31"/>
        <v>117.40873179230526</v>
      </c>
      <c r="Y188" s="127">
        <f t="shared" si="31"/>
        <v>125.22335173918066</v>
      </c>
      <c r="Z188" s="127">
        <f t="shared" si="31"/>
        <v>205.28670477456183</v>
      </c>
      <c r="AA188" s="127">
        <f t="shared" si="31"/>
        <v>191.91874367363937</v>
      </c>
      <c r="AB188" s="127">
        <f t="shared" si="31"/>
        <v>174.80182873509651</v>
      </c>
      <c r="AC188" s="127">
        <f t="shared" si="31"/>
        <v>172.49584156451743</v>
      </c>
      <c r="AD188" s="127">
        <f t="shared" si="30"/>
        <v>182.54127019541619</v>
      </c>
      <c r="AE188" s="127">
        <f t="shared" si="30"/>
        <v>208.03050008492724</v>
      </c>
      <c r="AF188" s="127">
        <f t="shared" si="30"/>
        <v>158.89107687524637</v>
      </c>
      <c r="AG188" s="127">
        <f t="shared" si="30"/>
        <v>177.88616956343762</v>
      </c>
      <c r="AH188" s="127">
        <f t="shared" si="30"/>
        <v>163.62850743621445</v>
      </c>
      <c r="AI188" s="127">
        <f t="shared" si="27"/>
        <v>182.51490010155828</v>
      </c>
      <c r="AJ188" s="127">
        <f t="shared" si="28"/>
        <v>188.47600935451146</v>
      </c>
      <c r="AK188" s="127">
        <f t="shared" si="29"/>
        <v>212.67676385969605</v>
      </c>
      <c r="AL188" s="127">
        <f t="shared" si="25"/>
        <v>195.32459964862201</v>
      </c>
      <c r="AM188" s="127">
        <f t="shared" si="26"/>
        <v>207.72214371163713</v>
      </c>
      <c r="AN188" s="280">
        <v>4</v>
      </c>
      <c r="AO188" s="281">
        <v>4</v>
      </c>
      <c r="AP188" s="281">
        <v>4</v>
      </c>
      <c r="AQ188" s="281">
        <v>4</v>
      </c>
      <c r="AR188" s="281">
        <v>4</v>
      </c>
      <c r="AS188" s="281">
        <v>4</v>
      </c>
      <c r="AT188" s="281">
        <v>4</v>
      </c>
      <c r="AU188" s="281">
        <v>4</v>
      </c>
      <c r="AV188" s="281">
        <v>4</v>
      </c>
      <c r="AW188" s="281">
        <v>4</v>
      </c>
      <c r="AX188" s="281">
        <v>1</v>
      </c>
      <c r="AY188" s="281">
        <v>1</v>
      </c>
      <c r="AZ188" s="281">
        <v>1</v>
      </c>
      <c r="BA188" s="281">
        <v>1</v>
      </c>
      <c r="BB188" s="281">
        <v>1</v>
      </c>
      <c r="BC188" s="281">
        <v>4</v>
      </c>
      <c r="BD188" s="281">
        <v>6</v>
      </c>
      <c r="BE188" s="325">
        <v>7</v>
      </c>
    </row>
    <row r="189" spans="2:57" ht="15" x14ac:dyDescent="0.25">
      <c r="B189" s="772"/>
      <c r="C189" s="1" t="s">
        <v>5</v>
      </c>
      <c r="D189" s="365">
        <v>34881.759059605902</v>
      </c>
      <c r="E189" s="11">
        <v>34666.866638760803</v>
      </c>
      <c r="F189" s="11">
        <v>33882.704871492497</v>
      </c>
      <c r="G189" s="11">
        <v>33828.147660993003</v>
      </c>
      <c r="H189" s="11">
        <v>33058.923384137903</v>
      </c>
      <c r="I189" s="11">
        <v>29815.7487824932</v>
      </c>
      <c r="J189" s="11">
        <v>28152.3618209991</v>
      </c>
      <c r="K189" s="11">
        <v>25522.177035241901</v>
      </c>
      <c r="L189" s="11">
        <v>27045.21484375</v>
      </c>
      <c r="M189" s="11">
        <v>31044.9772241344</v>
      </c>
      <c r="N189" s="11">
        <v>34122.9</v>
      </c>
      <c r="O189" s="11">
        <v>36417.300000000003</v>
      </c>
      <c r="P189" s="11">
        <v>37343.199999999997</v>
      </c>
      <c r="Q189" s="11">
        <v>44321.66</v>
      </c>
      <c r="R189" s="11">
        <v>39150.370000000003</v>
      </c>
      <c r="S189" s="11">
        <v>44544.96484375</v>
      </c>
      <c r="T189" s="11">
        <v>40780.32421875</v>
      </c>
      <c r="U189" s="366">
        <v>43102.546875</v>
      </c>
      <c r="V189" s="74">
        <f>100</f>
        <v>100</v>
      </c>
      <c r="W189" s="127">
        <f t="shared" si="31"/>
        <v>99.383940412873415</v>
      </c>
      <c r="X189" s="127">
        <f t="shared" si="31"/>
        <v>97.13588358199992</v>
      </c>
      <c r="Y189" s="127">
        <f t="shared" si="31"/>
        <v>96.979477448908213</v>
      </c>
      <c r="Z189" s="127">
        <f t="shared" si="31"/>
        <v>94.774243832275943</v>
      </c>
      <c r="AA189" s="127">
        <f t="shared" si="31"/>
        <v>85.476620406511287</v>
      </c>
      <c r="AB189" s="127">
        <f t="shared" si="31"/>
        <v>80.707976260292327</v>
      </c>
      <c r="AC189" s="127">
        <f t="shared" si="31"/>
        <v>73.167689139844242</v>
      </c>
      <c r="AD189" s="127">
        <f t="shared" si="30"/>
        <v>77.53397641883592</v>
      </c>
      <c r="AE189" s="127">
        <f t="shared" si="30"/>
        <v>89.000606795903792</v>
      </c>
      <c r="AF189" s="127">
        <f t="shared" si="30"/>
        <v>97.82448167734556</v>
      </c>
      <c r="AG189" s="127">
        <f t="shared" si="30"/>
        <v>104.40213160629364</v>
      </c>
      <c r="AH189" s="127">
        <f t="shared" si="30"/>
        <v>107.05652755696175</v>
      </c>
      <c r="AI189" s="127">
        <f t="shared" si="27"/>
        <v>127.06257136936016</v>
      </c>
      <c r="AJ189" s="127">
        <f t="shared" si="28"/>
        <v>112.23737292921469</v>
      </c>
      <c r="AK189" s="127">
        <f t="shared" si="29"/>
        <v>127.70274792515947</v>
      </c>
      <c r="AL189" s="127">
        <f t="shared" si="25"/>
        <v>116.91017115583145</v>
      </c>
      <c r="AM189" s="127">
        <f t="shared" si="26"/>
        <v>123.56758385191075</v>
      </c>
      <c r="AN189" s="280">
        <v>4</v>
      </c>
      <c r="AO189" s="281">
        <v>4</v>
      </c>
      <c r="AP189" s="281">
        <v>4</v>
      </c>
      <c r="AQ189" s="281">
        <v>4</v>
      </c>
      <c r="AR189" s="281">
        <v>4</v>
      </c>
      <c r="AS189" s="281">
        <v>4</v>
      </c>
      <c r="AT189" s="281">
        <v>4</v>
      </c>
      <c r="AU189" s="281">
        <v>4</v>
      </c>
      <c r="AV189" s="281">
        <v>4</v>
      </c>
      <c r="AW189" s="281">
        <v>4</v>
      </c>
      <c r="AX189" s="281">
        <v>1</v>
      </c>
      <c r="AY189" s="281">
        <v>1</v>
      </c>
      <c r="AZ189" s="281">
        <v>1</v>
      </c>
      <c r="BA189" s="281">
        <v>1</v>
      </c>
      <c r="BB189" s="281">
        <v>1</v>
      </c>
      <c r="BC189" s="281">
        <v>4</v>
      </c>
      <c r="BD189" s="281">
        <v>6</v>
      </c>
      <c r="BE189" s="325">
        <v>7</v>
      </c>
    </row>
    <row r="190" spans="2:57" ht="15" x14ac:dyDescent="0.25">
      <c r="B190" s="772"/>
      <c r="C190" s="1" t="s">
        <v>6</v>
      </c>
      <c r="D190" s="365">
        <v>41756.3044195986</v>
      </c>
      <c r="E190" s="11">
        <v>42259.567793419403</v>
      </c>
      <c r="F190" s="11">
        <v>41721.231735656998</v>
      </c>
      <c r="G190" s="11">
        <v>42221.103363037197</v>
      </c>
      <c r="H190" s="11">
        <v>47546.698809069603</v>
      </c>
      <c r="I190" s="11">
        <v>43302.201017770203</v>
      </c>
      <c r="J190" s="11">
        <v>40467.799888349196</v>
      </c>
      <c r="K190" s="11">
        <v>37589.100067138897</v>
      </c>
      <c r="L190" s="11">
        <v>39814.500869750998</v>
      </c>
      <c r="M190" s="11">
        <v>45545.302288173298</v>
      </c>
      <c r="N190" s="11">
        <v>56190.9</v>
      </c>
      <c r="O190" s="11">
        <v>59890.6</v>
      </c>
      <c r="P190" s="11">
        <v>59708.9</v>
      </c>
      <c r="Q190" s="11">
        <v>70849.759999999995</v>
      </c>
      <c r="R190" s="11">
        <v>87648.1</v>
      </c>
      <c r="S190" s="11">
        <v>105013.58886718799</v>
      </c>
      <c r="T190" s="11">
        <v>98445.4541015625</v>
      </c>
      <c r="U190" s="366">
        <v>104347.58300781299</v>
      </c>
      <c r="V190" s="74">
        <f>100</f>
        <v>100</v>
      </c>
      <c r="W190" s="127">
        <f t="shared" si="31"/>
        <v>101.20523925863657</v>
      </c>
      <c r="X190" s="127">
        <f t="shared" si="31"/>
        <v>99.916006254794084</v>
      </c>
      <c r="Y190" s="127">
        <f t="shared" si="31"/>
        <v>101.11312279642361</v>
      </c>
      <c r="Z190" s="127">
        <f t="shared" si="31"/>
        <v>113.86711412792852</v>
      </c>
      <c r="AA190" s="127">
        <f t="shared" si="31"/>
        <v>103.70218729760487</v>
      </c>
      <c r="AB190" s="127">
        <f t="shared" si="31"/>
        <v>96.914227565970521</v>
      </c>
      <c r="AC190" s="127">
        <f t="shared" si="31"/>
        <v>90.020179203158122</v>
      </c>
      <c r="AD190" s="127">
        <f t="shared" si="30"/>
        <v>95.34967575115148</v>
      </c>
      <c r="AE190" s="127">
        <f t="shared" si="30"/>
        <v>109.07407377458506</v>
      </c>
      <c r="AF190" s="127">
        <f t="shared" si="30"/>
        <v>134.56866162137285</v>
      </c>
      <c r="AG190" s="127">
        <f t="shared" si="30"/>
        <v>143.42888057854552</v>
      </c>
      <c r="AH190" s="127">
        <f t="shared" si="30"/>
        <v>142.99373670619957</v>
      </c>
      <c r="AI190" s="127">
        <f t="shared" si="27"/>
        <v>169.67440242807066</v>
      </c>
      <c r="AJ190" s="127">
        <f t="shared" si="28"/>
        <v>209.90387252484388</v>
      </c>
      <c r="AK190" s="127">
        <f t="shared" si="29"/>
        <v>251.49157792301938</v>
      </c>
      <c r="AL190" s="127">
        <f t="shared" si="25"/>
        <v>235.76189385034866</v>
      </c>
      <c r="AM190" s="127">
        <f t="shared" si="26"/>
        <v>249.89659515662686</v>
      </c>
      <c r="AN190" s="280"/>
      <c r="AO190" s="281"/>
      <c r="AP190" s="281"/>
      <c r="AQ190" s="281"/>
      <c r="AR190" s="281"/>
      <c r="AS190" s="281"/>
      <c r="AT190" s="281"/>
      <c r="AU190" s="281"/>
      <c r="AV190" s="281"/>
      <c r="AW190" s="281"/>
      <c r="AX190" s="281"/>
      <c r="AY190" s="281"/>
      <c r="AZ190" s="281"/>
      <c r="BA190" s="281"/>
      <c r="BB190" s="281"/>
      <c r="BC190" s="281"/>
      <c r="BD190" s="281"/>
      <c r="BE190" s="325"/>
    </row>
    <row r="191" spans="2:57" ht="15" x14ac:dyDescent="0.25">
      <c r="B191" s="765"/>
      <c r="C191" s="8" t="s">
        <v>7</v>
      </c>
      <c r="D191" s="424">
        <v>6874.5453599927596</v>
      </c>
      <c r="E191" s="341">
        <v>7592.70115465857</v>
      </c>
      <c r="F191" s="341">
        <v>7838.5268641645198</v>
      </c>
      <c r="G191" s="341">
        <v>8392.9557020441407</v>
      </c>
      <c r="H191" s="341">
        <v>14487.7754249317</v>
      </c>
      <c r="I191" s="341">
        <v>13486.4522352771</v>
      </c>
      <c r="J191" s="341">
        <v>12315.4380673501</v>
      </c>
      <c r="K191" s="341">
        <v>12066.923031897</v>
      </c>
      <c r="L191" s="341">
        <v>12769.286026001</v>
      </c>
      <c r="M191" s="341">
        <v>14500.325064039</v>
      </c>
      <c r="N191" s="341">
        <v>22068</v>
      </c>
      <c r="O191" s="341">
        <v>23473.3</v>
      </c>
      <c r="P191" s="341">
        <v>22365.7</v>
      </c>
      <c r="Q191" s="341">
        <v>26528.1</v>
      </c>
      <c r="R191" s="341">
        <v>48497.73</v>
      </c>
      <c r="S191" s="341">
        <v>60468.6240234375</v>
      </c>
      <c r="T191" s="341">
        <v>57665.1298828125</v>
      </c>
      <c r="U191" s="341">
        <v>61245.0361328125</v>
      </c>
      <c r="V191" s="74">
        <f>100</f>
        <v>100</v>
      </c>
      <c r="W191" s="127">
        <f t="shared" si="31"/>
        <v>110.44659329539381</v>
      </c>
      <c r="X191" s="127">
        <f t="shared" si="31"/>
        <v>114.02247645032304</v>
      </c>
      <c r="Y191" s="127">
        <f t="shared" si="31"/>
        <v>122.08742924132775</v>
      </c>
      <c r="Z191" s="127">
        <f t="shared" si="31"/>
        <v>210.7452153744602</v>
      </c>
      <c r="AA191" s="127">
        <f t="shared" si="31"/>
        <v>196.17955121458832</v>
      </c>
      <c r="AB191" s="127">
        <f t="shared" si="31"/>
        <v>179.14549140982132</v>
      </c>
      <c r="AC191" s="127">
        <f t="shared" si="31"/>
        <v>175.53048819958195</v>
      </c>
      <c r="AD191" s="127">
        <f t="shared" si="30"/>
        <v>185.74735284042768</v>
      </c>
      <c r="AE191" s="127">
        <f t="shared" si="30"/>
        <v>210.92776765173997</v>
      </c>
      <c r="AF191" s="127">
        <f t="shared" si="30"/>
        <v>321.01031914673763</v>
      </c>
      <c r="AG191" s="127">
        <f t="shared" si="30"/>
        <v>341.45239824302683</v>
      </c>
      <c r="AH191" s="127">
        <f t="shared" si="30"/>
        <v>325.34078733642332</v>
      </c>
      <c r="AI191" s="127">
        <f t="shared" si="27"/>
        <v>385.88879134296582</v>
      </c>
      <c r="AJ191" s="127">
        <f t="shared" si="28"/>
        <v>705.46817949937974</v>
      </c>
      <c r="AK191" s="127">
        <f t="shared" si="29"/>
        <v>879.60178974659038</v>
      </c>
      <c r="AL191" s="127">
        <f t="shared" si="25"/>
        <v>838.8209963440147</v>
      </c>
      <c r="AM191" s="127">
        <f t="shared" si="26"/>
        <v>890.89580365903646</v>
      </c>
      <c r="AN191" s="283"/>
      <c r="AO191" s="284"/>
      <c r="AP191" s="284"/>
      <c r="AQ191" s="284"/>
      <c r="AR191" s="284"/>
      <c r="AS191" s="284"/>
      <c r="AT191" s="284"/>
      <c r="AU191" s="284"/>
      <c r="AV191" s="284"/>
      <c r="AW191" s="284"/>
      <c r="AX191" s="284"/>
      <c r="AY191" s="284"/>
      <c r="AZ191" s="284"/>
      <c r="BA191" s="284"/>
      <c r="BB191" s="284"/>
      <c r="BC191" s="284"/>
      <c r="BD191" s="284"/>
      <c r="BE191" s="284"/>
    </row>
    <row r="192" spans="2:57" ht="15" customHeight="1" x14ac:dyDescent="0.25">
      <c r="B192" s="772" t="s">
        <v>48</v>
      </c>
      <c r="C192" s="1" t="s">
        <v>2</v>
      </c>
      <c r="D192" s="425">
        <v>435.96830461778001</v>
      </c>
      <c r="E192" s="11">
        <v>424.04181325561501</v>
      </c>
      <c r="F192" s="11">
        <v>410.94513335164902</v>
      </c>
      <c r="G192" s="11">
        <v>459.61776120596198</v>
      </c>
      <c r="H192" s="11">
        <v>485.92215534709999</v>
      </c>
      <c r="I192" s="11">
        <v>539.82722359310003</v>
      </c>
      <c r="J192" s="11">
        <v>594.875910250179</v>
      </c>
      <c r="K192" s="11">
        <v>715.86803886231803</v>
      </c>
      <c r="L192" s="11">
        <v>728.23586938999495</v>
      </c>
      <c r="M192" s="11">
        <v>676.02245850528595</v>
      </c>
      <c r="N192" s="11">
        <v>796.5</v>
      </c>
      <c r="O192" s="11">
        <v>762.4</v>
      </c>
      <c r="P192" s="11">
        <v>752.1</v>
      </c>
      <c r="Q192" s="11">
        <v>655.26</v>
      </c>
      <c r="R192" s="11">
        <v>625.6</v>
      </c>
      <c r="S192" s="11">
        <v>778.78991173318002</v>
      </c>
      <c r="T192" s="11">
        <v>678.13586425781295</v>
      </c>
      <c r="U192" s="366">
        <v>711.83270263671898</v>
      </c>
      <c r="V192" s="74">
        <f>100</f>
        <v>100</v>
      </c>
      <c r="W192" s="127">
        <f t="shared" si="31"/>
        <v>97.26436733224881</v>
      </c>
      <c r="X192" s="127">
        <f t="shared" si="31"/>
        <v>94.260323284723825</v>
      </c>
      <c r="Y192" s="127">
        <f t="shared" si="31"/>
        <v>105.42458163533605</v>
      </c>
      <c r="Z192" s="127">
        <f t="shared" si="31"/>
        <v>111.45813817202038</v>
      </c>
      <c r="AA192" s="127">
        <f t="shared" si="31"/>
        <v>123.82258477858264</v>
      </c>
      <c r="AB192" s="127">
        <f t="shared" si="31"/>
        <v>136.44934825519385</v>
      </c>
      <c r="AC192" s="127">
        <f t="shared" si="31"/>
        <v>164.20185396044567</v>
      </c>
      <c r="AD192" s="127">
        <f t="shared" si="30"/>
        <v>167.03871856658256</v>
      </c>
      <c r="AE192" s="127">
        <f t="shared" si="30"/>
        <v>155.06229497531135</v>
      </c>
      <c r="AF192" s="127">
        <f t="shared" si="30"/>
        <v>182.69676753182861</v>
      </c>
      <c r="AG192" s="127">
        <f t="shared" si="30"/>
        <v>174.87509801163358</v>
      </c>
      <c r="AH192" s="127">
        <f t="shared" si="30"/>
        <v>172.51254094248375</v>
      </c>
      <c r="AI192" s="127">
        <f t="shared" si="27"/>
        <v>150.29991700302074</v>
      </c>
      <c r="AJ192" s="127">
        <f t="shared" si="28"/>
        <v>143.49667014176018</v>
      </c>
      <c r="AK192" s="127">
        <f t="shared" si="29"/>
        <v>178.63452537357205</v>
      </c>
      <c r="AL192" s="127">
        <f t="shared" si="25"/>
        <v>155.54705630546809</v>
      </c>
      <c r="AM192" s="127">
        <f t="shared" si="26"/>
        <v>163.27625084139856</v>
      </c>
      <c r="AN192" s="280">
        <v>4</v>
      </c>
      <c r="AO192" s="281">
        <v>4</v>
      </c>
      <c r="AP192" s="281">
        <v>4</v>
      </c>
      <c r="AQ192" s="281">
        <v>4</v>
      </c>
      <c r="AR192" s="281">
        <v>4</v>
      </c>
      <c r="AS192" s="281">
        <v>4</v>
      </c>
      <c r="AT192" s="281">
        <v>4</v>
      </c>
      <c r="AU192" s="281">
        <v>4</v>
      </c>
      <c r="AV192" s="281">
        <v>4</v>
      </c>
      <c r="AW192" s="281">
        <v>4</v>
      </c>
      <c r="AX192" s="281">
        <v>1</v>
      </c>
      <c r="AY192" s="281">
        <v>1</v>
      </c>
      <c r="AZ192" s="281">
        <v>1</v>
      </c>
      <c r="BA192" s="281">
        <v>1</v>
      </c>
      <c r="BB192" s="281">
        <v>1</v>
      </c>
      <c r="BC192" s="281">
        <v>4</v>
      </c>
      <c r="BD192" s="281">
        <v>6</v>
      </c>
      <c r="BE192" s="325">
        <v>7</v>
      </c>
    </row>
    <row r="193" spans="2:57" ht="15" x14ac:dyDescent="0.25">
      <c r="B193" s="772"/>
      <c r="C193" s="1" t="s">
        <v>3</v>
      </c>
      <c r="D193" s="365">
        <v>1229.4968772692901</v>
      </c>
      <c r="E193" s="11">
        <v>1151.67964667053</v>
      </c>
      <c r="F193" s="11">
        <v>1186.7675113796599</v>
      </c>
      <c r="G193" s="11">
        <v>1209.0861110288199</v>
      </c>
      <c r="H193" s="11">
        <v>1137.3441739462601</v>
      </c>
      <c r="I193" s="11">
        <v>1162.3212165197899</v>
      </c>
      <c r="J193" s="11">
        <v>1178.13198997834</v>
      </c>
      <c r="K193" s="11">
        <v>1169.5534658389199</v>
      </c>
      <c r="L193" s="11">
        <v>1220.5069010053101</v>
      </c>
      <c r="M193" s="11">
        <v>1210.5943943514101</v>
      </c>
      <c r="N193" s="11">
        <v>1230.8</v>
      </c>
      <c r="O193" s="11">
        <v>1222.8</v>
      </c>
      <c r="P193" s="11">
        <v>1218</v>
      </c>
      <c r="Q193" s="11">
        <v>1189.10371719155</v>
      </c>
      <c r="R193" s="11">
        <v>1270.83</v>
      </c>
      <c r="S193" s="11">
        <v>1502.9312599821701</v>
      </c>
      <c r="T193" s="11">
        <v>1409.14392089844</v>
      </c>
      <c r="U193" s="366">
        <v>1477.14367675781</v>
      </c>
      <c r="V193" s="74">
        <f>100</f>
        <v>100</v>
      </c>
      <c r="W193" s="127">
        <f t="shared" si="31"/>
        <v>93.670806974996808</v>
      </c>
      <c r="X193" s="127">
        <f t="shared" si="31"/>
        <v>96.524646245175347</v>
      </c>
      <c r="Y193" s="127">
        <f t="shared" si="31"/>
        <v>98.339909062168388</v>
      </c>
      <c r="Z193" s="127">
        <f t="shared" si="31"/>
        <v>92.504844459003351</v>
      </c>
      <c r="AA193" s="127">
        <f t="shared" si="31"/>
        <v>94.536329291157116</v>
      </c>
      <c r="AB193" s="127">
        <f t="shared" si="31"/>
        <v>95.822284038245684</v>
      </c>
      <c r="AC193" s="127">
        <f t="shared" si="31"/>
        <v>95.124557651296826</v>
      </c>
      <c r="AD193" s="127">
        <f t="shared" si="30"/>
        <v>99.268808532157749</v>
      </c>
      <c r="AE193" s="127">
        <f t="shared" si="30"/>
        <v>98.462583901810106</v>
      </c>
      <c r="AF193" s="127">
        <f t="shared" si="30"/>
        <v>100.10598829121096</v>
      </c>
      <c r="AG193" s="127">
        <f t="shared" si="30"/>
        <v>99.455315634134521</v>
      </c>
      <c r="AH193" s="127">
        <f t="shared" si="30"/>
        <v>99.064912039888654</v>
      </c>
      <c r="AI193" s="127">
        <f t="shared" si="27"/>
        <v>96.714659400562837</v>
      </c>
      <c r="AJ193" s="127">
        <f t="shared" si="28"/>
        <v>103.36179159905723</v>
      </c>
      <c r="AK193" s="127">
        <f t="shared" si="29"/>
        <v>122.23953454198087</v>
      </c>
      <c r="AL193" s="127">
        <f t="shared" si="25"/>
        <v>114.61142740176338</v>
      </c>
      <c r="AM193" s="127">
        <f t="shared" si="26"/>
        <v>120.14212512995908</v>
      </c>
      <c r="AN193" s="280">
        <v>4</v>
      </c>
      <c r="AO193" s="281">
        <v>4</v>
      </c>
      <c r="AP193" s="281">
        <v>4</v>
      </c>
      <c r="AQ193" s="281">
        <v>4</v>
      </c>
      <c r="AR193" s="281">
        <v>4</v>
      </c>
      <c r="AS193" s="281">
        <v>4</v>
      </c>
      <c r="AT193" s="281">
        <v>4</v>
      </c>
      <c r="AU193" s="281">
        <v>4</v>
      </c>
      <c r="AV193" s="281">
        <v>4</v>
      </c>
      <c r="AW193" s="281">
        <v>4</v>
      </c>
      <c r="AX193" s="281">
        <v>1</v>
      </c>
      <c r="AY193" s="281">
        <v>1</v>
      </c>
      <c r="AZ193" s="281">
        <v>1</v>
      </c>
      <c r="BA193" s="281">
        <v>4</v>
      </c>
      <c r="BB193" s="281">
        <v>1</v>
      </c>
      <c r="BC193" s="281">
        <v>4</v>
      </c>
      <c r="BD193" s="281">
        <v>6</v>
      </c>
      <c r="BE193" s="325">
        <v>7</v>
      </c>
    </row>
    <row r="194" spans="2:57" ht="15" x14ac:dyDescent="0.25">
      <c r="B194" s="772"/>
      <c r="C194" s="1" t="s">
        <v>4</v>
      </c>
      <c r="D194" s="365">
        <v>1582.76249904165</v>
      </c>
      <c r="E194" s="11">
        <v>1508.17497578284</v>
      </c>
      <c r="F194" s="11">
        <v>1471.60636458155</v>
      </c>
      <c r="G194" s="11">
        <v>1609.05172013071</v>
      </c>
      <c r="H194" s="11">
        <v>1523.35739166345</v>
      </c>
      <c r="I194" s="11">
        <v>1505.6509408881</v>
      </c>
      <c r="J194" s="11">
        <v>1455.98272545848</v>
      </c>
      <c r="K194" s="11">
        <v>1476.94693444263</v>
      </c>
      <c r="L194" s="11">
        <v>1535.71277045491</v>
      </c>
      <c r="M194" s="11">
        <v>1542.3131209728899</v>
      </c>
      <c r="N194" s="11">
        <v>1655</v>
      </c>
      <c r="O194" s="11">
        <v>1518.6</v>
      </c>
      <c r="P194" s="11">
        <v>1542.8</v>
      </c>
      <c r="Q194" s="11">
        <v>1604.9</v>
      </c>
      <c r="R194" s="11">
        <v>1777.23</v>
      </c>
      <c r="S194" s="11">
        <v>2103.3216838408998</v>
      </c>
      <c r="T194" s="11">
        <v>1979.90930175781</v>
      </c>
      <c r="U194" s="366">
        <v>2079.82568359375</v>
      </c>
      <c r="V194" s="74">
        <f>100</f>
        <v>100</v>
      </c>
      <c r="W194" s="127">
        <f t="shared" si="31"/>
        <v>95.28751007785614</v>
      </c>
      <c r="X194" s="127">
        <f t="shared" si="31"/>
        <v>92.977080608909787</v>
      </c>
      <c r="Y194" s="127">
        <f t="shared" si="31"/>
        <v>101.6609706829027</v>
      </c>
      <c r="Z194" s="127">
        <f t="shared" si="31"/>
        <v>96.246745332027444</v>
      </c>
      <c r="AA194" s="127">
        <f t="shared" si="31"/>
        <v>95.128039854353361</v>
      </c>
      <c r="AB194" s="127">
        <f t="shared" si="31"/>
        <v>91.989968573305589</v>
      </c>
      <c r="AC194" s="127">
        <f t="shared" si="31"/>
        <v>93.314501407312179</v>
      </c>
      <c r="AD194" s="127">
        <f t="shared" si="30"/>
        <v>97.027366480111311</v>
      </c>
      <c r="AE194" s="127">
        <f t="shared" si="30"/>
        <v>97.444381068337677</v>
      </c>
      <c r="AF194" s="127">
        <f t="shared" si="30"/>
        <v>104.5640139314704</v>
      </c>
      <c r="AG194" s="127">
        <f t="shared" si="30"/>
        <v>95.946170124671269</v>
      </c>
      <c r="AH194" s="127">
        <f t="shared" si="30"/>
        <v>97.475142412974336</v>
      </c>
      <c r="AI194" s="127">
        <f t="shared" si="27"/>
        <v>101.39866221064462</v>
      </c>
      <c r="AJ194" s="127">
        <f t="shared" si="28"/>
        <v>112.28658760086232</v>
      </c>
      <c r="AK194" s="127">
        <f t="shared" si="29"/>
        <v>132.88927966858225</v>
      </c>
      <c r="AL194" s="127">
        <f t="shared" si="25"/>
        <v>125.09200230335436</v>
      </c>
      <c r="AM194" s="127">
        <f t="shared" si="26"/>
        <v>131.40478655850563</v>
      </c>
      <c r="AN194" s="280">
        <v>4</v>
      </c>
      <c r="AO194" s="281">
        <v>4</v>
      </c>
      <c r="AP194" s="281">
        <v>4</v>
      </c>
      <c r="AQ194" s="281">
        <v>4</v>
      </c>
      <c r="AR194" s="281">
        <v>4</v>
      </c>
      <c r="AS194" s="281">
        <v>4</v>
      </c>
      <c r="AT194" s="281">
        <v>4</v>
      </c>
      <c r="AU194" s="281">
        <v>4</v>
      </c>
      <c r="AV194" s="281">
        <v>4</v>
      </c>
      <c r="AW194" s="281">
        <v>4</v>
      </c>
      <c r="AX194" s="281">
        <v>1</v>
      </c>
      <c r="AY194" s="281">
        <v>1</v>
      </c>
      <c r="AZ194" s="281">
        <v>1</v>
      </c>
      <c r="BA194" s="281">
        <v>1</v>
      </c>
      <c r="BB194" s="281">
        <v>1</v>
      </c>
      <c r="BC194" s="281">
        <v>4</v>
      </c>
      <c r="BD194" s="281">
        <v>6</v>
      </c>
      <c r="BE194" s="325">
        <v>7</v>
      </c>
    </row>
    <row r="195" spans="2:57" ht="15" x14ac:dyDescent="0.25">
      <c r="B195" s="772"/>
      <c r="C195" s="1" t="s">
        <v>5</v>
      </c>
      <c r="D195" s="365">
        <v>1798.4766208343599</v>
      </c>
      <c r="E195" s="11">
        <v>1249.48890713642</v>
      </c>
      <c r="F195" s="11">
        <v>1287.70139445413</v>
      </c>
      <c r="G195" s="11">
        <v>1266.04413140009</v>
      </c>
      <c r="H195" s="11">
        <v>1223.5765883696399</v>
      </c>
      <c r="I195" s="11">
        <v>1278.20059365772</v>
      </c>
      <c r="J195" s="11">
        <v>1221.7097958243701</v>
      </c>
      <c r="K195" s="11">
        <v>1166.1316747755</v>
      </c>
      <c r="L195" s="11">
        <v>1335.9442347869499</v>
      </c>
      <c r="M195" s="11">
        <v>1200.86994822152</v>
      </c>
      <c r="N195" s="11">
        <v>1758.3</v>
      </c>
      <c r="O195" s="11">
        <v>1964.4</v>
      </c>
      <c r="P195" s="11">
        <v>2029.7</v>
      </c>
      <c r="Q195" s="11">
        <v>1709.4961254580401</v>
      </c>
      <c r="R195" s="11">
        <v>2021.69</v>
      </c>
      <c r="S195" s="11">
        <v>2432.71916836951</v>
      </c>
      <c r="T195" s="11">
        <v>2306.171875</v>
      </c>
      <c r="U195" s="366">
        <v>2413.31225585938</v>
      </c>
      <c r="V195" s="74">
        <f>100</f>
        <v>100</v>
      </c>
      <c r="W195" s="127">
        <f t="shared" si="31"/>
        <v>69.474848472411594</v>
      </c>
      <c r="X195" s="127">
        <f t="shared" si="31"/>
        <v>71.599562626326048</v>
      </c>
      <c r="Y195" s="127">
        <f t="shared" si="31"/>
        <v>70.39536220452726</v>
      </c>
      <c r="Z195" s="127">
        <f t="shared" si="31"/>
        <v>68.034055833430358</v>
      </c>
      <c r="AA195" s="127">
        <f t="shared" si="31"/>
        <v>71.071293274011509</v>
      </c>
      <c r="AB195" s="127">
        <f t="shared" si="31"/>
        <v>67.930257289504667</v>
      </c>
      <c r="AC195" s="127">
        <f t="shared" si="31"/>
        <v>64.839968519273896</v>
      </c>
      <c r="AD195" s="127">
        <f t="shared" si="30"/>
        <v>74.281990619770781</v>
      </c>
      <c r="AE195" s="127">
        <f t="shared" si="30"/>
        <v>66.771507302908688</v>
      </c>
      <c r="AF195" s="127">
        <f t="shared" si="30"/>
        <v>97.76607488977416</v>
      </c>
      <c r="AG195" s="127">
        <f t="shared" si="30"/>
        <v>109.22577348204082</v>
      </c>
      <c r="AH195" s="127">
        <f t="shared" si="30"/>
        <v>112.85662412772258</v>
      </c>
      <c r="AI195" s="127">
        <f t="shared" si="27"/>
        <v>95.052451928174662</v>
      </c>
      <c r="AJ195" s="127">
        <f t="shared" si="28"/>
        <v>112.41124719553406</v>
      </c>
      <c r="AK195" s="127">
        <f t="shared" si="29"/>
        <v>135.26554308172817</v>
      </c>
      <c r="AL195" s="127">
        <f t="shared" si="25"/>
        <v>128.22918286978381</v>
      </c>
      <c r="AM195" s="127">
        <f t="shared" si="26"/>
        <v>134.18646803091508</v>
      </c>
      <c r="AN195" s="280">
        <v>4</v>
      </c>
      <c r="AO195" s="281">
        <v>4</v>
      </c>
      <c r="AP195" s="281">
        <v>4</v>
      </c>
      <c r="AQ195" s="281">
        <v>4</v>
      </c>
      <c r="AR195" s="281">
        <v>4</v>
      </c>
      <c r="AS195" s="281">
        <v>4</v>
      </c>
      <c r="AT195" s="281">
        <v>4</v>
      </c>
      <c r="AU195" s="281">
        <v>4</v>
      </c>
      <c r="AV195" s="281">
        <v>4</v>
      </c>
      <c r="AW195" s="281">
        <v>4</v>
      </c>
      <c r="AX195" s="281">
        <v>1</v>
      </c>
      <c r="AY195" s="281">
        <v>1</v>
      </c>
      <c r="AZ195" s="281">
        <v>1</v>
      </c>
      <c r="BA195" s="281">
        <v>4</v>
      </c>
      <c r="BB195" s="281">
        <v>1</v>
      </c>
      <c r="BC195" s="281">
        <v>4</v>
      </c>
      <c r="BD195" s="281">
        <v>6</v>
      </c>
      <c r="BE195" s="325">
        <v>7</v>
      </c>
    </row>
    <row r="196" spans="2:57" ht="15" x14ac:dyDescent="0.25">
      <c r="B196" s="772"/>
      <c r="C196" s="1" t="s">
        <v>6</v>
      </c>
      <c r="D196" s="365">
        <v>5046.7043017630804</v>
      </c>
      <c r="E196" s="11">
        <v>4333.3853428454104</v>
      </c>
      <c r="F196" s="11">
        <v>4357.0204037669801</v>
      </c>
      <c r="G196" s="11">
        <v>4543.79972376559</v>
      </c>
      <c r="H196" s="11">
        <v>4370.2003093264502</v>
      </c>
      <c r="I196" s="11">
        <v>4485.99997465871</v>
      </c>
      <c r="J196" s="11">
        <v>4450.7004215113702</v>
      </c>
      <c r="K196" s="11">
        <v>4528.5001139193801</v>
      </c>
      <c r="L196" s="11">
        <v>4820.39977563716</v>
      </c>
      <c r="M196" s="11">
        <v>4629.7999220511101</v>
      </c>
      <c r="N196" s="11">
        <v>5440.6</v>
      </c>
      <c r="O196" s="11">
        <v>5468.2</v>
      </c>
      <c r="P196" s="11">
        <v>5542.6</v>
      </c>
      <c r="Q196" s="11">
        <v>5158.7598426495897</v>
      </c>
      <c r="R196" s="11">
        <v>5695.35</v>
      </c>
      <c r="S196" s="11">
        <v>6817.7620239257603</v>
      </c>
      <c r="T196" s="11">
        <v>6373.3609619140598</v>
      </c>
      <c r="U196" s="366">
        <v>6682.1143188476599</v>
      </c>
      <c r="V196" s="74">
        <f>100</f>
        <v>100</v>
      </c>
      <c r="W196" s="127">
        <f t="shared" si="31"/>
        <v>85.865647831427921</v>
      </c>
      <c r="X196" s="127">
        <f t="shared" si="31"/>
        <v>86.333974476072285</v>
      </c>
      <c r="Y196" s="127">
        <f t="shared" si="31"/>
        <v>90.034990204958135</v>
      </c>
      <c r="Z196" s="127">
        <f t="shared" si="31"/>
        <v>86.595133140646027</v>
      </c>
      <c r="AA196" s="127">
        <f t="shared" si="31"/>
        <v>88.889693281445346</v>
      </c>
      <c r="AB196" s="127">
        <f t="shared" si="31"/>
        <v>88.190235753588837</v>
      </c>
      <c r="AC196" s="127">
        <f t="shared" si="31"/>
        <v>89.731829787161018</v>
      </c>
      <c r="AD196" s="127">
        <f t="shared" si="30"/>
        <v>95.515795802681367</v>
      </c>
      <c r="AE196" s="127">
        <f t="shared" si="30"/>
        <v>91.739076538200905</v>
      </c>
      <c r="AF196" s="127">
        <f t="shared" si="30"/>
        <v>107.80500847056388</v>
      </c>
      <c r="AG196" s="127">
        <f t="shared" si="30"/>
        <v>108.35190003285251</v>
      </c>
      <c r="AH196" s="127">
        <f t="shared" si="30"/>
        <v>109.82612946163057</v>
      </c>
      <c r="AI196" s="127">
        <f t="shared" si="27"/>
        <v>102.22037064559861</v>
      </c>
      <c r="AJ196" s="127">
        <f t="shared" si="28"/>
        <v>112.85285722031135</v>
      </c>
      <c r="AK196" s="127">
        <f t="shared" si="29"/>
        <v>135.09335233974292</v>
      </c>
      <c r="AL196" s="127">
        <f t="shared" si="25"/>
        <v>126.28758454676071</v>
      </c>
      <c r="AM196" s="127">
        <f t="shared" si="26"/>
        <v>132.40550504441572</v>
      </c>
      <c r="AN196" s="280"/>
      <c r="AO196" s="281"/>
      <c r="AP196" s="281"/>
      <c r="AQ196" s="281"/>
      <c r="AR196" s="281"/>
      <c r="AS196" s="281"/>
      <c r="AT196" s="281"/>
      <c r="AU196" s="281"/>
      <c r="AV196" s="281"/>
      <c r="AW196" s="281"/>
      <c r="AX196" s="281"/>
      <c r="AY196" s="281"/>
      <c r="AZ196" s="281"/>
      <c r="BA196" s="281"/>
      <c r="BB196" s="281"/>
      <c r="BC196" s="281"/>
      <c r="BD196" s="281"/>
      <c r="BE196" s="325"/>
    </row>
    <row r="197" spans="2:57" ht="15" x14ac:dyDescent="0.25">
      <c r="B197" s="765"/>
      <c r="C197" s="8" t="s">
        <v>7</v>
      </c>
      <c r="D197" s="424">
        <v>3248.22768092871</v>
      </c>
      <c r="E197" s="341">
        <v>3083.8964357089899</v>
      </c>
      <c r="F197" s="341">
        <v>3069.3190093128601</v>
      </c>
      <c r="G197" s="341">
        <v>3277.75559236549</v>
      </c>
      <c r="H197" s="341">
        <v>3146.6237209568098</v>
      </c>
      <c r="I197" s="341">
        <v>3207.7993810009898</v>
      </c>
      <c r="J197" s="341">
        <v>3228.9906256869999</v>
      </c>
      <c r="K197" s="341">
        <v>3362.3684391438701</v>
      </c>
      <c r="L197" s="341">
        <v>3484.4555408502101</v>
      </c>
      <c r="M197" s="341">
        <v>3428.9299738295899</v>
      </c>
      <c r="N197" s="341">
        <v>3682.3</v>
      </c>
      <c r="O197" s="341">
        <v>3503.8</v>
      </c>
      <c r="P197" s="341">
        <v>3512.9</v>
      </c>
      <c r="Q197" s="341">
        <v>3449.2637171915499</v>
      </c>
      <c r="R197" s="341">
        <v>3673.66</v>
      </c>
      <c r="S197" s="341">
        <v>4385.0428555562503</v>
      </c>
      <c r="T197" s="341">
        <v>4067.1890869140602</v>
      </c>
      <c r="U197" s="341">
        <v>4268.8020629882803</v>
      </c>
      <c r="V197" s="74">
        <f>100</f>
        <v>100</v>
      </c>
      <c r="W197" s="127">
        <f t="shared" si="31"/>
        <v>94.940895116910781</v>
      </c>
      <c r="X197" s="127">
        <f t="shared" si="31"/>
        <v>94.492114186875654</v>
      </c>
      <c r="Y197" s="127">
        <f t="shared" si="31"/>
        <v>100.90904685069175</v>
      </c>
      <c r="Z197" s="127">
        <f t="shared" si="31"/>
        <v>96.872018529721714</v>
      </c>
      <c r="AA197" s="127">
        <f t="shared" si="31"/>
        <v>98.755373579103264</v>
      </c>
      <c r="AB197" s="127">
        <f t="shared" si="31"/>
        <v>99.407767646502847</v>
      </c>
      <c r="AC197" s="127">
        <f t="shared" si="31"/>
        <v>103.51393958266267</v>
      </c>
      <c r="AD197" s="127">
        <f t="shared" si="30"/>
        <v>107.27251544922368</v>
      </c>
      <c r="AE197" s="127">
        <f t="shared" si="30"/>
        <v>105.56310427258026</v>
      </c>
      <c r="AF197" s="127">
        <f t="shared" si="30"/>
        <v>113.36335878238631</v>
      </c>
      <c r="AG197" s="127">
        <f t="shared" si="30"/>
        <v>107.86805434150536</v>
      </c>
      <c r="AH197" s="127">
        <f t="shared" si="30"/>
        <v>108.14820711692282</v>
      </c>
      <c r="AI197" s="127">
        <f t="shared" si="27"/>
        <v>106.1890992876879</v>
      </c>
      <c r="AJ197" s="127">
        <f t="shared" si="28"/>
        <v>113.0973675758361</v>
      </c>
      <c r="AK197" s="127">
        <f t="shared" si="29"/>
        <v>134.99801388006492</v>
      </c>
      <c r="AL197" s="127">
        <f t="shared" si="25"/>
        <v>125.21256163149249</v>
      </c>
      <c r="AM197" s="127">
        <f t="shared" si="26"/>
        <v>131.41942259933501</v>
      </c>
      <c r="AN197" s="283"/>
      <c r="AO197" s="284"/>
      <c r="AP197" s="284"/>
      <c r="AQ197" s="284"/>
      <c r="AR197" s="284"/>
      <c r="AS197" s="284"/>
      <c r="AT197" s="284"/>
      <c r="AU197" s="284"/>
      <c r="AV197" s="284"/>
      <c r="AW197" s="284"/>
      <c r="AX197" s="284"/>
      <c r="AY197" s="284"/>
      <c r="AZ197" s="284"/>
      <c r="BA197" s="284"/>
      <c r="BB197" s="284"/>
      <c r="BC197" s="284"/>
      <c r="BD197" s="284"/>
      <c r="BE197" s="284"/>
    </row>
    <row r="198" spans="2:57" ht="15" x14ac:dyDescent="0.25">
      <c r="B198" s="772" t="s">
        <v>49</v>
      </c>
      <c r="C198" s="1" t="s">
        <v>2</v>
      </c>
      <c r="D198" s="425">
        <v>488.38115763773197</v>
      </c>
      <c r="E198" s="11">
        <v>467.19604999409103</v>
      </c>
      <c r="F198" s="11">
        <v>465.98277146861699</v>
      </c>
      <c r="G198" s="11">
        <v>536.29814849264199</v>
      </c>
      <c r="H198" s="11">
        <v>578.73651714662606</v>
      </c>
      <c r="I198" s="11">
        <v>617.66621608744003</v>
      </c>
      <c r="J198" s="11">
        <v>639.67169276473601</v>
      </c>
      <c r="K198" s="11">
        <v>737.86374214294494</v>
      </c>
      <c r="L198" s="11">
        <v>722.15631241256096</v>
      </c>
      <c r="M198" s="11">
        <v>679.20004211097296</v>
      </c>
      <c r="N198" s="11">
        <v>1146</v>
      </c>
      <c r="O198" s="11">
        <v>1072.2</v>
      </c>
      <c r="P198" s="11">
        <v>1073</v>
      </c>
      <c r="Q198" s="11">
        <v>631.11</v>
      </c>
      <c r="R198" s="11">
        <v>653.23</v>
      </c>
      <c r="S198" s="11">
        <v>813.18565171589603</v>
      </c>
      <c r="T198" s="11">
        <v>708.086181640625</v>
      </c>
      <c r="U198" s="366">
        <v>743.29522705078102</v>
      </c>
      <c r="V198" s="74">
        <f>100</f>
        <v>100</v>
      </c>
      <c r="W198" s="127">
        <f t="shared" si="31"/>
        <v>95.662177520092712</v>
      </c>
      <c r="X198" s="127">
        <f t="shared" si="31"/>
        <v>95.413748909262893</v>
      </c>
      <c r="Y198" s="127">
        <f t="shared" si="31"/>
        <v>109.81139220986358</v>
      </c>
      <c r="Z198" s="127">
        <f t="shared" si="31"/>
        <v>118.50099212384383</v>
      </c>
      <c r="AA198" s="127">
        <f t="shared" si="31"/>
        <v>126.47216347883926</v>
      </c>
      <c r="AB198" s="127">
        <f t="shared" si="31"/>
        <v>130.97796316688107</v>
      </c>
      <c r="AC198" s="127">
        <f t="shared" si="31"/>
        <v>151.08358105213233</v>
      </c>
      <c r="AD198" s="127">
        <f t="shared" si="30"/>
        <v>147.8673575175554</v>
      </c>
      <c r="AE198" s="127">
        <f t="shared" si="30"/>
        <v>139.07171304401251</v>
      </c>
      <c r="AF198" s="127">
        <f t="shared" si="30"/>
        <v>234.65278749555526</v>
      </c>
      <c r="AG198" s="127">
        <f t="shared" si="30"/>
        <v>219.54163940029176</v>
      </c>
      <c r="AH198" s="127">
        <f t="shared" si="30"/>
        <v>219.70544588370925</v>
      </c>
      <c r="AI198" s="127">
        <f t="shared" si="27"/>
        <v>129.22488718701561</v>
      </c>
      <c r="AJ198" s="127">
        <f t="shared" si="28"/>
        <v>133.75413645350923</v>
      </c>
      <c r="AK198" s="127">
        <f t="shared" si="29"/>
        <v>166.50635246642651</v>
      </c>
      <c r="AL198" s="127">
        <f t="shared" si="25"/>
        <v>144.98638421383657</v>
      </c>
      <c r="AM198" s="127">
        <f t="shared" si="26"/>
        <v>152.19572160524206</v>
      </c>
      <c r="AN198" s="280">
        <v>4</v>
      </c>
      <c r="AO198" s="281">
        <v>4</v>
      </c>
      <c r="AP198" s="281">
        <v>4</v>
      </c>
      <c r="AQ198" s="281">
        <v>4</v>
      </c>
      <c r="AR198" s="281">
        <v>4</v>
      </c>
      <c r="AS198" s="281">
        <v>4</v>
      </c>
      <c r="AT198" s="281">
        <v>4</v>
      </c>
      <c r="AU198" s="281">
        <v>4</v>
      </c>
      <c r="AV198" s="281">
        <v>4</v>
      </c>
      <c r="AW198" s="281">
        <v>4</v>
      </c>
      <c r="AX198" s="281">
        <v>1</v>
      </c>
      <c r="AY198" s="281">
        <v>1</v>
      </c>
      <c r="AZ198" s="281">
        <v>1</v>
      </c>
      <c r="BA198" s="281">
        <v>1</v>
      </c>
      <c r="BB198" s="281">
        <v>1</v>
      </c>
      <c r="BC198" s="281">
        <v>4</v>
      </c>
      <c r="BD198" s="281">
        <v>6</v>
      </c>
      <c r="BE198" s="325">
        <v>7</v>
      </c>
    </row>
    <row r="199" spans="2:57" ht="15" x14ac:dyDescent="0.25">
      <c r="B199" s="772"/>
      <c r="C199" s="1" t="s">
        <v>3</v>
      </c>
      <c r="D199" s="365">
        <v>1169.88578696641</v>
      </c>
      <c r="E199" s="11">
        <v>1296.89161892681</v>
      </c>
      <c r="F199" s="11">
        <v>1382.3768950338299</v>
      </c>
      <c r="G199" s="11">
        <v>1486.32333810673</v>
      </c>
      <c r="H199" s="11">
        <v>1528.1351735215701</v>
      </c>
      <c r="I199" s="11">
        <v>1491.3425902823899</v>
      </c>
      <c r="J199" s="11">
        <v>1571.7822537551101</v>
      </c>
      <c r="K199" s="11">
        <v>1637.5033122309801</v>
      </c>
      <c r="L199" s="11">
        <v>1647.8872516470401</v>
      </c>
      <c r="M199" s="11">
        <v>1653.5181001076101</v>
      </c>
      <c r="N199" s="11">
        <v>1681.1</v>
      </c>
      <c r="O199" s="11">
        <v>1773.3</v>
      </c>
      <c r="P199" s="11">
        <v>1774.9</v>
      </c>
      <c r="Q199" s="11">
        <v>1291.79</v>
      </c>
      <c r="R199" s="11">
        <v>1499.87</v>
      </c>
      <c r="S199" s="11">
        <v>1773.8025968535901</v>
      </c>
      <c r="T199" s="11">
        <v>1663.11218261719</v>
      </c>
      <c r="U199" s="366">
        <v>1743.28149414063</v>
      </c>
      <c r="V199" s="74">
        <f>100</f>
        <v>100</v>
      </c>
      <c r="W199" s="127">
        <f t="shared" si="31"/>
        <v>110.85625907890841</v>
      </c>
      <c r="X199" s="127">
        <f t="shared" si="31"/>
        <v>118.16340624313618</v>
      </c>
      <c r="Y199" s="127">
        <f t="shared" si="31"/>
        <v>127.04858497006475</v>
      </c>
      <c r="Z199" s="127">
        <f t="shared" si="31"/>
        <v>130.6225950042631</v>
      </c>
      <c r="AA199" s="127">
        <f t="shared" si="31"/>
        <v>127.47762276431602</v>
      </c>
      <c r="AB199" s="127">
        <f t="shared" si="31"/>
        <v>134.35347888368179</v>
      </c>
      <c r="AC199" s="127">
        <f t="shared" si="31"/>
        <v>139.97121176052005</v>
      </c>
      <c r="AD199" s="127">
        <f t="shared" si="30"/>
        <v>140.85881459592045</v>
      </c>
      <c r="AE199" s="127">
        <f t="shared" si="30"/>
        <v>141.34013068021707</v>
      </c>
      <c r="AF199" s="127">
        <f t="shared" si="30"/>
        <v>143.69778817120275</v>
      </c>
      <c r="AG199" s="127">
        <f t="shared" si="30"/>
        <v>151.57889938968165</v>
      </c>
      <c r="AH199" s="127">
        <f t="shared" si="30"/>
        <v>151.71566487720406</v>
      </c>
      <c r="AI199" s="127">
        <f t="shared" si="27"/>
        <v>110.4201807041092</v>
      </c>
      <c r="AJ199" s="127">
        <f t="shared" si="28"/>
        <v>128.2065323563987</v>
      </c>
      <c r="AK199" s="127">
        <f t="shared" si="29"/>
        <v>151.62186057949947</v>
      </c>
      <c r="AL199" s="127">
        <f t="shared" si="25"/>
        <v>142.16021778756269</v>
      </c>
      <c r="AM199" s="127">
        <f t="shared" si="26"/>
        <v>149.01296464683722</v>
      </c>
      <c r="AN199" s="280">
        <v>4</v>
      </c>
      <c r="AO199" s="281">
        <v>4</v>
      </c>
      <c r="AP199" s="281">
        <v>4</v>
      </c>
      <c r="AQ199" s="281">
        <v>4</v>
      </c>
      <c r="AR199" s="281">
        <v>4</v>
      </c>
      <c r="AS199" s="281">
        <v>4</v>
      </c>
      <c r="AT199" s="281">
        <v>4</v>
      </c>
      <c r="AU199" s="281">
        <v>4</v>
      </c>
      <c r="AV199" s="281">
        <v>4</v>
      </c>
      <c r="AW199" s="281">
        <v>4</v>
      </c>
      <c r="AX199" s="281">
        <v>1</v>
      </c>
      <c r="AY199" s="281">
        <v>1</v>
      </c>
      <c r="AZ199" s="281">
        <v>1</v>
      </c>
      <c r="BA199" s="281">
        <v>1</v>
      </c>
      <c r="BB199" s="281">
        <v>1</v>
      </c>
      <c r="BC199" s="281">
        <v>4</v>
      </c>
      <c r="BD199" s="281">
        <v>6</v>
      </c>
      <c r="BE199" s="325">
        <v>7</v>
      </c>
    </row>
    <row r="200" spans="2:57" ht="15" x14ac:dyDescent="0.25">
      <c r="B200" s="772"/>
      <c r="C200" s="1" t="s">
        <v>4</v>
      </c>
      <c r="D200" s="365">
        <v>1084.3858209385501</v>
      </c>
      <c r="E200" s="11">
        <v>1277.8558665893399</v>
      </c>
      <c r="F200" s="11">
        <v>1230.14150997353</v>
      </c>
      <c r="G200" s="11">
        <v>1248.6346039672601</v>
      </c>
      <c r="H200" s="11">
        <v>1261.2381361619</v>
      </c>
      <c r="I200" s="11">
        <v>1382.9262724581399</v>
      </c>
      <c r="J200" s="11">
        <v>1442.9336924409999</v>
      </c>
      <c r="K200" s="11">
        <v>1367.52715365257</v>
      </c>
      <c r="L200" s="11">
        <v>1435.63167555264</v>
      </c>
      <c r="M200" s="11">
        <v>1365.4377148475301</v>
      </c>
      <c r="N200" s="11">
        <v>1364</v>
      </c>
      <c r="O200" s="11">
        <v>1420.4</v>
      </c>
      <c r="P200" s="11">
        <v>1395.8</v>
      </c>
      <c r="Q200" s="11">
        <v>1152.8900000000001</v>
      </c>
      <c r="R200" s="11">
        <v>1219.8399999999999</v>
      </c>
      <c r="S200" s="11">
        <v>1443.66022030523</v>
      </c>
      <c r="T200" s="11">
        <v>1358.95349121094</v>
      </c>
      <c r="U200" s="366">
        <v>1427.53979492188</v>
      </c>
      <c r="V200" s="74">
        <f>100</f>
        <v>100</v>
      </c>
      <c r="W200" s="127">
        <f t="shared" si="31"/>
        <v>117.84144000364549</v>
      </c>
      <c r="X200" s="127">
        <f t="shared" si="31"/>
        <v>113.44131269706446</v>
      </c>
      <c r="Y200" s="127">
        <f t="shared" si="31"/>
        <v>115.14671068702748</v>
      </c>
      <c r="Z200" s="127">
        <f t="shared" si="31"/>
        <v>116.30898447844716</v>
      </c>
      <c r="AA200" s="127">
        <f t="shared" si="31"/>
        <v>127.53083319193524</v>
      </c>
      <c r="AB200" s="127">
        <f t="shared" si="31"/>
        <v>133.06460344456755</v>
      </c>
      <c r="AC200" s="127">
        <f t="shared" si="31"/>
        <v>126.11075571506066</v>
      </c>
      <c r="AD200" s="127">
        <f t="shared" si="30"/>
        <v>132.39122532145265</v>
      </c>
      <c r="AE200" s="127">
        <f t="shared" si="30"/>
        <v>125.91807163853598</v>
      </c>
      <c r="AF200" s="127">
        <f t="shared" si="30"/>
        <v>125.78548830705294</v>
      </c>
      <c r="AG200" s="127">
        <f t="shared" si="30"/>
        <v>130.98658914320967</v>
      </c>
      <c r="AH200" s="127">
        <f t="shared" si="30"/>
        <v>128.71802388488601</v>
      </c>
      <c r="AI200" s="127">
        <f t="shared" si="27"/>
        <v>106.31732523043863</v>
      </c>
      <c r="AJ200" s="127">
        <f t="shared" si="28"/>
        <v>112.49132702087643</v>
      </c>
      <c r="AK200" s="127">
        <f t="shared" si="29"/>
        <v>133.1316024637544</v>
      </c>
      <c r="AL200" s="127">
        <f t="shared" si="25"/>
        <v>125.32010885523643</v>
      </c>
      <c r="AM200" s="127">
        <f t="shared" si="26"/>
        <v>131.64500746480857</v>
      </c>
      <c r="AN200" s="280">
        <v>4</v>
      </c>
      <c r="AO200" s="281">
        <v>4</v>
      </c>
      <c r="AP200" s="281">
        <v>4</v>
      </c>
      <c r="AQ200" s="281">
        <v>4</v>
      </c>
      <c r="AR200" s="281">
        <v>4</v>
      </c>
      <c r="AS200" s="281">
        <v>4</v>
      </c>
      <c r="AT200" s="281">
        <v>4</v>
      </c>
      <c r="AU200" s="281">
        <v>4</v>
      </c>
      <c r="AV200" s="281">
        <v>4</v>
      </c>
      <c r="AW200" s="281">
        <v>4</v>
      </c>
      <c r="AX200" s="281">
        <v>1</v>
      </c>
      <c r="AY200" s="281">
        <v>1</v>
      </c>
      <c r="AZ200" s="281">
        <v>1</v>
      </c>
      <c r="BA200" s="281">
        <v>1</v>
      </c>
      <c r="BB200" s="281">
        <v>1</v>
      </c>
      <c r="BC200" s="281">
        <v>4</v>
      </c>
      <c r="BD200" s="281">
        <v>6</v>
      </c>
      <c r="BE200" s="325">
        <v>7</v>
      </c>
    </row>
    <row r="201" spans="2:57" ht="15" x14ac:dyDescent="0.25">
      <c r="B201" s="772"/>
      <c r="C201" s="1" t="s">
        <v>5</v>
      </c>
      <c r="D201" s="365">
        <v>2640.0195428679899</v>
      </c>
      <c r="E201" s="11">
        <v>3313.5310017893298</v>
      </c>
      <c r="F201" s="11">
        <v>3348.0192111460301</v>
      </c>
      <c r="G201" s="11">
        <v>3604.7437525272499</v>
      </c>
      <c r="H201" s="11">
        <v>3636.9899362176702</v>
      </c>
      <c r="I201" s="11">
        <v>3671.3647411001102</v>
      </c>
      <c r="J201" s="11">
        <v>3656.4121481768102</v>
      </c>
      <c r="K201" s="11">
        <v>3588.7058864743499</v>
      </c>
      <c r="L201" s="11">
        <v>3528.0250857443002</v>
      </c>
      <c r="M201" s="11">
        <v>3782.9443274171199</v>
      </c>
      <c r="N201" s="11">
        <v>2967.3</v>
      </c>
      <c r="O201" s="11">
        <v>2912.7</v>
      </c>
      <c r="P201" s="11">
        <v>3027.9</v>
      </c>
      <c r="Q201" s="11">
        <v>2556.98</v>
      </c>
      <c r="R201" s="11">
        <v>2945.16</v>
      </c>
      <c r="S201" s="11">
        <v>3543.93991003151</v>
      </c>
      <c r="T201" s="11">
        <v>3359.58837890625</v>
      </c>
      <c r="U201" s="366">
        <v>3515.7587890625</v>
      </c>
      <c r="V201" s="74">
        <f>100</f>
        <v>100</v>
      </c>
      <c r="W201" s="127">
        <f t="shared" si="31"/>
        <v>125.51160883414029</v>
      </c>
      <c r="X201" s="127">
        <f t="shared" si="31"/>
        <v>126.8179707302054</v>
      </c>
      <c r="Y201" s="127">
        <f t="shared" si="31"/>
        <v>136.54231319103152</v>
      </c>
      <c r="Z201" s="127">
        <f t="shared" si="31"/>
        <v>137.76375050112773</v>
      </c>
      <c r="AA201" s="127">
        <f t="shared" si="31"/>
        <v>139.0658168049664</v>
      </c>
      <c r="AB201" s="127">
        <f t="shared" si="31"/>
        <v>138.49943490208636</v>
      </c>
      <c r="AC201" s="127">
        <f t="shared" si="31"/>
        <v>135.93482276179489</v>
      </c>
      <c r="AD201" s="127">
        <f t="shared" si="30"/>
        <v>133.63632459749232</v>
      </c>
      <c r="AE201" s="127">
        <f t="shared" si="30"/>
        <v>143.29228499981144</v>
      </c>
      <c r="AF201" s="127">
        <f t="shared" si="30"/>
        <v>112.39689524330068</v>
      </c>
      <c r="AG201" s="127">
        <f t="shared" si="30"/>
        <v>110.32872873493137</v>
      </c>
      <c r="AH201" s="127">
        <f t="shared" si="30"/>
        <v>114.69233279654573</v>
      </c>
      <c r="AI201" s="127">
        <f t="shared" si="27"/>
        <v>96.854586054397927</v>
      </c>
      <c r="AJ201" s="127">
        <f t="shared" si="28"/>
        <v>111.55826508770917</v>
      </c>
      <c r="AK201" s="127">
        <f t="shared" si="29"/>
        <v>134.23915438828701</v>
      </c>
      <c r="AL201" s="127">
        <f t="shared" si="25"/>
        <v>127.25619353774007</v>
      </c>
      <c r="AM201" s="127">
        <f t="shared" si="26"/>
        <v>133.17169558688755</v>
      </c>
      <c r="AN201" s="280">
        <v>4</v>
      </c>
      <c r="AO201" s="281">
        <v>4</v>
      </c>
      <c r="AP201" s="281">
        <v>4</v>
      </c>
      <c r="AQ201" s="281">
        <v>4</v>
      </c>
      <c r="AR201" s="281">
        <v>4</v>
      </c>
      <c r="AS201" s="281">
        <v>4</v>
      </c>
      <c r="AT201" s="281">
        <v>4</v>
      </c>
      <c r="AU201" s="281">
        <v>4</v>
      </c>
      <c r="AV201" s="281">
        <v>4</v>
      </c>
      <c r="AW201" s="281">
        <v>4</v>
      </c>
      <c r="AX201" s="281">
        <v>1</v>
      </c>
      <c r="AY201" s="281">
        <v>1</v>
      </c>
      <c r="AZ201" s="281">
        <v>1</v>
      </c>
      <c r="BA201" s="281">
        <v>1</v>
      </c>
      <c r="BB201" s="281">
        <v>1</v>
      </c>
      <c r="BC201" s="281">
        <v>4</v>
      </c>
      <c r="BD201" s="281">
        <v>6</v>
      </c>
      <c r="BE201" s="325">
        <v>7</v>
      </c>
    </row>
    <row r="202" spans="2:57" ht="15" x14ac:dyDescent="0.25">
      <c r="B202" s="772"/>
      <c r="C202" s="1" t="s">
        <v>6</v>
      </c>
      <c r="D202" s="365">
        <v>5382.6723084106798</v>
      </c>
      <c r="E202" s="11">
        <v>6355.4745372995703</v>
      </c>
      <c r="F202" s="11">
        <v>6426.5203876220103</v>
      </c>
      <c r="G202" s="11">
        <v>6875.9998430938804</v>
      </c>
      <c r="H202" s="11">
        <v>7005.0997630477495</v>
      </c>
      <c r="I202" s="11">
        <v>7163.2998199280901</v>
      </c>
      <c r="J202" s="11">
        <v>7310.7997871376601</v>
      </c>
      <c r="K202" s="11">
        <v>7331.60009450084</v>
      </c>
      <c r="L202" s="11">
        <v>7333.7003253565399</v>
      </c>
      <c r="M202" s="11">
        <v>7481.1001844832399</v>
      </c>
      <c r="N202" s="11">
        <v>7158.4</v>
      </c>
      <c r="O202" s="11">
        <v>7178.6</v>
      </c>
      <c r="P202" s="11">
        <v>7271.6</v>
      </c>
      <c r="Q202" s="11">
        <v>5632.77</v>
      </c>
      <c r="R202" s="11">
        <v>6318.1</v>
      </c>
      <c r="S202" s="11">
        <v>7574.58837890623</v>
      </c>
      <c r="T202" s="11">
        <v>7089.740234375</v>
      </c>
      <c r="U202" s="366">
        <v>7429.8753051757803</v>
      </c>
      <c r="V202" s="74">
        <f>100</f>
        <v>100</v>
      </c>
      <c r="W202" s="127">
        <f t="shared" si="31"/>
        <v>118.07284882211464</v>
      </c>
      <c r="X202" s="127">
        <f t="shared" si="31"/>
        <v>119.39274805156293</v>
      </c>
      <c r="Y202" s="127">
        <f t="shared" si="31"/>
        <v>127.74323698564756</v>
      </c>
      <c r="Z202" s="127">
        <f t="shared" si="31"/>
        <v>130.14167241988613</v>
      </c>
      <c r="AA202" s="127">
        <f t="shared" si="31"/>
        <v>133.08073405722834</v>
      </c>
      <c r="AB202" s="127">
        <f t="shared" si="31"/>
        <v>135.82100800961243</v>
      </c>
      <c r="AC202" s="127">
        <f t="shared" si="31"/>
        <v>136.20743887835914</v>
      </c>
      <c r="AD202" s="127">
        <f t="shared" si="30"/>
        <v>136.24645724573065</v>
      </c>
      <c r="AE202" s="127">
        <f t="shared" si="30"/>
        <v>138.98487137687476</v>
      </c>
      <c r="AF202" s="127">
        <f t="shared" si="30"/>
        <v>132.98970455278621</v>
      </c>
      <c r="AG202" s="127">
        <f t="shared" si="30"/>
        <v>133.36498283172651</v>
      </c>
      <c r="AH202" s="127">
        <f t="shared" si="30"/>
        <v>135.09274916546158</v>
      </c>
      <c r="AI202" s="127">
        <f t="shared" si="27"/>
        <v>104.64634808250413</v>
      </c>
      <c r="AJ202" s="127">
        <f t="shared" si="28"/>
        <v>117.37849971152193</v>
      </c>
      <c r="AK202" s="127">
        <f t="shared" si="29"/>
        <v>140.72170745134491</v>
      </c>
      <c r="AL202" s="127">
        <f t="shared" si="25"/>
        <v>131.71413432129143</v>
      </c>
      <c r="AM202" s="127">
        <f t="shared" si="26"/>
        <v>138.03320877561595</v>
      </c>
      <c r="AN202" s="280"/>
      <c r="AO202" s="281"/>
      <c r="AP202" s="281"/>
      <c r="AQ202" s="281"/>
      <c r="AR202" s="281"/>
      <c r="AS202" s="281"/>
      <c r="AT202" s="281"/>
      <c r="AU202" s="281"/>
      <c r="AV202" s="281"/>
      <c r="AW202" s="281"/>
      <c r="AX202" s="281"/>
      <c r="AY202" s="281"/>
      <c r="AZ202" s="281"/>
      <c r="BA202" s="281"/>
      <c r="BB202" s="281"/>
      <c r="BC202" s="281"/>
      <c r="BD202" s="281"/>
      <c r="BE202" s="325"/>
    </row>
    <row r="203" spans="2:57" ht="15" x14ac:dyDescent="0.25">
      <c r="B203" s="765"/>
      <c r="C203" s="8" t="s">
        <v>7</v>
      </c>
      <c r="D203" s="424">
        <v>2742.6527655426898</v>
      </c>
      <c r="E203" s="341">
        <v>3041.9435355102401</v>
      </c>
      <c r="F203" s="341">
        <v>3078.5011764759802</v>
      </c>
      <c r="G203" s="341">
        <v>3271.2560905666301</v>
      </c>
      <c r="H203" s="341">
        <v>3368.1098268300898</v>
      </c>
      <c r="I203" s="341">
        <v>3491.9350788279698</v>
      </c>
      <c r="J203" s="341">
        <v>3654.3876389608499</v>
      </c>
      <c r="K203" s="341">
        <v>3742.8942080265001</v>
      </c>
      <c r="L203" s="341">
        <v>3805.6752396122401</v>
      </c>
      <c r="M203" s="341">
        <v>3698.15585706612</v>
      </c>
      <c r="N203" s="341">
        <v>4191.1000000000004</v>
      </c>
      <c r="O203" s="341">
        <v>4265.8999999999996</v>
      </c>
      <c r="P203" s="341">
        <v>4243.7</v>
      </c>
      <c r="Q203" s="341">
        <v>3075.79</v>
      </c>
      <c r="R203" s="341">
        <v>3372.94</v>
      </c>
      <c r="S203" s="341">
        <v>4030.64846887472</v>
      </c>
      <c r="T203" s="341">
        <v>3730.15185546875</v>
      </c>
      <c r="U203" s="341">
        <v>3914.1165161132799</v>
      </c>
      <c r="V203" s="74">
        <f>100</f>
        <v>100</v>
      </c>
      <c r="W203" s="127">
        <f t="shared" si="31"/>
        <v>110.9124557701102</v>
      </c>
      <c r="X203" s="127">
        <f t="shared" si="31"/>
        <v>112.24538575034802</v>
      </c>
      <c r="Y203" s="127">
        <f t="shared" si="31"/>
        <v>119.27343233766398</v>
      </c>
      <c r="Z203" s="127">
        <f t="shared" si="31"/>
        <v>122.80482127177484</v>
      </c>
      <c r="AA203" s="127">
        <f t="shared" si="31"/>
        <v>127.31961999341974</v>
      </c>
      <c r="AB203" s="127">
        <f t="shared" si="31"/>
        <v>133.24281093373315</v>
      </c>
      <c r="AC203" s="127">
        <f t="shared" si="31"/>
        <v>136.46985338612092</v>
      </c>
      <c r="AD203" s="127">
        <f t="shared" si="30"/>
        <v>138.75891572658523</v>
      </c>
      <c r="AE203" s="127">
        <f t="shared" si="30"/>
        <v>134.83864612859091</v>
      </c>
      <c r="AF203" s="127">
        <f t="shared" si="30"/>
        <v>152.81190724013166</v>
      </c>
      <c r="AG203" s="127">
        <f t="shared" si="30"/>
        <v>155.53919379057464</v>
      </c>
      <c r="AH203" s="127">
        <f t="shared" si="30"/>
        <v>154.72975847747526</v>
      </c>
      <c r="AI203" s="127">
        <f t="shared" si="27"/>
        <v>112.14653340891996</v>
      </c>
      <c r="AJ203" s="127">
        <f t="shared" si="28"/>
        <v>122.98093445790593</v>
      </c>
      <c r="AK203" s="127">
        <f t="shared" si="29"/>
        <v>146.96167591879515</v>
      </c>
      <c r="AL203" s="127">
        <f t="shared" si="25"/>
        <v>136.0052538306162</v>
      </c>
      <c r="AM203" s="127">
        <f t="shared" si="26"/>
        <v>142.71279854629327</v>
      </c>
      <c r="AN203" s="283"/>
      <c r="AO203" s="284"/>
      <c r="AP203" s="284"/>
      <c r="AQ203" s="284"/>
      <c r="AR203" s="284"/>
      <c r="AS203" s="284"/>
      <c r="AT203" s="284"/>
      <c r="AU203" s="284"/>
      <c r="AV203" s="284"/>
      <c r="AW203" s="284"/>
      <c r="AX203" s="284"/>
      <c r="AY203" s="284"/>
      <c r="AZ203" s="284"/>
      <c r="BA203" s="284"/>
      <c r="BB203" s="284"/>
      <c r="BC203" s="284"/>
      <c r="BD203" s="284"/>
      <c r="BE203" s="284"/>
    </row>
    <row r="204" spans="2:57" ht="15" customHeight="1" x14ac:dyDescent="0.25">
      <c r="B204" s="772" t="s">
        <v>88</v>
      </c>
      <c r="C204" s="1" t="s">
        <v>2</v>
      </c>
      <c r="D204" s="425">
        <v>94.641996400703405</v>
      </c>
      <c r="E204" s="11">
        <v>101.969557682001</v>
      </c>
      <c r="F204" s="11">
        <v>94.329632039386297</v>
      </c>
      <c r="G204" s="11">
        <v>109.701560035117</v>
      </c>
      <c r="H204" s="11">
        <v>119.756592438014</v>
      </c>
      <c r="I204" s="11">
        <v>120.029934799198</v>
      </c>
      <c r="J204" s="11">
        <v>330.774082166048</v>
      </c>
      <c r="K204" s="11">
        <v>147.56520225461</v>
      </c>
      <c r="L204" s="11">
        <v>161.598924720318</v>
      </c>
      <c r="M204" s="11">
        <v>169.871624907621</v>
      </c>
      <c r="N204" s="11">
        <v>946.4</v>
      </c>
      <c r="O204" s="11">
        <v>937.3</v>
      </c>
      <c r="P204" s="11">
        <v>1009</v>
      </c>
      <c r="Q204" s="11">
        <v>1070.99</v>
      </c>
      <c r="R204" s="11">
        <v>1488.42</v>
      </c>
      <c r="S204" s="11">
        <v>1852.8874759272701</v>
      </c>
      <c r="T204" s="11">
        <v>1613.41259765625</v>
      </c>
      <c r="U204" s="366">
        <v>1693.56005859375</v>
      </c>
      <c r="V204" s="74">
        <f>100</f>
        <v>100</v>
      </c>
      <c r="W204" s="127">
        <f t="shared" si="31"/>
        <v>107.74239931528233</v>
      </c>
      <c r="X204" s="127">
        <f t="shared" si="31"/>
        <v>99.669951635429811</v>
      </c>
      <c r="Y204" s="127">
        <f t="shared" si="31"/>
        <v>115.91213647972209</v>
      </c>
      <c r="Z204" s="127">
        <f t="shared" si="31"/>
        <v>126.5364182840969</v>
      </c>
      <c r="AA204" s="127">
        <f t="shared" si="31"/>
        <v>126.82523548109125</v>
      </c>
      <c r="AB204" s="127">
        <f t="shared" si="31"/>
        <v>349.50032199826842</v>
      </c>
      <c r="AC204" s="127">
        <f t="shared" si="31"/>
        <v>155.91936758163445</v>
      </c>
      <c r="AD204" s="127">
        <f t="shared" si="30"/>
        <v>170.74758655357036</v>
      </c>
      <c r="AE204" s="127">
        <f t="shared" si="30"/>
        <v>179.48863228582368</v>
      </c>
      <c r="AF204" s="127">
        <f t="shared" si="30"/>
        <v>999.97890576298755</v>
      </c>
      <c r="AG204" s="127">
        <f t="shared" si="30"/>
        <v>990.36372397680498</v>
      </c>
      <c r="AH204" s="127">
        <f t="shared" si="30"/>
        <v>1066.1229035448589</v>
      </c>
      <c r="AI204" s="127">
        <f t="shared" si="27"/>
        <v>1131.622367163041</v>
      </c>
      <c r="AJ204" s="127">
        <f t="shared" si="28"/>
        <v>1572.684491669216</v>
      </c>
      <c r="AK204" s="127">
        <f t="shared" si="29"/>
        <v>1957.7857044375482</v>
      </c>
      <c r="AL204" s="127">
        <f t="shared" si="25"/>
        <v>1704.7533431408667</v>
      </c>
      <c r="AM204" s="127">
        <f t="shared" si="26"/>
        <v>1789.4382229886721</v>
      </c>
      <c r="AN204" s="280">
        <v>4</v>
      </c>
      <c r="AO204" s="281">
        <v>4</v>
      </c>
      <c r="AP204" s="281">
        <v>4</v>
      </c>
      <c r="AQ204" s="281">
        <v>4</v>
      </c>
      <c r="AR204" s="281">
        <v>4</v>
      </c>
      <c r="AS204" s="281">
        <v>4</v>
      </c>
      <c r="AT204" s="281">
        <v>4</v>
      </c>
      <c r="AU204" s="281">
        <v>4</v>
      </c>
      <c r="AV204" s="281">
        <v>4</v>
      </c>
      <c r="AW204" s="281">
        <v>4</v>
      </c>
      <c r="AX204" s="281">
        <v>1</v>
      </c>
      <c r="AY204" s="281">
        <v>1</v>
      </c>
      <c r="AZ204" s="281">
        <v>1</v>
      </c>
      <c r="BA204" s="281">
        <v>1</v>
      </c>
      <c r="BB204" s="281">
        <v>1</v>
      </c>
      <c r="BC204" s="281">
        <v>4</v>
      </c>
      <c r="BD204" s="281">
        <v>6</v>
      </c>
      <c r="BE204" s="325">
        <v>7</v>
      </c>
    </row>
    <row r="205" spans="2:57" ht="15" x14ac:dyDescent="0.25">
      <c r="B205" s="772"/>
      <c r="C205" s="1" t="s">
        <v>3</v>
      </c>
      <c r="D205" s="365">
        <v>1618.1941305354701</v>
      </c>
      <c r="E205" s="11">
        <v>1645.6402808610101</v>
      </c>
      <c r="F205" s="11">
        <v>1700.64214927224</v>
      </c>
      <c r="G205" s="11">
        <v>1872.9595388785799</v>
      </c>
      <c r="H205" s="11">
        <v>1926.6391223942601</v>
      </c>
      <c r="I205" s="11">
        <v>1853.3515864169501</v>
      </c>
      <c r="J205" s="11">
        <v>5628.1188336620698</v>
      </c>
      <c r="K205" s="11">
        <v>2343.1355983080002</v>
      </c>
      <c r="L205" s="11">
        <v>2418.0959094289001</v>
      </c>
      <c r="M205" s="11">
        <v>2630.13241572573</v>
      </c>
      <c r="N205" s="11">
        <v>2475</v>
      </c>
      <c r="O205" s="11">
        <v>2336.6999999999998</v>
      </c>
      <c r="P205" s="11">
        <v>2513.6</v>
      </c>
      <c r="Q205" s="11">
        <v>2834.7</v>
      </c>
      <c r="R205" s="11">
        <v>3237.26</v>
      </c>
      <c r="S205" s="11">
        <v>3828.5049420485998</v>
      </c>
      <c r="T205" s="11">
        <v>3589.59521484375</v>
      </c>
      <c r="U205" s="366">
        <v>3762.72021484375</v>
      </c>
      <c r="V205" s="74">
        <f>100</f>
        <v>100</v>
      </c>
      <c r="W205" s="127">
        <f t="shared" si="31"/>
        <v>101.69609750818078</v>
      </c>
      <c r="X205" s="127">
        <f t="shared" si="31"/>
        <v>105.09506351438115</v>
      </c>
      <c r="Y205" s="127">
        <f t="shared" si="31"/>
        <v>115.74380993823074</v>
      </c>
      <c r="Z205" s="127">
        <f t="shared" si="31"/>
        <v>119.06106233105194</v>
      </c>
      <c r="AA205" s="127">
        <f t="shared" si="31"/>
        <v>114.53209175858679</v>
      </c>
      <c r="AB205" s="127">
        <f t="shared" si="31"/>
        <v>347.80245011763157</v>
      </c>
      <c r="AC205" s="127">
        <f t="shared" si="31"/>
        <v>144.79941275850769</v>
      </c>
      <c r="AD205" s="127">
        <f t="shared" si="30"/>
        <v>149.43175628926164</v>
      </c>
      <c r="AE205" s="127">
        <f t="shared" si="30"/>
        <v>162.5350361921906</v>
      </c>
      <c r="AF205" s="127">
        <f t="shared" si="30"/>
        <v>152.94827445585949</v>
      </c>
      <c r="AG205" s="127">
        <f t="shared" si="30"/>
        <v>144.40171027111387</v>
      </c>
      <c r="AH205" s="127">
        <f t="shared" si="30"/>
        <v>155.33364956454483</v>
      </c>
      <c r="AI205" s="127">
        <f t="shared" si="30"/>
        <v>175.17675701011106</v>
      </c>
      <c r="AJ205" s="127">
        <f t="shared" si="30"/>
        <v>200.05387109695988</v>
      </c>
      <c r="AK205" s="127">
        <f t="shared" si="30"/>
        <v>236.5912018715409</v>
      </c>
      <c r="AL205" s="127">
        <f t="shared" si="30"/>
        <v>221.82722994156032</v>
      </c>
      <c r="AM205" s="127">
        <f t="shared" si="30"/>
        <v>232.52588449314442</v>
      </c>
      <c r="AN205" s="280">
        <v>4</v>
      </c>
      <c r="AO205" s="281">
        <v>4</v>
      </c>
      <c r="AP205" s="281">
        <v>4</v>
      </c>
      <c r="AQ205" s="281">
        <v>4</v>
      </c>
      <c r="AR205" s="281">
        <v>4</v>
      </c>
      <c r="AS205" s="281">
        <v>4</v>
      </c>
      <c r="AT205" s="281">
        <v>4</v>
      </c>
      <c r="AU205" s="281">
        <v>4</v>
      </c>
      <c r="AV205" s="281">
        <v>4</v>
      </c>
      <c r="AW205" s="281">
        <v>4</v>
      </c>
      <c r="AX205" s="281">
        <v>1</v>
      </c>
      <c r="AY205" s="281">
        <v>1</v>
      </c>
      <c r="AZ205" s="281">
        <v>1</v>
      </c>
      <c r="BA205" s="281">
        <v>1</v>
      </c>
      <c r="BB205" s="281">
        <v>1</v>
      </c>
      <c r="BC205" s="281">
        <v>4</v>
      </c>
      <c r="BD205" s="281">
        <v>6</v>
      </c>
      <c r="BE205" s="325">
        <v>7</v>
      </c>
    </row>
    <row r="206" spans="2:57" ht="15" x14ac:dyDescent="0.25">
      <c r="B206" s="772"/>
      <c r="C206" s="1" t="s">
        <v>4</v>
      </c>
      <c r="D206" s="365">
        <v>3014.5650946891301</v>
      </c>
      <c r="E206" s="11">
        <v>2991.1683220299201</v>
      </c>
      <c r="F206" s="11">
        <v>3256.13092023325</v>
      </c>
      <c r="G206" s="11">
        <v>3722.1701396787498</v>
      </c>
      <c r="H206" s="11">
        <v>3588.9649835003102</v>
      </c>
      <c r="I206" s="11">
        <v>3581.4358639187999</v>
      </c>
      <c r="J206" s="11">
        <v>2226.11128550273</v>
      </c>
      <c r="K206" s="11">
        <v>3856.4486032908299</v>
      </c>
      <c r="L206" s="11">
        <v>3717.6605040568402</v>
      </c>
      <c r="M206" s="11">
        <v>3739.7752258249102</v>
      </c>
      <c r="N206" s="11">
        <v>3856.6</v>
      </c>
      <c r="O206" s="11">
        <v>4114.3</v>
      </c>
      <c r="P206" s="11">
        <v>4202</v>
      </c>
      <c r="Q206" s="11">
        <v>4777.16</v>
      </c>
      <c r="R206" s="11">
        <v>5113.2299999999996</v>
      </c>
      <c r="S206" s="11">
        <v>6051.4213779616402</v>
      </c>
      <c r="T206" s="11">
        <v>5696.3544921875</v>
      </c>
      <c r="U206" s="366">
        <v>5983.81298828125</v>
      </c>
      <c r="V206" s="74">
        <f>100</f>
        <v>100</v>
      </c>
      <c r="W206" s="127">
        <f t="shared" si="31"/>
        <v>99.223875686067316</v>
      </c>
      <c r="X206" s="127">
        <f t="shared" si="31"/>
        <v>108.01328941178596</v>
      </c>
      <c r="Y206" s="127">
        <f t="shared" si="31"/>
        <v>123.472873292278</v>
      </c>
      <c r="Z206" s="127">
        <f t="shared" si="31"/>
        <v>119.05415443916344</v>
      </c>
      <c r="AA206" s="127">
        <f t="shared" si="31"/>
        <v>118.80439636975652</v>
      </c>
      <c r="AB206" s="127">
        <f t="shared" si="31"/>
        <v>73.84518879438204</v>
      </c>
      <c r="AC206" s="127">
        <f t="shared" si="31"/>
        <v>127.92719620103334</v>
      </c>
      <c r="AD206" s="127">
        <f t="shared" si="30"/>
        <v>123.32327839283946</v>
      </c>
      <c r="AE206" s="127">
        <f t="shared" si="30"/>
        <v>124.05687415453093</v>
      </c>
      <c r="AF206" s="127">
        <f t="shared" si="30"/>
        <v>127.93221837519162</v>
      </c>
      <c r="AG206" s="127">
        <f t="shared" si="30"/>
        <v>136.48071515351629</v>
      </c>
      <c r="AH206" s="127">
        <f t="shared" si="30"/>
        <v>139.38992418517742</v>
      </c>
      <c r="AI206" s="127">
        <f t="shared" si="30"/>
        <v>158.46929324618327</v>
      </c>
      <c r="AJ206" s="127">
        <f t="shared" si="30"/>
        <v>169.61750167571981</v>
      </c>
      <c r="AK206" s="127">
        <f t="shared" si="30"/>
        <v>200.7394495684519</v>
      </c>
      <c r="AL206" s="127">
        <f t="shared" si="30"/>
        <v>188.96107110849843</v>
      </c>
      <c r="AM206" s="127">
        <f t="shared" si="30"/>
        <v>198.49672507729733</v>
      </c>
      <c r="AN206" s="280">
        <v>4</v>
      </c>
      <c r="AO206" s="281">
        <v>4</v>
      </c>
      <c r="AP206" s="281">
        <v>4</v>
      </c>
      <c r="AQ206" s="281">
        <v>4</v>
      </c>
      <c r="AR206" s="281">
        <v>4</v>
      </c>
      <c r="AS206" s="281">
        <v>4</v>
      </c>
      <c r="AT206" s="281">
        <v>4</v>
      </c>
      <c r="AU206" s="281">
        <v>4</v>
      </c>
      <c r="AV206" s="281">
        <v>4</v>
      </c>
      <c r="AW206" s="281">
        <v>4</v>
      </c>
      <c r="AX206" s="281">
        <v>1</v>
      </c>
      <c r="AY206" s="281">
        <v>1</v>
      </c>
      <c r="AZ206" s="281">
        <v>1</v>
      </c>
      <c r="BA206" s="281">
        <v>1</v>
      </c>
      <c r="BB206" s="281">
        <v>1</v>
      </c>
      <c r="BC206" s="281">
        <v>4</v>
      </c>
      <c r="BD206" s="281">
        <v>6</v>
      </c>
      <c r="BE206" s="325">
        <v>7</v>
      </c>
    </row>
    <row r="207" spans="2:57" ht="15" x14ac:dyDescent="0.25">
      <c r="B207" s="772"/>
      <c r="C207" s="1" t="s">
        <v>5</v>
      </c>
      <c r="D207" s="365">
        <v>3203.8060852621402</v>
      </c>
      <c r="E207" s="11">
        <v>3136.55498073029</v>
      </c>
      <c r="F207" s="11">
        <v>3430.5173756222098</v>
      </c>
      <c r="G207" s="11">
        <v>3737.9685233577002</v>
      </c>
      <c r="H207" s="11">
        <v>3683.43922684074</v>
      </c>
      <c r="I207" s="11">
        <v>3751.5828949894399</v>
      </c>
      <c r="J207" s="11">
        <v>2781.5958901946501</v>
      </c>
      <c r="K207" s="11">
        <v>5069.4500574947497</v>
      </c>
      <c r="L207" s="11">
        <v>5593.7445058794701</v>
      </c>
      <c r="M207" s="11">
        <v>6538.4210250496399</v>
      </c>
      <c r="N207" s="11">
        <v>8307</v>
      </c>
      <c r="O207" s="11">
        <v>10182</v>
      </c>
      <c r="P207" s="11">
        <v>10175.6</v>
      </c>
      <c r="Q207" s="11">
        <v>10521.37</v>
      </c>
      <c r="R207" s="11">
        <v>10732.83</v>
      </c>
      <c r="S207" s="11">
        <v>12914.918992148499</v>
      </c>
      <c r="T207" s="11">
        <v>12243.099609375</v>
      </c>
      <c r="U207" s="366">
        <v>12811.9599609375</v>
      </c>
      <c r="V207" s="74">
        <f>100</f>
        <v>100</v>
      </c>
      <c r="W207" s="127">
        <f t="shared" si="31"/>
        <v>97.9008996567797</v>
      </c>
      <c r="X207" s="127">
        <f t="shared" si="31"/>
        <v>107.07631124751795</v>
      </c>
      <c r="Y207" s="127">
        <f t="shared" si="31"/>
        <v>116.67274559945329</v>
      </c>
      <c r="Z207" s="127">
        <f t="shared" si="31"/>
        <v>114.97072946408852</v>
      </c>
      <c r="AA207" s="127">
        <f t="shared" si="31"/>
        <v>117.0976892842277</v>
      </c>
      <c r="AB207" s="127">
        <f t="shared" si="31"/>
        <v>86.821605807863861</v>
      </c>
      <c r="AC207" s="127">
        <f t="shared" si="31"/>
        <v>158.23211276159242</v>
      </c>
      <c r="AD207" s="127">
        <f t="shared" si="30"/>
        <v>174.59685002819955</v>
      </c>
      <c r="AE207" s="127">
        <f t="shared" si="30"/>
        <v>204.08292047159455</v>
      </c>
      <c r="AF207" s="127">
        <f t="shared" si="30"/>
        <v>259.28535557170932</v>
      </c>
      <c r="AG207" s="127">
        <f t="shared" si="30"/>
        <v>317.80949686182066</v>
      </c>
      <c r="AH207" s="127">
        <f t="shared" si="30"/>
        <v>317.6097344595504</v>
      </c>
      <c r="AI207" s="127">
        <f t="shared" si="30"/>
        <v>328.40221037095404</v>
      </c>
      <c r="AJ207" s="127">
        <f t="shared" si="30"/>
        <v>335.00248499346441</v>
      </c>
      <c r="AK207" s="127">
        <f t="shared" si="30"/>
        <v>403.11175671831529</v>
      </c>
      <c r="AL207" s="127">
        <f t="shared" si="30"/>
        <v>382.14234206291707</v>
      </c>
      <c r="AM207" s="127">
        <f t="shared" si="30"/>
        <v>399.89810931048299</v>
      </c>
      <c r="AN207" s="280">
        <v>4</v>
      </c>
      <c r="AO207" s="281">
        <v>4</v>
      </c>
      <c r="AP207" s="281">
        <v>4</v>
      </c>
      <c r="AQ207" s="281">
        <v>4</v>
      </c>
      <c r="AR207" s="281">
        <v>4</v>
      </c>
      <c r="AS207" s="281">
        <v>4</v>
      </c>
      <c r="AT207" s="281">
        <v>4</v>
      </c>
      <c r="AU207" s="281">
        <v>4</v>
      </c>
      <c r="AV207" s="281">
        <v>4</v>
      </c>
      <c r="AW207" s="281">
        <v>4</v>
      </c>
      <c r="AX207" s="281">
        <v>1</v>
      </c>
      <c r="AY207" s="281">
        <v>1</v>
      </c>
      <c r="AZ207" s="281">
        <v>1</v>
      </c>
      <c r="BA207" s="281">
        <v>1</v>
      </c>
      <c r="BB207" s="281">
        <v>1</v>
      </c>
      <c r="BC207" s="281">
        <v>4</v>
      </c>
      <c r="BD207" s="281">
        <v>6</v>
      </c>
      <c r="BE207" s="325">
        <v>7</v>
      </c>
    </row>
    <row r="208" spans="2:57" ht="15" x14ac:dyDescent="0.25">
      <c r="B208" s="772"/>
      <c r="C208" s="1" t="s">
        <v>6</v>
      </c>
      <c r="D208" s="365">
        <v>7931.2073068874397</v>
      </c>
      <c r="E208" s="11">
        <v>7875.3331413032101</v>
      </c>
      <c r="F208" s="11">
        <v>8481.6200771670792</v>
      </c>
      <c r="G208" s="11">
        <v>9442.7997619501602</v>
      </c>
      <c r="H208" s="11">
        <v>9318.7999251733199</v>
      </c>
      <c r="I208" s="11">
        <v>9306.4002801243805</v>
      </c>
      <c r="J208" s="11">
        <v>10966.600091525501</v>
      </c>
      <c r="K208" s="11">
        <v>11416.5994613482</v>
      </c>
      <c r="L208" s="11">
        <v>11891.0998440855</v>
      </c>
      <c r="M208" s="11">
        <v>13078.200291507899</v>
      </c>
      <c r="N208" s="11">
        <v>15585</v>
      </c>
      <c r="O208" s="11">
        <v>17570.3</v>
      </c>
      <c r="P208" s="11">
        <v>17900.2</v>
      </c>
      <c r="Q208" s="11">
        <v>19204.22</v>
      </c>
      <c r="R208" s="11">
        <v>20571.740000000002</v>
      </c>
      <c r="S208" s="11">
        <v>24647.732788085999</v>
      </c>
      <c r="T208" s="11">
        <v>23142.4619140625</v>
      </c>
      <c r="U208" s="366">
        <v>24252.053222656301</v>
      </c>
      <c r="V208" s="74">
        <f>100</f>
        <v>100</v>
      </c>
      <c r="W208" s="127">
        <f t="shared" si="31"/>
        <v>99.295515002669163</v>
      </c>
      <c r="X208" s="127">
        <f t="shared" si="31"/>
        <v>106.93983587847542</v>
      </c>
      <c r="Y208" s="127">
        <f t="shared" si="31"/>
        <v>119.05879390833799</v>
      </c>
      <c r="Z208" s="127">
        <f t="shared" si="31"/>
        <v>117.49535177426138</v>
      </c>
      <c r="AA208" s="127">
        <f t="shared" si="31"/>
        <v>117.33901183042747</v>
      </c>
      <c r="AB208" s="127">
        <f t="shared" si="31"/>
        <v>138.27150983687102</v>
      </c>
      <c r="AC208" s="127">
        <f t="shared" si="31"/>
        <v>143.94529129801026</v>
      </c>
      <c r="AD208" s="127">
        <f t="shared" si="30"/>
        <v>149.92799184254457</v>
      </c>
      <c r="AE208" s="127">
        <f t="shared" si="30"/>
        <v>164.895453938656</v>
      </c>
      <c r="AF208" s="127">
        <f t="shared" si="30"/>
        <v>196.50223978467977</v>
      </c>
      <c r="AG208" s="127">
        <f t="shared" si="30"/>
        <v>221.53373780486103</v>
      </c>
      <c r="AH208" s="127">
        <f t="shared" si="30"/>
        <v>225.69325586100257</v>
      </c>
      <c r="AI208" s="127">
        <f t="shared" si="30"/>
        <v>242.13488888788856</v>
      </c>
      <c r="AJ208" s="127">
        <f t="shared" si="30"/>
        <v>259.37715664216159</v>
      </c>
      <c r="AK208" s="127">
        <f t="shared" si="30"/>
        <v>310.76898931493031</v>
      </c>
      <c r="AL208" s="127">
        <f t="shared" si="30"/>
        <v>291.78990056111189</v>
      </c>
      <c r="AM208" s="127">
        <f t="shared" si="30"/>
        <v>305.7800948109865</v>
      </c>
      <c r="AN208" s="280"/>
      <c r="AO208" s="281"/>
      <c r="AP208" s="281"/>
      <c r="AQ208" s="281"/>
      <c r="AR208" s="281"/>
      <c r="AS208" s="281"/>
      <c r="AT208" s="281"/>
      <c r="AU208" s="281"/>
      <c r="AV208" s="281"/>
      <c r="AW208" s="281"/>
      <c r="AX208" s="281"/>
      <c r="AY208" s="281"/>
      <c r="AZ208" s="281"/>
      <c r="BA208" s="281"/>
      <c r="BB208" s="281"/>
      <c r="BC208" s="281"/>
      <c r="BD208" s="281"/>
      <c r="BE208" s="325"/>
    </row>
    <row r="209" spans="2:57" ht="15" x14ac:dyDescent="0.25">
      <c r="B209" s="765"/>
      <c r="C209" s="8" t="s">
        <v>7</v>
      </c>
      <c r="D209" s="424">
        <v>4727.4012216253004</v>
      </c>
      <c r="E209" s="341">
        <v>4738.7781605729297</v>
      </c>
      <c r="F209" s="341">
        <v>5051.1027015448699</v>
      </c>
      <c r="G209" s="341">
        <v>5704.8312385924501</v>
      </c>
      <c r="H209" s="341">
        <v>5635.3606983325799</v>
      </c>
      <c r="I209" s="341">
        <v>5554.8173851349402</v>
      </c>
      <c r="J209" s="341">
        <v>8185.0042013308503</v>
      </c>
      <c r="K209" s="341">
        <v>6347.1494038534402</v>
      </c>
      <c r="L209" s="341">
        <v>6297.35533820606</v>
      </c>
      <c r="M209" s="341">
        <v>6539.7792664582603</v>
      </c>
      <c r="N209" s="341">
        <v>7278</v>
      </c>
      <c r="O209" s="341">
        <v>7388.3</v>
      </c>
      <c r="P209" s="341">
        <v>7724.6</v>
      </c>
      <c r="Q209" s="341">
        <v>8682.85</v>
      </c>
      <c r="R209" s="341">
        <v>9838.91</v>
      </c>
      <c r="S209" s="341">
        <v>11732.8137959375</v>
      </c>
      <c r="T209" s="341">
        <v>10899.3623046875</v>
      </c>
      <c r="U209" s="341">
        <v>11440.093261718799</v>
      </c>
      <c r="V209" s="74">
        <f>100</f>
        <v>100</v>
      </c>
      <c r="W209" s="127">
        <f t="shared" si="31"/>
        <v>100.2406594747149</v>
      </c>
      <c r="X209" s="127">
        <f t="shared" si="31"/>
        <v>106.84734518489377</v>
      </c>
      <c r="Y209" s="127">
        <f t="shared" si="31"/>
        <v>120.67584220471781</v>
      </c>
      <c r="Z209" s="127">
        <f t="shared" si="31"/>
        <v>119.20631302783983</v>
      </c>
      <c r="AA209" s="127">
        <f t="shared" si="31"/>
        <v>117.50255848233611</v>
      </c>
      <c r="AB209" s="127">
        <f t="shared" si="31"/>
        <v>173.13961344953944</v>
      </c>
      <c r="AC209" s="127">
        <f t="shared" si="31"/>
        <v>134.26297253591824</v>
      </c>
      <c r="AD209" s="127">
        <f t="shared" si="30"/>
        <v>133.20966516231093</v>
      </c>
      <c r="AE209" s="127">
        <f t="shared" si="30"/>
        <v>138.33772425624278</v>
      </c>
      <c r="AF209" s="127">
        <f t="shared" si="30"/>
        <v>153.95350762078522</v>
      </c>
      <c r="AG209" s="127">
        <f t="shared" si="30"/>
        <v>156.28671343152615</v>
      </c>
      <c r="AH209" s="127">
        <f t="shared" si="30"/>
        <v>163.40055852810079</v>
      </c>
      <c r="AI209" s="127">
        <f t="shared" si="30"/>
        <v>183.67068063274729</v>
      </c>
      <c r="AJ209" s="127">
        <f t="shared" si="30"/>
        <v>208.12513130876886</v>
      </c>
      <c r="AK209" s="127">
        <f t="shared" si="30"/>
        <v>248.18739188597385</v>
      </c>
      <c r="AL209" s="127">
        <f t="shared" si="30"/>
        <v>230.55716647930834</v>
      </c>
      <c r="AM209" s="127">
        <f t="shared" si="30"/>
        <v>241.99539504678739</v>
      </c>
      <c r="AN209" s="283"/>
      <c r="AO209" s="284"/>
      <c r="AP209" s="284"/>
      <c r="AQ209" s="284"/>
      <c r="AR209" s="284"/>
      <c r="AS209" s="284"/>
      <c r="AT209" s="284"/>
      <c r="AU209" s="284"/>
      <c r="AV209" s="284"/>
      <c r="AW209" s="284"/>
      <c r="AX209" s="284"/>
      <c r="AY209" s="284"/>
      <c r="AZ209" s="284"/>
      <c r="BA209" s="284"/>
      <c r="BB209" s="284"/>
      <c r="BC209" s="284"/>
      <c r="BD209" s="284"/>
      <c r="BE209" s="284"/>
    </row>
    <row r="210" spans="2:57" ht="15" customHeight="1" x14ac:dyDescent="0.25">
      <c r="B210" s="772" t="s">
        <v>50</v>
      </c>
      <c r="C210" s="1" t="s">
        <v>2</v>
      </c>
      <c r="D210" s="425">
        <v>2.0017877728200699</v>
      </c>
      <c r="E210" s="11">
        <v>1.7279651038430901</v>
      </c>
      <c r="F210" s="11">
        <v>1.9311990786372499</v>
      </c>
      <c r="G210" s="11">
        <v>2.1812042283353299</v>
      </c>
      <c r="H210" s="11">
        <v>2.1339072356953501</v>
      </c>
      <c r="I210" s="11">
        <v>2.5137002435331399</v>
      </c>
      <c r="J210" s="11">
        <v>2.4651256145174201</v>
      </c>
      <c r="K210" s="11">
        <v>3.7433574883618799</v>
      </c>
      <c r="L210" s="11">
        <v>2.9422777566952898</v>
      </c>
      <c r="M210" s="11">
        <v>5.2501823634167399</v>
      </c>
      <c r="N210" s="11">
        <v>60.5</v>
      </c>
      <c r="O210" s="11">
        <v>55.6</v>
      </c>
      <c r="P210" s="11">
        <v>68.8</v>
      </c>
      <c r="Q210" s="11">
        <v>66.319999999999993</v>
      </c>
      <c r="R210" s="11">
        <v>122.49</v>
      </c>
      <c r="S210" s="11">
        <v>152.483975207583</v>
      </c>
      <c r="T210" s="11">
        <v>132.77632141113301</v>
      </c>
      <c r="U210" s="366">
        <v>139.37060546875</v>
      </c>
      <c r="V210" s="74">
        <f>100</f>
        <v>100</v>
      </c>
      <c r="W210" s="127">
        <f t="shared" si="31"/>
        <v>86.321093939382749</v>
      </c>
      <c r="X210" s="127">
        <f t="shared" si="31"/>
        <v>96.473717386964736</v>
      </c>
      <c r="Y210" s="127">
        <f t="shared" si="31"/>
        <v>108.96281104077794</v>
      </c>
      <c r="Z210" s="127">
        <f t="shared" si="31"/>
        <v>106.60007342782164</v>
      </c>
      <c r="AA210" s="127">
        <f t="shared" si="31"/>
        <v>125.57276438909906</v>
      </c>
      <c r="AB210" s="127">
        <f t="shared" si="31"/>
        <v>123.14620200944734</v>
      </c>
      <c r="AC210" s="127">
        <f t="shared" si="31"/>
        <v>187.00071701848438</v>
      </c>
      <c r="AD210" s="127">
        <f t="shared" si="30"/>
        <v>146.9825021735586</v>
      </c>
      <c r="AE210" s="127">
        <f t="shared" si="30"/>
        <v>262.27467440369117</v>
      </c>
      <c r="AF210" s="127">
        <f t="shared" si="30"/>
        <v>3022.2984085255489</v>
      </c>
      <c r="AG210" s="127">
        <f t="shared" si="30"/>
        <v>2777.5172151077768</v>
      </c>
      <c r="AH210" s="127">
        <f t="shared" si="30"/>
        <v>3436.9277769678965</v>
      </c>
      <c r="AI210" s="127">
        <f t="shared" si="30"/>
        <v>3313.0385198911467</v>
      </c>
      <c r="AJ210" s="127">
        <f t="shared" si="30"/>
        <v>6119.0302819883382</v>
      </c>
      <c r="AK210" s="127">
        <f t="shared" si="30"/>
        <v>7617.3896792649148</v>
      </c>
      <c r="AL210" s="127">
        <f t="shared" si="30"/>
        <v>6632.8870229875047</v>
      </c>
      <c r="AM210" s="127">
        <f t="shared" si="30"/>
        <v>6962.3067620404172</v>
      </c>
      <c r="AN210" s="280">
        <v>4</v>
      </c>
      <c r="AO210" s="281">
        <v>4</v>
      </c>
      <c r="AP210" s="281">
        <v>4</v>
      </c>
      <c r="AQ210" s="281">
        <v>4</v>
      </c>
      <c r="AR210" s="281">
        <v>4</v>
      </c>
      <c r="AS210" s="281">
        <v>4</v>
      </c>
      <c r="AT210" s="281">
        <v>4</v>
      </c>
      <c r="AU210" s="281">
        <v>4</v>
      </c>
      <c r="AV210" s="281">
        <v>4</v>
      </c>
      <c r="AW210" s="281">
        <v>4</v>
      </c>
      <c r="AX210" s="281">
        <v>1</v>
      </c>
      <c r="AY210" s="281">
        <v>1</v>
      </c>
      <c r="AZ210" s="281">
        <v>1</v>
      </c>
      <c r="BA210" s="281">
        <v>1</v>
      </c>
      <c r="BB210" s="281">
        <v>1</v>
      </c>
      <c r="BC210" s="281">
        <v>4</v>
      </c>
      <c r="BD210" s="281">
        <v>6</v>
      </c>
      <c r="BE210" s="325">
        <v>7</v>
      </c>
    </row>
    <row r="211" spans="2:57" ht="15" x14ac:dyDescent="0.25">
      <c r="B211" s="772"/>
      <c r="C211" s="1" t="s">
        <v>3</v>
      </c>
      <c r="D211" s="365">
        <v>40.160865446435999</v>
      </c>
      <c r="E211" s="11">
        <v>57.763403402909603</v>
      </c>
      <c r="F211" s="11">
        <v>62.421336835638797</v>
      </c>
      <c r="G211" s="11">
        <v>60.001911740866497</v>
      </c>
      <c r="H211" s="11">
        <v>53.263984854511399</v>
      </c>
      <c r="I211" s="11">
        <v>63.088760620596503</v>
      </c>
      <c r="J211" s="11">
        <v>75.163206989414903</v>
      </c>
      <c r="K211" s="11">
        <v>106.86042766033</v>
      </c>
      <c r="L211" s="11">
        <v>98.990879082116393</v>
      </c>
      <c r="M211" s="11">
        <v>110.373500597885</v>
      </c>
      <c r="N211" s="11">
        <v>116.9</v>
      </c>
      <c r="O211" s="11">
        <v>122.9</v>
      </c>
      <c r="P211" s="11">
        <v>125.6</v>
      </c>
      <c r="Q211" s="11">
        <v>122.417930190539</v>
      </c>
      <c r="R211" s="11">
        <v>156.1</v>
      </c>
      <c r="S211" s="11">
        <v>184.60972545750101</v>
      </c>
      <c r="T211" s="11">
        <v>173.08953857421901</v>
      </c>
      <c r="U211" s="366">
        <v>181.41535949707</v>
      </c>
      <c r="V211" s="74">
        <f>100</f>
        <v>100</v>
      </c>
      <c r="W211" s="127">
        <f t="shared" si="31"/>
        <v>143.83007627151548</v>
      </c>
      <c r="X211" s="127">
        <f t="shared" si="31"/>
        <v>155.42826615350805</v>
      </c>
      <c r="Y211" s="127">
        <f t="shared" si="31"/>
        <v>149.40393110027279</v>
      </c>
      <c r="Z211" s="127">
        <f t="shared" si="31"/>
        <v>132.62658626107424</v>
      </c>
      <c r="AA211" s="127">
        <f t="shared" si="31"/>
        <v>157.09014215527867</v>
      </c>
      <c r="AB211" s="127">
        <f t="shared" si="31"/>
        <v>187.15534676328824</v>
      </c>
      <c r="AC211" s="127">
        <f t="shared" si="31"/>
        <v>266.08098822684394</v>
      </c>
      <c r="AD211" s="127">
        <f t="shared" si="30"/>
        <v>246.4859210121956</v>
      </c>
      <c r="AE211" s="127">
        <f t="shared" si="30"/>
        <v>274.82849129607064</v>
      </c>
      <c r="AF211" s="127">
        <f t="shared" si="30"/>
        <v>291.0793846211152</v>
      </c>
      <c r="AG211" s="127">
        <f t="shared" si="30"/>
        <v>306.01930171030847</v>
      </c>
      <c r="AH211" s="127">
        <f t="shared" si="30"/>
        <v>312.74226440044544</v>
      </c>
      <c r="AI211" s="127">
        <f t="shared" si="30"/>
        <v>304.81895454621667</v>
      </c>
      <c r="AJ211" s="127">
        <f t="shared" si="30"/>
        <v>388.6868429371778</v>
      </c>
      <c r="AK211" s="127">
        <f t="shared" si="30"/>
        <v>459.67566536563237</v>
      </c>
      <c r="AL211" s="127">
        <f t="shared" si="30"/>
        <v>430.99055921759157</v>
      </c>
      <c r="AM211" s="127">
        <f t="shared" si="30"/>
        <v>451.72173826540222</v>
      </c>
      <c r="AN211" s="280">
        <v>4</v>
      </c>
      <c r="AO211" s="281">
        <v>4</v>
      </c>
      <c r="AP211" s="281">
        <v>4</v>
      </c>
      <c r="AQ211" s="281">
        <v>4</v>
      </c>
      <c r="AR211" s="281">
        <v>4</v>
      </c>
      <c r="AS211" s="281">
        <v>4</v>
      </c>
      <c r="AT211" s="281">
        <v>4</v>
      </c>
      <c r="AU211" s="281">
        <v>4</v>
      </c>
      <c r="AV211" s="281">
        <v>4</v>
      </c>
      <c r="AW211" s="281">
        <v>4</v>
      </c>
      <c r="AX211" s="281">
        <v>1</v>
      </c>
      <c r="AY211" s="281">
        <v>1</v>
      </c>
      <c r="AZ211" s="281">
        <v>1</v>
      </c>
      <c r="BA211" s="281">
        <v>4</v>
      </c>
      <c r="BB211" s="281">
        <v>1</v>
      </c>
      <c r="BC211" s="281">
        <v>4</v>
      </c>
      <c r="BD211" s="281">
        <v>6</v>
      </c>
      <c r="BE211" s="325">
        <v>7</v>
      </c>
    </row>
    <row r="212" spans="2:57" ht="15" x14ac:dyDescent="0.25">
      <c r="B212" s="772"/>
      <c r="C212" s="1" t="s">
        <v>4</v>
      </c>
      <c r="D212" s="365">
        <v>52.530120606320999</v>
      </c>
      <c r="E212" s="11">
        <v>61.130287304470798</v>
      </c>
      <c r="F212" s="11">
        <v>64.597094676762694</v>
      </c>
      <c r="G212" s="11">
        <v>73.043025440412293</v>
      </c>
      <c r="H212" s="11">
        <v>58.469126453810503</v>
      </c>
      <c r="I212" s="11">
        <v>70.439912522411305</v>
      </c>
      <c r="J212" s="11">
        <v>103.781447572492</v>
      </c>
      <c r="K212" s="11">
        <v>83.617749958300905</v>
      </c>
      <c r="L212" s="11">
        <v>105.086020232067</v>
      </c>
      <c r="M212" s="11">
        <v>102.51208419093901</v>
      </c>
      <c r="N212" s="11">
        <v>113</v>
      </c>
      <c r="O212" s="11">
        <v>133.30000000000001</v>
      </c>
      <c r="P212" s="11">
        <v>143.30000000000001</v>
      </c>
      <c r="Q212" s="11">
        <v>217.74</v>
      </c>
      <c r="R212" s="11">
        <v>203.65</v>
      </c>
      <c r="S212" s="11">
        <v>241.01634617955099</v>
      </c>
      <c r="T212" s="11">
        <v>226.87471008300801</v>
      </c>
      <c r="U212" s="366">
        <v>238.36474609375</v>
      </c>
      <c r="V212" s="74">
        <f>100</f>
        <v>100</v>
      </c>
      <c r="W212" s="127">
        <f t="shared" si="31"/>
        <v>116.37187693247925</v>
      </c>
      <c r="X212" s="127">
        <f t="shared" si="31"/>
        <v>122.97153315309477</v>
      </c>
      <c r="Y212" s="127">
        <f t="shared" si="31"/>
        <v>139.04979580728957</v>
      </c>
      <c r="Z212" s="127">
        <f t="shared" si="31"/>
        <v>111.30590560032877</v>
      </c>
      <c r="AA212" s="127">
        <f t="shared" si="31"/>
        <v>134.09432856686647</v>
      </c>
      <c r="AB212" s="127">
        <f t="shared" si="31"/>
        <v>197.56559926878197</v>
      </c>
      <c r="AC212" s="127">
        <f t="shared" si="31"/>
        <v>159.18057867211348</v>
      </c>
      <c r="AD212" s="127">
        <f t="shared" si="30"/>
        <v>200.04907473869744</v>
      </c>
      <c r="AE212" s="127">
        <f t="shared" si="30"/>
        <v>195.14915063530927</v>
      </c>
      <c r="AF212" s="127">
        <f t="shared" si="30"/>
        <v>215.11467838968298</v>
      </c>
      <c r="AG212" s="127">
        <f t="shared" si="30"/>
        <v>253.75917371101542</v>
      </c>
      <c r="AH212" s="127">
        <f t="shared" si="30"/>
        <v>272.79587091364226</v>
      </c>
      <c r="AI212" s="127">
        <f t="shared" si="30"/>
        <v>414.50504488999621</v>
      </c>
      <c r="AJ212" s="127">
        <f t="shared" si="30"/>
        <v>387.68233853149502</v>
      </c>
      <c r="AK212" s="127">
        <f t="shared" si="30"/>
        <v>458.81552031035937</v>
      </c>
      <c r="AL212" s="127">
        <f t="shared" si="30"/>
        <v>431.8945158783967</v>
      </c>
      <c r="AM212" s="127">
        <f t="shared" si="30"/>
        <v>453.76774951677407</v>
      </c>
      <c r="AN212" s="280">
        <v>4</v>
      </c>
      <c r="AO212" s="281">
        <v>4</v>
      </c>
      <c r="AP212" s="281">
        <v>4</v>
      </c>
      <c r="AQ212" s="281">
        <v>4</v>
      </c>
      <c r="AR212" s="281">
        <v>4</v>
      </c>
      <c r="AS212" s="281">
        <v>4</v>
      </c>
      <c r="AT212" s="281">
        <v>4</v>
      </c>
      <c r="AU212" s="281">
        <v>4</v>
      </c>
      <c r="AV212" s="281">
        <v>4</v>
      </c>
      <c r="AW212" s="281">
        <v>4</v>
      </c>
      <c r="AX212" s="281">
        <v>1</v>
      </c>
      <c r="AY212" s="281">
        <v>1</v>
      </c>
      <c r="AZ212" s="281">
        <v>1</v>
      </c>
      <c r="BA212" s="281">
        <v>1</v>
      </c>
      <c r="BB212" s="281">
        <v>1</v>
      </c>
      <c r="BC212" s="281">
        <v>4</v>
      </c>
      <c r="BD212" s="281">
        <v>6</v>
      </c>
      <c r="BE212" s="325">
        <v>7</v>
      </c>
    </row>
    <row r="213" spans="2:57" ht="15" x14ac:dyDescent="0.25">
      <c r="B213" s="772"/>
      <c r="C213" s="1" t="s">
        <v>5</v>
      </c>
      <c r="D213" s="365">
        <v>35.110649145962903</v>
      </c>
      <c r="E213" s="11">
        <v>40.325947769816402</v>
      </c>
      <c r="F213" s="11">
        <v>39.313876835364297</v>
      </c>
      <c r="G213" s="11">
        <v>44.473852863440698</v>
      </c>
      <c r="H213" s="11">
        <v>42.732993989937299</v>
      </c>
      <c r="I213" s="11">
        <v>50.857629660834903</v>
      </c>
      <c r="J213" s="11">
        <v>52.3902129613925</v>
      </c>
      <c r="K213" s="11">
        <v>125.278464820362</v>
      </c>
      <c r="L213" s="11">
        <v>118.080823358383</v>
      </c>
      <c r="M213" s="11">
        <v>127.964232731396</v>
      </c>
      <c r="N213" s="11">
        <v>158.69999999999999</v>
      </c>
      <c r="O213" s="11">
        <v>86.4</v>
      </c>
      <c r="P213" s="11">
        <v>211.9</v>
      </c>
      <c r="Q213" s="11">
        <v>112.56207459200201</v>
      </c>
      <c r="R213" s="11">
        <v>153.80000000000001</v>
      </c>
      <c r="S213" s="11">
        <v>185.069045562594</v>
      </c>
      <c r="T213" s="11">
        <v>175.44195556640599</v>
      </c>
      <c r="U213" s="366">
        <v>183.62306213378901</v>
      </c>
      <c r="V213" s="74">
        <f>100</f>
        <v>100</v>
      </c>
      <c r="W213" s="127">
        <f t="shared" si="31"/>
        <v>114.85389404841911</v>
      </c>
      <c r="X213" s="127">
        <f t="shared" si="31"/>
        <v>111.9713756129305</v>
      </c>
      <c r="Y213" s="127">
        <f t="shared" si="31"/>
        <v>126.66770323314969</v>
      </c>
      <c r="Z213" s="127">
        <f t="shared" si="31"/>
        <v>121.70949563560212</v>
      </c>
      <c r="AA213" s="127">
        <f t="shared" si="31"/>
        <v>144.84958523383673</v>
      </c>
      <c r="AB213" s="127">
        <f t="shared" si="31"/>
        <v>149.21459510359534</v>
      </c>
      <c r="AC213" s="127">
        <f t="shared" si="31"/>
        <v>356.81044887421797</v>
      </c>
      <c r="AD213" s="127">
        <f t="shared" si="30"/>
        <v>336.31056739365408</v>
      </c>
      <c r="AE213" s="127">
        <f t="shared" si="30"/>
        <v>364.4598885068167</v>
      </c>
      <c r="AF213" s="127">
        <f t="shared" si="30"/>
        <v>451.99961795137489</v>
      </c>
      <c r="AG213" s="127">
        <f t="shared" si="30"/>
        <v>246.07918708883926</v>
      </c>
      <c r="AH213" s="127">
        <f t="shared" si="30"/>
        <v>603.52059889033615</v>
      </c>
      <c r="AI213" s="127">
        <f t="shared" si="30"/>
        <v>320.59240523880953</v>
      </c>
      <c r="AJ213" s="127">
        <f t="shared" si="30"/>
        <v>438.0437381280496</v>
      </c>
      <c r="AK213" s="127">
        <f t="shared" si="30"/>
        <v>527.1023181406307</v>
      </c>
      <c r="AL213" s="127">
        <f t="shared" si="30"/>
        <v>499.68303017427604</v>
      </c>
      <c r="AM213" s="127">
        <f t="shared" si="30"/>
        <v>522.98395672044239</v>
      </c>
      <c r="AN213" s="280">
        <v>4</v>
      </c>
      <c r="AO213" s="281">
        <v>4</v>
      </c>
      <c r="AP213" s="281">
        <v>4</v>
      </c>
      <c r="AQ213" s="281">
        <v>4</v>
      </c>
      <c r="AR213" s="281">
        <v>4</v>
      </c>
      <c r="AS213" s="281">
        <v>4</v>
      </c>
      <c r="AT213" s="281">
        <v>4</v>
      </c>
      <c r="AU213" s="281">
        <v>4</v>
      </c>
      <c r="AV213" s="281">
        <v>4</v>
      </c>
      <c r="AW213" s="281">
        <v>4</v>
      </c>
      <c r="AX213" s="281">
        <v>1</v>
      </c>
      <c r="AY213" s="281">
        <v>1</v>
      </c>
      <c r="AZ213" s="281">
        <v>1</v>
      </c>
      <c r="BA213" s="281">
        <v>4</v>
      </c>
      <c r="BB213" s="281">
        <v>1</v>
      </c>
      <c r="BC213" s="281">
        <v>4</v>
      </c>
      <c r="BD213" s="281">
        <v>6</v>
      </c>
      <c r="BE213" s="325">
        <v>7</v>
      </c>
    </row>
    <row r="214" spans="2:57" ht="15" x14ac:dyDescent="0.25">
      <c r="B214" s="772"/>
      <c r="C214" s="1" t="s">
        <v>6</v>
      </c>
      <c r="D214" s="365">
        <v>129.80342297153999</v>
      </c>
      <c r="E214" s="11">
        <v>160.94760358104</v>
      </c>
      <c r="F214" s="11">
        <v>168.26350742640301</v>
      </c>
      <c r="G214" s="11">
        <v>179.69999427305501</v>
      </c>
      <c r="H214" s="11">
        <v>156.60001253395501</v>
      </c>
      <c r="I214" s="11">
        <v>186.900003047376</v>
      </c>
      <c r="J214" s="11">
        <v>233.79999313781701</v>
      </c>
      <c r="K214" s="11">
        <v>319.49999992735502</v>
      </c>
      <c r="L214" s="11">
        <v>325.10000042926202</v>
      </c>
      <c r="M214" s="11">
        <v>346.099999883637</v>
      </c>
      <c r="N214" s="11">
        <v>449.1</v>
      </c>
      <c r="O214" s="11">
        <v>398.2</v>
      </c>
      <c r="P214" s="11">
        <v>549.6</v>
      </c>
      <c r="Q214" s="11">
        <v>519.04000478254102</v>
      </c>
      <c r="R214" s="11">
        <v>636.04</v>
      </c>
      <c r="S214" s="11">
        <v>763.17909240722804</v>
      </c>
      <c r="T214" s="11">
        <v>708.18252563476597</v>
      </c>
      <c r="U214" s="366">
        <v>742.77377319335903</v>
      </c>
      <c r="V214" s="74">
        <f>100</f>
        <v>100</v>
      </c>
      <c r="W214" s="127">
        <f t="shared" si="31"/>
        <v>123.99334308489578</v>
      </c>
      <c r="X214" s="127">
        <f t="shared" si="31"/>
        <v>129.62948401083042</v>
      </c>
      <c r="Y214" s="127">
        <f t="shared" si="31"/>
        <v>138.44010439728933</v>
      </c>
      <c r="Z214" s="127">
        <f t="shared" si="31"/>
        <v>120.64397760010559</v>
      </c>
      <c r="AA214" s="127">
        <f t="shared" si="31"/>
        <v>143.98696025786217</v>
      </c>
      <c r="AB214" s="127">
        <f t="shared" si="31"/>
        <v>180.1185113501042</v>
      </c>
      <c r="AC214" s="127">
        <f t="shared" si="31"/>
        <v>246.14142879529987</v>
      </c>
      <c r="AD214" s="127">
        <f t="shared" si="30"/>
        <v>250.455645149313</v>
      </c>
      <c r="AE214" s="127">
        <f t="shared" si="30"/>
        <v>266.63395460651378</v>
      </c>
      <c r="AF214" s="127">
        <f t="shared" si="30"/>
        <v>345.98471266698976</v>
      </c>
      <c r="AG214" s="127">
        <f t="shared" si="30"/>
        <v>306.77157110664734</v>
      </c>
      <c r="AH214" s="127">
        <f t="shared" si="30"/>
        <v>423.40948136668351</v>
      </c>
      <c r="AI214" s="127">
        <f t="shared" si="30"/>
        <v>399.86619220075806</v>
      </c>
      <c r="AJ214" s="127">
        <f t="shared" si="30"/>
        <v>490.00248640550473</v>
      </c>
      <c r="AK214" s="127">
        <f t="shared" si="30"/>
        <v>587.94989757285418</v>
      </c>
      <c r="AL214" s="127">
        <f t="shared" si="30"/>
        <v>545.580778551609</v>
      </c>
      <c r="AM214" s="127">
        <f t="shared" si="30"/>
        <v>572.22972722084205</v>
      </c>
      <c r="AN214" s="280"/>
      <c r="AO214" s="281"/>
      <c r="AP214" s="281"/>
      <c r="AQ214" s="281"/>
      <c r="AR214" s="281"/>
      <c r="AS214" s="281"/>
      <c r="AT214" s="281"/>
      <c r="AU214" s="281"/>
      <c r="AV214" s="281"/>
      <c r="AW214" s="281"/>
      <c r="AX214" s="281"/>
      <c r="AY214" s="281"/>
      <c r="AZ214" s="281"/>
      <c r="BA214" s="281"/>
      <c r="BB214" s="281"/>
      <c r="BC214" s="281"/>
      <c r="BD214" s="281"/>
      <c r="BE214" s="325"/>
    </row>
    <row r="215" spans="2:57" ht="15" x14ac:dyDescent="0.25">
      <c r="B215" s="765"/>
      <c r="C215" s="8" t="s">
        <v>7</v>
      </c>
      <c r="D215" s="424">
        <v>94.692773825577106</v>
      </c>
      <c r="E215" s="341">
        <v>120.62165581122299</v>
      </c>
      <c r="F215" s="341">
        <v>128.94963059103901</v>
      </c>
      <c r="G215" s="341">
        <v>135.226141409614</v>
      </c>
      <c r="H215" s="341">
        <v>113.867018544017</v>
      </c>
      <c r="I215" s="341">
        <v>136.04237338654099</v>
      </c>
      <c r="J215" s="341">
        <v>181.40978017642399</v>
      </c>
      <c r="K215" s="341">
        <v>194.221535106993</v>
      </c>
      <c r="L215" s="341">
        <v>207.01917707087901</v>
      </c>
      <c r="M215" s="341">
        <v>218.13576715224099</v>
      </c>
      <c r="N215" s="341">
        <v>290.39999999999998</v>
      </c>
      <c r="O215" s="341">
        <v>311.8</v>
      </c>
      <c r="P215" s="341">
        <v>337.7</v>
      </c>
      <c r="Q215" s="341">
        <v>406.47793019053898</v>
      </c>
      <c r="R215" s="341">
        <v>482.24</v>
      </c>
      <c r="S215" s="341">
        <v>578.11004684463501</v>
      </c>
      <c r="T215" s="341">
        <v>532.74057006835903</v>
      </c>
      <c r="U215" s="341">
        <v>559.15071105956997</v>
      </c>
      <c r="V215" s="74">
        <f>100</f>
        <v>100</v>
      </c>
      <c r="W215" s="127">
        <f t="shared" si="31"/>
        <v>127.38211263449369</v>
      </c>
      <c r="X215" s="127">
        <f t="shared" si="31"/>
        <v>136.17684368245733</v>
      </c>
      <c r="Y215" s="127">
        <f t="shared" si="31"/>
        <v>142.8051327957705</v>
      </c>
      <c r="Z215" s="127">
        <f t="shared" si="31"/>
        <v>120.248899619055</v>
      </c>
      <c r="AA215" s="127">
        <f t="shared" si="31"/>
        <v>143.66711195632448</v>
      </c>
      <c r="AB215" s="127">
        <f t="shared" si="31"/>
        <v>191.5772163466016</v>
      </c>
      <c r="AC215" s="127">
        <f t="shared" si="31"/>
        <v>205.10702903766091</v>
      </c>
      <c r="AD215" s="127">
        <f t="shared" si="30"/>
        <v>218.62193777553261</v>
      </c>
      <c r="AE215" s="127">
        <f t="shared" si="30"/>
        <v>230.36157706610678</v>
      </c>
      <c r="AF215" s="127">
        <f t="shared" si="30"/>
        <v>306.67598832294544</v>
      </c>
      <c r="AG215" s="127">
        <f t="shared" si="30"/>
        <v>329.275389666303</v>
      </c>
      <c r="AH215" s="127">
        <f t="shared" si="30"/>
        <v>356.62700157251612</v>
      </c>
      <c r="AI215" s="127">
        <f t="shared" si="30"/>
        <v>429.25971409314315</v>
      </c>
      <c r="AJ215" s="127">
        <f t="shared" si="30"/>
        <v>509.26800485143673</v>
      </c>
      <c r="AK215" s="127">
        <f t="shared" si="30"/>
        <v>610.51126024622158</v>
      </c>
      <c r="AL215" s="127">
        <f t="shared" si="30"/>
        <v>562.59896985345517</v>
      </c>
      <c r="AM215" s="127">
        <f t="shared" si="30"/>
        <v>590.48931451677458</v>
      </c>
      <c r="AN215" s="283"/>
      <c r="AO215" s="284"/>
      <c r="AP215" s="284"/>
      <c r="AQ215" s="284"/>
      <c r="AR215" s="284"/>
      <c r="AS215" s="284"/>
      <c r="AT215" s="284"/>
      <c r="AU215" s="284"/>
      <c r="AV215" s="284"/>
      <c r="AW215" s="284"/>
      <c r="AX215" s="284"/>
      <c r="AY215" s="284"/>
      <c r="AZ215" s="284"/>
      <c r="BA215" s="284"/>
      <c r="BB215" s="284"/>
      <c r="BC215" s="284"/>
      <c r="BD215" s="284"/>
      <c r="BE215" s="284"/>
    </row>
    <row r="216" spans="2:57" ht="15" customHeight="1" x14ac:dyDescent="0.25">
      <c r="B216" s="772" t="s">
        <v>51</v>
      </c>
      <c r="C216" s="1" t="s">
        <v>2</v>
      </c>
      <c r="D216" s="425">
        <v>3089.7</v>
      </c>
      <c r="E216" s="11">
        <v>2103.6</v>
      </c>
      <c r="F216" s="11">
        <v>2562.9</v>
      </c>
      <c r="G216" s="11">
        <v>3746</v>
      </c>
      <c r="H216" s="11">
        <v>3234.3</v>
      </c>
      <c r="I216" s="11">
        <v>4255.7</v>
      </c>
      <c r="J216" s="11">
        <v>3931.7</v>
      </c>
      <c r="K216" s="11">
        <v>4346.6000000000004</v>
      </c>
      <c r="L216" s="11">
        <v>4764.7</v>
      </c>
      <c r="M216" s="11">
        <v>4554.2</v>
      </c>
      <c r="N216" s="11">
        <v>6274.1</v>
      </c>
      <c r="O216" s="11">
        <v>4596.6000000000004</v>
      </c>
      <c r="P216" s="11">
        <v>5488.7</v>
      </c>
      <c r="Q216" s="11">
        <v>7392.75</v>
      </c>
      <c r="R216" s="11">
        <v>5091.7299999999996</v>
      </c>
      <c r="S216" s="11">
        <v>6175.03662109375</v>
      </c>
      <c r="T216" s="11">
        <v>6245.31298828125</v>
      </c>
      <c r="U216" s="366">
        <v>6525.486328125</v>
      </c>
      <c r="V216" s="74">
        <f>100</f>
        <v>100</v>
      </c>
      <c r="W216" s="127">
        <f t="shared" si="31"/>
        <v>68.084280027187106</v>
      </c>
      <c r="X216" s="127">
        <f t="shared" si="31"/>
        <v>82.949800951548696</v>
      </c>
      <c r="Y216" s="127">
        <f t="shared" si="31"/>
        <v>121.24154448651973</v>
      </c>
      <c r="Z216" s="127">
        <f t="shared" si="31"/>
        <v>104.68006602582776</v>
      </c>
      <c r="AA216" s="127">
        <f t="shared" si="31"/>
        <v>137.73829174353497</v>
      </c>
      <c r="AB216" s="127">
        <f t="shared" si="31"/>
        <v>127.25183674790433</v>
      </c>
      <c r="AC216" s="127">
        <f t="shared" si="31"/>
        <v>140.68032495064247</v>
      </c>
      <c r="AD216" s="127">
        <f t="shared" si="30"/>
        <v>154.21238307926336</v>
      </c>
      <c r="AE216" s="127">
        <f t="shared" si="30"/>
        <v>147.39942389228727</v>
      </c>
      <c r="AF216" s="127">
        <f t="shared" si="30"/>
        <v>203.06502249409328</v>
      </c>
      <c r="AG216" s="127">
        <f t="shared" si="30"/>
        <v>148.77172541023404</v>
      </c>
      <c r="AH216" s="127">
        <f t="shared" si="30"/>
        <v>177.64507881024048</v>
      </c>
      <c r="AI216" s="127">
        <f t="shared" si="30"/>
        <v>239.27080299058161</v>
      </c>
      <c r="AJ216" s="127">
        <f t="shared" si="30"/>
        <v>164.79690584846423</v>
      </c>
      <c r="AK216" s="127">
        <f t="shared" si="30"/>
        <v>199.85877661565038</v>
      </c>
      <c r="AL216" s="127">
        <f t="shared" si="30"/>
        <v>202.13331353468786</v>
      </c>
      <c r="AM216" s="127">
        <f t="shared" si="30"/>
        <v>211.2012922977959</v>
      </c>
      <c r="AN216" s="280">
        <v>1</v>
      </c>
      <c r="AO216" s="281">
        <v>1</v>
      </c>
      <c r="AP216" s="281">
        <v>1</v>
      </c>
      <c r="AQ216" s="281">
        <v>1</v>
      </c>
      <c r="AR216" s="281">
        <v>1</v>
      </c>
      <c r="AS216" s="281">
        <v>1</v>
      </c>
      <c r="AT216" s="281">
        <v>1</v>
      </c>
      <c r="AU216" s="281">
        <v>1</v>
      </c>
      <c r="AV216" s="281">
        <v>1</v>
      </c>
      <c r="AW216" s="281">
        <v>1</v>
      </c>
      <c r="AX216" s="281">
        <v>1</v>
      </c>
      <c r="AY216" s="281">
        <v>1</v>
      </c>
      <c r="AZ216" s="281">
        <v>1</v>
      </c>
      <c r="BA216" s="281">
        <v>1</v>
      </c>
      <c r="BB216" s="281">
        <v>1</v>
      </c>
      <c r="BC216" s="281">
        <v>4</v>
      </c>
      <c r="BD216" s="281">
        <v>6</v>
      </c>
      <c r="BE216" s="325">
        <v>7</v>
      </c>
    </row>
    <row r="217" spans="2:57" ht="15" x14ac:dyDescent="0.25">
      <c r="B217" s="772"/>
      <c r="C217" s="1" t="s">
        <v>3</v>
      </c>
      <c r="D217" s="365">
        <v>4934.1000000000004</v>
      </c>
      <c r="E217" s="11">
        <v>4372.2</v>
      </c>
      <c r="F217" s="11">
        <v>5632.7</v>
      </c>
      <c r="G217" s="11">
        <v>6525.5</v>
      </c>
      <c r="H217" s="11">
        <v>6238.1</v>
      </c>
      <c r="I217" s="11">
        <v>6729.1</v>
      </c>
      <c r="J217" s="11">
        <v>6447</v>
      </c>
      <c r="K217" s="11">
        <v>6752.4</v>
      </c>
      <c r="L217" s="11">
        <v>7807</v>
      </c>
      <c r="M217" s="11">
        <v>7750.5</v>
      </c>
      <c r="N217" s="11">
        <v>8980.7000000000007</v>
      </c>
      <c r="O217" s="11">
        <v>8864.7000000000007</v>
      </c>
      <c r="P217" s="11">
        <v>9156.2999999999993</v>
      </c>
      <c r="Q217" s="11">
        <v>10094.99</v>
      </c>
      <c r="R217" s="11">
        <v>10156.030000000001</v>
      </c>
      <c r="S217" s="11">
        <v>11787.021484375</v>
      </c>
      <c r="T217" s="11">
        <v>12183.62109375</v>
      </c>
      <c r="U217" s="366">
        <v>12716.396484375</v>
      </c>
      <c r="V217" s="74">
        <f>100</f>
        <v>100</v>
      </c>
      <c r="W217" s="127">
        <f t="shared" si="31"/>
        <v>88.611904906669906</v>
      </c>
      <c r="X217" s="127">
        <f t="shared" si="31"/>
        <v>114.15861048620822</v>
      </c>
      <c r="Y217" s="127">
        <f t="shared" si="31"/>
        <v>132.2530958026793</v>
      </c>
      <c r="Z217" s="127">
        <f t="shared" si="31"/>
        <v>126.42832532782067</v>
      </c>
      <c r="AA217" s="127">
        <f t="shared" si="31"/>
        <v>136.37948156705374</v>
      </c>
      <c r="AB217" s="127">
        <f t="shared" si="31"/>
        <v>130.66212683164102</v>
      </c>
      <c r="AC217" s="127">
        <f t="shared" si="31"/>
        <v>136.85170547820269</v>
      </c>
      <c r="AD217" s="127">
        <f t="shared" si="30"/>
        <v>158.22541091587118</v>
      </c>
      <c r="AE217" s="127">
        <f t="shared" si="30"/>
        <v>157.0803185991366</v>
      </c>
      <c r="AF217" s="127">
        <f t="shared" si="30"/>
        <v>182.01293042297482</v>
      </c>
      <c r="AG217" s="127">
        <f t="shared" si="30"/>
        <v>179.6619444275552</v>
      </c>
      <c r="AH217" s="127">
        <f t="shared" si="30"/>
        <v>185.57183680914449</v>
      </c>
      <c r="AI217" s="127">
        <f t="shared" si="30"/>
        <v>204.59638029225187</v>
      </c>
      <c r="AJ217" s="127">
        <f t="shared" si="30"/>
        <v>205.83348533673822</v>
      </c>
      <c r="AK217" s="127">
        <f t="shared" si="30"/>
        <v>238.88898652996491</v>
      </c>
      <c r="AL217" s="127">
        <f t="shared" si="30"/>
        <v>246.92691866297804</v>
      </c>
      <c r="AM217" s="127">
        <f t="shared" si="30"/>
        <v>257.72474178421595</v>
      </c>
      <c r="AN217" s="280">
        <v>1</v>
      </c>
      <c r="AO217" s="281">
        <v>1</v>
      </c>
      <c r="AP217" s="281">
        <v>1</v>
      </c>
      <c r="AQ217" s="281">
        <v>1</v>
      </c>
      <c r="AR217" s="281">
        <v>1</v>
      </c>
      <c r="AS217" s="281">
        <v>1</v>
      </c>
      <c r="AT217" s="281">
        <v>1</v>
      </c>
      <c r="AU217" s="281">
        <v>1</v>
      </c>
      <c r="AV217" s="281">
        <v>1</v>
      </c>
      <c r="AW217" s="281">
        <v>1</v>
      </c>
      <c r="AX217" s="281">
        <v>1</v>
      </c>
      <c r="AY217" s="281">
        <v>1</v>
      </c>
      <c r="AZ217" s="281">
        <v>1</v>
      </c>
      <c r="BA217" s="281">
        <v>1</v>
      </c>
      <c r="BB217" s="281">
        <v>1</v>
      </c>
      <c r="BC217" s="281">
        <v>4</v>
      </c>
      <c r="BD217" s="281">
        <v>6</v>
      </c>
      <c r="BE217" s="325">
        <v>7</v>
      </c>
    </row>
    <row r="218" spans="2:57" ht="15" x14ac:dyDescent="0.25">
      <c r="B218" s="772"/>
      <c r="C218" s="1" t="s">
        <v>4</v>
      </c>
      <c r="D218" s="365">
        <v>4026.1</v>
      </c>
      <c r="E218" s="11">
        <v>3415.4</v>
      </c>
      <c r="F218" s="11">
        <v>3323.8</v>
      </c>
      <c r="G218" s="11">
        <v>3673.1</v>
      </c>
      <c r="H218" s="11">
        <v>4119.1000000000004</v>
      </c>
      <c r="I218" s="11">
        <v>4219.8</v>
      </c>
      <c r="J218" s="11">
        <v>4233.8</v>
      </c>
      <c r="K218" s="11">
        <v>4358.1000000000004</v>
      </c>
      <c r="L218" s="11">
        <v>4690.5</v>
      </c>
      <c r="M218" s="11">
        <v>4832.8999999999996</v>
      </c>
      <c r="N218" s="11">
        <v>5347.3</v>
      </c>
      <c r="O218" s="11">
        <v>5906.3</v>
      </c>
      <c r="P218" s="11">
        <v>6422.5</v>
      </c>
      <c r="Q218" s="11">
        <v>6749.27</v>
      </c>
      <c r="R218" s="11">
        <v>6957.57</v>
      </c>
      <c r="S218" s="11">
        <v>8082.3046875</v>
      </c>
      <c r="T218" s="11">
        <v>8376.5322265625</v>
      </c>
      <c r="U218" s="366">
        <v>8757.619140625</v>
      </c>
      <c r="V218" s="74">
        <f>100</f>
        <v>100</v>
      </c>
      <c r="W218" s="127">
        <f t="shared" si="31"/>
        <v>84.831474628051964</v>
      </c>
      <c r="X218" s="127">
        <f t="shared" si="31"/>
        <v>82.55632001192221</v>
      </c>
      <c r="Y218" s="127">
        <f t="shared" si="31"/>
        <v>91.232209830853677</v>
      </c>
      <c r="Z218" s="127">
        <f t="shared" si="31"/>
        <v>102.30992772161648</v>
      </c>
      <c r="AA218" s="127">
        <f t="shared" si="31"/>
        <v>104.81110752340976</v>
      </c>
      <c r="AB218" s="127">
        <f t="shared" si="31"/>
        <v>105.15883857827674</v>
      </c>
      <c r="AC218" s="127">
        <f t="shared" si="31"/>
        <v>108.24619358684585</v>
      </c>
      <c r="AD218" s="127">
        <f t="shared" si="30"/>
        <v>116.50232234668786</v>
      </c>
      <c r="AE218" s="127">
        <f t="shared" si="30"/>
        <v>120.03924393333497</v>
      </c>
      <c r="AF218" s="127">
        <f t="shared" si="30"/>
        <v>132.81587640644793</v>
      </c>
      <c r="AG218" s="127">
        <f t="shared" si="30"/>
        <v>146.70028066863713</v>
      </c>
      <c r="AH218" s="127">
        <f t="shared" si="30"/>
        <v>159.52162142023298</v>
      </c>
      <c r="AI218" s="127">
        <f t="shared" si="30"/>
        <v>167.63791262015351</v>
      </c>
      <c r="AJ218" s="127">
        <f t="shared" si="30"/>
        <v>172.81165395792453</v>
      </c>
      <c r="AK218" s="127">
        <f t="shared" si="30"/>
        <v>200.7477381957726</v>
      </c>
      <c r="AL218" s="127">
        <f t="shared" si="30"/>
        <v>208.05574194785277</v>
      </c>
      <c r="AM218" s="127">
        <f t="shared" si="30"/>
        <v>217.52115299234993</v>
      </c>
      <c r="AN218" s="280">
        <v>1</v>
      </c>
      <c r="AO218" s="281">
        <v>1</v>
      </c>
      <c r="AP218" s="281">
        <v>1</v>
      </c>
      <c r="AQ218" s="281">
        <v>1</v>
      </c>
      <c r="AR218" s="281">
        <v>1</v>
      </c>
      <c r="AS218" s="281">
        <v>1</v>
      </c>
      <c r="AT218" s="281">
        <v>1</v>
      </c>
      <c r="AU218" s="281">
        <v>1</v>
      </c>
      <c r="AV218" s="281">
        <v>1</v>
      </c>
      <c r="AW218" s="281">
        <v>1</v>
      </c>
      <c r="AX218" s="281">
        <v>1</v>
      </c>
      <c r="AY218" s="281">
        <v>1</v>
      </c>
      <c r="AZ218" s="281">
        <v>1</v>
      </c>
      <c r="BA218" s="281">
        <v>1</v>
      </c>
      <c r="BB218" s="281">
        <v>1</v>
      </c>
      <c r="BC218" s="281">
        <v>4</v>
      </c>
      <c r="BD218" s="281">
        <v>6</v>
      </c>
      <c r="BE218" s="325">
        <v>7</v>
      </c>
    </row>
    <row r="219" spans="2:57" ht="15" x14ac:dyDescent="0.25">
      <c r="B219" s="772"/>
      <c r="C219" s="1" t="s">
        <v>5</v>
      </c>
      <c r="D219" s="365">
        <v>1795.5</v>
      </c>
      <c r="E219" s="11">
        <v>1864.7</v>
      </c>
      <c r="F219" s="11">
        <v>2056</v>
      </c>
      <c r="G219" s="11">
        <v>1954.5</v>
      </c>
      <c r="H219" s="11">
        <v>1764.8</v>
      </c>
      <c r="I219" s="11">
        <v>2158.5</v>
      </c>
      <c r="J219" s="11">
        <v>2048.1999999999998</v>
      </c>
      <c r="K219" s="11">
        <v>2224.8000000000002</v>
      </c>
      <c r="L219" s="11">
        <v>2620</v>
      </c>
      <c r="M219" s="11">
        <v>2721.2</v>
      </c>
      <c r="N219" s="11">
        <v>5040</v>
      </c>
      <c r="O219" s="11">
        <v>5271.5</v>
      </c>
      <c r="P219" s="11">
        <v>6108.8</v>
      </c>
      <c r="Q219" s="11">
        <v>6984.3</v>
      </c>
      <c r="R219" s="11">
        <v>7703.85</v>
      </c>
      <c r="S219" s="11">
        <v>9093.7587890625</v>
      </c>
      <c r="T219" s="11">
        <v>9527.9619140625</v>
      </c>
      <c r="U219" s="366">
        <v>9931.2548828125</v>
      </c>
      <c r="V219" s="74">
        <f>100</f>
        <v>100</v>
      </c>
      <c r="W219" s="127">
        <f t="shared" si="31"/>
        <v>103.85407964355333</v>
      </c>
      <c r="X219" s="127">
        <f t="shared" si="31"/>
        <v>114.50849345586188</v>
      </c>
      <c r="Y219" s="127">
        <f t="shared" si="31"/>
        <v>108.85547201336675</v>
      </c>
      <c r="Z219" s="127">
        <f t="shared" ref="Z219:AH261" si="32">H219*100/$D219</f>
        <v>98.290169869117236</v>
      </c>
      <c r="AA219" s="127">
        <f t="shared" si="32"/>
        <v>120.2172096908939</v>
      </c>
      <c r="AB219" s="127">
        <f t="shared" si="32"/>
        <v>114.07407407407406</v>
      </c>
      <c r="AC219" s="127">
        <f t="shared" si="32"/>
        <v>123.90977443609025</v>
      </c>
      <c r="AD219" s="127">
        <f t="shared" si="30"/>
        <v>145.92035644667223</v>
      </c>
      <c r="AE219" s="127">
        <f t="shared" ref="AD219:AM244" si="33">M219*100/$D219</f>
        <v>151.55666945140629</v>
      </c>
      <c r="AF219" s="127">
        <f t="shared" si="33"/>
        <v>280.70175438596493</v>
      </c>
      <c r="AG219" s="127">
        <f t="shared" si="33"/>
        <v>293.59509885825673</v>
      </c>
      <c r="AH219" s="127">
        <f t="shared" si="33"/>
        <v>340.22834864940125</v>
      </c>
      <c r="AI219" s="127">
        <f t="shared" si="33"/>
        <v>388.98913951545529</v>
      </c>
      <c r="AJ219" s="127">
        <f t="shared" si="33"/>
        <v>429.06432748538009</v>
      </c>
      <c r="AK219" s="127">
        <f t="shared" si="33"/>
        <v>506.47500913742692</v>
      </c>
      <c r="AL219" s="127">
        <f t="shared" si="33"/>
        <v>530.65786210317458</v>
      </c>
      <c r="AM219" s="127">
        <f t="shared" si="33"/>
        <v>553.11918032929543</v>
      </c>
      <c r="AN219" s="280">
        <v>1</v>
      </c>
      <c r="AO219" s="281">
        <v>1</v>
      </c>
      <c r="AP219" s="281">
        <v>1</v>
      </c>
      <c r="AQ219" s="281">
        <v>1</v>
      </c>
      <c r="AR219" s="281">
        <v>1</v>
      </c>
      <c r="AS219" s="281">
        <v>1</v>
      </c>
      <c r="AT219" s="281">
        <v>1</v>
      </c>
      <c r="AU219" s="281">
        <v>1</v>
      </c>
      <c r="AV219" s="281">
        <v>1</v>
      </c>
      <c r="AW219" s="281">
        <v>1</v>
      </c>
      <c r="AX219" s="281">
        <v>1</v>
      </c>
      <c r="AY219" s="281">
        <v>1</v>
      </c>
      <c r="AZ219" s="281">
        <v>1</v>
      </c>
      <c r="BA219" s="281">
        <v>1</v>
      </c>
      <c r="BB219" s="281">
        <v>1</v>
      </c>
      <c r="BC219" s="281">
        <v>4</v>
      </c>
      <c r="BD219" s="281">
        <v>6</v>
      </c>
      <c r="BE219" s="325">
        <v>7</v>
      </c>
    </row>
    <row r="220" spans="2:57" ht="15" x14ac:dyDescent="0.25">
      <c r="B220" s="772"/>
      <c r="C220" s="1" t="s">
        <v>6</v>
      </c>
      <c r="D220" s="365">
        <v>13845.4</v>
      </c>
      <c r="E220" s="11">
        <v>11755.9</v>
      </c>
      <c r="F220" s="11">
        <v>13575.4</v>
      </c>
      <c r="G220" s="11">
        <v>15899.1</v>
      </c>
      <c r="H220" s="11">
        <v>15356.3</v>
      </c>
      <c r="I220" s="11">
        <v>17363.099999999999</v>
      </c>
      <c r="J220" s="11">
        <v>16660.7</v>
      </c>
      <c r="K220" s="11">
        <v>17681.900000000001</v>
      </c>
      <c r="L220" s="11">
        <v>19882.2</v>
      </c>
      <c r="M220" s="11">
        <v>19858.8</v>
      </c>
      <c r="N220" s="11">
        <v>25642.1</v>
      </c>
      <c r="O220" s="11">
        <v>24639.1</v>
      </c>
      <c r="P220" s="11">
        <v>27176.3</v>
      </c>
      <c r="Q220" s="11">
        <v>31221.31</v>
      </c>
      <c r="R220" s="11">
        <v>29909.18</v>
      </c>
      <c r="S220" s="11">
        <v>35138.121582031301</v>
      </c>
      <c r="T220" s="11">
        <v>36333.428222656301</v>
      </c>
      <c r="U220" s="366">
        <v>37930.7568359375</v>
      </c>
      <c r="V220" s="74">
        <f>100</f>
        <v>100</v>
      </c>
      <c r="W220" s="127">
        <f t="shared" ref="W220:AC280" si="34">E220*100/$D220</f>
        <v>84.908345009894987</v>
      </c>
      <c r="X220" s="127">
        <f t="shared" si="34"/>
        <v>98.049893827552836</v>
      </c>
      <c r="Y220" s="127">
        <f t="shared" si="34"/>
        <v>114.83308535686943</v>
      </c>
      <c r="Z220" s="127">
        <f t="shared" si="32"/>
        <v>110.91264968870527</v>
      </c>
      <c r="AA220" s="127">
        <f t="shared" si="32"/>
        <v>125.40699438080516</v>
      </c>
      <c r="AB220" s="127">
        <f t="shared" si="32"/>
        <v>120.33382928626115</v>
      </c>
      <c r="AC220" s="127">
        <f t="shared" si="32"/>
        <v>127.70956418738355</v>
      </c>
      <c r="AD220" s="127">
        <f t="shared" si="33"/>
        <v>143.60148496973724</v>
      </c>
      <c r="AE220" s="127">
        <f t="shared" si="33"/>
        <v>143.43247576812516</v>
      </c>
      <c r="AF220" s="127">
        <f t="shared" si="33"/>
        <v>185.20302772039813</v>
      </c>
      <c r="AG220" s="127">
        <f t="shared" si="33"/>
        <v>177.95874442052957</v>
      </c>
      <c r="AH220" s="127">
        <f t="shared" si="33"/>
        <v>196.28396434917013</v>
      </c>
      <c r="AI220" s="127">
        <f t="shared" si="33"/>
        <v>225.49951608476462</v>
      </c>
      <c r="AJ220" s="127">
        <f t="shared" si="33"/>
        <v>216.02250566975314</v>
      </c>
      <c r="AK220" s="127">
        <f t="shared" si="33"/>
        <v>253.78913994562311</v>
      </c>
      <c r="AL220" s="127">
        <f t="shared" si="33"/>
        <v>262.42238015988198</v>
      </c>
      <c r="AM220" s="127">
        <f t="shared" si="33"/>
        <v>273.9592704864973</v>
      </c>
      <c r="AN220" s="280"/>
      <c r="AO220" s="281"/>
      <c r="AP220" s="281"/>
      <c r="AQ220" s="281"/>
      <c r="AR220" s="281"/>
      <c r="AS220" s="281"/>
      <c r="AT220" s="281"/>
      <c r="AU220" s="281"/>
      <c r="AV220" s="281"/>
      <c r="AW220" s="281"/>
      <c r="AX220" s="281"/>
      <c r="AY220" s="281"/>
      <c r="AZ220" s="281"/>
      <c r="BA220" s="281"/>
      <c r="BB220" s="281"/>
      <c r="BC220" s="281"/>
      <c r="BD220" s="281"/>
      <c r="BE220" s="325"/>
    </row>
    <row r="221" spans="2:57" ht="15" x14ac:dyDescent="0.25">
      <c r="B221" s="765"/>
      <c r="C221" s="8" t="s">
        <v>7</v>
      </c>
      <c r="D221" s="424">
        <v>12049.9</v>
      </c>
      <c r="E221" s="341">
        <v>9891.2000000000007</v>
      </c>
      <c r="F221" s="341">
        <v>11519.4</v>
      </c>
      <c r="G221" s="341">
        <v>13944.6</v>
      </c>
      <c r="H221" s="341">
        <v>13591.5</v>
      </c>
      <c r="I221" s="341">
        <v>15204.6</v>
      </c>
      <c r="J221" s="341">
        <v>14612.5</v>
      </c>
      <c r="K221" s="341">
        <v>15457.1</v>
      </c>
      <c r="L221" s="341">
        <v>17262.2</v>
      </c>
      <c r="M221" s="341">
        <v>17137.599999999999</v>
      </c>
      <c r="N221" s="341">
        <v>20602.099999999999</v>
      </c>
      <c r="O221" s="341">
        <v>19367.599999999999</v>
      </c>
      <c r="P221" s="341">
        <v>21067.5</v>
      </c>
      <c r="Q221" s="341">
        <v>24237.01</v>
      </c>
      <c r="R221" s="341">
        <v>22205.33</v>
      </c>
      <c r="S221" s="341">
        <v>26044.362792968801</v>
      </c>
      <c r="T221" s="341">
        <v>26805.466308593801</v>
      </c>
      <c r="U221" s="341">
        <v>27999.501953125</v>
      </c>
      <c r="V221" s="74">
        <f>100</f>
        <v>100</v>
      </c>
      <c r="W221" s="127">
        <f t="shared" si="34"/>
        <v>82.085328508950298</v>
      </c>
      <c r="X221" s="127">
        <f t="shared" si="34"/>
        <v>95.597473837957168</v>
      </c>
      <c r="Y221" s="127">
        <f t="shared" si="34"/>
        <v>115.72378194009909</v>
      </c>
      <c r="Z221" s="127">
        <f t="shared" si="32"/>
        <v>112.79346716570262</v>
      </c>
      <c r="AA221" s="127">
        <f t="shared" si="32"/>
        <v>126.18030025145437</v>
      </c>
      <c r="AB221" s="127">
        <f t="shared" si="32"/>
        <v>121.26656652752305</v>
      </c>
      <c r="AC221" s="127">
        <f t="shared" si="32"/>
        <v>128.27575332575375</v>
      </c>
      <c r="AD221" s="127">
        <f t="shared" si="33"/>
        <v>143.25596063037867</v>
      </c>
      <c r="AE221" s="127">
        <f t="shared" si="33"/>
        <v>142.2219271529224</v>
      </c>
      <c r="AF221" s="127">
        <f t="shared" si="33"/>
        <v>170.97320309712111</v>
      </c>
      <c r="AG221" s="127">
        <f t="shared" si="33"/>
        <v>160.72830479920995</v>
      </c>
      <c r="AH221" s="127">
        <f t="shared" si="33"/>
        <v>174.8354758130773</v>
      </c>
      <c r="AI221" s="127">
        <f t="shared" si="33"/>
        <v>201.13868164881038</v>
      </c>
      <c r="AJ221" s="127">
        <f t="shared" si="33"/>
        <v>184.27812678943394</v>
      </c>
      <c r="AK221" s="127">
        <f t="shared" si="33"/>
        <v>216.1375844859194</v>
      </c>
      <c r="AL221" s="127">
        <f t="shared" si="33"/>
        <v>222.45384865097472</v>
      </c>
      <c r="AM221" s="127">
        <f t="shared" si="33"/>
        <v>232.36294038228533</v>
      </c>
      <c r="AN221" s="283"/>
      <c r="AO221" s="284"/>
      <c r="AP221" s="284"/>
      <c r="AQ221" s="284"/>
      <c r="AR221" s="284"/>
      <c r="AS221" s="284"/>
      <c r="AT221" s="284"/>
      <c r="AU221" s="284"/>
      <c r="AV221" s="284"/>
      <c r="AW221" s="284"/>
      <c r="AX221" s="284"/>
      <c r="AY221" s="284"/>
      <c r="AZ221" s="284"/>
      <c r="BA221" s="284"/>
      <c r="BB221" s="284"/>
      <c r="BC221" s="284"/>
      <c r="BD221" s="284"/>
      <c r="BE221" s="284"/>
    </row>
    <row r="222" spans="2:57" ht="15" customHeight="1" x14ac:dyDescent="0.25">
      <c r="B222" s="772" t="s">
        <v>52</v>
      </c>
      <c r="C222" s="1" t="s">
        <v>2</v>
      </c>
      <c r="D222" s="425">
        <v>293</v>
      </c>
      <c r="E222" s="11">
        <v>314.5</v>
      </c>
      <c r="F222" s="11">
        <v>354.9</v>
      </c>
      <c r="G222" s="11">
        <v>421.2</v>
      </c>
      <c r="H222" s="11">
        <v>444.8</v>
      </c>
      <c r="I222" s="11">
        <v>455.3</v>
      </c>
      <c r="J222" s="11">
        <v>787.1</v>
      </c>
      <c r="K222" s="11">
        <v>747.3</v>
      </c>
      <c r="L222" s="11">
        <v>915.8</v>
      </c>
      <c r="M222" s="11">
        <v>980.9</v>
      </c>
      <c r="N222" s="11">
        <v>754.4</v>
      </c>
      <c r="O222" s="11">
        <v>755.3</v>
      </c>
      <c r="P222" s="11">
        <v>965.7</v>
      </c>
      <c r="Q222" s="11">
        <v>1759.99</v>
      </c>
      <c r="R222" s="11">
        <v>1721.82</v>
      </c>
      <c r="S222" s="11">
        <v>2088.15112304688</v>
      </c>
      <c r="T222" s="11">
        <v>2111.91577148438</v>
      </c>
      <c r="U222" s="366">
        <v>2206.62231445313</v>
      </c>
      <c r="V222" s="74">
        <f>100</f>
        <v>100</v>
      </c>
      <c r="W222" s="127">
        <f t="shared" si="34"/>
        <v>107.33788395904436</v>
      </c>
      <c r="X222" s="127">
        <f t="shared" si="34"/>
        <v>121.12627986348123</v>
      </c>
      <c r="Y222" s="127">
        <f t="shared" si="34"/>
        <v>143.75426621160409</v>
      </c>
      <c r="Z222" s="127">
        <f t="shared" si="32"/>
        <v>151.80887372013652</v>
      </c>
      <c r="AA222" s="127">
        <f t="shared" si="32"/>
        <v>155.3924914675768</v>
      </c>
      <c r="AB222" s="127">
        <f t="shared" si="32"/>
        <v>268.6348122866894</v>
      </c>
      <c r="AC222" s="127">
        <f t="shared" si="32"/>
        <v>255.05119453924914</v>
      </c>
      <c r="AD222" s="127">
        <f t="shared" si="33"/>
        <v>312.55972696245732</v>
      </c>
      <c r="AE222" s="127">
        <f t="shared" si="33"/>
        <v>334.77815699658703</v>
      </c>
      <c r="AF222" s="127">
        <f t="shared" si="33"/>
        <v>257.4744027303754</v>
      </c>
      <c r="AG222" s="127">
        <f t="shared" si="33"/>
        <v>257.78156996587029</v>
      </c>
      <c r="AH222" s="127">
        <f t="shared" si="33"/>
        <v>329.59044368600684</v>
      </c>
      <c r="AI222" s="127">
        <f t="shared" si="33"/>
        <v>600.67918088737201</v>
      </c>
      <c r="AJ222" s="127">
        <f t="shared" si="33"/>
        <v>587.65187713310581</v>
      </c>
      <c r="AK222" s="127">
        <f t="shared" si="33"/>
        <v>712.67956417982248</v>
      </c>
      <c r="AL222" s="127">
        <f t="shared" si="33"/>
        <v>720.79036569432765</v>
      </c>
      <c r="AM222" s="127">
        <f t="shared" si="33"/>
        <v>753.11341790209212</v>
      </c>
      <c r="AN222" s="280">
        <v>1</v>
      </c>
      <c r="AO222" s="281">
        <v>1</v>
      </c>
      <c r="AP222" s="281">
        <v>1</v>
      </c>
      <c r="AQ222" s="281">
        <v>1</v>
      </c>
      <c r="AR222" s="281">
        <v>1</v>
      </c>
      <c r="AS222" s="281">
        <v>1</v>
      </c>
      <c r="AT222" s="281">
        <v>1</v>
      </c>
      <c r="AU222" s="281">
        <v>1</v>
      </c>
      <c r="AV222" s="281">
        <v>1</v>
      </c>
      <c r="AW222" s="281">
        <v>1</v>
      </c>
      <c r="AX222" s="281">
        <v>1</v>
      </c>
      <c r="AY222" s="281">
        <v>1</v>
      </c>
      <c r="AZ222" s="281">
        <v>1</v>
      </c>
      <c r="BA222" s="281">
        <v>1</v>
      </c>
      <c r="BB222" s="281">
        <v>1</v>
      </c>
      <c r="BC222" s="281">
        <v>4</v>
      </c>
      <c r="BD222" s="281">
        <v>6</v>
      </c>
      <c r="BE222" s="325">
        <v>7</v>
      </c>
    </row>
    <row r="223" spans="2:57" ht="15" x14ac:dyDescent="0.25">
      <c r="B223" s="772"/>
      <c r="C223" s="1" t="s">
        <v>3</v>
      </c>
      <c r="D223" s="365">
        <v>2220.5</v>
      </c>
      <c r="E223" s="11">
        <v>2373.6</v>
      </c>
      <c r="F223" s="11">
        <v>2535.4</v>
      </c>
      <c r="G223" s="11">
        <v>2920.5</v>
      </c>
      <c r="H223" s="11">
        <v>3107.3</v>
      </c>
      <c r="I223" s="11">
        <v>3033.6</v>
      </c>
      <c r="J223" s="11">
        <v>3376</v>
      </c>
      <c r="K223" s="11">
        <v>3552.4</v>
      </c>
      <c r="L223" s="11">
        <v>3639.1</v>
      </c>
      <c r="M223" s="11">
        <v>3791.9</v>
      </c>
      <c r="N223" s="11">
        <v>4112</v>
      </c>
      <c r="O223" s="11">
        <v>4669.2</v>
      </c>
      <c r="P223" s="11">
        <v>5158.6000000000004</v>
      </c>
      <c r="Q223" s="11">
        <v>5187.92</v>
      </c>
      <c r="R223" s="11">
        <v>5636.8</v>
      </c>
      <c r="S223" s="11">
        <v>6542.03271484375</v>
      </c>
      <c r="T223" s="11">
        <v>6762.1533203125</v>
      </c>
      <c r="U223" s="366">
        <v>7057.859375</v>
      </c>
      <c r="V223" s="74">
        <f>100</f>
        <v>100</v>
      </c>
      <c r="W223" s="127">
        <f t="shared" si="34"/>
        <v>106.89484350371538</v>
      </c>
      <c r="X223" s="127">
        <f t="shared" si="34"/>
        <v>114.18149065525782</v>
      </c>
      <c r="Y223" s="127">
        <f t="shared" si="34"/>
        <v>131.52443143436162</v>
      </c>
      <c r="Z223" s="127">
        <f t="shared" si="32"/>
        <v>139.93695113713127</v>
      </c>
      <c r="AA223" s="127">
        <f t="shared" si="32"/>
        <v>136.61787885611349</v>
      </c>
      <c r="AB223" s="127">
        <f t="shared" si="32"/>
        <v>152.03782931772125</v>
      </c>
      <c r="AC223" s="127">
        <f t="shared" si="32"/>
        <v>159.98198603918036</v>
      </c>
      <c r="AD223" s="127">
        <f t="shared" si="33"/>
        <v>163.88651204683629</v>
      </c>
      <c r="AE223" s="127">
        <f t="shared" si="33"/>
        <v>170.76784507993696</v>
      </c>
      <c r="AF223" s="127">
        <f t="shared" si="33"/>
        <v>185.18351722585004</v>
      </c>
      <c r="AG223" s="127">
        <f t="shared" si="33"/>
        <v>210.27696464760189</v>
      </c>
      <c r="AH223" s="127">
        <f t="shared" si="33"/>
        <v>232.31704571042562</v>
      </c>
      <c r="AI223" s="127">
        <f t="shared" si="33"/>
        <v>233.63746903850483</v>
      </c>
      <c r="AJ223" s="127">
        <f t="shared" si="33"/>
        <v>253.85273587029948</v>
      </c>
      <c r="AK223" s="127">
        <f t="shared" si="33"/>
        <v>294.61980251491781</v>
      </c>
      <c r="AL223" s="127">
        <f t="shared" si="33"/>
        <v>304.53291242118894</v>
      </c>
      <c r="AM223" s="127">
        <f t="shared" si="33"/>
        <v>317.85000562936278</v>
      </c>
      <c r="AN223" s="280">
        <v>1</v>
      </c>
      <c r="AO223" s="281">
        <v>1</v>
      </c>
      <c r="AP223" s="281">
        <v>1</v>
      </c>
      <c r="AQ223" s="281">
        <v>1</v>
      </c>
      <c r="AR223" s="281">
        <v>1</v>
      </c>
      <c r="AS223" s="281">
        <v>1</v>
      </c>
      <c r="AT223" s="281">
        <v>1</v>
      </c>
      <c r="AU223" s="281">
        <v>1</v>
      </c>
      <c r="AV223" s="281">
        <v>1</v>
      </c>
      <c r="AW223" s="281">
        <v>1</v>
      </c>
      <c r="AX223" s="281">
        <v>1</v>
      </c>
      <c r="AY223" s="281">
        <v>1</v>
      </c>
      <c r="AZ223" s="281">
        <v>1</v>
      </c>
      <c r="BA223" s="281">
        <v>1</v>
      </c>
      <c r="BB223" s="281">
        <v>1</v>
      </c>
      <c r="BC223" s="281">
        <v>4</v>
      </c>
      <c r="BD223" s="281">
        <v>6</v>
      </c>
      <c r="BE223" s="325">
        <v>7</v>
      </c>
    </row>
    <row r="224" spans="2:57" ht="15" x14ac:dyDescent="0.25">
      <c r="B224" s="772"/>
      <c r="C224" s="1" t="s">
        <v>4</v>
      </c>
      <c r="D224" s="365">
        <v>3165.7</v>
      </c>
      <c r="E224" s="11">
        <v>3535.7</v>
      </c>
      <c r="F224" s="11">
        <v>3528.8</v>
      </c>
      <c r="G224" s="11">
        <v>3808.7</v>
      </c>
      <c r="H224" s="11">
        <v>3792.4</v>
      </c>
      <c r="I224" s="11">
        <v>3891.9</v>
      </c>
      <c r="J224" s="11">
        <v>4229.5</v>
      </c>
      <c r="K224" s="11">
        <v>4401.8999999999996</v>
      </c>
      <c r="L224" s="11">
        <v>4874</v>
      </c>
      <c r="M224" s="11">
        <v>5290.8</v>
      </c>
      <c r="N224" s="11">
        <v>5328.1</v>
      </c>
      <c r="O224" s="11">
        <v>6130.9</v>
      </c>
      <c r="P224" s="11">
        <v>6448.1</v>
      </c>
      <c r="Q224" s="11">
        <v>6764.85</v>
      </c>
      <c r="R224" s="11">
        <v>7285.82</v>
      </c>
      <c r="S224" s="11">
        <v>8463.6181640625</v>
      </c>
      <c r="T224" s="11">
        <v>8771.7265625</v>
      </c>
      <c r="U224" s="366">
        <v>9170.7314453125</v>
      </c>
      <c r="V224" s="74">
        <f>100</f>
        <v>100</v>
      </c>
      <c r="W224" s="127">
        <f t="shared" si="34"/>
        <v>111.68777837445116</v>
      </c>
      <c r="X224" s="127">
        <f t="shared" si="34"/>
        <v>111.46981710206275</v>
      </c>
      <c r="Y224" s="127">
        <f t="shared" si="34"/>
        <v>120.31146349938403</v>
      </c>
      <c r="Z224" s="127">
        <f t="shared" si="32"/>
        <v>119.79656947910415</v>
      </c>
      <c r="AA224" s="127">
        <f t="shared" si="32"/>
        <v>122.93963420412548</v>
      </c>
      <c r="AB224" s="127">
        <f t="shared" si="32"/>
        <v>133.60394225605711</v>
      </c>
      <c r="AC224" s="127">
        <f t="shared" si="32"/>
        <v>139.04981520674733</v>
      </c>
      <c r="AD224" s="127">
        <f t="shared" si="33"/>
        <v>153.96278864074299</v>
      </c>
      <c r="AE224" s="127">
        <f t="shared" si="33"/>
        <v>167.12891303661118</v>
      </c>
      <c r="AF224" s="127">
        <f t="shared" si="33"/>
        <v>168.30716745111667</v>
      </c>
      <c r="AG224" s="127">
        <f t="shared" si="33"/>
        <v>193.66648766465553</v>
      </c>
      <c r="AH224" s="127">
        <f t="shared" si="33"/>
        <v>203.68638847648231</v>
      </c>
      <c r="AI224" s="127">
        <f t="shared" si="33"/>
        <v>213.69207442271852</v>
      </c>
      <c r="AJ224" s="127">
        <f t="shared" si="33"/>
        <v>230.14878225984776</v>
      </c>
      <c r="AK224" s="127">
        <f t="shared" si="33"/>
        <v>267.35376580416653</v>
      </c>
      <c r="AL224" s="127">
        <f t="shared" si="33"/>
        <v>277.08647573996274</v>
      </c>
      <c r="AM224" s="127">
        <f t="shared" si="33"/>
        <v>289.69047747141235</v>
      </c>
      <c r="AN224" s="280">
        <v>1</v>
      </c>
      <c r="AO224" s="281">
        <v>1</v>
      </c>
      <c r="AP224" s="281">
        <v>1</v>
      </c>
      <c r="AQ224" s="281">
        <v>1</v>
      </c>
      <c r="AR224" s="281">
        <v>1</v>
      </c>
      <c r="AS224" s="281">
        <v>1</v>
      </c>
      <c r="AT224" s="281">
        <v>1</v>
      </c>
      <c r="AU224" s="281">
        <v>1</v>
      </c>
      <c r="AV224" s="281">
        <v>1</v>
      </c>
      <c r="AW224" s="281">
        <v>1</v>
      </c>
      <c r="AX224" s="281">
        <v>1</v>
      </c>
      <c r="AY224" s="281">
        <v>1</v>
      </c>
      <c r="AZ224" s="281">
        <v>1</v>
      </c>
      <c r="BA224" s="281">
        <v>1</v>
      </c>
      <c r="BB224" s="281">
        <v>1</v>
      </c>
      <c r="BC224" s="281">
        <v>4</v>
      </c>
      <c r="BD224" s="281">
        <v>6</v>
      </c>
      <c r="BE224" s="325">
        <v>7</v>
      </c>
    </row>
    <row r="225" spans="2:57" ht="15" x14ac:dyDescent="0.25">
      <c r="B225" s="772"/>
      <c r="C225" s="1" t="s">
        <v>5</v>
      </c>
      <c r="D225" s="365">
        <v>1659.6</v>
      </c>
      <c r="E225" s="11">
        <v>2235</v>
      </c>
      <c r="F225" s="11">
        <v>2708.3</v>
      </c>
      <c r="G225" s="11">
        <v>2981.6</v>
      </c>
      <c r="H225" s="11">
        <v>2902.7</v>
      </c>
      <c r="I225" s="11">
        <v>2884.8</v>
      </c>
      <c r="J225" s="11">
        <v>2958.9</v>
      </c>
      <c r="K225" s="11">
        <v>2657.9</v>
      </c>
      <c r="L225" s="11">
        <v>3439.3</v>
      </c>
      <c r="M225" s="11">
        <v>3849</v>
      </c>
      <c r="N225" s="11">
        <v>7115.8</v>
      </c>
      <c r="O225" s="11">
        <v>7434.7</v>
      </c>
      <c r="P225" s="11">
        <v>8491.1</v>
      </c>
      <c r="Q225" s="11">
        <v>8875.2999999999993</v>
      </c>
      <c r="R225" s="11">
        <v>9226.1200000000008</v>
      </c>
      <c r="S225" s="11">
        <v>10890.6728515625</v>
      </c>
      <c r="T225" s="11">
        <v>11410.673828125</v>
      </c>
      <c r="U225" s="366">
        <v>11893.740234375</v>
      </c>
      <c r="V225" s="74">
        <f>100</f>
        <v>100</v>
      </c>
      <c r="W225" s="127">
        <f t="shared" si="34"/>
        <v>134.67100506146059</v>
      </c>
      <c r="X225" s="127">
        <f t="shared" si="34"/>
        <v>163.18992528320078</v>
      </c>
      <c r="Y225" s="127">
        <f t="shared" si="34"/>
        <v>179.65774885514583</v>
      </c>
      <c r="Z225" s="127">
        <f t="shared" si="32"/>
        <v>174.90359122680164</v>
      </c>
      <c r="AA225" s="127">
        <f t="shared" si="32"/>
        <v>173.82501807664499</v>
      </c>
      <c r="AB225" s="127">
        <f t="shared" si="32"/>
        <v>178.28994938539407</v>
      </c>
      <c r="AC225" s="127">
        <f t="shared" si="32"/>
        <v>160.1530489274524</v>
      </c>
      <c r="AD225" s="127">
        <f t="shared" si="33"/>
        <v>207.23668353820199</v>
      </c>
      <c r="AE225" s="127">
        <f t="shared" si="33"/>
        <v>231.9233550253073</v>
      </c>
      <c r="AF225" s="127">
        <f t="shared" si="33"/>
        <v>428.76596770306099</v>
      </c>
      <c r="AG225" s="127">
        <f t="shared" si="33"/>
        <v>447.98144131115936</v>
      </c>
      <c r="AH225" s="127">
        <f t="shared" si="33"/>
        <v>511.63533381537724</v>
      </c>
      <c r="AI225" s="127">
        <f t="shared" si="33"/>
        <v>534.78549047963361</v>
      </c>
      <c r="AJ225" s="127">
        <f t="shared" si="33"/>
        <v>555.92431911303936</v>
      </c>
      <c r="AK225" s="127">
        <f t="shared" si="33"/>
        <v>656.22275557739817</v>
      </c>
      <c r="AL225" s="127">
        <f t="shared" si="33"/>
        <v>687.55566571011093</v>
      </c>
      <c r="AM225" s="127">
        <f t="shared" si="33"/>
        <v>716.66306546005069</v>
      </c>
      <c r="AN225" s="280">
        <v>1</v>
      </c>
      <c r="AO225" s="281">
        <v>1</v>
      </c>
      <c r="AP225" s="281">
        <v>1</v>
      </c>
      <c r="AQ225" s="281">
        <v>1</v>
      </c>
      <c r="AR225" s="281">
        <v>1</v>
      </c>
      <c r="AS225" s="281">
        <v>1</v>
      </c>
      <c r="AT225" s="281">
        <v>1</v>
      </c>
      <c r="AU225" s="281">
        <v>1</v>
      </c>
      <c r="AV225" s="281">
        <v>1</v>
      </c>
      <c r="AW225" s="281">
        <v>1</v>
      </c>
      <c r="AX225" s="281">
        <v>1</v>
      </c>
      <c r="AY225" s="281">
        <v>1</v>
      </c>
      <c r="AZ225" s="281">
        <v>1</v>
      </c>
      <c r="BA225" s="281">
        <v>1</v>
      </c>
      <c r="BB225" s="281">
        <v>1</v>
      </c>
      <c r="BC225" s="281">
        <v>4</v>
      </c>
      <c r="BD225" s="281">
        <v>6</v>
      </c>
      <c r="BE225" s="325">
        <v>7</v>
      </c>
    </row>
    <row r="226" spans="2:57" ht="15" x14ac:dyDescent="0.25">
      <c r="B226" s="772"/>
      <c r="C226" s="1" t="s">
        <v>6</v>
      </c>
      <c r="D226" s="365">
        <v>7338.8</v>
      </c>
      <c r="E226" s="11">
        <v>8458.7999999999993</v>
      </c>
      <c r="F226" s="11">
        <v>9127.4</v>
      </c>
      <c r="G226" s="11">
        <v>10132</v>
      </c>
      <c r="H226" s="11">
        <v>10247.200000000001</v>
      </c>
      <c r="I226" s="11">
        <v>10265.6</v>
      </c>
      <c r="J226" s="11">
        <v>11351.5</v>
      </c>
      <c r="K226" s="11">
        <v>11359.5</v>
      </c>
      <c r="L226" s="11">
        <v>12868.2</v>
      </c>
      <c r="M226" s="11">
        <v>13912.6</v>
      </c>
      <c r="N226" s="11">
        <v>17310.3</v>
      </c>
      <c r="O226" s="11">
        <v>18990.099999999999</v>
      </c>
      <c r="P226" s="11">
        <v>21063.5</v>
      </c>
      <c r="Q226" s="11">
        <v>22588.06</v>
      </c>
      <c r="R226" s="11">
        <v>23870.560000000001</v>
      </c>
      <c r="S226" s="11">
        <v>27984.4748535156</v>
      </c>
      <c r="T226" s="11">
        <v>29056.4694824219</v>
      </c>
      <c r="U226" s="366">
        <v>30328.9533691406</v>
      </c>
      <c r="V226" s="74">
        <f>100</f>
        <v>100</v>
      </c>
      <c r="W226" s="127">
        <f t="shared" si="34"/>
        <v>115.2613506295307</v>
      </c>
      <c r="X226" s="127">
        <f t="shared" si="34"/>
        <v>124.37183190712378</v>
      </c>
      <c r="Y226" s="127">
        <f t="shared" si="34"/>
        <v>138.06071837357607</v>
      </c>
      <c r="Z226" s="127">
        <f t="shared" si="32"/>
        <v>139.63045729547065</v>
      </c>
      <c r="AA226" s="127">
        <f t="shared" si="32"/>
        <v>139.88117948438438</v>
      </c>
      <c r="AB226" s="127">
        <f t="shared" si="32"/>
        <v>154.67787649206954</v>
      </c>
      <c r="AC226" s="127">
        <f t="shared" si="32"/>
        <v>154.78688613942333</v>
      </c>
      <c r="AD226" s="127">
        <f t="shared" si="33"/>
        <v>175.34474300975637</v>
      </c>
      <c r="AE226" s="127">
        <f t="shared" si="33"/>
        <v>189.57595247179376</v>
      </c>
      <c r="AF226" s="127">
        <f t="shared" si="33"/>
        <v>235.87371232354062</v>
      </c>
      <c r="AG226" s="127">
        <f t="shared" si="33"/>
        <v>258.7630130266528</v>
      </c>
      <c r="AH226" s="127">
        <f t="shared" si="33"/>
        <v>287.01558837957157</v>
      </c>
      <c r="AI226" s="127">
        <f t="shared" si="33"/>
        <v>307.78955687578349</v>
      </c>
      <c r="AJ226" s="127">
        <f t="shared" si="33"/>
        <v>325.26516596718807</v>
      </c>
      <c r="AK226" s="127">
        <f t="shared" si="33"/>
        <v>381.32221689534532</v>
      </c>
      <c r="AL226" s="127">
        <f t="shared" si="33"/>
        <v>395.92943645312448</v>
      </c>
      <c r="AM226" s="127">
        <f t="shared" si="33"/>
        <v>413.26856392244781</v>
      </c>
      <c r="AN226" s="280"/>
      <c r="AO226" s="281"/>
      <c r="AP226" s="281"/>
      <c r="AQ226" s="281"/>
      <c r="AR226" s="281"/>
      <c r="AS226" s="281"/>
      <c r="AT226" s="281"/>
      <c r="AU226" s="281"/>
      <c r="AV226" s="281"/>
      <c r="AW226" s="281"/>
      <c r="AX226" s="281"/>
      <c r="AY226" s="281"/>
      <c r="AZ226" s="281"/>
      <c r="BA226" s="281"/>
      <c r="BB226" s="281"/>
      <c r="BC226" s="281"/>
      <c r="BD226" s="281"/>
      <c r="BE226" s="325"/>
    </row>
    <row r="227" spans="2:57" ht="15" x14ac:dyDescent="0.25">
      <c r="B227" s="765"/>
      <c r="C227" s="8" t="s">
        <v>7</v>
      </c>
      <c r="D227" s="424">
        <v>5679.2</v>
      </c>
      <c r="E227" s="341">
        <v>6223.8</v>
      </c>
      <c r="F227" s="341">
        <v>6419.1</v>
      </c>
      <c r="G227" s="341">
        <v>7150.4</v>
      </c>
      <c r="H227" s="341">
        <v>7344.5</v>
      </c>
      <c r="I227" s="341">
        <v>7380.8</v>
      </c>
      <c r="J227" s="341">
        <v>8392.6</v>
      </c>
      <c r="K227" s="341">
        <v>8701.6</v>
      </c>
      <c r="L227" s="341">
        <v>9428.9</v>
      </c>
      <c r="M227" s="341">
        <v>10063.6</v>
      </c>
      <c r="N227" s="341">
        <v>10194.5</v>
      </c>
      <c r="O227" s="341">
        <v>11555.4</v>
      </c>
      <c r="P227" s="341">
        <v>12572.4</v>
      </c>
      <c r="Q227" s="341">
        <v>13712.76</v>
      </c>
      <c r="R227" s="341">
        <v>14644.44</v>
      </c>
      <c r="S227" s="341">
        <v>17093.8020019531</v>
      </c>
      <c r="T227" s="341">
        <v>17645.7956542969</v>
      </c>
      <c r="U227" s="341">
        <v>18435.2131347656</v>
      </c>
      <c r="V227" s="74">
        <f>100</f>
        <v>100</v>
      </c>
      <c r="W227" s="127">
        <f t="shared" si="34"/>
        <v>109.58937878574447</v>
      </c>
      <c r="X227" s="127">
        <f t="shared" si="34"/>
        <v>113.02824341456544</v>
      </c>
      <c r="Y227" s="127">
        <f t="shared" si="34"/>
        <v>125.90505705028878</v>
      </c>
      <c r="Z227" s="127">
        <f t="shared" si="32"/>
        <v>129.32279194252712</v>
      </c>
      <c r="AA227" s="127">
        <f t="shared" si="32"/>
        <v>129.9619664741513</v>
      </c>
      <c r="AB227" s="127">
        <f t="shared" si="32"/>
        <v>147.77785603606142</v>
      </c>
      <c r="AC227" s="127">
        <f t="shared" si="32"/>
        <v>153.21876320608536</v>
      </c>
      <c r="AD227" s="127">
        <f t="shared" si="33"/>
        <v>166.02514438653333</v>
      </c>
      <c r="AE227" s="127">
        <f t="shared" si="33"/>
        <v>177.20101422735598</v>
      </c>
      <c r="AF227" s="127">
        <f t="shared" si="33"/>
        <v>179.50591632624315</v>
      </c>
      <c r="AG227" s="127">
        <f t="shared" si="33"/>
        <v>203.468798422313</v>
      </c>
      <c r="AH227" s="127">
        <f t="shared" si="33"/>
        <v>221.37625017608116</v>
      </c>
      <c r="AI227" s="127">
        <f t="shared" si="33"/>
        <v>241.45583885054234</v>
      </c>
      <c r="AJ227" s="127">
        <f t="shared" si="33"/>
        <v>257.8609663332864</v>
      </c>
      <c r="AK227" s="127">
        <f t="shared" si="33"/>
        <v>300.98961124723729</v>
      </c>
      <c r="AL227" s="127">
        <f t="shared" si="33"/>
        <v>310.70917830498843</v>
      </c>
      <c r="AM227" s="127">
        <f t="shared" si="33"/>
        <v>324.60933115166927</v>
      </c>
      <c r="AN227" s="283"/>
      <c r="AO227" s="284"/>
      <c r="AP227" s="284"/>
      <c r="AQ227" s="284"/>
      <c r="AR227" s="284"/>
      <c r="AS227" s="284"/>
      <c r="AT227" s="284"/>
      <c r="AU227" s="284"/>
      <c r="AV227" s="284"/>
      <c r="AW227" s="284"/>
      <c r="AX227" s="284"/>
      <c r="AY227" s="284"/>
      <c r="AZ227" s="284"/>
      <c r="BA227" s="284"/>
      <c r="BB227" s="284"/>
      <c r="BC227" s="284"/>
      <c r="BD227" s="284"/>
      <c r="BE227" s="284"/>
    </row>
    <row r="228" spans="2:57" ht="15" customHeight="1" x14ac:dyDescent="0.25">
      <c r="B228" s="772" t="s">
        <v>53</v>
      </c>
      <c r="C228" s="1" t="s">
        <v>2</v>
      </c>
      <c r="D228" s="425">
        <v>14667.6</v>
      </c>
      <c r="E228" s="11">
        <v>13574.2</v>
      </c>
      <c r="F228" s="11">
        <v>15174.2</v>
      </c>
      <c r="G228" s="11">
        <v>15714.5</v>
      </c>
      <c r="H228" s="11">
        <v>18839.599999999999</v>
      </c>
      <c r="I228" s="11">
        <v>17873.900000000001</v>
      </c>
      <c r="J228" s="11">
        <v>23639.9</v>
      </c>
      <c r="K228" s="11">
        <v>24011.200000000001</v>
      </c>
      <c r="L228" s="11">
        <v>26054.799999999999</v>
      </c>
      <c r="M228" s="11">
        <v>27180.7</v>
      </c>
      <c r="N228" s="11">
        <v>28048.5</v>
      </c>
      <c r="O228" s="11">
        <v>29913</v>
      </c>
      <c r="P228" s="11">
        <v>33064.300000000003</v>
      </c>
      <c r="Q228" s="11">
        <v>39554.15</v>
      </c>
      <c r="R228" s="11">
        <v>40755.56</v>
      </c>
      <c r="S228" s="11">
        <v>49426.6328125</v>
      </c>
      <c r="T228" s="11">
        <v>49989.140625</v>
      </c>
      <c r="U228" s="366">
        <v>52231.55078125</v>
      </c>
      <c r="V228" s="74">
        <f>100</f>
        <v>100</v>
      </c>
      <c r="W228" s="127">
        <f t="shared" si="34"/>
        <v>92.545474378903165</v>
      </c>
      <c r="X228" s="127">
        <f t="shared" si="34"/>
        <v>103.45387111729254</v>
      </c>
      <c r="Y228" s="127">
        <f t="shared" si="34"/>
        <v>107.1375003408874</v>
      </c>
      <c r="Z228" s="127">
        <f t="shared" si="32"/>
        <v>128.44364449535027</v>
      </c>
      <c r="AA228" s="127">
        <f t="shared" si="32"/>
        <v>121.85974528893617</v>
      </c>
      <c r="AB228" s="127">
        <f t="shared" si="32"/>
        <v>161.17088003490687</v>
      </c>
      <c r="AC228" s="127">
        <f t="shared" si="32"/>
        <v>163.70230985300935</v>
      </c>
      <c r="AD228" s="127">
        <f t="shared" si="33"/>
        <v>177.63505958711718</v>
      </c>
      <c r="AE228" s="127">
        <f t="shared" si="33"/>
        <v>185.31116201696256</v>
      </c>
      <c r="AF228" s="127">
        <f t="shared" si="33"/>
        <v>191.22760369794648</v>
      </c>
      <c r="AG228" s="127">
        <f t="shared" si="33"/>
        <v>203.93929477215084</v>
      </c>
      <c r="AH228" s="127">
        <f t="shared" si="33"/>
        <v>225.42406392320493</v>
      </c>
      <c r="AI228" s="127">
        <f t="shared" si="33"/>
        <v>269.67022553110257</v>
      </c>
      <c r="AJ228" s="127">
        <f t="shared" si="33"/>
        <v>277.86113610952032</v>
      </c>
      <c r="AK228" s="127">
        <f t="shared" si="33"/>
        <v>336.97832510090268</v>
      </c>
      <c r="AL228" s="127">
        <f t="shared" si="33"/>
        <v>340.81336159289862</v>
      </c>
      <c r="AM228" s="127">
        <f t="shared" si="33"/>
        <v>356.10154886450408</v>
      </c>
      <c r="AN228" s="280">
        <v>1</v>
      </c>
      <c r="AO228" s="281">
        <v>1</v>
      </c>
      <c r="AP228" s="281">
        <v>1</v>
      </c>
      <c r="AQ228" s="281">
        <v>1</v>
      </c>
      <c r="AR228" s="281">
        <v>1</v>
      </c>
      <c r="AS228" s="281">
        <v>1</v>
      </c>
      <c r="AT228" s="281">
        <v>1</v>
      </c>
      <c r="AU228" s="281">
        <v>1</v>
      </c>
      <c r="AV228" s="281">
        <v>1</v>
      </c>
      <c r="AW228" s="281">
        <v>1</v>
      </c>
      <c r="AX228" s="281">
        <v>1</v>
      </c>
      <c r="AY228" s="281">
        <v>1</v>
      </c>
      <c r="AZ228" s="281">
        <v>1</v>
      </c>
      <c r="BA228" s="281">
        <v>1</v>
      </c>
      <c r="BB228" s="281">
        <v>1</v>
      </c>
      <c r="BC228" s="281">
        <v>4</v>
      </c>
      <c r="BD228" s="281">
        <v>6</v>
      </c>
      <c r="BE228" s="325">
        <v>7</v>
      </c>
    </row>
    <row r="229" spans="2:57" ht="15" x14ac:dyDescent="0.25">
      <c r="B229" s="772"/>
      <c r="C229" s="1" t="s">
        <v>3</v>
      </c>
      <c r="D229" s="365">
        <v>17472.5</v>
      </c>
      <c r="E229" s="11">
        <v>17442.3</v>
      </c>
      <c r="F229" s="11">
        <v>18602</v>
      </c>
      <c r="G229" s="11">
        <v>22361.9</v>
      </c>
      <c r="H229" s="11">
        <v>23389</v>
      </c>
      <c r="I229" s="11">
        <v>23649.3</v>
      </c>
      <c r="J229" s="11">
        <v>27073.3</v>
      </c>
      <c r="K229" s="11">
        <v>28186</v>
      </c>
      <c r="L229" s="11">
        <v>28732.400000000001</v>
      </c>
      <c r="M229" s="11">
        <v>32806.300000000003</v>
      </c>
      <c r="N229" s="11">
        <v>33479.199999999997</v>
      </c>
      <c r="O229" s="11">
        <v>38009.9</v>
      </c>
      <c r="P229" s="11">
        <v>37571.1</v>
      </c>
      <c r="Q229" s="11">
        <v>39927.449999999997</v>
      </c>
      <c r="R229" s="11">
        <v>47854.32</v>
      </c>
      <c r="S229" s="11">
        <v>55539.40625</v>
      </c>
      <c r="T229" s="11">
        <v>57408.1484375</v>
      </c>
      <c r="U229" s="366">
        <v>59918.38671875</v>
      </c>
      <c r="V229" s="74">
        <f>100</f>
        <v>100</v>
      </c>
      <c r="W229" s="127">
        <f t="shared" si="34"/>
        <v>99.827156960938623</v>
      </c>
      <c r="X229" s="127">
        <f t="shared" si="34"/>
        <v>106.46444412648448</v>
      </c>
      <c r="Y229" s="127">
        <f t="shared" si="34"/>
        <v>127.98340248962656</v>
      </c>
      <c r="Z229" s="127">
        <f t="shared" si="32"/>
        <v>133.86178280154527</v>
      </c>
      <c r="AA229" s="127">
        <f t="shared" si="32"/>
        <v>135.35155243954787</v>
      </c>
      <c r="AB229" s="127">
        <f t="shared" si="32"/>
        <v>154.94806123909001</v>
      </c>
      <c r="AC229" s="127">
        <f t="shared" si="32"/>
        <v>161.31635427099729</v>
      </c>
      <c r="AD229" s="127">
        <f t="shared" si="33"/>
        <v>164.44355415653169</v>
      </c>
      <c r="AE229" s="127">
        <f t="shared" si="33"/>
        <v>187.75962226355705</v>
      </c>
      <c r="AF229" s="127">
        <f t="shared" si="33"/>
        <v>191.61081699813991</v>
      </c>
      <c r="AG229" s="127">
        <f t="shared" si="33"/>
        <v>217.54127915295464</v>
      </c>
      <c r="AH229" s="127">
        <f t="shared" si="33"/>
        <v>215.02990413506939</v>
      </c>
      <c r="AI229" s="127">
        <f t="shared" si="33"/>
        <v>228.51595364143651</v>
      </c>
      <c r="AJ229" s="127">
        <f t="shared" si="33"/>
        <v>273.88364572900269</v>
      </c>
      <c r="AK229" s="127">
        <f t="shared" si="33"/>
        <v>317.86754185148089</v>
      </c>
      <c r="AL229" s="127">
        <f t="shared" si="33"/>
        <v>328.5628755902132</v>
      </c>
      <c r="AM229" s="127">
        <f t="shared" si="33"/>
        <v>342.92967073257978</v>
      </c>
      <c r="AN229" s="280">
        <v>1</v>
      </c>
      <c r="AO229" s="281">
        <v>1</v>
      </c>
      <c r="AP229" s="281">
        <v>1</v>
      </c>
      <c r="AQ229" s="281">
        <v>1</v>
      </c>
      <c r="AR229" s="281">
        <v>1</v>
      </c>
      <c r="AS229" s="281">
        <v>1</v>
      </c>
      <c r="AT229" s="281">
        <v>1</v>
      </c>
      <c r="AU229" s="281">
        <v>1</v>
      </c>
      <c r="AV229" s="281">
        <v>1</v>
      </c>
      <c r="AW229" s="281">
        <v>1</v>
      </c>
      <c r="AX229" s="281">
        <v>1</v>
      </c>
      <c r="AY229" s="281">
        <v>1</v>
      </c>
      <c r="AZ229" s="281">
        <v>1</v>
      </c>
      <c r="BA229" s="281">
        <v>1</v>
      </c>
      <c r="BB229" s="281">
        <v>1</v>
      </c>
      <c r="BC229" s="281">
        <v>4</v>
      </c>
      <c r="BD229" s="281">
        <v>6</v>
      </c>
      <c r="BE229" s="325">
        <v>7</v>
      </c>
    </row>
    <row r="230" spans="2:57" ht="15" x14ac:dyDescent="0.25">
      <c r="B230" s="772"/>
      <c r="C230" s="1" t="s">
        <v>4</v>
      </c>
      <c r="D230" s="365">
        <v>6532.8</v>
      </c>
      <c r="E230" s="11">
        <v>6323.7</v>
      </c>
      <c r="F230" s="11">
        <v>6544.8</v>
      </c>
      <c r="G230" s="11">
        <v>6810.1</v>
      </c>
      <c r="H230" s="11">
        <v>6902.4</v>
      </c>
      <c r="I230" s="11">
        <v>7682.7</v>
      </c>
      <c r="J230" s="11">
        <v>8021.7</v>
      </c>
      <c r="K230" s="11">
        <v>8497.1</v>
      </c>
      <c r="L230" s="11">
        <v>8923.2000000000007</v>
      </c>
      <c r="M230" s="11">
        <v>9942.2000000000007</v>
      </c>
      <c r="N230" s="11">
        <v>10211.299999999999</v>
      </c>
      <c r="O230" s="11">
        <v>11929.5</v>
      </c>
      <c r="P230" s="11">
        <v>12357.5</v>
      </c>
      <c r="Q230" s="11">
        <v>14274.85</v>
      </c>
      <c r="R230" s="11">
        <v>15066.73</v>
      </c>
      <c r="S230" s="11">
        <v>17502.361328125</v>
      </c>
      <c r="T230" s="11">
        <v>18139.515625</v>
      </c>
      <c r="U230" s="366">
        <v>18964.734375</v>
      </c>
      <c r="V230" s="74">
        <f>100</f>
        <v>100</v>
      </c>
      <c r="W230" s="127">
        <f t="shared" si="34"/>
        <v>96.799228508449673</v>
      </c>
      <c r="X230" s="127">
        <f t="shared" si="34"/>
        <v>100.18368846436444</v>
      </c>
      <c r="Y230" s="127">
        <f t="shared" si="34"/>
        <v>104.24473426402155</v>
      </c>
      <c r="Z230" s="127">
        <f t="shared" si="32"/>
        <v>105.65760470242469</v>
      </c>
      <c r="AA230" s="127">
        <f t="shared" si="32"/>
        <v>117.60194709772226</v>
      </c>
      <c r="AB230" s="127">
        <f t="shared" si="32"/>
        <v>122.79114621601764</v>
      </c>
      <c r="AC230" s="127">
        <f t="shared" si="32"/>
        <v>130.06827087925544</v>
      </c>
      <c r="AD230" s="127">
        <f t="shared" si="33"/>
        <v>136.59074210139605</v>
      </c>
      <c r="AE230" s="127">
        <f t="shared" si="33"/>
        <v>152.18895420034289</v>
      </c>
      <c r="AF230" s="127">
        <f t="shared" si="33"/>
        <v>156.30816801371537</v>
      </c>
      <c r="AG230" s="127">
        <f t="shared" si="33"/>
        <v>182.60929463629682</v>
      </c>
      <c r="AH230" s="127">
        <f t="shared" si="33"/>
        <v>189.16084986529512</v>
      </c>
      <c r="AI230" s="127">
        <f t="shared" si="33"/>
        <v>218.51043962772471</v>
      </c>
      <c r="AJ230" s="127">
        <f t="shared" si="33"/>
        <v>230.63204139113395</v>
      </c>
      <c r="AK230" s="127">
        <f t="shared" si="33"/>
        <v>267.91515625956708</v>
      </c>
      <c r="AL230" s="127">
        <f t="shared" si="33"/>
        <v>277.66831412258142</v>
      </c>
      <c r="AM230" s="127">
        <f t="shared" si="33"/>
        <v>290.30024453526818</v>
      </c>
      <c r="AN230" s="280">
        <v>1</v>
      </c>
      <c r="AO230" s="281">
        <v>1</v>
      </c>
      <c r="AP230" s="281">
        <v>1</v>
      </c>
      <c r="AQ230" s="281">
        <v>1</v>
      </c>
      <c r="AR230" s="281">
        <v>1</v>
      </c>
      <c r="AS230" s="281">
        <v>1</v>
      </c>
      <c r="AT230" s="281">
        <v>1</v>
      </c>
      <c r="AU230" s="281">
        <v>1</v>
      </c>
      <c r="AV230" s="281">
        <v>1</v>
      </c>
      <c r="AW230" s="281">
        <v>1</v>
      </c>
      <c r="AX230" s="281">
        <v>1</v>
      </c>
      <c r="AY230" s="281">
        <v>1</v>
      </c>
      <c r="AZ230" s="281">
        <v>1</v>
      </c>
      <c r="BA230" s="281">
        <v>1</v>
      </c>
      <c r="BB230" s="281">
        <v>1</v>
      </c>
      <c r="BC230" s="281">
        <v>4</v>
      </c>
      <c r="BD230" s="281">
        <v>6</v>
      </c>
      <c r="BE230" s="325">
        <v>7</v>
      </c>
    </row>
    <row r="231" spans="2:57" ht="15" x14ac:dyDescent="0.25">
      <c r="B231" s="772"/>
      <c r="C231" s="1" t="s">
        <v>5</v>
      </c>
      <c r="D231" s="365">
        <v>3975.5</v>
      </c>
      <c r="E231" s="11">
        <v>3961.4</v>
      </c>
      <c r="F231" s="11">
        <v>4409.8</v>
      </c>
      <c r="G231" s="11">
        <v>4340.7</v>
      </c>
      <c r="H231" s="11">
        <v>4352</v>
      </c>
      <c r="I231" s="11">
        <v>4200.8</v>
      </c>
      <c r="J231" s="11">
        <v>3742.4</v>
      </c>
      <c r="K231" s="11">
        <v>4352.8999999999996</v>
      </c>
      <c r="L231" s="11">
        <v>5002.7</v>
      </c>
      <c r="M231" s="11">
        <v>5628.1</v>
      </c>
      <c r="N231" s="11">
        <v>8617</v>
      </c>
      <c r="O231" s="11">
        <v>8729.6</v>
      </c>
      <c r="P231" s="11">
        <v>8997.4</v>
      </c>
      <c r="Q231" s="11">
        <v>10447.719999999999</v>
      </c>
      <c r="R231" s="11">
        <v>12223.06</v>
      </c>
      <c r="S231" s="11">
        <v>14428.3134765625</v>
      </c>
      <c r="T231" s="11">
        <v>15117.2275390625</v>
      </c>
      <c r="U231" s="366">
        <v>15757.2421875</v>
      </c>
      <c r="V231" s="74">
        <f>100</f>
        <v>100</v>
      </c>
      <c r="W231" s="127">
        <f t="shared" si="34"/>
        <v>99.645327631744436</v>
      </c>
      <c r="X231" s="127">
        <f t="shared" si="34"/>
        <v>110.92441202364482</v>
      </c>
      <c r="Y231" s="127">
        <f t="shared" si="34"/>
        <v>109.18626587850585</v>
      </c>
      <c r="Z231" s="127">
        <f t="shared" si="32"/>
        <v>109.47050685448372</v>
      </c>
      <c r="AA231" s="127">
        <f t="shared" si="32"/>
        <v>105.66721167148786</v>
      </c>
      <c r="AB231" s="127">
        <f t="shared" si="32"/>
        <v>94.1365865928814</v>
      </c>
      <c r="AC231" s="127">
        <f t="shared" si="32"/>
        <v>109.49314551628724</v>
      </c>
      <c r="AD231" s="127">
        <f t="shared" si="33"/>
        <v>125.838259338448</v>
      </c>
      <c r="AE231" s="127">
        <f t="shared" si="33"/>
        <v>141.5696138850459</v>
      </c>
      <c r="AF231" s="127">
        <f t="shared" si="33"/>
        <v>216.75260973462457</v>
      </c>
      <c r="AG231" s="127">
        <f t="shared" si="33"/>
        <v>219.58495786693499</v>
      </c>
      <c r="AH231" s="127">
        <f t="shared" si="33"/>
        <v>226.32121745692365</v>
      </c>
      <c r="AI231" s="127">
        <f t="shared" si="33"/>
        <v>262.80266633127906</v>
      </c>
      <c r="AJ231" s="127">
        <f t="shared" si="33"/>
        <v>307.45969060495537</v>
      </c>
      <c r="AK231" s="127">
        <f t="shared" si="33"/>
        <v>362.93078799050431</v>
      </c>
      <c r="AL231" s="127">
        <f t="shared" si="33"/>
        <v>380.25977962677649</v>
      </c>
      <c r="AM231" s="127">
        <f t="shared" si="33"/>
        <v>396.35875204376811</v>
      </c>
      <c r="AN231" s="280">
        <v>1</v>
      </c>
      <c r="AO231" s="281">
        <v>1</v>
      </c>
      <c r="AP231" s="281">
        <v>1</v>
      </c>
      <c r="AQ231" s="281">
        <v>1</v>
      </c>
      <c r="AR231" s="281">
        <v>1</v>
      </c>
      <c r="AS231" s="281">
        <v>1</v>
      </c>
      <c r="AT231" s="281">
        <v>1</v>
      </c>
      <c r="AU231" s="281">
        <v>1</v>
      </c>
      <c r="AV231" s="281">
        <v>1</v>
      </c>
      <c r="AW231" s="281">
        <v>1</v>
      </c>
      <c r="AX231" s="281">
        <v>1</v>
      </c>
      <c r="AY231" s="281">
        <v>1</v>
      </c>
      <c r="AZ231" s="281">
        <v>1</v>
      </c>
      <c r="BA231" s="281">
        <v>1</v>
      </c>
      <c r="BB231" s="281">
        <v>1</v>
      </c>
      <c r="BC231" s="281">
        <v>4</v>
      </c>
      <c r="BD231" s="281">
        <v>6</v>
      </c>
      <c r="BE231" s="325">
        <v>7</v>
      </c>
    </row>
    <row r="232" spans="2:57" ht="15" x14ac:dyDescent="0.25">
      <c r="B232" s="772"/>
      <c r="C232" s="1" t="s">
        <v>6</v>
      </c>
      <c r="D232" s="365">
        <v>42648.4</v>
      </c>
      <c r="E232" s="11">
        <v>41301.599999999999</v>
      </c>
      <c r="F232" s="11">
        <v>44730.8</v>
      </c>
      <c r="G232" s="11">
        <v>49227.199999999997</v>
      </c>
      <c r="H232" s="11">
        <v>53483</v>
      </c>
      <c r="I232" s="11">
        <v>53406.7</v>
      </c>
      <c r="J232" s="11">
        <v>62477.3</v>
      </c>
      <c r="K232" s="11">
        <v>65047.199999999997</v>
      </c>
      <c r="L232" s="11">
        <v>68713.100000000006</v>
      </c>
      <c r="M232" s="11">
        <v>75557.3</v>
      </c>
      <c r="N232" s="11">
        <v>80356</v>
      </c>
      <c r="O232" s="11">
        <v>88582</v>
      </c>
      <c r="P232" s="11">
        <v>91990.3</v>
      </c>
      <c r="Q232" s="11">
        <v>104204.17</v>
      </c>
      <c r="R232" s="11">
        <v>115899.67</v>
      </c>
      <c r="S232" s="11">
        <v>136896.71386718799</v>
      </c>
      <c r="T232" s="11">
        <v>140654.03222656299</v>
      </c>
      <c r="U232" s="366">
        <v>146871.9140625</v>
      </c>
      <c r="V232" s="74">
        <f>100</f>
        <v>100</v>
      </c>
      <c r="W232" s="127">
        <f t="shared" si="34"/>
        <v>96.84208551786233</v>
      </c>
      <c r="X232" s="127">
        <f t="shared" si="34"/>
        <v>104.88271541253599</v>
      </c>
      <c r="Y232" s="127">
        <f t="shared" si="34"/>
        <v>115.42566661351891</v>
      </c>
      <c r="Z232" s="127">
        <f t="shared" si="32"/>
        <v>125.40447003873533</v>
      </c>
      <c r="AA232" s="127">
        <f t="shared" si="32"/>
        <v>125.22556532015268</v>
      </c>
      <c r="AB232" s="127">
        <f t="shared" si="32"/>
        <v>146.49388957147278</v>
      </c>
      <c r="AC232" s="127">
        <f t="shared" si="32"/>
        <v>152.51967248478255</v>
      </c>
      <c r="AD232" s="127">
        <f t="shared" si="33"/>
        <v>161.11530561521653</v>
      </c>
      <c r="AE232" s="127">
        <f t="shared" si="33"/>
        <v>177.16326989992589</v>
      </c>
      <c r="AF232" s="127">
        <f t="shared" si="33"/>
        <v>188.41504018908094</v>
      </c>
      <c r="AG232" s="127">
        <f t="shared" si="33"/>
        <v>207.70298534059893</v>
      </c>
      <c r="AH232" s="127">
        <f t="shared" si="33"/>
        <v>215.6946098798548</v>
      </c>
      <c r="AI232" s="127">
        <f t="shared" si="33"/>
        <v>244.33312855816396</v>
      </c>
      <c r="AJ232" s="127">
        <f t="shared" si="33"/>
        <v>271.75619718441959</v>
      </c>
      <c r="AK232" s="127">
        <f t="shared" si="33"/>
        <v>320.98909658319656</v>
      </c>
      <c r="AL232" s="127">
        <f t="shared" si="33"/>
        <v>329.79908326352921</v>
      </c>
      <c r="AM232" s="127">
        <f t="shared" si="33"/>
        <v>344.37848562314178</v>
      </c>
      <c r="AN232" s="280"/>
      <c r="AO232" s="281"/>
      <c r="AP232" s="281"/>
      <c r="AQ232" s="281"/>
      <c r="AR232" s="281"/>
      <c r="AS232" s="281"/>
      <c r="AT232" s="281"/>
      <c r="AU232" s="281"/>
      <c r="AV232" s="281"/>
      <c r="AW232" s="281"/>
      <c r="AX232" s="281"/>
      <c r="AY232" s="281"/>
      <c r="AZ232" s="281"/>
      <c r="BA232" s="281"/>
      <c r="BB232" s="281"/>
      <c r="BC232" s="281"/>
      <c r="BD232" s="281"/>
      <c r="BE232" s="325"/>
    </row>
    <row r="233" spans="2:57" ht="15" x14ac:dyDescent="0.25">
      <c r="B233" s="765"/>
      <c r="C233" s="8" t="s">
        <v>7</v>
      </c>
      <c r="D233" s="424">
        <v>38672.9</v>
      </c>
      <c r="E233" s="341">
        <v>37340.199999999997</v>
      </c>
      <c r="F233" s="341">
        <v>40321</v>
      </c>
      <c r="G233" s="341">
        <v>44886.5</v>
      </c>
      <c r="H233" s="341">
        <v>49131</v>
      </c>
      <c r="I233" s="341">
        <v>49205.9</v>
      </c>
      <c r="J233" s="341">
        <v>58734.9</v>
      </c>
      <c r="K233" s="341">
        <v>60694.3</v>
      </c>
      <c r="L233" s="341">
        <v>63710.400000000001</v>
      </c>
      <c r="M233" s="341">
        <v>69929.2</v>
      </c>
      <c r="N233" s="341">
        <v>71739</v>
      </c>
      <c r="O233" s="341">
        <v>79852.399999999994</v>
      </c>
      <c r="P233" s="341">
        <v>82992.899999999994</v>
      </c>
      <c r="Q233" s="341">
        <v>93756.45</v>
      </c>
      <c r="R233" s="341">
        <v>103676.61</v>
      </c>
      <c r="S233" s="341">
        <v>122468.400390625</v>
      </c>
      <c r="T233" s="341">
        <v>125536.8046875</v>
      </c>
      <c r="U233" s="341">
        <v>131114.671875</v>
      </c>
      <c r="V233" s="74">
        <f>100</f>
        <v>100</v>
      </c>
      <c r="W233" s="127">
        <f t="shared" si="34"/>
        <v>96.553917601214266</v>
      </c>
      <c r="X233" s="127">
        <f t="shared" si="34"/>
        <v>104.26164058035471</v>
      </c>
      <c r="Y233" s="127">
        <f t="shared" si="34"/>
        <v>116.06706505072027</v>
      </c>
      <c r="Z233" s="127">
        <f t="shared" si="32"/>
        <v>127.04245091524038</v>
      </c>
      <c r="AA233" s="127">
        <f t="shared" si="32"/>
        <v>127.23612658993765</v>
      </c>
      <c r="AB233" s="127">
        <f t="shared" si="32"/>
        <v>151.87611997031513</v>
      </c>
      <c r="AC233" s="127">
        <f t="shared" si="32"/>
        <v>156.94271699303647</v>
      </c>
      <c r="AD233" s="127">
        <f t="shared" si="33"/>
        <v>164.74171836091941</v>
      </c>
      <c r="AE233" s="127">
        <f t="shared" si="33"/>
        <v>180.82222951989635</v>
      </c>
      <c r="AF233" s="127">
        <f t="shared" si="33"/>
        <v>185.50199235123301</v>
      </c>
      <c r="AG233" s="127">
        <f t="shared" si="33"/>
        <v>206.48154133773258</v>
      </c>
      <c r="AH233" s="127">
        <f t="shared" si="33"/>
        <v>214.60221498775624</v>
      </c>
      <c r="AI233" s="127">
        <f t="shared" si="33"/>
        <v>242.43449547357451</v>
      </c>
      <c r="AJ233" s="127">
        <f t="shared" si="33"/>
        <v>268.08594648966073</v>
      </c>
      <c r="AK233" s="127">
        <f t="shared" si="33"/>
        <v>316.67757109144907</v>
      </c>
      <c r="AL233" s="127">
        <f t="shared" si="33"/>
        <v>324.61182038973027</v>
      </c>
      <c r="AM233" s="127">
        <f t="shared" si="33"/>
        <v>339.03501385983463</v>
      </c>
      <c r="AN233" s="283"/>
      <c r="AO233" s="284"/>
      <c r="AP233" s="284"/>
      <c r="AQ233" s="284"/>
      <c r="AR233" s="284"/>
      <c r="AS233" s="284"/>
      <c r="AT233" s="284"/>
      <c r="AU233" s="284"/>
      <c r="AV233" s="284"/>
      <c r="AW233" s="284"/>
      <c r="AX233" s="284"/>
      <c r="AY233" s="284"/>
      <c r="AZ233" s="284"/>
      <c r="BA233" s="284"/>
      <c r="BB233" s="284"/>
      <c r="BC233" s="284"/>
      <c r="BD233" s="284"/>
      <c r="BE233" s="284"/>
    </row>
    <row r="234" spans="2:57" ht="15" customHeight="1" x14ac:dyDescent="0.25">
      <c r="B234" s="772" t="s">
        <v>54</v>
      </c>
      <c r="C234" s="1" t="s">
        <v>2</v>
      </c>
      <c r="D234" s="425">
        <v>6775.7</v>
      </c>
      <c r="E234" s="11">
        <v>8467.6</v>
      </c>
      <c r="F234" s="11">
        <v>6228.8</v>
      </c>
      <c r="G234" s="11">
        <v>6988</v>
      </c>
      <c r="H234" s="11">
        <v>6880</v>
      </c>
      <c r="I234" s="11">
        <v>6640.1</v>
      </c>
      <c r="J234" s="11">
        <v>7372.3</v>
      </c>
      <c r="K234" s="11">
        <v>8259.2000000000007</v>
      </c>
      <c r="L234" s="11">
        <v>8930.1</v>
      </c>
      <c r="M234" s="11">
        <v>8539.7999999999993</v>
      </c>
      <c r="N234" s="11">
        <v>9169.6</v>
      </c>
      <c r="O234" s="11">
        <v>9380.2999999999993</v>
      </c>
      <c r="P234" s="11">
        <v>10452.799999999999</v>
      </c>
      <c r="Q234" s="11">
        <v>14700.82</v>
      </c>
      <c r="R234" s="11">
        <v>16950.84</v>
      </c>
      <c r="S234" s="11">
        <v>17757.51953125</v>
      </c>
      <c r="T234" s="11">
        <v>18067.474609375</v>
      </c>
      <c r="U234" s="366">
        <v>18489.984375</v>
      </c>
      <c r="V234" s="74">
        <f>100</f>
        <v>100</v>
      </c>
      <c r="W234" s="127">
        <f t="shared" si="34"/>
        <v>124.97011378898121</v>
      </c>
      <c r="X234" s="127">
        <f t="shared" si="34"/>
        <v>91.928509231518518</v>
      </c>
      <c r="Y234" s="127">
        <f t="shared" si="34"/>
        <v>103.13325560458698</v>
      </c>
      <c r="Z234" s="127">
        <f t="shared" si="32"/>
        <v>101.53932435025163</v>
      </c>
      <c r="AA234" s="127">
        <f t="shared" si="32"/>
        <v>97.998730758445618</v>
      </c>
      <c r="AB234" s="127">
        <f t="shared" si="32"/>
        <v>108.80499431793025</v>
      </c>
      <c r="AC234" s="127">
        <f t="shared" si="32"/>
        <v>121.89441681302303</v>
      </c>
      <c r="AD234" s="127">
        <f t="shared" si="33"/>
        <v>131.79597679944507</v>
      </c>
      <c r="AE234" s="127">
        <f t="shared" si="33"/>
        <v>126.03568634974982</v>
      </c>
      <c r="AF234" s="127">
        <f t="shared" si="33"/>
        <v>135.33066694216097</v>
      </c>
      <c r="AG234" s="127">
        <f t="shared" si="33"/>
        <v>138.4403087503874</v>
      </c>
      <c r="AH234" s="127">
        <f t="shared" si="33"/>
        <v>154.26893162330089</v>
      </c>
      <c r="AI234" s="127">
        <f t="shared" si="33"/>
        <v>216.96385613294569</v>
      </c>
      <c r="AJ234" s="127">
        <f t="shared" si="33"/>
        <v>250.17105243738655</v>
      </c>
      <c r="AK234" s="127">
        <f t="shared" si="33"/>
        <v>262.07653129934914</v>
      </c>
      <c r="AL234" s="127">
        <f t="shared" si="33"/>
        <v>266.65104135919535</v>
      </c>
      <c r="AM234" s="127">
        <f t="shared" si="33"/>
        <v>272.88670358782122</v>
      </c>
      <c r="AN234" s="280">
        <v>1</v>
      </c>
      <c r="AO234" s="281">
        <v>1</v>
      </c>
      <c r="AP234" s="281">
        <v>1</v>
      </c>
      <c r="AQ234" s="281">
        <v>1</v>
      </c>
      <c r="AR234" s="281">
        <v>1</v>
      </c>
      <c r="AS234" s="281">
        <v>1</v>
      </c>
      <c r="AT234" s="281">
        <v>1</v>
      </c>
      <c r="AU234" s="281">
        <v>1</v>
      </c>
      <c r="AV234" s="281">
        <v>1</v>
      </c>
      <c r="AW234" s="281">
        <v>1</v>
      </c>
      <c r="AX234" s="281">
        <v>1</v>
      </c>
      <c r="AY234" s="281">
        <v>1</v>
      </c>
      <c r="AZ234" s="281">
        <v>1</v>
      </c>
      <c r="BA234" s="281">
        <v>1</v>
      </c>
      <c r="BB234" s="281">
        <v>1</v>
      </c>
      <c r="BC234" s="281">
        <v>4</v>
      </c>
      <c r="BD234" s="281">
        <v>6</v>
      </c>
      <c r="BE234" s="325">
        <v>7</v>
      </c>
    </row>
    <row r="235" spans="2:57" ht="15" x14ac:dyDescent="0.25">
      <c r="B235" s="772"/>
      <c r="C235" s="1" t="s">
        <v>3</v>
      </c>
      <c r="D235" s="365">
        <v>10607.7</v>
      </c>
      <c r="E235" s="11">
        <v>14878.6</v>
      </c>
      <c r="F235" s="11">
        <v>12443.3</v>
      </c>
      <c r="G235" s="11">
        <v>13925.1</v>
      </c>
      <c r="H235" s="11">
        <v>11308.8</v>
      </c>
      <c r="I235" s="11">
        <v>10745.7</v>
      </c>
      <c r="J235" s="11">
        <v>11770.7</v>
      </c>
      <c r="K235" s="11">
        <v>12293.4</v>
      </c>
      <c r="L235" s="11">
        <v>14794.2</v>
      </c>
      <c r="M235" s="11">
        <v>14069.6</v>
      </c>
      <c r="N235" s="11">
        <v>12367.2</v>
      </c>
      <c r="O235" s="11">
        <v>14086.2</v>
      </c>
      <c r="P235" s="11">
        <v>12178.5</v>
      </c>
      <c r="Q235" s="11">
        <v>18457.54</v>
      </c>
      <c r="R235" s="11">
        <v>16630.23</v>
      </c>
      <c r="S235" s="11">
        <v>17140.861328125</v>
      </c>
      <c r="T235" s="11">
        <v>17333.857421875</v>
      </c>
      <c r="U235" s="366">
        <v>17746.236328125</v>
      </c>
      <c r="V235" s="74">
        <f>100</f>
        <v>100</v>
      </c>
      <c r="W235" s="127">
        <f t="shared" si="34"/>
        <v>140.26226231888157</v>
      </c>
      <c r="X235" s="127">
        <f t="shared" si="34"/>
        <v>117.30441094676507</v>
      </c>
      <c r="Y235" s="127">
        <f t="shared" si="34"/>
        <v>131.27350886620096</v>
      </c>
      <c r="Z235" s="127">
        <f t="shared" si="32"/>
        <v>106.60934981192906</v>
      </c>
      <c r="AA235" s="127">
        <f t="shared" si="32"/>
        <v>101.30094176871518</v>
      </c>
      <c r="AB235" s="127">
        <f t="shared" si="32"/>
        <v>110.96373389141849</v>
      </c>
      <c r="AC235" s="127">
        <f t="shared" si="32"/>
        <v>115.89128651828388</v>
      </c>
      <c r="AD235" s="127">
        <f t="shared" si="33"/>
        <v>139.46661387482678</v>
      </c>
      <c r="AE235" s="127">
        <f t="shared" si="33"/>
        <v>132.63572687764548</v>
      </c>
      <c r="AF235" s="127">
        <f t="shared" si="33"/>
        <v>116.58700755111852</v>
      </c>
      <c r="AG235" s="127">
        <f t="shared" si="33"/>
        <v>132.79221697446195</v>
      </c>
      <c r="AH235" s="127">
        <f t="shared" si="33"/>
        <v>114.8081110891145</v>
      </c>
      <c r="AI235" s="127">
        <f t="shared" si="33"/>
        <v>174.00133865022576</v>
      </c>
      <c r="AJ235" s="127">
        <f t="shared" si="33"/>
        <v>156.77507848072625</v>
      </c>
      <c r="AK235" s="127">
        <f t="shared" si="33"/>
        <v>161.58885835878652</v>
      </c>
      <c r="AL235" s="127">
        <f t="shared" si="33"/>
        <v>163.40825458746946</v>
      </c>
      <c r="AM235" s="127">
        <f t="shared" si="33"/>
        <v>167.29579765759777</v>
      </c>
      <c r="AN235" s="280">
        <v>1</v>
      </c>
      <c r="AO235" s="281">
        <v>1</v>
      </c>
      <c r="AP235" s="281">
        <v>1</v>
      </c>
      <c r="AQ235" s="281">
        <v>1</v>
      </c>
      <c r="AR235" s="281">
        <v>1</v>
      </c>
      <c r="AS235" s="281">
        <v>1</v>
      </c>
      <c r="AT235" s="281">
        <v>1</v>
      </c>
      <c r="AU235" s="281">
        <v>1</v>
      </c>
      <c r="AV235" s="281">
        <v>1</v>
      </c>
      <c r="AW235" s="281">
        <v>1</v>
      </c>
      <c r="AX235" s="281">
        <v>1</v>
      </c>
      <c r="AY235" s="281">
        <v>1</v>
      </c>
      <c r="AZ235" s="281">
        <v>1</v>
      </c>
      <c r="BA235" s="281">
        <v>1</v>
      </c>
      <c r="BB235" s="281">
        <v>1</v>
      </c>
      <c r="BC235" s="281">
        <v>4</v>
      </c>
      <c r="BD235" s="281">
        <v>6</v>
      </c>
      <c r="BE235" s="325">
        <v>7</v>
      </c>
    </row>
    <row r="236" spans="2:57" ht="15" x14ac:dyDescent="0.25">
      <c r="B236" s="772"/>
      <c r="C236" s="1" t="s">
        <v>4</v>
      </c>
      <c r="D236" s="365">
        <v>7944.6</v>
      </c>
      <c r="E236" s="11">
        <v>8833.4</v>
      </c>
      <c r="F236" s="11">
        <v>7372.1</v>
      </c>
      <c r="G236" s="11">
        <v>10303.299999999999</v>
      </c>
      <c r="H236" s="11">
        <v>8626.2000000000007</v>
      </c>
      <c r="I236" s="11">
        <v>8182.9</v>
      </c>
      <c r="J236" s="11">
        <v>9366.7999999999993</v>
      </c>
      <c r="K236" s="11">
        <v>10001.9</v>
      </c>
      <c r="L236" s="11">
        <v>10801.6</v>
      </c>
      <c r="M236" s="11">
        <v>10029.5</v>
      </c>
      <c r="N236" s="11">
        <v>8618.7999999999993</v>
      </c>
      <c r="O236" s="11">
        <v>9241.6</v>
      </c>
      <c r="P236" s="11">
        <v>7557.5</v>
      </c>
      <c r="Q236" s="11">
        <v>9877.91</v>
      </c>
      <c r="R236" s="11">
        <v>11053.96</v>
      </c>
      <c r="S236" s="11">
        <v>11389.0732421875</v>
      </c>
      <c r="T236" s="11">
        <v>11515.6865234375</v>
      </c>
      <c r="U236" s="366">
        <v>11782.3291015625</v>
      </c>
      <c r="V236" s="74">
        <f>100</f>
        <v>100</v>
      </c>
      <c r="W236" s="127">
        <f t="shared" si="34"/>
        <v>111.18747325227199</v>
      </c>
      <c r="X236" s="127">
        <f t="shared" si="34"/>
        <v>92.793847393197893</v>
      </c>
      <c r="Y236" s="127">
        <f t="shared" si="34"/>
        <v>129.68934874002466</v>
      </c>
      <c r="Z236" s="127">
        <f t="shared" si="32"/>
        <v>108.57941243108527</v>
      </c>
      <c r="AA236" s="127">
        <f t="shared" si="32"/>
        <v>102.99952168768723</v>
      </c>
      <c r="AB236" s="127">
        <f t="shared" si="32"/>
        <v>117.9014676635702</v>
      </c>
      <c r="AC236" s="127">
        <f t="shared" si="32"/>
        <v>125.89557686982353</v>
      </c>
      <c r="AD236" s="127">
        <f t="shared" si="33"/>
        <v>135.96153362032072</v>
      </c>
      <c r="AE236" s="127">
        <f t="shared" si="33"/>
        <v>126.24298265488507</v>
      </c>
      <c r="AF236" s="127">
        <f t="shared" si="33"/>
        <v>108.48626740175715</v>
      </c>
      <c r="AG236" s="127">
        <f t="shared" si="33"/>
        <v>116.32555446466782</v>
      </c>
      <c r="AH236" s="127">
        <f t="shared" si="33"/>
        <v>95.127507992850482</v>
      </c>
      <c r="AI236" s="127">
        <f t="shared" si="33"/>
        <v>124.33489414193288</v>
      </c>
      <c r="AJ236" s="127">
        <f t="shared" si="33"/>
        <v>139.13803086373133</v>
      </c>
      <c r="AK236" s="127">
        <f t="shared" si="33"/>
        <v>143.356156913973</v>
      </c>
      <c r="AL236" s="127">
        <f t="shared" si="33"/>
        <v>144.94985931875109</v>
      </c>
      <c r="AM236" s="127">
        <f t="shared" si="33"/>
        <v>148.30613374572036</v>
      </c>
      <c r="AN236" s="280">
        <v>1</v>
      </c>
      <c r="AO236" s="281">
        <v>1</v>
      </c>
      <c r="AP236" s="281">
        <v>1</v>
      </c>
      <c r="AQ236" s="281">
        <v>1</v>
      </c>
      <c r="AR236" s="281">
        <v>1</v>
      </c>
      <c r="AS236" s="281">
        <v>1</v>
      </c>
      <c r="AT236" s="281">
        <v>1</v>
      </c>
      <c r="AU236" s="281">
        <v>1</v>
      </c>
      <c r="AV236" s="281">
        <v>1</v>
      </c>
      <c r="AW236" s="281">
        <v>1</v>
      </c>
      <c r="AX236" s="281">
        <v>1</v>
      </c>
      <c r="AY236" s="281">
        <v>1</v>
      </c>
      <c r="AZ236" s="281">
        <v>1</v>
      </c>
      <c r="BA236" s="281">
        <v>1</v>
      </c>
      <c r="BB236" s="281">
        <v>1</v>
      </c>
      <c r="BC236" s="281">
        <v>4</v>
      </c>
      <c r="BD236" s="281">
        <v>6</v>
      </c>
      <c r="BE236" s="325">
        <v>7</v>
      </c>
    </row>
    <row r="237" spans="2:57" ht="15" x14ac:dyDescent="0.25">
      <c r="B237" s="772"/>
      <c r="C237" s="1" t="s">
        <v>5</v>
      </c>
      <c r="D237" s="365">
        <v>6446.5</v>
      </c>
      <c r="E237" s="11">
        <v>5071.1000000000004</v>
      </c>
      <c r="F237" s="11">
        <v>5593.7</v>
      </c>
      <c r="G237" s="11">
        <v>6478.3</v>
      </c>
      <c r="H237" s="11">
        <v>6187.4</v>
      </c>
      <c r="I237" s="11">
        <v>6964.1</v>
      </c>
      <c r="J237" s="11">
        <v>7409.7</v>
      </c>
      <c r="K237" s="11">
        <v>8059.8</v>
      </c>
      <c r="L237" s="11">
        <v>9601.2000000000007</v>
      </c>
      <c r="M237" s="11">
        <v>10110.700000000001</v>
      </c>
      <c r="N237" s="11">
        <v>13658.8</v>
      </c>
      <c r="O237" s="11">
        <v>15967.3</v>
      </c>
      <c r="P237" s="11">
        <v>13951.4</v>
      </c>
      <c r="Q237" s="11">
        <v>22523.68</v>
      </c>
      <c r="R237" s="11">
        <v>19875.2</v>
      </c>
      <c r="S237" s="11">
        <v>20510.626953125</v>
      </c>
      <c r="T237" s="11">
        <v>20751.09375</v>
      </c>
      <c r="U237" s="366">
        <v>21255.201171875</v>
      </c>
      <c r="V237" s="74">
        <f>100</f>
        <v>100</v>
      </c>
      <c r="W237" s="127">
        <f t="shared" si="34"/>
        <v>78.664391530287759</v>
      </c>
      <c r="X237" s="127">
        <f t="shared" si="34"/>
        <v>86.771116109516797</v>
      </c>
      <c r="Y237" s="127">
        <f t="shared" si="34"/>
        <v>100.49329093306446</v>
      </c>
      <c r="Z237" s="127">
        <f t="shared" si="32"/>
        <v>95.980764756069192</v>
      </c>
      <c r="AA237" s="127">
        <f t="shared" si="32"/>
        <v>108.02916311176608</v>
      </c>
      <c r="AB237" s="127">
        <f t="shared" si="32"/>
        <v>114.94144109206546</v>
      </c>
      <c r="AC237" s="127">
        <f t="shared" si="32"/>
        <v>125.0259830916001</v>
      </c>
      <c r="AD237" s="127">
        <f t="shared" si="33"/>
        <v>148.93663228108278</v>
      </c>
      <c r="AE237" s="127">
        <f t="shared" si="33"/>
        <v>156.84014581555886</v>
      </c>
      <c r="AF237" s="127">
        <f t="shared" si="33"/>
        <v>211.87931435662762</v>
      </c>
      <c r="AG237" s="127">
        <f t="shared" si="33"/>
        <v>247.68944388427829</v>
      </c>
      <c r="AH237" s="127">
        <f t="shared" si="33"/>
        <v>216.4182114325603</v>
      </c>
      <c r="AI237" s="127">
        <f t="shared" si="33"/>
        <v>349.39393469324438</v>
      </c>
      <c r="AJ237" s="127">
        <f t="shared" si="33"/>
        <v>308.30993562398203</v>
      </c>
      <c r="AK237" s="127">
        <f t="shared" si="33"/>
        <v>318.16686501396106</v>
      </c>
      <c r="AL237" s="127">
        <f t="shared" si="33"/>
        <v>321.89705654230977</v>
      </c>
      <c r="AM237" s="127">
        <f t="shared" si="33"/>
        <v>329.7169188222291</v>
      </c>
      <c r="AN237" s="280">
        <v>1</v>
      </c>
      <c r="AO237" s="281">
        <v>1</v>
      </c>
      <c r="AP237" s="281">
        <v>1</v>
      </c>
      <c r="AQ237" s="281">
        <v>1</v>
      </c>
      <c r="AR237" s="281">
        <v>1</v>
      </c>
      <c r="AS237" s="281">
        <v>1</v>
      </c>
      <c r="AT237" s="281">
        <v>1</v>
      </c>
      <c r="AU237" s="281">
        <v>1</v>
      </c>
      <c r="AV237" s="281">
        <v>1</v>
      </c>
      <c r="AW237" s="281">
        <v>1</v>
      </c>
      <c r="AX237" s="281">
        <v>1</v>
      </c>
      <c r="AY237" s="281">
        <v>1</v>
      </c>
      <c r="AZ237" s="281">
        <v>1</v>
      </c>
      <c r="BA237" s="281">
        <v>1</v>
      </c>
      <c r="BB237" s="281">
        <v>1</v>
      </c>
      <c r="BC237" s="281">
        <v>4</v>
      </c>
      <c r="BD237" s="281">
        <v>6</v>
      </c>
      <c r="BE237" s="325">
        <v>7</v>
      </c>
    </row>
    <row r="238" spans="2:57" ht="15" x14ac:dyDescent="0.25">
      <c r="B238" s="772"/>
      <c r="C238" s="1" t="s">
        <v>6</v>
      </c>
      <c r="D238" s="365">
        <v>31774.5</v>
      </c>
      <c r="E238" s="11">
        <v>37250.699999999997</v>
      </c>
      <c r="F238" s="11">
        <v>31637.9</v>
      </c>
      <c r="G238" s="11">
        <v>37694.699999999997</v>
      </c>
      <c r="H238" s="11">
        <v>33002.400000000001</v>
      </c>
      <c r="I238" s="11">
        <v>32532.799999999999</v>
      </c>
      <c r="J238" s="11">
        <v>35919.5</v>
      </c>
      <c r="K238" s="11">
        <v>38614.300000000003</v>
      </c>
      <c r="L238" s="11">
        <v>44127.1</v>
      </c>
      <c r="M238" s="11">
        <v>42749.599999999999</v>
      </c>
      <c r="N238" s="11">
        <v>43814.400000000001</v>
      </c>
      <c r="O238" s="11">
        <v>48675.4</v>
      </c>
      <c r="P238" s="11">
        <v>44140.2</v>
      </c>
      <c r="Q238" s="11">
        <v>65559.95</v>
      </c>
      <c r="R238" s="11">
        <v>64510.23</v>
      </c>
      <c r="S238" s="11">
        <v>66798.0810546875</v>
      </c>
      <c r="T238" s="11">
        <v>67668.1123046875</v>
      </c>
      <c r="U238" s="366">
        <v>69273.7509765625</v>
      </c>
      <c r="V238" s="74">
        <f>100</f>
        <v>100</v>
      </c>
      <c r="W238" s="127">
        <f t="shared" si="34"/>
        <v>117.23457489496293</v>
      </c>
      <c r="X238" s="127">
        <f t="shared" si="34"/>
        <v>99.570095516845271</v>
      </c>
      <c r="Y238" s="127">
        <f t="shared" si="34"/>
        <v>118.63192182410423</v>
      </c>
      <c r="Z238" s="127">
        <f t="shared" si="32"/>
        <v>103.86441958174008</v>
      </c>
      <c r="AA238" s="127">
        <f t="shared" si="32"/>
        <v>102.38650490172937</v>
      </c>
      <c r="AB238" s="127">
        <f t="shared" si="32"/>
        <v>113.04505184975373</v>
      </c>
      <c r="AC238" s="127">
        <f t="shared" si="32"/>
        <v>121.52606649986626</v>
      </c>
      <c r="AD238" s="127">
        <f t="shared" si="33"/>
        <v>138.87582810115029</v>
      </c>
      <c r="AE238" s="127">
        <f t="shared" si="33"/>
        <v>134.54059072526712</v>
      </c>
      <c r="AF238" s="127">
        <f t="shared" si="33"/>
        <v>137.89170561299156</v>
      </c>
      <c r="AG238" s="127">
        <f t="shared" si="33"/>
        <v>153.19013674487402</v>
      </c>
      <c r="AH238" s="127">
        <f t="shared" si="33"/>
        <v>138.91705612991549</v>
      </c>
      <c r="AI238" s="127">
        <f t="shared" si="33"/>
        <v>206.32881713323576</v>
      </c>
      <c r="AJ238" s="127">
        <f t="shared" si="33"/>
        <v>203.02516168625786</v>
      </c>
      <c r="AK238" s="127">
        <f t="shared" si="33"/>
        <v>210.22543566283497</v>
      </c>
      <c r="AL238" s="127">
        <f t="shared" si="33"/>
        <v>212.96357867059277</v>
      </c>
      <c r="AM238" s="127">
        <f t="shared" si="33"/>
        <v>218.01680900269869</v>
      </c>
      <c r="AN238" s="280"/>
      <c r="AO238" s="281"/>
      <c r="AP238" s="281"/>
      <c r="AQ238" s="281"/>
      <c r="AR238" s="281"/>
      <c r="AS238" s="281"/>
      <c r="AT238" s="281"/>
      <c r="AU238" s="281"/>
      <c r="AV238" s="281"/>
      <c r="AW238" s="281"/>
      <c r="AX238" s="281"/>
      <c r="AY238" s="281"/>
      <c r="AZ238" s="281"/>
      <c r="BA238" s="281"/>
      <c r="BB238" s="281"/>
      <c r="BC238" s="281"/>
      <c r="BD238" s="281"/>
      <c r="BE238" s="325"/>
    </row>
    <row r="239" spans="2:57" ht="15" x14ac:dyDescent="0.25">
      <c r="B239" s="765"/>
      <c r="C239" s="8" t="s">
        <v>7</v>
      </c>
      <c r="D239" s="424">
        <v>25328</v>
      </c>
      <c r="E239" s="341">
        <v>32179.599999999999</v>
      </c>
      <c r="F239" s="341">
        <v>26044.2</v>
      </c>
      <c r="G239" s="341">
        <v>31216.400000000001</v>
      </c>
      <c r="H239" s="341">
        <v>26815</v>
      </c>
      <c r="I239" s="341">
        <v>25568.7</v>
      </c>
      <c r="J239" s="341">
        <v>28509.8</v>
      </c>
      <c r="K239" s="341">
        <v>30554.5</v>
      </c>
      <c r="L239" s="341">
        <v>34525.9</v>
      </c>
      <c r="M239" s="341">
        <v>32638.9</v>
      </c>
      <c r="N239" s="341">
        <v>30155.599999999999</v>
      </c>
      <c r="O239" s="341">
        <v>32708.1</v>
      </c>
      <c r="P239" s="341">
        <v>30188.799999999999</v>
      </c>
      <c r="Q239" s="341">
        <v>43036.27</v>
      </c>
      <c r="R239" s="341">
        <v>44635.03</v>
      </c>
      <c r="S239" s="341">
        <v>46287.4541015625</v>
      </c>
      <c r="T239" s="341">
        <v>46917.0185546875</v>
      </c>
      <c r="U239" s="341">
        <v>48018.5498046875</v>
      </c>
      <c r="V239" s="74">
        <f>100</f>
        <v>100</v>
      </c>
      <c r="W239" s="127">
        <f t="shared" si="34"/>
        <v>127.05148452305748</v>
      </c>
      <c r="X239" s="127">
        <f t="shared" si="34"/>
        <v>102.82770056854075</v>
      </c>
      <c r="Y239" s="127">
        <f t="shared" si="34"/>
        <v>123.24857864813644</v>
      </c>
      <c r="Z239" s="127">
        <f t="shared" si="32"/>
        <v>105.87097283638661</v>
      </c>
      <c r="AA239" s="127">
        <f t="shared" si="32"/>
        <v>100.95033164876816</v>
      </c>
      <c r="AB239" s="127">
        <f t="shared" si="32"/>
        <v>112.56238155401137</v>
      </c>
      <c r="AC239" s="127">
        <f t="shared" si="32"/>
        <v>120.63526531901454</v>
      </c>
      <c r="AD239" s="127">
        <f t="shared" si="33"/>
        <v>136.31514529374604</v>
      </c>
      <c r="AE239" s="127">
        <f t="shared" si="33"/>
        <v>128.86489260897031</v>
      </c>
      <c r="AF239" s="127">
        <f t="shared" si="33"/>
        <v>119.06032849020846</v>
      </c>
      <c r="AG239" s="127">
        <f t="shared" si="33"/>
        <v>129.13810802274162</v>
      </c>
      <c r="AH239" s="127">
        <f t="shared" si="33"/>
        <v>119.19140871762477</v>
      </c>
      <c r="AI239" s="127">
        <f t="shared" si="33"/>
        <v>169.91578490208465</v>
      </c>
      <c r="AJ239" s="127">
        <f t="shared" si="33"/>
        <v>176.22800852811119</v>
      </c>
      <c r="AK239" s="127">
        <f t="shared" si="33"/>
        <v>182.75210873958662</v>
      </c>
      <c r="AL239" s="127">
        <f t="shared" si="33"/>
        <v>185.23775487479273</v>
      </c>
      <c r="AM239" s="127">
        <f t="shared" si="33"/>
        <v>189.58682013853246</v>
      </c>
      <c r="AN239" s="283"/>
      <c r="AO239" s="284"/>
      <c r="AP239" s="284"/>
      <c r="AQ239" s="284"/>
      <c r="AR239" s="284"/>
      <c r="AS239" s="284"/>
      <c r="AT239" s="284"/>
      <c r="AU239" s="284"/>
      <c r="AV239" s="284"/>
      <c r="AW239" s="284"/>
      <c r="AX239" s="284"/>
      <c r="AY239" s="284"/>
      <c r="AZ239" s="284"/>
      <c r="BA239" s="284"/>
      <c r="BB239" s="284"/>
      <c r="BC239" s="284"/>
      <c r="BD239" s="284"/>
      <c r="BE239" s="284"/>
    </row>
    <row r="240" spans="2:57" ht="15" customHeight="1" x14ac:dyDescent="0.25">
      <c r="B240" s="772" t="s">
        <v>89</v>
      </c>
      <c r="C240" s="1" t="s">
        <v>2</v>
      </c>
      <c r="D240" s="425">
        <v>11916</v>
      </c>
      <c r="E240" s="11">
        <v>17669</v>
      </c>
      <c r="F240" s="11">
        <v>15887.7</v>
      </c>
      <c r="G240" s="11">
        <v>17478.3</v>
      </c>
      <c r="H240" s="11">
        <v>17467.099999999999</v>
      </c>
      <c r="I240" s="11">
        <v>17006.900000000001</v>
      </c>
      <c r="J240" s="11">
        <v>20393.599999999999</v>
      </c>
      <c r="K240" s="11">
        <v>19678.599999999999</v>
      </c>
      <c r="L240" s="11">
        <v>21287.7</v>
      </c>
      <c r="M240" s="11">
        <v>19970.5</v>
      </c>
      <c r="N240" s="11">
        <v>20347.2</v>
      </c>
      <c r="O240" s="11">
        <v>23123.1</v>
      </c>
      <c r="P240" s="11">
        <v>21657.4</v>
      </c>
      <c r="Q240" s="11">
        <v>23454.14</v>
      </c>
      <c r="R240" s="11">
        <v>26770.6</v>
      </c>
      <c r="S240" s="11">
        <v>28044.59765625</v>
      </c>
      <c r="T240" s="11">
        <v>28534.111328125</v>
      </c>
      <c r="U240" s="366">
        <v>29201.373046875</v>
      </c>
      <c r="V240" s="74">
        <f>100</f>
        <v>100</v>
      </c>
      <c r="W240" s="127">
        <f t="shared" si="34"/>
        <v>148.27962403491105</v>
      </c>
      <c r="X240" s="127">
        <f t="shared" si="34"/>
        <v>133.33081570996978</v>
      </c>
      <c r="Y240" s="127">
        <f t="shared" si="34"/>
        <v>146.6792547834844</v>
      </c>
      <c r="Z240" s="127">
        <f t="shared" si="32"/>
        <v>146.58526351124536</v>
      </c>
      <c r="AA240" s="127">
        <f t="shared" si="32"/>
        <v>142.72322927156765</v>
      </c>
      <c r="AB240" s="127">
        <f t="shared" si="32"/>
        <v>171.14467942262502</v>
      </c>
      <c r="AC240" s="127">
        <f t="shared" si="32"/>
        <v>165.14434373950988</v>
      </c>
      <c r="AD240" s="127">
        <f t="shared" si="33"/>
        <v>178.64803625377644</v>
      </c>
      <c r="AE240" s="127">
        <f t="shared" si="33"/>
        <v>167.59399127223901</v>
      </c>
      <c r="AF240" s="127">
        <f t="shared" si="33"/>
        <v>170.75528700906344</v>
      </c>
      <c r="AG240" s="127">
        <f t="shared" si="33"/>
        <v>194.05085599194359</v>
      </c>
      <c r="AH240" s="127">
        <f t="shared" si="33"/>
        <v>181.75058744545149</v>
      </c>
      <c r="AI240" s="127">
        <f t="shared" si="33"/>
        <v>196.82896945283653</v>
      </c>
      <c r="AJ240" s="127">
        <f t="shared" si="33"/>
        <v>224.66096005370929</v>
      </c>
      <c r="AK240" s="127">
        <f t="shared" si="33"/>
        <v>235.35244760196375</v>
      </c>
      <c r="AL240" s="127">
        <f t="shared" si="33"/>
        <v>239.46048445892077</v>
      </c>
      <c r="AM240" s="127">
        <f t="shared" si="33"/>
        <v>245.06019676800102</v>
      </c>
      <c r="AN240" s="280">
        <v>1</v>
      </c>
      <c r="AO240" s="281">
        <v>1</v>
      </c>
      <c r="AP240" s="281">
        <v>1</v>
      </c>
      <c r="AQ240" s="281">
        <v>1</v>
      </c>
      <c r="AR240" s="281">
        <v>1</v>
      </c>
      <c r="AS240" s="281">
        <v>1</v>
      </c>
      <c r="AT240" s="281">
        <v>1</v>
      </c>
      <c r="AU240" s="281">
        <v>1</v>
      </c>
      <c r="AV240" s="281">
        <v>1</v>
      </c>
      <c r="AW240" s="281">
        <v>1</v>
      </c>
      <c r="AX240" s="281">
        <v>1</v>
      </c>
      <c r="AY240" s="281">
        <v>1</v>
      </c>
      <c r="AZ240" s="281">
        <v>1</v>
      </c>
      <c r="BA240" s="281">
        <v>1</v>
      </c>
      <c r="BB240" s="281">
        <v>1</v>
      </c>
      <c r="BC240" s="281">
        <v>4</v>
      </c>
      <c r="BD240" s="281">
        <v>6</v>
      </c>
      <c r="BE240" s="325">
        <v>7</v>
      </c>
    </row>
    <row r="241" spans="2:57" ht="15" x14ac:dyDescent="0.25">
      <c r="B241" s="772"/>
      <c r="C241" s="1" t="s">
        <v>3</v>
      </c>
      <c r="D241" s="365">
        <v>26333.7</v>
      </c>
      <c r="E241" s="11">
        <v>33858.9</v>
      </c>
      <c r="F241" s="11">
        <v>30658.1</v>
      </c>
      <c r="G241" s="11">
        <v>33632.400000000001</v>
      </c>
      <c r="H241" s="11">
        <v>29470.400000000001</v>
      </c>
      <c r="I241" s="11">
        <v>28947.8</v>
      </c>
      <c r="J241" s="11">
        <v>30715.8</v>
      </c>
      <c r="K241" s="11">
        <v>33901.599999999999</v>
      </c>
      <c r="L241" s="11">
        <v>37988.699999999997</v>
      </c>
      <c r="M241" s="11">
        <v>40265.300000000003</v>
      </c>
      <c r="N241" s="11">
        <v>33122.300000000003</v>
      </c>
      <c r="O241" s="11">
        <v>32980.9</v>
      </c>
      <c r="P241" s="11">
        <v>33593</v>
      </c>
      <c r="Q241" s="11">
        <v>43233.73</v>
      </c>
      <c r="R241" s="11">
        <v>45337.4</v>
      </c>
      <c r="S241" s="11">
        <v>46729.48046875</v>
      </c>
      <c r="T241" s="11">
        <v>47255.62890625</v>
      </c>
      <c r="U241" s="366">
        <v>48379.90625</v>
      </c>
      <c r="V241" s="74">
        <f>100</f>
        <v>100</v>
      </c>
      <c r="W241" s="127">
        <f t="shared" si="34"/>
        <v>128.57631096275875</v>
      </c>
      <c r="X241" s="127">
        <f t="shared" si="34"/>
        <v>116.42154349749561</v>
      </c>
      <c r="Y241" s="127">
        <f t="shared" si="34"/>
        <v>127.71619635675958</v>
      </c>
      <c r="Z241" s="127">
        <f t="shared" si="32"/>
        <v>111.91135313305764</v>
      </c>
      <c r="AA241" s="127">
        <f t="shared" si="32"/>
        <v>109.92682380371919</v>
      </c>
      <c r="AB241" s="127">
        <f t="shared" si="32"/>
        <v>116.64065437063535</v>
      </c>
      <c r="AC241" s="127">
        <f t="shared" si="32"/>
        <v>128.73846060371312</v>
      </c>
      <c r="AD241" s="127">
        <f t="shared" si="33"/>
        <v>144.25887740803606</v>
      </c>
      <c r="AE241" s="127">
        <f t="shared" si="33"/>
        <v>152.90407348758436</v>
      </c>
      <c r="AF241" s="127">
        <f t="shared" si="33"/>
        <v>125.77913472090896</v>
      </c>
      <c r="AG241" s="127">
        <f t="shared" si="33"/>
        <v>125.24218017217481</v>
      </c>
      <c r="AH241" s="127">
        <f t="shared" si="33"/>
        <v>127.56657818688601</v>
      </c>
      <c r="AI241" s="127">
        <f t="shared" si="33"/>
        <v>164.17643551798645</v>
      </c>
      <c r="AJ241" s="127">
        <f t="shared" si="33"/>
        <v>172.16494453874694</v>
      </c>
      <c r="AK241" s="127">
        <f t="shared" si="33"/>
        <v>177.45125245882653</v>
      </c>
      <c r="AL241" s="127">
        <f t="shared" si="33"/>
        <v>179.44925667965381</v>
      </c>
      <c r="AM241" s="127">
        <f t="shared" si="33"/>
        <v>183.71860486752715</v>
      </c>
      <c r="AN241" s="280">
        <v>1</v>
      </c>
      <c r="AO241" s="281">
        <v>1</v>
      </c>
      <c r="AP241" s="281">
        <v>1</v>
      </c>
      <c r="AQ241" s="281">
        <v>1</v>
      </c>
      <c r="AR241" s="281">
        <v>1</v>
      </c>
      <c r="AS241" s="281">
        <v>1</v>
      </c>
      <c r="AT241" s="281">
        <v>1</v>
      </c>
      <c r="AU241" s="281">
        <v>1</v>
      </c>
      <c r="AV241" s="281">
        <v>1</v>
      </c>
      <c r="AW241" s="281">
        <v>1</v>
      </c>
      <c r="AX241" s="281">
        <v>1</v>
      </c>
      <c r="AY241" s="281">
        <v>1</v>
      </c>
      <c r="AZ241" s="281">
        <v>1</v>
      </c>
      <c r="BA241" s="281">
        <v>1</v>
      </c>
      <c r="BB241" s="281">
        <v>1</v>
      </c>
      <c r="BC241" s="281">
        <v>4</v>
      </c>
      <c r="BD241" s="281">
        <v>6</v>
      </c>
      <c r="BE241" s="325">
        <v>7</v>
      </c>
    </row>
    <row r="242" spans="2:57" ht="15" x14ac:dyDescent="0.25">
      <c r="B242" s="772"/>
      <c r="C242" s="1" t="s">
        <v>4</v>
      </c>
      <c r="D242" s="365">
        <v>29332.400000000001</v>
      </c>
      <c r="E242" s="11">
        <v>38933.699999999997</v>
      </c>
      <c r="F242" s="11">
        <v>35483.1</v>
      </c>
      <c r="G242" s="11">
        <v>41022.400000000001</v>
      </c>
      <c r="H242" s="11">
        <v>38923.300000000003</v>
      </c>
      <c r="I242" s="11">
        <v>35435.199999999997</v>
      </c>
      <c r="J242" s="11">
        <v>38780.5</v>
      </c>
      <c r="K242" s="11">
        <v>42214</v>
      </c>
      <c r="L242" s="11">
        <v>44721.1</v>
      </c>
      <c r="M242" s="11">
        <v>45721.9</v>
      </c>
      <c r="N242" s="11">
        <v>37898.400000000001</v>
      </c>
      <c r="O242" s="11">
        <v>36045</v>
      </c>
      <c r="P242" s="11">
        <v>35851.4</v>
      </c>
      <c r="Q242" s="11">
        <v>50201.79</v>
      </c>
      <c r="R242" s="11">
        <v>52509.24</v>
      </c>
      <c r="S242" s="11">
        <v>54101.1171875</v>
      </c>
      <c r="T242" s="11">
        <v>54702.56640625</v>
      </c>
      <c r="U242" s="366">
        <v>55969.2421875</v>
      </c>
      <c r="V242" s="74">
        <f>100</f>
        <v>100</v>
      </c>
      <c r="W242" s="127">
        <f t="shared" si="34"/>
        <v>132.73274604191948</v>
      </c>
      <c r="X242" s="127">
        <f t="shared" si="34"/>
        <v>120.96896264881154</v>
      </c>
      <c r="Y242" s="127">
        <f t="shared" si="34"/>
        <v>139.85354079447981</v>
      </c>
      <c r="Z242" s="127">
        <f t="shared" si="32"/>
        <v>132.6972903683299</v>
      </c>
      <c r="AA242" s="127">
        <f t="shared" si="32"/>
        <v>120.80566199833629</v>
      </c>
      <c r="AB242" s="127">
        <f t="shared" si="32"/>
        <v>132.21045669634941</v>
      </c>
      <c r="AC242" s="127">
        <f t="shared" si="32"/>
        <v>143.91594277999755</v>
      </c>
      <c r="AD242" s="127">
        <f t="shared" si="33"/>
        <v>152.4631465546631</v>
      </c>
      <c r="AE242" s="127">
        <f t="shared" si="33"/>
        <v>155.87507329778674</v>
      </c>
      <c r="AF242" s="127">
        <f t="shared" si="33"/>
        <v>129.20320192006108</v>
      </c>
      <c r="AG242" s="127">
        <f t="shared" si="33"/>
        <v>122.8845917824658</v>
      </c>
      <c r="AH242" s="127">
        <f t="shared" si="33"/>
        <v>122.2245707817976</v>
      </c>
      <c r="AI242" s="127">
        <f t="shared" si="33"/>
        <v>171.14791152445758</v>
      </c>
      <c r="AJ242" s="127">
        <f t="shared" si="33"/>
        <v>179.01446864218406</v>
      </c>
      <c r="AK242" s="127">
        <f t="shared" si="33"/>
        <v>184.44149536860263</v>
      </c>
      <c r="AL242" s="127">
        <f t="shared" si="33"/>
        <v>186.4919556744419</v>
      </c>
      <c r="AM242" s="127">
        <f t="shared" si="33"/>
        <v>190.81030596712168</v>
      </c>
      <c r="AN242" s="280">
        <v>1</v>
      </c>
      <c r="AO242" s="281">
        <v>1</v>
      </c>
      <c r="AP242" s="281">
        <v>1</v>
      </c>
      <c r="AQ242" s="281">
        <v>1</v>
      </c>
      <c r="AR242" s="281">
        <v>1</v>
      </c>
      <c r="AS242" s="281">
        <v>1</v>
      </c>
      <c r="AT242" s="281">
        <v>1</v>
      </c>
      <c r="AU242" s="281">
        <v>1</v>
      </c>
      <c r="AV242" s="281">
        <v>1</v>
      </c>
      <c r="AW242" s="281">
        <v>1</v>
      </c>
      <c r="AX242" s="281">
        <v>1</v>
      </c>
      <c r="AY242" s="281">
        <v>1</v>
      </c>
      <c r="AZ242" s="281">
        <v>1</v>
      </c>
      <c r="BA242" s="281">
        <v>1</v>
      </c>
      <c r="BB242" s="281">
        <v>1</v>
      </c>
      <c r="BC242" s="281">
        <v>4</v>
      </c>
      <c r="BD242" s="281">
        <v>6</v>
      </c>
      <c r="BE242" s="325">
        <v>7</v>
      </c>
    </row>
    <row r="243" spans="2:57" ht="15" x14ac:dyDescent="0.25">
      <c r="B243" s="772"/>
      <c r="C243" s="1" t="s">
        <v>5</v>
      </c>
      <c r="D243" s="365">
        <v>36118.300000000003</v>
      </c>
      <c r="E243" s="11">
        <v>42157.5</v>
      </c>
      <c r="F243" s="11">
        <v>39886.800000000003</v>
      </c>
      <c r="G243" s="11">
        <v>41074.6</v>
      </c>
      <c r="H243" s="11">
        <v>46526</v>
      </c>
      <c r="I243" s="11">
        <v>44477.1</v>
      </c>
      <c r="J243" s="11">
        <v>47071.3</v>
      </c>
      <c r="K243" s="11">
        <v>46330.3</v>
      </c>
      <c r="L243" s="11">
        <v>48181.8</v>
      </c>
      <c r="M243" s="11">
        <v>50421.3</v>
      </c>
      <c r="N243" s="11">
        <v>67184.7</v>
      </c>
      <c r="O243" s="11">
        <v>67035.8</v>
      </c>
      <c r="P243" s="11">
        <v>62402.9</v>
      </c>
      <c r="Q243" s="11">
        <v>88328.28</v>
      </c>
      <c r="R243" s="11">
        <v>91226.79</v>
      </c>
      <c r="S243" s="11">
        <v>94143.3984375</v>
      </c>
      <c r="T243" s="11">
        <v>95247.1328125</v>
      </c>
      <c r="U243" s="366">
        <v>97561.0234375</v>
      </c>
      <c r="V243" s="74">
        <f>100</f>
        <v>100</v>
      </c>
      <c r="W243" s="127">
        <f t="shared" si="34"/>
        <v>116.72060977399268</v>
      </c>
      <c r="X243" s="127">
        <f t="shared" si="34"/>
        <v>110.43376903121133</v>
      </c>
      <c r="Y243" s="127">
        <f t="shared" si="34"/>
        <v>113.72240664704594</v>
      </c>
      <c r="Z243" s="127">
        <f t="shared" si="32"/>
        <v>128.81558655861431</v>
      </c>
      <c r="AA243" s="127">
        <f t="shared" si="32"/>
        <v>123.14283894867698</v>
      </c>
      <c r="AB243" s="127">
        <f t="shared" si="32"/>
        <v>130.32534753850541</v>
      </c>
      <c r="AC243" s="127">
        <f t="shared" si="32"/>
        <v>128.27375596304364</v>
      </c>
      <c r="AD243" s="127">
        <f t="shared" si="33"/>
        <v>133.39996622210901</v>
      </c>
      <c r="AE243" s="127">
        <f t="shared" si="33"/>
        <v>139.60042416171302</v>
      </c>
      <c r="AF243" s="127">
        <f t="shared" si="33"/>
        <v>186.01290758424398</v>
      </c>
      <c r="AG243" s="127">
        <f t="shared" si="33"/>
        <v>185.60065119343932</v>
      </c>
      <c r="AH243" s="127">
        <f t="shared" si="33"/>
        <v>172.77363552548152</v>
      </c>
      <c r="AI243" s="127">
        <f t="shared" si="33"/>
        <v>244.55270596899629</v>
      </c>
      <c r="AJ243" s="127">
        <f t="shared" si="33"/>
        <v>252.57775144455854</v>
      </c>
      <c r="AK243" s="127">
        <f t="shared" si="33"/>
        <v>260.65290569462013</v>
      </c>
      <c r="AL243" s="127">
        <f t="shared" si="33"/>
        <v>263.7087925303793</v>
      </c>
      <c r="AM243" s="127">
        <f t="shared" si="33"/>
        <v>270.11521427503504</v>
      </c>
      <c r="AN243" s="280">
        <v>1</v>
      </c>
      <c r="AO243" s="281">
        <v>1</v>
      </c>
      <c r="AP243" s="281">
        <v>1</v>
      </c>
      <c r="AQ243" s="281">
        <v>1</v>
      </c>
      <c r="AR243" s="281">
        <v>1</v>
      </c>
      <c r="AS243" s="281">
        <v>1</v>
      </c>
      <c r="AT243" s="281">
        <v>1</v>
      </c>
      <c r="AU243" s="281">
        <v>1</v>
      </c>
      <c r="AV243" s="281">
        <v>1</v>
      </c>
      <c r="AW243" s="281">
        <v>1</v>
      </c>
      <c r="AX243" s="281">
        <v>1</v>
      </c>
      <c r="AY243" s="281">
        <v>1</v>
      </c>
      <c r="AZ243" s="281">
        <v>1</v>
      </c>
      <c r="BA243" s="281">
        <v>1</v>
      </c>
      <c r="BB243" s="281">
        <v>1</v>
      </c>
      <c r="BC243" s="281">
        <v>4</v>
      </c>
      <c r="BD243" s="281">
        <v>6</v>
      </c>
      <c r="BE243" s="325">
        <v>7</v>
      </c>
    </row>
    <row r="244" spans="2:57" ht="15" x14ac:dyDescent="0.25">
      <c r="B244" s="772"/>
      <c r="C244" s="1" t="s">
        <v>6</v>
      </c>
      <c r="D244" s="365">
        <v>103700.4</v>
      </c>
      <c r="E244" s="11">
        <v>132619.1</v>
      </c>
      <c r="F244" s="11">
        <v>121915.7</v>
      </c>
      <c r="G244" s="11">
        <v>133207.70000000001</v>
      </c>
      <c r="H244" s="11">
        <v>132386.79999999999</v>
      </c>
      <c r="I244" s="11">
        <v>125867</v>
      </c>
      <c r="J244" s="11">
        <v>136961.20000000001</v>
      </c>
      <c r="K244" s="11">
        <v>142124.5</v>
      </c>
      <c r="L244" s="11">
        <v>152179.29999999999</v>
      </c>
      <c r="M244" s="11">
        <v>156379</v>
      </c>
      <c r="N244" s="11">
        <v>158552.6</v>
      </c>
      <c r="O244" s="11">
        <v>159184.79999999999</v>
      </c>
      <c r="P244" s="11">
        <v>153504.70000000001</v>
      </c>
      <c r="Q244" s="11">
        <v>205217.94</v>
      </c>
      <c r="R244" s="11">
        <v>215844.03</v>
      </c>
      <c r="S244" s="11">
        <v>223018.59375</v>
      </c>
      <c r="T244" s="11">
        <v>225739.439453125</v>
      </c>
      <c r="U244" s="366">
        <v>231111.544921875</v>
      </c>
      <c r="V244" s="74">
        <f>100</f>
        <v>100</v>
      </c>
      <c r="W244" s="127">
        <f t="shared" si="34"/>
        <v>127.88677767877464</v>
      </c>
      <c r="X244" s="127">
        <f t="shared" si="34"/>
        <v>117.56531315211899</v>
      </c>
      <c r="Y244" s="127">
        <f t="shared" si="34"/>
        <v>128.4543743322109</v>
      </c>
      <c r="Z244" s="127">
        <f t="shared" si="32"/>
        <v>127.66276697100493</v>
      </c>
      <c r="AA244" s="127">
        <f t="shared" si="32"/>
        <v>121.37561668035997</v>
      </c>
      <c r="AB244" s="127">
        <f t="shared" si="32"/>
        <v>132.07393606967767</v>
      </c>
      <c r="AC244" s="127">
        <f t="shared" si="32"/>
        <v>137.05299111671701</v>
      </c>
      <c r="AD244" s="127">
        <f t="shared" si="33"/>
        <v>146.74900000385725</v>
      </c>
      <c r="AE244" s="127">
        <f t="shared" si="33"/>
        <v>150.79883973446584</v>
      </c>
      <c r="AF244" s="127">
        <f t="shared" si="33"/>
        <v>152.89487793682571</v>
      </c>
      <c r="AG244" s="127">
        <f t="shared" si="33"/>
        <v>153.50451878681278</v>
      </c>
      <c r="AH244" s="127">
        <f t="shared" si="33"/>
        <v>148.02710500634524</v>
      </c>
      <c r="AI244" s="127">
        <f t="shared" si="33"/>
        <v>197.89503222745526</v>
      </c>
      <c r="AJ244" s="127">
        <f t="shared" ref="AJ244:AJ268" si="35">R244*100/$D244</f>
        <v>208.14194545054792</v>
      </c>
      <c r="AK244" s="127">
        <f t="shared" ref="AK244:AK268" si="36">S244*100/$D244</f>
        <v>215.06049518613236</v>
      </c>
      <c r="AL244" s="127">
        <f t="shared" ref="AL244:AL268" si="37">T244*100/$D244</f>
        <v>217.68425141380845</v>
      </c>
      <c r="AM244" s="127">
        <f t="shared" ref="AM244:AM268" si="38">U244*100/$D244</f>
        <v>222.86466100600867</v>
      </c>
      <c r="AN244" s="280"/>
      <c r="AO244" s="281"/>
      <c r="AP244" s="281"/>
      <c r="AQ244" s="281"/>
      <c r="AR244" s="281"/>
      <c r="AS244" s="281"/>
      <c r="AT244" s="281"/>
      <c r="AU244" s="281"/>
      <c r="AV244" s="281"/>
      <c r="AW244" s="281"/>
      <c r="AX244" s="281"/>
      <c r="AY244" s="281"/>
      <c r="AZ244" s="281"/>
      <c r="BA244" s="281"/>
      <c r="BB244" s="281"/>
      <c r="BC244" s="281"/>
      <c r="BD244" s="281"/>
      <c r="BE244" s="325"/>
    </row>
    <row r="245" spans="2:57" ht="15" x14ac:dyDescent="0.25">
      <c r="B245" s="765"/>
      <c r="C245" s="8" t="s">
        <v>7</v>
      </c>
      <c r="D245" s="424">
        <v>67582.100000000006</v>
      </c>
      <c r="E245" s="341">
        <v>90461.6</v>
      </c>
      <c r="F245" s="341">
        <v>82028.899999999994</v>
      </c>
      <c r="G245" s="341">
        <v>92133.1</v>
      </c>
      <c r="H245" s="341">
        <v>85860.800000000003</v>
      </c>
      <c r="I245" s="341">
        <v>81389.899999999994</v>
      </c>
      <c r="J245" s="341">
        <v>89889.9</v>
      </c>
      <c r="K245" s="341">
        <v>95794.2</v>
      </c>
      <c r="L245" s="341">
        <v>103997.5</v>
      </c>
      <c r="M245" s="341">
        <v>105957.7</v>
      </c>
      <c r="N245" s="341">
        <v>91367.9</v>
      </c>
      <c r="O245" s="341">
        <v>92149</v>
      </c>
      <c r="P245" s="341">
        <v>91101.8</v>
      </c>
      <c r="Q245" s="341">
        <v>116889.66</v>
      </c>
      <c r="R245" s="341">
        <v>124617.24</v>
      </c>
      <c r="S245" s="341">
        <v>128875.1953125</v>
      </c>
      <c r="T245" s="341">
        <v>130492.306640625</v>
      </c>
      <c r="U245" s="341">
        <v>133550.521484375</v>
      </c>
      <c r="V245" s="74">
        <f>100</f>
        <v>100</v>
      </c>
      <c r="W245" s="127">
        <f t="shared" si="34"/>
        <v>133.85437860025064</v>
      </c>
      <c r="X245" s="127">
        <f t="shared" si="34"/>
        <v>121.37666630661074</v>
      </c>
      <c r="Y245" s="127">
        <f t="shared" si="34"/>
        <v>136.3276666454579</v>
      </c>
      <c r="Z245" s="127">
        <f t="shared" si="32"/>
        <v>127.04665880462429</v>
      </c>
      <c r="AA245" s="127">
        <f t="shared" si="32"/>
        <v>120.43114966832931</v>
      </c>
      <c r="AB245" s="127">
        <f t="shared" si="32"/>
        <v>133.00844454374752</v>
      </c>
      <c r="AC245" s="127">
        <f t="shared" si="32"/>
        <v>141.74492950056302</v>
      </c>
      <c r="AD245" s="127">
        <f t="shared" si="32"/>
        <v>153.8832028007416</v>
      </c>
      <c r="AE245" s="127">
        <f t="shared" si="32"/>
        <v>156.78367496718803</v>
      </c>
      <c r="AF245" s="127">
        <f t="shared" si="32"/>
        <v>135.19541417032025</v>
      </c>
      <c r="AG245" s="127">
        <f t="shared" si="32"/>
        <v>136.35119358528365</v>
      </c>
      <c r="AH245" s="127">
        <f t="shared" si="32"/>
        <v>134.80167085663214</v>
      </c>
      <c r="AI245" s="127">
        <f t="shared" ref="AI245:AI268" si="39">Q245*100/$D245</f>
        <v>172.9594966714559</v>
      </c>
      <c r="AJ245" s="127">
        <f t="shared" si="35"/>
        <v>184.39385576950107</v>
      </c>
      <c r="AK245" s="127">
        <f t="shared" si="36"/>
        <v>190.69427453793236</v>
      </c>
      <c r="AL245" s="127">
        <f t="shared" si="37"/>
        <v>193.08708465795675</v>
      </c>
      <c r="AM245" s="127">
        <f t="shared" si="38"/>
        <v>197.61226934998319</v>
      </c>
      <c r="AN245" s="283"/>
      <c r="AO245" s="284"/>
      <c r="AP245" s="284"/>
      <c r="AQ245" s="284"/>
      <c r="AR245" s="284"/>
      <c r="AS245" s="284"/>
      <c r="AT245" s="284"/>
      <c r="AU245" s="284"/>
      <c r="AV245" s="284"/>
      <c r="AW245" s="284"/>
      <c r="AX245" s="284"/>
      <c r="AY245" s="284"/>
      <c r="AZ245" s="284"/>
      <c r="BA245" s="284"/>
      <c r="BB245" s="284"/>
      <c r="BC245" s="284"/>
      <c r="BD245" s="284"/>
      <c r="BE245" s="284"/>
    </row>
    <row r="246" spans="2:57" ht="15" customHeight="1" x14ac:dyDescent="0.25">
      <c r="B246" s="772" t="s">
        <v>55</v>
      </c>
      <c r="C246" s="1" t="s">
        <v>2</v>
      </c>
      <c r="D246" s="425">
        <v>15381.3</v>
      </c>
      <c r="E246" s="11">
        <v>18874.099999999999</v>
      </c>
      <c r="F246" s="11">
        <v>16712.2</v>
      </c>
      <c r="G246" s="11">
        <v>16485.5</v>
      </c>
      <c r="H246" s="11">
        <v>15761.1</v>
      </c>
      <c r="I246" s="11">
        <v>15386.2</v>
      </c>
      <c r="J246" s="11">
        <v>18283.5</v>
      </c>
      <c r="K246" s="11">
        <v>19363.099999999999</v>
      </c>
      <c r="L246" s="11">
        <v>20294.400000000001</v>
      </c>
      <c r="M246" s="11">
        <v>18100.099999999999</v>
      </c>
      <c r="N246" s="11">
        <v>18984.599999999999</v>
      </c>
      <c r="O246" s="11">
        <v>19258.900000000001</v>
      </c>
      <c r="P246" s="11">
        <v>20454.599999999999</v>
      </c>
      <c r="Q246" s="11">
        <v>30564.98</v>
      </c>
      <c r="R246" s="11">
        <v>32418.55</v>
      </c>
      <c r="S246" s="11">
        <v>33961.328125</v>
      </c>
      <c r="T246" s="11">
        <v>34554.1171875</v>
      </c>
      <c r="U246" s="366">
        <v>35362.140625</v>
      </c>
      <c r="V246" s="74">
        <f>100</f>
        <v>100</v>
      </c>
      <c r="W246" s="127">
        <f t="shared" si="34"/>
        <v>122.70809359416954</v>
      </c>
      <c r="X246" s="127">
        <f t="shared" si="34"/>
        <v>108.65271466000924</v>
      </c>
      <c r="Y246" s="127">
        <f t="shared" si="34"/>
        <v>107.17884704153745</v>
      </c>
      <c r="Z246" s="127">
        <f t="shared" si="32"/>
        <v>102.46923211952176</v>
      </c>
      <c r="AA246" s="127">
        <f t="shared" si="32"/>
        <v>100.03185686515445</v>
      </c>
      <c r="AB246" s="127">
        <f t="shared" si="32"/>
        <v>118.86836613290164</v>
      </c>
      <c r="AC246" s="127">
        <f t="shared" si="32"/>
        <v>125.88727870856168</v>
      </c>
      <c r="AD246" s="127">
        <f t="shared" si="32"/>
        <v>131.94203350822104</v>
      </c>
      <c r="AE246" s="127">
        <f t="shared" si="32"/>
        <v>117.67600917997828</v>
      </c>
      <c r="AF246" s="127">
        <f t="shared" si="32"/>
        <v>123.42649841040743</v>
      </c>
      <c r="AG246" s="127">
        <f t="shared" si="32"/>
        <v>125.20983271895095</v>
      </c>
      <c r="AH246" s="127">
        <f t="shared" si="32"/>
        <v>132.98355795673967</v>
      </c>
      <c r="AI246" s="127">
        <f t="shared" si="39"/>
        <v>198.71519312411826</v>
      </c>
      <c r="AJ246" s="127">
        <f t="shared" si="35"/>
        <v>210.76599507193802</v>
      </c>
      <c r="AK246" s="127">
        <f t="shared" si="36"/>
        <v>220.79621439670251</v>
      </c>
      <c r="AL246" s="127">
        <f t="shared" si="37"/>
        <v>224.65017383121062</v>
      </c>
      <c r="AM246" s="127">
        <f t="shared" si="38"/>
        <v>229.90345825775455</v>
      </c>
      <c r="AN246" s="280">
        <v>1</v>
      </c>
      <c r="AO246" s="281">
        <v>1</v>
      </c>
      <c r="AP246" s="281">
        <v>1</v>
      </c>
      <c r="AQ246" s="281">
        <v>1</v>
      </c>
      <c r="AR246" s="281">
        <v>1</v>
      </c>
      <c r="AS246" s="281">
        <v>1</v>
      </c>
      <c r="AT246" s="281">
        <v>1</v>
      </c>
      <c r="AU246" s="281">
        <v>1</v>
      </c>
      <c r="AV246" s="281">
        <v>1</v>
      </c>
      <c r="AW246" s="281">
        <v>1</v>
      </c>
      <c r="AX246" s="281">
        <v>1</v>
      </c>
      <c r="AY246" s="281">
        <v>1</v>
      </c>
      <c r="AZ246" s="281">
        <v>1</v>
      </c>
      <c r="BA246" s="281">
        <v>1</v>
      </c>
      <c r="BB246" s="281">
        <v>1</v>
      </c>
      <c r="BC246" s="281">
        <v>4</v>
      </c>
      <c r="BD246" s="281">
        <v>6</v>
      </c>
      <c r="BE246" s="325">
        <v>7</v>
      </c>
    </row>
    <row r="247" spans="2:57" ht="15" x14ac:dyDescent="0.25">
      <c r="B247" s="772"/>
      <c r="C247" s="1" t="s">
        <v>3</v>
      </c>
      <c r="D247" s="365">
        <v>17968</v>
      </c>
      <c r="E247" s="11">
        <v>22260.9</v>
      </c>
      <c r="F247" s="11">
        <v>18923.3</v>
      </c>
      <c r="G247" s="11">
        <v>21464.2</v>
      </c>
      <c r="H247" s="11">
        <v>20614.3</v>
      </c>
      <c r="I247" s="11">
        <v>21491.200000000001</v>
      </c>
      <c r="J247" s="11">
        <v>23474.1</v>
      </c>
      <c r="K247" s="11">
        <v>25319</v>
      </c>
      <c r="L247" s="11">
        <v>27287.200000000001</v>
      </c>
      <c r="M247" s="11">
        <v>26960.2</v>
      </c>
      <c r="N247" s="11">
        <v>26236.1</v>
      </c>
      <c r="O247" s="11">
        <v>27158.5</v>
      </c>
      <c r="P247" s="11">
        <v>30276.3</v>
      </c>
      <c r="Q247" s="11">
        <v>33167.81</v>
      </c>
      <c r="R247" s="11">
        <v>32206.06</v>
      </c>
      <c r="S247" s="11">
        <v>33194.9453125</v>
      </c>
      <c r="T247" s="11">
        <v>33568.69921875</v>
      </c>
      <c r="U247" s="366">
        <v>34367.34765625</v>
      </c>
      <c r="V247" s="74">
        <f>100</f>
        <v>100</v>
      </c>
      <c r="W247" s="127">
        <f t="shared" si="34"/>
        <v>123.89191896705253</v>
      </c>
      <c r="X247" s="127">
        <f t="shared" si="34"/>
        <v>105.31667408726625</v>
      </c>
      <c r="Y247" s="127">
        <f t="shared" si="34"/>
        <v>119.45792520035619</v>
      </c>
      <c r="Z247" s="127">
        <f t="shared" si="32"/>
        <v>114.72784951024043</v>
      </c>
      <c r="AA247" s="127">
        <f t="shared" si="32"/>
        <v>119.60819234194123</v>
      </c>
      <c r="AB247" s="127">
        <f t="shared" si="32"/>
        <v>130.64392252894035</v>
      </c>
      <c r="AC247" s="127">
        <f t="shared" si="32"/>
        <v>140.91162065894923</v>
      </c>
      <c r="AD247" s="127">
        <f t="shared" si="32"/>
        <v>151.86553873552984</v>
      </c>
      <c r="AE247" s="127">
        <f t="shared" si="32"/>
        <v>150.04563668744436</v>
      </c>
      <c r="AF247" s="127">
        <f t="shared" si="32"/>
        <v>146.01569456812109</v>
      </c>
      <c r="AG247" s="127">
        <f t="shared" si="32"/>
        <v>151.14926536064115</v>
      </c>
      <c r="AH247" s="127">
        <f t="shared" si="32"/>
        <v>168.50122439893144</v>
      </c>
      <c r="AI247" s="127">
        <f t="shared" si="39"/>
        <v>184.59377782724843</v>
      </c>
      <c r="AJ247" s="127">
        <f t="shared" si="35"/>
        <v>179.24120658949244</v>
      </c>
      <c r="AK247" s="127">
        <f t="shared" si="36"/>
        <v>184.74479804374442</v>
      </c>
      <c r="AL247" s="127">
        <f t="shared" si="37"/>
        <v>186.82490660479741</v>
      </c>
      <c r="AM247" s="127">
        <f t="shared" si="38"/>
        <v>191.2697443023709</v>
      </c>
      <c r="AN247" s="280">
        <v>1</v>
      </c>
      <c r="AO247" s="281">
        <v>1</v>
      </c>
      <c r="AP247" s="281">
        <v>1</v>
      </c>
      <c r="AQ247" s="281">
        <v>1</v>
      </c>
      <c r="AR247" s="281">
        <v>1</v>
      </c>
      <c r="AS247" s="281">
        <v>1</v>
      </c>
      <c r="AT247" s="281">
        <v>1</v>
      </c>
      <c r="AU247" s="281">
        <v>1</v>
      </c>
      <c r="AV247" s="281">
        <v>1</v>
      </c>
      <c r="AW247" s="281">
        <v>1</v>
      </c>
      <c r="AX247" s="281">
        <v>1</v>
      </c>
      <c r="AY247" s="281">
        <v>1</v>
      </c>
      <c r="AZ247" s="281">
        <v>1</v>
      </c>
      <c r="BA247" s="281">
        <v>1</v>
      </c>
      <c r="BB247" s="281">
        <v>1</v>
      </c>
      <c r="BC247" s="281">
        <v>4</v>
      </c>
      <c r="BD247" s="281">
        <v>6</v>
      </c>
      <c r="BE247" s="325">
        <v>7</v>
      </c>
    </row>
    <row r="248" spans="2:57" ht="15" x14ac:dyDescent="0.25">
      <c r="B248" s="772"/>
      <c r="C248" s="1" t="s">
        <v>4</v>
      </c>
      <c r="D248" s="365">
        <v>7896.9</v>
      </c>
      <c r="E248" s="11">
        <v>11166.7</v>
      </c>
      <c r="F248" s="11">
        <v>10404.4</v>
      </c>
      <c r="G248" s="11">
        <v>10991.5</v>
      </c>
      <c r="H248" s="11">
        <v>11001.8</v>
      </c>
      <c r="I248" s="11">
        <v>10675.5</v>
      </c>
      <c r="J248" s="11">
        <v>11527.9</v>
      </c>
      <c r="K248" s="11">
        <v>13202.4</v>
      </c>
      <c r="L248" s="11">
        <v>13730.6</v>
      </c>
      <c r="M248" s="11">
        <v>13780.5</v>
      </c>
      <c r="N248" s="11">
        <v>13279.7</v>
      </c>
      <c r="O248" s="11">
        <v>14475.5</v>
      </c>
      <c r="P248" s="11">
        <v>16735.900000000001</v>
      </c>
      <c r="Q248" s="11">
        <v>20923.73</v>
      </c>
      <c r="R248" s="11">
        <v>18389.45</v>
      </c>
      <c r="S248" s="11">
        <v>18946.9453125</v>
      </c>
      <c r="T248" s="11">
        <v>19157.580078125</v>
      </c>
      <c r="U248" s="366">
        <v>19601.21484375</v>
      </c>
      <c r="V248" s="74">
        <f>100</f>
        <v>100</v>
      </c>
      <c r="W248" s="127">
        <f t="shared" si="34"/>
        <v>141.40612138940597</v>
      </c>
      <c r="X248" s="127">
        <f t="shared" si="34"/>
        <v>131.75296635388571</v>
      </c>
      <c r="Y248" s="127">
        <f t="shared" si="34"/>
        <v>139.18752928364296</v>
      </c>
      <c r="Z248" s="127">
        <f t="shared" si="32"/>
        <v>139.31796021223519</v>
      </c>
      <c r="AA248" s="127">
        <f t="shared" si="32"/>
        <v>135.18595904722108</v>
      </c>
      <c r="AB248" s="127">
        <f t="shared" si="32"/>
        <v>145.9800681279996</v>
      </c>
      <c r="AC248" s="127">
        <f t="shared" si="32"/>
        <v>167.18459142195039</v>
      </c>
      <c r="AD248" s="127">
        <f t="shared" si="32"/>
        <v>173.8732920513113</v>
      </c>
      <c r="AE248" s="127">
        <f t="shared" si="32"/>
        <v>174.50518557915132</v>
      </c>
      <c r="AF248" s="127">
        <f t="shared" si="32"/>
        <v>168.16345654623967</v>
      </c>
      <c r="AG248" s="127">
        <f t="shared" si="32"/>
        <v>183.30610745988932</v>
      </c>
      <c r="AH248" s="127">
        <f t="shared" si="32"/>
        <v>211.92999784725654</v>
      </c>
      <c r="AI248" s="127">
        <f t="shared" si="39"/>
        <v>264.96131393331564</v>
      </c>
      <c r="AJ248" s="127">
        <f t="shared" si="35"/>
        <v>232.86922716509011</v>
      </c>
      <c r="AK248" s="127">
        <f t="shared" si="36"/>
        <v>239.92890010637086</v>
      </c>
      <c r="AL248" s="127">
        <f t="shared" si="37"/>
        <v>242.59620962814523</v>
      </c>
      <c r="AM248" s="127">
        <f t="shared" si="38"/>
        <v>248.21404403943322</v>
      </c>
      <c r="AN248" s="280">
        <v>1</v>
      </c>
      <c r="AO248" s="281">
        <v>1</v>
      </c>
      <c r="AP248" s="281">
        <v>1</v>
      </c>
      <c r="AQ248" s="281">
        <v>1</v>
      </c>
      <c r="AR248" s="281">
        <v>1</v>
      </c>
      <c r="AS248" s="281">
        <v>1</v>
      </c>
      <c r="AT248" s="281">
        <v>1</v>
      </c>
      <c r="AU248" s="281">
        <v>1</v>
      </c>
      <c r="AV248" s="281">
        <v>1</v>
      </c>
      <c r="AW248" s="281">
        <v>1</v>
      </c>
      <c r="AX248" s="281">
        <v>1</v>
      </c>
      <c r="AY248" s="281">
        <v>1</v>
      </c>
      <c r="AZ248" s="281">
        <v>1</v>
      </c>
      <c r="BA248" s="281">
        <v>1</v>
      </c>
      <c r="BB248" s="281">
        <v>1</v>
      </c>
      <c r="BC248" s="281">
        <v>4</v>
      </c>
      <c r="BD248" s="281">
        <v>6</v>
      </c>
      <c r="BE248" s="325">
        <v>7</v>
      </c>
    </row>
    <row r="249" spans="2:57" ht="15" x14ac:dyDescent="0.25">
      <c r="B249" s="772"/>
      <c r="C249" s="1" t="s">
        <v>5</v>
      </c>
      <c r="D249" s="365">
        <v>39294.1</v>
      </c>
      <c r="E249" s="11">
        <v>41453.300000000003</v>
      </c>
      <c r="F249" s="11">
        <v>38770.400000000001</v>
      </c>
      <c r="G249" s="11">
        <v>37535.5</v>
      </c>
      <c r="H249" s="11">
        <v>34347.800000000003</v>
      </c>
      <c r="I249" s="11">
        <v>36338.300000000003</v>
      </c>
      <c r="J249" s="11">
        <v>40422.800000000003</v>
      </c>
      <c r="K249" s="11">
        <v>42865.599999999999</v>
      </c>
      <c r="L249" s="11">
        <v>46700.1</v>
      </c>
      <c r="M249" s="11">
        <v>46349.9</v>
      </c>
      <c r="N249" s="11">
        <v>58284.7</v>
      </c>
      <c r="O249" s="11">
        <v>66175.7</v>
      </c>
      <c r="P249" s="11">
        <v>65176.1</v>
      </c>
      <c r="Q249" s="11">
        <v>75120.11</v>
      </c>
      <c r="R249" s="11">
        <v>82062.990000000005</v>
      </c>
      <c r="S249" s="11">
        <v>84686.6171875</v>
      </c>
      <c r="T249" s="11">
        <v>85679.484375</v>
      </c>
      <c r="U249" s="366">
        <v>87760.90625</v>
      </c>
      <c r="V249" s="74">
        <f>100</f>
        <v>100</v>
      </c>
      <c r="W249" s="127">
        <f t="shared" si="34"/>
        <v>105.49497252768229</v>
      </c>
      <c r="X249" s="127">
        <f t="shared" si="34"/>
        <v>98.667229940372735</v>
      </c>
      <c r="Y249" s="127">
        <f t="shared" si="34"/>
        <v>95.524518948137256</v>
      </c>
      <c r="Z249" s="127">
        <f t="shared" si="32"/>
        <v>87.412105125196931</v>
      </c>
      <c r="AA249" s="127">
        <f t="shared" si="32"/>
        <v>92.47775111276249</v>
      </c>
      <c r="AB249" s="127">
        <f t="shared" si="32"/>
        <v>102.87244140977909</v>
      </c>
      <c r="AC249" s="127">
        <f t="shared" si="32"/>
        <v>109.08915078854078</v>
      </c>
      <c r="AD249" s="127">
        <f t="shared" si="32"/>
        <v>118.84761325491614</v>
      </c>
      <c r="AE249" s="127">
        <f t="shared" si="32"/>
        <v>117.95638530975388</v>
      </c>
      <c r="AF249" s="127">
        <f t="shared" si="32"/>
        <v>148.32939296230222</v>
      </c>
      <c r="AG249" s="127">
        <f t="shared" si="32"/>
        <v>168.41128820866237</v>
      </c>
      <c r="AH249" s="127">
        <f t="shared" si="32"/>
        <v>165.86739485062643</v>
      </c>
      <c r="AI249" s="127">
        <f t="shared" si="39"/>
        <v>191.17401849132568</v>
      </c>
      <c r="AJ249" s="127">
        <f t="shared" si="35"/>
        <v>208.84303241453554</v>
      </c>
      <c r="AK249" s="127">
        <f t="shared" si="36"/>
        <v>215.51993095019355</v>
      </c>
      <c r="AL249" s="127">
        <f t="shared" si="37"/>
        <v>218.04668989746554</v>
      </c>
      <c r="AM249" s="127">
        <f t="shared" si="38"/>
        <v>223.34372399418743</v>
      </c>
      <c r="AN249" s="280">
        <v>1</v>
      </c>
      <c r="AO249" s="281">
        <v>1</v>
      </c>
      <c r="AP249" s="281">
        <v>1</v>
      </c>
      <c r="AQ249" s="281">
        <v>1</v>
      </c>
      <c r="AR249" s="281">
        <v>1</v>
      </c>
      <c r="AS249" s="281">
        <v>1</v>
      </c>
      <c r="AT249" s="281">
        <v>1</v>
      </c>
      <c r="AU249" s="281">
        <v>1</v>
      </c>
      <c r="AV249" s="281">
        <v>1</v>
      </c>
      <c r="AW249" s="281">
        <v>1</v>
      </c>
      <c r="AX249" s="281">
        <v>1</v>
      </c>
      <c r="AY249" s="281">
        <v>1</v>
      </c>
      <c r="AZ249" s="281">
        <v>1</v>
      </c>
      <c r="BA249" s="281">
        <v>1</v>
      </c>
      <c r="BB249" s="281">
        <v>1</v>
      </c>
      <c r="BC249" s="281">
        <v>4</v>
      </c>
      <c r="BD249" s="281">
        <v>6</v>
      </c>
      <c r="BE249" s="325">
        <v>7</v>
      </c>
    </row>
    <row r="250" spans="2:57" ht="15" x14ac:dyDescent="0.25">
      <c r="B250" s="772"/>
      <c r="C250" s="1" t="s">
        <v>6</v>
      </c>
      <c r="D250" s="365">
        <v>80540.3</v>
      </c>
      <c r="E250" s="11">
        <v>93755</v>
      </c>
      <c r="F250" s="11">
        <v>84810.3</v>
      </c>
      <c r="G250" s="11">
        <v>86476.7</v>
      </c>
      <c r="H250" s="11">
        <v>81725</v>
      </c>
      <c r="I250" s="11">
        <v>83891.199999999997</v>
      </c>
      <c r="J250" s="11">
        <v>93708.3</v>
      </c>
      <c r="K250" s="11">
        <v>100750.1</v>
      </c>
      <c r="L250" s="11">
        <v>108012.3</v>
      </c>
      <c r="M250" s="11">
        <v>105190.7</v>
      </c>
      <c r="N250" s="11">
        <v>116785.1</v>
      </c>
      <c r="O250" s="11">
        <v>127068.6</v>
      </c>
      <c r="P250" s="11">
        <v>132642.9</v>
      </c>
      <c r="Q250" s="11">
        <v>159776.63</v>
      </c>
      <c r="R250" s="11">
        <v>165077.04999999999</v>
      </c>
      <c r="S250" s="11">
        <v>170789.8359375</v>
      </c>
      <c r="T250" s="11">
        <v>172959.880859375</v>
      </c>
      <c r="U250" s="366">
        <v>177091.609375</v>
      </c>
      <c r="V250" s="74">
        <f>100</f>
        <v>100</v>
      </c>
      <c r="W250" s="127">
        <f t="shared" si="34"/>
        <v>116.40756242527033</v>
      </c>
      <c r="X250" s="127">
        <f t="shared" si="34"/>
        <v>105.30169368626638</v>
      </c>
      <c r="Y250" s="127">
        <f t="shared" si="34"/>
        <v>107.37071999980134</v>
      </c>
      <c r="Z250" s="127">
        <f t="shared" si="32"/>
        <v>101.47094063468847</v>
      </c>
      <c r="AA250" s="127">
        <f t="shared" si="32"/>
        <v>104.16052584855035</v>
      </c>
      <c r="AB250" s="127">
        <f t="shared" si="32"/>
        <v>116.34957903062194</v>
      </c>
      <c r="AC250" s="127">
        <f t="shared" si="32"/>
        <v>125.09277963950966</v>
      </c>
      <c r="AD250" s="127">
        <f t="shared" si="32"/>
        <v>134.10963207239109</v>
      </c>
      <c r="AE250" s="127">
        <f t="shared" si="32"/>
        <v>130.60629275033742</v>
      </c>
      <c r="AF250" s="127">
        <f t="shared" si="32"/>
        <v>145.0020672880533</v>
      </c>
      <c r="AG250" s="127">
        <f t="shared" si="32"/>
        <v>157.77020944794097</v>
      </c>
      <c r="AH250" s="127">
        <f t="shared" si="32"/>
        <v>164.69134085668912</v>
      </c>
      <c r="AI250" s="127">
        <f t="shared" si="39"/>
        <v>198.38097201028552</v>
      </c>
      <c r="AJ250" s="127">
        <f t="shared" si="35"/>
        <v>204.96205005444477</v>
      </c>
      <c r="AK250" s="127">
        <f t="shared" si="36"/>
        <v>212.05512760382069</v>
      </c>
      <c r="AL250" s="127">
        <f t="shared" si="37"/>
        <v>214.74948672822796</v>
      </c>
      <c r="AM250" s="127">
        <f t="shared" si="38"/>
        <v>219.87950054196469</v>
      </c>
      <c r="AN250" s="280"/>
      <c r="AO250" s="281"/>
      <c r="AP250" s="281"/>
      <c r="AQ250" s="281"/>
      <c r="AR250" s="281"/>
      <c r="AS250" s="281"/>
      <c r="AT250" s="281"/>
      <c r="AU250" s="281"/>
      <c r="AV250" s="281"/>
      <c r="AW250" s="281"/>
      <c r="AX250" s="281"/>
      <c r="AY250" s="281"/>
      <c r="AZ250" s="281"/>
      <c r="BA250" s="281"/>
      <c r="BB250" s="281"/>
      <c r="BC250" s="281"/>
      <c r="BD250" s="281"/>
      <c r="BE250" s="325"/>
    </row>
    <row r="251" spans="2:57" ht="15" x14ac:dyDescent="0.25">
      <c r="B251" s="765"/>
      <c r="C251" s="8" t="s">
        <v>7</v>
      </c>
      <c r="D251" s="424">
        <v>41246.199999999997</v>
      </c>
      <c r="E251" s="341">
        <v>52301.7</v>
      </c>
      <c r="F251" s="341">
        <v>46039.9</v>
      </c>
      <c r="G251" s="341">
        <v>48941.2</v>
      </c>
      <c r="H251" s="341">
        <v>47377.2</v>
      </c>
      <c r="I251" s="341">
        <v>47552.9</v>
      </c>
      <c r="J251" s="341">
        <v>53285.5</v>
      </c>
      <c r="K251" s="341">
        <v>57884.5</v>
      </c>
      <c r="L251" s="341">
        <v>61312.2</v>
      </c>
      <c r="M251" s="341">
        <v>58840.800000000003</v>
      </c>
      <c r="N251" s="341">
        <v>58500.4</v>
      </c>
      <c r="O251" s="341">
        <v>60892.9</v>
      </c>
      <c r="P251" s="341">
        <v>67466.8</v>
      </c>
      <c r="Q251" s="341">
        <v>84656.52</v>
      </c>
      <c r="R251" s="341">
        <v>83014.06</v>
      </c>
      <c r="S251" s="341">
        <v>86103.21875</v>
      </c>
      <c r="T251" s="341">
        <v>87280.396484375</v>
      </c>
      <c r="U251" s="341">
        <v>89330.703125</v>
      </c>
      <c r="V251" s="74">
        <f>100</f>
        <v>100</v>
      </c>
      <c r="W251" s="127">
        <f t="shared" si="34"/>
        <v>126.80368130882361</v>
      </c>
      <c r="X251" s="127">
        <f t="shared" si="34"/>
        <v>111.62216155670099</v>
      </c>
      <c r="Y251" s="127">
        <f t="shared" si="34"/>
        <v>118.65626409220729</v>
      </c>
      <c r="Z251" s="127">
        <f t="shared" si="32"/>
        <v>114.86439962954164</v>
      </c>
      <c r="AA251" s="127">
        <f t="shared" si="32"/>
        <v>115.29037826514929</v>
      </c>
      <c r="AB251" s="127">
        <f t="shared" si="32"/>
        <v>129.18887073233415</v>
      </c>
      <c r="AC251" s="127">
        <f t="shared" si="32"/>
        <v>140.3389888038171</v>
      </c>
      <c r="AD251" s="127">
        <f t="shared" si="32"/>
        <v>148.64933012010803</v>
      </c>
      <c r="AE251" s="127">
        <f t="shared" si="32"/>
        <v>142.65750541868101</v>
      </c>
      <c r="AF251" s="127">
        <f t="shared" si="32"/>
        <v>141.83221727092436</v>
      </c>
      <c r="AG251" s="127">
        <f t="shared" si="32"/>
        <v>147.63275162317984</v>
      </c>
      <c r="AH251" s="127">
        <f t="shared" si="32"/>
        <v>163.57094714179732</v>
      </c>
      <c r="AI251" s="127">
        <f t="shared" si="39"/>
        <v>205.24683485993862</v>
      </c>
      <c r="AJ251" s="127">
        <f t="shared" si="35"/>
        <v>201.26474681303975</v>
      </c>
      <c r="AK251" s="127">
        <f t="shared" si="36"/>
        <v>208.75430645732214</v>
      </c>
      <c r="AL251" s="127">
        <f t="shared" si="37"/>
        <v>211.60833357830541</v>
      </c>
      <c r="AM251" s="127">
        <f t="shared" si="38"/>
        <v>216.57923184438809</v>
      </c>
      <c r="AN251" s="283"/>
      <c r="AO251" s="284"/>
      <c r="AP251" s="284"/>
      <c r="AQ251" s="284"/>
      <c r="AR251" s="284"/>
      <c r="AS251" s="284"/>
      <c r="AT251" s="284"/>
      <c r="AU251" s="284"/>
      <c r="AV251" s="284"/>
      <c r="AW251" s="284"/>
      <c r="AX251" s="284"/>
      <c r="AY251" s="284"/>
      <c r="AZ251" s="284"/>
      <c r="BA251" s="284"/>
      <c r="BB251" s="284"/>
      <c r="BC251" s="284"/>
      <c r="BD251" s="284"/>
      <c r="BE251" s="284"/>
    </row>
    <row r="252" spans="2:57" ht="15" customHeight="1" x14ac:dyDescent="0.25">
      <c r="B252" s="772" t="s">
        <v>56</v>
      </c>
      <c r="C252" s="1" t="s">
        <v>2</v>
      </c>
      <c r="D252" s="425">
        <v>4847.8999999999996</v>
      </c>
      <c r="E252" s="11">
        <v>5448.8</v>
      </c>
      <c r="F252" s="11">
        <v>4156</v>
      </c>
      <c r="G252" s="11">
        <v>4513.1000000000004</v>
      </c>
      <c r="H252" s="11">
        <v>4478.6000000000004</v>
      </c>
      <c r="I252" s="11">
        <v>4960.8999999999996</v>
      </c>
      <c r="J252" s="11">
        <v>5693.1</v>
      </c>
      <c r="K252" s="11">
        <v>5438.1</v>
      </c>
      <c r="L252" s="11">
        <v>5387.9</v>
      </c>
      <c r="M252" s="11">
        <v>5665.7</v>
      </c>
      <c r="N252" s="11">
        <v>4907.3999999999996</v>
      </c>
      <c r="O252" s="11">
        <v>4962.6000000000004</v>
      </c>
      <c r="P252" s="11">
        <v>4616.3</v>
      </c>
      <c r="Q252" s="11">
        <v>6122.88</v>
      </c>
      <c r="R252" s="11">
        <v>7112.92</v>
      </c>
      <c r="S252" s="11">
        <v>7718.2783203125</v>
      </c>
      <c r="T252" s="11">
        <v>7684.0849609375</v>
      </c>
      <c r="U252" s="366">
        <v>7846.4609375</v>
      </c>
      <c r="V252" s="74">
        <f>100</f>
        <v>100</v>
      </c>
      <c r="W252" s="127">
        <f t="shared" si="34"/>
        <v>112.3950576538295</v>
      </c>
      <c r="X252" s="127">
        <f t="shared" si="34"/>
        <v>85.727840920811076</v>
      </c>
      <c r="Y252" s="127">
        <f t="shared" si="34"/>
        <v>93.09391695373256</v>
      </c>
      <c r="Z252" s="127">
        <f t="shared" si="32"/>
        <v>92.382268611151233</v>
      </c>
      <c r="AA252" s="127">
        <f t="shared" si="32"/>
        <v>102.33090616555621</v>
      </c>
      <c r="AB252" s="127">
        <f t="shared" si="32"/>
        <v>117.43435301883291</v>
      </c>
      <c r="AC252" s="127">
        <f t="shared" si="32"/>
        <v>112.17434353018834</v>
      </c>
      <c r="AD252" s="127">
        <f t="shared" si="32"/>
        <v>111.13884362301204</v>
      </c>
      <c r="AE252" s="127">
        <f t="shared" si="32"/>
        <v>116.86915984240601</v>
      </c>
      <c r="AF252" s="127">
        <f t="shared" si="32"/>
        <v>101.22733554735039</v>
      </c>
      <c r="AG252" s="127">
        <f t="shared" si="32"/>
        <v>102.36597289548054</v>
      </c>
      <c r="AH252" s="127">
        <f t="shared" si="32"/>
        <v>95.222673735019299</v>
      </c>
      <c r="AI252" s="127">
        <f t="shared" si="39"/>
        <v>126.29963489345903</v>
      </c>
      <c r="AJ252" s="127">
        <f t="shared" si="35"/>
        <v>146.72167330184206</v>
      </c>
      <c r="AK252" s="127">
        <f t="shared" si="36"/>
        <v>159.20869490526826</v>
      </c>
      <c r="AL252" s="127">
        <f t="shared" si="37"/>
        <v>158.50337178855796</v>
      </c>
      <c r="AM252" s="127">
        <f t="shared" si="38"/>
        <v>161.85278032756452</v>
      </c>
      <c r="AN252" s="280">
        <v>1</v>
      </c>
      <c r="AO252" s="281">
        <v>1</v>
      </c>
      <c r="AP252" s="281">
        <v>1</v>
      </c>
      <c r="AQ252" s="281">
        <v>1</v>
      </c>
      <c r="AR252" s="281">
        <v>1</v>
      </c>
      <c r="AS252" s="281">
        <v>1</v>
      </c>
      <c r="AT252" s="281">
        <v>1</v>
      </c>
      <c r="AU252" s="281">
        <v>1</v>
      </c>
      <c r="AV252" s="281">
        <v>1</v>
      </c>
      <c r="AW252" s="281">
        <v>1</v>
      </c>
      <c r="AX252" s="281">
        <v>1</v>
      </c>
      <c r="AY252" s="281">
        <v>1</v>
      </c>
      <c r="AZ252" s="281">
        <v>1</v>
      </c>
      <c r="BA252" s="281">
        <v>1</v>
      </c>
      <c r="BB252" s="281">
        <v>1</v>
      </c>
      <c r="BC252" s="281">
        <v>4</v>
      </c>
      <c r="BD252" s="281">
        <v>6</v>
      </c>
      <c r="BE252" s="325">
        <v>7</v>
      </c>
    </row>
    <row r="253" spans="2:57" ht="15" x14ac:dyDescent="0.25">
      <c r="B253" s="772"/>
      <c r="C253" s="1" t="s">
        <v>3</v>
      </c>
      <c r="D253" s="365">
        <v>8658.5</v>
      </c>
      <c r="E253" s="11">
        <v>8160.4</v>
      </c>
      <c r="F253" s="11">
        <v>8562.4</v>
      </c>
      <c r="G253" s="11">
        <v>9496.5</v>
      </c>
      <c r="H253" s="11">
        <v>9832.7000000000007</v>
      </c>
      <c r="I253" s="11">
        <v>10276.6</v>
      </c>
      <c r="J253" s="11">
        <v>10277.5</v>
      </c>
      <c r="K253" s="11">
        <v>10735.3</v>
      </c>
      <c r="L253" s="11">
        <v>10603.6</v>
      </c>
      <c r="M253" s="11">
        <v>11272.1</v>
      </c>
      <c r="N253" s="11">
        <v>11758.2</v>
      </c>
      <c r="O253" s="11">
        <v>10157</v>
      </c>
      <c r="P253" s="11">
        <v>9369.2000000000007</v>
      </c>
      <c r="Q253" s="11">
        <v>12467.29</v>
      </c>
      <c r="R253" s="11">
        <v>13807.87</v>
      </c>
      <c r="S253" s="11">
        <v>14574.5078125</v>
      </c>
      <c r="T253" s="11">
        <v>14532.2900390625</v>
      </c>
      <c r="U253" s="366">
        <v>14847.4052734375</v>
      </c>
      <c r="V253" s="74">
        <f>100</f>
        <v>100</v>
      </c>
      <c r="W253" s="127">
        <f t="shared" si="34"/>
        <v>94.247271467344234</v>
      </c>
      <c r="X253" s="127">
        <f t="shared" si="34"/>
        <v>98.890107986371774</v>
      </c>
      <c r="Y253" s="127">
        <f t="shared" si="34"/>
        <v>109.67835075359473</v>
      </c>
      <c r="Z253" s="127">
        <f t="shared" si="32"/>
        <v>113.56124039960734</v>
      </c>
      <c r="AA253" s="127">
        <f t="shared" si="32"/>
        <v>118.6879944563146</v>
      </c>
      <c r="AB253" s="127">
        <f t="shared" si="32"/>
        <v>118.69838886643183</v>
      </c>
      <c r="AC253" s="127">
        <f t="shared" si="32"/>
        <v>123.98567881272737</v>
      </c>
      <c r="AD253" s="127">
        <f t="shared" si="32"/>
        <v>122.46463013223999</v>
      </c>
      <c r="AE253" s="127">
        <f t="shared" si="32"/>
        <v>130.18536698042385</v>
      </c>
      <c r="AF253" s="127">
        <f t="shared" si="32"/>
        <v>135.79950337818329</v>
      </c>
      <c r="AG253" s="127">
        <f t="shared" si="32"/>
        <v>117.30669284518103</v>
      </c>
      <c r="AH253" s="127">
        <f t="shared" si="32"/>
        <v>108.20811918923603</v>
      </c>
      <c r="AI253" s="127">
        <f t="shared" si="39"/>
        <v>143.98902812265405</v>
      </c>
      <c r="AJ253" s="127">
        <f t="shared" si="35"/>
        <v>159.47184847259919</v>
      </c>
      <c r="AK253" s="127">
        <f t="shared" si="36"/>
        <v>168.3260127331524</v>
      </c>
      <c r="AL253" s="127">
        <f t="shared" si="37"/>
        <v>167.83842512054628</v>
      </c>
      <c r="AM253" s="127">
        <f t="shared" si="38"/>
        <v>171.47779954307904</v>
      </c>
      <c r="AN253" s="280">
        <v>1</v>
      </c>
      <c r="AO253" s="281">
        <v>1</v>
      </c>
      <c r="AP253" s="281">
        <v>1</v>
      </c>
      <c r="AQ253" s="281">
        <v>1</v>
      </c>
      <c r="AR253" s="281">
        <v>1</v>
      </c>
      <c r="AS253" s="281">
        <v>1</v>
      </c>
      <c r="AT253" s="281">
        <v>1</v>
      </c>
      <c r="AU253" s="281">
        <v>1</v>
      </c>
      <c r="AV253" s="281">
        <v>1</v>
      </c>
      <c r="AW253" s="281">
        <v>1</v>
      </c>
      <c r="AX253" s="281">
        <v>1</v>
      </c>
      <c r="AY253" s="281">
        <v>1</v>
      </c>
      <c r="AZ253" s="281">
        <v>1</v>
      </c>
      <c r="BA253" s="281">
        <v>1</v>
      </c>
      <c r="BB253" s="281">
        <v>1</v>
      </c>
      <c r="BC253" s="281">
        <v>4</v>
      </c>
      <c r="BD253" s="281">
        <v>6</v>
      </c>
      <c r="BE253" s="325">
        <v>7</v>
      </c>
    </row>
    <row r="254" spans="2:57" ht="15" x14ac:dyDescent="0.25">
      <c r="B254" s="772"/>
      <c r="C254" s="1" t="s">
        <v>4</v>
      </c>
      <c r="D254" s="365">
        <v>6756.6</v>
      </c>
      <c r="E254" s="11">
        <v>6467.7</v>
      </c>
      <c r="F254" s="11">
        <v>7879.1</v>
      </c>
      <c r="G254" s="11">
        <v>8079.6</v>
      </c>
      <c r="H254" s="11">
        <v>7862.9</v>
      </c>
      <c r="I254" s="11">
        <v>8682.4</v>
      </c>
      <c r="J254" s="11">
        <v>8886.2999999999993</v>
      </c>
      <c r="K254" s="11">
        <v>9544.4</v>
      </c>
      <c r="L254" s="11">
        <v>9157.6</v>
      </c>
      <c r="M254" s="11">
        <v>9351.2999999999993</v>
      </c>
      <c r="N254" s="11">
        <v>8566</v>
      </c>
      <c r="O254" s="11">
        <v>10122</v>
      </c>
      <c r="P254" s="11">
        <v>8861.7000000000007</v>
      </c>
      <c r="Q254" s="11">
        <v>10115.030000000001</v>
      </c>
      <c r="R254" s="11">
        <v>10026.780000000001</v>
      </c>
      <c r="S254" s="11">
        <v>10576.650390625</v>
      </c>
      <c r="T254" s="11">
        <v>10546.384765625</v>
      </c>
      <c r="U254" s="366">
        <v>10765.857421875</v>
      </c>
      <c r="V254" s="74">
        <f>100</f>
        <v>100</v>
      </c>
      <c r="W254" s="127">
        <f t="shared" si="34"/>
        <v>95.724180800994574</v>
      </c>
      <c r="X254" s="127">
        <f t="shared" si="34"/>
        <v>116.61338543054198</v>
      </c>
      <c r="Y254" s="127">
        <f t="shared" si="34"/>
        <v>119.58085427581919</v>
      </c>
      <c r="Z254" s="127">
        <f t="shared" si="32"/>
        <v>116.37361986798093</v>
      </c>
      <c r="AA254" s="127">
        <f t="shared" si="32"/>
        <v>128.50250125802918</v>
      </c>
      <c r="AB254" s="127">
        <f t="shared" si="32"/>
        <v>131.52029127075747</v>
      </c>
      <c r="AC254" s="127">
        <f t="shared" si="32"/>
        <v>141.260397241216</v>
      </c>
      <c r="AD254" s="127">
        <f t="shared" si="32"/>
        <v>135.53562442648669</v>
      </c>
      <c r="AE254" s="127">
        <f t="shared" si="32"/>
        <v>138.4024509368617</v>
      </c>
      <c r="AF254" s="127">
        <f t="shared" si="32"/>
        <v>126.77974128999792</v>
      </c>
      <c r="AG254" s="127">
        <f t="shared" si="32"/>
        <v>149.80907557055323</v>
      </c>
      <c r="AH254" s="127">
        <f t="shared" si="32"/>
        <v>131.15620282390552</v>
      </c>
      <c r="AI254" s="127">
        <f t="shared" si="39"/>
        <v>149.70591717727854</v>
      </c>
      <c r="AJ254" s="127">
        <f t="shared" si="35"/>
        <v>148.3997868750555</v>
      </c>
      <c r="AK254" s="127">
        <f t="shared" si="36"/>
        <v>156.53805746418317</v>
      </c>
      <c r="AL254" s="127">
        <f t="shared" si="37"/>
        <v>156.09011582193705</v>
      </c>
      <c r="AM254" s="127">
        <f t="shared" si="38"/>
        <v>159.33838649431667</v>
      </c>
      <c r="AN254" s="280">
        <v>1</v>
      </c>
      <c r="AO254" s="281">
        <v>1</v>
      </c>
      <c r="AP254" s="281">
        <v>1</v>
      </c>
      <c r="AQ254" s="281">
        <v>1</v>
      </c>
      <c r="AR254" s="281">
        <v>1</v>
      </c>
      <c r="AS254" s="281">
        <v>1</v>
      </c>
      <c r="AT254" s="281">
        <v>1</v>
      </c>
      <c r="AU254" s="281">
        <v>1</v>
      </c>
      <c r="AV254" s="281">
        <v>1</v>
      </c>
      <c r="AW254" s="281">
        <v>1</v>
      </c>
      <c r="AX254" s="281">
        <v>1</v>
      </c>
      <c r="AY254" s="281">
        <v>1</v>
      </c>
      <c r="AZ254" s="281">
        <v>1</v>
      </c>
      <c r="BA254" s="281">
        <v>1</v>
      </c>
      <c r="BB254" s="281">
        <v>1</v>
      </c>
      <c r="BC254" s="281">
        <v>4</v>
      </c>
      <c r="BD254" s="281">
        <v>6</v>
      </c>
      <c r="BE254" s="325">
        <v>7</v>
      </c>
    </row>
    <row r="255" spans="2:57" ht="15" x14ac:dyDescent="0.25">
      <c r="B255" s="772"/>
      <c r="C255" s="1" t="s">
        <v>5</v>
      </c>
      <c r="D255" s="365">
        <v>11164.9</v>
      </c>
      <c r="E255" s="11">
        <v>11179.3</v>
      </c>
      <c r="F255" s="11">
        <v>11607.9</v>
      </c>
      <c r="G255" s="11">
        <v>12390.9</v>
      </c>
      <c r="H255" s="11">
        <v>12979.3</v>
      </c>
      <c r="I255" s="11">
        <v>12829.8</v>
      </c>
      <c r="J255" s="11">
        <v>14225.3</v>
      </c>
      <c r="K255" s="11">
        <v>13965.6</v>
      </c>
      <c r="L255" s="11">
        <v>13881.3</v>
      </c>
      <c r="M255" s="11">
        <v>14677.5</v>
      </c>
      <c r="N255" s="11">
        <v>17364.400000000001</v>
      </c>
      <c r="O255" s="11">
        <v>19335.3</v>
      </c>
      <c r="P255" s="11">
        <v>14751.3</v>
      </c>
      <c r="Q255" s="11">
        <v>14550.75</v>
      </c>
      <c r="R255" s="11">
        <v>17394.169999999998</v>
      </c>
      <c r="S255" s="11">
        <v>18398.515625</v>
      </c>
      <c r="T255" s="11">
        <v>18343.103515625</v>
      </c>
      <c r="U255" s="366">
        <v>18753.173828125</v>
      </c>
      <c r="V255" s="74">
        <f>100</f>
        <v>100</v>
      </c>
      <c r="W255" s="127">
        <f t="shared" si="34"/>
        <v>100.12897562898011</v>
      </c>
      <c r="X255" s="127">
        <f t="shared" si="34"/>
        <v>103.96779191931859</v>
      </c>
      <c r="Y255" s="127">
        <f t="shared" si="34"/>
        <v>110.98084174511192</v>
      </c>
      <c r="Z255" s="127">
        <f t="shared" si="32"/>
        <v>116.25092925149352</v>
      </c>
      <c r="AA255" s="127">
        <f t="shared" si="32"/>
        <v>114.91191143673477</v>
      </c>
      <c r="AB255" s="127">
        <f t="shared" si="32"/>
        <v>127.41090381463336</v>
      </c>
      <c r="AC255" s="127">
        <f t="shared" si="32"/>
        <v>125.08486417254073</v>
      </c>
      <c r="AD255" s="127">
        <f t="shared" si="32"/>
        <v>124.32981934455302</v>
      </c>
      <c r="AE255" s="127">
        <f t="shared" si="32"/>
        <v>131.4610968302448</v>
      </c>
      <c r="AF255" s="127">
        <f t="shared" si="32"/>
        <v>155.52669526820665</v>
      </c>
      <c r="AG255" s="127">
        <f t="shared" si="32"/>
        <v>173.17933882076866</v>
      </c>
      <c r="AH255" s="127">
        <f t="shared" si="32"/>
        <v>132.12209692876783</v>
      </c>
      <c r="AI255" s="127">
        <f t="shared" si="39"/>
        <v>130.32584259599281</v>
      </c>
      <c r="AJ255" s="127">
        <f t="shared" si="35"/>
        <v>155.79333446784116</v>
      </c>
      <c r="AK255" s="127">
        <f t="shared" si="36"/>
        <v>164.78889757185465</v>
      </c>
      <c r="AL255" s="127">
        <f t="shared" si="37"/>
        <v>164.2925912065939</v>
      </c>
      <c r="AM255" s="127">
        <f t="shared" si="38"/>
        <v>167.96544373997978</v>
      </c>
      <c r="AN255" s="280">
        <v>1</v>
      </c>
      <c r="AO255" s="281">
        <v>1</v>
      </c>
      <c r="AP255" s="281">
        <v>1</v>
      </c>
      <c r="AQ255" s="281">
        <v>1</v>
      </c>
      <c r="AR255" s="281">
        <v>1</v>
      </c>
      <c r="AS255" s="281">
        <v>1</v>
      </c>
      <c r="AT255" s="281">
        <v>1</v>
      </c>
      <c r="AU255" s="281">
        <v>1</v>
      </c>
      <c r="AV255" s="281">
        <v>1</v>
      </c>
      <c r="AW255" s="281">
        <v>1</v>
      </c>
      <c r="AX255" s="281">
        <v>1</v>
      </c>
      <c r="AY255" s="281">
        <v>1</v>
      </c>
      <c r="AZ255" s="281">
        <v>1</v>
      </c>
      <c r="BA255" s="281">
        <v>1</v>
      </c>
      <c r="BB255" s="281">
        <v>1</v>
      </c>
      <c r="BC255" s="281">
        <v>4</v>
      </c>
      <c r="BD255" s="281">
        <v>6</v>
      </c>
      <c r="BE255" s="325">
        <v>7</v>
      </c>
    </row>
    <row r="256" spans="2:57" ht="15" x14ac:dyDescent="0.25">
      <c r="B256" s="772"/>
      <c r="C256" s="1" t="s">
        <v>6</v>
      </c>
      <c r="D256" s="365">
        <v>31427.9</v>
      </c>
      <c r="E256" s="11">
        <v>31256.2</v>
      </c>
      <c r="F256" s="11">
        <v>32205.4</v>
      </c>
      <c r="G256" s="11">
        <v>34480.1</v>
      </c>
      <c r="H256" s="11">
        <v>35153.5</v>
      </c>
      <c r="I256" s="11">
        <v>36749.699999999997</v>
      </c>
      <c r="J256" s="11">
        <v>39082.199999999997</v>
      </c>
      <c r="K256" s="11">
        <v>39683.4</v>
      </c>
      <c r="L256" s="11">
        <v>39030.400000000001</v>
      </c>
      <c r="M256" s="11">
        <v>40966.6</v>
      </c>
      <c r="N256" s="11">
        <v>42596</v>
      </c>
      <c r="O256" s="11">
        <v>44576.9</v>
      </c>
      <c r="P256" s="11">
        <v>37598.5</v>
      </c>
      <c r="Q256" s="11">
        <v>43255.95</v>
      </c>
      <c r="R256" s="11">
        <v>48341.74</v>
      </c>
      <c r="S256" s="11">
        <v>51267.9521484375</v>
      </c>
      <c r="T256" s="11">
        <v>51105.86328125</v>
      </c>
      <c r="U256" s="366">
        <v>52212.8974609375</v>
      </c>
      <c r="V256" s="74">
        <f>100</f>
        <v>100</v>
      </c>
      <c r="W256" s="127">
        <f t="shared" si="34"/>
        <v>99.453670146589488</v>
      </c>
      <c r="X256" s="127">
        <f t="shared" si="34"/>
        <v>102.47391648821588</v>
      </c>
      <c r="Y256" s="127">
        <f t="shared" si="34"/>
        <v>109.71175293290356</v>
      </c>
      <c r="Z256" s="127">
        <f t="shared" si="32"/>
        <v>111.85443507202199</v>
      </c>
      <c r="AA256" s="127">
        <f t="shared" si="32"/>
        <v>116.933361758183</v>
      </c>
      <c r="AB256" s="127">
        <f t="shared" si="32"/>
        <v>124.35511122283064</v>
      </c>
      <c r="AC256" s="127">
        <f t="shared" si="32"/>
        <v>126.26806118130705</v>
      </c>
      <c r="AD256" s="127">
        <f t="shared" si="32"/>
        <v>124.19028951982155</v>
      </c>
      <c r="AE256" s="127">
        <f t="shared" si="32"/>
        <v>130.35105749986477</v>
      </c>
      <c r="AF256" s="127">
        <f t="shared" si="32"/>
        <v>135.53562280648723</v>
      </c>
      <c r="AG256" s="127">
        <f t="shared" si="32"/>
        <v>141.83862109781435</v>
      </c>
      <c r="AH256" s="127">
        <f t="shared" si="32"/>
        <v>119.63414672949831</v>
      </c>
      <c r="AI256" s="127">
        <f t="shared" si="39"/>
        <v>137.63550857677413</v>
      </c>
      <c r="AJ256" s="127">
        <f t="shared" si="35"/>
        <v>153.817913382695</v>
      </c>
      <c r="AK256" s="127">
        <f t="shared" si="36"/>
        <v>163.12878731457559</v>
      </c>
      <c r="AL256" s="127">
        <f t="shared" si="37"/>
        <v>162.61303899162846</v>
      </c>
      <c r="AM256" s="127">
        <f t="shared" si="38"/>
        <v>166.13549572493707</v>
      </c>
      <c r="AN256" s="280"/>
      <c r="AO256" s="281"/>
      <c r="AP256" s="281"/>
      <c r="AQ256" s="281"/>
      <c r="AR256" s="281"/>
      <c r="AS256" s="281"/>
      <c r="AT256" s="281"/>
      <c r="AU256" s="281"/>
      <c r="AV256" s="281"/>
      <c r="AW256" s="281"/>
      <c r="AX256" s="281"/>
      <c r="AY256" s="281"/>
      <c r="AZ256" s="281"/>
      <c r="BA256" s="281"/>
      <c r="BB256" s="281"/>
      <c r="BC256" s="281"/>
      <c r="BD256" s="281"/>
      <c r="BE256" s="325"/>
    </row>
    <row r="257" spans="2:57" ht="15" x14ac:dyDescent="0.25">
      <c r="B257" s="765"/>
      <c r="C257" s="8" t="s">
        <v>7</v>
      </c>
      <c r="D257" s="424">
        <v>20263</v>
      </c>
      <c r="E257" s="341">
        <v>20076.900000000001</v>
      </c>
      <c r="F257" s="341">
        <v>20597.5</v>
      </c>
      <c r="G257" s="341">
        <v>22089.200000000001</v>
      </c>
      <c r="H257" s="341">
        <v>22174.2</v>
      </c>
      <c r="I257" s="341">
        <v>23919.9</v>
      </c>
      <c r="J257" s="341">
        <v>24856.9</v>
      </c>
      <c r="K257" s="341">
        <v>25717.8</v>
      </c>
      <c r="L257" s="341">
        <v>25149.1</v>
      </c>
      <c r="M257" s="341">
        <v>26289.1</v>
      </c>
      <c r="N257" s="341">
        <v>25231.599999999999</v>
      </c>
      <c r="O257" s="341">
        <v>25241.599999999999</v>
      </c>
      <c r="P257" s="341">
        <v>22847.200000000001</v>
      </c>
      <c r="Q257" s="341">
        <v>28705.200000000001</v>
      </c>
      <c r="R257" s="341">
        <v>30947.57</v>
      </c>
      <c r="S257" s="341">
        <v>32869.4365234375</v>
      </c>
      <c r="T257" s="341">
        <v>32762.759765625</v>
      </c>
      <c r="U257" s="341">
        <v>33459.7236328125</v>
      </c>
      <c r="V257" s="74">
        <f>100</f>
        <v>100</v>
      </c>
      <c r="W257" s="127">
        <f t="shared" si="34"/>
        <v>99.081577259043584</v>
      </c>
      <c r="X257" s="127">
        <f t="shared" si="34"/>
        <v>101.65079208409416</v>
      </c>
      <c r="Y257" s="127">
        <f t="shared" si="34"/>
        <v>109.01248581157775</v>
      </c>
      <c r="Z257" s="127">
        <f t="shared" si="32"/>
        <v>109.43196959976312</v>
      </c>
      <c r="AA257" s="127">
        <f t="shared" si="32"/>
        <v>118.04717958841238</v>
      </c>
      <c r="AB257" s="127">
        <f t="shared" si="32"/>
        <v>122.6713714652322</v>
      </c>
      <c r="AC257" s="127">
        <f t="shared" si="32"/>
        <v>126.92000197404136</v>
      </c>
      <c r="AD257" s="127">
        <f t="shared" si="32"/>
        <v>124.11340867591176</v>
      </c>
      <c r="AE257" s="127">
        <f t="shared" si="32"/>
        <v>129.73942654098605</v>
      </c>
      <c r="AF257" s="127">
        <f t="shared" si="32"/>
        <v>124.52055470562108</v>
      </c>
      <c r="AG257" s="127">
        <f t="shared" si="32"/>
        <v>124.56990573952524</v>
      </c>
      <c r="AH257" s="127">
        <f t="shared" si="32"/>
        <v>112.7532941815131</v>
      </c>
      <c r="AI257" s="127">
        <f t="shared" si="39"/>
        <v>141.66312984257021</v>
      </c>
      <c r="AJ257" s="127">
        <f t="shared" si="35"/>
        <v>152.72945763213738</v>
      </c>
      <c r="AK257" s="127">
        <f t="shared" si="36"/>
        <v>162.21406762788087</v>
      </c>
      <c r="AL257" s="127">
        <f t="shared" si="37"/>
        <v>161.68760679872182</v>
      </c>
      <c r="AM257" s="127">
        <f t="shared" si="38"/>
        <v>165.1271955426763</v>
      </c>
      <c r="AN257" s="283"/>
      <c r="AO257" s="284"/>
      <c r="AP257" s="284"/>
      <c r="AQ257" s="284"/>
      <c r="AR257" s="284"/>
      <c r="AS257" s="284"/>
      <c r="AT257" s="284"/>
      <c r="AU257" s="284"/>
      <c r="AV257" s="284"/>
      <c r="AW257" s="284"/>
      <c r="AX257" s="284"/>
      <c r="AY257" s="284"/>
      <c r="AZ257" s="284"/>
      <c r="BA257" s="284"/>
      <c r="BB257" s="284"/>
      <c r="BC257" s="284"/>
      <c r="BD257" s="284"/>
      <c r="BE257" s="284"/>
    </row>
    <row r="258" spans="2:57" ht="15" x14ac:dyDescent="0.25">
      <c r="B258" s="772" t="s">
        <v>57</v>
      </c>
      <c r="C258" s="1" t="s">
        <v>2</v>
      </c>
      <c r="D258" s="425">
        <v>3700.9</v>
      </c>
      <c r="E258" s="11">
        <v>3257.9</v>
      </c>
      <c r="F258" s="11">
        <v>2746.6</v>
      </c>
      <c r="G258" s="11">
        <v>3290.7</v>
      </c>
      <c r="H258" s="11">
        <v>3753.8</v>
      </c>
      <c r="I258" s="11">
        <v>4293.1557955500302</v>
      </c>
      <c r="J258" s="11">
        <v>2130.1999999999998</v>
      </c>
      <c r="K258" s="11">
        <v>2272.1999999999998</v>
      </c>
      <c r="L258" s="11">
        <v>1616.9</v>
      </c>
      <c r="M258" s="11">
        <v>2357.6999999999998</v>
      </c>
      <c r="N258" s="11">
        <v>1284.5</v>
      </c>
      <c r="O258" s="11">
        <v>1012.5</v>
      </c>
      <c r="P258" s="11">
        <v>343.4</v>
      </c>
      <c r="Q258" s="11">
        <v>1243.82</v>
      </c>
      <c r="R258" s="11">
        <v>1849.42</v>
      </c>
      <c r="S258" s="11">
        <v>2006.81848144531</v>
      </c>
      <c r="T258" s="11">
        <v>1997.92785644531</v>
      </c>
      <c r="U258" s="366">
        <v>2039.88415527344</v>
      </c>
      <c r="V258" s="74">
        <f>100</f>
        <v>100</v>
      </c>
      <c r="W258" s="127">
        <f t="shared" si="34"/>
        <v>88.029938663568316</v>
      </c>
      <c r="X258" s="127">
        <f t="shared" si="34"/>
        <v>74.214380285876402</v>
      </c>
      <c r="Y258" s="127">
        <f t="shared" si="34"/>
        <v>88.91620957064498</v>
      </c>
      <c r="Z258" s="127">
        <f t="shared" si="32"/>
        <v>101.42938204220594</v>
      </c>
      <c r="AA258" s="127">
        <f t="shared" si="32"/>
        <v>116.00302076657111</v>
      </c>
      <c r="AB258" s="127">
        <f t="shared" si="32"/>
        <v>57.558972141911418</v>
      </c>
      <c r="AC258" s="127">
        <f t="shared" si="32"/>
        <v>61.395876678645728</v>
      </c>
      <c r="AD258" s="127">
        <f t="shared" si="32"/>
        <v>43.689372855251428</v>
      </c>
      <c r="AE258" s="127">
        <f t="shared" si="32"/>
        <v>63.706125537031525</v>
      </c>
      <c r="AF258" s="127">
        <f t="shared" si="32"/>
        <v>34.707773784755062</v>
      </c>
      <c r="AG258" s="127">
        <f t="shared" si="32"/>
        <v>27.358210165094977</v>
      </c>
      <c r="AH258" s="127">
        <f t="shared" si="32"/>
        <v>9.2788240698208533</v>
      </c>
      <c r="AI258" s="127">
        <f t="shared" si="39"/>
        <v>33.608581696344132</v>
      </c>
      <c r="AJ258" s="127">
        <f t="shared" si="35"/>
        <v>49.972168931881434</v>
      </c>
      <c r="AK258" s="127">
        <f t="shared" si="36"/>
        <v>54.225147435632138</v>
      </c>
      <c r="AL258" s="127">
        <f t="shared" si="37"/>
        <v>53.98491870748493</v>
      </c>
      <c r="AM258" s="127">
        <f t="shared" si="38"/>
        <v>55.118596970289389</v>
      </c>
      <c r="AN258" s="280">
        <v>1</v>
      </c>
      <c r="AO258" s="281">
        <v>1</v>
      </c>
      <c r="AP258" s="281">
        <v>1</v>
      </c>
      <c r="AQ258" s="281">
        <v>1</v>
      </c>
      <c r="AR258" s="281">
        <v>1</v>
      </c>
      <c r="AS258" s="281">
        <v>4</v>
      </c>
      <c r="AT258" s="281">
        <v>1</v>
      </c>
      <c r="AU258" s="281">
        <v>1</v>
      </c>
      <c r="AV258" s="281">
        <v>1</v>
      </c>
      <c r="AW258" s="281">
        <v>1</v>
      </c>
      <c r="AX258" s="281">
        <v>1</v>
      </c>
      <c r="AY258" s="281">
        <v>1</v>
      </c>
      <c r="AZ258" s="281">
        <v>1</v>
      </c>
      <c r="BA258" s="281">
        <v>1</v>
      </c>
      <c r="BB258" s="281">
        <v>1</v>
      </c>
      <c r="BC258" s="281">
        <v>4</v>
      </c>
      <c r="BD258" s="281">
        <v>6</v>
      </c>
      <c r="BE258" s="325">
        <v>7</v>
      </c>
    </row>
    <row r="259" spans="2:57" ht="15" x14ac:dyDescent="0.25">
      <c r="B259" s="772"/>
      <c r="C259" s="1" t="s">
        <v>3</v>
      </c>
      <c r="D259" s="365">
        <v>2517.5</v>
      </c>
      <c r="E259" s="11">
        <v>2150.3000000000002</v>
      </c>
      <c r="F259" s="11">
        <v>1925.4</v>
      </c>
      <c r="G259" s="11">
        <v>1129.0999999999999</v>
      </c>
      <c r="H259" s="11">
        <v>876.1</v>
      </c>
      <c r="I259" s="11">
        <v>1003.7</v>
      </c>
      <c r="J259" s="11">
        <v>950.5</v>
      </c>
      <c r="K259" s="11">
        <v>900.6</v>
      </c>
      <c r="L259" s="11">
        <v>842.5</v>
      </c>
      <c r="M259" s="11">
        <v>609.6</v>
      </c>
      <c r="N259" s="11">
        <v>776.3</v>
      </c>
      <c r="O259" s="11">
        <v>547.70000000000005</v>
      </c>
      <c r="P259" s="11">
        <v>512.5</v>
      </c>
      <c r="Q259" s="11">
        <v>556.1</v>
      </c>
      <c r="R259" s="11">
        <v>1158.21</v>
      </c>
      <c r="S259" s="11">
        <v>1222.51586914063</v>
      </c>
      <c r="T259" s="11">
        <v>1218.974609375</v>
      </c>
      <c r="U259" s="366">
        <v>1245.48999023438</v>
      </c>
      <c r="V259" s="74">
        <f>100</f>
        <v>100</v>
      </c>
      <c r="W259" s="127">
        <f t="shared" si="34"/>
        <v>85.414101290963274</v>
      </c>
      <c r="X259" s="127">
        <f t="shared" si="34"/>
        <v>76.480635551142001</v>
      </c>
      <c r="Y259" s="127">
        <f t="shared" si="34"/>
        <v>44.850049652432965</v>
      </c>
      <c r="Z259" s="127">
        <f t="shared" si="32"/>
        <v>34.800397219463754</v>
      </c>
      <c r="AA259" s="127">
        <f t="shared" si="32"/>
        <v>39.868917576961273</v>
      </c>
      <c r="AB259" s="127">
        <f t="shared" si="32"/>
        <v>37.755710029791459</v>
      </c>
      <c r="AC259" s="127">
        <f t="shared" si="32"/>
        <v>35.773584905660378</v>
      </c>
      <c r="AD259" s="127">
        <f t="shared" si="32"/>
        <v>33.46573982125124</v>
      </c>
      <c r="AE259" s="127">
        <f t="shared" si="32"/>
        <v>24.21449851042701</v>
      </c>
      <c r="AF259" s="127">
        <f t="shared" si="32"/>
        <v>30.83614697120159</v>
      </c>
      <c r="AG259" s="127">
        <f t="shared" si="32"/>
        <v>21.755710029791462</v>
      </c>
      <c r="AH259" s="127">
        <f t="shared" si="32"/>
        <v>20.357497517378352</v>
      </c>
      <c r="AI259" s="127">
        <f t="shared" si="39"/>
        <v>22.089374379344587</v>
      </c>
      <c r="AJ259" s="127">
        <f t="shared" si="35"/>
        <v>46.006355511420061</v>
      </c>
      <c r="AK259" s="127">
        <f t="shared" si="36"/>
        <v>48.560709797045874</v>
      </c>
      <c r="AL259" s="127">
        <f t="shared" si="37"/>
        <v>48.42004406653426</v>
      </c>
      <c r="AM259" s="127">
        <f t="shared" si="38"/>
        <v>49.473286603153127</v>
      </c>
      <c r="AN259" s="280">
        <v>1</v>
      </c>
      <c r="AO259" s="281">
        <v>1</v>
      </c>
      <c r="AP259" s="281">
        <v>1</v>
      </c>
      <c r="AQ259" s="281">
        <v>1</v>
      </c>
      <c r="AR259" s="281">
        <v>1</v>
      </c>
      <c r="AS259" s="281">
        <v>1</v>
      </c>
      <c r="AT259" s="281">
        <v>1</v>
      </c>
      <c r="AU259" s="281">
        <v>1</v>
      </c>
      <c r="AV259" s="281">
        <v>1</v>
      </c>
      <c r="AW259" s="281">
        <v>1</v>
      </c>
      <c r="AX259" s="281">
        <v>1</v>
      </c>
      <c r="AY259" s="281">
        <v>1</v>
      </c>
      <c r="AZ259" s="281">
        <v>1</v>
      </c>
      <c r="BA259" s="281">
        <v>1</v>
      </c>
      <c r="BB259" s="281">
        <v>1</v>
      </c>
      <c r="BC259" s="281">
        <v>4</v>
      </c>
      <c r="BD259" s="281">
        <v>6</v>
      </c>
      <c r="BE259" s="325">
        <v>7</v>
      </c>
    </row>
    <row r="260" spans="2:57" ht="15" x14ac:dyDescent="0.25">
      <c r="B260" s="772"/>
      <c r="C260" s="1" t="s">
        <v>4</v>
      </c>
      <c r="D260" s="365">
        <v>1377.9</v>
      </c>
      <c r="E260" s="11">
        <v>1123.3</v>
      </c>
      <c r="F260" s="11">
        <v>1506.6</v>
      </c>
      <c r="G260" s="11">
        <v>1973.6</v>
      </c>
      <c r="H260" s="11">
        <v>1366.5</v>
      </c>
      <c r="I260" s="11">
        <v>605.1</v>
      </c>
      <c r="J260" s="11">
        <v>913.7</v>
      </c>
      <c r="K260" s="11">
        <v>721.6</v>
      </c>
      <c r="L260" s="11">
        <v>1549.5</v>
      </c>
      <c r="M260" s="11">
        <v>1027.2</v>
      </c>
      <c r="N260" s="11">
        <v>1430.5</v>
      </c>
      <c r="O260" s="11">
        <v>962</v>
      </c>
      <c r="P260" s="11">
        <v>887.4</v>
      </c>
      <c r="Q260" s="11">
        <v>1327.12</v>
      </c>
      <c r="R260" s="11">
        <v>1474.11</v>
      </c>
      <c r="S260" s="11">
        <v>1554.95031738281</v>
      </c>
      <c r="T260" s="11">
        <v>1550.50085449219</v>
      </c>
      <c r="U260" s="366">
        <v>1582.66149902344</v>
      </c>
      <c r="V260" s="74">
        <f>100</f>
        <v>100</v>
      </c>
      <c r="W260" s="127">
        <f t="shared" si="34"/>
        <v>81.52260686551999</v>
      </c>
      <c r="X260" s="127">
        <f t="shared" si="34"/>
        <v>109.3403004572175</v>
      </c>
      <c r="Y260" s="127">
        <f t="shared" si="34"/>
        <v>143.23245518542709</v>
      </c>
      <c r="Z260" s="127">
        <f t="shared" si="32"/>
        <v>99.172654038754615</v>
      </c>
      <c r="AA260" s="127">
        <f t="shared" si="32"/>
        <v>43.914652732418894</v>
      </c>
      <c r="AB260" s="127">
        <f t="shared" si="32"/>
        <v>66.311053051745404</v>
      </c>
      <c r="AC260" s="127">
        <f t="shared" si="32"/>
        <v>52.369547862689593</v>
      </c>
      <c r="AD260" s="127">
        <f t="shared" si="32"/>
        <v>112.45373394295666</v>
      </c>
      <c r="AE260" s="127">
        <f t="shared" si="32"/>
        <v>74.548225560635743</v>
      </c>
      <c r="AF260" s="127">
        <f t="shared" si="32"/>
        <v>103.817403294869</v>
      </c>
      <c r="AG260" s="127">
        <f t="shared" si="32"/>
        <v>69.816387255969218</v>
      </c>
      <c r="AH260" s="127">
        <f t="shared" si="32"/>
        <v>64.402351404310906</v>
      </c>
      <c r="AI260" s="127">
        <f t="shared" si="39"/>
        <v>96.314681762101742</v>
      </c>
      <c r="AJ260" s="127">
        <f t="shared" si="35"/>
        <v>106.98236446766818</v>
      </c>
      <c r="AK260" s="127">
        <f t="shared" si="36"/>
        <v>112.84928640560344</v>
      </c>
      <c r="AL260" s="127">
        <f t="shared" si="37"/>
        <v>112.52637016417664</v>
      </c>
      <c r="AM260" s="127">
        <f t="shared" si="38"/>
        <v>114.86040344171856</v>
      </c>
      <c r="AN260" s="280">
        <v>1</v>
      </c>
      <c r="AO260" s="281">
        <v>1</v>
      </c>
      <c r="AP260" s="281">
        <v>1</v>
      </c>
      <c r="AQ260" s="281">
        <v>1</v>
      </c>
      <c r="AR260" s="281">
        <v>1</v>
      </c>
      <c r="AS260" s="281">
        <v>1</v>
      </c>
      <c r="AT260" s="281">
        <v>1</v>
      </c>
      <c r="AU260" s="281">
        <v>1</v>
      </c>
      <c r="AV260" s="281">
        <v>1</v>
      </c>
      <c r="AW260" s="281">
        <v>1</v>
      </c>
      <c r="AX260" s="281">
        <v>1</v>
      </c>
      <c r="AY260" s="281">
        <v>1</v>
      </c>
      <c r="AZ260" s="281">
        <v>1</v>
      </c>
      <c r="BA260" s="281">
        <v>1</v>
      </c>
      <c r="BB260" s="281">
        <v>1</v>
      </c>
      <c r="BC260" s="281">
        <v>4</v>
      </c>
      <c r="BD260" s="281">
        <v>6</v>
      </c>
      <c r="BE260" s="325">
        <v>7</v>
      </c>
    </row>
    <row r="261" spans="2:57" ht="15" x14ac:dyDescent="0.25">
      <c r="B261" s="772"/>
      <c r="C261" s="1" t="s">
        <v>5</v>
      </c>
      <c r="D261" s="365">
        <v>389.7</v>
      </c>
      <c r="E261" s="11">
        <v>1447.5</v>
      </c>
      <c r="F261" s="11">
        <v>1440.3</v>
      </c>
      <c r="G261" s="11">
        <v>654.70000000000005</v>
      </c>
      <c r="H261" s="11">
        <v>618.70000000000005</v>
      </c>
      <c r="I261" s="11">
        <v>1232.04430701144</v>
      </c>
      <c r="J261" s="11">
        <v>1326.4</v>
      </c>
      <c r="K261" s="11">
        <v>1851.4</v>
      </c>
      <c r="L261" s="11">
        <v>249.7</v>
      </c>
      <c r="M261" s="11">
        <v>2395.9</v>
      </c>
      <c r="N261" s="11">
        <v>1930.2</v>
      </c>
      <c r="O261" s="11">
        <v>3611.3</v>
      </c>
      <c r="P261" s="11">
        <v>2476.4</v>
      </c>
      <c r="Q261" s="11">
        <v>9089.7900000000009</v>
      </c>
      <c r="R261" s="11">
        <v>20029.419999999998</v>
      </c>
      <c r="S261" s="11">
        <v>21185.923828125</v>
      </c>
      <c r="T261" s="11">
        <v>21122.1171875</v>
      </c>
      <c r="U261" s="366">
        <v>21594.5625</v>
      </c>
      <c r="V261" s="74">
        <f>100</f>
        <v>100</v>
      </c>
      <c r="W261" s="127">
        <f t="shared" si="34"/>
        <v>371.43956889915319</v>
      </c>
      <c r="X261" s="127">
        <f t="shared" si="34"/>
        <v>369.59199384141647</v>
      </c>
      <c r="Y261" s="127">
        <f t="shared" si="34"/>
        <v>168.00102643058764</v>
      </c>
      <c r="Z261" s="127">
        <f t="shared" si="32"/>
        <v>158.76315114190405</v>
      </c>
      <c r="AA261" s="127">
        <f t="shared" si="32"/>
        <v>316.15199050845263</v>
      </c>
      <c r="AB261" s="127">
        <f t="shared" si="32"/>
        <v>340.36438285860919</v>
      </c>
      <c r="AC261" s="127">
        <f t="shared" si="32"/>
        <v>475.08339748524509</v>
      </c>
      <c r="AD261" s="127">
        <f t="shared" si="32"/>
        <v>64.074929432897108</v>
      </c>
      <c r="AE261" s="127">
        <f t="shared" si="32"/>
        <v>614.80626122658452</v>
      </c>
      <c r="AF261" s="127">
        <f t="shared" si="32"/>
        <v>495.30408006158586</v>
      </c>
      <c r="AG261" s="127">
        <f t="shared" ref="AD261:AM290" si="40">O261*100/$D261</f>
        <v>926.68719527841927</v>
      </c>
      <c r="AH261" s="127">
        <f t="shared" si="40"/>
        <v>635.46317680266873</v>
      </c>
      <c r="AI261" s="127">
        <f t="shared" si="39"/>
        <v>2332.5096227867593</v>
      </c>
      <c r="AJ261" s="127">
        <f t="shared" si="35"/>
        <v>5139.7023351295866</v>
      </c>
      <c r="AK261" s="127">
        <f t="shared" si="36"/>
        <v>5436.4700611046965</v>
      </c>
      <c r="AL261" s="127">
        <f t="shared" si="37"/>
        <v>5420.0967891968185</v>
      </c>
      <c r="AM261" s="127">
        <f t="shared" si="38"/>
        <v>5541.3298691301006</v>
      </c>
      <c r="AN261" s="280">
        <v>1</v>
      </c>
      <c r="AO261" s="281">
        <v>1</v>
      </c>
      <c r="AP261" s="281">
        <v>1</v>
      </c>
      <c r="AQ261" s="281">
        <v>1</v>
      </c>
      <c r="AR261" s="281">
        <v>1</v>
      </c>
      <c r="AS261" s="281">
        <v>4</v>
      </c>
      <c r="AT261" s="281">
        <v>1</v>
      </c>
      <c r="AU261" s="281">
        <v>1</v>
      </c>
      <c r="AV261" s="281">
        <v>1</v>
      </c>
      <c r="AW261" s="281">
        <v>1</v>
      </c>
      <c r="AX261" s="281">
        <v>1</v>
      </c>
      <c r="AY261" s="281">
        <v>1</v>
      </c>
      <c r="AZ261" s="281">
        <v>1</v>
      </c>
      <c r="BA261" s="281">
        <v>1</v>
      </c>
      <c r="BB261" s="281">
        <v>1</v>
      </c>
      <c r="BC261" s="281">
        <v>4</v>
      </c>
      <c r="BD261" s="281">
        <v>6</v>
      </c>
      <c r="BE261" s="325">
        <v>7</v>
      </c>
    </row>
    <row r="262" spans="2:57" ht="15" x14ac:dyDescent="0.25">
      <c r="B262" s="772"/>
      <c r="C262" s="1" t="s">
        <v>6</v>
      </c>
      <c r="D262" s="365">
        <v>7986</v>
      </c>
      <c r="E262" s="11">
        <v>7979</v>
      </c>
      <c r="F262" s="11">
        <v>7618.9</v>
      </c>
      <c r="G262" s="11">
        <v>7048.1</v>
      </c>
      <c r="H262" s="11">
        <v>6615.1</v>
      </c>
      <c r="I262" s="11">
        <v>7134.0001025614702</v>
      </c>
      <c r="J262" s="11">
        <v>5320.8</v>
      </c>
      <c r="K262" s="11">
        <v>5745.8</v>
      </c>
      <c r="L262" s="11">
        <v>4258.6000000000004</v>
      </c>
      <c r="M262" s="11">
        <v>6390.4</v>
      </c>
      <c r="N262" s="11">
        <v>5421.5</v>
      </c>
      <c r="O262" s="11">
        <v>6133.5</v>
      </c>
      <c r="P262" s="11">
        <v>4219.7</v>
      </c>
      <c r="Q262" s="11">
        <v>12216.83</v>
      </c>
      <c r="R262" s="11">
        <v>24511.16</v>
      </c>
      <c r="S262" s="11">
        <v>25970.208496093801</v>
      </c>
      <c r="T262" s="11">
        <v>25889.5205078125</v>
      </c>
      <c r="U262" s="366">
        <v>26462.598144531301</v>
      </c>
      <c r="V262" s="74">
        <f>100</f>
        <v>100</v>
      </c>
      <c r="W262" s="127">
        <f t="shared" si="34"/>
        <v>99.912346606561485</v>
      </c>
      <c r="X262" s="127">
        <f t="shared" si="34"/>
        <v>95.403205609817178</v>
      </c>
      <c r="Y262" s="127">
        <f t="shared" si="34"/>
        <v>88.255697470573509</v>
      </c>
      <c r="Z262" s="127">
        <f t="shared" si="34"/>
        <v>82.833708990733783</v>
      </c>
      <c r="AA262" s="127">
        <f t="shared" si="34"/>
        <v>89.331331111463442</v>
      </c>
      <c r="AB262" s="127">
        <f t="shared" si="34"/>
        <v>66.626596543951919</v>
      </c>
      <c r="AC262" s="127">
        <f t="shared" si="34"/>
        <v>71.948409717004765</v>
      </c>
      <c r="AD262" s="127">
        <f t="shared" si="40"/>
        <v>53.325820185324325</v>
      </c>
      <c r="AE262" s="127">
        <f t="shared" si="40"/>
        <v>80.020035061357376</v>
      </c>
      <c r="AF262" s="127">
        <f t="shared" si="40"/>
        <v>67.887553218131728</v>
      </c>
      <c r="AG262" s="127">
        <f t="shared" si="40"/>
        <v>76.803155522163792</v>
      </c>
      <c r="AH262" s="127">
        <f t="shared" si="40"/>
        <v>52.83871775607313</v>
      </c>
      <c r="AI262" s="127">
        <f t="shared" si="39"/>
        <v>152.97808665164038</v>
      </c>
      <c r="AJ262" s="127">
        <f t="shared" si="35"/>
        <v>306.92662158777864</v>
      </c>
      <c r="AK262" s="127">
        <f t="shared" si="36"/>
        <v>325.19670042691962</v>
      </c>
      <c r="AL262" s="127">
        <f t="shared" si="37"/>
        <v>324.18633242940774</v>
      </c>
      <c r="AM262" s="127">
        <f t="shared" si="38"/>
        <v>331.36236093828325</v>
      </c>
      <c r="AN262" s="280"/>
      <c r="AO262" s="281"/>
      <c r="AP262" s="281"/>
      <c r="AQ262" s="281"/>
      <c r="AR262" s="281"/>
      <c r="AS262" s="281"/>
      <c r="AT262" s="281"/>
      <c r="AU262" s="281"/>
      <c r="AV262" s="281"/>
      <c r="AW262" s="281"/>
      <c r="AX262" s="281"/>
      <c r="AY262" s="281"/>
      <c r="AZ262" s="281"/>
      <c r="BA262" s="281"/>
      <c r="BB262" s="281"/>
      <c r="BC262" s="281"/>
      <c r="BD262" s="281"/>
      <c r="BE262" s="325"/>
    </row>
    <row r="263" spans="2:57" ht="15" x14ac:dyDescent="0.25">
      <c r="B263" s="765"/>
      <c r="C263" s="8" t="s">
        <v>7</v>
      </c>
      <c r="D263" s="424">
        <v>7596.3</v>
      </c>
      <c r="E263" s="341">
        <v>6531.5</v>
      </c>
      <c r="F263" s="341">
        <v>6178.6</v>
      </c>
      <c r="G263" s="341">
        <v>6393.4</v>
      </c>
      <c r="H263" s="341">
        <v>5996.4</v>
      </c>
      <c r="I263" s="341">
        <v>5901.9557955500304</v>
      </c>
      <c r="J263" s="341">
        <v>3994.4</v>
      </c>
      <c r="K263" s="341">
        <v>3894.4</v>
      </c>
      <c r="L263" s="341">
        <v>4008.9</v>
      </c>
      <c r="M263" s="341">
        <v>3994.5</v>
      </c>
      <c r="N263" s="341">
        <v>3491.3</v>
      </c>
      <c r="O263" s="341">
        <v>2522.1999999999998</v>
      </c>
      <c r="P263" s="341">
        <v>1743.3</v>
      </c>
      <c r="Q263" s="341">
        <v>3127.04</v>
      </c>
      <c r="R263" s="341">
        <v>4481.74</v>
      </c>
      <c r="S263" s="341">
        <v>4784.28466796875</v>
      </c>
      <c r="T263" s="341">
        <v>4767.4033203125</v>
      </c>
      <c r="U263" s="341">
        <v>4868.03564453125</v>
      </c>
      <c r="V263" s="74">
        <f>100</f>
        <v>100</v>
      </c>
      <c r="W263" s="127">
        <f t="shared" si="34"/>
        <v>85.982649447757453</v>
      </c>
      <c r="X263" s="127">
        <f t="shared" si="34"/>
        <v>81.336966681147402</v>
      </c>
      <c r="Y263" s="127">
        <f t="shared" si="34"/>
        <v>84.164659110356354</v>
      </c>
      <c r="Z263" s="127">
        <f t="shared" si="34"/>
        <v>78.938430551715967</v>
      </c>
      <c r="AA263" s="127">
        <f t="shared" si="34"/>
        <v>77.695138364072392</v>
      </c>
      <c r="AB263" s="127">
        <f t="shared" si="34"/>
        <v>52.583494596053342</v>
      </c>
      <c r="AC263" s="127">
        <f t="shared" si="34"/>
        <v>51.267064228637622</v>
      </c>
      <c r="AD263" s="127">
        <f t="shared" si="40"/>
        <v>52.774376999328616</v>
      </c>
      <c r="AE263" s="127">
        <f t="shared" si="40"/>
        <v>52.584811026420759</v>
      </c>
      <c r="AF263" s="127">
        <f t="shared" si="40"/>
        <v>45.960533417584877</v>
      </c>
      <c r="AG263" s="127">
        <f t="shared" si="40"/>
        <v>33.203006726959174</v>
      </c>
      <c r="AH263" s="127">
        <f t="shared" si="40"/>
        <v>22.94933059515817</v>
      </c>
      <c r="AI263" s="127">
        <f t="shared" si="39"/>
        <v>41.165304161236392</v>
      </c>
      <c r="AJ263" s="127">
        <f t="shared" si="35"/>
        <v>58.998986348617088</v>
      </c>
      <c r="AK263" s="127">
        <f t="shared" si="36"/>
        <v>62.981776232754761</v>
      </c>
      <c r="AL263" s="127">
        <f t="shared" si="37"/>
        <v>62.759545045778864</v>
      </c>
      <c r="AM263" s="127">
        <f t="shared" si="38"/>
        <v>64.084299521230733</v>
      </c>
      <c r="AN263" s="283"/>
      <c r="AO263" s="284"/>
      <c r="AP263" s="284"/>
      <c r="AQ263" s="284"/>
      <c r="AR263" s="284"/>
      <c r="AS263" s="284"/>
      <c r="AT263" s="284"/>
      <c r="AU263" s="284"/>
      <c r="AV263" s="284"/>
      <c r="AW263" s="284"/>
      <c r="AX263" s="284"/>
      <c r="AY263" s="284"/>
      <c r="AZ263" s="284"/>
      <c r="BA263" s="284"/>
      <c r="BB263" s="284"/>
      <c r="BC263" s="284"/>
      <c r="BD263" s="284"/>
      <c r="BE263" s="284"/>
    </row>
    <row r="264" spans="2:57" ht="15" x14ac:dyDescent="0.25">
      <c r="B264" s="772" t="s">
        <v>58</v>
      </c>
      <c r="C264" s="1" t="s">
        <v>2</v>
      </c>
      <c r="D264" s="425">
        <v>75</v>
      </c>
      <c r="E264" s="11">
        <v>60.3</v>
      </c>
      <c r="F264" s="11">
        <v>63.7</v>
      </c>
      <c r="G264" s="11">
        <v>45.8</v>
      </c>
      <c r="H264" s="11">
        <v>82.5</v>
      </c>
      <c r="I264" s="11">
        <v>114.14801580781899</v>
      </c>
      <c r="J264" s="11">
        <v>102.7</v>
      </c>
      <c r="K264" s="11">
        <v>195.4</v>
      </c>
      <c r="L264" s="11">
        <v>240.1</v>
      </c>
      <c r="M264" s="11">
        <v>138</v>
      </c>
      <c r="N264" s="11">
        <v>41.2</v>
      </c>
      <c r="O264" s="11">
        <v>135.5</v>
      </c>
      <c r="P264" s="11">
        <v>333.4</v>
      </c>
      <c r="Q264" s="11">
        <v>1577.97</v>
      </c>
      <c r="R264" s="11">
        <v>300.83</v>
      </c>
      <c r="S264" s="11">
        <v>326.43270874023398</v>
      </c>
      <c r="T264" s="11">
        <v>324.98654174804699</v>
      </c>
      <c r="U264" s="366">
        <v>331.77374267578102</v>
      </c>
      <c r="V264" s="74">
        <f>100</f>
        <v>100</v>
      </c>
      <c r="W264" s="127">
        <f t="shared" si="34"/>
        <v>80.400000000000006</v>
      </c>
      <c r="X264" s="127">
        <f t="shared" si="34"/>
        <v>84.933333333333337</v>
      </c>
      <c r="Y264" s="127">
        <f t="shared" si="34"/>
        <v>61.06666666666667</v>
      </c>
      <c r="Z264" s="127">
        <f t="shared" si="34"/>
        <v>110</v>
      </c>
      <c r="AA264" s="127">
        <f t="shared" si="34"/>
        <v>152.19735441042533</v>
      </c>
      <c r="AB264" s="127">
        <f t="shared" si="34"/>
        <v>136.93333333333334</v>
      </c>
      <c r="AC264" s="127">
        <f t="shared" si="34"/>
        <v>260.53333333333336</v>
      </c>
      <c r="AD264" s="127">
        <f t="shared" si="40"/>
        <v>320.13333333333333</v>
      </c>
      <c r="AE264" s="127">
        <f t="shared" si="40"/>
        <v>184</v>
      </c>
      <c r="AF264" s="127">
        <f t="shared" si="40"/>
        <v>54.93333333333333</v>
      </c>
      <c r="AG264" s="127">
        <f t="shared" si="40"/>
        <v>180.66666666666666</v>
      </c>
      <c r="AH264" s="127">
        <f t="shared" si="40"/>
        <v>444.53333333333336</v>
      </c>
      <c r="AI264" s="127">
        <f t="shared" si="39"/>
        <v>2103.96</v>
      </c>
      <c r="AJ264" s="127">
        <f t="shared" si="35"/>
        <v>401.10666666666668</v>
      </c>
      <c r="AK264" s="127">
        <f t="shared" si="36"/>
        <v>435.2436116536453</v>
      </c>
      <c r="AL264" s="127">
        <f t="shared" si="37"/>
        <v>433.31538899739598</v>
      </c>
      <c r="AM264" s="127">
        <f t="shared" si="38"/>
        <v>442.36499023437472</v>
      </c>
      <c r="AN264" s="280">
        <v>1</v>
      </c>
      <c r="AO264" s="281">
        <v>1</v>
      </c>
      <c r="AP264" s="281">
        <v>1</v>
      </c>
      <c r="AQ264" s="281">
        <v>1</v>
      </c>
      <c r="AR264" s="281">
        <v>1</v>
      </c>
      <c r="AS264" s="281">
        <v>4</v>
      </c>
      <c r="AT264" s="281">
        <v>1</v>
      </c>
      <c r="AU264" s="281">
        <v>1</v>
      </c>
      <c r="AV264" s="281">
        <v>1</v>
      </c>
      <c r="AW264" s="281">
        <v>1</v>
      </c>
      <c r="AX264" s="281">
        <v>1</v>
      </c>
      <c r="AY264" s="281">
        <v>1</v>
      </c>
      <c r="AZ264" s="281">
        <v>1</v>
      </c>
      <c r="BA264" s="281">
        <v>1</v>
      </c>
      <c r="BB264" s="281">
        <v>1</v>
      </c>
      <c r="BC264" s="281">
        <v>4</v>
      </c>
      <c r="BD264" s="281">
        <v>6</v>
      </c>
      <c r="BE264" s="325">
        <v>7</v>
      </c>
    </row>
    <row r="265" spans="2:57" ht="15" x14ac:dyDescent="0.25">
      <c r="B265" s="772"/>
      <c r="C265" s="1" t="s">
        <v>3</v>
      </c>
      <c r="D265" s="365">
        <v>149.19999999999999</v>
      </c>
      <c r="E265" s="11">
        <v>200.2</v>
      </c>
      <c r="F265" s="11">
        <v>299.39999999999998</v>
      </c>
      <c r="G265" s="11">
        <v>321.5</v>
      </c>
      <c r="H265" s="11">
        <v>313.3</v>
      </c>
      <c r="I265" s="11">
        <v>320.60000000000002</v>
      </c>
      <c r="J265" s="11">
        <v>772.5</v>
      </c>
      <c r="K265" s="11">
        <v>256</v>
      </c>
      <c r="L265" s="11">
        <v>217.2</v>
      </c>
      <c r="M265" s="11">
        <v>396.4</v>
      </c>
      <c r="N265" s="11">
        <v>878.7</v>
      </c>
      <c r="O265" s="11">
        <v>1469.9</v>
      </c>
      <c r="P265" s="11">
        <v>462.1</v>
      </c>
      <c r="Q265" s="11">
        <v>739.15</v>
      </c>
      <c r="R265" s="11">
        <v>2087.4</v>
      </c>
      <c r="S265" s="11">
        <v>2203.29614257813</v>
      </c>
      <c r="T265" s="11">
        <v>2196.91381835937</v>
      </c>
      <c r="U265" s="366">
        <v>2244.125</v>
      </c>
      <c r="V265" s="74">
        <f>100</f>
        <v>100</v>
      </c>
      <c r="W265" s="127">
        <f t="shared" si="34"/>
        <v>134.18230563002683</v>
      </c>
      <c r="X265" s="127">
        <f t="shared" si="34"/>
        <v>200.67024128686327</v>
      </c>
      <c r="Y265" s="127">
        <f t="shared" si="34"/>
        <v>215.48257372654157</v>
      </c>
      <c r="Z265" s="127">
        <f t="shared" si="34"/>
        <v>209.98659517426276</v>
      </c>
      <c r="AA265" s="127">
        <f t="shared" si="34"/>
        <v>214.87935656836464</v>
      </c>
      <c r="AB265" s="127">
        <f t="shared" si="34"/>
        <v>517.7613941018767</v>
      </c>
      <c r="AC265" s="127">
        <f t="shared" si="34"/>
        <v>171.58176943699732</v>
      </c>
      <c r="AD265" s="127">
        <f t="shared" si="40"/>
        <v>145.57640750670242</v>
      </c>
      <c r="AE265" s="127">
        <f t="shared" si="40"/>
        <v>265.68364611260057</v>
      </c>
      <c r="AF265" s="127">
        <f t="shared" si="40"/>
        <v>588.94101876675609</v>
      </c>
      <c r="AG265" s="127">
        <f t="shared" si="40"/>
        <v>985.18766756032176</v>
      </c>
      <c r="AH265" s="127">
        <f t="shared" si="40"/>
        <v>309.71849865951742</v>
      </c>
      <c r="AI265" s="127">
        <f t="shared" si="39"/>
        <v>495.40884718498666</v>
      </c>
      <c r="AJ265" s="127">
        <f t="shared" si="35"/>
        <v>1399.0616621983916</v>
      </c>
      <c r="AK265" s="127">
        <f t="shared" si="36"/>
        <v>1476.7400419424464</v>
      </c>
      <c r="AL265" s="127">
        <f t="shared" si="37"/>
        <v>1472.4623447448862</v>
      </c>
      <c r="AM265" s="127">
        <f t="shared" si="38"/>
        <v>1504.1052278820378</v>
      </c>
      <c r="AN265" s="280">
        <v>1</v>
      </c>
      <c r="AO265" s="281">
        <v>1</v>
      </c>
      <c r="AP265" s="281">
        <v>1</v>
      </c>
      <c r="AQ265" s="281">
        <v>1</v>
      </c>
      <c r="AR265" s="281">
        <v>1</v>
      </c>
      <c r="AS265" s="281">
        <v>1</v>
      </c>
      <c r="AT265" s="281">
        <v>1</v>
      </c>
      <c r="AU265" s="281">
        <v>1</v>
      </c>
      <c r="AV265" s="281">
        <v>1</v>
      </c>
      <c r="AW265" s="281">
        <v>1</v>
      </c>
      <c r="AX265" s="281">
        <v>1</v>
      </c>
      <c r="AY265" s="281">
        <v>1</v>
      </c>
      <c r="AZ265" s="281">
        <v>1</v>
      </c>
      <c r="BA265" s="281">
        <v>1</v>
      </c>
      <c r="BB265" s="281">
        <v>1</v>
      </c>
      <c r="BC265" s="281">
        <v>4</v>
      </c>
      <c r="BD265" s="281">
        <v>6</v>
      </c>
      <c r="BE265" s="325">
        <v>7</v>
      </c>
    </row>
    <row r="266" spans="2:57" ht="15" x14ac:dyDescent="0.25">
      <c r="B266" s="772"/>
      <c r="C266" s="1" t="s">
        <v>4</v>
      </c>
      <c r="D266" s="365">
        <v>646.9</v>
      </c>
      <c r="E266" s="11">
        <v>658.9</v>
      </c>
      <c r="F266" s="11">
        <v>986.8</v>
      </c>
      <c r="G266" s="11">
        <v>1435.6</v>
      </c>
      <c r="H266" s="11">
        <v>1449.8</v>
      </c>
      <c r="I266" s="11">
        <v>1837.2</v>
      </c>
      <c r="J266" s="11">
        <v>2215.8000000000002</v>
      </c>
      <c r="K266" s="11">
        <v>2506.6</v>
      </c>
      <c r="L266" s="11">
        <v>2639.2</v>
      </c>
      <c r="M266" s="11">
        <v>3102.4</v>
      </c>
      <c r="N266" s="11">
        <v>3023.9</v>
      </c>
      <c r="O266" s="11">
        <v>2160.1999999999998</v>
      </c>
      <c r="P266" s="11">
        <v>1224.9000000000001</v>
      </c>
      <c r="Q266" s="11">
        <v>1985.18</v>
      </c>
      <c r="R266" s="11">
        <v>2827.15</v>
      </c>
      <c r="S266" s="11">
        <v>2982.19116210938</v>
      </c>
      <c r="T266" s="11">
        <v>2973.65771484375</v>
      </c>
      <c r="U266" s="366">
        <v>3035.2763671875</v>
      </c>
      <c r="V266" s="74">
        <f>100</f>
        <v>100</v>
      </c>
      <c r="W266" s="127">
        <f t="shared" si="34"/>
        <v>101.85500077291699</v>
      </c>
      <c r="X266" s="127">
        <f t="shared" si="34"/>
        <v>152.5428968928737</v>
      </c>
      <c r="Y266" s="127">
        <f t="shared" si="34"/>
        <v>221.91992579996909</v>
      </c>
      <c r="Z266" s="127">
        <f t="shared" si="34"/>
        <v>224.11501004792086</v>
      </c>
      <c r="AA266" s="127">
        <f t="shared" si="34"/>
        <v>284.00061833359098</v>
      </c>
      <c r="AB266" s="127">
        <f t="shared" si="34"/>
        <v>342.525892719122</v>
      </c>
      <c r="AC266" s="127">
        <f t="shared" si="34"/>
        <v>387.47874478281034</v>
      </c>
      <c r="AD266" s="127">
        <f t="shared" si="40"/>
        <v>407.97650332354306</v>
      </c>
      <c r="AE266" s="127">
        <f t="shared" si="40"/>
        <v>479.57953315813882</v>
      </c>
      <c r="AF266" s="127">
        <f t="shared" si="40"/>
        <v>467.44473643530688</v>
      </c>
      <c r="AG266" s="127">
        <f t="shared" si="40"/>
        <v>333.93105580460656</v>
      </c>
      <c r="AH266" s="127">
        <f t="shared" si="40"/>
        <v>189.34920389550166</v>
      </c>
      <c r="AI266" s="127">
        <f t="shared" si="39"/>
        <v>306.8758695316123</v>
      </c>
      <c r="AJ266" s="127">
        <f t="shared" si="35"/>
        <v>437.03045292935542</v>
      </c>
      <c r="AK266" s="127">
        <f t="shared" si="36"/>
        <v>460.99724255825947</v>
      </c>
      <c r="AL266" s="127">
        <f t="shared" si="37"/>
        <v>459.67811328547691</v>
      </c>
      <c r="AM266" s="127">
        <f t="shared" si="38"/>
        <v>469.20333392912352</v>
      </c>
      <c r="AN266" s="280">
        <v>1</v>
      </c>
      <c r="AO266" s="281">
        <v>1</v>
      </c>
      <c r="AP266" s="281">
        <v>1</v>
      </c>
      <c r="AQ266" s="281">
        <v>1</v>
      </c>
      <c r="AR266" s="281">
        <v>1</v>
      </c>
      <c r="AS266" s="281">
        <v>1</v>
      </c>
      <c r="AT266" s="281">
        <v>1</v>
      </c>
      <c r="AU266" s="281">
        <v>1</v>
      </c>
      <c r="AV266" s="281">
        <v>1</v>
      </c>
      <c r="AW266" s="281">
        <v>1</v>
      </c>
      <c r="AX266" s="281">
        <v>1</v>
      </c>
      <c r="AY266" s="281">
        <v>1</v>
      </c>
      <c r="AZ266" s="281">
        <v>1</v>
      </c>
      <c r="BA266" s="281">
        <v>1</v>
      </c>
      <c r="BB266" s="281">
        <v>1</v>
      </c>
      <c r="BC266" s="281">
        <v>4</v>
      </c>
      <c r="BD266" s="281">
        <v>6</v>
      </c>
      <c r="BE266" s="325">
        <v>7</v>
      </c>
    </row>
    <row r="267" spans="2:57" ht="15" x14ac:dyDescent="0.25">
      <c r="B267" s="772"/>
      <c r="C267" s="1" t="s">
        <v>5</v>
      </c>
      <c r="D267" s="365">
        <v>-627.9</v>
      </c>
      <c r="E267" s="11">
        <v>1281.4000000000001</v>
      </c>
      <c r="F267" s="11">
        <v>2688.6</v>
      </c>
      <c r="G267" s="11">
        <v>71.3</v>
      </c>
      <c r="H267" s="11">
        <v>34.700000000000003</v>
      </c>
      <c r="I267" s="11">
        <v>40.051935370014697</v>
      </c>
      <c r="J267" s="11">
        <v>1234.9000000000001</v>
      </c>
      <c r="K267" s="11">
        <v>-13.6</v>
      </c>
      <c r="L267" s="11">
        <v>215.1</v>
      </c>
      <c r="M267" s="11">
        <v>626.70000000000005</v>
      </c>
      <c r="N267" s="11">
        <v>658.6</v>
      </c>
      <c r="O267" s="11">
        <v>-3026.1</v>
      </c>
      <c r="P267" s="11">
        <v>-126.4</v>
      </c>
      <c r="Q267" s="11">
        <v>2388.54</v>
      </c>
      <c r="R267" s="11">
        <v>4356.5600000000004</v>
      </c>
      <c r="S267" s="11">
        <v>4608.10888671875</v>
      </c>
      <c r="T267" s="11">
        <v>4594.22998046875</v>
      </c>
      <c r="U267" s="366">
        <v>4696.90478515625</v>
      </c>
      <c r="V267" s="74">
        <f>100</f>
        <v>100</v>
      </c>
      <c r="W267" s="127">
        <f t="shared" si="34"/>
        <v>-204.07708233795194</v>
      </c>
      <c r="X267" s="127">
        <f t="shared" si="34"/>
        <v>-428.18920210224559</v>
      </c>
      <c r="Y267" s="127">
        <f t="shared" si="34"/>
        <v>-11.355311355311356</v>
      </c>
      <c r="Z267" s="127">
        <f t="shared" si="34"/>
        <v>-5.5263577002707445</v>
      </c>
      <c r="AA267" s="127">
        <f t="shared" si="34"/>
        <v>-6.378712433510862</v>
      </c>
      <c r="AB267" s="127">
        <f t="shared" si="34"/>
        <v>-196.6714444975315</v>
      </c>
      <c r="AC267" s="127">
        <f t="shared" si="34"/>
        <v>2.1659499920369485</v>
      </c>
      <c r="AD267" s="127">
        <f t="shared" si="40"/>
        <v>-34.257047300525564</v>
      </c>
      <c r="AE267" s="127">
        <f t="shared" si="40"/>
        <v>-99.808886765408516</v>
      </c>
      <c r="AF267" s="127">
        <f t="shared" si="40"/>
        <v>-104.88931358496576</v>
      </c>
      <c r="AG267" s="127">
        <f t="shared" si="40"/>
        <v>481.9397993311037</v>
      </c>
      <c r="AH267" s="127">
        <f t="shared" si="40"/>
        <v>20.130594043637522</v>
      </c>
      <c r="AI267" s="127">
        <f t="shared" si="39"/>
        <v>-380.40133779264215</v>
      </c>
      <c r="AJ267" s="127">
        <f t="shared" si="35"/>
        <v>-693.83022774327139</v>
      </c>
      <c r="AK267" s="127">
        <f t="shared" si="36"/>
        <v>-733.89216224219626</v>
      </c>
      <c r="AL267" s="127">
        <f t="shared" si="37"/>
        <v>-731.6817933538382</v>
      </c>
      <c r="AM267" s="127">
        <f t="shared" si="38"/>
        <v>-748.03388838290334</v>
      </c>
      <c r="AN267" s="280">
        <v>1</v>
      </c>
      <c r="AO267" s="281">
        <v>1</v>
      </c>
      <c r="AP267" s="281">
        <v>1</v>
      </c>
      <c r="AQ267" s="281">
        <v>1</v>
      </c>
      <c r="AR267" s="281">
        <v>1</v>
      </c>
      <c r="AS267" s="281">
        <v>4</v>
      </c>
      <c r="AT267" s="281">
        <v>1</v>
      </c>
      <c r="AU267" s="281">
        <v>1</v>
      </c>
      <c r="AV267" s="281">
        <v>1</v>
      </c>
      <c r="AW267" s="281">
        <v>1</v>
      </c>
      <c r="AX267" s="281">
        <v>1</v>
      </c>
      <c r="AY267" s="281">
        <v>1</v>
      </c>
      <c r="AZ267" s="281">
        <v>1</v>
      </c>
      <c r="BA267" s="281">
        <v>1</v>
      </c>
      <c r="BB267" s="281">
        <v>1</v>
      </c>
      <c r="BC267" s="281">
        <v>4</v>
      </c>
      <c r="BD267" s="281">
        <v>6</v>
      </c>
      <c r="BE267" s="325">
        <v>7</v>
      </c>
    </row>
    <row r="268" spans="2:57" ht="15" x14ac:dyDescent="0.25">
      <c r="B268" s="772"/>
      <c r="C268" s="1" t="s">
        <v>6</v>
      </c>
      <c r="D268" s="365">
        <v>243.2</v>
      </c>
      <c r="E268" s="11">
        <v>2200.8000000000002</v>
      </c>
      <c r="F268" s="11">
        <v>4038.5</v>
      </c>
      <c r="G268" s="11">
        <v>1874.2</v>
      </c>
      <c r="H268" s="11">
        <v>1880.3</v>
      </c>
      <c r="I268" s="11">
        <v>2311.9999511778301</v>
      </c>
      <c r="J268" s="11">
        <v>4325.8999999999996</v>
      </c>
      <c r="K268" s="11">
        <v>2944.4</v>
      </c>
      <c r="L268" s="11">
        <v>3311.6</v>
      </c>
      <c r="M268" s="11">
        <v>4263.5</v>
      </c>
      <c r="N268" s="11">
        <v>4602.3999999999996</v>
      </c>
      <c r="O268" s="11">
        <v>739.5</v>
      </c>
      <c r="P268" s="11">
        <v>1894</v>
      </c>
      <c r="Q268" s="11">
        <v>6690.84</v>
      </c>
      <c r="R268" s="11">
        <v>9571.94</v>
      </c>
      <c r="S268" s="11">
        <v>10120.028900146501</v>
      </c>
      <c r="T268" s="11">
        <v>10089.7880554199</v>
      </c>
      <c r="U268" s="366">
        <v>10308.0798950195</v>
      </c>
      <c r="V268" s="74">
        <f>100</f>
        <v>100</v>
      </c>
      <c r="W268" s="127">
        <f t="shared" si="34"/>
        <v>904.93421052631595</v>
      </c>
      <c r="X268" s="127">
        <f t="shared" si="34"/>
        <v>1660.5674342105265</v>
      </c>
      <c r="Y268" s="127">
        <f t="shared" si="34"/>
        <v>770.64144736842104</v>
      </c>
      <c r="Z268" s="127">
        <f t="shared" si="34"/>
        <v>773.14967105263156</v>
      </c>
      <c r="AA268" s="127">
        <f t="shared" si="34"/>
        <v>950.65787466193683</v>
      </c>
      <c r="AB268" s="127">
        <f t="shared" si="34"/>
        <v>1778.7417763157894</v>
      </c>
      <c r="AC268" s="127">
        <f t="shared" si="34"/>
        <v>1210.6907894736842</v>
      </c>
      <c r="AD268" s="127">
        <f t="shared" si="40"/>
        <v>1361.6776315789475</v>
      </c>
      <c r="AE268" s="127">
        <f t="shared" si="40"/>
        <v>1753.0838815789475</v>
      </c>
      <c r="AF268" s="127">
        <f t="shared" si="40"/>
        <v>1892.4342105263156</v>
      </c>
      <c r="AG268" s="127">
        <f t="shared" si="40"/>
        <v>304.07072368421052</v>
      </c>
      <c r="AH268" s="127">
        <f t="shared" si="40"/>
        <v>778.7828947368422</v>
      </c>
      <c r="AI268" s="127">
        <f t="shared" si="39"/>
        <v>2751.167763157895</v>
      </c>
      <c r="AJ268" s="127">
        <f t="shared" si="35"/>
        <v>3935.8305921052633</v>
      </c>
      <c r="AK268" s="127">
        <f t="shared" si="36"/>
        <v>4161.1960938102393</v>
      </c>
      <c r="AL268" s="127">
        <f t="shared" si="37"/>
        <v>4148.7615359456822</v>
      </c>
      <c r="AM268" s="127">
        <f t="shared" si="38"/>
        <v>4238.5196936757811</v>
      </c>
      <c r="AN268" s="280"/>
      <c r="AO268" s="281"/>
      <c r="AP268" s="281"/>
      <c r="AQ268" s="281"/>
      <c r="AR268" s="281"/>
      <c r="AS268" s="281"/>
      <c r="AT268" s="281"/>
      <c r="AU268" s="281"/>
      <c r="AV268" s="281"/>
      <c r="AW268" s="281"/>
      <c r="AX268" s="281"/>
      <c r="AY268" s="281"/>
      <c r="AZ268" s="281"/>
      <c r="BA268" s="281"/>
      <c r="BB268" s="281"/>
      <c r="BC268" s="281"/>
      <c r="BD268" s="281"/>
      <c r="BE268" s="325"/>
    </row>
    <row r="269" spans="2:57" ht="15" x14ac:dyDescent="0.25">
      <c r="B269" s="765"/>
      <c r="C269" s="8" t="s">
        <v>7</v>
      </c>
      <c r="D269" s="424">
        <v>871.1</v>
      </c>
      <c r="E269" s="341">
        <v>919.4</v>
      </c>
      <c r="F269" s="341">
        <v>1349.9</v>
      </c>
      <c r="G269" s="341">
        <v>1802.9</v>
      </c>
      <c r="H269" s="341">
        <v>1845.6</v>
      </c>
      <c r="I269" s="341">
        <v>2271.94801580782</v>
      </c>
      <c r="J269" s="341">
        <v>3091</v>
      </c>
      <c r="K269" s="341">
        <v>2958</v>
      </c>
      <c r="L269" s="341">
        <v>3096.5</v>
      </c>
      <c r="M269" s="341">
        <v>3636.8</v>
      </c>
      <c r="N269" s="341">
        <v>3943.8</v>
      </c>
      <c r="O269" s="341">
        <v>3765.6</v>
      </c>
      <c r="P269" s="341">
        <v>2020.4</v>
      </c>
      <c r="Q269" s="341">
        <v>4302.3</v>
      </c>
      <c r="R269" s="341">
        <v>5215.38</v>
      </c>
      <c r="S269" s="341">
        <v>5511.9200134277298</v>
      </c>
      <c r="T269" s="341">
        <v>5495.5580749511701</v>
      </c>
      <c r="U269" s="341">
        <v>5611.1751098632803</v>
      </c>
      <c r="V269" s="74">
        <f>100</f>
        <v>100</v>
      </c>
      <c r="W269" s="127">
        <f t="shared" si="34"/>
        <v>105.54471358053036</v>
      </c>
      <c r="X269" s="127">
        <f t="shared" si="34"/>
        <v>154.964986798301</v>
      </c>
      <c r="Y269" s="127">
        <f t="shared" si="34"/>
        <v>206.96820112501433</v>
      </c>
      <c r="Z269" s="127">
        <f t="shared" si="34"/>
        <v>211.87004936287451</v>
      </c>
      <c r="AA269" s="127">
        <f t="shared" si="34"/>
        <v>260.81368566270459</v>
      </c>
      <c r="AB269" s="127">
        <f t="shared" si="34"/>
        <v>354.83870967741933</v>
      </c>
      <c r="AC269" s="127">
        <f t="shared" si="34"/>
        <v>339.57065778900238</v>
      </c>
      <c r="AD269" s="127">
        <f t="shared" si="40"/>
        <v>355.47009528182758</v>
      </c>
      <c r="AE269" s="127">
        <f t="shared" si="40"/>
        <v>417.49512111123863</v>
      </c>
      <c r="AF269" s="127">
        <f t="shared" si="40"/>
        <v>452.73791757547929</v>
      </c>
      <c r="AG269" s="127">
        <f t="shared" si="40"/>
        <v>432.28102399265293</v>
      </c>
      <c r="AH269" s="127">
        <f t="shared" si="40"/>
        <v>231.93663184479394</v>
      </c>
      <c r="AI269" s="127">
        <f t="shared" si="40"/>
        <v>493.89277924463323</v>
      </c>
      <c r="AJ269" s="127">
        <f t="shared" si="40"/>
        <v>598.7119733670072</v>
      </c>
      <c r="AK269" s="127">
        <f t="shared" si="40"/>
        <v>632.75399075051428</v>
      </c>
      <c r="AL269" s="127">
        <f t="shared" si="40"/>
        <v>630.87568303882097</v>
      </c>
      <c r="AM269" s="127">
        <f t="shared" si="40"/>
        <v>644.14821603297901</v>
      </c>
      <c r="AN269" s="283"/>
      <c r="AO269" s="284"/>
      <c r="AP269" s="284"/>
      <c r="AQ269" s="284"/>
      <c r="AR269" s="284"/>
      <c r="AS269" s="284"/>
      <c r="AT269" s="284"/>
      <c r="AU269" s="284"/>
      <c r="AV269" s="284"/>
      <c r="AW269" s="284"/>
      <c r="AX269" s="284"/>
      <c r="AY269" s="284"/>
      <c r="AZ269" s="284"/>
      <c r="BA269" s="284"/>
      <c r="BB269" s="284"/>
      <c r="BC269" s="284"/>
      <c r="BD269" s="284"/>
      <c r="BE269" s="284"/>
    </row>
    <row r="270" spans="2:57" ht="15" customHeight="1" x14ac:dyDescent="0.25">
      <c r="B270" s="772" t="s">
        <v>59</v>
      </c>
      <c r="C270" s="1" t="s">
        <v>2</v>
      </c>
      <c r="D270" s="425">
        <v>2987.1</v>
      </c>
      <c r="E270" s="11">
        <v>2480.9</v>
      </c>
      <c r="F270" s="11">
        <v>2535.1999999999998</v>
      </c>
      <c r="G270" s="11">
        <v>2818.8</v>
      </c>
      <c r="H270" s="11">
        <v>2511.1</v>
      </c>
      <c r="I270" s="11">
        <v>3092.4</v>
      </c>
      <c r="J270" s="11">
        <v>3507.8</v>
      </c>
      <c r="K270" s="11">
        <v>2799.5</v>
      </c>
      <c r="L270" s="11">
        <v>4033.3</v>
      </c>
      <c r="M270" s="11">
        <v>4166.6000000000004</v>
      </c>
      <c r="N270" s="11">
        <v>4027.1</v>
      </c>
      <c r="O270" s="11">
        <v>2900.8</v>
      </c>
      <c r="P270" s="11">
        <v>2817.1</v>
      </c>
      <c r="Q270" s="11">
        <v>4131.4799999999996</v>
      </c>
      <c r="R270" s="11">
        <v>4187.03</v>
      </c>
      <c r="S270" s="11">
        <v>4543.375</v>
      </c>
      <c r="T270" s="11">
        <v>4523.2470703125</v>
      </c>
      <c r="U270" s="366">
        <v>4618.83740234375</v>
      </c>
      <c r="V270" s="74">
        <f>100</f>
        <v>100</v>
      </c>
      <c r="W270" s="127">
        <f t="shared" si="34"/>
        <v>83.053797998058315</v>
      </c>
      <c r="X270" s="127">
        <f t="shared" si="34"/>
        <v>84.871614609487452</v>
      </c>
      <c r="Y270" s="127">
        <f t="shared" si="34"/>
        <v>94.365772823139508</v>
      </c>
      <c r="Z270" s="127">
        <f t="shared" si="34"/>
        <v>84.064812025041007</v>
      </c>
      <c r="AA270" s="127">
        <f t="shared" si="34"/>
        <v>103.52515818017476</v>
      </c>
      <c r="AB270" s="127">
        <f t="shared" si="34"/>
        <v>117.43162264403603</v>
      </c>
      <c r="AC270" s="127">
        <f t="shared" si="34"/>
        <v>93.719661209869102</v>
      </c>
      <c r="AD270" s="127">
        <f t="shared" si="40"/>
        <v>135.0239362592481</v>
      </c>
      <c r="AE270" s="127">
        <f t="shared" si="40"/>
        <v>139.48645843794986</v>
      </c>
      <c r="AF270" s="127">
        <f t="shared" si="40"/>
        <v>134.81637708814569</v>
      </c>
      <c r="AG270" s="127">
        <f t="shared" si="40"/>
        <v>97.110910247397143</v>
      </c>
      <c r="AH270" s="127">
        <f t="shared" si="40"/>
        <v>94.308861437514651</v>
      </c>
      <c r="AI270" s="127">
        <f t="shared" si="40"/>
        <v>138.31073616551168</v>
      </c>
      <c r="AJ270" s="127">
        <f t="shared" si="40"/>
        <v>140.17039938401794</v>
      </c>
      <c r="AK270" s="127">
        <f t="shared" si="40"/>
        <v>152.0998627431288</v>
      </c>
      <c r="AL270" s="127">
        <f t="shared" si="40"/>
        <v>151.42603429120217</v>
      </c>
      <c r="AM270" s="127">
        <f t="shared" si="40"/>
        <v>154.62613914310703</v>
      </c>
      <c r="AN270" s="280">
        <v>1</v>
      </c>
      <c r="AO270" s="281">
        <v>1</v>
      </c>
      <c r="AP270" s="281">
        <v>1</v>
      </c>
      <c r="AQ270" s="281">
        <v>1</v>
      </c>
      <c r="AR270" s="281">
        <v>1</v>
      </c>
      <c r="AS270" s="281">
        <v>1</v>
      </c>
      <c r="AT270" s="281">
        <v>1</v>
      </c>
      <c r="AU270" s="281">
        <v>1</v>
      </c>
      <c r="AV270" s="281">
        <v>1</v>
      </c>
      <c r="AW270" s="281">
        <v>1</v>
      </c>
      <c r="AX270" s="281">
        <v>1</v>
      </c>
      <c r="AY270" s="281">
        <v>1</v>
      </c>
      <c r="AZ270" s="281">
        <v>1</v>
      </c>
      <c r="BA270" s="281">
        <v>1</v>
      </c>
      <c r="BB270" s="281">
        <v>1</v>
      </c>
      <c r="BC270" s="281">
        <v>4</v>
      </c>
      <c r="BD270" s="281">
        <v>6</v>
      </c>
      <c r="BE270" s="325">
        <v>7</v>
      </c>
    </row>
    <row r="271" spans="2:57" ht="15" x14ac:dyDescent="0.25">
      <c r="B271" s="772"/>
      <c r="C271" s="1" t="s">
        <v>3</v>
      </c>
      <c r="D271" s="365">
        <v>6436.3</v>
      </c>
      <c r="E271" s="11">
        <v>5389.7</v>
      </c>
      <c r="F271" s="11">
        <v>5842.1</v>
      </c>
      <c r="G271" s="11">
        <v>5488.5</v>
      </c>
      <c r="H271" s="11">
        <v>6478.8</v>
      </c>
      <c r="I271" s="11">
        <v>6751.7</v>
      </c>
      <c r="J271" s="11">
        <v>7237.8</v>
      </c>
      <c r="K271" s="11">
        <v>6619.9</v>
      </c>
      <c r="L271" s="11">
        <v>6877.4</v>
      </c>
      <c r="M271" s="11">
        <v>6739.8</v>
      </c>
      <c r="N271" s="11">
        <v>5515.2</v>
      </c>
      <c r="O271" s="11">
        <v>6526.5</v>
      </c>
      <c r="P271" s="11">
        <v>6091.7</v>
      </c>
      <c r="Q271" s="11">
        <v>8608.2900000000009</v>
      </c>
      <c r="R271" s="11">
        <v>4439.3100000000004</v>
      </c>
      <c r="S271" s="11">
        <v>4685.7880859375</v>
      </c>
      <c r="T271" s="11">
        <v>4672.21484375</v>
      </c>
      <c r="U271" s="366">
        <v>4773.53662109375</v>
      </c>
      <c r="V271" s="74">
        <f>100</f>
        <v>100</v>
      </c>
      <c r="W271" s="127">
        <f t="shared" si="34"/>
        <v>83.739104765160107</v>
      </c>
      <c r="X271" s="127">
        <f t="shared" si="34"/>
        <v>90.767987819088603</v>
      </c>
      <c r="Y271" s="127">
        <f t="shared" si="34"/>
        <v>85.274148190730699</v>
      </c>
      <c r="Z271" s="127">
        <f t="shared" si="34"/>
        <v>100.66031726302379</v>
      </c>
      <c r="AA271" s="127">
        <f t="shared" si="34"/>
        <v>104.90033093547535</v>
      </c>
      <c r="AB271" s="127">
        <f t="shared" si="34"/>
        <v>112.45280673678977</v>
      </c>
      <c r="AC271" s="127">
        <f t="shared" si="34"/>
        <v>102.85257057626276</v>
      </c>
      <c r="AD271" s="127">
        <f t="shared" si="40"/>
        <v>106.85331634634805</v>
      </c>
      <c r="AE271" s="127">
        <f t="shared" si="40"/>
        <v>104.71544210182869</v>
      </c>
      <c r="AF271" s="127">
        <f t="shared" si="40"/>
        <v>85.688982800677408</v>
      </c>
      <c r="AG271" s="127">
        <f t="shared" si="40"/>
        <v>101.40142628528812</v>
      </c>
      <c r="AH271" s="127">
        <f t="shared" si="40"/>
        <v>94.64599226263536</v>
      </c>
      <c r="AI271" s="127">
        <f t="shared" si="40"/>
        <v>133.74594099094202</v>
      </c>
      <c r="AJ271" s="127">
        <f t="shared" si="40"/>
        <v>68.973012445038307</v>
      </c>
      <c r="AK271" s="127">
        <f t="shared" si="40"/>
        <v>72.802512094487511</v>
      </c>
      <c r="AL271" s="127">
        <f t="shared" si="40"/>
        <v>72.591626303155536</v>
      </c>
      <c r="AM271" s="127">
        <f t="shared" si="40"/>
        <v>74.165850272575085</v>
      </c>
      <c r="AN271" s="280">
        <v>1</v>
      </c>
      <c r="AO271" s="281">
        <v>1</v>
      </c>
      <c r="AP271" s="281">
        <v>1</v>
      </c>
      <c r="AQ271" s="281">
        <v>1</v>
      </c>
      <c r="AR271" s="281">
        <v>1</v>
      </c>
      <c r="AS271" s="281">
        <v>1</v>
      </c>
      <c r="AT271" s="281">
        <v>1</v>
      </c>
      <c r="AU271" s="281">
        <v>1</v>
      </c>
      <c r="AV271" s="281">
        <v>1</v>
      </c>
      <c r="AW271" s="281">
        <v>1</v>
      </c>
      <c r="AX271" s="281">
        <v>1</v>
      </c>
      <c r="AY271" s="281">
        <v>1</v>
      </c>
      <c r="AZ271" s="281">
        <v>1</v>
      </c>
      <c r="BA271" s="281">
        <v>1</v>
      </c>
      <c r="BB271" s="281">
        <v>1</v>
      </c>
      <c r="BC271" s="281">
        <v>4</v>
      </c>
      <c r="BD271" s="281">
        <v>6</v>
      </c>
      <c r="BE271" s="325">
        <v>7</v>
      </c>
    </row>
    <row r="272" spans="2:57" ht="15" x14ac:dyDescent="0.25">
      <c r="B272" s="772"/>
      <c r="C272" s="1" t="s">
        <v>4</v>
      </c>
      <c r="D272" s="365">
        <v>7941.8</v>
      </c>
      <c r="E272" s="11">
        <v>7144.3</v>
      </c>
      <c r="F272" s="11">
        <v>7867.7</v>
      </c>
      <c r="G272" s="11">
        <v>7346</v>
      </c>
      <c r="H272" s="11">
        <v>7369.5</v>
      </c>
      <c r="I272" s="11">
        <v>7817.2</v>
      </c>
      <c r="J272" s="11">
        <v>8543.6</v>
      </c>
      <c r="K272" s="11">
        <v>8901</v>
      </c>
      <c r="L272" s="11">
        <v>10275.200000000001</v>
      </c>
      <c r="M272" s="11">
        <v>10222</v>
      </c>
      <c r="N272" s="11">
        <v>8021.3</v>
      </c>
      <c r="O272" s="11">
        <v>10327.700000000001</v>
      </c>
      <c r="P272" s="11">
        <v>8024.6</v>
      </c>
      <c r="Q272" s="11">
        <v>10767.93</v>
      </c>
      <c r="R272" s="11">
        <v>10843.14</v>
      </c>
      <c r="S272" s="11">
        <v>11437.779296875</v>
      </c>
      <c r="T272" s="11">
        <v>11405.0498046875</v>
      </c>
      <c r="U272" s="366">
        <v>11642.4033203125</v>
      </c>
      <c r="V272" s="74">
        <f>100</f>
        <v>100</v>
      </c>
      <c r="W272" s="127">
        <f t="shared" si="34"/>
        <v>89.958195874990551</v>
      </c>
      <c r="X272" s="127">
        <f t="shared" si="34"/>
        <v>99.066962149638613</v>
      </c>
      <c r="Y272" s="127">
        <f t="shared" si="34"/>
        <v>92.497922385353448</v>
      </c>
      <c r="Z272" s="127">
        <f t="shared" si="34"/>
        <v>92.793825077438356</v>
      </c>
      <c r="AA272" s="127">
        <f t="shared" si="34"/>
        <v>98.431086151754002</v>
      </c>
      <c r="AB272" s="127">
        <f t="shared" si="34"/>
        <v>107.57762723815759</v>
      </c>
      <c r="AC272" s="127">
        <f t="shared" si="34"/>
        <v>112.07786647863205</v>
      </c>
      <c r="AD272" s="127">
        <f t="shared" si="40"/>
        <v>129.38124858344457</v>
      </c>
      <c r="AE272" s="127">
        <f t="shared" si="40"/>
        <v>128.71137525497997</v>
      </c>
      <c r="AF272" s="127">
        <f t="shared" si="40"/>
        <v>101.00103251152132</v>
      </c>
      <c r="AG272" s="127">
        <f t="shared" si="40"/>
        <v>130.04230778916619</v>
      </c>
      <c r="AH272" s="127">
        <f t="shared" si="40"/>
        <v>101.04258480445239</v>
      </c>
      <c r="AI272" s="127">
        <f t="shared" si="40"/>
        <v>135.58550958221059</v>
      </c>
      <c r="AJ272" s="127">
        <f t="shared" si="40"/>
        <v>136.53252411292149</v>
      </c>
      <c r="AK272" s="127">
        <f t="shared" si="40"/>
        <v>144.01998661355108</v>
      </c>
      <c r="AL272" s="127">
        <f t="shared" si="40"/>
        <v>143.6078698114722</v>
      </c>
      <c r="AM272" s="127">
        <f t="shared" si="40"/>
        <v>146.59653126888739</v>
      </c>
      <c r="AN272" s="280">
        <v>1</v>
      </c>
      <c r="AO272" s="281">
        <v>1</v>
      </c>
      <c r="AP272" s="281">
        <v>1</v>
      </c>
      <c r="AQ272" s="281">
        <v>1</v>
      </c>
      <c r="AR272" s="281">
        <v>1</v>
      </c>
      <c r="AS272" s="281">
        <v>1</v>
      </c>
      <c r="AT272" s="281">
        <v>1</v>
      </c>
      <c r="AU272" s="281">
        <v>1</v>
      </c>
      <c r="AV272" s="281">
        <v>1</v>
      </c>
      <c r="AW272" s="281">
        <v>1</v>
      </c>
      <c r="AX272" s="281">
        <v>1</v>
      </c>
      <c r="AY272" s="281">
        <v>1</v>
      </c>
      <c r="AZ272" s="281">
        <v>1</v>
      </c>
      <c r="BA272" s="281">
        <v>1</v>
      </c>
      <c r="BB272" s="281">
        <v>1</v>
      </c>
      <c r="BC272" s="281">
        <v>4</v>
      </c>
      <c r="BD272" s="281">
        <v>6</v>
      </c>
      <c r="BE272" s="325">
        <v>7</v>
      </c>
    </row>
    <row r="273" spans="2:57" ht="15" x14ac:dyDescent="0.25">
      <c r="B273" s="772"/>
      <c r="C273" s="1" t="s">
        <v>5</v>
      </c>
      <c r="D273" s="365">
        <v>21868</v>
      </c>
      <c r="E273" s="11">
        <v>16116.2</v>
      </c>
      <c r="F273" s="11">
        <v>17219.2</v>
      </c>
      <c r="G273" s="11">
        <v>19514</v>
      </c>
      <c r="H273" s="11">
        <v>20184</v>
      </c>
      <c r="I273" s="11">
        <v>20436.900000000001</v>
      </c>
      <c r="J273" s="11">
        <v>20916.8</v>
      </c>
      <c r="K273" s="11">
        <v>20974.1</v>
      </c>
      <c r="L273" s="11">
        <v>20243.7</v>
      </c>
      <c r="M273" s="11">
        <v>22412.7</v>
      </c>
      <c r="N273" s="11">
        <v>25985.1</v>
      </c>
      <c r="O273" s="11">
        <v>27178.1</v>
      </c>
      <c r="P273" s="11">
        <v>23993.4</v>
      </c>
      <c r="Q273" s="11">
        <v>30994.03</v>
      </c>
      <c r="R273" s="11">
        <v>30142.26</v>
      </c>
      <c r="S273" s="11">
        <v>31882.681640625</v>
      </c>
      <c r="T273" s="11">
        <v>31786.658203125</v>
      </c>
      <c r="U273" s="366">
        <v>32497.265625</v>
      </c>
      <c r="V273" s="74">
        <f>100</f>
        <v>100</v>
      </c>
      <c r="W273" s="127">
        <f t="shared" si="34"/>
        <v>73.697640387781234</v>
      </c>
      <c r="X273" s="127">
        <f t="shared" si="34"/>
        <v>78.741540149990854</v>
      </c>
      <c r="Y273" s="127">
        <f t="shared" si="34"/>
        <v>89.235412474849099</v>
      </c>
      <c r="Z273" s="127">
        <f t="shared" si="34"/>
        <v>92.299250045728925</v>
      </c>
      <c r="AA273" s="127">
        <f t="shared" si="34"/>
        <v>93.455734406438637</v>
      </c>
      <c r="AB273" s="127">
        <f t="shared" si="34"/>
        <v>95.650265227730017</v>
      </c>
      <c r="AC273" s="127">
        <f t="shared" si="34"/>
        <v>95.9122919334187</v>
      </c>
      <c r="AD273" s="127">
        <f t="shared" si="40"/>
        <v>92.572251691969996</v>
      </c>
      <c r="AE273" s="127">
        <f t="shared" si="40"/>
        <v>102.49085421620633</v>
      </c>
      <c r="AF273" s="127">
        <f t="shared" si="40"/>
        <v>118.82705322846168</v>
      </c>
      <c r="AG273" s="127">
        <f t="shared" si="40"/>
        <v>124.2825132613865</v>
      </c>
      <c r="AH273" s="127">
        <f t="shared" si="40"/>
        <v>109.71922443753429</v>
      </c>
      <c r="AI273" s="127">
        <f t="shared" si="40"/>
        <v>141.73234863727822</v>
      </c>
      <c r="AJ273" s="127">
        <f t="shared" si="40"/>
        <v>137.83729650631059</v>
      </c>
      <c r="AK273" s="127">
        <f t="shared" si="40"/>
        <v>145.79605652380189</v>
      </c>
      <c r="AL273" s="127">
        <f t="shared" si="40"/>
        <v>145.35695172455186</v>
      </c>
      <c r="AM273" s="127">
        <f t="shared" si="40"/>
        <v>148.60648264587525</v>
      </c>
      <c r="AN273" s="280">
        <v>1</v>
      </c>
      <c r="AO273" s="281">
        <v>1</v>
      </c>
      <c r="AP273" s="281">
        <v>1</v>
      </c>
      <c r="AQ273" s="281">
        <v>1</v>
      </c>
      <c r="AR273" s="281">
        <v>1</v>
      </c>
      <c r="AS273" s="281">
        <v>1</v>
      </c>
      <c r="AT273" s="281">
        <v>1</v>
      </c>
      <c r="AU273" s="281">
        <v>1</v>
      </c>
      <c r="AV273" s="281">
        <v>1</v>
      </c>
      <c r="AW273" s="281">
        <v>1</v>
      </c>
      <c r="AX273" s="281">
        <v>1</v>
      </c>
      <c r="AY273" s="281">
        <v>1</v>
      </c>
      <c r="AZ273" s="281">
        <v>1</v>
      </c>
      <c r="BA273" s="281">
        <v>1</v>
      </c>
      <c r="BB273" s="281">
        <v>1</v>
      </c>
      <c r="BC273" s="281">
        <v>4</v>
      </c>
      <c r="BD273" s="281">
        <v>6</v>
      </c>
      <c r="BE273" s="325">
        <v>7</v>
      </c>
    </row>
    <row r="274" spans="2:57" ht="15" x14ac:dyDescent="0.25">
      <c r="B274" s="772"/>
      <c r="C274" s="1" t="s">
        <v>6</v>
      </c>
      <c r="D274" s="365">
        <v>39233.199999999997</v>
      </c>
      <c r="E274" s="11">
        <v>31131.1</v>
      </c>
      <c r="F274" s="11">
        <v>33464.199999999997</v>
      </c>
      <c r="G274" s="11">
        <v>35167.300000000003</v>
      </c>
      <c r="H274" s="11">
        <v>36543.4</v>
      </c>
      <c r="I274" s="11">
        <v>38098.199999999997</v>
      </c>
      <c r="J274" s="11">
        <v>40206</v>
      </c>
      <c r="K274" s="11">
        <v>39294.5</v>
      </c>
      <c r="L274" s="11">
        <v>41429.599999999999</v>
      </c>
      <c r="M274" s="11">
        <v>43541.1</v>
      </c>
      <c r="N274" s="11">
        <v>43548.7</v>
      </c>
      <c r="O274" s="11">
        <v>46933.1</v>
      </c>
      <c r="P274" s="11">
        <v>40926.800000000003</v>
      </c>
      <c r="Q274" s="11">
        <v>54501.73</v>
      </c>
      <c r="R274" s="11">
        <v>49611.74</v>
      </c>
      <c r="S274" s="11">
        <v>52549.6240234375</v>
      </c>
      <c r="T274" s="11">
        <v>52387.169921875</v>
      </c>
      <c r="U274" s="366">
        <v>53532.04296875</v>
      </c>
      <c r="V274" s="74">
        <f>100</f>
        <v>100</v>
      </c>
      <c r="W274" s="127">
        <f t="shared" si="34"/>
        <v>79.348867795642477</v>
      </c>
      <c r="X274" s="127">
        <f t="shared" si="34"/>
        <v>85.295616977457868</v>
      </c>
      <c r="Y274" s="127">
        <f t="shared" si="34"/>
        <v>89.636583301897389</v>
      </c>
      <c r="Z274" s="127">
        <f t="shared" si="34"/>
        <v>93.14407185750845</v>
      </c>
      <c r="AA274" s="127">
        <f t="shared" si="34"/>
        <v>97.107041995045009</v>
      </c>
      <c r="AB274" s="127">
        <f t="shared" si="34"/>
        <v>102.47953264072267</v>
      </c>
      <c r="AC274" s="127">
        <f t="shared" si="34"/>
        <v>100.15624522088436</v>
      </c>
      <c r="AD274" s="127">
        <f t="shared" si="40"/>
        <v>105.59831979038162</v>
      </c>
      <c r="AE274" s="127">
        <f t="shared" si="40"/>
        <v>110.98024122426925</v>
      </c>
      <c r="AF274" s="127">
        <f t="shared" si="40"/>
        <v>110.99961257302489</v>
      </c>
      <c r="AG274" s="127">
        <f t="shared" si="40"/>
        <v>119.62598003731534</v>
      </c>
      <c r="AH274" s="127">
        <f t="shared" si="40"/>
        <v>104.31675213849496</v>
      </c>
      <c r="AI274" s="127">
        <f t="shared" si="40"/>
        <v>138.91737100211046</v>
      </c>
      <c r="AJ274" s="127">
        <f t="shared" si="40"/>
        <v>126.45346288347625</v>
      </c>
      <c r="AK274" s="127">
        <f t="shared" si="40"/>
        <v>133.94172288632461</v>
      </c>
      <c r="AL274" s="127">
        <f t="shared" si="40"/>
        <v>133.5276498523572</v>
      </c>
      <c r="AM274" s="127">
        <f t="shared" si="40"/>
        <v>136.44577288814065</v>
      </c>
      <c r="AN274" s="280"/>
      <c r="AO274" s="281"/>
      <c r="AP274" s="281"/>
      <c r="AQ274" s="281"/>
      <c r="AR274" s="281"/>
      <c r="AS274" s="281"/>
      <c r="AT274" s="281"/>
      <c r="AU274" s="281"/>
      <c r="AV274" s="281"/>
      <c r="AW274" s="281"/>
      <c r="AX274" s="281"/>
      <c r="AY274" s="281"/>
      <c r="AZ274" s="281"/>
      <c r="BA274" s="281"/>
      <c r="BB274" s="281"/>
      <c r="BC274" s="281"/>
      <c r="BD274" s="281"/>
      <c r="BE274" s="325"/>
    </row>
    <row r="275" spans="2:57" ht="15" x14ac:dyDescent="0.25">
      <c r="B275" s="765"/>
      <c r="C275" s="8" t="s">
        <v>7</v>
      </c>
      <c r="D275" s="424">
        <v>17365.2</v>
      </c>
      <c r="E275" s="341">
        <v>15014.9</v>
      </c>
      <c r="F275" s="341">
        <v>16245</v>
      </c>
      <c r="G275" s="341">
        <v>15653.3</v>
      </c>
      <c r="H275" s="341">
        <v>16359.4</v>
      </c>
      <c r="I275" s="341">
        <v>17661.3</v>
      </c>
      <c r="J275" s="341">
        <v>19289.2</v>
      </c>
      <c r="K275" s="341">
        <v>18320.400000000001</v>
      </c>
      <c r="L275" s="341">
        <v>21185.9</v>
      </c>
      <c r="M275" s="341">
        <v>21128.400000000001</v>
      </c>
      <c r="N275" s="341">
        <v>17563.599999999999</v>
      </c>
      <c r="O275" s="341">
        <v>19755</v>
      </c>
      <c r="P275" s="341">
        <v>16933.400000000001</v>
      </c>
      <c r="Q275" s="341">
        <v>23507.7</v>
      </c>
      <c r="R275" s="341">
        <v>19469.48</v>
      </c>
      <c r="S275" s="341">
        <v>20666.9423828125</v>
      </c>
      <c r="T275" s="341">
        <v>20600.51171875</v>
      </c>
      <c r="U275" s="341">
        <v>21034.77734375</v>
      </c>
      <c r="V275" s="74">
        <f>100</f>
        <v>100</v>
      </c>
      <c r="W275" s="127">
        <f t="shared" si="34"/>
        <v>86.465459654942066</v>
      </c>
      <c r="X275" s="127">
        <f t="shared" si="34"/>
        <v>93.549167300117475</v>
      </c>
      <c r="Y275" s="127">
        <f t="shared" si="34"/>
        <v>90.141777808490545</v>
      </c>
      <c r="Z275" s="127">
        <f t="shared" si="34"/>
        <v>94.207956142169394</v>
      </c>
      <c r="AA275" s="127">
        <f t="shared" si="34"/>
        <v>101.70513440674452</v>
      </c>
      <c r="AB275" s="127">
        <f t="shared" si="34"/>
        <v>111.07963052541865</v>
      </c>
      <c r="AC275" s="127">
        <f t="shared" si="34"/>
        <v>105.50065648538457</v>
      </c>
      <c r="AD275" s="127">
        <f t="shared" si="40"/>
        <v>122.00205007716582</v>
      </c>
      <c r="AE275" s="127">
        <f t="shared" si="40"/>
        <v>121.67092806302259</v>
      </c>
      <c r="AF275" s="127">
        <f t="shared" si="40"/>
        <v>101.14251491488723</v>
      </c>
      <c r="AG275" s="127">
        <f t="shared" si="40"/>
        <v>113.76200677216501</v>
      </c>
      <c r="AH275" s="127">
        <f t="shared" si="40"/>
        <v>97.51341763987746</v>
      </c>
      <c r="AI275" s="127">
        <f t="shared" si="40"/>
        <v>135.37246907608321</v>
      </c>
      <c r="AJ275" s="127">
        <f t="shared" si="40"/>
        <v>112.11779881602284</v>
      </c>
      <c r="AK275" s="127">
        <f t="shared" si="40"/>
        <v>119.01355805180764</v>
      </c>
      <c r="AL275" s="127">
        <f t="shared" si="40"/>
        <v>118.63100752510768</v>
      </c>
      <c r="AM275" s="127">
        <f t="shared" si="40"/>
        <v>121.13178854116278</v>
      </c>
      <c r="AN275" s="283"/>
      <c r="AO275" s="284"/>
      <c r="AP275" s="284"/>
      <c r="AQ275" s="284"/>
      <c r="AR275" s="284"/>
      <c r="AS275" s="284"/>
      <c r="AT275" s="284"/>
      <c r="AU275" s="284"/>
      <c r="AV275" s="284"/>
      <c r="AW275" s="284"/>
      <c r="AX275" s="284"/>
      <c r="AY275" s="284"/>
      <c r="AZ275" s="284"/>
      <c r="BA275" s="284"/>
      <c r="BB275" s="284"/>
      <c r="BC275" s="284"/>
      <c r="BD275" s="284"/>
      <c r="BE275" s="284"/>
    </row>
    <row r="276" spans="2:57" ht="15" customHeight="1" x14ac:dyDescent="0.25">
      <c r="B276" s="772" t="s">
        <v>90</v>
      </c>
      <c r="C276" s="1" t="s">
        <v>2</v>
      </c>
      <c r="D276" s="425">
        <v>455.4</v>
      </c>
      <c r="E276" s="11">
        <v>490.9</v>
      </c>
      <c r="F276" s="11">
        <v>490.4</v>
      </c>
      <c r="G276" s="11">
        <v>496.2</v>
      </c>
      <c r="H276" s="11">
        <v>540.20000000000005</v>
      </c>
      <c r="I276" s="11">
        <v>746.3</v>
      </c>
      <c r="J276" s="11">
        <v>429.7</v>
      </c>
      <c r="K276" s="11">
        <v>643.79999999999995</v>
      </c>
      <c r="L276" s="11">
        <v>639.9</v>
      </c>
      <c r="M276" s="11">
        <v>647.79999999999995</v>
      </c>
      <c r="N276" s="11">
        <v>707.3</v>
      </c>
      <c r="O276" s="11">
        <v>748.8</v>
      </c>
      <c r="P276" s="11">
        <v>891.3</v>
      </c>
      <c r="Q276" s="11">
        <v>1062.7</v>
      </c>
      <c r="R276" s="11">
        <v>1325.46</v>
      </c>
      <c r="S276" s="11">
        <v>1438.26574707031</v>
      </c>
      <c r="T276" s="11">
        <v>1431.89392089844</v>
      </c>
      <c r="U276" s="366">
        <v>1462.158203125</v>
      </c>
      <c r="V276" s="74">
        <f>100</f>
        <v>100</v>
      </c>
      <c r="W276" s="127">
        <f t="shared" si="34"/>
        <v>107.79534475186649</v>
      </c>
      <c r="X276" s="127">
        <f t="shared" si="34"/>
        <v>107.68555116381204</v>
      </c>
      <c r="Y276" s="127">
        <f t="shared" si="34"/>
        <v>108.95915678524375</v>
      </c>
      <c r="Z276" s="127">
        <f t="shared" si="34"/>
        <v>118.62099253403603</v>
      </c>
      <c r="AA276" s="127">
        <f t="shared" si="34"/>
        <v>163.87790953008346</v>
      </c>
      <c r="AB276" s="127">
        <f t="shared" si="34"/>
        <v>94.356609574000885</v>
      </c>
      <c r="AC276" s="127">
        <f t="shared" si="34"/>
        <v>141.37022397891963</v>
      </c>
      <c r="AD276" s="127">
        <f t="shared" si="40"/>
        <v>140.51383399209487</v>
      </c>
      <c r="AE276" s="127">
        <f t="shared" si="40"/>
        <v>142.24857268335529</v>
      </c>
      <c r="AF276" s="127">
        <f t="shared" si="40"/>
        <v>155.31400966183577</v>
      </c>
      <c r="AG276" s="127">
        <f t="shared" si="40"/>
        <v>164.42687747035575</v>
      </c>
      <c r="AH276" s="127">
        <f t="shared" si="40"/>
        <v>195.71805006587616</v>
      </c>
      <c r="AI276" s="127">
        <f t="shared" si="40"/>
        <v>233.35529205094423</v>
      </c>
      <c r="AJ276" s="127">
        <f t="shared" si="40"/>
        <v>291.05401844532281</v>
      </c>
      <c r="AK276" s="127">
        <f t="shared" si="40"/>
        <v>315.8247138933487</v>
      </c>
      <c r="AL276" s="127">
        <f t="shared" si="40"/>
        <v>314.42554257761094</v>
      </c>
      <c r="AM276" s="127">
        <f t="shared" si="40"/>
        <v>321.07119084870448</v>
      </c>
      <c r="AN276" s="280">
        <v>1</v>
      </c>
      <c r="AO276" s="281">
        <v>1</v>
      </c>
      <c r="AP276" s="281">
        <v>1</v>
      </c>
      <c r="AQ276" s="281">
        <v>1</v>
      </c>
      <c r="AR276" s="281">
        <v>1</v>
      </c>
      <c r="AS276" s="281">
        <v>1</v>
      </c>
      <c r="AT276" s="281">
        <v>1</v>
      </c>
      <c r="AU276" s="281">
        <v>1</v>
      </c>
      <c r="AV276" s="281">
        <v>1</v>
      </c>
      <c r="AW276" s="281">
        <v>1</v>
      </c>
      <c r="AX276" s="281">
        <v>1</v>
      </c>
      <c r="AY276" s="281">
        <v>1</v>
      </c>
      <c r="AZ276" s="281">
        <v>1</v>
      </c>
      <c r="BA276" s="281">
        <v>1</v>
      </c>
      <c r="BB276" s="281">
        <v>1</v>
      </c>
      <c r="BC276" s="281">
        <v>4</v>
      </c>
      <c r="BD276" s="281">
        <v>6</v>
      </c>
      <c r="BE276" s="325">
        <v>7</v>
      </c>
    </row>
    <row r="277" spans="2:57" ht="15" x14ac:dyDescent="0.25">
      <c r="B277" s="772"/>
      <c r="C277" s="1" t="s">
        <v>3</v>
      </c>
      <c r="D277" s="365">
        <v>611.4</v>
      </c>
      <c r="E277" s="11">
        <v>450.8</v>
      </c>
      <c r="F277" s="11">
        <v>534.79999999999995</v>
      </c>
      <c r="G277" s="11">
        <v>672.5</v>
      </c>
      <c r="H277" s="11">
        <v>632.1</v>
      </c>
      <c r="I277" s="11">
        <v>703.2</v>
      </c>
      <c r="J277" s="11">
        <v>1017.4</v>
      </c>
      <c r="K277" s="11">
        <v>1130.3</v>
      </c>
      <c r="L277" s="11">
        <v>1824.5</v>
      </c>
      <c r="M277" s="11">
        <v>1213.0999999999999</v>
      </c>
      <c r="N277" s="11">
        <v>1198.9000000000001</v>
      </c>
      <c r="O277" s="11">
        <v>836.3</v>
      </c>
      <c r="P277" s="11">
        <v>1367.6</v>
      </c>
      <c r="Q277" s="11">
        <v>1692.28</v>
      </c>
      <c r="R277" s="11">
        <v>1802.99</v>
      </c>
      <c r="S277" s="11">
        <v>1903.09521484375</v>
      </c>
      <c r="T277" s="11">
        <v>1897.58251953125</v>
      </c>
      <c r="U277" s="366">
        <v>1938.73010253906</v>
      </c>
      <c r="V277" s="74">
        <f>100</f>
        <v>100</v>
      </c>
      <c r="W277" s="127">
        <f t="shared" si="34"/>
        <v>73.732417402682373</v>
      </c>
      <c r="X277" s="127">
        <f t="shared" si="34"/>
        <v>87.471377167157328</v>
      </c>
      <c r="Y277" s="127">
        <f t="shared" si="34"/>
        <v>109.9934576382074</v>
      </c>
      <c r="Z277" s="127">
        <f t="shared" si="34"/>
        <v>103.38567222767419</v>
      </c>
      <c r="AA277" s="127">
        <f t="shared" si="34"/>
        <v>115.01472031403337</v>
      </c>
      <c r="AB277" s="127">
        <f t="shared" si="34"/>
        <v>166.4049721949624</v>
      </c>
      <c r="AC277" s="127">
        <f t="shared" si="34"/>
        <v>184.87078835459602</v>
      </c>
      <c r="AD277" s="127">
        <f t="shared" si="40"/>
        <v>298.41347726529278</v>
      </c>
      <c r="AE277" s="127">
        <f t="shared" si="40"/>
        <v>198.41347726529276</v>
      </c>
      <c r="AF277" s="127">
        <f t="shared" si="40"/>
        <v>196.09093882891727</v>
      </c>
      <c r="AG277" s="127">
        <f t="shared" si="40"/>
        <v>136.78442917893361</v>
      </c>
      <c r="AH277" s="127">
        <f t="shared" si="40"/>
        <v>223.68334968923782</v>
      </c>
      <c r="AI277" s="127">
        <f t="shared" si="40"/>
        <v>276.7877003598299</v>
      </c>
      <c r="AJ277" s="127">
        <f t="shared" si="40"/>
        <v>294.89532221131827</v>
      </c>
      <c r="AK277" s="127">
        <f t="shared" si="40"/>
        <v>311.26843553218026</v>
      </c>
      <c r="AL277" s="127">
        <f t="shared" si="40"/>
        <v>310.36678435251065</v>
      </c>
      <c r="AM277" s="127">
        <f t="shared" si="40"/>
        <v>317.09684372572127</v>
      </c>
      <c r="AN277" s="280">
        <v>1</v>
      </c>
      <c r="AO277" s="281">
        <v>1</v>
      </c>
      <c r="AP277" s="281">
        <v>1</v>
      </c>
      <c r="AQ277" s="281">
        <v>1</v>
      </c>
      <c r="AR277" s="281">
        <v>1</v>
      </c>
      <c r="AS277" s="281">
        <v>1</v>
      </c>
      <c r="AT277" s="281">
        <v>1</v>
      </c>
      <c r="AU277" s="281">
        <v>1</v>
      </c>
      <c r="AV277" s="281">
        <v>1</v>
      </c>
      <c r="AW277" s="281">
        <v>1</v>
      </c>
      <c r="AX277" s="281">
        <v>1</v>
      </c>
      <c r="AY277" s="281">
        <v>1</v>
      </c>
      <c r="AZ277" s="281">
        <v>1</v>
      </c>
      <c r="BA277" s="281">
        <v>1</v>
      </c>
      <c r="BB277" s="281">
        <v>1</v>
      </c>
      <c r="BC277" s="281">
        <v>4</v>
      </c>
      <c r="BD277" s="281">
        <v>6</v>
      </c>
      <c r="BE277" s="325">
        <v>7</v>
      </c>
    </row>
    <row r="278" spans="2:57" ht="15" x14ac:dyDescent="0.25">
      <c r="B278" s="772"/>
      <c r="C278" s="1" t="s">
        <v>4</v>
      </c>
      <c r="D278" s="365">
        <v>1162.5999999999999</v>
      </c>
      <c r="E278" s="11">
        <v>926.1</v>
      </c>
      <c r="F278" s="11">
        <v>943.5</v>
      </c>
      <c r="G278" s="11">
        <v>1081.8</v>
      </c>
      <c r="H278" s="11">
        <v>609</v>
      </c>
      <c r="I278" s="11">
        <v>739.3</v>
      </c>
      <c r="J278" s="11">
        <v>795.7</v>
      </c>
      <c r="K278" s="11">
        <v>1696.6</v>
      </c>
      <c r="L278" s="11">
        <v>1988.4</v>
      </c>
      <c r="M278" s="11">
        <v>2343.8000000000002</v>
      </c>
      <c r="N278" s="11">
        <v>735.5</v>
      </c>
      <c r="O278" s="11">
        <v>846.4</v>
      </c>
      <c r="P278" s="11">
        <v>1106.5</v>
      </c>
      <c r="Q278" s="11">
        <v>1421.22</v>
      </c>
      <c r="R278" s="11">
        <v>5936.13</v>
      </c>
      <c r="S278" s="11">
        <v>6261.66796875</v>
      </c>
      <c r="T278" s="11">
        <v>6243.75</v>
      </c>
      <c r="U278" s="366">
        <v>6373.65283203125</v>
      </c>
      <c r="V278" s="74">
        <f>100</f>
        <v>100</v>
      </c>
      <c r="W278" s="127">
        <f t="shared" si="34"/>
        <v>79.657663856872531</v>
      </c>
      <c r="X278" s="127">
        <f t="shared" si="34"/>
        <v>81.154309306726304</v>
      </c>
      <c r="Y278" s="127">
        <f t="shared" si="34"/>
        <v>93.050060209874431</v>
      </c>
      <c r="Z278" s="127">
        <f t="shared" si="34"/>
        <v>52.382590744882165</v>
      </c>
      <c r="AA278" s="127">
        <f t="shared" si="34"/>
        <v>63.590228797522798</v>
      </c>
      <c r="AB278" s="127">
        <f t="shared" si="34"/>
        <v>68.441424393600556</v>
      </c>
      <c r="AC278" s="127">
        <f t="shared" si="34"/>
        <v>145.93153277137452</v>
      </c>
      <c r="AD278" s="127">
        <f t="shared" si="40"/>
        <v>171.03044899363496</v>
      </c>
      <c r="AE278" s="127">
        <f t="shared" si="40"/>
        <v>201.59986237742993</v>
      </c>
      <c r="AF278" s="127">
        <f t="shared" si="40"/>
        <v>63.263375193531743</v>
      </c>
      <c r="AG278" s="127">
        <f t="shared" si="40"/>
        <v>72.802339583691733</v>
      </c>
      <c r="AH278" s="127">
        <f t="shared" si="40"/>
        <v>95.174608635816284</v>
      </c>
      <c r="AI278" s="127">
        <f t="shared" si="40"/>
        <v>122.24496817478068</v>
      </c>
      <c r="AJ278" s="127">
        <f t="shared" si="40"/>
        <v>510.59091691037332</v>
      </c>
      <c r="AK278" s="127">
        <f t="shared" si="40"/>
        <v>538.59177436349569</v>
      </c>
      <c r="AL278" s="127">
        <f t="shared" si="40"/>
        <v>537.05057629451233</v>
      </c>
      <c r="AM278" s="127">
        <f t="shared" si="40"/>
        <v>548.2240522992646</v>
      </c>
      <c r="AN278" s="280">
        <v>1</v>
      </c>
      <c r="AO278" s="281">
        <v>1</v>
      </c>
      <c r="AP278" s="281">
        <v>1</v>
      </c>
      <c r="AQ278" s="281">
        <v>1</v>
      </c>
      <c r="AR278" s="281">
        <v>1</v>
      </c>
      <c r="AS278" s="281">
        <v>1</v>
      </c>
      <c r="AT278" s="281">
        <v>1</v>
      </c>
      <c r="AU278" s="281">
        <v>1</v>
      </c>
      <c r="AV278" s="281">
        <v>1</v>
      </c>
      <c r="AW278" s="281">
        <v>1</v>
      </c>
      <c r="AX278" s="281">
        <v>1</v>
      </c>
      <c r="AY278" s="281">
        <v>1</v>
      </c>
      <c r="AZ278" s="281">
        <v>1</v>
      </c>
      <c r="BA278" s="281">
        <v>1</v>
      </c>
      <c r="BB278" s="281">
        <v>1</v>
      </c>
      <c r="BC278" s="281">
        <v>4</v>
      </c>
      <c r="BD278" s="281">
        <v>6</v>
      </c>
      <c r="BE278" s="325">
        <v>7</v>
      </c>
    </row>
    <row r="279" spans="2:57" ht="15" x14ac:dyDescent="0.25">
      <c r="B279" s="772"/>
      <c r="C279" s="1" t="s">
        <v>5</v>
      </c>
      <c r="D279" s="365">
        <v>10422.799999999999</v>
      </c>
      <c r="E279" s="11">
        <v>12023.3</v>
      </c>
      <c r="F279" s="11">
        <v>10106.6</v>
      </c>
      <c r="G279" s="11">
        <v>9591.4</v>
      </c>
      <c r="H279" s="11">
        <v>9629.4</v>
      </c>
      <c r="I279" s="11">
        <v>10429.200000000001</v>
      </c>
      <c r="J279" s="11">
        <v>10822.4</v>
      </c>
      <c r="K279" s="11">
        <v>11119.6</v>
      </c>
      <c r="L279" s="11">
        <v>11151.2</v>
      </c>
      <c r="M279" s="11">
        <v>12056.7</v>
      </c>
      <c r="N279" s="11">
        <v>14089.9</v>
      </c>
      <c r="O279" s="11">
        <v>15765.4</v>
      </c>
      <c r="P279" s="11">
        <v>18322.7</v>
      </c>
      <c r="Q279" s="11">
        <v>17540.810000000001</v>
      </c>
      <c r="R279" s="11">
        <v>16067.82</v>
      </c>
      <c r="S279" s="11">
        <v>16995.580078125</v>
      </c>
      <c r="T279" s="11">
        <v>16944.392578125</v>
      </c>
      <c r="U279" s="366">
        <v>17323.201171875</v>
      </c>
      <c r="V279" s="74">
        <f>100</f>
        <v>100</v>
      </c>
      <c r="W279" s="127">
        <f t="shared" si="34"/>
        <v>115.35575852937791</v>
      </c>
      <c r="X279" s="127">
        <f t="shared" si="34"/>
        <v>96.966266262424696</v>
      </c>
      <c r="Y279" s="127">
        <f t="shared" si="34"/>
        <v>92.023256706451249</v>
      </c>
      <c r="Z279" s="127">
        <f t="shared" si="34"/>
        <v>92.387842038607673</v>
      </c>
      <c r="AA279" s="127">
        <f t="shared" si="34"/>
        <v>100.06140384541584</v>
      </c>
      <c r="AB279" s="127">
        <f t="shared" si="34"/>
        <v>103.83390259815022</v>
      </c>
      <c r="AC279" s="127">
        <f t="shared" si="34"/>
        <v>106.68534366964732</v>
      </c>
      <c r="AD279" s="127">
        <f t="shared" si="40"/>
        <v>106.98852515638792</v>
      </c>
      <c r="AE279" s="127">
        <f t="shared" si="40"/>
        <v>115.67620984764172</v>
      </c>
      <c r="AF279" s="127">
        <f t="shared" si="40"/>
        <v>135.18344398817976</v>
      </c>
      <c r="AG279" s="127">
        <f t="shared" si="40"/>
        <v>151.2587788310243</v>
      </c>
      <c r="AH279" s="127">
        <f t="shared" si="40"/>
        <v>175.79441225006718</v>
      </c>
      <c r="AI279" s="127">
        <f t="shared" si="40"/>
        <v>168.29268526691487</v>
      </c>
      <c r="AJ279" s="127">
        <f t="shared" si="40"/>
        <v>154.16030241393869</v>
      </c>
      <c r="AK279" s="127">
        <f t="shared" si="40"/>
        <v>163.06155810458802</v>
      </c>
      <c r="AL279" s="127">
        <f t="shared" si="40"/>
        <v>162.57044727064707</v>
      </c>
      <c r="AM279" s="127">
        <f t="shared" si="40"/>
        <v>166.20486982264845</v>
      </c>
      <c r="AN279" s="280">
        <v>1</v>
      </c>
      <c r="AO279" s="281">
        <v>1</v>
      </c>
      <c r="AP279" s="281">
        <v>1</v>
      </c>
      <c r="AQ279" s="281">
        <v>1</v>
      </c>
      <c r="AR279" s="281">
        <v>1</v>
      </c>
      <c r="AS279" s="281">
        <v>1</v>
      </c>
      <c r="AT279" s="281">
        <v>1</v>
      </c>
      <c r="AU279" s="281">
        <v>1</v>
      </c>
      <c r="AV279" s="281">
        <v>1</v>
      </c>
      <c r="AW279" s="281">
        <v>1</v>
      </c>
      <c r="AX279" s="281">
        <v>1</v>
      </c>
      <c r="AY279" s="281">
        <v>1</v>
      </c>
      <c r="AZ279" s="281">
        <v>1</v>
      </c>
      <c r="BA279" s="281">
        <v>1</v>
      </c>
      <c r="BB279" s="281">
        <v>1</v>
      </c>
      <c r="BC279" s="281">
        <v>4</v>
      </c>
      <c r="BD279" s="281">
        <v>6</v>
      </c>
      <c r="BE279" s="325">
        <v>7</v>
      </c>
    </row>
    <row r="280" spans="2:57" ht="15" x14ac:dyDescent="0.25">
      <c r="B280" s="772"/>
      <c r="C280" s="1" t="s">
        <v>6</v>
      </c>
      <c r="D280" s="365">
        <v>12652.2</v>
      </c>
      <c r="E280" s="11">
        <v>13891.1</v>
      </c>
      <c r="F280" s="11">
        <v>12075.3</v>
      </c>
      <c r="G280" s="11">
        <v>11841.9</v>
      </c>
      <c r="H280" s="11">
        <v>11410.7</v>
      </c>
      <c r="I280" s="11">
        <v>12618</v>
      </c>
      <c r="J280" s="11">
        <v>13065.2</v>
      </c>
      <c r="K280" s="11">
        <v>14590.3</v>
      </c>
      <c r="L280" s="11">
        <v>15604</v>
      </c>
      <c r="M280" s="11">
        <v>16261.4</v>
      </c>
      <c r="N280" s="11">
        <v>16731.599999999999</v>
      </c>
      <c r="O280" s="11">
        <v>18196.900000000001</v>
      </c>
      <c r="P280" s="11">
        <v>21688.1</v>
      </c>
      <c r="Q280" s="11">
        <v>21717.01</v>
      </c>
      <c r="R280" s="11">
        <v>25132.400000000001</v>
      </c>
      <c r="S280" s="11">
        <v>26598.609008789099</v>
      </c>
      <c r="T280" s="11">
        <v>26517.619018554698</v>
      </c>
      <c r="U280" s="366">
        <v>27097.742309570302</v>
      </c>
      <c r="V280" s="74">
        <f>100</f>
        <v>100</v>
      </c>
      <c r="W280" s="127">
        <f t="shared" si="34"/>
        <v>109.79197293751284</v>
      </c>
      <c r="X280" s="127">
        <f t="shared" si="34"/>
        <v>95.440318679755293</v>
      </c>
      <c r="Y280" s="127">
        <f t="shared" si="34"/>
        <v>93.595580215298526</v>
      </c>
      <c r="Z280" s="127">
        <f t="shared" ref="Z280:AH314" si="41">H280*100/$D280</f>
        <v>90.187477276679147</v>
      </c>
      <c r="AA280" s="127">
        <f t="shared" si="41"/>
        <v>99.729691278987048</v>
      </c>
      <c r="AB280" s="127">
        <f t="shared" si="41"/>
        <v>103.26425443796336</v>
      </c>
      <c r="AC280" s="127">
        <f t="shared" si="41"/>
        <v>115.31828456711085</v>
      </c>
      <c r="AD280" s="127">
        <f t="shared" si="40"/>
        <v>123.33032990309985</v>
      </c>
      <c r="AE280" s="127">
        <f t="shared" si="40"/>
        <v>128.52626420701537</v>
      </c>
      <c r="AF280" s="127">
        <f t="shared" si="40"/>
        <v>132.24261393275475</v>
      </c>
      <c r="AG280" s="127">
        <f t="shared" si="40"/>
        <v>143.82399898831824</v>
      </c>
      <c r="AH280" s="127">
        <f t="shared" si="40"/>
        <v>171.41761907020123</v>
      </c>
      <c r="AI280" s="127">
        <f t="shared" si="40"/>
        <v>171.64611688085864</v>
      </c>
      <c r="AJ280" s="127">
        <f t="shared" si="40"/>
        <v>198.64055263116296</v>
      </c>
      <c r="AK280" s="127">
        <f t="shared" si="40"/>
        <v>210.22912227746241</v>
      </c>
      <c r="AL280" s="127">
        <f t="shared" si="40"/>
        <v>209.58899652672812</v>
      </c>
      <c r="AM280" s="127">
        <f t="shared" si="40"/>
        <v>214.17415397772959</v>
      </c>
      <c r="AN280" s="280"/>
      <c r="AO280" s="281"/>
      <c r="AP280" s="281"/>
      <c r="AQ280" s="281"/>
      <c r="AR280" s="281"/>
      <c r="AS280" s="281"/>
      <c r="AT280" s="281"/>
      <c r="AU280" s="281"/>
      <c r="AV280" s="281"/>
      <c r="AW280" s="281"/>
      <c r="AX280" s="281"/>
      <c r="AY280" s="281"/>
      <c r="AZ280" s="281"/>
      <c r="BA280" s="281"/>
      <c r="BB280" s="281"/>
      <c r="BC280" s="281"/>
      <c r="BD280" s="281"/>
      <c r="BE280" s="325"/>
    </row>
    <row r="281" spans="2:57" ht="15" x14ac:dyDescent="0.25">
      <c r="B281" s="765"/>
      <c r="C281" s="8" t="s">
        <v>7</v>
      </c>
      <c r="D281" s="424">
        <v>2229.4</v>
      </c>
      <c r="E281" s="341">
        <v>1867.8</v>
      </c>
      <c r="F281" s="341">
        <v>1968.7</v>
      </c>
      <c r="G281" s="341">
        <v>2250.5</v>
      </c>
      <c r="H281" s="341">
        <v>1781.3</v>
      </c>
      <c r="I281" s="341">
        <v>2188.8000000000002</v>
      </c>
      <c r="J281" s="341">
        <v>2242.8000000000002</v>
      </c>
      <c r="K281" s="341">
        <v>3470.7</v>
      </c>
      <c r="L281" s="341">
        <v>4452.8</v>
      </c>
      <c r="M281" s="341">
        <v>4204.7</v>
      </c>
      <c r="N281" s="341">
        <v>2641.7</v>
      </c>
      <c r="O281" s="341">
        <v>2431.5</v>
      </c>
      <c r="P281" s="341">
        <v>3365.4</v>
      </c>
      <c r="Q281" s="341">
        <v>4176.2</v>
      </c>
      <c r="R281" s="341">
        <v>9064.58</v>
      </c>
      <c r="S281" s="341">
        <v>9603.0289306640607</v>
      </c>
      <c r="T281" s="341">
        <v>9573.2264404296893</v>
      </c>
      <c r="U281" s="341">
        <v>9774.5411376953107</v>
      </c>
      <c r="V281" s="74">
        <f>100</f>
        <v>100</v>
      </c>
      <c r="W281" s="127">
        <f t="shared" ref="W281:AG334" si="42">E281*100/$D281</f>
        <v>83.780389342423973</v>
      </c>
      <c r="X281" s="127">
        <f t="shared" si="42"/>
        <v>88.306270745492057</v>
      </c>
      <c r="Y281" s="127">
        <f t="shared" si="42"/>
        <v>100.94644298914505</v>
      </c>
      <c r="Z281" s="127">
        <f t="shared" si="41"/>
        <v>79.900421638108909</v>
      </c>
      <c r="AA281" s="127">
        <f t="shared" si="41"/>
        <v>98.178882210460216</v>
      </c>
      <c r="AB281" s="127">
        <f t="shared" si="41"/>
        <v>100.60105858078407</v>
      </c>
      <c r="AC281" s="127">
        <f t="shared" si="41"/>
        <v>155.67865793487036</v>
      </c>
      <c r="AD281" s="127">
        <f t="shared" si="40"/>
        <v>199.73086929218624</v>
      </c>
      <c r="AE281" s="127">
        <f t="shared" si="40"/>
        <v>188.60231452408718</v>
      </c>
      <c r="AF281" s="127">
        <f t="shared" si="40"/>
        <v>118.49376513860231</v>
      </c>
      <c r="AG281" s="127">
        <f t="shared" si="40"/>
        <v>109.06521934152687</v>
      </c>
      <c r="AH281" s="127">
        <f t="shared" si="40"/>
        <v>150.95541401273886</v>
      </c>
      <c r="AI281" s="127">
        <f t="shared" si="40"/>
        <v>187.32394366197181</v>
      </c>
      <c r="AJ281" s="127">
        <f t="shared" si="40"/>
        <v>406.59280523907773</v>
      </c>
      <c r="AK281" s="127">
        <f t="shared" si="40"/>
        <v>430.74499554427467</v>
      </c>
      <c r="AL281" s="127">
        <f t="shared" si="40"/>
        <v>429.40820132904321</v>
      </c>
      <c r="AM281" s="127">
        <f t="shared" si="40"/>
        <v>438.43819582377813</v>
      </c>
      <c r="AN281" s="283"/>
      <c r="AO281" s="284"/>
      <c r="AP281" s="284"/>
      <c r="AQ281" s="284"/>
      <c r="AR281" s="284"/>
      <c r="AS281" s="284"/>
      <c r="AT281" s="284"/>
      <c r="AU281" s="284"/>
      <c r="AV281" s="284"/>
      <c r="AW281" s="284"/>
      <c r="AX281" s="284"/>
      <c r="AY281" s="284"/>
      <c r="AZ281" s="284"/>
      <c r="BA281" s="284"/>
      <c r="BB281" s="284"/>
      <c r="BC281" s="284"/>
      <c r="BD281" s="284"/>
      <c r="BE281" s="284"/>
    </row>
    <row r="282" spans="2:57" ht="15" x14ac:dyDescent="0.25">
      <c r="B282" s="772" t="s">
        <v>79</v>
      </c>
      <c r="C282" s="1" t="s">
        <v>2</v>
      </c>
      <c r="D282" s="425">
        <v>1997</v>
      </c>
      <c r="E282" s="11">
        <v>2064.6</v>
      </c>
      <c r="F282" s="11">
        <v>1982.5</v>
      </c>
      <c r="G282" s="11">
        <v>2069.8000000000002</v>
      </c>
      <c r="H282" s="11">
        <v>2057.6999999999998</v>
      </c>
      <c r="I282" s="11">
        <v>1947.5</v>
      </c>
      <c r="J282" s="11">
        <v>2229.3000000000002</v>
      </c>
      <c r="K282" s="11">
        <v>2160.4</v>
      </c>
      <c r="L282" s="11">
        <v>2153.8000000000002</v>
      </c>
      <c r="M282" s="11">
        <v>2268.8000000000002</v>
      </c>
      <c r="N282" s="11">
        <v>2516.6999999999998</v>
      </c>
      <c r="O282" s="11">
        <v>2581.5</v>
      </c>
      <c r="P282" s="11">
        <v>2332.1</v>
      </c>
      <c r="Q282" s="11">
        <v>3039.49</v>
      </c>
      <c r="R282" s="11">
        <v>3586.86</v>
      </c>
      <c r="S282" s="11">
        <v>3700.65283203125</v>
      </c>
      <c r="T282" s="11">
        <v>3773.43725585938</v>
      </c>
      <c r="U282" s="366">
        <v>3852.89770507813</v>
      </c>
      <c r="V282" s="74">
        <f>100</f>
        <v>100</v>
      </c>
      <c r="W282" s="127">
        <f t="shared" si="42"/>
        <v>103.38507761642464</v>
      </c>
      <c r="X282" s="127">
        <f t="shared" si="42"/>
        <v>99.273910866299445</v>
      </c>
      <c r="Y282" s="127">
        <f t="shared" si="42"/>
        <v>103.64546820230348</v>
      </c>
      <c r="Z282" s="127">
        <f t="shared" si="41"/>
        <v>103.03955933900849</v>
      </c>
      <c r="AA282" s="127">
        <f t="shared" si="41"/>
        <v>97.521281922884327</v>
      </c>
      <c r="AB282" s="127">
        <f t="shared" si="41"/>
        <v>111.63244867300953</v>
      </c>
      <c r="AC282" s="127">
        <f t="shared" si="41"/>
        <v>108.18227341011517</v>
      </c>
      <c r="AD282" s="127">
        <f t="shared" si="40"/>
        <v>107.85177766649977</v>
      </c>
      <c r="AE282" s="127">
        <f t="shared" si="40"/>
        <v>113.61041562343517</v>
      </c>
      <c r="AF282" s="127">
        <f t="shared" si="40"/>
        <v>126.02403605408111</v>
      </c>
      <c r="AG282" s="127">
        <f t="shared" si="40"/>
        <v>129.26890335503253</v>
      </c>
      <c r="AH282" s="127">
        <f t="shared" si="40"/>
        <v>116.78017025538307</v>
      </c>
      <c r="AI282" s="127">
        <f t="shared" si="40"/>
        <v>152.20280420630945</v>
      </c>
      <c r="AJ282" s="127">
        <f t="shared" si="40"/>
        <v>179.61241862794191</v>
      </c>
      <c r="AK282" s="127">
        <f t="shared" si="40"/>
        <v>185.31060751283175</v>
      </c>
      <c r="AL282" s="127">
        <f t="shared" si="40"/>
        <v>188.95529573657387</v>
      </c>
      <c r="AM282" s="127">
        <f t="shared" si="40"/>
        <v>192.93428668393241</v>
      </c>
      <c r="AN282" s="280">
        <v>1</v>
      </c>
      <c r="AO282" s="281">
        <v>1</v>
      </c>
      <c r="AP282" s="281">
        <v>1</v>
      </c>
      <c r="AQ282" s="281">
        <v>1</v>
      </c>
      <c r="AR282" s="281">
        <v>1</v>
      </c>
      <c r="AS282" s="281">
        <v>1</v>
      </c>
      <c r="AT282" s="281">
        <v>1</v>
      </c>
      <c r="AU282" s="281">
        <v>1</v>
      </c>
      <c r="AV282" s="281">
        <v>1</v>
      </c>
      <c r="AW282" s="281">
        <v>1</v>
      </c>
      <c r="AX282" s="281">
        <v>1</v>
      </c>
      <c r="AY282" s="281">
        <v>1</v>
      </c>
      <c r="AZ282" s="281">
        <v>1</v>
      </c>
      <c r="BA282" s="281">
        <v>1</v>
      </c>
      <c r="BB282" s="281">
        <v>1</v>
      </c>
      <c r="BC282" s="281">
        <v>4</v>
      </c>
      <c r="BD282" s="281">
        <v>6</v>
      </c>
      <c r="BE282" s="325">
        <v>7</v>
      </c>
    </row>
    <row r="283" spans="2:57" ht="15" x14ac:dyDescent="0.25">
      <c r="B283" s="772"/>
      <c r="C283" s="1" t="s">
        <v>3</v>
      </c>
      <c r="D283" s="365">
        <v>4076.2</v>
      </c>
      <c r="E283" s="11">
        <v>4528.2</v>
      </c>
      <c r="F283" s="11">
        <v>4230.8999999999996</v>
      </c>
      <c r="G283" s="11">
        <v>4756.8999999999996</v>
      </c>
      <c r="H283" s="11">
        <v>4906.5</v>
      </c>
      <c r="I283" s="11">
        <v>4410.7</v>
      </c>
      <c r="J283" s="11">
        <v>5204.5</v>
      </c>
      <c r="K283" s="11">
        <v>5781.2</v>
      </c>
      <c r="L283" s="11">
        <v>6524.8</v>
      </c>
      <c r="M283" s="11">
        <v>6654</v>
      </c>
      <c r="N283" s="11">
        <v>6545</v>
      </c>
      <c r="O283" s="11">
        <v>6500</v>
      </c>
      <c r="P283" s="11">
        <v>3730.2</v>
      </c>
      <c r="Q283" s="11">
        <v>4807.04</v>
      </c>
      <c r="R283" s="11">
        <v>6407.19</v>
      </c>
      <c r="S283" s="11">
        <v>6535.4345703125</v>
      </c>
      <c r="T283" s="11">
        <v>6616.43896484375</v>
      </c>
      <c r="U283" s="366">
        <v>6759.6962890625</v>
      </c>
      <c r="V283" s="74">
        <f>100</f>
        <v>100</v>
      </c>
      <c r="W283" s="127">
        <f t="shared" si="42"/>
        <v>111.08875913841324</v>
      </c>
      <c r="X283" s="127">
        <f t="shared" si="42"/>
        <v>103.7952014130808</v>
      </c>
      <c r="Y283" s="127">
        <f t="shared" si="42"/>
        <v>116.69937687061478</v>
      </c>
      <c r="Z283" s="127">
        <f t="shared" si="41"/>
        <v>120.36946175359404</v>
      </c>
      <c r="AA283" s="127">
        <f t="shared" si="41"/>
        <v>108.20617241548501</v>
      </c>
      <c r="AB283" s="127">
        <f t="shared" si="41"/>
        <v>127.68019233599922</v>
      </c>
      <c r="AC283" s="127">
        <f t="shared" si="41"/>
        <v>141.82817329866052</v>
      </c>
      <c r="AD283" s="127">
        <f t="shared" si="40"/>
        <v>160.07065404052796</v>
      </c>
      <c r="AE283" s="127">
        <f t="shared" si="40"/>
        <v>163.24027280310094</v>
      </c>
      <c r="AF283" s="127">
        <f t="shared" si="40"/>
        <v>160.56621363034199</v>
      </c>
      <c r="AG283" s="127">
        <f t="shared" si="40"/>
        <v>159.46224424709288</v>
      </c>
      <c r="AH283" s="127">
        <f t="shared" si="40"/>
        <v>91.511702075462438</v>
      </c>
      <c r="AI283" s="127">
        <f t="shared" si="40"/>
        <v>117.9294440900839</v>
      </c>
      <c r="AJ283" s="127">
        <f t="shared" si="40"/>
        <v>157.18536872577403</v>
      </c>
      <c r="AK283" s="127">
        <f t="shared" si="40"/>
        <v>160.33154826339484</v>
      </c>
      <c r="AL283" s="127">
        <f t="shared" si="40"/>
        <v>162.3188009627533</v>
      </c>
      <c r="AM283" s="127">
        <f t="shared" si="40"/>
        <v>165.83328318194643</v>
      </c>
      <c r="AN283" s="280">
        <v>1</v>
      </c>
      <c r="AO283" s="281">
        <v>1</v>
      </c>
      <c r="AP283" s="281">
        <v>1</v>
      </c>
      <c r="AQ283" s="281">
        <v>1</v>
      </c>
      <c r="AR283" s="281">
        <v>1</v>
      </c>
      <c r="AS283" s="281">
        <v>1</v>
      </c>
      <c r="AT283" s="281">
        <v>1</v>
      </c>
      <c r="AU283" s="281">
        <v>1</v>
      </c>
      <c r="AV283" s="281">
        <v>1</v>
      </c>
      <c r="AW283" s="281">
        <v>1</v>
      </c>
      <c r="AX283" s="281">
        <v>1</v>
      </c>
      <c r="AY283" s="281">
        <v>1</v>
      </c>
      <c r="AZ283" s="281">
        <v>1</v>
      </c>
      <c r="BA283" s="281">
        <v>1</v>
      </c>
      <c r="BB283" s="281">
        <v>1</v>
      </c>
      <c r="BC283" s="281">
        <v>4</v>
      </c>
      <c r="BD283" s="281">
        <v>6</v>
      </c>
      <c r="BE283" s="325">
        <v>7</v>
      </c>
    </row>
    <row r="284" spans="2:57" ht="15" x14ac:dyDescent="0.25">
      <c r="B284" s="772"/>
      <c r="C284" s="1" t="s">
        <v>4</v>
      </c>
      <c r="D284" s="365">
        <v>2373.1</v>
      </c>
      <c r="E284" s="11">
        <v>3143.4</v>
      </c>
      <c r="F284" s="11">
        <v>2440.1</v>
      </c>
      <c r="G284" s="11">
        <v>2927.8</v>
      </c>
      <c r="H284" s="11">
        <v>3455.4</v>
      </c>
      <c r="I284" s="11">
        <v>3180.8</v>
      </c>
      <c r="J284" s="11">
        <v>3537.1</v>
      </c>
      <c r="K284" s="11">
        <v>4039.5</v>
      </c>
      <c r="L284" s="11">
        <v>4489.5</v>
      </c>
      <c r="M284" s="11">
        <v>4299.3999999999996</v>
      </c>
      <c r="N284" s="11">
        <v>4659.3999999999996</v>
      </c>
      <c r="O284" s="11">
        <v>4537.8999999999996</v>
      </c>
      <c r="P284" s="11">
        <v>2510.6999999999998</v>
      </c>
      <c r="Q284" s="11">
        <v>3282.97</v>
      </c>
      <c r="R284" s="11">
        <v>4660.95</v>
      </c>
      <c r="S284" s="11">
        <v>4752.9794921875</v>
      </c>
      <c r="T284" s="11">
        <v>4811.095703125</v>
      </c>
      <c r="U284" s="366">
        <v>4910.8388671875</v>
      </c>
      <c r="V284" s="74">
        <f>100</f>
        <v>100</v>
      </c>
      <c r="W284" s="127">
        <f t="shared" si="42"/>
        <v>132.45965193207198</v>
      </c>
      <c r="X284" s="127">
        <f t="shared" si="42"/>
        <v>102.82331128060343</v>
      </c>
      <c r="Y284" s="127">
        <f t="shared" si="42"/>
        <v>123.37448906493617</v>
      </c>
      <c r="Z284" s="127">
        <f t="shared" si="41"/>
        <v>145.60701192532974</v>
      </c>
      <c r="AA284" s="127">
        <f t="shared" si="41"/>
        <v>134.03564957228943</v>
      </c>
      <c r="AB284" s="127">
        <f t="shared" si="41"/>
        <v>149.04976612869243</v>
      </c>
      <c r="AC284" s="127">
        <f t="shared" si="41"/>
        <v>170.22038683578441</v>
      </c>
      <c r="AD284" s="127">
        <f t="shared" si="40"/>
        <v>189.18292528759849</v>
      </c>
      <c r="AE284" s="127">
        <f t="shared" si="40"/>
        <v>181.17230626606548</v>
      </c>
      <c r="AF284" s="127">
        <f t="shared" si="40"/>
        <v>196.34233702751672</v>
      </c>
      <c r="AG284" s="127">
        <f t="shared" si="40"/>
        <v>191.22245164552692</v>
      </c>
      <c r="AH284" s="127">
        <f t="shared" si="40"/>
        <v>105.79832286882136</v>
      </c>
      <c r="AI284" s="127">
        <f t="shared" si="40"/>
        <v>138.34098858033795</v>
      </c>
      <c r="AJ284" s="127">
        <f t="shared" si="40"/>
        <v>196.40765243773967</v>
      </c>
      <c r="AK284" s="127">
        <f t="shared" si="40"/>
        <v>200.28568084730944</v>
      </c>
      <c r="AL284" s="127">
        <f t="shared" si="40"/>
        <v>202.73463836858963</v>
      </c>
      <c r="AM284" s="127">
        <f t="shared" si="40"/>
        <v>206.93771299934684</v>
      </c>
      <c r="AN284" s="280">
        <v>1</v>
      </c>
      <c r="AO284" s="281">
        <v>1</v>
      </c>
      <c r="AP284" s="281">
        <v>1</v>
      </c>
      <c r="AQ284" s="281">
        <v>1</v>
      </c>
      <c r="AR284" s="281">
        <v>1</v>
      </c>
      <c r="AS284" s="281">
        <v>1</v>
      </c>
      <c r="AT284" s="281">
        <v>1</v>
      </c>
      <c r="AU284" s="281">
        <v>1</v>
      </c>
      <c r="AV284" s="281">
        <v>1</v>
      </c>
      <c r="AW284" s="281">
        <v>1</v>
      </c>
      <c r="AX284" s="281">
        <v>1</v>
      </c>
      <c r="AY284" s="281">
        <v>1</v>
      </c>
      <c r="AZ284" s="281">
        <v>1</v>
      </c>
      <c r="BA284" s="281">
        <v>1</v>
      </c>
      <c r="BB284" s="281">
        <v>1</v>
      </c>
      <c r="BC284" s="281">
        <v>4</v>
      </c>
      <c r="BD284" s="281">
        <v>6</v>
      </c>
      <c r="BE284" s="325">
        <v>7</v>
      </c>
    </row>
    <row r="285" spans="2:57" ht="15" x14ac:dyDescent="0.25">
      <c r="B285" s="772"/>
      <c r="C285" s="1" t="s">
        <v>5</v>
      </c>
      <c r="D285" s="365">
        <v>1555.5</v>
      </c>
      <c r="E285" s="11">
        <v>1472.8</v>
      </c>
      <c r="F285" s="11">
        <v>1793.8</v>
      </c>
      <c r="G285" s="11">
        <v>1746.1</v>
      </c>
      <c r="H285" s="11">
        <v>1839.7</v>
      </c>
      <c r="I285" s="11">
        <v>2009.2</v>
      </c>
      <c r="J285" s="11">
        <v>2055.5</v>
      </c>
      <c r="K285" s="11">
        <v>2229.1</v>
      </c>
      <c r="L285" s="11">
        <v>2391.1999999999998</v>
      </c>
      <c r="M285" s="11">
        <v>2648.7</v>
      </c>
      <c r="N285" s="11">
        <v>4299.6000000000004</v>
      </c>
      <c r="O285" s="11">
        <v>4441</v>
      </c>
      <c r="P285" s="11">
        <v>1750.1</v>
      </c>
      <c r="Q285" s="11">
        <v>2260.56</v>
      </c>
      <c r="R285" s="11">
        <v>3302.17</v>
      </c>
      <c r="S285" s="11">
        <v>3371.16333007813</v>
      </c>
      <c r="T285" s="11">
        <v>3414.78515625</v>
      </c>
      <c r="U285" s="366">
        <v>3491.2099609375</v>
      </c>
      <c r="V285" s="74">
        <f>100</f>
        <v>100</v>
      </c>
      <c r="W285" s="127">
        <f t="shared" si="42"/>
        <v>94.68338154934105</v>
      </c>
      <c r="X285" s="127">
        <f t="shared" si="42"/>
        <v>115.31983285117326</v>
      </c>
      <c r="Y285" s="127">
        <f t="shared" si="42"/>
        <v>112.25329476052717</v>
      </c>
      <c r="Z285" s="127">
        <f t="shared" si="41"/>
        <v>118.27065252330441</v>
      </c>
      <c r="AA285" s="127">
        <f t="shared" si="41"/>
        <v>129.16747026679525</v>
      </c>
      <c r="AB285" s="127">
        <f t="shared" si="41"/>
        <v>132.14400514304083</v>
      </c>
      <c r="AC285" s="127">
        <f t="shared" si="41"/>
        <v>143.30440372870459</v>
      </c>
      <c r="AD285" s="127">
        <f t="shared" si="40"/>
        <v>153.72549019607843</v>
      </c>
      <c r="AE285" s="127">
        <f t="shared" si="40"/>
        <v>170.27965284474445</v>
      </c>
      <c r="AF285" s="127">
        <f t="shared" si="40"/>
        <v>276.41272902603669</v>
      </c>
      <c r="AG285" s="127">
        <f t="shared" si="40"/>
        <v>285.50305368048856</v>
      </c>
      <c r="AH285" s="127">
        <f t="shared" si="40"/>
        <v>112.51044680167149</v>
      </c>
      <c r="AI285" s="127">
        <f t="shared" si="40"/>
        <v>145.32690453230472</v>
      </c>
      <c r="AJ285" s="127">
        <f t="shared" si="40"/>
        <v>212.28993892639022</v>
      </c>
      <c r="AK285" s="127">
        <f t="shared" si="40"/>
        <v>216.7253828401241</v>
      </c>
      <c r="AL285" s="127">
        <f t="shared" si="40"/>
        <v>219.52974324975892</v>
      </c>
      <c r="AM285" s="127">
        <f t="shared" si="40"/>
        <v>224.44294187962069</v>
      </c>
      <c r="AN285" s="280">
        <v>1</v>
      </c>
      <c r="AO285" s="281">
        <v>1</v>
      </c>
      <c r="AP285" s="281">
        <v>1</v>
      </c>
      <c r="AQ285" s="281">
        <v>1</v>
      </c>
      <c r="AR285" s="281">
        <v>1</v>
      </c>
      <c r="AS285" s="281">
        <v>1</v>
      </c>
      <c r="AT285" s="281">
        <v>1</v>
      </c>
      <c r="AU285" s="281">
        <v>1</v>
      </c>
      <c r="AV285" s="281">
        <v>1</v>
      </c>
      <c r="AW285" s="281">
        <v>1</v>
      </c>
      <c r="AX285" s="281">
        <v>1</v>
      </c>
      <c r="AY285" s="281">
        <v>1</v>
      </c>
      <c r="AZ285" s="281">
        <v>1</v>
      </c>
      <c r="BA285" s="281">
        <v>1</v>
      </c>
      <c r="BB285" s="281">
        <v>1</v>
      </c>
      <c r="BC285" s="281">
        <v>4</v>
      </c>
      <c r="BD285" s="281">
        <v>6</v>
      </c>
      <c r="BE285" s="325">
        <v>7</v>
      </c>
    </row>
    <row r="286" spans="2:57" ht="15" x14ac:dyDescent="0.25">
      <c r="B286" s="772"/>
      <c r="C286" s="1" t="s">
        <v>6</v>
      </c>
      <c r="D286" s="365">
        <v>10001.799999999999</v>
      </c>
      <c r="E286" s="11">
        <v>11209</v>
      </c>
      <c r="F286" s="11">
        <v>10447.299999999999</v>
      </c>
      <c r="G286" s="11">
        <v>11500.6</v>
      </c>
      <c r="H286" s="11">
        <v>12259.3</v>
      </c>
      <c r="I286" s="11">
        <v>11548.2</v>
      </c>
      <c r="J286" s="11">
        <v>13026.4</v>
      </c>
      <c r="K286" s="11">
        <v>14210.2</v>
      </c>
      <c r="L286" s="11">
        <v>15559.3</v>
      </c>
      <c r="M286" s="11">
        <v>15870.9</v>
      </c>
      <c r="N286" s="11">
        <v>18020.7</v>
      </c>
      <c r="O286" s="11">
        <v>18060.400000000001</v>
      </c>
      <c r="P286" s="11">
        <v>10323.1</v>
      </c>
      <c r="Q286" s="11">
        <v>13390.06</v>
      </c>
      <c r="R286" s="11">
        <v>17957.169999999998</v>
      </c>
      <c r="S286" s="11">
        <v>18360.2302246094</v>
      </c>
      <c r="T286" s="11">
        <v>18615.7570800781</v>
      </c>
      <c r="U286" s="366">
        <v>19014.6428222656</v>
      </c>
      <c r="V286" s="74">
        <f>100</f>
        <v>100</v>
      </c>
      <c r="W286" s="127">
        <f t="shared" si="42"/>
        <v>112.06982743106242</v>
      </c>
      <c r="X286" s="127">
        <f t="shared" si="42"/>
        <v>104.45419824431602</v>
      </c>
      <c r="Y286" s="127">
        <f t="shared" si="42"/>
        <v>114.98530264552382</v>
      </c>
      <c r="Z286" s="127">
        <f t="shared" si="41"/>
        <v>122.57093723129837</v>
      </c>
      <c r="AA286" s="127">
        <f t="shared" si="41"/>
        <v>115.46121698094343</v>
      </c>
      <c r="AB286" s="127">
        <f t="shared" si="41"/>
        <v>130.24055669979404</v>
      </c>
      <c r="AC286" s="127">
        <f t="shared" si="41"/>
        <v>142.07642624327622</v>
      </c>
      <c r="AD286" s="127">
        <f t="shared" si="40"/>
        <v>155.56499830030594</v>
      </c>
      <c r="AE286" s="127">
        <f t="shared" si="40"/>
        <v>158.68043752124618</v>
      </c>
      <c r="AF286" s="127">
        <f t="shared" si="40"/>
        <v>180.17456857765603</v>
      </c>
      <c r="AG286" s="127">
        <f t="shared" si="40"/>
        <v>180.57149713051655</v>
      </c>
      <c r="AH286" s="127">
        <f t="shared" si="40"/>
        <v>103.21242176408248</v>
      </c>
      <c r="AI286" s="127">
        <f t="shared" si="40"/>
        <v>133.87650222959869</v>
      </c>
      <c r="AJ286" s="127">
        <f t="shared" si="40"/>
        <v>179.53938291107599</v>
      </c>
      <c r="AK286" s="127">
        <f t="shared" si="40"/>
        <v>183.56925977933375</v>
      </c>
      <c r="AL286" s="127">
        <f t="shared" si="40"/>
        <v>186.1240684684567</v>
      </c>
      <c r="AM286" s="127">
        <f t="shared" si="40"/>
        <v>190.11220802521146</v>
      </c>
      <c r="AN286" s="280"/>
      <c r="AO286" s="281"/>
      <c r="AP286" s="281"/>
      <c r="AQ286" s="281"/>
      <c r="AR286" s="281"/>
      <c r="AS286" s="281"/>
      <c r="AT286" s="281"/>
      <c r="AU286" s="281"/>
      <c r="AV286" s="281"/>
      <c r="AW286" s="281"/>
      <c r="AX286" s="281"/>
      <c r="AY286" s="281"/>
      <c r="AZ286" s="281"/>
      <c r="BA286" s="281"/>
      <c r="BB286" s="281"/>
      <c r="BC286" s="281"/>
      <c r="BD286" s="281"/>
      <c r="BE286" s="325"/>
    </row>
    <row r="287" spans="2:57" ht="15" x14ac:dyDescent="0.25">
      <c r="B287" s="765"/>
      <c r="C287" s="8" t="s">
        <v>7</v>
      </c>
      <c r="D287" s="424">
        <v>8446.2999999999993</v>
      </c>
      <c r="E287" s="341">
        <v>9736.2000000000007</v>
      </c>
      <c r="F287" s="341">
        <v>8653.5</v>
      </c>
      <c r="G287" s="341">
        <v>9754.5</v>
      </c>
      <c r="H287" s="341">
        <v>10419.6</v>
      </c>
      <c r="I287" s="341">
        <v>9539</v>
      </c>
      <c r="J287" s="341">
        <v>10970.9</v>
      </c>
      <c r="K287" s="341">
        <v>11981.1</v>
      </c>
      <c r="L287" s="341">
        <v>13168.1</v>
      </c>
      <c r="M287" s="341">
        <v>13222.2</v>
      </c>
      <c r="N287" s="341">
        <v>13721.1</v>
      </c>
      <c r="O287" s="341">
        <v>13619.4</v>
      </c>
      <c r="P287" s="341">
        <v>8573</v>
      </c>
      <c r="Q287" s="341">
        <v>11129.5</v>
      </c>
      <c r="R287" s="341">
        <v>14655</v>
      </c>
      <c r="S287" s="341">
        <v>14989.066894531299</v>
      </c>
      <c r="T287" s="341">
        <v>15200.9719238281</v>
      </c>
      <c r="U287" s="341">
        <v>15523.4328613281</v>
      </c>
      <c r="V287" s="74">
        <f>100</f>
        <v>100</v>
      </c>
      <c r="W287" s="127">
        <f t="shared" si="42"/>
        <v>115.27177580715819</v>
      </c>
      <c r="X287" s="127">
        <f t="shared" si="42"/>
        <v>102.45314516415473</v>
      </c>
      <c r="Y287" s="127">
        <f t="shared" si="42"/>
        <v>115.48843872464867</v>
      </c>
      <c r="Z287" s="127">
        <f t="shared" si="41"/>
        <v>123.36289262754106</v>
      </c>
      <c r="AA287" s="127">
        <f t="shared" si="41"/>
        <v>112.9370256798835</v>
      </c>
      <c r="AB287" s="127">
        <f t="shared" si="41"/>
        <v>129.89001101073845</v>
      </c>
      <c r="AC287" s="127">
        <f t="shared" si="41"/>
        <v>141.85027763636148</v>
      </c>
      <c r="AD287" s="127">
        <f t="shared" si="40"/>
        <v>155.90376851402391</v>
      </c>
      <c r="AE287" s="127">
        <f t="shared" si="40"/>
        <v>156.544285663545</v>
      </c>
      <c r="AF287" s="127">
        <f t="shared" si="40"/>
        <v>162.45101405349089</v>
      </c>
      <c r="AG287" s="127">
        <f t="shared" si="40"/>
        <v>161.24693652842075</v>
      </c>
      <c r="AH287" s="127">
        <f t="shared" si="40"/>
        <v>101.5000651172703</v>
      </c>
      <c r="AI287" s="127">
        <f t="shared" si="40"/>
        <v>131.76775629565608</v>
      </c>
      <c r="AJ287" s="127">
        <f t="shared" si="40"/>
        <v>173.50792654771914</v>
      </c>
      <c r="AK287" s="127">
        <f t="shared" si="40"/>
        <v>177.46311277756297</v>
      </c>
      <c r="AL287" s="127">
        <f t="shared" si="40"/>
        <v>179.97196315342933</v>
      </c>
      <c r="AM287" s="127">
        <f t="shared" si="40"/>
        <v>183.78974061219824</v>
      </c>
      <c r="AN287" s="283"/>
      <c r="AO287" s="284"/>
      <c r="AP287" s="284"/>
      <c r="AQ287" s="284"/>
      <c r="AR287" s="284"/>
      <c r="AS287" s="284"/>
      <c r="AT287" s="284"/>
      <c r="AU287" s="284"/>
      <c r="AV287" s="284"/>
      <c r="AW287" s="284"/>
      <c r="AX287" s="284"/>
      <c r="AY287" s="284"/>
      <c r="AZ287" s="284"/>
      <c r="BA287" s="284"/>
      <c r="BB287" s="284"/>
      <c r="BC287" s="284"/>
      <c r="BD287" s="284"/>
      <c r="BE287" s="284"/>
    </row>
    <row r="288" spans="2:57" ht="15" customHeight="1" x14ac:dyDescent="0.25">
      <c r="B288" s="772" t="s">
        <v>60</v>
      </c>
      <c r="C288" s="1" t="s">
        <v>2</v>
      </c>
      <c r="D288" s="425">
        <v>5418.3</v>
      </c>
      <c r="E288" s="11">
        <v>6599.7</v>
      </c>
      <c r="F288" s="11">
        <v>5718</v>
      </c>
      <c r="G288" s="11">
        <v>5912</v>
      </c>
      <c r="H288" s="11">
        <v>6053.3</v>
      </c>
      <c r="I288" s="11">
        <v>5545.2</v>
      </c>
      <c r="J288" s="11">
        <v>6459.9</v>
      </c>
      <c r="K288" s="11">
        <v>6609.7</v>
      </c>
      <c r="L288" s="11">
        <v>7395</v>
      </c>
      <c r="M288" s="11">
        <v>7369.6</v>
      </c>
      <c r="N288" s="11">
        <v>8354.1</v>
      </c>
      <c r="O288" s="11">
        <v>8834.6</v>
      </c>
      <c r="P288" s="11">
        <v>7361.5</v>
      </c>
      <c r="Q288" s="11">
        <v>11648.23</v>
      </c>
      <c r="R288" s="11">
        <v>13629.79</v>
      </c>
      <c r="S288" s="11">
        <v>14062.193359375</v>
      </c>
      <c r="T288" s="11">
        <v>14338.767578125</v>
      </c>
      <c r="U288" s="366">
        <v>14640.7470703125</v>
      </c>
      <c r="V288" s="74">
        <f>100</f>
        <v>100</v>
      </c>
      <c r="W288" s="127">
        <f t="shared" si="42"/>
        <v>121.80388682797187</v>
      </c>
      <c r="X288" s="127">
        <f t="shared" si="42"/>
        <v>105.53125519074248</v>
      </c>
      <c r="Y288" s="127">
        <f t="shared" si="42"/>
        <v>109.11171400623812</v>
      </c>
      <c r="Z288" s="127">
        <f t="shared" si="41"/>
        <v>111.71954303010169</v>
      </c>
      <c r="AA288" s="127">
        <f t="shared" si="41"/>
        <v>102.34206300869276</v>
      </c>
      <c r="AB288" s="127">
        <f t="shared" si="41"/>
        <v>119.22374176402192</v>
      </c>
      <c r="AC288" s="127">
        <f t="shared" si="41"/>
        <v>121.98844656072937</v>
      </c>
      <c r="AD288" s="127">
        <f t="shared" si="40"/>
        <v>136.48192237417641</v>
      </c>
      <c r="AE288" s="127">
        <f t="shared" si="40"/>
        <v>136.01314065297234</v>
      </c>
      <c r="AF288" s="127">
        <f t="shared" si="40"/>
        <v>154.1830463429489</v>
      </c>
      <c r="AG288" s="127">
        <f t="shared" si="40"/>
        <v>163.05114150194709</v>
      </c>
      <c r="AH288" s="127">
        <f t="shared" si="40"/>
        <v>135.86364726943876</v>
      </c>
      <c r="AI288" s="127">
        <f t="shared" si="40"/>
        <v>214.97942158979754</v>
      </c>
      <c r="AJ288" s="127">
        <f t="shared" si="40"/>
        <v>251.55103999409408</v>
      </c>
      <c r="AK288" s="127">
        <f t="shared" si="40"/>
        <v>259.53146483906391</v>
      </c>
      <c r="AL288" s="127">
        <f t="shared" si="40"/>
        <v>264.63591122907553</v>
      </c>
      <c r="AM288" s="127">
        <f t="shared" si="40"/>
        <v>270.2092366667128</v>
      </c>
      <c r="AN288" s="280">
        <v>1</v>
      </c>
      <c r="AO288" s="281">
        <v>1</v>
      </c>
      <c r="AP288" s="281">
        <v>1</v>
      </c>
      <c r="AQ288" s="281">
        <v>1</v>
      </c>
      <c r="AR288" s="281">
        <v>1</v>
      </c>
      <c r="AS288" s="281">
        <v>1</v>
      </c>
      <c r="AT288" s="281">
        <v>1</v>
      </c>
      <c r="AU288" s="281">
        <v>1</v>
      </c>
      <c r="AV288" s="281">
        <v>1</v>
      </c>
      <c r="AW288" s="281">
        <v>1</v>
      </c>
      <c r="AX288" s="281">
        <v>1</v>
      </c>
      <c r="AY288" s="281">
        <v>1</v>
      </c>
      <c r="AZ288" s="281">
        <v>1</v>
      </c>
      <c r="BA288" s="281">
        <v>1</v>
      </c>
      <c r="BB288" s="281">
        <v>1</v>
      </c>
      <c r="BC288" s="281">
        <v>4</v>
      </c>
      <c r="BD288" s="281">
        <v>6</v>
      </c>
      <c r="BE288" s="325">
        <v>7</v>
      </c>
    </row>
    <row r="289" spans="2:57" ht="15" x14ac:dyDescent="0.25">
      <c r="B289" s="772"/>
      <c r="C289" s="1" t="s">
        <v>3</v>
      </c>
      <c r="D289" s="365">
        <v>4509.6000000000004</v>
      </c>
      <c r="E289" s="11">
        <v>7291.5</v>
      </c>
      <c r="F289" s="11">
        <v>6810.1</v>
      </c>
      <c r="G289" s="11">
        <v>7911.6</v>
      </c>
      <c r="H289" s="11">
        <v>8036.9</v>
      </c>
      <c r="I289" s="11">
        <v>7550.3</v>
      </c>
      <c r="J289" s="11">
        <v>9167.1</v>
      </c>
      <c r="K289" s="11">
        <v>10217.200000000001</v>
      </c>
      <c r="L289" s="11">
        <v>11718.9</v>
      </c>
      <c r="M289" s="11">
        <v>12084.2</v>
      </c>
      <c r="N289" s="11">
        <v>13305.1</v>
      </c>
      <c r="O289" s="11">
        <v>13927.2</v>
      </c>
      <c r="P289" s="11">
        <v>7917.6</v>
      </c>
      <c r="Q289" s="11">
        <v>10573.88</v>
      </c>
      <c r="R289" s="11">
        <v>13793.12</v>
      </c>
      <c r="S289" s="11">
        <v>14069.19921875</v>
      </c>
      <c r="T289" s="11">
        <v>14243.58203125</v>
      </c>
      <c r="U289" s="366">
        <v>14551.943359375</v>
      </c>
      <c r="V289" s="74">
        <f>100</f>
        <v>100</v>
      </c>
      <c r="W289" s="127">
        <f t="shared" si="42"/>
        <v>161.68839808408725</v>
      </c>
      <c r="X289" s="127">
        <f t="shared" si="42"/>
        <v>151.01339364910413</v>
      </c>
      <c r="Y289" s="127">
        <f t="shared" si="42"/>
        <v>175.43906333155934</v>
      </c>
      <c r="Z289" s="127">
        <f t="shared" si="41"/>
        <v>178.21758027319495</v>
      </c>
      <c r="AA289" s="127">
        <f t="shared" si="41"/>
        <v>167.42726627638814</v>
      </c>
      <c r="AB289" s="127">
        <f t="shared" si="41"/>
        <v>203.27967003725385</v>
      </c>
      <c r="AC289" s="127">
        <f t="shared" si="41"/>
        <v>226.5655490509136</v>
      </c>
      <c r="AD289" s="127">
        <f t="shared" si="40"/>
        <v>259.86562001064397</v>
      </c>
      <c r="AE289" s="127">
        <f t="shared" si="40"/>
        <v>267.96611672875639</v>
      </c>
      <c r="AF289" s="127">
        <f t="shared" si="40"/>
        <v>295.03947135000885</v>
      </c>
      <c r="AG289" s="127">
        <f t="shared" si="40"/>
        <v>308.83448642895155</v>
      </c>
      <c r="AH289" s="127">
        <f t="shared" si="40"/>
        <v>175.57211282597126</v>
      </c>
      <c r="AI289" s="127">
        <f t="shared" si="40"/>
        <v>234.47489799538761</v>
      </c>
      <c r="AJ289" s="127">
        <f t="shared" si="40"/>
        <v>305.86127372715981</v>
      </c>
      <c r="AK289" s="127">
        <f t="shared" si="40"/>
        <v>311.98330713921411</v>
      </c>
      <c r="AL289" s="127">
        <f t="shared" si="40"/>
        <v>315.85023131208976</v>
      </c>
      <c r="AM289" s="127">
        <f t="shared" si="40"/>
        <v>322.68811777929307</v>
      </c>
      <c r="AN289" s="280">
        <v>1</v>
      </c>
      <c r="AO289" s="281">
        <v>1</v>
      </c>
      <c r="AP289" s="281">
        <v>1</v>
      </c>
      <c r="AQ289" s="281">
        <v>1</v>
      </c>
      <c r="AR289" s="281">
        <v>1</v>
      </c>
      <c r="AS289" s="281">
        <v>1</v>
      </c>
      <c r="AT289" s="281">
        <v>1</v>
      </c>
      <c r="AU289" s="281">
        <v>1</v>
      </c>
      <c r="AV289" s="281">
        <v>1</v>
      </c>
      <c r="AW289" s="281">
        <v>1</v>
      </c>
      <c r="AX289" s="281">
        <v>1</v>
      </c>
      <c r="AY289" s="281">
        <v>1</v>
      </c>
      <c r="AZ289" s="281">
        <v>1</v>
      </c>
      <c r="BA289" s="281">
        <v>1</v>
      </c>
      <c r="BB289" s="281">
        <v>1</v>
      </c>
      <c r="BC289" s="281">
        <v>4</v>
      </c>
      <c r="BD289" s="281">
        <v>6</v>
      </c>
      <c r="BE289" s="325">
        <v>7</v>
      </c>
    </row>
    <row r="290" spans="2:57" ht="15" x14ac:dyDescent="0.25">
      <c r="B290" s="772"/>
      <c r="C290" s="1" t="s">
        <v>4</v>
      </c>
      <c r="D290" s="365">
        <v>2165.3000000000002</v>
      </c>
      <c r="E290" s="11">
        <v>3506.9</v>
      </c>
      <c r="F290" s="11">
        <v>3397.4</v>
      </c>
      <c r="G290" s="11">
        <v>3603.6</v>
      </c>
      <c r="H290" s="11">
        <v>3923.1</v>
      </c>
      <c r="I290" s="11">
        <v>3461.9</v>
      </c>
      <c r="J290" s="11">
        <v>4022.3</v>
      </c>
      <c r="K290" s="11">
        <v>5062.3</v>
      </c>
      <c r="L290" s="11">
        <v>5762.6</v>
      </c>
      <c r="M290" s="11">
        <v>5063.3</v>
      </c>
      <c r="N290" s="11">
        <v>5589.3</v>
      </c>
      <c r="O290" s="11">
        <v>5777.8</v>
      </c>
      <c r="P290" s="11">
        <v>3428.7</v>
      </c>
      <c r="Q290" s="11">
        <v>4026.01</v>
      </c>
      <c r="R290" s="11">
        <v>5784.84</v>
      </c>
      <c r="S290" s="11">
        <v>5899.06005859375</v>
      </c>
      <c r="T290" s="11">
        <v>5971.18994140625</v>
      </c>
      <c r="U290" s="366">
        <v>6094.95068359375</v>
      </c>
      <c r="V290" s="74">
        <f>100</f>
        <v>100</v>
      </c>
      <c r="W290" s="127">
        <f t="shared" si="42"/>
        <v>161.95908188241813</v>
      </c>
      <c r="X290" s="127">
        <f t="shared" si="42"/>
        <v>156.90204590587908</v>
      </c>
      <c r="Y290" s="127">
        <f t="shared" si="42"/>
        <v>166.42497575393708</v>
      </c>
      <c r="Z290" s="127">
        <f t="shared" si="41"/>
        <v>181.18043689096197</v>
      </c>
      <c r="AA290" s="127">
        <f t="shared" si="41"/>
        <v>159.88084791945687</v>
      </c>
      <c r="AB290" s="127">
        <f t="shared" si="41"/>
        <v>185.76178820486766</v>
      </c>
      <c r="AC290" s="127">
        <f t="shared" si="41"/>
        <v>233.79208423774995</v>
      </c>
      <c r="AD290" s="127">
        <f t="shared" si="40"/>
        <v>266.13402299912252</v>
      </c>
      <c r="AE290" s="127">
        <f t="shared" si="40"/>
        <v>233.83826721470464</v>
      </c>
      <c r="AF290" s="127">
        <f t="shared" si="40"/>
        <v>258.13051309287397</v>
      </c>
      <c r="AG290" s="127">
        <f t="shared" si="40"/>
        <v>266.83600424883383</v>
      </c>
      <c r="AH290" s="127">
        <f t="shared" si="40"/>
        <v>158.34757308456102</v>
      </c>
      <c r="AI290" s="127">
        <f t="shared" si="40"/>
        <v>185.93312704936957</v>
      </c>
      <c r="AJ290" s="127">
        <f t="shared" si="40"/>
        <v>267.1611324065949</v>
      </c>
      <c r="AK290" s="127">
        <f t="shared" si="40"/>
        <v>272.43615474039393</v>
      </c>
      <c r="AL290" s="127">
        <f t="shared" ref="AI290:AM341" si="43">T290*100/$D290</f>
        <v>275.76732745606841</v>
      </c>
      <c r="AM290" s="127">
        <f t="shared" si="43"/>
        <v>281.48296696040961</v>
      </c>
      <c r="AN290" s="280">
        <v>1</v>
      </c>
      <c r="AO290" s="281">
        <v>1</v>
      </c>
      <c r="AP290" s="281">
        <v>1</v>
      </c>
      <c r="AQ290" s="281">
        <v>1</v>
      </c>
      <c r="AR290" s="281">
        <v>1</v>
      </c>
      <c r="AS290" s="281">
        <v>1</v>
      </c>
      <c r="AT290" s="281">
        <v>1</v>
      </c>
      <c r="AU290" s="281">
        <v>1</v>
      </c>
      <c r="AV290" s="281">
        <v>1</v>
      </c>
      <c r="AW290" s="281">
        <v>1</v>
      </c>
      <c r="AX290" s="281">
        <v>1</v>
      </c>
      <c r="AY290" s="281">
        <v>1</v>
      </c>
      <c r="AZ290" s="281">
        <v>1</v>
      </c>
      <c r="BA290" s="281">
        <v>1</v>
      </c>
      <c r="BB290" s="281">
        <v>1</v>
      </c>
      <c r="BC290" s="281">
        <v>4</v>
      </c>
      <c r="BD290" s="281">
        <v>6</v>
      </c>
      <c r="BE290" s="325">
        <v>7</v>
      </c>
    </row>
    <row r="291" spans="2:57" ht="15" x14ac:dyDescent="0.25">
      <c r="B291" s="772"/>
      <c r="C291" s="1" t="s">
        <v>5</v>
      </c>
      <c r="D291" s="365">
        <v>2584.4</v>
      </c>
      <c r="E291" s="11">
        <v>2778.7</v>
      </c>
      <c r="F291" s="11">
        <v>2824.8</v>
      </c>
      <c r="G291" s="11">
        <v>3398.4</v>
      </c>
      <c r="H291" s="11">
        <v>3025.7</v>
      </c>
      <c r="I291" s="11">
        <v>3141.6</v>
      </c>
      <c r="J291" s="11">
        <v>3386.8</v>
      </c>
      <c r="K291" s="11">
        <v>3607.8</v>
      </c>
      <c r="L291" s="11">
        <v>4069.1</v>
      </c>
      <c r="M291" s="11">
        <v>4041.1</v>
      </c>
      <c r="N291" s="11">
        <v>5627.7</v>
      </c>
      <c r="O291" s="11">
        <v>6133.4</v>
      </c>
      <c r="P291" s="11">
        <v>4554</v>
      </c>
      <c r="Q291" s="11">
        <v>3794.84</v>
      </c>
      <c r="R291" s="11">
        <v>4973.6000000000004</v>
      </c>
      <c r="S291" s="11">
        <v>5077.51513671875</v>
      </c>
      <c r="T291" s="11">
        <v>5143.21630859375</v>
      </c>
      <c r="U291" s="366">
        <v>5258.29296875</v>
      </c>
      <c r="V291" s="74">
        <f>100</f>
        <v>100</v>
      </c>
      <c r="W291" s="127">
        <f t="shared" si="42"/>
        <v>107.51818603931279</v>
      </c>
      <c r="X291" s="127">
        <f t="shared" si="42"/>
        <v>109.30196563999381</v>
      </c>
      <c r="Y291" s="127">
        <f t="shared" si="42"/>
        <v>131.49667234174277</v>
      </c>
      <c r="Z291" s="127">
        <f t="shared" si="41"/>
        <v>117.07553010369911</v>
      </c>
      <c r="AA291" s="127">
        <f t="shared" si="41"/>
        <v>121.56013001083423</v>
      </c>
      <c r="AB291" s="127">
        <f t="shared" si="41"/>
        <v>131.04782541402258</v>
      </c>
      <c r="AC291" s="127">
        <f t="shared" si="41"/>
        <v>139.5991332611051</v>
      </c>
      <c r="AD291" s="127">
        <f t="shared" si="41"/>
        <v>157.44853737811485</v>
      </c>
      <c r="AE291" s="127">
        <f t="shared" si="41"/>
        <v>156.36511375947995</v>
      </c>
      <c r="AF291" s="127">
        <f t="shared" si="41"/>
        <v>217.75653923541248</v>
      </c>
      <c r="AG291" s="127">
        <f t="shared" si="41"/>
        <v>237.32394366197181</v>
      </c>
      <c r="AH291" s="127">
        <f t="shared" si="41"/>
        <v>176.21111283083113</v>
      </c>
      <c r="AI291" s="127">
        <f t="shared" si="43"/>
        <v>146.83640303358612</v>
      </c>
      <c r="AJ291" s="127">
        <f t="shared" si="43"/>
        <v>192.44698963008824</v>
      </c>
      <c r="AK291" s="127">
        <f t="shared" si="43"/>
        <v>196.46785082490132</v>
      </c>
      <c r="AL291" s="127">
        <f t="shared" si="43"/>
        <v>199.01007230280723</v>
      </c>
      <c r="AM291" s="127">
        <f t="shared" si="43"/>
        <v>203.46281414448228</v>
      </c>
      <c r="AN291" s="280">
        <v>1</v>
      </c>
      <c r="AO291" s="281">
        <v>1</v>
      </c>
      <c r="AP291" s="281">
        <v>1</v>
      </c>
      <c r="AQ291" s="281">
        <v>1</v>
      </c>
      <c r="AR291" s="281">
        <v>1</v>
      </c>
      <c r="AS291" s="281">
        <v>1</v>
      </c>
      <c r="AT291" s="281">
        <v>1</v>
      </c>
      <c r="AU291" s="281">
        <v>1</v>
      </c>
      <c r="AV291" s="281">
        <v>1</v>
      </c>
      <c r="AW291" s="281">
        <v>1</v>
      </c>
      <c r="AX291" s="281">
        <v>1</v>
      </c>
      <c r="AY291" s="281">
        <v>1</v>
      </c>
      <c r="AZ291" s="281">
        <v>1</v>
      </c>
      <c r="BA291" s="281">
        <v>1</v>
      </c>
      <c r="BB291" s="281">
        <v>1</v>
      </c>
      <c r="BC291" s="281">
        <v>4</v>
      </c>
      <c r="BD291" s="281">
        <v>6</v>
      </c>
      <c r="BE291" s="325">
        <v>7</v>
      </c>
    </row>
    <row r="292" spans="2:57" ht="15" x14ac:dyDescent="0.25">
      <c r="B292" s="772"/>
      <c r="C292" s="1" t="s">
        <v>6</v>
      </c>
      <c r="D292" s="365">
        <v>14677.6</v>
      </c>
      <c r="E292" s="11">
        <v>20176.8</v>
      </c>
      <c r="F292" s="11">
        <v>18750.3</v>
      </c>
      <c r="G292" s="11">
        <v>20825.599999999999</v>
      </c>
      <c r="H292" s="11">
        <v>21039</v>
      </c>
      <c r="I292" s="11">
        <v>19699</v>
      </c>
      <c r="J292" s="11">
        <v>23036.1</v>
      </c>
      <c r="K292" s="11">
        <v>25497</v>
      </c>
      <c r="L292" s="11">
        <v>28945.599999999999</v>
      </c>
      <c r="M292" s="11">
        <v>28558.2</v>
      </c>
      <c r="N292" s="11">
        <v>32876.199999999997</v>
      </c>
      <c r="O292" s="11">
        <v>34673</v>
      </c>
      <c r="P292" s="11">
        <v>23261.8</v>
      </c>
      <c r="Q292" s="11">
        <v>30042.959999999999</v>
      </c>
      <c r="R292" s="11">
        <v>38181.35</v>
      </c>
      <c r="S292" s="11">
        <v>39107.9677734375</v>
      </c>
      <c r="T292" s="11">
        <v>39696.755859375</v>
      </c>
      <c r="U292" s="366">
        <v>40545.934082031301</v>
      </c>
      <c r="V292" s="74">
        <f>100</f>
        <v>100</v>
      </c>
      <c r="W292" s="127">
        <f t="shared" si="42"/>
        <v>137.46661579549789</v>
      </c>
      <c r="X292" s="127">
        <f t="shared" si="42"/>
        <v>127.74772442361149</v>
      </c>
      <c r="Y292" s="127">
        <f t="shared" si="42"/>
        <v>141.88695699569411</v>
      </c>
      <c r="Z292" s="127">
        <f t="shared" si="41"/>
        <v>143.3408731672753</v>
      </c>
      <c r="AA292" s="127">
        <f t="shared" si="41"/>
        <v>134.21131520139531</v>
      </c>
      <c r="AB292" s="127">
        <f t="shared" si="41"/>
        <v>156.94732108791627</v>
      </c>
      <c r="AC292" s="127">
        <f t="shared" si="41"/>
        <v>173.71368616122527</v>
      </c>
      <c r="AD292" s="127">
        <f t="shared" si="41"/>
        <v>197.20935302774296</v>
      </c>
      <c r="AE292" s="127">
        <f t="shared" si="41"/>
        <v>194.5699569411893</v>
      </c>
      <c r="AF292" s="127">
        <f t="shared" si="41"/>
        <v>223.98893552079355</v>
      </c>
      <c r="AG292" s="127">
        <f t="shared" si="41"/>
        <v>236.23071891862429</v>
      </c>
      <c r="AH292" s="127">
        <f t="shared" si="41"/>
        <v>158.48503842590068</v>
      </c>
      <c r="AI292" s="127">
        <f t="shared" si="43"/>
        <v>204.68577969150269</v>
      </c>
      <c r="AJ292" s="127">
        <f t="shared" si="43"/>
        <v>260.1334686869788</v>
      </c>
      <c r="AK292" s="127">
        <f t="shared" si="43"/>
        <v>266.44661098161481</v>
      </c>
      <c r="AL292" s="127">
        <f t="shared" si="43"/>
        <v>270.45808483249988</v>
      </c>
      <c r="AM292" s="127">
        <f t="shared" si="43"/>
        <v>276.24362349451752</v>
      </c>
      <c r="AN292" s="280"/>
      <c r="AO292" s="281"/>
      <c r="AP292" s="281"/>
      <c r="AQ292" s="281"/>
      <c r="AR292" s="281"/>
      <c r="AS292" s="281"/>
      <c r="AT292" s="281"/>
      <c r="AU292" s="281"/>
      <c r="AV292" s="281"/>
      <c r="AW292" s="281"/>
      <c r="AX292" s="281"/>
      <c r="AY292" s="281"/>
      <c r="AZ292" s="281"/>
      <c r="BA292" s="281"/>
      <c r="BB292" s="281"/>
      <c r="BC292" s="281"/>
      <c r="BD292" s="281"/>
      <c r="BE292" s="325"/>
    </row>
    <row r="293" spans="2:57" ht="15" x14ac:dyDescent="0.25">
      <c r="B293" s="765"/>
      <c r="C293" s="8" t="s">
        <v>7</v>
      </c>
      <c r="D293" s="424">
        <v>12093.2</v>
      </c>
      <c r="E293" s="341">
        <v>17398.099999999999</v>
      </c>
      <c r="F293" s="341">
        <v>15925.5</v>
      </c>
      <c r="G293" s="341">
        <v>17427.2</v>
      </c>
      <c r="H293" s="341">
        <v>18013.3</v>
      </c>
      <c r="I293" s="341">
        <v>16557.400000000001</v>
      </c>
      <c r="J293" s="341">
        <v>19649.3</v>
      </c>
      <c r="K293" s="341">
        <v>21889.200000000001</v>
      </c>
      <c r="L293" s="341">
        <v>24876.5</v>
      </c>
      <c r="M293" s="341">
        <v>24517.1</v>
      </c>
      <c r="N293" s="341">
        <v>27248.5</v>
      </c>
      <c r="O293" s="341">
        <v>28539.599999999999</v>
      </c>
      <c r="P293" s="341">
        <v>18707.8</v>
      </c>
      <c r="Q293" s="341">
        <v>26248.12</v>
      </c>
      <c r="R293" s="341">
        <v>33207.75</v>
      </c>
      <c r="S293" s="341">
        <v>34030.452636718801</v>
      </c>
      <c r="T293" s="341">
        <v>34553.539550781301</v>
      </c>
      <c r="U293" s="341">
        <v>35287.641113281301</v>
      </c>
      <c r="V293" s="74">
        <f>100</f>
        <v>100</v>
      </c>
      <c r="W293" s="127">
        <f t="shared" si="42"/>
        <v>143.86680117752121</v>
      </c>
      <c r="X293" s="127">
        <f t="shared" si="42"/>
        <v>131.68970991962425</v>
      </c>
      <c r="Y293" s="127">
        <f t="shared" si="42"/>
        <v>144.10743227598979</v>
      </c>
      <c r="Z293" s="127">
        <f t="shared" si="41"/>
        <v>148.95395759600436</v>
      </c>
      <c r="AA293" s="127">
        <f t="shared" si="41"/>
        <v>136.91496047365462</v>
      </c>
      <c r="AB293" s="127">
        <f t="shared" si="41"/>
        <v>162.48222141368703</v>
      </c>
      <c r="AC293" s="127">
        <f t="shared" si="41"/>
        <v>181.00420070783579</v>
      </c>
      <c r="AD293" s="127">
        <f t="shared" si="41"/>
        <v>205.70651275096748</v>
      </c>
      <c r="AE293" s="127">
        <f t="shared" si="41"/>
        <v>202.73459464823205</v>
      </c>
      <c r="AF293" s="127">
        <f t="shared" si="41"/>
        <v>225.32084146462472</v>
      </c>
      <c r="AG293" s="127">
        <f t="shared" si="41"/>
        <v>235.99708927331059</v>
      </c>
      <c r="AH293" s="127">
        <f t="shared" si="41"/>
        <v>154.69685443058907</v>
      </c>
      <c r="AI293" s="127">
        <f t="shared" si="43"/>
        <v>217.04858928984882</v>
      </c>
      <c r="AJ293" s="127">
        <f t="shared" si="43"/>
        <v>274.59853471372338</v>
      </c>
      <c r="AK293" s="127">
        <f t="shared" si="43"/>
        <v>281.40155324247343</v>
      </c>
      <c r="AL293" s="127">
        <f t="shared" si="43"/>
        <v>285.72701642891292</v>
      </c>
      <c r="AM293" s="127">
        <f t="shared" si="43"/>
        <v>291.79738293653708</v>
      </c>
      <c r="AN293" s="283"/>
      <c r="AO293" s="284"/>
      <c r="AP293" s="284"/>
      <c r="AQ293" s="284"/>
      <c r="AR293" s="284"/>
      <c r="AS293" s="284"/>
      <c r="AT293" s="284"/>
      <c r="AU293" s="284"/>
      <c r="AV293" s="284"/>
      <c r="AW293" s="284"/>
      <c r="AX293" s="284"/>
      <c r="AY293" s="284"/>
      <c r="AZ293" s="284"/>
      <c r="BA293" s="284"/>
      <c r="BB293" s="284"/>
      <c r="BC293" s="284"/>
      <c r="BD293" s="284"/>
      <c r="BE293" s="284"/>
    </row>
    <row r="294" spans="2:57" ht="15" customHeight="1" x14ac:dyDescent="0.25">
      <c r="B294" s="772" t="s">
        <v>61</v>
      </c>
      <c r="C294" s="1" t="s">
        <v>2</v>
      </c>
      <c r="D294" s="425">
        <v>1092.4000000000001</v>
      </c>
      <c r="E294" s="11">
        <v>1049.7</v>
      </c>
      <c r="F294" s="11">
        <v>1099.0999999999999</v>
      </c>
      <c r="G294" s="11">
        <v>1075.5999999999999</v>
      </c>
      <c r="H294" s="11">
        <v>978.6</v>
      </c>
      <c r="I294" s="11">
        <v>1170.7</v>
      </c>
      <c r="J294" s="11">
        <v>1024</v>
      </c>
      <c r="K294" s="11">
        <v>893.7</v>
      </c>
      <c r="L294" s="11">
        <v>969.5</v>
      </c>
      <c r="M294" s="11">
        <v>898.6</v>
      </c>
      <c r="N294" s="11">
        <v>773.4</v>
      </c>
      <c r="O294" s="11">
        <v>645.6</v>
      </c>
      <c r="P294" s="11">
        <v>675.9</v>
      </c>
      <c r="Q294" s="11">
        <v>932.99</v>
      </c>
      <c r="R294" s="11">
        <v>921.06</v>
      </c>
      <c r="S294" s="11">
        <v>1036.8436223963499</v>
      </c>
      <c r="T294" s="11">
        <v>1077.84631347656</v>
      </c>
      <c r="U294" s="366">
        <v>1121.92761230469</v>
      </c>
      <c r="V294" s="74">
        <f>100</f>
        <v>100</v>
      </c>
      <c r="W294" s="127">
        <f t="shared" si="42"/>
        <v>96.091175393628703</v>
      </c>
      <c r="X294" s="127">
        <f t="shared" si="42"/>
        <v>100.61332845111679</v>
      </c>
      <c r="Y294" s="127">
        <f t="shared" si="42"/>
        <v>98.462101794214547</v>
      </c>
      <c r="Z294" s="127">
        <f t="shared" si="41"/>
        <v>89.582570487001092</v>
      </c>
      <c r="AA294" s="127">
        <f t="shared" si="41"/>
        <v>107.1677041376785</v>
      </c>
      <c r="AB294" s="127">
        <f t="shared" si="41"/>
        <v>93.738557305016471</v>
      </c>
      <c r="AC294" s="127">
        <f t="shared" si="41"/>
        <v>81.8106920541926</v>
      </c>
      <c r="AD294" s="127">
        <f t="shared" si="41"/>
        <v>88.749542292200658</v>
      </c>
      <c r="AE294" s="127">
        <f t="shared" si="41"/>
        <v>82.259245697546675</v>
      </c>
      <c r="AF294" s="127">
        <f t="shared" si="41"/>
        <v>70.798242402050519</v>
      </c>
      <c r="AG294" s="127">
        <f t="shared" si="41"/>
        <v>59.099231050897103</v>
      </c>
      <c r="AH294" s="127">
        <f t="shared" si="41"/>
        <v>61.872940314902962</v>
      </c>
      <c r="AI294" s="127">
        <f t="shared" si="43"/>
        <v>85.407359941413389</v>
      </c>
      <c r="AJ294" s="127">
        <f t="shared" si="43"/>
        <v>84.315269132186003</v>
      </c>
      <c r="AK294" s="127">
        <f t="shared" si="43"/>
        <v>94.914282533536237</v>
      </c>
      <c r="AL294" s="127">
        <f t="shared" si="43"/>
        <v>98.667732833811783</v>
      </c>
      <c r="AM294" s="127">
        <f t="shared" si="43"/>
        <v>102.70300368955418</v>
      </c>
      <c r="AN294" s="280">
        <v>1</v>
      </c>
      <c r="AO294" s="281">
        <v>1</v>
      </c>
      <c r="AP294" s="281">
        <v>1</v>
      </c>
      <c r="AQ294" s="281">
        <v>1</v>
      </c>
      <c r="AR294" s="281">
        <v>1</v>
      </c>
      <c r="AS294" s="281">
        <v>1</v>
      </c>
      <c r="AT294" s="281">
        <v>1</v>
      </c>
      <c r="AU294" s="281">
        <v>1</v>
      </c>
      <c r="AV294" s="281">
        <v>1</v>
      </c>
      <c r="AW294" s="281">
        <v>1</v>
      </c>
      <c r="AX294" s="281">
        <v>1</v>
      </c>
      <c r="AY294" s="281">
        <v>1</v>
      </c>
      <c r="AZ294" s="281">
        <v>1</v>
      </c>
      <c r="BA294" s="281">
        <v>1</v>
      </c>
      <c r="BB294" s="281">
        <v>1</v>
      </c>
      <c r="BC294" s="281">
        <v>4</v>
      </c>
      <c r="BD294" s="281">
        <v>6</v>
      </c>
      <c r="BE294" s="325">
        <v>7</v>
      </c>
    </row>
    <row r="295" spans="2:57" ht="15" x14ac:dyDescent="0.25">
      <c r="B295" s="772"/>
      <c r="C295" s="1" t="s">
        <v>3</v>
      </c>
      <c r="D295" s="365">
        <v>1843.7</v>
      </c>
      <c r="E295" s="11">
        <v>1727.1</v>
      </c>
      <c r="F295" s="11">
        <v>1894.6</v>
      </c>
      <c r="G295" s="11">
        <v>1921.3</v>
      </c>
      <c r="H295" s="11">
        <v>1831.3</v>
      </c>
      <c r="I295" s="11">
        <v>1812.9</v>
      </c>
      <c r="J295" s="11">
        <v>2121.3000000000002</v>
      </c>
      <c r="K295" s="11">
        <v>1875.4</v>
      </c>
      <c r="L295" s="11">
        <v>1790</v>
      </c>
      <c r="M295" s="11">
        <v>1805</v>
      </c>
      <c r="N295" s="11">
        <v>930.9</v>
      </c>
      <c r="O295" s="11">
        <v>1281.7</v>
      </c>
      <c r="P295" s="11">
        <v>1313.8</v>
      </c>
      <c r="Q295" s="11">
        <v>1413.98</v>
      </c>
      <c r="R295" s="11">
        <v>1387.13</v>
      </c>
      <c r="S295" s="11">
        <v>1500.0930771032899</v>
      </c>
      <c r="T295" s="11">
        <v>1538.57946777344</v>
      </c>
      <c r="U295" s="366">
        <v>1600.25439453125</v>
      </c>
      <c r="V295" s="74">
        <f>100</f>
        <v>100</v>
      </c>
      <c r="W295" s="127">
        <f t="shared" si="42"/>
        <v>93.675760698595212</v>
      </c>
      <c r="X295" s="127">
        <f t="shared" si="42"/>
        <v>102.76075283397516</v>
      </c>
      <c r="Y295" s="127">
        <f t="shared" si="42"/>
        <v>104.20892769973423</v>
      </c>
      <c r="Z295" s="127">
        <f t="shared" si="41"/>
        <v>99.327439388186789</v>
      </c>
      <c r="AA295" s="127">
        <f t="shared" si="41"/>
        <v>98.329446222270434</v>
      </c>
      <c r="AB295" s="127">
        <f t="shared" si="41"/>
        <v>115.05667950317299</v>
      </c>
      <c r="AC295" s="127">
        <f t="shared" si="41"/>
        <v>101.71936866084503</v>
      </c>
      <c r="AD295" s="127">
        <f t="shared" si="41"/>
        <v>97.087378640776691</v>
      </c>
      <c r="AE295" s="127">
        <f t="shared" si="41"/>
        <v>97.900960026034596</v>
      </c>
      <c r="AF295" s="127">
        <f t="shared" si="41"/>
        <v>50.490860769105602</v>
      </c>
      <c r="AG295" s="127">
        <f t="shared" si="41"/>
        <v>69.517817432337139</v>
      </c>
      <c r="AH295" s="127">
        <f t="shared" si="41"/>
        <v>71.258881596789067</v>
      </c>
      <c r="AI295" s="127">
        <f t="shared" si="43"/>
        <v>76.692520475131531</v>
      </c>
      <c r="AJ295" s="127">
        <f t="shared" si="43"/>
        <v>75.236209795519883</v>
      </c>
      <c r="AK295" s="127">
        <f t="shared" si="43"/>
        <v>81.36318691236589</v>
      </c>
      <c r="AL295" s="127">
        <f t="shared" si="43"/>
        <v>83.450640981365737</v>
      </c>
      <c r="AM295" s="127">
        <f t="shared" si="43"/>
        <v>86.795812471185656</v>
      </c>
      <c r="AN295" s="280">
        <v>1</v>
      </c>
      <c r="AO295" s="281">
        <v>1</v>
      </c>
      <c r="AP295" s="281">
        <v>1</v>
      </c>
      <c r="AQ295" s="281">
        <v>1</v>
      </c>
      <c r="AR295" s="281">
        <v>1</v>
      </c>
      <c r="AS295" s="281">
        <v>1</v>
      </c>
      <c r="AT295" s="281">
        <v>1</v>
      </c>
      <c r="AU295" s="281">
        <v>1</v>
      </c>
      <c r="AV295" s="281">
        <v>1</v>
      </c>
      <c r="AW295" s="281">
        <v>1</v>
      </c>
      <c r="AX295" s="281">
        <v>1</v>
      </c>
      <c r="AY295" s="281">
        <v>1</v>
      </c>
      <c r="AZ295" s="281">
        <v>1</v>
      </c>
      <c r="BA295" s="281">
        <v>1</v>
      </c>
      <c r="BB295" s="281">
        <v>1</v>
      </c>
      <c r="BC295" s="281">
        <v>4</v>
      </c>
      <c r="BD295" s="281">
        <v>6</v>
      </c>
      <c r="BE295" s="325">
        <v>7</v>
      </c>
    </row>
    <row r="296" spans="2:57" ht="15" x14ac:dyDescent="0.25">
      <c r="B296" s="772"/>
      <c r="C296" s="1" t="s">
        <v>4</v>
      </c>
      <c r="D296" s="365">
        <v>3893.3</v>
      </c>
      <c r="E296" s="11">
        <v>3924.2</v>
      </c>
      <c r="F296" s="11">
        <v>4151.6000000000004</v>
      </c>
      <c r="G296" s="11">
        <v>4175.8999999999996</v>
      </c>
      <c r="H296" s="11">
        <v>4054.8</v>
      </c>
      <c r="I296" s="11">
        <v>4188.6000000000004</v>
      </c>
      <c r="J296" s="11">
        <v>4276.1000000000004</v>
      </c>
      <c r="K296" s="11">
        <v>4451.3</v>
      </c>
      <c r="L296" s="11">
        <v>4433.5</v>
      </c>
      <c r="M296" s="11">
        <v>4661</v>
      </c>
      <c r="N296" s="11">
        <v>2309.3000000000002</v>
      </c>
      <c r="O296" s="11">
        <v>2262.1</v>
      </c>
      <c r="P296" s="11">
        <v>2111.9</v>
      </c>
      <c r="Q296" s="11">
        <v>2285.3200000000002</v>
      </c>
      <c r="R296" s="11">
        <v>2605.77</v>
      </c>
      <c r="S296" s="11">
        <v>2815.3189894580601</v>
      </c>
      <c r="T296" s="11">
        <v>2886.65014648438</v>
      </c>
      <c r="U296" s="366">
        <v>3006.08374023438</v>
      </c>
      <c r="V296" s="74">
        <f>100</f>
        <v>100</v>
      </c>
      <c r="W296" s="127">
        <f t="shared" si="42"/>
        <v>100.7936711786916</v>
      </c>
      <c r="X296" s="127">
        <f t="shared" si="42"/>
        <v>106.63447461022784</v>
      </c>
      <c r="Y296" s="127">
        <f t="shared" si="42"/>
        <v>107.25862378958722</v>
      </c>
      <c r="Z296" s="127">
        <f t="shared" si="41"/>
        <v>104.14815195335576</v>
      </c>
      <c r="AA296" s="127">
        <f t="shared" si="41"/>
        <v>107.58482521254464</v>
      </c>
      <c r="AB296" s="127">
        <f t="shared" si="41"/>
        <v>109.8322759612668</v>
      </c>
      <c r="AC296" s="127">
        <f t="shared" si="41"/>
        <v>114.3323144889939</v>
      </c>
      <c r="AD296" s="127">
        <f t="shared" si="41"/>
        <v>113.87511879382528</v>
      </c>
      <c r="AE296" s="127">
        <f t="shared" si="41"/>
        <v>119.71849074050292</v>
      </c>
      <c r="AF296" s="127">
        <f t="shared" si="41"/>
        <v>59.31472016027535</v>
      </c>
      <c r="AG296" s="127">
        <f t="shared" si="41"/>
        <v>58.102381013536075</v>
      </c>
      <c r="AH296" s="127">
        <f t="shared" si="41"/>
        <v>54.24447127115814</v>
      </c>
      <c r="AI296" s="127">
        <f t="shared" si="43"/>
        <v>58.698790229368406</v>
      </c>
      <c r="AJ296" s="127">
        <f t="shared" si="43"/>
        <v>66.929596999974308</v>
      </c>
      <c r="AK296" s="127">
        <f t="shared" si="43"/>
        <v>72.31189452284849</v>
      </c>
      <c r="AL296" s="127">
        <f t="shared" si="43"/>
        <v>74.144046091603016</v>
      </c>
      <c r="AM296" s="127">
        <f t="shared" si="43"/>
        <v>77.211716030986054</v>
      </c>
      <c r="AN296" s="280">
        <v>1</v>
      </c>
      <c r="AO296" s="281">
        <v>1</v>
      </c>
      <c r="AP296" s="281">
        <v>1</v>
      </c>
      <c r="AQ296" s="281">
        <v>1</v>
      </c>
      <c r="AR296" s="281">
        <v>1</v>
      </c>
      <c r="AS296" s="281">
        <v>1</v>
      </c>
      <c r="AT296" s="281">
        <v>1</v>
      </c>
      <c r="AU296" s="281">
        <v>1</v>
      </c>
      <c r="AV296" s="281">
        <v>1</v>
      </c>
      <c r="AW296" s="281">
        <v>1</v>
      </c>
      <c r="AX296" s="281">
        <v>1</v>
      </c>
      <c r="AY296" s="281">
        <v>1</v>
      </c>
      <c r="AZ296" s="281">
        <v>1</v>
      </c>
      <c r="BA296" s="281">
        <v>1</v>
      </c>
      <c r="BB296" s="281">
        <v>1</v>
      </c>
      <c r="BC296" s="281">
        <v>4</v>
      </c>
      <c r="BD296" s="281">
        <v>6</v>
      </c>
      <c r="BE296" s="325">
        <v>7</v>
      </c>
    </row>
    <row r="297" spans="2:57" ht="15" x14ac:dyDescent="0.25">
      <c r="B297" s="772"/>
      <c r="C297" s="1" t="s">
        <v>5</v>
      </c>
      <c r="D297" s="365">
        <v>6001.4</v>
      </c>
      <c r="E297" s="11">
        <v>5224.5</v>
      </c>
      <c r="F297" s="11">
        <v>5138.6000000000004</v>
      </c>
      <c r="G297" s="11">
        <v>6387.6</v>
      </c>
      <c r="H297" s="11">
        <v>6495.8</v>
      </c>
      <c r="I297" s="11">
        <v>6151.7</v>
      </c>
      <c r="J297" s="11">
        <v>5804</v>
      </c>
      <c r="K297" s="11">
        <v>5371.8</v>
      </c>
      <c r="L297" s="11">
        <v>5474</v>
      </c>
      <c r="M297" s="11">
        <v>5626.2</v>
      </c>
      <c r="N297" s="11">
        <v>9596.4</v>
      </c>
      <c r="O297" s="11">
        <v>9067.1</v>
      </c>
      <c r="P297" s="11">
        <v>9134.1</v>
      </c>
      <c r="Q297" s="11">
        <v>9635.67</v>
      </c>
      <c r="R297" s="11">
        <v>9696.06</v>
      </c>
      <c r="S297" s="11">
        <v>10517.8629633861</v>
      </c>
      <c r="T297" s="11">
        <v>10798.6611328125</v>
      </c>
      <c r="U297" s="366">
        <v>11220.953125</v>
      </c>
      <c r="V297" s="74">
        <f>100</f>
        <v>100</v>
      </c>
      <c r="W297" s="127">
        <f t="shared" si="42"/>
        <v>87.054687239644082</v>
      </c>
      <c r="X297" s="127">
        <f t="shared" si="42"/>
        <v>85.623354550604873</v>
      </c>
      <c r="Y297" s="127">
        <f t="shared" si="42"/>
        <v>106.43516512813677</v>
      </c>
      <c r="Z297" s="127">
        <f t="shared" si="41"/>
        <v>108.2380777818509</v>
      </c>
      <c r="AA297" s="127">
        <f t="shared" si="41"/>
        <v>102.50441563635152</v>
      </c>
      <c r="AB297" s="127">
        <f t="shared" si="41"/>
        <v>96.710767487586239</v>
      </c>
      <c r="AC297" s="127">
        <f t="shared" si="41"/>
        <v>89.509114539940683</v>
      </c>
      <c r="AD297" s="127">
        <f t="shared" si="41"/>
        <v>91.212050521544981</v>
      </c>
      <c r="AE297" s="127">
        <f t="shared" si="41"/>
        <v>93.748125437397945</v>
      </c>
      <c r="AF297" s="127">
        <f t="shared" si="41"/>
        <v>159.90268937247976</v>
      </c>
      <c r="AG297" s="127">
        <f t="shared" si="41"/>
        <v>151.08308061452328</v>
      </c>
      <c r="AH297" s="127">
        <f t="shared" si="41"/>
        <v>152.19948678641651</v>
      </c>
      <c r="AI297" s="127">
        <f t="shared" si="43"/>
        <v>160.55703669143867</v>
      </c>
      <c r="AJ297" s="127">
        <f t="shared" si="43"/>
        <v>161.56330189622423</v>
      </c>
      <c r="AK297" s="127">
        <f t="shared" si="43"/>
        <v>175.25682279778221</v>
      </c>
      <c r="AL297" s="127">
        <f t="shared" si="43"/>
        <v>179.93570055007999</v>
      </c>
      <c r="AM297" s="127">
        <f t="shared" si="43"/>
        <v>186.97225855633687</v>
      </c>
      <c r="AN297" s="280">
        <v>1</v>
      </c>
      <c r="AO297" s="281">
        <v>1</v>
      </c>
      <c r="AP297" s="281">
        <v>1</v>
      </c>
      <c r="AQ297" s="281">
        <v>1</v>
      </c>
      <c r="AR297" s="281">
        <v>1</v>
      </c>
      <c r="AS297" s="281">
        <v>1</v>
      </c>
      <c r="AT297" s="281">
        <v>1</v>
      </c>
      <c r="AU297" s="281">
        <v>1</v>
      </c>
      <c r="AV297" s="281">
        <v>1</v>
      </c>
      <c r="AW297" s="281">
        <v>1</v>
      </c>
      <c r="AX297" s="281">
        <v>1</v>
      </c>
      <c r="AY297" s="281">
        <v>1</v>
      </c>
      <c r="AZ297" s="281">
        <v>1</v>
      </c>
      <c r="BA297" s="281">
        <v>1</v>
      </c>
      <c r="BB297" s="281">
        <v>1</v>
      </c>
      <c r="BC297" s="281">
        <v>4</v>
      </c>
      <c r="BD297" s="281">
        <v>6</v>
      </c>
      <c r="BE297" s="325">
        <v>7</v>
      </c>
    </row>
    <row r="298" spans="2:57" ht="15" x14ac:dyDescent="0.25">
      <c r="B298" s="772"/>
      <c r="C298" s="1" t="s">
        <v>6</v>
      </c>
      <c r="D298" s="365">
        <v>12830.8</v>
      </c>
      <c r="E298" s="11">
        <v>11925.5</v>
      </c>
      <c r="F298" s="11">
        <v>12283.9</v>
      </c>
      <c r="G298" s="11">
        <v>13560.4</v>
      </c>
      <c r="H298" s="11">
        <v>13360.5</v>
      </c>
      <c r="I298" s="11">
        <v>13323.9</v>
      </c>
      <c r="J298" s="11">
        <v>13225.4</v>
      </c>
      <c r="K298" s="11">
        <v>12592.2</v>
      </c>
      <c r="L298" s="11">
        <v>12667</v>
      </c>
      <c r="M298" s="11">
        <v>12990.8</v>
      </c>
      <c r="N298" s="11">
        <v>13610</v>
      </c>
      <c r="O298" s="11">
        <v>13256.5</v>
      </c>
      <c r="P298" s="11">
        <v>13235.7</v>
      </c>
      <c r="Q298" s="11">
        <v>14267.96</v>
      </c>
      <c r="R298" s="11">
        <v>14610.02</v>
      </c>
      <c r="S298" s="11">
        <v>15870.118652343799</v>
      </c>
      <c r="T298" s="11">
        <v>16301.7370605469</v>
      </c>
      <c r="U298" s="366">
        <v>16949.218872070302</v>
      </c>
      <c r="V298" s="74">
        <f>100</f>
        <v>100</v>
      </c>
      <c r="W298" s="127">
        <f t="shared" si="42"/>
        <v>92.9443214764473</v>
      </c>
      <c r="X298" s="127">
        <f t="shared" si="42"/>
        <v>95.737600149639931</v>
      </c>
      <c r="Y298" s="127">
        <f t="shared" si="42"/>
        <v>105.68631729899928</v>
      </c>
      <c r="Z298" s="127">
        <f t="shared" si="41"/>
        <v>104.12834741403499</v>
      </c>
      <c r="AA298" s="127">
        <f t="shared" si="41"/>
        <v>103.84309629952926</v>
      </c>
      <c r="AB298" s="127">
        <f t="shared" si="41"/>
        <v>103.07541228917917</v>
      </c>
      <c r="AC298" s="127">
        <f t="shared" si="41"/>
        <v>98.140412133304238</v>
      </c>
      <c r="AD298" s="127">
        <f t="shared" si="41"/>
        <v>98.72338435639243</v>
      </c>
      <c r="AE298" s="127">
        <f t="shared" si="41"/>
        <v>101.24699940767529</v>
      </c>
      <c r="AF298" s="127">
        <f t="shared" si="41"/>
        <v>106.07288711537862</v>
      </c>
      <c r="AG298" s="127">
        <f t="shared" si="41"/>
        <v>103.31779779904605</v>
      </c>
      <c r="AH298" s="127">
        <f t="shared" si="41"/>
        <v>103.15568787604826</v>
      </c>
      <c r="AI298" s="127">
        <f t="shared" si="43"/>
        <v>111.2008604295913</v>
      </c>
      <c r="AJ298" s="127">
        <f t="shared" si="43"/>
        <v>113.8667892882751</v>
      </c>
      <c r="AK298" s="127">
        <f t="shared" si="43"/>
        <v>123.6876784950572</v>
      </c>
      <c r="AL298" s="127">
        <f t="shared" si="43"/>
        <v>127.05160286612605</v>
      </c>
      <c r="AM298" s="127">
        <f t="shared" si="43"/>
        <v>132.09791183768979</v>
      </c>
      <c r="AN298" s="280"/>
      <c r="AO298" s="281"/>
      <c r="AP298" s="281"/>
      <c r="AQ298" s="281"/>
      <c r="AR298" s="281"/>
      <c r="AS298" s="281"/>
      <c r="AT298" s="281"/>
      <c r="AU298" s="281"/>
      <c r="AV298" s="281"/>
      <c r="AW298" s="281"/>
      <c r="AX298" s="281"/>
      <c r="AY298" s="281"/>
      <c r="AZ298" s="281"/>
      <c r="BA298" s="281"/>
      <c r="BB298" s="281"/>
      <c r="BC298" s="281"/>
      <c r="BD298" s="281"/>
      <c r="BE298" s="325"/>
    </row>
    <row r="299" spans="2:57" ht="15" x14ac:dyDescent="0.25">
      <c r="B299" s="765"/>
      <c r="C299" s="8" t="s">
        <v>7</v>
      </c>
      <c r="D299" s="424">
        <v>6829.4</v>
      </c>
      <c r="E299" s="341">
        <v>6701</v>
      </c>
      <c r="F299" s="341">
        <v>7145.3</v>
      </c>
      <c r="G299" s="341">
        <v>7172.8</v>
      </c>
      <c r="H299" s="341">
        <v>6864.7</v>
      </c>
      <c r="I299" s="341">
        <v>7172.2</v>
      </c>
      <c r="J299" s="341">
        <v>7421.4</v>
      </c>
      <c r="K299" s="341">
        <v>7220.4</v>
      </c>
      <c r="L299" s="341">
        <v>7193</v>
      </c>
      <c r="M299" s="341">
        <v>7364.6</v>
      </c>
      <c r="N299" s="341">
        <v>4013.6</v>
      </c>
      <c r="O299" s="341">
        <v>4189.3999999999996</v>
      </c>
      <c r="P299" s="341">
        <v>4101.6000000000004</v>
      </c>
      <c r="Q299" s="341">
        <v>4632.29</v>
      </c>
      <c r="R299" s="341">
        <v>4913.96</v>
      </c>
      <c r="S299" s="341">
        <v>5352.2556889576999</v>
      </c>
      <c r="T299" s="341">
        <v>5503.0759277343795</v>
      </c>
      <c r="U299" s="341">
        <v>5728.2657470703098</v>
      </c>
      <c r="V299" s="74">
        <f>100</f>
        <v>100</v>
      </c>
      <c r="W299" s="127">
        <f t="shared" si="42"/>
        <v>98.119893402055823</v>
      </c>
      <c r="X299" s="127">
        <f t="shared" si="42"/>
        <v>104.62558936363371</v>
      </c>
      <c r="Y299" s="127">
        <f t="shared" si="42"/>
        <v>105.02826016926817</v>
      </c>
      <c r="Z299" s="127">
        <f t="shared" si="41"/>
        <v>100.51688288868715</v>
      </c>
      <c r="AA299" s="127">
        <f t="shared" si="41"/>
        <v>105.01947462441797</v>
      </c>
      <c r="AB299" s="127">
        <f t="shared" si="41"/>
        <v>108.66840425220371</v>
      </c>
      <c r="AC299" s="127">
        <f t="shared" si="41"/>
        <v>105.72524672738454</v>
      </c>
      <c r="AD299" s="127">
        <f t="shared" si="41"/>
        <v>105.32404017922512</v>
      </c>
      <c r="AE299" s="127">
        <f t="shared" si="41"/>
        <v>107.83670600638416</v>
      </c>
      <c r="AF299" s="127">
        <f t="shared" si="41"/>
        <v>58.769438017981088</v>
      </c>
      <c r="AG299" s="127">
        <f t="shared" si="41"/>
        <v>61.343602659091566</v>
      </c>
      <c r="AH299" s="127">
        <f t="shared" si="41"/>
        <v>60.057984596011373</v>
      </c>
      <c r="AI299" s="127">
        <f t="shared" si="43"/>
        <v>67.828652590271474</v>
      </c>
      <c r="AJ299" s="127">
        <f t="shared" si="43"/>
        <v>71.953026620200902</v>
      </c>
      <c r="AK299" s="127">
        <f t="shared" si="43"/>
        <v>78.370804008517595</v>
      </c>
      <c r="AL299" s="127">
        <f t="shared" si="43"/>
        <v>80.579200628669867</v>
      </c>
      <c r="AM299" s="127">
        <f t="shared" si="43"/>
        <v>83.876559391312711</v>
      </c>
      <c r="AN299" s="283"/>
      <c r="AO299" s="284"/>
      <c r="AP299" s="284"/>
      <c r="AQ299" s="284"/>
      <c r="AR299" s="284"/>
      <c r="AS299" s="284"/>
      <c r="AT299" s="284"/>
      <c r="AU299" s="284"/>
      <c r="AV299" s="284"/>
      <c r="AW299" s="284"/>
      <c r="AX299" s="284"/>
      <c r="AY299" s="284"/>
      <c r="AZ299" s="284"/>
      <c r="BA299" s="284"/>
      <c r="BB299" s="284"/>
      <c r="BC299" s="284"/>
      <c r="BD299" s="284"/>
      <c r="BE299" s="284"/>
    </row>
    <row r="300" spans="2:57" ht="15" customHeight="1" x14ac:dyDescent="0.25">
      <c r="B300" s="772" t="s">
        <v>62</v>
      </c>
      <c r="C300" s="1" t="s">
        <v>2</v>
      </c>
      <c r="D300" s="425">
        <v>942.8</v>
      </c>
      <c r="E300" s="11">
        <v>790.8</v>
      </c>
      <c r="F300" s="11">
        <v>821.5</v>
      </c>
      <c r="G300" s="11">
        <v>803.5</v>
      </c>
      <c r="H300" s="11">
        <v>874.5</v>
      </c>
      <c r="I300" s="11">
        <v>1053.2</v>
      </c>
      <c r="J300" s="11">
        <v>1123.5999999999999</v>
      </c>
      <c r="K300" s="11">
        <v>1133.4000000000001</v>
      </c>
      <c r="L300" s="11">
        <v>1012.4</v>
      </c>
      <c r="M300" s="11">
        <v>916.7</v>
      </c>
      <c r="N300" s="11">
        <v>962.5</v>
      </c>
      <c r="O300" s="11">
        <v>983.4</v>
      </c>
      <c r="P300" s="11">
        <v>892.6</v>
      </c>
      <c r="Q300" s="11">
        <v>1394.02</v>
      </c>
      <c r="R300" s="11">
        <v>1541.7</v>
      </c>
      <c r="S300" s="11">
        <v>1735.5025627160401</v>
      </c>
      <c r="T300" s="11">
        <v>1804.13403320313</v>
      </c>
      <c r="U300" s="366">
        <v>1877.94409179688</v>
      </c>
      <c r="V300" s="74">
        <f>100</f>
        <v>100</v>
      </c>
      <c r="W300" s="127">
        <f t="shared" si="42"/>
        <v>83.877810776410698</v>
      </c>
      <c r="X300" s="127">
        <f t="shared" si="42"/>
        <v>87.134068731438276</v>
      </c>
      <c r="Y300" s="127">
        <f t="shared" si="42"/>
        <v>85.224862112855334</v>
      </c>
      <c r="Z300" s="127">
        <f t="shared" si="41"/>
        <v>92.755621552821381</v>
      </c>
      <c r="AA300" s="127">
        <f t="shared" si="41"/>
        <v>111.7098005939754</v>
      </c>
      <c r="AB300" s="127">
        <f t="shared" si="41"/>
        <v>119.17691981332202</v>
      </c>
      <c r="AC300" s="127">
        <f t="shared" si="41"/>
        <v>120.21637675010609</v>
      </c>
      <c r="AD300" s="127">
        <f t="shared" si="41"/>
        <v>107.38226559185405</v>
      </c>
      <c r="AE300" s="127">
        <f t="shared" si="41"/>
        <v>97.231650403054729</v>
      </c>
      <c r="AF300" s="127">
        <f t="shared" si="41"/>
        <v>102.08952057700468</v>
      </c>
      <c r="AG300" s="127">
        <f t="shared" si="41"/>
        <v>104.30632159524821</v>
      </c>
      <c r="AH300" s="127">
        <f t="shared" si="41"/>
        <v>94.675434874840903</v>
      </c>
      <c r="AI300" s="127">
        <f t="shared" si="43"/>
        <v>147.85956724649981</v>
      </c>
      <c r="AJ300" s="127">
        <f t="shared" si="43"/>
        <v>163.52354688162919</v>
      </c>
      <c r="AK300" s="127">
        <f t="shared" si="43"/>
        <v>184.07960996139587</v>
      </c>
      <c r="AL300" s="127">
        <f t="shared" si="43"/>
        <v>191.35914650011986</v>
      </c>
      <c r="AM300" s="127">
        <f t="shared" si="43"/>
        <v>199.18796052151887</v>
      </c>
      <c r="AN300" s="280">
        <v>1</v>
      </c>
      <c r="AO300" s="281">
        <v>1</v>
      </c>
      <c r="AP300" s="281">
        <v>1</v>
      </c>
      <c r="AQ300" s="281">
        <v>1</v>
      </c>
      <c r="AR300" s="281">
        <v>1</v>
      </c>
      <c r="AS300" s="281">
        <v>1</v>
      </c>
      <c r="AT300" s="281">
        <v>1</v>
      </c>
      <c r="AU300" s="281">
        <v>1</v>
      </c>
      <c r="AV300" s="281">
        <v>1</v>
      </c>
      <c r="AW300" s="281">
        <v>1</v>
      </c>
      <c r="AX300" s="281">
        <v>1</v>
      </c>
      <c r="AY300" s="281">
        <v>1</v>
      </c>
      <c r="AZ300" s="281">
        <v>1</v>
      </c>
      <c r="BA300" s="281">
        <v>1</v>
      </c>
      <c r="BB300" s="281">
        <v>1</v>
      </c>
      <c r="BC300" s="281">
        <v>4</v>
      </c>
      <c r="BD300" s="281">
        <v>6</v>
      </c>
      <c r="BE300" s="325">
        <v>7</v>
      </c>
    </row>
    <row r="301" spans="2:57" ht="15" x14ac:dyDescent="0.25">
      <c r="B301" s="772"/>
      <c r="C301" s="1" t="s">
        <v>3</v>
      </c>
      <c r="D301" s="365">
        <v>1065.5999999999999</v>
      </c>
      <c r="E301" s="11">
        <v>964.8</v>
      </c>
      <c r="F301" s="11">
        <v>1051.9000000000001</v>
      </c>
      <c r="G301" s="11">
        <v>1162.3</v>
      </c>
      <c r="H301" s="11">
        <v>1256.3</v>
      </c>
      <c r="I301" s="11">
        <v>1255.2</v>
      </c>
      <c r="J301" s="11">
        <v>1436.8</v>
      </c>
      <c r="K301" s="11">
        <v>1501.6</v>
      </c>
      <c r="L301" s="11">
        <v>1375.2</v>
      </c>
      <c r="M301" s="11">
        <v>1548.8</v>
      </c>
      <c r="N301" s="11">
        <v>1138.5999999999999</v>
      </c>
      <c r="O301" s="11">
        <v>1031.8</v>
      </c>
      <c r="P301" s="11">
        <v>1095.8</v>
      </c>
      <c r="Q301" s="11">
        <v>1231.3399999999999</v>
      </c>
      <c r="R301" s="11">
        <v>1067.53</v>
      </c>
      <c r="S301" s="11">
        <v>1154.4661048156599</v>
      </c>
      <c r="T301" s="11">
        <v>1184.08508300781</v>
      </c>
      <c r="U301" s="366">
        <v>1231.56164550781</v>
      </c>
      <c r="V301" s="74">
        <f>100</f>
        <v>100</v>
      </c>
      <c r="W301" s="127">
        <f t="shared" si="42"/>
        <v>90.540540540540547</v>
      </c>
      <c r="X301" s="127">
        <f t="shared" si="42"/>
        <v>98.714339339339361</v>
      </c>
      <c r="Y301" s="127">
        <f t="shared" si="42"/>
        <v>109.07469969969971</v>
      </c>
      <c r="Z301" s="127">
        <f t="shared" si="41"/>
        <v>117.89602102102103</v>
      </c>
      <c r="AA301" s="127">
        <f t="shared" si="41"/>
        <v>117.79279279279281</v>
      </c>
      <c r="AB301" s="127">
        <f t="shared" si="41"/>
        <v>134.83483483483485</v>
      </c>
      <c r="AC301" s="127">
        <f t="shared" si="41"/>
        <v>140.91591591591592</v>
      </c>
      <c r="AD301" s="127">
        <f t="shared" si="41"/>
        <v>129.05405405405406</v>
      </c>
      <c r="AE301" s="127">
        <f t="shared" si="41"/>
        <v>145.34534534534535</v>
      </c>
      <c r="AF301" s="127">
        <f t="shared" si="41"/>
        <v>106.8506006006006</v>
      </c>
      <c r="AG301" s="127">
        <f t="shared" si="41"/>
        <v>96.828078078078093</v>
      </c>
      <c r="AH301" s="127">
        <f t="shared" si="41"/>
        <v>102.8340840840841</v>
      </c>
      <c r="AI301" s="127">
        <f t="shared" si="43"/>
        <v>115.55367867867868</v>
      </c>
      <c r="AJ301" s="127">
        <f t="shared" si="43"/>
        <v>100.18111861861863</v>
      </c>
      <c r="AK301" s="127">
        <f t="shared" si="43"/>
        <v>108.33953686333146</v>
      </c>
      <c r="AL301" s="127">
        <f t="shared" si="43"/>
        <v>111.11909562760981</v>
      </c>
      <c r="AM301" s="127">
        <f t="shared" si="43"/>
        <v>115.5744787451023</v>
      </c>
      <c r="AN301" s="280">
        <v>1</v>
      </c>
      <c r="AO301" s="281">
        <v>1</v>
      </c>
      <c r="AP301" s="281">
        <v>1</v>
      </c>
      <c r="AQ301" s="281">
        <v>1</v>
      </c>
      <c r="AR301" s="281">
        <v>1</v>
      </c>
      <c r="AS301" s="281">
        <v>1</v>
      </c>
      <c r="AT301" s="281">
        <v>1</v>
      </c>
      <c r="AU301" s="281">
        <v>1</v>
      </c>
      <c r="AV301" s="281">
        <v>1</v>
      </c>
      <c r="AW301" s="281">
        <v>1</v>
      </c>
      <c r="AX301" s="281">
        <v>1</v>
      </c>
      <c r="AY301" s="281">
        <v>1</v>
      </c>
      <c r="AZ301" s="281">
        <v>1</v>
      </c>
      <c r="BA301" s="281">
        <v>1</v>
      </c>
      <c r="BB301" s="281">
        <v>1</v>
      </c>
      <c r="BC301" s="281">
        <v>4</v>
      </c>
      <c r="BD301" s="281">
        <v>6</v>
      </c>
      <c r="BE301" s="325">
        <v>7</v>
      </c>
    </row>
    <row r="302" spans="2:57" ht="15" x14ac:dyDescent="0.25">
      <c r="B302" s="772"/>
      <c r="C302" s="1" t="s">
        <v>4</v>
      </c>
      <c r="D302" s="365">
        <v>1013.2</v>
      </c>
      <c r="E302" s="11">
        <v>1025.4000000000001</v>
      </c>
      <c r="F302" s="11">
        <v>1118.2</v>
      </c>
      <c r="G302" s="11">
        <v>875.1</v>
      </c>
      <c r="H302" s="11">
        <v>987</v>
      </c>
      <c r="I302" s="11">
        <v>1068.9000000000001</v>
      </c>
      <c r="J302" s="11">
        <v>1038.3</v>
      </c>
      <c r="K302" s="11">
        <v>1121.5999999999999</v>
      </c>
      <c r="L302" s="11">
        <v>1373.2</v>
      </c>
      <c r="M302" s="11">
        <v>1073.0999999999999</v>
      </c>
      <c r="N302" s="11">
        <v>1021.9</v>
      </c>
      <c r="O302" s="11">
        <v>1025.0999999999999</v>
      </c>
      <c r="P302" s="11">
        <v>760.4</v>
      </c>
      <c r="Q302" s="11">
        <v>855.55</v>
      </c>
      <c r="R302" s="11">
        <v>1253.82</v>
      </c>
      <c r="S302" s="11">
        <v>1354.6488299054699</v>
      </c>
      <c r="T302" s="11">
        <v>1388.97131347656</v>
      </c>
      <c r="U302" s="366">
        <v>1446.41882324219</v>
      </c>
      <c r="V302" s="74">
        <f>100</f>
        <v>100</v>
      </c>
      <c r="W302" s="127">
        <f t="shared" si="42"/>
        <v>101.20410580339519</v>
      </c>
      <c r="X302" s="127">
        <f t="shared" si="42"/>
        <v>110.36320568495854</v>
      </c>
      <c r="Y302" s="127">
        <f t="shared" si="42"/>
        <v>86.36991709435452</v>
      </c>
      <c r="Z302" s="127">
        <f t="shared" si="41"/>
        <v>97.414133438610335</v>
      </c>
      <c r="AA302" s="127">
        <f t="shared" si="41"/>
        <v>105.49743387287802</v>
      </c>
      <c r="AB302" s="127">
        <f t="shared" si="41"/>
        <v>102.47729964469009</v>
      </c>
      <c r="AC302" s="127">
        <f t="shared" si="41"/>
        <v>110.69877615475718</v>
      </c>
      <c r="AD302" s="127">
        <f t="shared" si="41"/>
        <v>135.53099091985786</v>
      </c>
      <c r="AE302" s="127">
        <f t="shared" si="41"/>
        <v>105.91196210027633</v>
      </c>
      <c r="AF302" s="127">
        <f t="shared" si="41"/>
        <v>100.85866561389656</v>
      </c>
      <c r="AG302" s="127">
        <f t="shared" si="41"/>
        <v>101.17449664429529</v>
      </c>
      <c r="AH302" s="127">
        <f t="shared" si="41"/>
        <v>75.049348598499805</v>
      </c>
      <c r="AI302" s="127">
        <f t="shared" si="43"/>
        <v>84.440386893012231</v>
      </c>
      <c r="AJ302" s="127">
        <f t="shared" si="43"/>
        <v>123.748519542045</v>
      </c>
      <c r="AK302" s="127">
        <f t="shared" si="43"/>
        <v>133.70004243046486</v>
      </c>
      <c r="AL302" s="127">
        <f t="shared" si="43"/>
        <v>137.08757535299642</v>
      </c>
      <c r="AM302" s="127">
        <f t="shared" si="43"/>
        <v>142.75748354147157</v>
      </c>
      <c r="AN302" s="280">
        <v>1</v>
      </c>
      <c r="AO302" s="281">
        <v>1</v>
      </c>
      <c r="AP302" s="281">
        <v>1</v>
      </c>
      <c r="AQ302" s="281">
        <v>1</v>
      </c>
      <c r="AR302" s="281">
        <v>1</v>
      </c>
      <c r="AS302" s="281">
        <v>1</v>
      </c>
      <c r="AT302" s="281">
        <v>1</v>
      </c>
      <c r="AU302" s="281">
        <v>1</v>
      </c>
      <c r="AV302" s="281">
        <v>1</v>
      </c>
      <c r="AW302" s="281">
        <v>1</v>
      </c>
      <c r="AX302" s="281">
        <v>1</v>
      </c>
      <c r="AY302" s="281">
        <v>1</v>
      </c>
      <c r="AZ302" s="281">
        <v>1</v>
      </c>
      <c r="BA302" s="281">
        <v>1</v>
      </c>
      <c r="BB302" s="281">
        <v>1</v>
      </c>
      <c r="BC302" s="281">
        <v>4</v>
      </c>
      <c r="BD302" s="281">
        <v>6</v>
      </c>
      <c r="BE302" s="325">
        <v>7</v>
      </c>
    </row>
    <row r="303" spans="2:57" ht="15" x14ac:dyDescent="0.25">
      <c r="B303" s="772"/>
      <c r="C303" s="1" t="s">
        <v>5</v>
      </c>
      <c r="D303" s="365">
        <v>406.1</v>
      </c>
      <c r="E303" s="11">
        <v>391.1</v>
      </c>
      <c r="F303" s="11">
        <v>475.2</v>
      </c>
      <c r="G303" s="11">
        <v>1506.8</v>
      </c>
      <c r="H303" s="11">
        <v>1537.5</v>
      </c>
      <c r="I303" s="11">
        <v>1660.4</v>
      </c>
      <c r="J303" s="11">
        <v>1870.6</v>
      </c>
      <c r="K303" s="11">
        <v>1937.5</v>
      </c>
      <c r="L303" s="11">
        <v>1603.5</v>
      </c>
      <c r="M303" s="11">
        <v>1733.3</v>
      </c>
      <c r="N303" s="11">
        <v>2537.1</v>
      </c>
      <c r="O303" s="11">
        <v>2274.5</v>
      </c>
      <c r="P303" s="11">
        <v>1877.6</v>
      </c>
      <c r="Q303" s="11">
        <v>2581.9299999999998</v>
      </c>
      <c r="R303" s="11">
        <v>2447.0100000000002</v>
      </c>
      <c r="S303" s="11">
        <v>2654.40996838314</v>
      </c>
      <c r="T303" s="11">
        <v>2725.27514648438</v>
      </c>
      <c r="U303" s="366">
        <v>2831.78198242188</v>
      </c>
      <c r="V303" s="74">
        <f>100</f>
        <v>100</v>
      </c>
      <c r="W303" s="127">
        <f t="shared" si="42"/>
        <v>96.306328490519576</v>
      </c>
      <c r="X303" s="127">
        <f t="shared" si="42"/>
        <v>117.01551342033981</v>
      </c>
      <c r="Y303" s="127">
        <f t="shared" si="42"/>
        <v>371.04161536567347</v>
      </c>
      <c r="Z303" s="127">
        <f t="shared" si="41"/>
        <v>378.60132972174341</v>
      </c>
      <c r="AA303" s="127">
        <f t="shared" si="41"/>
        <v>408.864811622753</v>
      </c>
      <c r="AB303" s="127">
        <f t="shared" si="41"/>
        <v>460.62546170893864</v>
      </c>
      <c r="AC303" s="127">
        <f t="shared" si="41"/>
        <v>477.09923664122135</v>
      </c>
      <c r="AD303" s="127">
        <f t="shared" si="41"/>
        <v>394.85348436345726</v>
      </c>
      <c r="AE303" s="127">
        <f t="shared" si="41"/>
        <v>426.81605515882785</v>
      </c>
      <c r="AF303" s="127">
        <f t="shared" si="41"/>
        <v>624.74759911351885</v>
      </c>
      <c r="AG303" s="127">
        <f t="shared" si="41"/>
        <v>560.08372322088155</v>
      </c>
      <c r="AH303" s="127">
        <f t="shared" si="41"/>
        <v>462.34917508002951</v>
      </c>
      <c r="AI303" s="127">
        <f t="shared" si="43"/>
        <v>635.7867520315192</v>
      </c>
      <c r="AJ303" s="127">
        <f t="shared" si="43"/>
        <v>602.5634080275795</v>
      </c>
      <c r="AK303" s="127">
        <f t="shared" si="43"/>
        <v>653.63456497984237</v>
      </c>
      <c r="AL303" s="127">
        <f t="shared" si="43"/>
        <v>671.0847442709628</v>
      </c>
      <c r="AM303" s="127">
        <f t="shared" si="43"/>
        <v>697.3114953021128</v>
      </c>
      <c r="AN303" s="280">
        <v>1</v>
      </c>
      <c r="AO303" s="281">
        <v>1</v>
      </c>
      <c r="AP303" s="281">
        <v>1</v>
      </c>
      <c r="AQ303" s="281">
        <v>1</v>
      </c>
      <c r="AR303" s="281">
        <v>1</v>
      </c>
      <c r="AS303" s="281">
        <v>1</v>
      </c>
      <c r="AT303" s="281">
        <v>1</v>
      </c>
      <c r="AU303" s="281">
        <v>1</v>
      </c>
      <c r="AV303" s="281">
        <v>1</v>
      </c>
      <c r="AW303" s="281">
        <v>1</v>
      </c>
      <c r="AX303" s="281">
        <v>1</v>
      </c>
      <c r="AY303" s="281">
        <v>1</v>
      </c>
      <c r="AZ303" s="281">
        <v>1</v>
      </c>
      <c r="BA303" s="281">
        <v>1</v>
      </c>
      <c r="BB303" s="281">
        <v>1</v>
      </c>
      <c r="BC303" s="281">
        <v>4</v>
      </c>
      <c r="BD303" s="281">
        <v>6</v>
      </c>
      <c r="BE303" s="325">
        <v>7</v>
      </c>
    </row>
    <row r="304" spans="2:57" ht="15" x14ac:dyDescent="0.25">
      <c r="B304" s="772"/>
      <c r="C304" s="1" t="s">
        <v>6</v>
      </c>
      <c r="D304" s="365">
        <v>3427.7</v>
      </c>
      <c r="E304" s="11">
        <v>3172.1</v>
      </c>
      <c r="F304" s="11">
        <v>3466.8</v>
      </c>
      <c r="G304" s="11">
        <v>4347.7</v>
      </c>
      <c r="H304" s="11">
        <v>4655.3</v>
      </c>
      <c r="I304" s="11">
        <v>5037.7</v>
      </c>
      <c r="J304" s="11">
        <v>5469.3</v>
      </c>
      <c r="K304" s="11">
        <v>5694.1</v>
      </c>
      <c r="L304" s="11">
        <v>5364.3</v>
      </c>
      <c r="M304" s="11">
        <v>5271.9</v>
      </c>
      <c r="N304" s="11">
        <v>5660.1</v>
      </c>
      <c r="O304" s="11">
        <v>5314.8</v>
      </c>
      <c r="P304" s="11">
        <v>4626.3999999999996</v>
      </c>
      <c r="Q304" s="11">
        <v>6062.84</v>
      </c>
      <c r="R304" s="11">
        <v>6310.06</v>
      </c>
      <c r="S304" s="11">
        <v>6899.0274658203098</v>
      </c>
      <c r="T304" s="11">
        <v>7102.4655761718795</v>
      </c>
      <c r="U304" s="366">
        <v>7387.70654296875</v>
      </c>
      <c r="V304" s="74">
        <f>100</f>
        <v>100</v>
      </c>
      <c r="W304" s="127">
        <f t="shared" si="42"/>
        <v>92.543104705779385</v>
      </c>
      <c r="X304" s="127">
        <f t="shared" si="42"/>
        <v>101.14070659625989</v>
      </c>
      <c r="Y304" s="127">
        <f t="shared" si="42"/>
        <v>126.8401552061149</v>
      </c>
      <c r="Z304" s="127">
        <f t="shared" si="41"/>
        <v>135.81410275111591</v>
      </c>
      <c r="AA304" s="127">
        <f t="shared" si="41"/>
        <v>146.97027161070105</v>
      </c>
      <c r="AB304" s="127">
        <f t="shared" si="41"/>
        <v>159.56180529217843</v>
      </c>
      <c r="AC304" s="127">
        <f t="shared" si="41"/>
        <v>166.12013886862911</v>
      </c>
      <c r="AD304" s="127">
        <f t="shared" si="41"/>
        <v>156.49852670887185</v>
      </c>
      <c r="AE304" s="127">
        <f t="shared" si="41"/>
        <v>153.80284155556205</v>
      </c>
      <c r="AF304" s="127">
        <f t="shared" si="41"/>
        <v>165.1282200892727</v>
      </c>
      <c r="AG304" s="127">
        <f t="shared" si="41"/>
        <v>155.0544096624559</v>
      </c>
      <c r="AH304" s="127">
        <f t="shared" si="41"/>
        <v>134.97097178866295</v>
      </c>
      <c r="AI304" s="127">
        <f t="shared" si="43"/>
        <v>176.87778977156694</v>
      </c>
      <c r="AJ304" s="127">
        <f t="shared" si="43"/>
        <v>184.09020626075795</v>
      </c>
      <c r="AK304" s="127">
        <f t="shared" si="43"/>
        <v>201.27279125420284</v>
      </c>
      <c r="AL304" s="127">
        <f t="shared" si="43"/>
        <v>207.20791131580594</v>
      </c>
      <c r="AM304" s="127">
        <f t="shared" si="43"/>
        <v>215.5295545983823</v>
      </c>
      <c r="AN304" s="280"/>
      <c r="AO304" s="281"/>
      <c r="AP304" s="281"/>
      <c r="AQ304" s="281"/>
      <c r="AR304" s="281"/>
      <c r="AS304" s="281"/>
      <c r="AT304" s="281"/>
      <c r="AU304" s="281"/>
      <c r="AV304" s="281"/>
      <c r="AW304" s="281"/>
      <c r="AX304" s="281"/>
      <c r="AY304" s="281"/>
      <c r="AZ304" s="281"/>
      <c r="BA304" s="281"/>
      <c r="BB304" s="281"/>
      <c r="BC304" s="281"/>
      <c r="BD304" s="281"/>
      <c r="BE304" s="325"/>
    </row>
    <row r="305" spans="2:57" ht="15" x14ac:dyDescent="0.25">
      <c r="B305" s="765"/>
      <c r="C305" s="8" t="s">
        <v>7</v>
      </c>
      <c r="D305" s="424">
        <v>3021.6</v>
      </c>
      <c r="E305" s="341">
        <v>2781</v>
      </c>
      <c r="F305" s="341">
        <v>2991.6</v>
      </c>
      <c r="G305" s="341">
        <v>2840.9</v>
      </c>
      <c r="H305" s="341">
        <v>3117.8</v>
      </c>
      <c r="I305" s="341">
        <v>3377.3</v>
      </c>
      <c r="J305" s="341">
        <v>3598.7</v>
      </c>
      <c r="K305" s="341">
        <v>3756.6</v>
      </c>
      <c r="L305" s="341">
        <v>3760.8</v>
      </c>
      <c r="M305" s="341">
        <v>3538.6</v>
      </c>
      <c r="N305" s="341">
        <v>3123</v>
      </c>
      <c r="O305" s="341">
        <v>3040.3</v>
      </c>
      <c r="P305" s="341">
        <v>2748.8</v>
      </c>
      <c r="Q305" s="341">
        <v>3480.91</v>
      </c>
      <c r="R305" s="341">
        <v>3863.05</v>
      </c>
      <c r="S305" s="341">
        <v>4244.6174974371697</v>
      </c>
      <c r="T305" s="341">
        <v>4377.1904296875</v>
      </c>
      <c r="U305" s="341">
        <v>4555.9245605468795</v>
      </c>
      <c r="V305" s="74">
        <f>100</f>
        <v>100</v>
      </c>
      <c r="W305" s="127">
        <f t="shared" si="42"/>
        <v>92.037331215250205</v>
      </c>
      <c r="X305" s="127">
        <f t="shared" si="42"/>
        <v>99.007148530579826</v>
      </c>
      <c r="Y305" s="127">
        <f t="shared" si="42"/>
        <v>94.019724649192483</v>
      </c>
      <c r="Z305" s="127">
        <f t="shared" si="41"/>
        <v>103.18374371194069</v>
      </c>
      <c r="AA305" s="127">
        <f t="shared" si="41"/>
        <v>111.77190892242521</v>
      </c>
      <c r="AB305" s="127">
        <f t="shared" si="41"/>
        <v>119.0991527667461</v>
      </c>
      <c r="AC305" s="127">
        <f t="shared" si="41"/>
        <v>124.32486100079429</v>
      </c>
      <c r="AD305" s="127">
        <f t="shared" si="41"/>
        <v>124.4638602065131</v>
      </c>
      <c r="AE305" s="127">
        <f t="shared" si="41"/>
        <v>117.11014032300768</v>
      </c>
      <c r="AF305" s="127">
        <f t="shared" si="41"/>
        <v>103.35583796664019</v>
      </c>
      <c r="AG305" s="127">
        <f t="shared" si="41"/>
        <v>100.61887741593858</v>
      </c>
      <c r="AH305" s="127">
        <f t="shared" si="41"/>
        <v>90.971670638072553</v>
      </c>
      <c r="AI305" s="127">
        <f t="shared" si="43"/>
        <v>115.20088694731268</v>
      </c>
      <c r="AJ305" s="127">
        <f t="shared" si="43"/>
        <v>127.84782896478687</v>
      </c>
      <c r="AK305" s="127">
        <f t="shared" si="43"/>
        <v>140.47582398190264</v>
      </c>
      <c r="AL305" s="127">
        <f t="shared" si="43"/>
        <v>144.86333166823869</v>
      </c>
      <c r="AM305" s="127">
        <f t="shared" si="43"/>
        <v>150.77854648354779</v>
      </c>
      <c r="AN305" s="283"/>
      <c r="AO305" s="284"/>
      <c r="AP305" s="284"/>
      <c r="AQ305" s="284"/>
      <c r="AR305" s="284"/>
      <c r="AS305" s="284"/>
      <c r="AT305" s="284"/>
      <c r="AU305" s="284"/>
      <c r="AV305" s="284"/>
      <c r="AW305" s="284"/>
      <c r="AX305" s="284"/>
      <c r="AY305" s="284"/>
      <c r="AZ305" s="284"/>
      <c r="BA305" s="284"/>
      <c r="BB305" s="284"/>
      <c r="BC305" s="284"/>
      <c r="BD305" s="284"/>
      <c r="BE305" s="284"/>
    </row>
    <row r="306" spans="2:57" ht="15" customHeight="1" x14ac:dyDescent="0.25">
      <c r="B306" s="772" t="s">
        <v>91</v>
      </c>
      <c r="C306" s="1" t="s">
        <v>2</v>
      </c>
      <c r="D306" s="425">
        <v>204.8</v>
      </c>
      <c r="E306" s="11">
        <v>32.4</v>
      </c>
      <c r="F306" s="11">
        <v>164</v>
      </c>
      <c r="G306" s="11">
        <v>132.19999999999999</v>
      </c>
      <c r="H306" s="11">
        <v>348.6</v>
      </c>
      <c r="I306" s="11">
        <v>402.1</v>
      </c>
      <c r="J306" s="11">
        <v>480.7001953125</v>
      </c>
      <c r="K306" s="11">
        <v>493</v>
      </c>
      <c r="L306" s="11">
        <v>536.4</v>
      </c>
      <c r="M306" s="11">
        <v>401.5</v>
      </c>
      <c r="N306" s="11">
        <v>31</v>
      </c>
      <c r="O306" s="11">
        <v>216.4</v>
      </c>
      <c r="P306" s="11">
        <v>34</v>
      </c>
      <c r="Q306" s="11">
        <v>33.299999999999997</v>
      </c>
      <c r="R306" s="11">
        <v>28.86</v>
      </c>
      <c r="S306" s="11">
        <v>32.487904204477701</v>
      </c>
      <c r="T306" s="11">
        <v>33.772655487060597</v>
      </c>
      <c r="U306" s="366">
        <v>35.139430999755902</v>
      </c>
      <c r="V306" s="74">
        <f>100</f>
        <v>100</v>
      </c>
      <c r="W306" s="127">
        <f t="shared" si="42"/>
        <v>15.8203125</v>
      </c>
      <c r="X306" s="127">
        <f t="shared" si="42"/>
        <v>80.078125</v>
      </c>
      <c r="Y306" s="127">
        <f t="shared" si="42"/>
        <v>64.550781249999986</v>
      </c>
      <c r="Z306" s="127">
        <f t="shared" si="41"/>
        <v>170.21484375</v>
      </c>
      <c r="AA306" s="127">
        <f t="shared" si="41"/>
        <v>196.337890625</v>
      </c>
      <c r="AB306" s="127">
        <f t="shared" si="41"/>
        <v>234.71689224243164</v>
      </c>
      <c r="AC306" s="127">
        <f t="shared" si="41"/>
        <v>240.72265625</v>
      </c>
      <c r="AD306" s="127">
        <f t="shared" si="41"/>
        <v>261.9140625</v>
      </c>
      <c r="AE306" s="127">
        <f t="shared" si="41"/>
        <v>196.044921875</v>
      </c>
      <c r="AF306" s="127">
        <f t="shared" si="41"/>
        <v>15.13671875</v>
      </c>
      <c r="AG306" s="127">
        <f t="shared" si="41"/>
        <v>105.6640625</v>
      </c>
      <c r="AH306" s="127">
        <f t="shared" si="41"/>
        <v>16.6015625</v>
      </c>
      <c r="AI306" s="127">
        <f t="shared" si="43"/>
        <v>16.259765624999996</v>
      </c>
      <c r="AJ306" s="127">
        <f t="shared" si="43"/>
        <v>14.091796875</v>
      </c>
      <c r="AK306" s="127">
        <f t="shared" si="43"/>
        <v>15.863234474842626</v>
      </c>
      <c r="AL306" s="127">
        <f t="shared" si="43"/>
        <v>16.490554437041308</v>
      </c>
      <c r="AM306" s="127">
        <f t="shared" si="43"/>
        <v>17.157925292849558</v>
      </c>
      <c r="AN306" s="280">
        <v>1</v>
      </c>
      <c r="AO306" s="281">
        <v>1</v>
      </c>
      <c r="AP306" s="281">
        <v>1</v>
      </c>
      <c r="AQ306" s="281">
        <v>1</v>
      </c>
      <c r="AR306" s="281">
        <v>1</v>
      </c>
      <c r="AS306" s="281">
        <v>1</v>
      </c>
      <c r="AT306" s="281">
        <v>4</v>
      </c>
      <c r="AU306" s="281">
        <v>1</v>
      </c>
      <c r="AV306" s="281">
        <v>1</v>
      </c>
      <c r="AW306" s="281">
        <v>1</v>
      </c>
      <c r="AX306" s="281">
        <v>1</v>
      </c>
      <c r="AY306" s="281">
        <v>1</v>
      </c>
      <c r="AZ306" s="281">
        <v>1</v>
      </c>
      <c r="BA306" s="281">
        <v>1</v>
      </c>
      <c r="BB306" s="281">
        <v>1</v>
      </c>
      <c r="BC306" s="281">
        <v>4</v>
      </c>
      <c r="BD306" s="281">
        <v>6</v>
      </c>
      <c r="BE306" s="325">
        <v>7</v>
      </c>
    </row>
    <row r="307" spans="2:57" ht="15" x14ac:dyDescent="0.25">
      <c r="B307" s="772"/>
      <c r="C307" s="1" t="s">
        <v>3</v>
      </c>
      <c r="D307" s="365">
        <v>203.5</v>
      </c>
      <c r="E307" s="11">
        <v>684.7</v>
      </c>
      <c r="F307" s="11">
        <v>704.7</v>
      </c>
      <c r="G307" s="11">
        <v>1079.7</v>
      </c>
      <c r="H307" s="11">
        <v>497.9</v>
      </c>
      <c r="I307" s="11">
        <v>532</v>
      </c>
      <c r="J307" s="11">
        <v>173.8</v>
      </c>
      <c r="K307" s="11">
        <v>231.3</v>
      </c>
      <c r="L307" s="11">
        <v>205</v>
      </c>
      <c r="M307" s="11">
        <v>259.60000000000002</v>
      </c>
      <c r="N307" s="11">
        <v>205.5</v>
      </c>
      <c r="O307" s="11">
        <v>145.1</v>
      </c>
      <c r="P307" s="11">
        <v>150.4</v>
      </c>
      <c r="Q307" s="11">
        <v>180.87</v>
      </c>
      <c r="R307" s="11">
        <v>141.61000000000001</v>
      </c>
      <c r="S307" s="11">
        <v>153.14224258172899</v>
      </c>
      <c r="T307" s="11">
        <v>157.07125854492199</v>
      </c>
      <c r="U307" s="366">
        <v>163.34880065918</v>
      </c>
      <c r="V307" s="74">
        <f>100</f>
        <v>100</v>
      </c>
      <c r="W307" s="127">
        <f t="shared" si="42"/>
        <v>336.46191646191647</v>
      </c>
      <c r="X307" s="127">
        <f t="shared" si="42"/>
        <v>346.28992628992631</v>
      </c>
      <c r="Y307" s="127">
        <f t="shared" si="42"/>
        <v>530.56511056511056</v>
      </c>
      <c r="Z307" s="127">
        <f t="shared" si="41"/>
        <v>244.66830466830467</v>
      </c>
      <c r="AA307" s="127">
        <f t="shared" si="41"/>
        <v>261.42506142506141</v>
      </c>
      <c r="AB307" s="127">
        <f t="shared" si="41"/>
        <v>85.405405405405403</v>
      </c>
      <c r="AC307" s="127">
        <f t="shared" si="41"/>
        <v>113.66093366093367</v>
      </c>
      <c r="AD307" s="127">
        <f t="shared" si="41"/>
        <v>100.73710073710073</v>
      </c>
      <c r="AE307" s="127">
        <f t="shared" si="41"/>
        <v>127.56756756756758</v>
      </c>
      <c r="AF307" s="127">
        <f t="shared" si="41"/>
        <v>100.98280098280098</v>
      </c>
      <c r="AG307" s="127">
        <f t="shared" si="41"/>
        <v>71.302211302211305</v>
      </c>
      <c r="AH307" s="127">
        <f t="shared" si="41"/>
        <v>73.9066339066339</v>
      </c>
      <c r="AI307" s="127">
        <f t="shared" si="43"/>
        <v>88.879606879606882</v>
      </c>
      <c r="AJ307" s="127">
        <f t="shared" si="43"/>
        <v>69.58722358722359</v>
      </c>
      <c r="AK307" s="127">
        <f t="shared" si="43"/>
        <v>75.254173258834882</v>
      </c>
      <c r="AL307" s="127">
        <f t="shared" si="43"/>
        <v>77.184893633868299</v>
      </c>
      <c r="AM307" s="127">
        <f t="shared" si="43"/>
        <v>80.26968091360196</v>
      </c>
      <c r="AN307" s="280">
        <v>1</v>
      </c>
      <c r="AO307" s="281">
        <v>1</v>
      </c>
      <c r="AP307" s="281">
        <v>1</v>
      </c>
      <c r="AQ307" s="281">
        <v>1</v>
      </c>
      <c r="AR307" s="281">
        <v>1</v>
      </c>
      <c r="AS307" s="281">
        <v>1</v>
      </c>
      <c r="AT307" s="281">
        <v>1</v>
      </c>
      <c r="AU307" s="281">
        <v>1</v>
      </c>
      <c r="AV307" s="281">
        <v>1</v>
      </c>
      <c r="AW307" s="281">
        <v>1</v>
      </c>
      <c r="AX307" s="281">
        <v>1</v>
      </c>
      <c r="AY307" s="281">
        <v>1</v>
      </c>
      <c r="AZ307" s="281">
        <v>1</v>
      </c>
      <c r="BA307" s="281">
        <v>1</v>
      </c>
      <c r="BB307" s="281">
        <v>1</v>
      </c>
      <c r="BC307" s="281">
        <v>4</v>
      </c>
      <c r="BD307" s="281">
        <v>6</v>
      </c>
      <c r="BE307" s="325">
        <v>7</v>
      </c>
    </row>
    <row r="308" spans="2:57" ht="15" x14ac:dyDescent="0.25">
      <c r="B308" s="772"/>
      <c r="C308" s="1" t="s">
        <v>4</v>
      </c>
      <c r="D308" s="365">
        <v>649.20000000000005</v>
      </c>
      <c r="E308" s="11">
        <v>1252.9000000000001</v>
      </c>
      <c r="F308" s="11">
        <v>492.8</v>
      </c>
      <c r="G308" s="11">
        <v>604.9</v>
      </c>
      <c r="H308" s="11">
        <v>582.1</v>
      </c>
      <c r="I308" s="11">
        <v>585.9</v>
      </c>
      <c r="J308" s="11">
        <v>651</v>
      </c>
      <c r="K308" s="11">
        <v>1224.8</v>
      </c>
      <c r="L308" s="11">
        <v>1331.8</v>
      </c>
      <c r="M308" s="11">
        <v>1419.6</v>
      </c>
      <c r="N308" s="11">
        <v>573.20000000000005</v>
      </c>
      <c r="O308" s="11">
        <v>320.89999999999998</v>
      </c>
      <c r="P308" s="11">
        <v>235.7</v>
      </c>
      <c r="Q308" s="11">
        <v>380.95</v>
      </c>
      <c r="R308" s="11">
        <v>320.33</v>
      </c>
      <c r="S308" s="11">
        <v>346.09008426366199</v>
      </c>
      <c r="T308" s="11">
        <v>354.85891723632801</v>
      </c>
      <c r="U308" s="366">
        <v>369.57098388671898</v>
      </c>
      <c r="V308" s="74">
        <f>100</f>
        <v>100</v>
      </c>
      <c r="W308" s="127">
        <f t="shared" si="42"/>
        <v>192.99137399876773</v>
      </c>
      <c r="X308" s="127">
        <f t="shared" si="42"/>
        <v>75.908810844115834</v>
      </c>
      <c r="Y308" s="127">
        <f t="shared" si="42"/>
        <v>93.176216882316695</v>
      </c>
      <c r="Z308" s="127">
        <f t="shared" si="41"/>
        <v>89.664202094886008</v>
      </c>
      <c r="AA308" s="127">
        <f t="shared" si="41"/>
        <v>90.249537892791125</v>
      </c>
      <c r="AB308" s="127">
        <f t="shared" si="41"/>
        <v>100.27726432532347</v>
      </c>
      <c r="AC308" s="127">
        <f t="shared" si="41"/>
        <v>188.66296980899568</v>
      </c>
      <c r="AD308" s="127">
        <f t="shared" si="41"/>
        <v>205.14479359211336</v>
      </c>
      <c r="AE308" s="127">
        <f t="shared" si="41"/>
        <v>218.66913123844731</v>
      </c>
      <c r="AF308" s="127">
        <f t="shared" si="41"/>
        <v>88.293284041897721</v>
      </c>
      <c r="AG308" s="127">
        <f t="shared" si="41"/>
        <v>49.430067775723955</v>
      </c>
      <c r="AH308" s="127">
        <f t="shared" si="41"/>
        <v>36.306223043746144</v>
      </c>
      <c r="AI308" s="127">
        <f t="shared" si="43"/>
        <v>58.679913739987676</v>
      </c>
      <c r="AJ308" s="127">
        <f t="shared" si="43"/>
        <v>49.342267406038196</v>
      </c>
      <c r="AK308" s="127">
        <f t="shared" si="43"/>
        <v>53.310240952504927</v>
      </c>
      <c r="AL308" s="127">
        <f t="shared" si="43"/>
        <v>54.660954595860744</v>
      </c>
      <c r="AM308" s="127">
        <f t="shared" si="43"/>
        <v>56.927138614713328</v>
      </c>
      <c r="AN308" s="280">
        <v>1</v>
      </c>
      <c r="AO308" s="281">
        <v>1</v>
      </c>
      <c r="AP308" s="281">
        <v>1</v>
      </c>
      <c r="AQ308" s="281">
        <v>1</v>
      </c>
      <c r="AR308" s="281">
        <v>1</v>
      </c>
      <c r="AS308" s="281">
        <v>1</v>
      </c>
      <c r="AT308" s="281">
        <v>1</v>
      </c>
      <c r="AU308" s="281">
        <v>1</v>
      </c>
      <c r="AV308" s="281">
        <v>1</v>
      </c>
      <c r="AW308" s="281">
        <v>1</v>
      </c>
      <c r="AX308" s="281">
        <v>1</v>
      </c>
      <c r="AY308" s="281">
        <v>1</v>
      </c>
      <c r="AZ308" s="281">
        <v>1</v>
      </c>
      <c r="BA308" s="281">
        <v>1</v>
      </c>
      <c r="BB308" s="281">
        <v>1</v>
      </c>
      <c r="BC308" s="281">
        <v>4</v>
      </c>
      <c r="BD308" s="281">
        <v>6</v>
      </c>
      <c r="BE308" s="325">
        <v>7</v>
      </c>
    </row>
    <row r="309" spans="2:57" ht="15" x14ac:dyDescent="0.25">
      <c r="B309" s="772"/>
      <c r="C309" s="1" t="s">
        <v>5</v>
      </c>
      <c r="D309" s="365">
        <v>4010.6</v>
      </c>
      <c r="E309" s="11">
        <v>4175.1000000000004</v>
      </c>
      <c r="F309" s="11">
        <v>4622</v>
      </c>
      <c r="G309" s="11">
        <v>4568.6000000000004</v>
      </c>
      <c r="H309" s="11">
        <v>5413.3</v>
      </c>
      <c r="I309" s="11">
        <v>5880.7</v>
      </c>
      <c r="J309" s="11">
        <v>6132.4</v>
      </c>
      <c r="K309" s="11">
        <v>6262.1</v>
      </c>
      <c r="L309" s="11">
        <v>5806.9</v>
      </c>
      <c r="M309" s="11">
        <v>4491.8999999999996</v>
      </c>
      <c r="N309" s="11">
        <v>6108.1</v>
      </c>
      <c r="O309" s="11">
        <v>7280.9</v>
      </c>
      <c r="P309" s="11">
        <v>7061.6</v>
      </c>
      <c r="Q309" s="11">
        <v>1898.86</v>
      </c>
      <c r="R309" s="11">
        <v>1791.09</v>
      </c>
      <c r="S309" s="11">
        <v>1942.89641476312</v>
      </c>
      <c r="T309" s="11">
        <v>1994.76635742188</v>
      </c>
      <c r="U309" s="366">
        <v>2072.83764648438</v>
      </c>
      <c r="V309" s="74">
        <f>100</f>
        <v>100</v>
      </c>
      <c r="W309" s="127">
        <f t="shared" si="42"/>
        <v>104.10163067870145</v>
      </c>
      <c r="X309" s="127">
        <f t="shared" si="42"/>
        <v>115.24460180521618</v>
      </c>
      <c r="Y309" s="127">
        <f t="shared" si="42"/>
        <v>113.91313020495689</v>
      </c>
      <c r="Z309" s="127">
        <f t="shared" si="41"/>
        <v>134.97481673565053</v>
      </c>
      <c r="AA309" s="127">
        <f t="shared" si="41"/>
        <v>146.62893332668429</v>
      </c>
      <c r="AB309" s="127">
        <f t="shared" si="41"/>
        <v>152.90480227397398</v>
      </c>
      <c r="AC309" s="127">
        <f t="shared" si="41"/>
        <v>156.138732359248</v>
      </c>
      <c r="AD309" s="127">
        <f t="shared" si="41"/>
        <v>144.78880965441581</v>
      </c>
      <c r="AE309" s="127">
        <f t="shared" si="41"/>
        <v>112.00069814990275</v>
      </c>
      <c r="AF309" s="127">
        <f t="shared" si="41"/>
        <v>152.29890789408068</v>
      </c>
      <c r="AG309" s="127">
        <f t="shared" si="41"/>
        <v>181.5414152495886</v>
      </c>
      <c r="AH309" s="127">
        <f t="shared" si="41"/>
        <v>176.07340547548995</v>
      </c>
      <c r="AI309" s="127">
        <f t="shared" si="43"/>
        <v>47.346033012516834</v>
      </c>
      <c r="AJ309" s="127">
        <f t="shared" si="43"/>
        <v>44.658903904652668</v>
      </c>
      <c r="AK309" s="127">
        <f t="shared" si="43"/>
        <v>48.444033679826461</v>
      </c>
      <c r="AL309" s="127">
        <f t="shared" si="43"/>
        <v>49.737354944942901</v>
      </c>
      <c r="AM309" s="127">
        <f t="shared" si="43"/>
        <v>51.683978618769757</v>
      </c>
      <c r="AN309" s="280">
        <v>1</v>
      </c>
      <c r="AO309" s="281">
        <v>1</v>
      </c>
      <c r="AP309" s="281">
        <v>1</v>
      </c>
      <c r="AQ309" s="281">
        <v>1</v>
      </c>
      <c r="AR309" s="281">
        <v>1</v>
      </c>
      <c r="AS309" s="281">
        <v>1</v>
      </c>
      <c r="AT309" s="281">
        <v>1</v>
      </c>
      <c r="AU309" s="281">
        <v>1</v>
      </c>
      <c r="AV309" s="281">
        <v>1</v>
      </c>
      <c r="AW309" s="281">
        <v>1</v>
      </c>
      <c r="AX309" s="281">
        <v>1</v>
      </c>
      <c r="AY309" s="281">
        <v>1</v>
      </c>
      <c r="AZ309" s="281">
        <v>1</v>
      </c>
      <c r="BA309" s="281">
        <v>1</v>
      </c>
      <c r="BB309" s="281">
        <v>1</v>
      </c>
      <c r="BC309" s="281">
        <v>4</v>
      </c>
      <c r="BD309" s="281">
        <v>6</v>
      </c>
      <c r="BE309" s="325">
        <v>7</v>
      </c>
    </row>
    <row r="310" spans="2:57" ht="15" x14ac:dyDescent="0.25">
      <c r="B310" s="772"/>
      <c r="C310" s="1" t="s">
        <v>6</v>
      </c>
      <c r="D310" s="365">
        <v>5068.1000000000004</v>
      </c>
      <c r="E310" s="11">
        <v>6145.1</v>
      </c>
      <c r="F310" s="11">
        <v>5983.5</v>
      </c>
      <c r="G310" s="11">
        <v>6385.4</v>
      </c>
      <c r="H310" s="11">
        <v>6841.9</v>
      </c>
      <c r="I310" s="11">
        <v>7400.7</v>
      </c>
      <c r="J310" s="11">
        <v>7437.9001953124998</v>
      </c>
      <c r="K310" s="11">
        <v>8211.2000000000007</v>
      </c>
      <c r="L310" s="11">
        <v>7880.1</v>
      </c>
      <c r="M310" s="11">
        <v>6572.6</v>
      </c>
      <c r="N310" s="11">
        <v>6917.8</v>
      </c>
      <c r="O310" s="11">
        <v>7963.3</v>
      </c>
      <c r="P310" s="11">
        <v>7481.7</v>
      </c>
      <c r="Q310" s="11">
        <v>2493.98</v>
      </c>
      <c r="R310" s="11">
        <v>2281.89</v>
      </c>
      <c r="S310" s="11">
        <v>2474.6166458129901</v>
      </c>
      <c r="T310" s="11">
        <v>2540.4691886901901</v>
      </c>
      <c r="U310" s="366">
        <v>2640.8968620300302</v>
      </c>
      <c r="V310" s="74">
        <f>100</f>
        <v>100</v>
      </c>
      <c r="W310" s="127">
        <f t="shared" si="42"/>
        <v>121.25056727373176</v>
      </c>
      <c r="X310" s="127">
        <f t="shared" si="42"/>
        <v>118.06199561966022</v>
      </c>
      <c r="Y310" s="127">
        <f t="shared" si="42"/>
        <v>125.99198910834434</v>
      </c>
      <c r="Z310" s="127">
        <f t="shared" si="41"/>
        <v>134.99930940589175</v>
      </c>
      <c r="AA310" s="127">
        <f t="shared" si="41"/>
        <v>146.02513762554014</v>
      </c>
      <c r="AB310" s="127">
        <f t="shared" si="41"/>
        <v>146.7591443600659</v>
      </c>
      <c r="AC310" s="127">
        <f t="shared" si="41"/>
        <v>162.01732404648686</v>
      </c>
      <c r="AD310" s="127">
        <f t="shared" si="41"/>
        <v>155.48430378248258</v>
      </c>
      <c r="AE310" s="127">
        <f t="shared" si="41"/>
        <v>129.68568102444704</v>
      </c>
      <c r="AF310" s="127">
        <f t="shared" si="41"/>
        <v>136.49691205777313</v>
      </c>
      <c r="AG310" s="127">
        <f t="shared" si="41"/>
        <v>157.12594463408377</v>
      </c>
      <c r="AH310" s="127">
        <f t="shared" si="41"/>
        <v>147.62336970462303</v>
      </c>
      <c r="AI310" s="127">
        <f t="shared" si="43"/>
        <v>49.209368402359857</v>
      </c>
      <c r="AJ310" s="127">
        <f t="shared" si="43"/>
        <v>45.024565418993305</v>
      </c>
      <c r="AK310" s="127">
        <f t="shared" si="43"/>
        <v>48.827305021862038</v>
      </c>
      <c r="AL310" s="127">
        <f t="shared" si="43"/>
        <v>50.1266586825475</v>
      </c>
      <c r="AM310" s="127">
        <f t="shared" si="43"/>
        <v>52.108223240070842</v>
      </c>
      <c r="AN310" s="280"/>
      <c r="AO310" s="281"/>
      <c r="AP310" s="281"/>
      <c r="AQ310" s="281"/>
      <c r="AR310" s="281"/>
      <c r="AS310" s="281"/>
      <c r="AT310" s="281"/>
      <c r="AU310" s="281"/>
      <c r="AV310" s="281"/>
      <c r="AW310" s="281"/>
      <c r="AX310" s="281"/>
      <c r="AY310" s="281"/>
      <c r="AZ310" s="281"/>
      <c r="BA310" s="281"/>
      <c r="BB310" s="281"/>
      <c r="BC310" s="281"/>
      <c r="BD310" s="281"/>
      <c r="BE310" s="325"/>
    </row>
    <row r="311" spans="2:57" ht="15" x14ac:dyDescent="0.25">
      <c r="B311" s="765"/>
      <c r="C311" s="8" t="s">
        <v>7</v>
      </c>
      <c r="D311" s="424">
        <v>1057.5</v>
      </c>
      <c r="E311" s="341">
        <v>1970</v>
      </c>
      <c r="F311" s="341">
        <v>1361.5</v>
      </c>
      <c r="G311" s="341">
        <v>1816.8</v>
      </c>
      <c r="H311" s="341">
        <v>1428.6</v>
      </c>
      <c r="I311" s="341">
        <v>1520</v>
      </c>
      <c r="J311" s="341">
        <v>1305.5001953125</v>
      </c>
      <c r="K311" s="341">
        <v>1949.1</v>
      </c>
      <c r="L311" s="341">
        <v>2073.1999999999998</v>
      </c>
      <c r="M311" s="341">
        <v>2080.6999999999998</v>
      </c>
      <c r="N311" s="341">
        <v>809.7</v>
      </c>
      <c r="O311" s="341">
        <v>682.4</v>
      </c>
      <c r="P311" s="341">
        <v>420.1</v>
      </c>
      <c r="Q311" s="341">
        <v>595.12</v>
      </c>
      <c r="R311" s="341">
        <v>490.8</v>
      </c>
      <c r="S311" s="341">
        <v>531.72023104986897</v>
      </c>
      <c r="T311" s="341">
        <v>545.702831268311</v>
      </c>
      <c r="U311" s="341">
        <v>568.05921554565396</v>
      </c>
      <c r="V311" s="74">
        <f>100</f>
        <v>100</v>
      </c>
      <c r="W311" s="127">
        <f t="shared" si="42"/>
        <v>186.2884160756501</v>
      </c>
      <c r="X311" s="127">
        <f t="shared" si="42"/>
        <v>128.74704491725768</v>
      </c>
      <c r="Y311" s="127">
        <f t="shared" si="42"/>
        <v>171.80141843971631</v>
      </c>
      <c r="Z311" s="127">
        <f t="shared" si="41"/>
        <v>135.0921985815603</v>
      </c>
      <c r="AA311" s="127">
        <f t="shared" si="41"/>
        <v>143.73522458628841</v>
      </c>
      <c r="AB311" s="127">
        <f t="shared" si="41"/>
        <v>123.45155511229315</v>
      </c>
      <c r="AC311" s="127">
        <f t="shared" si="41"/>
        <v>184.31205673758865</v>
      </c>
      <c r="AD311" s="127">
        <f t="shared" si="41"/>
        <v>196.04728132387703</v>
      </c>
      <c r="AE311" s="127">
        <f t="shared" si="41"/>
        <v>196.75650118203308</v>
      </c>
      <c r="AF311" s="127">
        <f t="shared" si="41"/>
        <v>76.567375886524829</v>
      </c>
      <c r="AG311" s="127">
        <f t="shared" si="41"/>
        <v>64.529550827423165</v>
      </c>
      <c r="AH311" s="127">
        <f t="shared" si="41"/>
        <v>39.725768321513002</v>
      </c>
      <c r="AI311" s="127">
        <f t="shared" si="43"/>
        <v>56.276122931442082</v>
      </c>
      <c r="AJ311" s="127">
        <f t="shared" si="43"/>
        <v>46.411347517730498</v>
      </c>
      <c r="AK311" s="127">
        <f t="shared" si="43"/>
        <v>50.280872912517161</v>
      </c>
      <c r="AL311" s="127">
        <f t="shared" si="43"/>
        <v>51.603104611660612</v>
      </c>
      <c r="AM311" s="127">
        <f t="shared" si="43"/>
        <v>53.717183503135125</v>
      </c>
      <c r="AN311" s="283"/>
      <c r="AO311" s="284"/>
      <c r="AP311" s="284"/>
      <c r="AQ311" s="284"/>
      <c r="AR311" s="284"/>
      <c r="AS311" s="284"/>
      <c r="AT311" s="284"/>
      <c r="AU311" s="284"/>
      <c r="AV311" s="284"/>
      <c r="AW311" s="284"/>
      <c r="AX311" s="284"/>
      <c r="AY311" s="284"/>
      <c r="AZ311" s="284"/>
      <c r="BA311" s="284"/>
      <c r="BB311" s="284"/>
      <c r="BC311" s="284"/>
      <c r="BD311" s="284"/>
      <c r="BE311" s="284"/>
    </row>
    <row r="312" spans="2:57" ht="15" customHeight="1" x14ac:dyDescent="0.25">
      <c r="B312" s="772" t="s">
        <v>63</v>
      </c>
      <c r="C312" s="1" t="s">
        <v>2</v>
      </c>
      <c r="D312" s="425">
        <v>591.79999999999995</v>
      </c>
      <c r="E312" s="11">
        <v>695.8</v>
      </c>
      <c r="F312" s="11">
        <v>661.8</v>
      </c>
      <c r="G312" s="11">
        <v>539.79999999999995</v>
      </c>
      <c r="H312" s="11">
        <v>551.1</v>
      </c>
      <c r="I312" s="11">
        <v>755.7</v>
      </c>
      <c r="J312" s="11">
        <v>809.701171875</v>
      </c>
      <c r="K312" s="11">
        <v>826.3</v>
      </c>
      <c r="L312" s="11">
        <v>579.6</v>
      </c>
      <c r="M312" s="11">
        <v>950.4</v>
      </c>
      <c r="N312" s="11">
        <v>343</v>
      </c>
      <c r="O312" s="11">
        <v>344.1</v>
      </c>
      <c r="P312" s="11">
        <v>798.9</v>
      </c>
      <c r="Q312" s="11">
        <v>676.65</v>
      </c>
      <c r="R312" s="11">
        <v>746.26</v>
      </c>
      <c r="S312" s="11">
        <v>840.07013458520305</v>
      </c>
      <c r="T312" s="11">
        <v>873.29119873046898</v>
      </c>
      <c r="U312" s="366">
        <v>909.026123046875</v>
      </c>
      <c r="V312" s="74">
        <f>100</f>
        <v>100</v>
      </c>
      <c r="W312" s="127">
        <f t="shared" si="42"/>
        <v>117.57350456235216</v>
      </c>
      <c r="X312" s="127">
        <f t="shared" si="42"/>
        <v>111.82832037850626</v>
      </c>
      <c r="Y312" s="127">
        <f t="shared" si="42"/>
        <v>91.213247718823922</v>
      </c>
      <c r="Z312" s="127">
        <f t="shared" si="41"/>
        <v>93.122676579925653</v>
      </c>
      <c r="AA312" s="127">
        <f t="shared" si="41"/>
        <v>127.69516728624536</v>
      </c>
      <c r="AB312" s="127">
        <f t="shared" si="41"/>
        <v>136.82006959699223</v>
      </c>
      <c r="AC312" s="127">
        <f t="shared" si="41"/>
        <v>139.62487326799595</v>
      </c>
      <c r="AD312" s="127">
        <f t="shared" si="41"/>
        <v>97.938492734031769</v>
      </c>
      <c r="AE312" s="127">
        <f t="shared" si="41"/>
        <v>160.59479553903347</v>
      </c>
      <c r="AF312" s="127">
        <f t="shared" si="41"/>
        <v>57.958769854680639</v>
      </c>
      <c r="AG312" s="127">
        <f t="shared" si="41"/>
        <v>58.144643460628593</v>
      </c>
      <c r="AH312" s="127">
        <f t="shared" si="41"/>
        <v>134.99493071983778</v>
      </c>
      <c r="AI312" s="127">
        <f t="shared" si="43"/>
        <v>114.33761405880365</v>
      </c>
      <c r="AJ312" s="127">
        <f t="shared" si="43"/>
        <v>126.10003379520109</v>
      </c>
      <c r="AK312" s="127">
        <f t="shared" si="43"/>
        <v>141.95169560412353</v>
      </c>
      <c r="AL312" s="127">
        <f t="shared" si="43"/>
        <v>147.565258318768</v>
      </c>
      <c r="AM312" s="127">
        <f t="shared" si="43"/>
        <v>153.60360308328407</v>
      </c>
      <c r="AN312" s="280">
        <v>1</v>
      </c>
      <c r="AO312" s="281">
        <v>1</v>
      </c>
      <c r="AP312" s="281">
        <v>1</v>
      </c>
      <c r="AQ312" s="281">
        <v>1</v>
      </c>
      <c r="AR312" s="281">
        <v>1</v>
      </c>
      <c r="AS312" s="281">
        <v>1</v>
      </c>
      <c r="AT312" s="281">
        <v>4</v>
      </c>
      <c r="AU312" s="281">
        <v>1</v>
      </c>
      <c r="AV312" s="281">
        <v>1</v>
      </c>
      <c r="AW312" s="281">
        <v>1</v>
      </c>
      <c r="AX312" s="281">
        <v>1</v>
      </c>
      <c r="AY312" s="281">
        <v>1</v>
      </c>
      <c r="AZ312" s="281">
        <v>1</v>
      </c>
      <c r="BA312" s="281">
        <v>1</v>
      </c>
      <c r="BB312" s="281">
        <v>1</v>
      </c>
      <c r="BC312" s="281">
        <v>4</v>
      </c>
      <c r="BD312" s="281">
        <v>6</v>
      </c>
      <c r="BE312" s="325">
        <v>7</v>
      </c>
    </row>
    <row r="313" spans="2:57" ht="15" x14ac:dyDescent="0.25">
      <c r="B313" s="772"/>
      <c r="C313" s="1" t="s">
        <v>3</v>
      </c>
      <c r="D313" s="365">
        <v>544.70000000000005</v>
      </c>
      <c r="E313" s="11">
        <v>660.6</v>
      </c>
      <c r="F313" s="11">
        <v>616.6</v>
      </c>
      <c r="G313" s="11">
        <v>711.1</v>
      </c>
      <c r="H313" s="11">
        <v>789.6</v>
      </c>
      <c r="I313" s="11">
        <v>863</v>
      </c>
      <c r="J313" s="11">
        <v>663.4</v>
      </c>
      <c r="K313" s="11">
        <v>809.4</v>
      </c>
      <c r="L313" s="11">
        <v>825.1</v>
      </c>
      <c r="M313" s="11">
        <v>736.8</v>
      </c>
      <c r="N313" s="11">
        <v>714.3</v>
      </c>
      <c r="O313" s="11">
        <v>779.8</v>
      </c>
      <c r="P313" s="11">
        <v>839.1</v>
      </c>
      <c r="Q313" s="11">
        <v>1136.77</v>
      </c>
      <c r="R313" s="11">
        <v>1070.8599999999999</v>
      </c>
      <c r="S313" s="11">
        <v>1158.0673058288401</v>
      </c>
      <c r="T313" s="11">
        <v>1187.77856445313</v>
      </c>
      <c r="U313" s="366">
        <v>1235.4296875</v>
      </c>
      <c r="V313" s="74">
        <f>100</f>
        <v>100</v>
      </c>
      <c r="W313" s="127">
        <f t="shared" si="42"/>
        <v>121.27776757848356</v>
      </c>
      <c r="X313" s="127">
        <f t="shared" si="42"/>
        <v>113.19992656508168</v>
      </c>
      <c r="Y313" s="127">
        <f t="shared" si="42"/>
        <v>130.54892601431979</v>
      </c>
      <c r="Z313" s="127">
        <f t="shared" si="41"/>
        <v>144.96052873141178</v>
      </c>
      <c r="AA313" s="127">
        <f t="shared" si="41"/>
        <v>158.43583624013218</v>
      </c>
      <c r="AB313" s="127">
        <f t="shared" si="41"/>
        <v>121.79181200660913</v>
      </c>
      <c r="AC313" s="127">
        <f t="shared" si="41"/>
        <v>148.59555718744261</v>
      </c>
      <c r="AD313" s="127">
        <f t="shared" si="41"/>
        <v>151.47787773086102</v>
      </c>
      <c r="AE313" s="127">
        <f t="shared" si="41"/>
        <v>135.26711951532954</v>
      </c>
      <c r="AF313" s="127">
        <f t="shared" si="41"/>
        <v>131.13640536074902</v>
      </c>
      <c r="AG313" s="127">
        <f t="shared" si="41"/>
        <v>143.16137323297227</v>
      </c>
      <c r="AH313" s="127">
        <f t="shared" si="41"/>
        <v>154.04809987148889</v>
      </c>
      <c r="AI313" s="127">
        <f t="shared" si="43"/>
        <v>208.69653020011015</v>
      </c>
      <c r="AJ313" s="127">
        <f t="shared" si="43"/>
        <v>196.59629153662561</v>
      </c>
      <c r="AK313" s="127">
        <f t="shared" si="43"/>
        <v>212.6064449841821</v>
      </c>
      <c r="AL313" s="127">
        <f t="shared" si="43"/>
        <v>218.06105460861573</v>
      </c>
      <c r="AM313" s="127">
        <f t="shared" si="43"/>
        <v>226.8091954286763</v>
      </c>
      <c r="AN313" s="280">
        <v>1</v>
      </c>
      <c r="AO313" s="281">
        <v>1</v>
      </c>
      <c r="AP313" s="281">
        <v>1</v>
      </c>
      <c r="AQ313" s="281">
        <v>1</v>
      </c>
      <c r="AR313" s="281">
        <v>1</v>
      </c>
      <c r="AS313" s="281">
        <v>1</v>
      </c>
      <c r="AT313" s="281">
        <v>1</v>
      </c>
      <c r="AU313" s="281">
        <v>1</v>
      </c>
      <c r="AV313" s="281">
        <v>1</v>
      </c>
      <c r="AW313" s="281">
        <v>1</v>
      </c>
      <c r="AX313" s="281">
        <v>1</v>
      </c>
      <c r="AY313" s="281">
        <v>1</v>
      </c>
      <c r="AZ313" s="281">
        <v>1</v>
      </c>
      <c r="BA313" s="281">
        <v>1</v>
      </c>
      <c r="BB313" s="281">
        <v>1</v>
      </c>
      <c r="BC313" s="281">
        <v>4</v>
      </c>
      <c r="BD313" s="281">
        <v>6</v>
      </c>
      <c r="BE313" s="325">
        <v>7</v>
      </c>
    </row>
    <row r="314" spans="2:57" ht="15" x14ac:dyDescent="0.25">
      <c r="B314" s="772"/>
      <c r="C314" s="1" t="s">
        <v>4</v>
      </c>
      <c r="D314" s="365">
        <v>1202.2</v>
      </c>
      <c r="E314" s="11">
        <v>1217.0999999999999</v>
      </c>
      <c r="F314" s="11">
        <v>1158.2</v>
      </c>
      <c r="G314" s="11">
        <v>946.4</v>
      </c>
      <c r="H314" s="11">
        <v>965.2</v>
      </c>
      <c r="I314" s="11">
        <v>1210.3</v>
      </c>
      <c r="J314" s="11">
        <v>2927.3</v>
      </c>
      <c r="K314" s="11">
        <v>2996.3</v>
      </c>
      <c r="L314" s="11">
        <v>1543.6</v>
      </c>
      <c r="M314" s="11">
        <v>2389.6999999999998</v>
      </c>
      <c r="N314" s="11">
        <v>1206.4000000000001</v>
      </c>
      <c r="O314" s="11">
        <v>1261.5</v>
      </c>
      <c r="P314" s="11">
        <v>1083.2</v>
      </c>
      <c r="Q314" s="11">
        <v>1591.61</v>
      </c>
      <c r="R314" s="11">
        <v>1715.2</v>
      </c>
      <c r="S314" s="11">
        <v>1853.13183481905</v>
      </c>
      <c r="T314" s="11">
        <v>1900.08435058594</v>
      </c>
      <c r="U314" s="366">
        <v>1978.69738769531</v>
      </c>
      <c r="V314" s="74">
        <f>100</f>
        <v>100</v>
      </c>
      <c r="W314" s="127">
        <f t="shared" si="42"/>
        <v>101.2393944435202</v>
      </c>
      <c r="X314" s="127">
        <f t="shared" si="42"/>
        <v>96.340043254034271</v>
      </c>
      <c r="Y314" s="127">
        <f t="shared" si="42"/>
        <v>78.722342372317414</v>
      </c>
      <c r="Z314" s="127">
        <f t="shared" si="41"/>
        <v>80.286142072866411</v>
      </c>
      <c r="AA314" s="127">
        <f t="shared" si="41"/>
        <v>100.67376476459823</v>
      </c>
      <c r="AB314" s="127">
        <f t="shared" si="41"/>
        <v>243.49525869239727</v>
      </c>
      <c r="AC314" s="127">
        <f t="shared" si="41"/>
        <v>249.23473631675262</v>
      </c>
      <c r="AD314" s="127">
        <f t="shared" ref="AD314:AM361" si="44">L314*100/$D314</f>
        <v>128.39793711528864</v>
      </c>
      <c r="AE314" s="127">
        <f t="shared" si="44"/>
        <v>198.77724172350688</v>
      </c>
      <c r="AF314" s="127">
        <f t="shared" si="44"/>
        <v>100.34935950756946</v>
      </c>
      <c r="AG314" s="127">
        <f t="shared" si="44"/>
        <v>104.93262352354017</v>
      </c>
      <c r="AH314" s="127">
        <f t="shared" si="44"/>
        <v>90.101480618865409</v>
      </c>
      <c r="AI314" s="127">
        <f t="shared" si="43"/>
        <v>132.39144901014805</v>
      </c>
      <c r="AJ314" s="127">
        <f t="shared" si="43"/>
        <v>142.67176842455498</v>
      </c>
      <c r="AK314" s="127">
        <f t="shared" si="43"/>
        <v>154.14505363658708</v>
      </c>
      <c r="AL314" s="127">
        <f t="shared" si="43"/>
        <v>158.05060310979371</v>
      </c>
      <c r="AM314" s="127">
        <f t="shared" si="43"/>
        <v>164.58970118909582</v>
      </c>
      <c r="AN314" s="280">
        <v>1</v>
      </c>
      <c r="AO314" s="281">
        <v>1</v>
      </c>
      <c r="AP314" s="281">
        <v>1</v>
      </c>
      <c r="AQ314" s="281">
        <v>1</v>
      </c>
      <c r="AR314" s="281">
        <v>1</v>
      </c>
      <c r="AS314" s="281">
        <v>1</v>
      </c>
      <c r="AT314" s="281">
        <v>1</v>
      </c>
      <c r="AU314" s="281">
        <v>1</v>
      </c>
      <c r="AV314" s="281">
        <v>1</v>
      </c>
      <c r="AW314" s="281">
        <v>1</v>
      </c>
      <c r="AX314" s="281">
        <v>1</v>
      </c>
      <c r="AY314" s="281">
        <v>1</v>
      </c>
      <c r="AZ314" s="281">
        <v>1</v>
      </c>
      <c r="BA314" s="281">
        <v>1</v>
      </c>
      <c r="BB314" s="281">
        <v>1</v>
      </c>
      <c r="BC314" s="281">
        <v>4</v>
      </c>
      <c r="BD314" s="281">
        <v>6</v>
      </c>
      <c r="BE314" s="325">
        <v>7</v>
      </c>
    </row>
    <row r="315" spans="2:57" ht="15" x14ac:dyDescent="0.25">
      <c r="B315" s="772"/>
      <c r="C315" s="1" t="s">
        <v>5</v>
      </c>
      <c r="D315" s="365">
        <v>29732.3</v>
      </c>
      <c r="E315" s="11">
        <v>26969.7</v>
      </c>
      <c r="F315" s="11">
        <v>23673.1</v>
      </c>
      <c r="G315" s="11">
        <v>24068.2</v>
      </c>
      <c r="H315" s="11">
        <v>22483.7</v>
      </c>
      <c r="I315" s="11">
        <v>20801.7</v>
      </c>
      <c r="J315" s="11">
        <v>20303.900000000001</v>
      </c>
      <c r="K315" s="11">
        <v>21389.5</v>
      </c>
      <c r="L315" s="11">
        <v>21678.6</v>
      </c>
      <c r="M315" s="11">
        <v>22060.1</v>
      </c>
      <c r="N315" s="11">
        <v>26282.9</v>
      </c>
      <c r="O315" s="11">
        <v>26363.1</v>
      </c>
      <c r="P315" s="11">
        <v>28512.6</v>
      </c>
      <c r="Q315" s="11">
        <v>28750.42</v>
      </c>
      <c r="R315" s="11">
        <v>23534.91</v>
      </c>
      <c r="S315" s="11">
        <v>25529.644787266901</v>
      </c>
      <c r="T315" s="11">
        <v>26211.21484375</v>
      </c>
      <c r="U315" s="366">
        <v>27236.10546875</v>
      </c>
      <c r="V315" s="74">
        <f>100</f>
        <v>100</v>
      </c>
      <c r="W315" s="127">
        <f t="shared" si="42"/>
        <v>90.708421481015591</v>
      </c>
      <c r="X315" s="127">
        <f t="shared" si="42"/>
        <v>79.620816418507815</v>
      </c>
      <c r="Y315" s="127">
        <f t="shared" si="42"/>
        <v>80.949674259979886</v>
      </c>
      <c r="Z315" s="127">
        <f t="shared" si="42"/>
        <v>75.620453177184416</v>
      </c>
      <c r="AA315" s="127">
        <f t="shared" si="42"/>
        <v>69.963305899644496</v>
      </c>
      <c r="AB315" s="127">
        <f t="shared" si="42"/>
        <v>68.289032466374962</v>
      </c>
      <c r="AC315" s="127">
        <f t="shared" si="42"/>
        <v>71.940280435755056</v>
      </c>
      <c r="AD315" s="127">
        <f t="shared" si="44"/>
        <v>72.912623644992152</v>
      </c>
      <c r="AE315" s="127">
        <f t="shared" si="44"/>
        <v>74.195739986479353</v>
      </c>
      <c r="AF315" s="127">
        <f t="shared" si="44"/>
        <v>88.398475731779925</v>
      </c>
      <c r="AG315" s="127">
        <f t="shared" si="44"/>
        <v>88.668216047867134</v>
      </c>
      <c r="AH315" s="127">
        <f t="shared" si="44"/>
        <v>95.89772738738678</v>
      </c>
      <c r="AI315" s="127">
        <f t="shared" si="43"/>
        <v>96.697598234916242</v>
      </c>
      <c r="AJ315" s="127">
        <f t="shared" si="43"/>
        <v>79.156035691823377</v>
      </c>
      <c r="AK315" s="127">
        <f t="shared" si="43"/>
        <v>85.865018136057088</v>
      </c>
      <c r="AL315" s="127">
        <f t="shared" si="43"/>
        <v>88.157373777844299</v>
      </c>
      <c r="AM315" s="127">
        <f t="shared" si="43"/>
        <v>91.604435138721186</v>
      </c>
      <c r="AN315" s="280">
        <v>1</v>
      </c>
      <c r="AO315" s="281">
        <v>1</v>
      </c>
      <c r="AP315" s="281">
        <v>1</v>
      </c>
      <c r="AQ315" s="281">
        <v>1</v>
      </c>
      <c r="AR315" s="281">
        <v>1</v>
      </c>
      <c r="AS315" s="281">
        <v>1</v>
      </c>
      <c r="AT315" s="281">
        <v>1</v>
      </c>
      <c r="AU315" s="281">
        <v>1</v>
      </c>
      <c r="AV315" s="281">
        <v>1</v>
      </c>
      <c r="AW315" s="281">
        <v>1</v>
      </c>
      <c r="AX315" s="281">
        <v>1</v>
      </c>
      <c r="AY315" s="281">
        <v>1</v>
      </c>
      <c r="AZ315" s="281">
        <v>1</v>
      </c>
      <c r="BA315" s="281">
        <v>1</v>
      </c>
      <c r="BB315" s="281">
        <v>1</v>
      </c>
      <c r="BC315" s="281">
        <v>4</v>
      </c>
      <c r="BD315" s="281">
        <v>6</v>
      </c>
      <c r="BE315" s="325">
        <v>7</v>
      </c>
    </row>
    <row r="316" spans="2:57" ht="15" x14ac:dyDescent="0.25">
      <c r="B316" s="772"/>
      <c r="C316" s="1" t="s">
        <v>6</v>
      </c>
      <c r="D316" s="365">
        <v>32071</v>
      </c>
      <c r="E316" s="11">
        <v>29543.200000000001</v>
      </c>
      <c r="F316" s="11">
        <v>26109.7</v>
      </c>
      <c r="G316" s="11">
        <v>26265.5</v>
      </c>
      <c r="H316" s="11">
        <v>24789.599999999999</v>
      </c>
      <c r="I316" s="11">
        <v>23630.7</v>
      </c>
      <c r="J316" s="11">
        <v>24704.301171874999</v>
      </c>
      <c r="K316" s="11">
        <v>26021.5</v>
      </c>
      <c r="L316" s="11">
        <v>24626.9</v>
      </c>
      <c r="M316" s="11">
        <v>26137</v>
      </c>
      <c r="N316" s="11">
        <v>28546.6</v>
      </c>
      <c r="O316" s="11">
        <v>28748.5</v>
      </c>
      <c r="P316" s="11">
        <v>31233.8</v>
      </c>
      <c r="Q316" s="11">
        <v>32155.45</v>
      </c>
      <c r="R316" s="11">
        <v>27067.23</v>
      </c>
      <c r="S316" s="11">
        <v>29380.9140625</v>
      </c>
      <c r="T316" s="11">
        <v>30172.368957519499</v>
      </c>
      <c r="U316" s="366">
        <v>31359.258666992198</v>
      </c>
      <c r="V316" s="74">
        <f>100</f>
        <v>100</v>
      </c>
      <c r="W316" s="127">
        <f t="shared" si="42"/>
        <v>92.118112936921207</v>
      </c>
      <c r="X316" s="127">
        <f t="shared" si="42"/>
        <v>81.412179227339337</v>
      </c>
      <c r="Y316" s="127">
        <f t="shared" si="42"/>
        <v>81.897976364940291</v>
      </c>
      <c r="Z316" s="127">
        <f t="shared" si="42"/>
        <v>77.29599950110692</v>
      </c>
      <c r="AA316" s="127">
        <f t="shared" si="42"/>
        <v>73.682454553958408</v>
      </c>
      <c r="AB316" s="127">
        <f t="shared" si="42"/>
        <v>77.030030781313343</v>
      </c>
      <c r="AC316" s="127">
        <f t="shared" si="42"/>
        <v>81.137164416451</v>
      </c>
      <c r="AD316" s="127">
        <f t="shared" si="44"/>
        <v>76.788687599388851</v>
      </c>
      <c r="AE316" s="127">
        <f t="shared" si="44"/>
        <v>81.497302859280964</v>
      </c>
      <c r="AF316" s="127">
        <f t="shared" si="44"/>
        <v>89.01063265878831</v>
      </c>
      <c r="AG316" s="127">
        <f t="shared" si="44"/>
        <v>89.640173365345646</v>
      </c>
      <c r="AH316" s="127">
        <f t="shared" si="44"/>
        <v>97.38954195379003</v>
      </c>
      <c r="AI316" s="127">
        <f t="shared" si="43"/>
        <v>100.26332200430295</v>
      </c>
      <c r="AJ316" s="127">
        <f t="shared" si="43"/>
        <v>84.397836051261265</v>
      </c>
      <c r="AK316" s="127">
        <f t="shared" si="43"/>
        <v>91.612092115930281</v>
      </c>
      <c r="AL316" s="127">
        <f t="shared" si="43"/>
        <v>94.079913184869511</v>
      </c>
      <c r="AM316" s="127">
        <f t="shared" si="43"/>
        <v>97.780732334483474</v>
      </c>
      <c r="AN316" s="280"/>
      <c r="AO316" s="281"/>
      <c r="AP316" s="281"/>
      <c r="AQ316" s="281"/>
      <c r="AR316" s="281"/>
      <c r="AS316" s="281"/>
      <c r="AT316" s="281"/>
      <c r="AU316" s="281"/>
      <c r="AV316" s="281"/>
      <c r="AW316" s="281"/>
      <c r="AX316" s="281"/>
      <c r="AY316" s="281"/>
      <c r="AZ316" s="281"/>
      <c r="BA316" s="281"/>
      <c r="BB316" s="281"/>
      <c r="BC316" s="281"/>
      <c r="BD316" s="281"/>
      <c r="BE316" s="325"/>
    </row>
    <row r="317" spans="2:57" ht="15" x14ac:dyDescent="0.25">
      <c r="B317" s="765"/>
      <c r="C317" s="8" t="s">
        <v>7</v>
      </c>
      <c r="D317" s="424">
        <v>2338.6999999999998</v>
      </c>
      <c r="E317" s="341">
        <v>2573.5</v>
      </c>
      <c r="F317" s="341">
        <v>2436.6</v>
      </c>
      <c r="G317" s="341">
        <v>2197.3000000000002</v>
      </c>
      <c r="H317" s="341">
        <v>2305.9</v>
      </c>
      <c r="I317" s="341">
        <v>2829</v>
      </c>
      <c r="J317" s="341">
        <v>4400.4011718749998</v>
      </c>
      <c r="K317" s="341">
        <v>4632</v>
      </c>
      <c r="L317" s="341">
        <v>2948.3</v>
      </c>
      <c r="M317" s="341">
        <v>4076.9</v>
      </c>
      <c r="N317" s="341">
        <v>2263.6999999999998</v>
      </c>
      <c r="O317" s="341">
        <v>2385.4</v>
      </c>
      <c r="P317" s="341">
        <v>2721.2</v>
      </c>
      <c r="Q317" s="341">
        <v>3405.03</v>
      </c>
      <c r="R317" s="341">
        <v>3532.32</v>
      </c>
      <c r="S317" s="341">
        <v>3851.2692752331</v>
      </c>
      <c r="T317" s="341">
        <v>3961.1541137695299</v>
      </c>
      <c r="U317" s="341">
        <v>4123.1531982421902</v>
      </c>
      <c r="V317" s="74">
        <f>100</f>
        <v>100</v>
      </c>
      <c r="W317" s="127">
        <f t="shared" si="42"/>
        <v>110.03976568178904</v>
      </c>
      <c r="X317" s="127">
        <f t="shared" si="42"/>
        <v>104.18608628725362</v>
      </c>
      <c r="Y317" s="127">
        <f t="shared" si="42"/>
        <v>93.953906016162847</v>
      </c>
      <c r="Z317" s="127">
        <f t="shared" si="42"/>
        <v>98.597511437978369</v>
      </c>
      <c r="AA317" s="127">
        <f t="shared" si="42"/>
        <v>120.96463847436611</v>
      </c>
      <c r="AB317" s="127">
        <f t="shared" si="42"/>
        <v>188.15586316650277</v>
      </c>
      <c r="AC317" s="127">
        <f t="shared" si="42"/>
        <v>198.05875058793347</v>
      </c>
      <c r="AD317" s="127">
        <f t="shared" si="44"/>
        <v>126.06576303074358</v>
      </c>
      <c r="AE317" s="127">
        <f t="shared" si="44"/>
        <v>174.3233420276222</v>
      </c>
      <c r="AF317" s="127">
        <f t="shared" si="44"/>
        <v>96.793090178304183</v>
      </c>
      <c r="AG317" s="127">
        <f t="shared" si="44"/>
        <v>101.99683584897593</v>
      </c>
      <c r="AH317" s="127">
        <f t="shared" si="44"/>
        <v>116.35524009064866</v>
      </c>
      <c r="AI317" s="127">
        <f t="shared" si="43"/>
        <v>145.59498866891863</v>
      </c>
      <c r="AJ317" s="127">
        <f t="shared" si="43"/>
        <v>151.03775601830077</v>
      </c>
      <c r="AK317" s="127">
        <f t="shared" si="43"/>
        <v>164.67564352987131</v>
      </c>
      <c r="AL317" s="127">
        <f t="shared" si="43"/>
        <v>169.37418710264379</v>
      </c>
      <c r="AM317" s="127">
        <f t="shared" si="43"/>
        <v>176.30107317065853</v>
      </c>
      <c r="AN317" s="283"/>
      <c r="AO317" s="284"/>
      <c r="AP317" s="284"/>
      <c r="AQ317" s="284"/>
      <c r="AR317" s="284"/>
      <c r="AS317" s="284"/>
      <c r="AT317" s="284"/>
      <c r="AU317" s="284"/>
      <c r="AV317" s="284"/>
      <c r="AW317" s="284"/>
      <c r="AX317" s="284"/>
      <c r="AY317" s="284"/>
      <c r="AZ317" s="284"/>
      <c r="BA317" s="284"/>
      <c r="BB317" s="284"/>
      <c r="BC317" s="284"/>
      <c r="BD317" s="284"/>
      <c r="BE317" s="284"/>
    </row>
    <row r="318" spans="2:57" ht="15" customHeight="1" x14ac:dyDescent="0.25">
      <c r="B318" s="772" t="s">
        <v>64</v>
      </c>
      <c r="C318" s="1" t="s">
        <v>2</v>
      </c>
      <c r="D318" s="425">
        <v>5376.9</v>
      </c>
      <c r="E318" s="11">
        <v>5092.7</v>
      </c>
      <c r="F318" s="11">
        <v>5612.9</v>
      </c>
      <c r="G318" s="11">
        <v>6597.4</v>
      </c>
      <c r="H318" s="11">
        <v>6796.9</v>
      </c>
      <c r="I318" s="11">
        <v>6857.7</v>
      </c>
      <c r="J318" s="11">
        <v>7806.7</v>
      </c>
      <c r="K318" s="11">
        <v>7741.1</v>
      </c>
      <c r="L318" s="11">
        <v>8173.9</v>
      </c>
      <c r="M318" s="11">
        <v>9118.5</v>
      </c>
      <c r="N318" s="11">
        <v>9182.7000000000007</v>
      </c>
      <c r="O318" s="11">
        <v>9090.7000000000007</v>
      </c>
      <c r="P318" s="11">
        <v>8693.9</v>
      </c>
      <c r="Q318" s="11">
        <v>12838.71</v>
      </c>
      <c r="R318" s="11">
        <v>14673.43</v>
      </c>
      <c r="S318" s="11">
        <v>16517.983065106098</v>
      </c>
      <c r="T318" s="11">
        <v>17171.1953125</v>
      </c>
      <c r="U318" s="366">
        <v>17873.73828125</v>
      </c>
      <c r="V318" s="74">
        <f>100</f>
        <v>100</v>
      </c>
      <c r="W318" s="127">
        <f t="shared" si="42"/>
        <v>94.714426528296983</v>
      </c>
      <c r="X318" s="127">
        <f t="shared" si="42"/>
        <v>104.38914616228682</v>
      </c>
      <c r="Y318" s="127">
        <f t="shared" si="42"/>
        <v>122.69895292826723</v>
      </c>
      <c r="Z318" s="127">
        <f t="shared" si="42"/>
        <v>126.40926928155629</v>
      </c>
      <c r="AA318" s="127">
        <f t="shared" si="42"/>
        <v>127.54003236065391</v>
      </c>
      <c r="AB318" s="127">
        <f t="shared" si="42"/>
        <v>145.18960739459541</v>
      </c>
      <c r="AC318" s="127">
        <f t="shared" si="42"/>
        <v>143.96957354609535</v>
      </c>
      <c r="AD318" s="127">
        <f t="shared" si="44"/>
        <v>152.01882125388235</v>
      </c>
      <c r="AE318" s="127">
        <f t="shared" si="44"/>
        <v>169.58656474920494</v>
      </c>
      <c r="AF318" s="127">
        <f t="shared" si="44"/>
        <v>170.78056128996266</v>
      </c>
      <c r="AG318" s="127">
        <f t="shared" si="44"/>
        <v>169.06953820974914</v>
      </c>
      <c r="AH318" s="127">
        <f t="shared" si="44"/>
        <v>161.68982127248043</v>
      </c>
      <c r="AI318" s="127">
        <f t="shared" si="43"/>
        <v>238.77531663226023</v>
      </c>
      <c r="AJ318" s="127">
        <f t="shared" si="43"/>
        <v>272.89758039018767</v>
      </c>
      <c r="AK318" s="127">
        <f t="shared" si="43"/>
        <v>307.20272024969961</v>
      </c>
      <c r="AL318" s="127">
        <f t="shared" si="43"/>
        <v>319.35121189718984</v>
      </c>
      <c r="AM318" s="127">
        <f t="shared" si="43"/>
        <v>332.417160096896</v>
      </c>
      <c r="AN318" s="280">
        <v>1</v>
      </c>
      <c r="AO318" s="281">
        <v>1</v>
      </c>
      <c r="AP318" s="281">
        <v>1</v>
      </c>
      <c r="AQ318" s="281">
        <v>1</v>
      </c>
      <c r="AR318" s="281">
        <v>1</v>
      </c>
      <c r="AS318" s="281">
        <v>1</v>
      </c>
      <c r="AT318" s="281">
        <v>1</v>
      </c>
      <c r="AU318" s="281">
        <v>1</v>
      </c>
      <c r="AV318" s="281">
        <v>1</v>
      </c>
      <c r="AW318" s="281">
        <v>1</v>
      </c>
      <c r="AX318" s="281">
        <v>1</v>
      </c>
      <c r="AY318" s="281">
        <v>1</v>
      </c>
      <c r="AZ318" s="281">
        <v>1</v>
      </c>
      <c r="BA318" s="281">
        <v>1</v>
      </c>
      <c r="BB318" s="281">
        <v>1</v>
      </c>
      <c r="BC318" s="281">
        <v>4</v>
      </c>
      <c r="BD318" s="281">
        <v>6</v>
      </c>
      <c r="BE318" s="325">
        <v>7</v>
      </c>
    </row>
    <row r="319" spans="2:57" ht="15" x14ac:dyDescent="0.25">
      <c r="B319" s="772"/>
      <c r="C319" s="1" t="s">
        <v>3</v>
      </c>
      <c r="D319" s="365">
        <v>6943.6</v>
      </c>
      <c r="E319" s="11">
        <v>7181.4</v>
      </c>
      <c r="F319" s="11">
        <v>7340.3</v>
      </c>
      <c r="G319" s="11">
        <v>8436.7999999999993</v>
      </c>
      <c r="H319" s="11">
        <v>8822.5</v>
      </c>
      <c r="I319" s="11">
        <v>9350.5</v>
      </c>
      <c r="J319" s="11">
        <v>9853.2999999999993</v>
      </c>
      <c r="K319" s="11">
        <v>10091.700000000001</v>
      </c>
      <c r="L319" s="11">
        <v>11496.1</v>
      </c>
      <c r="M319" s="11">
        <v>12292.4</v>
      </c>
      <c r="N319" s="11">
        <v>11376.2</v>
      </c>
      <c r="O319" s="11">
        <v>10539.9</v>
      </c>
      <c r="P319" s="11">
        <v>11413.4</v>
      </c>
      <c r="Q319" s="11">
        <v>22779.7</v>
      </c>
      <c r="R319" s="11">
        <v>16167.35</v>
      </c>
      <c r="S319" s="11">
        <v>17483.965410377699</v>
      </c>
      <c r="T319" s="11">
        <v>17932.533203125</v>
      </c>
      <c r="U319" s="366">
        <v>18651.703125</v>
      </c>
      <c r="V319" s="74">
        <f>100</f>
        <v>100</v>
      </c>
      <c r="W319" s="127">
        <f t="shared" si="42"/>
        <v>103.42473644795207</v>
      </c>
      <c r="X319" s="127">
        <f t="shared" si="42"/>
        <v>105.71317472204619</v>
      </c>
      <c r="Y319" s="127">
        <f t="shared" si="42"/>
        <v>121.50469497090845</v>
      </c>
      <c r="Z319" s="127">
        <f t="shared" si="42"/>
        <v>127.05945042917219</v>
      </c>
      <c r="AA319" s="127">
        <f t="shared" si="42"/>
        <v>134.66357509073103</v>
      </c>
      <c r="AB319" s="127">
        <f t="shared" si="42"/>
        <v>141.90477562071544</v>
      </c>
      <c r="AC319" s="127">
        <f t="shared" si="42"/>
        <v>145.33815311941933</v>
      </c>
      <c r="AD319" s="127">
        <f t="shared" si="44"/>
        <v>165.56397257906559</v>
      </c>
      <c r="AE319" s="127">
        <f t="shared" si="44"/>
        <v>177.03208710179157</v>
      </c>
      <c r="AF319" s="127">
        <f t="shared" si="44"/>
        <v>163.83720260383663</v>
      </c>
      <c r="AG319" s="127">
        <f t="shared" si="44"/>
        <v>151.79301803099256</v>
      </c>
      <c r="AH319" s="127">
        <f t="shared" si="44"/>
        <v>164.37294775044646</v>
      </c>
      <c r="AI319" s="127">
        <f t="shared" si="43"/>
        <v>328.06757301687884</v>
      </c>
      <c r="AJ319" s="127">
        <f t="shared" si="43"/>
        <v>232.8381531194193</v>
      </c>
      <c r="AK319" s="127">
        <f t="shared" si="43"/>
        <v>251.79972075548272</v>
      </c>
      <c r="AL319" s="127">
        <f t="shared" si="43"/>
        <v>258.25988252671522</v>
      </c>
      <c r="AM319" s="127">
        <f t="shared" si="43"/>
        <v>268.61718885016415</v>
      </c>
      <c r="AN319" s="280">
        <v>1</v>
      </c>
      <c r="AO319" s="281">
        <v>1</v>
      </c>
      <c r="AP319" s="281">
        <v>1</v>
      </c>
      <c r="AQ319" s="281">
        <v>1</v>
      </c>
      <c r="AR319" s="281">
        <v>1</v>
      </c>
      <c r="AS319" s="281">
        <v>1</v>
      </c>
      <c r="AT319" s="281">
        <v>1</v>
      </c>
      <c r="AU319" s="281">
        <v>1</v>
      </c>
      <c r="AV319" s="281">
        <v>1</v>
      </c>
      <c r="AW319" s="281">
        <v>1</v>
      </c>
      <c r="AX319" s="281">
        <v>1</v>
      </c>
      <c r="AY319" s="281">
        <v>1</v>
      </c>
      <c r="AZ319" s="281">
        <v>1</v>
      </c>
      <c r="BA319" s="281">
        <v>1</v>
      </c>
      <c r="BB319" s="281">
        <v>1</v>
      </c>
      <c r="BC319" s="281">
        <v>4</v>
      </c>
      <c r="BD319" s="281">
        <v>6</v>
      </c>
      <c r="BE319" s="325">
        <v>7</v>
      </c>
    </row>
    <row r="320" spans="2:57" ht="15" x14ac:dyDescent="0.25">
      <c r="B320" s="772"/>
      <c r="C320" s="1" t="s">
        <v>4</v>
      </c>
      <c r="D320" s="365">
        <v>8568.7000000000007</v>
      </c>
      <c r="E320" s="11">
        <v>8411.9</v>
      </c>
      <c r="F320" s="11">
        <v>8835.2999999999993</v>
      </c>
      <c r="G320" s="11">
        <v>9093.2000000000007</v>
      </c>
      <c r="H320" s="11">
        <v>9960.5</v>
      </c>
      <c r="I320" s="11">
        <v>11411.2</v>
      </c>
      <c r="J320" s="11">
        <v>12332.5</v>
      </c>
      <c r="K320" s="11">
        <v>12757.1</v>
      </c>
      <c r="L320" s="11">
        <v>12597.2</v>
      </c>
      <c r="M320" s="11">
        <v>14776.5</v>
      </c>
      <c r="N320" s="11">
        <v>13698.7</v>
      </c>
      <c r="O320" s="11">
        <v>14734.3</v>
      </c>
      <c r="P320" s="11">
        <v>17097.900000000001</v>
      </c>
      <c r="Q320" s="11">
        <v>18440.37</v>
      </c>
      <c r="R320" s="11">
        <v>19787.59</v>
      </c>
      <c r="S320" s="11">
        <v>21378.8557265087</v>
      </c>
      <c r="T320" s="11">
        <v>21920.52734375</v>
      </c>
      <c r="U320" s="366">
        <v>22827.37109375</v>
      </c>
      <c r="V320" s="74">
        <f>100</f>
        <v>100</v>
      </c>
      <c r="W320" s="127">
        <f t="shared" si="42"/>
        <v>98.170084143452328</v>
      </c>
      <c r="X320" s="127">
        <f t="shared" si="42"/>
        <v>103.11132377140054</v>
      </c>
      <c r="Y320" s="127">
        <f t="shared" si="42"/>
        <v>106.12111522167891</v>
      </c>
      <c r="Z320" s="127">
        <f t="shared" si="42"/>
        <v>116.24283730320818</v>
      </c>
      <c r="AA320" s="127">
        <f t="shared" si="42"/>
        <v>133.17306009079556</v>
      </c>
      <c r="AB320" s="127">
        <f t="shared" si="42"/>
        <v>143.92498278618692</v>
      </c>
      <c r="AC320" s="127">
        <f t="shared" si="42"/>
        <v>148.88022687222099</v>
      </c>
      <c r="AD320" s="127">
        <f t="shared" si="44"/>
        <v>147.01413283228493</v>
      </c>
      <c r="AE320" s="127">
        <f t="shared" si="44"/>
        <v>172.4473957543151</v>
      </c>
      <c r="AF320" s="127">
        <f t="shared" si="44"/>
        <v>159.86905831689754</v>
      </c>
      <c r="AG320" s="127">
        <f t="shared" si="44"/>
        <v>171.95490564496365</v>
      </c>
      <c r="AH320" s="127">
        <f t="shared" si="44"/>
        <v>199.53901992134163</v>
      </c>
      <c r="AI320" s="127">
        <f t="shared" si="43"/>
        <v>215.20615729340506</v>
      </c>
      <c r="AJ320" s="127">
        <f t="shared" si="43"/>
        <v>230.92872897872488</v>
      </c>
      <c r="AK320" s="127">
        <f t="shared" si="43"/>
        <v>249.4994074539743</v>
      </c>
      <c r="AL320" s="127">
        <f t="shared" si="43"/>
        <v>255.82092200392123</v>
      </c>
      <c r="AM320" s="127">
        <f t="shared" si="43"/>
        <v>266.40413474330995</v>
      </c>
      <c r="AN320" s="280">
        <v>1</v>
      </c>
      <c r="AO320" s="281">
        <v>1</v>
      </c>
      <c r="AP320" s="281">
        <v>1</v>
      </c>
      <c r="AQ320" s="281">
        <v>1</v>
      </c>
      <c r="AR320" s="281">
        <v>1</v>
      </c>
      <c r="AS320" s="281">
        <v>1</v>
      </c>
      <c r="AT320" s="281">
        <v>1</v>
      </c>
      <c r="AU320" s="281">
        <v>1</v>
      </c>
      <c r="AV320" s="281">
        <v>1</v>
      </c>
      <c r="AW320" s="281">
        <v>1</v>
      </c>
      <c r="AX320" s="281">
        <v>1</v>
      </c>
      <c r="AY320" s="281">
        <v>1</v>
      </c>
      <c r="AZ320" s="281">
        <v>1</v>
      </c>
      <c r="BA320" s="281">
        <v>1</v>
      </c>
      <c r="BB320" s="281">
        <v>1</v>
      </c>
      <c r="BC320" s="281">
        <v>4</v>
      </c>
      <c r="BD320" s="281">
        <v>6</v>
      </c>
      <c r="BE320" s="325">
        <v>7</v>
      </c>
    </row>
    <row r="321" spans="2:57" ht="15" x14ac:dyDescent="0.25">
      <c r="B321" s="772"/>
      <c r="C321" s="1" t="s">
        <v>5</v>
      </c>
      <c r="D321" s="365">
        <v>14612.2</v>
      </c>
      <c r="E321" s="11">
        <v>17067.8</v>
      </c>
      <c r="F321" s="11">
        <v>16292.7</v>
      </c>
      <c r="G321" s="11">
        <v>19008.400000000001</v>
      </c>
      <c r="H321" s="11">
        <v>21238.1</v>
      </c>
      <c r="I321" s="11">
        <v>24247.4</v>
      </c>
      <c r="J321" s="11">
        <v>25318.1</v>
      </c>
      <c r="K321" s="11">
        <v>25495.4</v>
      </c>
      <c r="L321" s="11">
        <v>26539.3</v>
      </c>
      <c r="M321" s="11">
        <v>26252.6</v>
      </c>
      <c r="N321" s="11">
        <v>34517</v>
      </c>
      <c r="O321" s="11">
        <v>37180.699999999997</v>
      </c>
      <c r="P321" s="11">
        <v>36416.9</v>
      </c>
      <c r="Q321" s="11">
        <v>33613.67</v>
      </c>
      <c r="R321" s="11">
        <v>39765.74</v>
      </c>
      <c r="S321" s="11">
        <v>43136.141110507502</v>
      </c>
      <c r="T321" s="11">
        <v>44287.7578125</v>
      </c>
      <c r="U321" s="366">
        <v>46019.578125</v>
      </c>
      <c r="V321" s="74">
        <f>100</f>
        <v>100</v>
      </c>
      <c r="W321" s="127">
        <f t="shared" si="42"/>
        <v>116.80513543477367</v>
      </c>
      <c r="X321" s="127">
        <f t="shared" si="42"/>
        <v>111.50066382885534</v>
      </c>
      <c r="Y321" s="127">
        <f t="shared" si="42"/>
        <v>130.08581869944294</v>
      </c>
      <c r="Z321" s="127">
        <f t="shared" si="42"/>
        <v>145.34498569688341</v>
      </c>
      <c r="AA321" s="127">
        <f t="shared" si="42"/>
        <v>165.93942048425288</v>
      </c>
      <c r="AB321" s="127">
        <f t="shared" si="42"/>
        <v>173.26685919984669</v>
      </c>
      <c r="AC321" s="127">
        <f t="shared" si="42"/>
        <v>174.48022884986517</v>
      </c>
      <c r="AD321" s="127">
        <f t="shared" si="44"/>
        <v>181.62425918068462</v>
      </c>
      <c r="AE321" s="127">
        <f t="shared" si="44"/>
        <v>179.66220007938571</v>
      </c>
      <c r="AF321" s="127">
        <f t="shared" si="44"/>
        <v>236.22041855435867</v>
      </c>
      <c r="AG321" s="127">
        <f t="shared" si="44"/>
        <v>254.44970640971238</v>
      </c>
      <c r="AH321" s="127">
        <f t="shared" si="44"/>
        <v>249.22256744364296</v>
      </c>
      <c r="AI321" s="127">
        <f t="shared" si="43"/>
        <v>230.03839257606657</v>
      </c>
      <c r="AJ321" s="127">
        <f t="shared" si="43"/>
        <v>272.14067696856051</v>
      </c>
      <c r="AK321" s="127">
        <f t="shared" si="43"/>
        <v>295.20634203273636</v>
      </c>
      <c r="AL321" s="127">
        <f t="shared" si="43"/>
        <v>303.08754200257317</v>
      </c>
      <c r="AM321" s="127">
        <f t="shared" si="43"/>
        <v>314.93942133970245</v>
      </c>
      <c r="AN321" s="280">
        <v>1</v>
      </c>
      <c r="AO321" s="281">
        <v>1</v>
      </c>
      <c r="AP321" s="281">
        <v>1</v>
      </c>
      <c r="AQ321" s="281">
        <v>1</v>
      </c>
      <c r="AR321" s="281">
        <v>1</v>
      </c>
      <c r="AS321" s="281">
        <v>1</v>
      </c>
      <c r="AT321" s="281">
        <v>1</v>
      </c>
      <c r="AU321" s="281">
        <v>1</v>
      </c>
      <c r="AV321" s="281">
        <v>1</v>
      </c>
      <c r="AW321" s="281">
        <v>1</v>
      </c>
      <c r="AX321" s="281">
        <v>1</v>
      </c>
      <c r="AY321" s="281">
        <v>1</v>
      </c>
      <c r="AZ321" s="281">
        <v>1</v>
      </c>
      <c r="BA321" s="281">
        <v>1</v>
      </c>
      <c r="BB321" s="281">
        <v>1</v>
      </c>
      <c r="BC321" s="281">
        <v>4</v>
      </c>
      <c r="BD321" s="281">
        <v>6</v>
      </c>
      <c r="BE321" s="325">
        <v>7</v>
      </c>
    </row>
    <row r="322" spans="2:57" ht="15" x14ac:dyDescent="0.25">
      <c r="B322" s="772"/>
      <c r="C322" s="1" t="s">
        <v>6</v>
      </c>
      <c r="D322" s="365">
        <v>35501.4</v>
      </c>
      <c r="E322" s="11">
        <v>37753.800000000003</v>
      </c>
      <c r="F322" s="11">
        <v>38081.199999999997</v>
      </c>
      <c r="G322" s="11">
        <v>43135.8</v>
      </c>
      <c r="H322" s="11">
        <v>46818</v>
      </c>
      <c r="I322" s="11">
        <v>51866.8</v>
      </c>
      <c r="J322" s="11">
        <v>55310.6</v>
      </c>
      <c r="K322" s="11">
        <v>56085.3</v>
      </c>
      <c r="L322" s="11">
        <v>58806.5</v>
      </c>
      <c r="M322" s="11">
        <v>62440</v>
      </c>
      <c r="N322" s="11">
        <v>68774.600000000006</v>
      </c>
      <c r="O322" s="11">
        <v>71545.600000000006</v>
      </c>
      <c r="P322" s="11">
        <v>73622.100000000006</v>
      </c>
      <c r="Q322" s="11">
        <v>87672.45</v>
      </c>
      <c r="R322" s="11">
        <v>90394.11</v>
      </c>
      <c r="S322" s="11">
        <v>98516.9453125</v>
      </c>
      <c r="T322" s="11">
        <v>101312.013671875</v>
      </c>
      <c r="U322" s="366">
        <v>105372.390625</v>
      </c>
      <c r="V322" s="74">
        <f>100</f>
        <v>100</v>
      </c>
      <c r="W322" s="127">
        <f t="shared" si="42"/>
        <v>106.34453852524126</v>
      </c>
      <c r="X322" s="127">
        <f t="shared" si="42"/>
        <v>107.26675567724088</v>
      </c>
      <c r="Y322" s="127">
        <f t="shared" si="42"/>
        <v>121.50450404772769</v>
      </c>
      <c r="Z322" s="127">
        <f t="shared" si="42"/>
        <v>131.87648937788367</v>
      </c>
      <c r="AA322" s="127">
        <f t="shared" si="42"/>
        <v>146.09790036449266</v>
      </c>
      <c r="AB322" s="127">
        <f t="shared" si="42"/>
        <v>155.79836288146382</v>
      </c>
      <c r="AC322" s="127">
        <f t="shared" si="42"/>
        <v>157.98053034528215</v>
      </c>
      <c r="AD322" s="127">
        <f t="shared" si="44"/>
        <v>165.64558017430298</v>
      </c>
      <c r="AE322" s="127">
        <f t="shared" si="44"/>
        <v>175.88038781569176</v>
      </c>
      <c r="AF322" s="127">
        <f t="shared" si="44"/>
        <v>193.72362780059379</v>
      </c>
      <c r="AG322" s="127">
        <f t="shared" si="44"/>
        <v>201.52895378773798</v>
      </c>
      <c r="AH322" s="127">
        <f t="shared" si="44"/>
        <v>207.3780188950295</v>
      </c>
      <c r="AI322" s="127">
        <f t="shared" si="43"/>
        <v>246.95490882049722</v>
      </c>
      <c r="AJ322" s="127">
        <f t="shared" si="43"/>
        <v>254.62125437306696</v>
      </c>
      <c r="AK322" s="127">
        <f t="shared" si="43"/>
        <v>277.50157828282829</v>
      </c>
      <c r="AL322" s="127">
        <f t="shared" si="43"/>
        <v>285.37469979176876</v>
      </c>
      <c r="AM322" s="127">
        <f t="shared" si="43"/>
        <v>296.81193030415699</v>
      </c>
      <c r="AN322" s="280"/>
      <c r="AO322" s="281"/>
      <c r="AP322" s="281"/>
      <c r="AQ322" s="281"/>
      <c r="AR322" s="281"/>
      <c r="AS322" s="281"/>
      <c r="AT322" s="281"/>
      <c r="AU322" s="281"/>
      <c r="AV322" s="281"/>
      <c r="AW322" s="281"/>
      <c r="AX322" s="281"/>
      <c r="AY322" s="281"/>
      <c r="AZ322" s="281"/>
      <c r="BA322" s="281"/>
      <c r="BB322" s="281"/>
      <c r="BC322" s="281"/>
      <c r="BD322" s="281"/>
      <c r="BE322" s="325"/>
    </row>
    <row r="323" spans="2:57" ht="15" x14ac:dyDescent="0.25">
      <c r="B323" s="765"/>
      <c r="C323" s="8" t="s">
        <v>7</v>
      </c>
      <c r="D323" s="424">
        <v>20889.2</v>
      </c>
      <c r="E323" s="341">
        <v>20686</v>
      </c>
      <c r="F323" s="341">
        <v>21788.5</v>
      </c>
      <c r="G323" s="341">
        <v>24127.4</v>
      </c>
      <c r="H323" s="341">
        <v>25579.9</v>
      </c>
      <c r="I323" s="341">
        <v>27619.4</v>
      </c>
      <c r="J323" s="341">
        <v>29992.5</v>
      </c>
      <c r="K323" s="341">
        <v>30589.9</v>
      </c>
      <c r="L323" s="341">
        <v>32267.200000000001</v>
      </c>
      <c r="M323" s="341">
        <v>36187.4</v>
      </c>
      <c r="N323" s="341">
        <v>34257.599999999999</v>
      </c>
      <c r="O323" s="341">
        <v>34364.9</v>
      </c>
      <c r="P323" s="341">
        <v>37205.199999999997</v>
      </c>
      <c r="Q323" s="341">
        <v>54058.78</v>
      </c>
      <c r="R323" s="341">
        <v>50628.37</v>
      </c>
      <c r="S323" s="341">
        <v>55380.804201992498</v>
      </c>
      <c r="T323" s="341">
        <v>57024.255859375</v>
      </c>
      <c r="U323" s="341">
        <v>59352.8125</v>
      </c>
      <c r="V323" s="74">
        <f>100</f>
        <v>100</v>
      </c>
      <c r="W323" s="127">
        <f t="shared" si="42"/>
        <v>99.027248530341041</v>
      </c>
      <c r="X323" s="127">
        <f t="shared" si="42"/>
        <v>104.30509545602511</v>
      </c>
      <c r="Y323" s="127">
        <f t="shared" si="42"/>
        <v>115.50179039886639</v>
      </c>
      <c r="Z323" s="127">
        <f t="shared" si="42"/>
        <v>122.45514428508511</v>
      </c>
      <c r="AA323" s="127">
        <f t="shared" si="42"/>
        <v>132.21856270225763</v>
      </c>
      <c r="AB323" s="127">
        <f t="shared" si="42"/>
        <v>143.57897861095685</v>
      </c>
      <c r="AC323" s="127">
        <f t="shared" si="42"/>
        <v>146.43882963445225</v>
      </c>
      <c r="AD323" s="127">
        <f t="shared" si="44"/>
        <v>154.46833770560863</v>
      </c>
      <c r="AE323" s="127">
        <f t="shared" si="44"/>
        <v>173.23497309614538</v>
      </c>
      <c r="AF323" s="127">
        <f t="shared" si="44"/>
        <v>163.99670643203186</v>
      </c>
      <c r="AG323" s="127">
        <f t="shared" si="44"/>
        <v>164.51036899450432</v>
      </c>
      <c r="AH323" s="127">
        <f t="shared" si="44"/>
        <v>178.10734733738005</v>
      </c>
      <c r="AI323" s="127">
        <f t="shared" si="43"/>
        <v>258.78817762288645</v>
      </c>
      <c r="AJ323" s="127">
        <f t="shared" si="43"/>
        <v>242.36624667292187</v>
      </c>
      <c r="AK323" s="127">
        <f t="shared" si="43"/>
        <v>265.11692262983979</v>
      </c>
      <c r="AL323" s="127">
        <f t="shared" si="43"/>
        <v>272.98439317625855</v>
      </c>
      <c r="AM323" s="127">
        <f t="shared" si="43"/>
        <v>284.13157277444805</v>
      </c>
      <c r="AN323" s="283"/>
      <c r="AO323" s="284"/>
      <c r="AP323" s="284"/>
      <c r="AQ323" s="284"/>
      <c r="AR323" s="284"/>
      <c r="AS323" s="284"/>
      <c r="AT323" s="284"/>
      <c r="AU323" s="284"/>
      <c r="AV323" s="284"/>
      <c r="AW323" s="284"/>
      <c r="AX323" s="284"/>
      <c r="AY323" s="284"/>
      <c r="AZ323" s="284"/>
      <c r="BA323" s="284"/>
      <c r="BB323" s="284"/>
      <c r="BC323" s="284"/>
      <c r="BD323" s="284"/>
      <c r="BE323" s="284"/>
    </row>
    <row r="324" spans="2:57" ht="15" customHeight="1" x14ac:dyDescent="0.25">
      <c r="B324" s="772" t="s">
        <v>65</v>
      </c>
      <c r="C324" s="1" t="s">
        <v>2</v>
      </c>
      <c r="D324" s="425">
        <v>1013.9</v>
      </c>
      <c r="E324" s="11">
        <v>916</v>
      </c>
      <c r="F324" s="11">
        <v>931.1</v>
      </c>
      <c r="G324" s="11">
        <v>1102</v>
      </c>
      <c r="H324" s="11">
        <v>909.4</v>
      </c>
      <c r="I324" s="11">
        <v>1112.2</v>
      </c>
      <c r="J324" s="11">
        <v>1133.0999999999999</v>
      </c>
      <c r="K324" s="11">
        <v>999.3</v>
      </c>
      <c r="L324" s="11">
        <v>1010</v>
      </c>
      <c r="M324" s="11">
        <v>990.7</v>
      </c>
      <c r="N324" s="11">
        <v>1024.7</v>
      </c>
      <c r="O324" s="11">
        <v>924.1</v>
      </c>
      <c r="P324" s="11">
        <v>761.7</v>
      </c>
      <c r="Q324" s="11">
        <v>1342.42</v>
      </c>
      <c r="R324" s="11">
        <v>1242.6500000000001</v>
      </c>
      <c r="S324" s="11">
        <v>1398.85975160675</v>
      </c>
      <c r="T324" s="11">
        <v>1454.17846679688</v>
      </c>
      <c r="U324" s="366">
        <v>1513.69738769531</v>
      </c>
      <c r="V324" s="74">
        <f>100</f>
        <v>100</v>
      </c>
      <c r="W324" s="127">
        <f t="shared" si="42"/>
        <v>90.344215405858563</v>
      </c>
      <c r="X324" s="127">
        <f t="shared" si="42"/>
        <v>91.833514153269562</v>
      </c>
      <c r="Y324" s="127">
        <f t="shared" si="42"/>
        <v>108.68921984416609</v>
      </c>
      <c r="Z324" s="127">
        <f t="shared" si="42"/>
        <v>89.693263635467005</v>
      </c>
      <c r="AA324" s="127">
        <f t="shared" si="42"/>
        <v>109.69523621658941</v>
      </c>
      <c r="AB324" s="127">
        <f t="shared" si="42"/>
        <v>111.75658348949599</v>
      </c>
      <c r="AC324" s="127">
        <f t="shared" si="42"/>
        <v>98.560015780648982</v>
      </c>
      <c r="AD324" s="127">
        <f t="shared" si="44"/>
        <v>99.615346681132266</v>
      </c>
      <c r="AE324" s="127">
        <f t="shared" si="44"/>
        <v>97.711805898017559</v>
      </c>
      <c r="AF324" s="127">
        <f t="shared" si="44"/>
        <v>101.06519380609528</v>
      </c>
      <c r="AG324" s="127">
        <f t="shared" si="44"/>
        <v>91.143110760430019</v>
      </c>
      <c r="AH324" s="127">
        <f t="shared" si="44"/>
        <v>75.125752046552918</v>
      </c>
      <c r="AI324" s="127">
        <f t="shared" si="43"/>
        <v>132.40161751652036</v>
      </c>
      <c r="AJ324" s="127">
        <f t="shared" si="43"/>
        <v>122.56139658743467</v>
      </c>
      <c r="AK324" s="127">
        <f t="shared" si="43"/>
        <v>137.96821694513758</v>
      </c>
      <c r="AL324" s="127">
        <f t="shared" si="43"/>
        <v>143.42424961010749</v>
      </c>
      <c r="AM324" s="127">
        <f t="shared" si="43"/>
        <v>149.29454459959661</v>
      </c>
      <c r="AN324" s="280">
        <v>1</v>
      </c>
      <c r="AO324" s="281">
        <v>1</v>
      </c>
      <c r="AP324" s="281">
        <v>1</v>
      </c>
      <c r="AQ324" s="281">
        <v>1</v>
      </c>
      <c r="AR324" s="281">
        <v>1</v>
      </c>
      <c r="AS324" s="281">
        <v>1</v>
      </c>
      <c r="AT324" s="281">
        <v>1</v>
      </c>
      <c r="AU324" s="281">
        <v>1</v>
      </c>
      <c r="AV324" s="281">
        <v>1</v>
      </c>
      <c r="AW324" s="281">
        <v>1</v>
      </c>
      <c r="AX324" s="281">
        <v>1</v>
      </c>
      <c r="AY324" s="281">
        <v>1</v>
      </c>
      <c r="AZ324" s="281">
        <v>1</v>
      </c>
      <c r="BA324" s="281">
        <v>1</v>
      </c>
      <c r="BB324" s="281">
        <v>1</v>
      </c>
      <c r="BC324" s="281">
        <v>4</v>
      </c>
      <c r="BD324" s="281">
        <v>6</v>
      </c>
      <c r="BE324" s="325">
        <v>7</v>
      </c>
    </row>
    <row r="325" spans="2:57" ht="15" x14ac:dyDescent="0.25">
      <c r="B325" s="772"/>
      <c r="C325" s="1" t="s">
        <v>3</v>
      </c>
      <c r="D325" s="365">
        <v>858.1</v>
      </c>
      <c r="E325" s="11">
        <v>720.4</v>
      </c>
      <c r="F325" s="11">
        <v>752.2</v>
      </c>
      <c r="G325" s="11">
        <v>846.5</v>
      </c>
      <c r="H325" s="11">
        <v>853.9</v>
      </c>
      <c r="I325" s="11">
        <v>948.2</v>
      </c>
      <c r="J325" s="11">
        <v>1563.6</v>
      </c>
      <c r="K325" s="11">
        <v>1432</v>
      </c>
      <c r="L325" s="11">
        <v>1200.5999999999999</v>
      </c>
      <c r="M325" s="11">
        <v>1373.5</v>
      </c>
      <c r="N325" s="11">
        <v>1310.7</v>
      </c>
      <c r="O325" s="11">
        <v>1118.0999999999999</v>
      </c>
      <c r="P325" s="11">
        <v>1026.7</v>
      </c>
      <c r="Q325" s="11">
        <v>1473.55</v>
      </c>
      <c r="R325" s="11">
        <v>1265.01</v>
      </c>
      <c r="S325" s="11">
        <v>1368.0282110993601</v>
      </c>
      <c r="T325" s="11">
        <v>1403.12634277344</v>
      </c>
      <c r="U325" s="366">
        <v>1459.42932128906</v>
      </c>
      <c r="V325" s="74">
        <f>100</f>
        <v>100</v>
      </c>
      <c r="W325" s="127">
        <f t="shared" si="42"/>
        <v>83.952919240181799</v>
      </c>
      <c r="X325" s="127">
        <f t="shared" si="42"/>
        <v>87.658781027852228</v>
      </c>
      <c r="Y325" s="127">
        <f t="shared" si="42"/>
        <v>98.648176203239714</v>
      </c>
      <c r="Z325" s="127">
        <f t="shared" si="42"/>
        <v>99.510546556345417</v>
      </c>
      <c r="AA325" s="127">
        <f t="shared" si="42"/>
        <v>110.49994173173289</v>
      </c>
      <c r="AB325" s="127">
        <f t="shared" si="42"/>
        <v>182.21652488055005</v>
      </c>
      <c r="AC325" s="127">
        <f t="shared" si="42"/>
        <v>166.88031697937302</v>
      </c>
      <c r="AD325" s="127">
        <f t="shared" si="44"/>
        <v>139.9137629646894</v>
      </c>
      <c r="AE325" s="127">
        <f t="shared" si="44"/>
        <v>160.06292972846987</v>
      </c>
      <c r="AF325" s="127">
        <f t="shared" si="44"/>
        <v>152.74443538049178</v>
      </c>
      <c r="AG325" s="127">
        <f t="shared" si="44"/>
        <v>130.2994988929029</v>
      </c>
      <c r="AH325" s="127">
        <f t="shared" si="44"/>
        <v>119.64805966670551</v>
      </c>
      <c r="AI325" s="127">
        <f t="shared" si="43"/>
        <v>171.72240997552731</v>
      </c>
      <c r="AJ325" s="127">
        <f t="shared" si="43"/>
        <v>147.4198811327351</v>
      </c>
      <c r="AK325" s="127">
        <f t="shared" si="43"/>
        <v>159.42526641409628</v>
      </c>
      <c r="AL325" s="127">
        <f t="shared" si="43"/>
        <v>163.51548103641068</v>
      </c>
      <c r="AM325" s="127">
        <f t="shared" si="43"/>
        <v>170.07683501795361</v>
      </c>
      <c r="AN325" s="280">
        <v>1</v>
      </c>
      <c r="AO325" s="281">
        <v>1</v>
      </c>
      <c r="AP325" s="281">
        <v>1</v>
      </c>
      <c r="AQ325" s="281">
        <v>1</v>
      </c>
      <c r="AR325" s="281">
        <v>1</v>
      </c>
      <c r="AS325" s="281">
        <v>1</v>
      </c>
      <c r="AT325" s="281">
        <v>1</v>
      </c>
      <c r="AU325" s="281">
        <v>1</v>
      </c>
      <c r="AV325" s="281">
        <v>1</v>
      </c>
      <c r="AW325" s="281">
        <v>1</v>
      </c>
      <c r="AX325" s="281">
        <v>1</v>
      </c>
      <c r="AY325" s="281">
        <v>1</v>
      </c>
      <c r="AZ325" s="281">
        <v>1</v>
      </c>
      <c r="BA325" s="281">
        <v>1</v>
      </c>
      <c r="BB325" s="281">
        <v>1</v>
      </c>
      <c r="BC325" s="281">
        <v>4</v>
      </c>
      <c r="BD325" s="281">
        <v>6</v>
      </c>
      <c r="BE325" s="325">
        <v>7</v>
      </c>
    </row>
    <row r="326" spans="2:57" ht="15" x14ac:dyDescent="0.25">
      <c r="B326" s="772"/>
      <c r="C326" s="1" t="s">
        <v>4</v>
      </c>
      <c r="D326" s="365">
        <v>1390.4</v>
      </c>
      <c r="E326" s="11">
        <v>1616.4</v>
      </c>
      <c r="F326" s="11">
        <v>1502.9</v>
      </c>
      <c r="G326" s="11">
        <v>2734.4</v>
      </c>
      <c r="H326" s="11">
        <v>2138.8000000000002</v>
      </c>
      <c r="I326" s="11">
        <v>2550.1</v>
      </c>
      <c r="J326" s="11">
        <v>2279.5</v>
      </c>
      <c r="K326" s="11">
        <v>2537.8000000000002</v>
      </c>
      <c r="L326" s="11">
        <v>2594.5</v>
      </c>
      <c r="M326" s="11">
        <v>2856.2</v>
      </c>
      <c r="N326" s="11">
        <v>2896.5</v>
      </c>
      <c r="O326" s="11">
        <v>1994.6</v>
      </c>
      <c r="P326" s="11">
        <v>2000.1</v>
      </c>
      <c r="Q326" s="11">
        <v>2264.4499999999998</v>
      </c>
      <c r="R326" s="11">
        <v>2381.5300000000002</v>
      </c>
      <c r="S326" s="11">
        <v>2573.0461813059801</v>
      </c>
      <c r="T326" s="11">
        <v>2638.23901367188</v>
      </c>
      <c r="U326" s="366">
        <v>2747.38110351563</v>
      </c>
      <c r="V326" s="74">
        <f>100</f>
        <v>100</v>
      </c>
      <c r="W326" s="127">
        <f t="shared" si="42"/>
        <v>116.25431530494821</v>
      </c>
      <c r="X326" s="127">
        <f t="shared" si="42"/>
        <v>108.09119677790564</v>
      </c>
      <c r="Y326" s="127">
        <f t="shared" si="42"/>
        <v>196.66283084004601</v>
      </c>
      <c r="Z326" s="127">
        <f t="shared" si="42"/>
        <v>153.82623705408517</v>
      </c>
      <c r="AA326" s="127">
        <f t="shared" si="42"/>
        <v>183.40765247410815</v>
      </c>
      <c r="AB326" s="127">
        <f t="shared" si="42"/>
        <v>163.94562715765247</v>
      </c>
      <c r="AC326" s="127">
        <f t="shared" si="42"/>
        <v>182.52301495972384</v>
      </c>
      <c r="AD326" s="127">
        <f t="shared" si="44"/>
        <v>186.60097813578824</v>
      </c>
      <c r="AE326" s="127">
        <f t="shared" si="44"/>
        <v>205.42289988492519</v>
      </c>
      <c r="AF326" s="127">
        <f t="shared" si="44"/>
        <v>208.32134637514383</v>
      </c>
      <c r="AG326" s="127">
        <f t="shared" si="44"/>
        <v>143.45512082853855</v>
      </c>
      <c r="AH326" s="127">
        <f t="shared" si="44"/>
        <v>143.85069044879171</v>
      </c>
      <c r="AI326" s="127">
        <f t="shared" si="43"/>
        <v>162.86320483314151</v>
      </c>
      <c r="AJ326" s="127">
        <f t="shared" si="43"/>
        <v>171.28380322209438</v>
      </c>
      <c r="AK326" s="127">
        <f t="shared" si="43"/>
        <v>185.05798196964759</v>
      </c>
      <c r="AL326" s="127">
        <f t="shared" si="43"/>
        <v>189.74676450459435</v>
      </c>
      <c r="AM326" s="127">
        <f t="shared" si="43"/>
        <v>197.5964545106178</v>
      </c>
      <c r="AN326" s="280">
        <v>1</v>
      </c>
      <c r="AO326" s="281">
        <v>1</v>
      </c>
      <c r="AP326" s="281">
        <v>1</v>
      </c>
      <c r="AQ326" s="281">
        <v>1</v>
      </c>
      <c r="AR326" s="281">
        <v>1</v>
      </c>
      <c r="AS326" s="281">
        <v>1</v>
      </c>
      <c r="AT326" s="281">
        <v>1</v>
      </c>
      <c r="AU326" s="281">
        <v>1</v>
      </c>
      <c r="AV326" s="281">
        <v>1</v>
      </c>
      <c r="AW326" s="281">
        <v>1</v>
      </c>
      <c r="AX326" s="281">
        <v>1</v>
      </c>
      <c r="AY326" s="281">
        <v>1</v>
      </c>
      <c r="AZ326" s="281">
        <v>1</v>
      </c>
      <c r="BA326" s="281">
        <v>1</v>
      </c>
      <c r="BB326" s="281">
        <v>1</v>
      </c>
      <c r="BC326" s="281">
        <v>4</v>
      </c>
      <c r="BD326" s="281">
        <v>6</v>
      </c>
      <c r="BE326" s="325">
        <v>7</v>
      </c>
    </row>
    <row r="327" spans="2:57" ht="15" x14ac:dyDescent="0.25">
      <c r="B327" s="772"/>
      <c r="C327" s="1" t="s">
        <v>5</v>
      </c>
      <c r="D327" s="365">
        <v>4082.2</v>
      </c>
      <c r="E327" s="11">
        <v>1423.3</v>
      </c>
      <c r="F327" s="11">
        <v>1250.8</v>
      </c>
      <c r="G327" s="11">
        <v>1699.7</v>
      </c>
      <c r="H327" s="11">
        <v>1667.8</v>
      </c>
      <c r="I327" s="11">
        <v>1782.5</v>
      </c>
      <c r="J327" s="11">
        <v>1880.7</v>
      </c>
      <c r="K327" s="11">
        <v>2204</v>
      </c>
      <c r="L327" s="11">
        <v>3024</v>
      </c>
      <c r="M327" s="11">
        <v>3332.9</v>
      </c>
      <c r="N327" s="11">
        <v>3983</v>
      </c>
      <c r="O327" s="11">
        <v>5593.9</v>
      </c>
      <c r="P327" s="11">
        <v>4207.5</v>
      </c>
      <c r="Q327" s="11">
        <v>4875.12</v>
      </c>
      <c r="R327" s="11">
        <v>6354.15</v>
      </c>
      <c r="S327" s="11">
        <v>6892.7050161442003</v>
      </c>
      <c r="T327" s="11">
        <v>7076.72119140625</v>
      </c>
      <c r="U327" s="366">
        <v>7353.3974609375</v>
      </c>
      <c r="V327" s="74">
        <f>100</f>
        <v>100</v>
      </c>
      <c r="W327" s="127">
        <f t="shared" si="42"/>
        <v>34.866003625496056</v>
      </c>
      <c r="X327" s="127">
        <f t="shared" si="42"/>
        <v>30.640340992602031</v>
      </c>
      <c r="Y327" s="127">
        <f t="shared" si="42"/>
        <v>41.636862476115823</v>
      </c>
      <c r="Z327" s="127">
        <f t="shared" si="42"/>
        <v>40.855421096467595</v>
      </c>
      <c r="AA327" s="127">
        <f t="shared" si="42"/>
        <v>43.665180539904952</v>
      </c>
      <c r="AB327" s="127">
        <f t="shared" si="42"/>
        <v>46.070746166282888</v>
      </c>
      <c r="AC327" s="127">
        <f t="shared" si="42"/>
        <v>53.990495321150362</v>
      </c>
      <c r="AD327" s="127">
        <f t="shared" si="44"/>
        <v>74.077703199255311</v>
      </c>
      <c r="AE327" s="127">
        <f t="shared" si="44"/>
        <v>81.644701386507279</v>
      </c>
      <c r="AF327" s="127">
        <f t="shared" si="44"/>
        <v>97.569937778648779</v>
      </c>
      <c r="AG327" s="127">
        <f t="shared" si="44"/>
        <v>137.03150262113567</v>
      </c>
      <c r="AH327" s="127">
        <f t="shared" si="44"/>
        <v>103.06942335015434</v>
      </c>
      <c r="AI327" s="127">
        <f t="shared" si="43"/>
        <v>119.42384008622803</v>
      </c>
      <c r="AJ327" s="127">
        <f t="shared" si="43"/>
        <v>155.65503894958601</v>
      </c>
      <c r="AK327" s="127">
        <f t="shared" si="43"/>
        <v>168.84780305090882</v>
      </c>
      <c r="AL327" s="127">
        <f t="shared" si="43"/>
        <v>173.35557276483883</v>
      </c>
      <c r="AM327" s="127">
        <f t="shared" si="43"/>
        <v>180.13319927826907</v>
      </c>
      <c r="AN327" s="280">
        <v>1</v>
      </c>
      <c r="AO327" s="281">
        <v>1</v>
      </c>
      <c r="AP327" s="281">
        <v>1</v>
      </c>
      <c r="AQ327" s="281">
        <v>1</v>
      </c>
      <c r="AR327" s="281">
        <v>1</v>
      </c>
      <c r="AS327" s="281">
        <v>1</v>
      </c>
      <c r="AT327" s="281">
        <v>1</v>
      </c>
      <c r="AU327" s="281">
        <v>1</v>
      </c>
      <c r="AV327" s="281">
        <v>1</v>
      </c>
      <c r="AW327" s="281">
        <v>1</v>
      </c>
      <c r="AX327" s="281">
        <v>1</v>
      </c>
      <c r="AY327" s="281">
        <v>1</v>
      </c>
      <c r="AZ327" s="281">
        <v>1</v>
      </c>
      <c r="BA327" s="281">
        <v>1</v>
      </c>
      <c r="BB327" s="281">
        <v>1</v>
      </c>
      <c r="BC327" s="281">
        <v>4</v>
      </c>
      <c r="BD327" s="281">
        <v>6</v>
      </c>
      <c r="BE327" s="325">
        <v>7</v>
      </c>
    </row>
    <row r="328" spans="2:57" ht="15" x14ac:dyDescent="0.25">
      <c r="B328" s="772"/>
      <c r="C328" s="1" t="s">
        <v>6</v>
      </c>
      <c r="D328" s="365">
        <v>7344.6</v>
      </c>
      <c r="E328" s="11">
        <v>4676.1000000000004</v>
      </c>
      <c r="F328" s="11">
        <v>4437</v>
      </c>
      <c r="G328" s="11">
        <v>6382.6</v>
      </c>
      <c r="H328" s="11">
        <v>5569.9</v>
      </c>
      <c r="I328" s="11">
        <v>6393</v>
      </c>
      <c r="J328" s="11">
        <v>6856.9</v>
      </c>
      <c r="K328" s="11">
        <v>7173.1</v>
      </c>
      <c r="L328" s="11">
        <v>7829.1</v>
      </c>
      <c r="M328" s="11">
        <v>8553.2999999999993</v>
      </c>
      <c r="N328" s="11">
        <v>9214.9</v>
      </c>
      <c r="O328" s="11">
        <v>9630.7000000000007</v>
      </c>
      <c r="P328" s="11">
        <v>7996</v>
      </c>
      <c r="Q328" s="11">
        <v>9955.5400000000009</v>
      </c>
      <c r="R328" s="11">
        <v>11243.34</v>
      </c>
      <c r="S328" s="11">
        <v>12232.639160156299</v>
      </c>
      <c r="T328" s="11">
        <v>12572.265014648399</v>
      </c>
      <c r="U328" s="366">
        <v>13073.9052734375</v>
      </c>
      <c r="V328" s="74">
        <f>100</f>
        <v>100</v>
      </c>
      <c r="W328" s="127">
        <f t="shared" si="42"/>
        <v>63.667184053590397</v>
      </c>
      <c r="X328" s="127">
        <f t="shared" si="42"/>
        <v>60.411731067723224</v>
      </c>
      <c r="Y328" s="127">
        <f t="shared" si="42"/>
        <v>86.901941562508512</v>
      </c>
      <c r="Z328" s="127">
        <f t="shared" si="42"/>
        <v>75.836669117446831</v>
      </c>
      <c r="AA328" s="127">
        <f t="shared" si="42"/>
        <v>87.043542194265171</v>
      </c>
      <c r="AB328" s="127">
        <f t="shared" si="42"/>
        <v>93.359747297334096</v>
      </c>
      <c r="AC328" s="127">
        <f t="shared" si="42"/>
        <v>97.664951120551152</v>
      </c>
      <c r="AD328" s="127">
        <f t="shared" si="44"/>
        <v>106.59668327751</v>
      </c>
      <c r="AE328" s="127">
        <f t="shared" si="44"/>
        <v>116.45698880810389</v>
      </c>
      <c r="AF328" s="127">
        <f t="shared" si="44"/>
        <v>125.46496745908559</v>
      </c>
      <c r="AG328" s="127">
        <f t="shared" si="44"/>
        <v>131.12626964027993</v>
      </c>
      <c r="AH328" s="127">
        <f t="shared" si="44"/>
        <v>108.86910110829724</v>
      </c>
      <c r="AI328" s="127">
        <f t="shared" si="43"/>
        <v>135.54911091141793</v>
      </c>
      <c r="AJ328" s="127">
        <f t="shared" si="43"/>
        <v>153.08308144759414</v>
      </c>
      <c r="AK328" s="127">
        <f t="shared" si="43"/>
        <v>166.55283010860086</v>
      </c>
      <c r="AL328" s="127">
        <f t="shared" si="43"/>
        <v>171.17698737369494</v>
      </c>
      <c r="AM328" s="127">
        <f t="shared" si="43"/>
        <v>178.00704290822509</v>
      </c>
      <c r="AN328" s="280"/>
      <c r="AO328" s="281"/>
      <c r="AP328" s="281"/>
      <c r="AQ328" s="281"/>
      <c r="AR328" s="281"/>
      <c r="AS328" s="281"/>
      <c r="AT328" s="281"/>
      <c r="AU328" s="281"/>
      <c r="AV328" s="281"/>
      <c r="AW328" s="281"/>
      <c r="AX328" s="281"/>
      <c r="AY328" s="281"/>
      <c r="AZ328" s="281"/>
      <c r="BA328" s="281"/>
      <c r="BB328" s="281"/>
      <c r="BC328" s="281"/>
      <c r="BD328" s="281"/>
      <c r="BE328" s="325"/>
    </row>
    <row r="329" spans="2:57" ht="15.75" customHeight="1" x14ac:dyDescent="0.25">
      <c r="B329" s="765"/>
      <c r="C329" s="8" t="s">
        <v>7</v>
      </c>
      <c r="D329" s="424">
        <v>3262.4</v>
      </c>
      <c r="E329" s="341">
        <v>3252.8</v>
      </c>
      <c r="F329" s="341">
        <v>3186.2</v>
      </c>
      <c r="G329" s="341">
        <v>4682.8999999999996</v>
      </c>
      <c r="H329" s="341">
        <v>3902.1</v>
      </c>
      <c r="I329" s="341">
        <v>4610.5</v>
      </c>
      <c r="J329" s="341">
        <v>4976.2</v>
      </c>
      <c r="K329" s="341">
        <v>4969.1000000000004</v>
      </c>
      <c r="L329" s="341">
        <v>4805.1000000000004</v>
      </c>
      <c r="M329" s="341">
        <v>5220.3999999999996</v>
      </c>
      <c r="N329" s="341">
        <v>5231.8999999999996</v>
      </c>
      <c r="O329" s="341">
        <v>4036.8</v>
      </c>
      <c r="P329" s="341">
        <v>3788.5</v>
      </c>
      <c r="Q329" s="341">
        <v>5080.42</v>
      </c>
      <c r="R329" s="341">
        <v>4889.1899999999996</v>
      </c>
      <c r="S329" s="341">
        <v>5339.9341440120797</v>
      </c>
      <c r="T329" s="341">
        <v>5495.5438232421902</v>
      </c>
      <c r="U329" s="341">
        <v>5720.5078125</v>
      </c>
      <c r="V329" s="74">
        <f>100</f>
        <v>100</v>
      </c>
      <c r="W329" s="127">
        <f t="shared" si="42"/>
        <v>99.705738106915149</v>
      </c>
      <c r="X329" s="127">
        <f t="shared" si="42"/>
        <v>97.664296223639042</v>
      </c>
      <c r="Y329" s="127">
        <f t="shared" si="42"/>
        <v>143.54156449239821</v>
      </c>
      <c r="Z329" s="127">
        <f t="shared" si="42"/>
        <v>119.6082638548308</v>
      </c>
      <c r="AA329" s="127">
        <f t="shared" si="42"/>
        <v>141.32233938205002</v>
      </c>
      <c r="AB329" s="127">
        <f t="shared" si="42"/>
        <v>152.53187837175085</v>
      </c>
      <c r="AC329" s="127">
        <f t="shared" si="42"/>
        <v>152.31424717999022</v>
      </c>
      <c r="AD329" s="127">
        <f t="shared" si="44"/>
        <v>147.28727317312411</v>
      </c>
      <c r="AE329" s="127">
        <f t="shared" si="44"/>
        <v>160.01716527709658</v>
      </c>
      <c r="AF329" s="127">
        <f t="shared" si="44"/>
        <v>160.3696665031878</v>
      </c>
      <c r="AG329" s="127">
        <f t="shared" si="44"/>
        <v>123.73712604217754</v>
      </c>
      <c r="AH329" s="127">
        <f t="shared" si="44"/>
        <v>116.12616478666013</v>
      </c>
      <c r="AI329" s="127">
        <f t="shared" si="43"/>
        <v>155.72645904855321</v>
      </c>
      <c r="AJ329" s="127">
        <f t="shared" si="43"/>
        <v>149.86482344286412</v>
      </c>
      <c r="AK329" s="127">
        <f t="shared" si="43"/>
        <v>163.68115939222901</v>
      </c>
      <c r="AL329" s="127">
        <f t="shared" si="43"/>
        <v>168.45095093312253</v>
      </c>
      <c r="AM329" s="127">
        <f t="shared" si="43"/>
        <v>175.34661024092691</v>
      </c>
      <c r="AN329" s="283"/>
      <c r="AO329" s="284"/>
      <c r="AP329" s="284"/>
      <c r="AQ329" s="284"/>
      <c r="AR329" s="284"/>
      <c r="AS329" s="284"/>
      <c r="AT329" s="284"/>
      <c r="AU329" s="284"/>
      <c r="AV329" s="284"/>
      <c r="AW329" s="284"/>
      <c r="AX329" s="284"/>
      <c r="AY329" s="284"/>
      <c r="AZ329" s="284"/>
      <c r="BA329" s="284"/>
      <c r="BB329" s="284"/>
      <c r="BC329" s="284"/>
      <c r="BD329" s="284"/>
      <c r="BE329" s="284"/>
    </row>
    <row r="330" spans="2:57" ht="15.75" customHeight="1" x14ac:dyDescent="0.25">
      <c r="B330" s="772" t="s">
        <v>278</v>
      </c>
      <c r="C330" s="1" t="s">
        <v>2</v>
      </c>
      <c r="D330" s="425"/>
      <c r="Q330" s="11">
        <v>3446.81</v>
      </c>
      <c r="R330" s="11">
        <v>3508.11</v>
      </c>
      <c r="U330" s="366"/>
      <c r="V330" s="74">
        <f>100</f>
        <v>100</v>
      </c>
      <c r="W330" s="127" t="e">
        <f t="shared" si="42"/>
        <v>#DIV/0!</v>
      </c>
      <c r="X330" s="127" t="e">
        <f t="shared" si="42"/>
        <v>#DIV/0!</v>
      </c>
      <c r="Y330" s="127" t="e">
        <f t="shared" si="42"/>
        <v>#DIV/0!</v>
      </c>
      <c r="Z330" s="127" t="e">
        <f t="shared" si="42"/>
        <v>#DIV/0!</v>
      </c>
      <c r="AA330" s="127" t="e">
        <f t="shared" si="42"/>
        <v>#DIV/0!</v>
      </c>
      <c r="AB330" s="127" t="e">
        <f t="shared" si="42"/>
        <v>#DIV/0!</v>
      </c>
      <c r="AC330" s="127" t="e">
        <f t="shared" si="42"/>
        <v>#DIV/0!</v>
      </c>
      <c r="AD330" s="127" t="e">
        <f t="shared" si="42"/>
        <v>#DIV/0!</v>
      </c>
      <c r="AE330" s="127" t="e">
        <f t="shared" si="42"/>
        <v>#DIV/0!</v>
      </c>
      <c r="AF330" s="127" t="e">
        <f t="shared" si="42"/>
        <v>#DIV/0!</v>
      </c>
      <c r="AG330" s="127" t="e">
        <f t="shared" si="42"/>
        <v>#DIV/0!</v>
      </c>
      <c r="AH330" s="127" t="e">
        <f t="shared" si="44"/>
        <v>#DIV/0!</v>
      </c>
      <c r="AI330" s="127" t="e">
        <f t="shared" si="43"/>
        <v>#DIV/0!</v>
      </c>
      <c r="AJ330" s="127" t="e">
        <f t="shared" si="43"/>
        <v>#DIV/0!</v>
      </c>
      <c r="AK330" s="127" t="e">
        <f t="shared" si="43"/>
        <v>#DIV/0!</v>
      </c>
      <c r="AL330" s="127" t="e">
        <f t="shared" si="43"/>
        <v>#DIV/0!</v>
      </c>
      <c r="AM330" s="127" t="e">
        <f t="shared" si="43"/>
        <v>#DIV/0!</v>
      </c>
      <c r="AN330" s="280"/>
      <c r="AO330" s="281"/>
      <c r="AP330" s="281"/>
      <c r="AQ330" s="281"/>
      <c r="AR330" s="281"/>
      <c r="AS330" s="281"/>
      <c r="AT330" s="281"/>
      <c r="AU330" s="281"/>
      <c r="AV330" s="281"/>
      <c r="AW330" s="281"/>
      <c r="AX330" s="281"/>
      <c r="AY330" s="281"/>
      <c r="AZ330" s="281"/>
      <c r="BA330" s="281">
        <v>1</v>
      </c>
      <c r="BB330" s="281">
        <v>1</v>
      </c>
      <c r="BC330" s="281"/>
      <c r="BD330" s="281"/>
      <c r="BE330" s="325"/>
    </row>
    <row r="331" spans="2:57" ht="15.75" customHeight="1" x14ac:dyDescent="0.25">
      <c r="B331" s="772"/>
      <c r="C331" s="1" t="s">
        <v>3</v>
      </c>
      <c r="D331" s="365"/>
      <c r="Q331" s="11">
        <v>1714.85</v>
      </c>
      <c r="R331" s="11">
        <v>2309.66</v>
      </c>
      <c r="U331" s="366"/>
      <c r="V331" s="74">
        <f>100</f>
        <v>100</v>
      </c>
      <c r="W331" s="127" t="e">
        <f t="shared" si="42"/>
        <v>#DIV/0!</v>
      </c>
      <c r="X331" s="127" t="e">
        <f t="shared" si="42"/>
        <v>#DIV/0!</v>
      </c>
      <c r="Y331" s="127" t="e">
        <f t="shared" si="42"/>
        <v>#DIV/0!</v>
      </c>
      <c r="Z331" s="127" t="e">
        <f t="shared" si="42"/>
        <v>#DIV/0!</v>
      </c>
      <c r="AA331" s="127" t="e">
        <f t="shared" si="42"/>
        <v>#DIV/0!</v>
      </c>
      <c r="AB331" s="127" t="e">
        <f t="shared" si="42"/>
        <v>#DIV/0!</v>
      </c>
      <c r="AC331" s="127" t="e">
        <f t="shared" si="42"/>
        <v>#DIV/0!</v>
      </c>
      <c r="AD331" s="127" t="e">
        <f t="shared" si="42"/>
        <v>#DIV/0!</v>
      </c>
      <c r="AE331" s="127" t="e">
        <f t="shared" si="42"/>
        <v>#DIV/0!</v>
      </c>
      <c r="AF331" s="127" t="e">
        <f t="shared" si="42"/>
        <v>#DIV/0!</v>
      </c>
      <c r="AG331" s="127" t="e">
        <f t="shared" si="42"/>
        <v>#DIV/0!</v>
      </c>
      <c r="AH331" s="127" t="e">
        <f t="shared" si="44"/>
        <v>#DIV/0!</v>
      </c>
      <c r="AI331" s="127" t="e">
        <f t="shared" si="43"/>
        <v>#DIV/0!</v>
      </c>
      <c r="AJ331" s="127" t="e">
        <f t="shared" si="43"/>
        <v>#DIV/0!</v>
      </c>
      <c r="AK331" s="127" t="e">
        <f t="shared" si="43"/>
        <v>#DIV/0!</v>
      </c>
      <c r="AL331" s="127" t="e">
        <f t="shared" si="43"/>
        <v>#DIV/0!</v>
      </c>
      <c r="AM331" s="127" t="e">
        <f t="shared" si="43"/>
        <v>#DIV/0!</v>
      </c>
      <c r="AN331" s="280"/>
      <c r="AO331" s="281"/>
      <c r="AP331" s="281"/>
      <c r="AQ331" s="281"/>
      <c r="AR331" s="281"/>
      <c r="AS331" s="281"/>
      <c r="AT331" s="281"/>
      <c r="AU331" s="281"/>
      <c r="AV331" s="281"/>
      <c r="AW331" s="281"/>
      <c r="AX331" s="281"/>
      <c r="AY331" s="281"/>
      <c r="AZ331" s="281"/>
      <c r="BA331" s="281">
        <v>1</v>
      </c>
      <c r="BB331" s="281">
        <v>1</v>
      </c>
      <c r="BC331" s="281"/>
      <c r="BD331" s="281"/>
      <c r="BE331" s="325"/>
    </row>
    <row r="332" spans="2:57" ht="15.75" customHeight="1" x14ac:dyDescent="0.25">
      <c r="B332" s="772"/>
      <c r="C332" s="1" t="s">
        <v>4</v>
      </c>
      <c r="D332" s="365"/>
      <c r="Q332" s="11">
        <v>11105.82</v>
      </c>
      <c r="R332" s="11">
        <v>12723.62</v>
      </c>
      <c r="U332" s="366"/>
      <c r="V332" s="74">
        <f>100</f>
        <v>100</v>
      </c>
      <c r="W332" s="127" t="e">
        <f t="shared" si="42"/>
        <v>#DIV/0!</v>
      </c>
      <c r="X332" s="127" t="e">
        <f t="shared" si="42"/>
        <v>#DIV/0!</v>
      </c>
      <c r="Y332" s="127" t="e">
        <f t="shared" si="42"/>
        <v>#DIV/0!</v>
      </c>
      <c r="Z332" s="127" t="e">
        <f t="shared" si="42"/>
        <v>#DIV/0!</v>
      </c>
      <c r="AA332" s="127" t="e">
        <f t="shared" si="42"/>
        <v>#DIV/0!</v>
      </c>
      <c r="AB332" s="127" t="e">
        <f t="shared" si="42"/>
        <v>#DIV/0!</v>
      </c>
      <c r="AC332" s="127" t="e">
        <f t="shared" si="42"/>
        <v>#DIV/0!</v>
      </c>
      <c r="AD332" s="127" t="e">
        <f t="shared" si="42"/>
        <v>#DIV/0!</v>
      </c>
      <c r="AE332" s="127" t="e">
        <f t="shared" si="42"/>
        <v>#DIV/0!</v>
      </c>
      <c r="AF332" s="127" t="e">
        <f t="shared" si="42"/>
        <v>#DIV/0!</v>
      </c>
      <c r="AG332" s="127" t="e">
        <f t="shared" si="42"/>
        <v>#DIV/0!</v>
      </c>
      <c r="AH332" s="127" t="e">
        <f t="shared" si="44"/>
        <v>#DIV/0!</v>
      </c>
      <c r="AI332" s="127" t="e">
        <f t="shared" si="43"/>
        <v>#DIV/0!</v>
      </c>
      <c r="AJ332" s="127" t="e">
        <f t="shared" si="43"/>
        <v>#DIV/0!</v>
      </c>
      <c r="AK332" s="127" t="e">
        <f t="shared" si="43"/>
        <v>#DIV/0!</v>
      </c>
      <c r="AL332" s="127" t="e">
        <f t="shared" si="43"/>
        <v>#DIV/0!</v>
      </c>
      <c r="AM332" s="127" t="e">
        <f t="shared" si="43"/>
        <v>#DIV/0!</v>
      </c>
      <c r="AN332" s="280"/>
      <c r="AO332" s="281"/>
      <c r="AP332" s="281"/>
      <c r="AQ332" s="281"/>
      <c r="AR332" s="281"/>
      <c r="AS332" s="281"/>
      <c r="AT332" s="281"/>
      <c r="AU332" s="281"/>
      <c r="AV332" s="281"/>
      <c r="AW332" s="281"/>
      <c r="AX332" s="281"/>
      <c r="AY332" s="281"/>
      <c r="AZ332" s="281"/>
      <c r="BA332" s="281">
        <v>1</v>
      </c>
      <c r="BB332" s="281">
        <v>1</v>
      </c>
      <c r="BC332" s="281"/>
      <c r="BD332" s="281"/>
      <c r="BE332" s="325"/>
    </row>
    <row r="333" spans="2:57" ht="15.75" customHeight="1" x14ac:dyDescent="0.25">
      <c r="B333" s="772"/>
      <c r="C333" s="1" t="s">
        <v>5</v>
      </c>
      <c r="D333" s="365"/>
      <c r="Q333" s="11">
        <v>77700.44</v>
      </c>
      <c r="R333" s="11">
        <v>81236.639999999999</v>
      </c>
      <c r="U333" s="366"/>
      <c r="V333" s="74">
        <f>100</f>
        <v>100</v>
      </c>
      <c r="W333" s="127" t="e">
        <f t="shared" si="42"/>
        <v>#DIV/0!</v>
      </c>
      <c r="X333" s="127" t="e">
        <f t="shared" si="42"/>
        <v>#DIV/0!</v>
      </c>
      <c r="Y333" s="127" t="e">
        <f t="shared" si="42"/>
        <v>#DIV/0!</v>
      </c>
      <c r="Z333" s="127" t="e">
        <f t="shared" si="42"/>
        <v>#DIV/0!</v>
      </c>
      <c r="AA333" s="127" t="e">
        <f t="shared" si="42"/>
        <v>#DIV/0!</v>
      </c>
      <c r="AB333" s="127" t="e">
        <f t="shared" si="42"/>
        <v>#DIV/0!</v>
      </c>
      <c r="AC333" s="127" t="e">
        <f t="shared" si="42"/>
        <v>#DIV/0!</v>
      </c>
      <c r="AD333" s="127" t="e">
        <f t="shared" si="42"/>
        <v>#DIV/0!</v>
      </c>
      <c r="AE333" s="127" t="e">
        <f t="shared" si="42"/>
        <v>#DIV/0!</v>
      </c>
      <c r="AF333" s="127" t="e">
        <f t="shared" si="42"/>
        <v>#DIV/0!</v>
      </c>
      <c r="AG333" s="127" t="e">
        <f t="shared" si="42"/>
        <v>#DIV/0!</v>
      </c>
      <c r="AH333" s="127" t="e">
        <f t="shared" si="44"/>
        <v>#DIV/0!</v>
      </c>
      <c r="AI333" s="127" t="e">
        <f t="shared" si="43"/>
        <v>#DIV/0!</v>
      </c>
      <c r="AJ333" s="127" t="e">
        <f t="shared" si="43"/>
        <v>#DIV/0!</v>
      </c>
      <c r="AK333" s="127" t="e">
        <f t="shared" si="43"/>
        <v>#DIV/0!</v>
      </c>
      <c r="AL333" s="127" t="e">
        <f t="shared" si="43"/>
        <v>#DIV/0!</v>
      </c>
      <c r="AM333" s="127" t="e">
        <f t="shared" si="43"/>
        <v>#DIV/0!</v>
      </c>
      <c r="AN333" s="280"/>
      <c r="AO333" s="281"/>
      <c r="AP333" s="281"/>
      <c r="AQ333" s="281"/>
      <c r="AR333" s="281"/>
      <c r="AS333" s="281"/>
      <c r="AT333" s="281"/>
      <c r="AU333" s="281"/>
      <c r="AV333" s="281"/>
      <c r="AW333" s="281"/>
      <c r="AX333" s="281"/>
      <c r="AY333" s="281"/>
      <c r="AZ333" s="281"/>
      <c r="BA333" s="281">
        <v>1</v>
      </c>
      <c r="BB333" s="281">
        <v>1</v>
      </c>
      <c r="BC333" s="281"/>
      <c r="BD333" s="281"/>
      <c r="BE333" s="325"/>
    </row>
    <row r="334" spans="2:57" ht="15.75" customHeight="1" x14ac:dyDescent="0.25">
      <c r="B334" s="772"/>
      <c r="C334" s="1" t="s">
        <v>6</v>
      </c>
      <c r="D334" s="365"/>
      <c r="Q334" s="11">
        <v>93967.92</v>
      </c>
      <c r="R334" s="11">
        <v>99778.03</v>
      </c>
      <c r="U334" s="366"/>
      <c r="V334" s="74">
        <f>100</f>
        <v>100</v>
      </c>
      <c r="W334" s="127" t="e">
        <f t="shared" si="42"/>
        <v>#DIV/0!</v>
      </c>
      <c r="X334" s="127" t="e">
        <f t="shared" si="42"/>
        <v>#DIV/0!</v>
      </c>
      <c r="Y334" s="127" t="e">
        <f t="shared" si="42"/>
        <v>#DIV/0!</v>
      </c>
      <c r="Z334" s="127" t="e">
        <f t="shared" si="42"/>
        <v>#DIV/0!</v>
      </c>
      <c r="AA334" s="127" t="e">
        <f t="shared" ref="AA334:AG351" si="45">I334*100/$D334</f>
        <v>#DIV/0!</v>
      </c>
      <c r="AB334" s="127" t="e">
        <f t="shared" si="45"/>
        <v>#DIV/0!</v>
      </c>
      <c r="AC334" s="127" t="e">
        <f t="shared" si="45"/>
        <v>#DIV/0!</v>
      </c>
      <c r="AD334" s="127" t="e">
        <f t="shared" si="45"/>
        <v>#DIV/0!</v>
      </c>
      <c r="AE334" s="127" t="e">
        <f t="shared" si="45"/>
        <v>#DIV/0!</v>
      </c>
      <c r="AF334" s="127" t="e">
        <f t="shared" si="45"/>
        <v>#DIV/0!</v>
      </c>
      <c r="AG334" s="127" t="e">
        <f t="shared" si="45"/>
        <v>#DIV/0!</v>
      </c>
      <c r="AH334" s="127" t="e">
        <f t="shared" si="44"/>
        <v>#DIV/0!</v>
      </c>
      <c r="AI334" s="127" t="e">
        <f t="shared" si="43"/>
        <v>#DIV/0!</v>
      </c>
      <c r="AJ334" s="127" t="e">
        <f t="shared" si="43"/>
        <v>#DIV/0!</v>
      </c>
      <c r="AK334" s="127" t="e">
        <f t="shared" si="43"/>
        <v>#DIV/0!</v>
      </c>
      <c r="AL334" s="127" t="e">
        <f t="shared" si="43"/>
        <v>#DIV/0!</v>
      </c>
      <c r="AM334" s="127" t="e">
        <f t="shared" si="43"/>
        <v>#DIV/0!</v>
      </c>
      <c r="AN334" s="280"/>
      <c r="AO334" s="281"/>
      <c r="AP334" s="281"/>
      <c r="AQ334" s="281"/>
      <c r="AR334" s="281"/>
      <c r="AS334" s="281"/>
      <c r="AT334" s="281"/>
      <c r="AU334" s="281"/>
      <c r="AV334" s="281"/>
      <c r="AW334" s="281"/>
      <c r="AX334" s="281"/>
      <c r="AY334" s="281"/>
      <c r="AZ334" s="281"/>
      <c r="BA334" s="281"/>
      <c r="BB334" s="281"/>
      <c r="BC334" s="281"/>
      <c r="BD334" s="281"/>
      <c r="BE334" s="325"/>
    </row>
    <row r="335" spans="2:57" ht="15.75" customHeight="1" x14ac:dyDescent="0.25">
      <c r="B335" s="765"/>
      <c r="C335" s="8" t="s">
        <v>7</v>
      </c>
      <c r="D335" s="424"/>
      <c r="E335" s="341"/>
      <c r="F335" s="341"/>
      <c r="G335" s="341"/>
      <c r="H335" s="341"/>
      <c r="I335" s="341"/>
      <c r="J335" s="341"/>
      <c r="K335" s="341"/>
      <c r="L335" s="341"/>
      <c r="M335" s="341"/>
      <c r="N335" s="341"/>
      <c r="O335" s="341"/>
      <c r="P335" s="341"/>
      <c r="Q335" s="341">
        <v>16267.48</v>
      </c>
      <c r="R335" s="341">
        <v>18541.39</v>
      </c>
      <c r="S335" s="341"/>
      <c r="T335" s="341"/>
      <c r="U335" s="341"/>
      <c r="V335" s="74">
        <f>100</f>
        <v>100</v>
      </c>
      <c r="W335" s="127" t="e">
        <f t="shared" ref="W335:AC352" si="46">E335*100/$D335</f>
        <v>#DIV/0!</v>
      </c>
      <c r="X335" s="127" t="e">
        <f t="shared" si="46"/>
        <v>#DIV/0!</v>
      </c>
      <c r="Y335" s="127" t="e">
        <f t="shared" si="46"/>
        <v>#DIV/0!</v>
      </c>
      <c r="Z335" s="127" t="e">
        <f t="shared" si="46"/>
        <v>#DIV/0!</v>
      </c>
      <c r="AA335" s="127" t="e">
        <f t="shared" si="45"/>
        <v>#DIV/0!</v>
      </c>
      <c r="AB335" s="127" t="e">
        <f t="shared" si="45"/>
        <v>#DIV/0!</v>
      </c>
      <c r="AC335" s="127" t="e">
        <f t="shared" si="45"/>
        <v>#DIV/0!</v>
      </c>
      <c r="AD335" s="127" t="e">
        <f t="shared" si="45"/>
        <v>#DIV/0!</v>
      </c>
      <c r="AE335" s="127" t="e">
        <f t="shared" si="45"/>
        <v>#DIV/0!</v>
      </c>
      <c r="AF335" s="127" t="e">
        <f t="shared" si="45"/>
        <v>#DIV/0!</v>
      </c>
      <c r="AG335" s="127" t="e">
        <f t="shared" si="45"/>
        <v>#DIV/0!</v>
      </c>
      <c r="AH335" s="127" t="e">
        <f t="shared" si="44"/>
        <v>#DIV/0!</v>
      </c>
      <c r="AI335" s="127" t="e">
        <f t="shared" si="43"/>
        <v>#DIV/0!</v>
      </c>
      <c r="AJ335" s="127" t="e">
        <f t="shared" si="43"/>
        <v>#DIV/0!</v>
      </c>
      <c r="AK335" s="127" t="e">
        <f t="shared" si="43"/>
        <v>#DIV/0!</v>
      </c>
      <c r="AL335" s="127" t="e">
        <f t="shared" si="43"/>
        <v>#DIV/0!</v>
      </c>
      <c r="AM335" s="127" t="e">
        <f t="shared" si="43"/>
        <v>#DIV/0!</v>
      </c>
      <c r="AN335" s="283"/>
      <c r="AO335" s="284"/>
      <c r="AP335" s="284"/>
      <c r="AQ335" s="284"/>
      <c r="AR335" s="284"/>
      <c r="AS335" s="284"/>
      <c r="AT335" s="284"/>
      <c r="AU335" s="284"/>
      <c r="AV335" s="284"/>
      <c r="AW335" s="284"/>
      <c r="AX335" s="284"/>
      <c r="AY335" s="284"/>
      <c r="AZ335" s="284"/>
      <c r="BA335" s="284"/>
      <c r="BB335" s="284"/>
      <c r="BC335" s="284"/>
      <c r="BD335" s="284"/>
      <c r="BE335" s="284"/>
    </row>
    <row r="336" spans="2:57" ht="15.75" customHeight="1" x14ac:dyDescent="0.25">
      <c r="B336" s="772" t="s">
        <v>279</v>
      </c>
      <c r="C336" s="1" t="s">
        <v>2</v>
      </c>
      <c r="D336" s="425"/>
      <c r="N336" s="11">
        <v>778.83265880986403</v>
      </c>
      <c r="O336" s="11">
        <v>580.81929024272495</v>
      </c>
      <c r="P336" s="11">
        <v>654.04893391724602</v>
      </c>
      <c r="Q336" s="11">
        <v>1896.17</v>
      </c>
      <c r="R336" s="11">
        <v>10798.47</v>
      </c>
      <c r="U336" s="366"/>
      <c r="V336" s="74">
        <f>100</f>
        <v>100</v>
      </c>
      <c r="W336" s="127" t="e">
        <f t="shared" si="46"/>
        <v>#DIV/0!</v>
      </c>
      <c r="X336" s="127" t="e">
        <f t="shared" si="46"/>
        <v>#DIV/0!</v>
      </c>
      <c r="Y336" s="127" t="e">
        <f t="shared" si="46"/>
        <v>#DIV/0!</v>
      </c>
      <c r="Z336" s="127" t="e">
        <f t="shared" si="46"/>
        <v>#DIV/0!</v>
      </c>
      <c r="AA336" s="127" t="e">
        <f t="shared" si="45"/>
        <v>#DIV/0!</v>
      </c>
      <c r="AB336" s="127" t="e">
        <f t="shared" si="45"/>
        <v>#DIV/0!</v>
      </c>
      <c r="AC336" s="127" t="e">
        <f t="shared" si="45"/>
        <v>#DIV/0!</v>
      </c>
      <c r="AD336" s="127" t="e">
        <f t="shared" si="45"/>
        <v>#DIV/0!</v>
      </c>
      <c r="AE336" s="127" t="e">
        <f t="shared" si="45"/>
        <v>#DIV/0!</v>
      </c>
      <c r="AF336" s="127" t="e">
        <f t="shared" si="45"/>
        <v>#DIV/0!</v>
      </c>
      <c r="AG336" s="127" t="e">
        <f t="shared" si="45"/>
        <v>#DIV/0!</v>
      </c>
      <c r="AH336" s="127" t="e">
        <f t="shared" si="44"/>
        <v>#DIV/0!</v>
      </c>
      <c r="AI336" s="127" t="e">
        <f t="shared" si="43"/>
        <v>#DIV/0!</v>
      </c>
      <c r="AJ336" s="127" t="e">
        <f t="shared" si="43"/>
        <v>#DIV/0!</v>
      </c>
      <c r="AK336" s="127" t="e">
        <f t="shared" si="43"/>
        <v>#DIV/0!</v>
      </c>
      <c r="AL336" s="127" t="e">
        <f t="shared" si="43"/>
        <v>#DIV/0!</v>
      </c>
      <c r="AM336" s="127" t="e">
        <f t="shared" si="43"/>
        <v>#DIV/0!</v>
      </c>
      <c r="AN336" s="280"/>
      <c r="AO336" s="281"/>
      <c r="AP336" s="281"/>
      <c r="AQ336" s="281"/>
      <c r="AR336" s="281"/>
      <c r="AS336" s="281"/>
      <c r="AT336" s="281"/>
      <c r="AU336" s="281"/>
      <c r="AV336" s="281"/>
      <c r="AW336" s="281"/>
      <c r="AX336" s="281">
        <v>4</v>
      </c>
      <c r="AY336" s="281">
        <v>4</v>
      </c>
      <c r="AZ336" s="281">
        <v>4</v>
      </c>
      <c r="BA336" s="281">
        <v>1</v>
      </c>
      <c r="BB336" s="281">
        <v>1</v>
      </c>
      <c r="BC336" s="281"/>
      <c r="BD336" s="281"/>
      <c r="BE336" s="325"/>
    </row>
    <row r="337" spans="2:57" ht="15.75" customHeight="1" x14ac:dyDescent="0.25">
      <c r="B337" s="772"/>
      <c r="C337" s="1" t="s">
        <v>3</v>
      </c>
      <c r="D337" s="365"/>
      <c r="N337" s="11">
        <v>405.256648241368</v>
      </c>
      <c r="O337" s="11">
        <v>302.72722466202703</v>
      </c>
      <c r="P337" s="11">
        <v>340.244562435901</v>
      </c>
      <c r="Q337" s="11">
        <v>989.16</v>
      </c>
      <c r="R337" s="11">
        <v>678.33</v>
      </c>
      <c r="U337" s="366"/>
      <c r="V337" s="74">
        <f>100</f>
        <v>100</v>
      </c>
      <c r="W337" s="127" t="e">
        <f t="shared" si="46"/>
        <v>#DIV/0!</v>
      </c>
      <c r="X337" s="127" t="e">
        <f t="shared" si="46"/>
        <v>#DIV/0!</v>
      </c>
      <c r="Y337" s="127" t="e">
        <f t="shared" si="46"/>
        <v>#DIV/0!</v>
      </c>
      <c r="Z337" s="127" t="e">
        <f t="shared" si="46"/>
        <v>#DIV/0!</v>
      </c>
      <c r="AA337" s="127" t="e">
        <f t="shared" si="45"/>
        <v>#DIV/0!</v>
      </c>
      <c r="AB337" s="127" t="e">
        <f t="shared" si="45"/>
        <v>#DIV/0!</v>
      </c>
      <c r="AC337" s="127" t="e">
        <f t="shared" si="45"/>
        <v>#DIV/0!</v>
      </c>
      <c r="AD337" s="127" t="e">
        <f t="shared" si="45"/>
        <v>#DIV/0!</v>
      </c>
      <c r="AE337" s="127" t="e">
        <f t="shared" si="45"/>
        <v>#DIV/0!</v>
      </c>
      <c r="AF337" s="127" t="e">
        <f t="shared" si="45"/>
        <v>#DIV/0!</v>
      </c>
      <c r="AG337" s="127" t="e">
        <f t="shared" si="45"/>
        <v>#DIV/0!</v>
      </c>
      <c r="AH337" s="127" t="e">
        <f t="shared" si="44"/>
        <v>#DIV/0!</v>
      </c>
      <c r="AI337" s="127" t="e">
        <f t="shared" si="43"/>
        <v>#DIV/0!</v>
      </c>
      <c r="AJ337" s="127" t="e">
        <f t="shared" si="43"/>
        <v>#DIV/0!</v>
      </c>
      <c r="AK337" s="127" t="e">
        <f t="shared" si="43"/>
        <v>#DIV/0!</v>
      </c>
      <c r="AL337" s="127" t="e">
        <f t="shared" si="43"/>
        <v>#DIV/0!</v>
      </c>
      <c r="AM337" s="127" t="e">
        <f t="shared" si="43"/>
        <v>#DIV/0!</v>
      </c>
      <c r="AN337" s="280"/>
      <c r="AO337" s="281"/>
      <c r="AP337" s="281"/>
      <c r="AQ337" s="281"/>
      <c r="AR337" s="281"/>
      <c r="AS337" s="281"/>
      <c r="AT337" s="281"/>
      <c r="AU337" s="281"/>
      <c r="AV337" s="281"/>
      <c r="AW337" s="281"/>
      <c r="AX337" s="281">
        <v>4</v>
      </c>
      <c r="AY337" s="281">
        <v>4</v>
      </c>
      <c r="AZ337" s="281">
        <v>4</v>
      </c>
      <c r="BA337" s="281">
        <v>1</v>
      </c>
      <c r="BB337" s="281">
        <v>1</v>
      </c>
      <c r="BC337" s="281"/>
      <c r="BD337" s="281"/>
      <c r="BE337" s="325"/>
    </row>
    <row r="338" spans="2:57" ht="15.75" customHeight="1" x14ac:dyDescent="0.25">
      <c r="B338" s="772"/>
      <c r="C338" s="1" t="s">
        <v>4</v>
      </c>
      <c r="D338" s="365"/>
      <c r="N338" s="11">
        <v>507.274437563356</v>
      </c>
      <c r="O338" s="11">
        <v>379.09737632913999</v>
      </c>
      <c r="P338" s="11">
        <v>426.35171636610897</v>
      </c>
      <c r="Q338" s="11">
        <v>1242.3800000000001</v>
      </c>
      <c r="R338" s="11">
        <v>2801.39</v>
      </c>
      <c r="U338" s="366"/>
      <c r="V338" s="74">
        <f>100</f>
        <v>100</v>
      </c>
      <c r="W338" s="127" t="e">
        <f t="shared" si="46"/>
        <v>#DIV/0!</v>
      </c>
      <c r="X338" s="127" t="e">
        <f t="shared" si="46"/>
        <v>#DIV/0!</v>
      </c>
      <c r="Y338" s="127" t="e">
        <f t="shared" si="46"/>
        <v>#DIV/0!</v>
      </c>
      <c r="Z338" s="127" t="e">
        <f t="shared" si="46"/>
        <v>#DIV/0!</v>
      </c>
      <c r="AA338" s="127" t="e">
        <f t="shared" si="45"/>
        <v>#DIV/0!</v>
      </c>
      <c r="AB338" s="127" t="e">
        <f t="shared" si="45"/>
        <v>#DIV/0!</v>
      </c>
      <c r="AC338" s="127" t="e">
        <f t="shared" si="45"/>
        <v>#DIV/0!</v>
      </c>
      <c r="AD338" s="127" t="e">
        <f t="shared" si="45"/>
        <v>#DIV/0!</v>
      </c>
      <c r="AE338" s="127" t="e">
        <f t="shared" si="45"/>
        <v>#DIV/0!</v>
      </c>
      <c r="AF338" s="127" t="e">
        <f t="shared" si="45"/>
        <v>#DIV/0!</v>
      </c>
      <c r="AG338" s="127" t="e">
        <f t="shared" si="45"/>
        <v>#DIV/0!</v>
      </c>
      <c r="AH338" s="127" t="e">
        <f t="shared" si="44"/>
        <v>#DIV/0!</v>
      </c>
      <c r="AI338" s="127" t="e">
        <f t="shared" si="43"/>
        <v>#DIV/0!</v>
      </c>
      <c r="AJ338" s="127" t="e">
        <f t="shared" si="43"/>
        <v>#DIV/0!</v>
      </c>
      <c r="AK338" s="127" t="e">
        <f t="shared" si="43"/>
        <v>#DIV/0!</v>
      </c>
      <c r="AL338" s="127" t="e">
        <f t="shared" si="43"/>
        <v>#DIV/0!</v>
      </c>
      <c r="AM338" s="127" t="e">
        <f t="shared" si="43"/>
        <v>#DIV/0!</v>
      </c>
      <c r="AN338" s="280"/>
      <c r="AO338" s="281"/>
      <c r="AP338" s="281"/>
      <c r="AQ338" s="281"/>
      <c r="AR338" s="281"/>
      <c r="AS338" s="281"/>
      <c r="AT338" s="281"/>
      <c r="AU338" s="281"/>
      <c r="AV338" s="281"/>
      <c r="AW338" s="281"/>
      <c r="AX338" s="281">
        <v>4</v>
      </c>
      <c r="AY338" s="281">
        <v>4</v>
      </c>
      <c r="AZ338" s="281">
        <v>4</v>
      </c>
      <c r="BA338" s="281">
        <v>1</v>
      </c>
      <c r="BB338" s="281">
        <v>1</v>
      </c>
      <c r="BC338" s="281"/>
      <c r="BD338" s="281"/>
      <c r="BE338" s="325"/>
    </row>
    <row r="339" spans="2:57" ht="15.75" customHeight="1" x14ac:dyDescent="0.25">
      <c r="B339" s="772"/>
      <c r="C339" s="1" t="s">
        <v>5</v>
      </c>
      <c r="D339" s="365"/>
      <c r="N339" s="11">
        <v>26841.636378037299</v>
      </c>
      <c r="O339" s="11">
        <v>20000.355421682802</v>
      </c>
      <c r="P339" s="11">
        <v>22469.355848551299</v>
      </c>
      <c r="Q339" s="11">
        <v>65241.95</v>
      </c>
      <c r="R339" s="11">
        <v>63580.98</v>
      </c>
      <c r="U339" s="366"/>
      <c r="V339" s="74">
        <f>100</f>
        <v>100</v>
      </c>
      <c r="W339" s="127" t="e">
        <f t="shared" si="46"/>
        <v>#DIV/0!</v>
      </c>
      <c r="X339" s="127" t="e">
        <f t="shared" si="46"/>
        <v>#DIV/0!</v>
      </c>
      <c r="Y339" s="127" t="e">
        <f t="shared" si="46"/>
        <v>#DIV/0!</v>
      </c>
      <c r="Z339" s="127" t="e">
        <f t="shared" si="46"/>
        <v>#DIV/0!</v>
      </c>
      <c r="AA339" s="127" t="e">
        <f t="shared" si="45"/>
        <v>#DIV/0!</v>
      </c>
      <c r="AB339" s="127" t="e">
        <f t="shared" si="45"/>
        <v>#DIV/0!</v>
      </c>
      <c r="AC339" s="127" t="e">
        <f t="shared" si="45"/>
        <v>#DIV/0!</v>
      </c>
      <c r="AD339" s="127" t="e">
        <f t="shared" si="45"/>
        <v>#DIV/0!</v>
      </c>
      <c r="AE339" s="127" t="e">
        <f t="shared" si="45"/>
        <v>#DIV/0!</v>
      </c>
      <c r="AF339" s="127" t="e">
        <f t="shared" si="45"/>
        <v>#DIV/0!</v>
      </c>
      <c r="AG339" s="127" t="e">
        <f t="shared" si="45"/>
        <v>#DIV/0!</v>
      </c>
      <c r="AH339" s="127" t="e">
        <f t="shared" si="44"/>
        <v>#DIV/0!</v>
      </c>
      <c r="AI339" s="127" t="e">
        <f t="shared" si="43"/>
        <v>#DIV/0!</v>
      </c>
      <c r="AJ339" s="127" t="e">
        <f t="shared" si="43"/>
        <v>#DIV/0!</v>
      </c>
      <c r="AK339" s="127" t="e">
        <f t="shared" si="43"/>
        <v>#DIV/0!</v>
      </c>
      <c r="AL339" s="127" t="e">
        <f t="shared" si="43"/>
        <v>#DIV/0!</v>
      </c>
      <c r="AM339" s="127" t="e">
        <f t="shared" si="43"/>
        <v>#DIV/0!</v>
      </c>
      <c r="AN339" s="280"/>
      <c r="AO339" s="281"/>
      <c r="AP339" s="281"/>
      <c r="AQ339" s="281"/>
      <c r="AR339" s="281"/>
      <c r="AS339" s="281"/>
      <c r="AT339" s="281"/>
      <c r="AU339" s="281"/>
      <c r="AV339" s="281"/>
      <c r="AW339" s="281"/>
      <c r="AX339" s="281">
        <v>4</v>
      </c>
      <c r="AY339" s="281">
        <v>4</v>
      </c>
      <c r="AZ339" s="281">
        <v>4</v>
      </c>
      <c r="BA339" s="281">
        <v>1</v>
      </c>
      <c r="BB339" s="281">
        <v>1</v>
      </c>
      <c r="BC339" s="281"/>
      <c r="BD339" s="281"/>
      <c r="BE339" s="325"/>
    </row>
    <row r="340" spans="2:57" ht="15.75" customHeight="1" x14ac:dyDescent="0.25">
      <c r="B340" s="772"/>
      <c r="C340" s="1" t="s">
        <v>6</v>
      </c>
      <c r="D340" s="365"/>
      <c r="N340" s="11">
        <v>28533.000122651902</v>
      </c>
      <c r="O340" s="11">
        <v>21262.999312916701</v>
      </c>
      <c r="P340" s="11">
        <v>23890.001061270501</v>
      </c>
      <c r="Q340" s="11">
        <v>69369.66</v>
      </c>
      <c r="R340" s="11">
        <v>77859.17</v>
      </c>
      <c r="U340" s="366"/>
      <c r="V340" s="74">
        <f>100</f>
        <v>100</v>
      </c>
      <c r="W340" s="127" t="e">
        <f t="shared" si="46"/>
        <v>#DIV/0!</v>
      </c>
      <c r="X340" s="127" t="e">
        <f t="shared" si="46"/>
        <v>#DIV/0!</v>
      </c>
      <c r="Y340" s="127" t="e">
        <f t="shared" si="46"/>
        <v>#DIV/0!</v>
      </c>
      <c r="Z340" s="127" t="e">
        <f t="shared" si="46"/>
        <v>#DIV/0!</v>
      </c>
      <c r="AA340" s="127" t="e">
        <f t="shared" si="45"/>
        <v>#DIV/0!</v>
      </c>
      <c r="AB340" s="127" t="e">
        <f t="shared" si="45"/>
        <v>#DIV/0!</v>
      </c>
      <c r="AC340" s="127" t="e">
        <f t="shared" si="45"/>
        <v>#DIV/0!</v>
      </c>
      <c r="AD340" s="127" t="e">
        <f t="shared" si="45"/>
        <v>#DIV/0!</v>
      </c>
      <c r="AE340" s="127" t="e">
        <f t="shared" si="45"/>
        <v>#DIV/0!</v>
      </c>
      <c r="AF340" s="127" t="e">
        <f t="shared" si="45"/>
        <v>#DIV/0!</v>
      </c>
      <c r="AG340" s="127" t="e">
        <f t="shared" si="45"/>
        <v>#DIV/0!</v>
      </c>
      <c r="AH340" s="127" t="e">
        <f t="shared" si="44"/>
        <v>#DIV/0!</v>
      </c>
      <c r="AI340" s="127" t="e">
        <f t="shared" si="43"/>
        <v>#DIV/0!</v>
      </c>
      <c r="AJ340" s="127" t="e">
        <f t="shared" si="43"/>
        <v>#DIV/0!</v>
      </c>
      <c r="AK340" s="127" t="e">
        <f t="shared" si="43"/>
        <v>#DIV/0!</v>
      </c>
      <c r="AL340" s="127" t="e">
        <f t="shared" si="43"/>
        <v>#DIV/0!</v>
      </c>
      <c r="AM340" s="127" t="e">
        <f t="shared" si="43"/>
        <v>#DIV/0!</v>
      </c>
      <c r="AN340" s="280"/>
      <c r="AO340" s="281"/>
      <c r="AP340" s="281"/>
      <c r="AQ340" s="281"/>
      <c r="AR340" s="281"/>
      <c r="AS340" s="281"/>
      <c r="AT340" s="281"/>
      <c r="AU340" s="281"/>
      <c r="AV340" s="281"/>
      <c r="AW340" s="281"/>
      <c r="AX340" s="281"/>
      <c r="AY340" s="281"/>
      <c r="AZ340" s="281"/>
      <c r="BA340" s="281"/>
      <c r="BB340" s="281"/>
      <c r="BC340" s="281"/>
      <c r="BD340" s="281"/>
      <c r="BE340" s="325"/>
    </row>
    <row r="341" spans="2:57" ht="15.75" customHeight="1" x14ac:dyDescent="0.25">
      <c r="B341" s="765"/>
      <c r="C341" s="8" t="s">
        <v>7</v>
      </c>
      <c r="D341" s="424"/>
      <c r="E341" s="341"/>
      <c r="F341" s="341"/>
      <c r="G341" s="341"/>
      <c r="H341" s="341"/>
      <c r="I341" s="341"/>
      <c r="J341" s="341"/>
      <c r="K341" s="341"/>
      <c r="L341" s="341"/>
      <c r="M341" s="341"/>
      <c r="N341" s="341">
        <v>1691.3637446145899</v>
      </c>
      <c r="O341" s="341">
        <v>1262.6438912338899</v>
      </c>
      <c r="P341" s="341">
        <v>1420.6452127192599</v>
      </c>
      <c r="Q341" s="341">
        <v>4127.71</v>
      </c>
      <c r="R341" s="341">
        <v>14278.19</v>
      </c>
      <c r="S341" s="341"/>
      <c r="T341" s="341"/>
      <c r="U341" s="341"/>
      <c r="V341" s="74">
        <f>100</f>
        <v>100</v>
      </c>
      <c r="W341" s="127" t="e">
        <f t="shared" si="46"/>
        <v>#DIV/0!</v>
      </c>
      <c r="X341" s="127" t="e">
        <f t="shared" si="46"/>
        <v>#DIV/0!</v>
      </c>
      <c r="Y341" s="127" t="e">
        <f t="shared" si="46"/>
        <v>#DIV/0!</v>
      </c>
      <c r="Z341" s="127" t="e">
        <f t="shared" si="46"/>
        <v>#DIV/0!</v>
      </c>
      <c r="AA341" s="127" t="e">
        <f t="shared" si="45"/>
        <v>#DIV/0!</v>
      </c>
      <c r="AB341" s="127" t="e">
        <f t="shared" si="45"/>
        <v>#DIV/0!</v>
      </c>
      <c r="AC341" s="127" t="e">
        <f t="shared" si="45"/>
        <v>#DIV/0!</v>
      </c>
      <c r="AD341" s="127" t="e">
        <f t="shared" si="45"/>
        <v>#DIV/0!</v>
      </c>
      <c r="AE341" s="127" t="e">
        <f t="shared" si="45"/>
        <v>#DIV/0!</v>
      </c>
      <c r="AF341" s="127" t="e">
        <f t="shared" si="45"/>
        <v>#DIV/0!</v>
      </c>
      <c r="AG341" s="127" t="e">
        <f t="shared" si="45"/>
        <v>#DIV/0!</v>
      </c>
      <c r="AH341" s="127" t="e">
        <f t="shared" si="44"/>
        <v>#DIV/0!</v>
      </c>
      <c r="AI341" s="127" t="e">
        <f t="shared" si="43"/>
        <v>#DIV/0!</v>
      </c>
      <c r="AJ341" s="127" t="e">
        <f t="shared" si="43"/>
        <v>#DIV/0!</v>
      </c>
      <c r="AK341" s="127" t="e">
        <f t="shared" si="43"/>
        <v>#DIV/0!</v>
      </c>
      <c r="AL341" s="127" t="e">
        <f t="shared" ref="AL341:AM347" si="47">T341*100/$D341</f>
        <v>#DIV/0!</v>
      </c>
      <c r="AM341" s="127" t="e">
        <f t="shared" si="47"/>
        <v>#DIV/0!</v>
      </c>
      <c r="AN341" s="283"/>
      <c r="AO341" s="284"/>
      <c r="AP341" s="284"/>
      <c r="AQ341" s="284"/>
      <c r="AR341" s="284"/>
      <c r="AS341" s="284"/>
      <c r="AT341" s="284"/>
      <c r="AU341" s="284"/>
      <c r="AV341" s="284"/>
      <c r="AW341" s="284"/>
      <c r="AX341" s="284"/>
      <c r="AY341" s="284"/>
      <c r="AZ341" s="284"/>
      <c r="BA341" s="284"/>
      <c r="BB341" s="284"/>
      <c r="BC341" s="284"/>
      <c r="BD341" s="284"/>
      <c r="BE341" s="284"/>
    </row>
    <row r="342" spans="2:57" ht="15.75" customHeight="1" x14ac:dyDescent="0.25">
      <c r="B342" s="772" t="s">
        <v>280</v>
      </c>
      <c r="C342" s="1" t="s">
        <v>2</v>
      </c>
      <c r="D342" s="425"/>
      <c r="Q342" s="11">
        <v>22050.3</v>
      </c>
      <c r="R342" s="11">
        <v>19469.07</v>
      </c>
      <c r="U342" s="366"/>
      <c r="V342" s="74">
        <f>100</f>
        <v>100</v>
      </c>
      <c r="W342" s="127" t="e">
        <f t="shared" si="46"/>
        <v>#DIV/0!</v>
      </c>
      <c r="X342" s="127" t="e">
        <f t="shared" si="46"/>
        <v>#DIV/0!</v>
      </c>
      <c r="Y342" s="127" t="e">
        <f t="shared" si="46"/>
        <v>#DIV/0!</v>
      </c>
      <c r="Z342" s="127" t="e">
        <f t="shared" si="46"/>
        <v>#DIV/0!</v>
      </c>
      <c r="AA342" s="127" t="e">
        <f t="shared" si="45"/>
        <v>#DIV/0!</v>
      </c>
      <c r="AB342" s="127" t="e">
        <f t="shared" si="45"/>
        <v>#DIV/0!</v>
      </c>
      <c r="AC342" s="127" t="e">
        <f t="shared" si="45"/>
        <v>#DIV/0!</v>
      </c>
      <c r="AD342" s="127" t="e">
        <f t="shared" si="45"/>
        <v>#DIV/0!</v>
      </c>
      <c r="AE342" s="127" t="e">
        <f t="shared" si="45"/>
        <v>#DIV/0!</v>
      </c>
      <c r="AF342" s="127" t="e">
        <f t="shared" si="45"/>
        <v>#DIV/0!</v>
      </c>
      <c r="AG342" s="127" t="e">
        <f t="shared" si="45"/>
        <v>#DIV/0!</v>
      </c>
      <c r="AH342" s="127" t="e">
        <f t="shared" si="44"/>
        <v>#DIV/0!</v>
      </c>
      <c r="AI342" s="127" t="e">
        <f t="shared" si="44"/>
        <v>#DIV/0!</v>
      </c>
      <c r="AJ342" s="127" t="e">
        <f t="shared" si="44"/>
        <v>#DIV/0!</v>
      </c>
      <c r="AK342" s="127" t="e">
        <f t="shared" si="44"/>
        <v>#DIV/0!</v>
      </c>
      <c r="AL342" s="127" t="e">
        <f t="shared" si="47"/>
        <v>#DIV/0!</v>
      </c>
      <c r="AM342" s="127" t="e">
        <f t="shared" si="47"/>
        <v>#DIV/0!</v>
      </c>
      <c r="AN342" s="280"/>
      <c r="AO342" s="281"/>
      <c r="AP342" s="281"/>
      <c r="AQ342" s="281"/>
      <c r="AR342" s="281"/>
      <c r="AS342" s="281"/>
      <c r="AT342" s="281"/>
      <c r="AU342" s="281"/>
      <c r="AV342" s="281"/>
      <c r="AW342" s="281"/>
      <c r="AX342" s="281"/>
      <c r="AY342" s="281"/>
      <c r="AZ342" s="281"/>
      <c r="BA342" s="281">
        <v>1</v>
      </c>
      <c r="BB342" s="281">
        <v>1</v>
      </c>
      <c r="BC342" s="281"/>
      <c r="BD342" s="281"/>
      <c r="BE342" s="325"/>
    </row>
    <row r="343" spans="2:57" ht="15.75" customHeight="1" x14ac:dyDescent="0.25">
      <c r="B343" s="772"/>
      <c r="C343" s="1" t="s">
        <v>3</v>
      </c>
      <c r="D343" s="365"/>
      <c r="Q343" s="11">
        <v>4555.6000000000004</v>
      </c>
      <c r="R343" s="11">
        <v>5190.57</v>
      </c>
      <c r="U343" s="366"/>
      <c r="V343" s="74">
        <f>100</f>
        <v>100</v>
      </c>
      <c r="W343" s="127" t="e">
        <f t="shared" si="46"/>
        <v>#DIV/0!</v>
      </c>
      <c r="X343" s="127" t="e">
        <f t="shared" si="46"/>
        <v>#DIV/0!</v>
      </c>
      <c r="Y343" s="127" t="e">
        <f t="shared" si="46"/>
        <v>#DIV/0!</v>
      </c>
      <c r="Z343" s="127" t="e">
        <f t="shared" si="46"/>
        <v>#DIV/0!</v>
      </c>
      <c r="AA343" s="127" t="e">
        <f t="shared" si="45"/>
        <v>#DIV/0!</v>
      </c>
      <c r="AB343" s="127" t="e">
        <f t="shared" si="45"/>
        <v>#DIV/0!</v>
      </c>
      <c r="AC343" s="127" t="e">
        <f t="shared" si="45"/>
        <v>#DIV/0!</v>
      </c>
      <c r="AD343" s="127" t="e">
        <f t="shared" si="45"/>
        <v>#DIV/0!</v>
      </c>
      <c r="AE343" s="127" t="e">
        <f t="shared" si="45"/>
        <v>#DIV/0!</v>
      </c>
      <c r="AF343" s="127" t="e">
        <f t="shared" si="45"/>
        <v>#DIV/0!</v>
      </c>
      <c r="AG343" s="127" t="e">
        <f t="shared" si="45"/>
        <v>#DIV/0!</v>
      </c>
      <c r="AH343" s="127" t="e">
        <f t="shared" si="44"/>
        <v>#DIV/0!</v>
      </c>
      <c r="AI343" s="127" t="e">
        <f t="shared" si="44"/>
        <v>#DIV/0!</v>
      </c>
      <c r="AJ343" s="127" t="e">
        <f t="shared" si="44"/>
        <v>#DIV/0!</v>
      </c>
      <c r="AK343" s="127" t="e">
        <f t="shared" si="44"/>
        <v>#DIV/0!</v>
      </c>
      <c r="AL343" s="127" t="e">
        <f t="shared" si="47"/>
        <v>#DIV/0!</v>
      </c>
      <c r="AM343" s="127" t="e">
        <f t="shared" si="47"/>
        <v>#DIV/0!</v>
      </c>
      <c r="AN343" s="280"/>
      <c r="AO343" s="281"/>
      <c r="AP343" s="281"/>
      <c r="AQ343" s="281"/>
      <c r="AR343" s="281"/>
      <c r="AS343" s="281"/>
      <c r="AT343" s="281"/>
      <c r="AU343" s="281"/>
      <c r="AV343" s="281"/>
      <c r="AW343" s="281"/>
      <c r="AX343" s="281"/>
      <c r="AY343" s="281"/>
      <c r="AZ343" s="281"/>
      <c r="BA343" s="281">
        <v>1</v>
      </c>
      <c r="BB343" s="281">
        <v>1</v>
      </c>
      <c r="BC343" s="281"/>
      <c r="BD343" s="281"/>
      <c r="BE343" s="325"/>
    </row>
    <row r="344" spans="2:57" ht="15.75" customHeight="1" x14ac:dyDescent="0.25">
      <c r="B344" s="772"/>
      <c r="C344" s="1" t="s">
        <v>4</v>
      </c>
      <c r="D344" s="365"/>
      <c r="Q344" s="11">
        <v>4683.5</v>
      </c>
      <c r="R344" s="11">
        <v>5741.99</v>
      </c>
      <c r="U344" s="366"/>
      <c r="V344" s="74">
        <f>100</f>
        <v>100</v>
      </c>
      <c r="W344" s="127" t="e">
        <f t="shared" si="46"/>
        <v>#DIV/0!</v>
      </c>
      <c r="X344" s="127" t="e">
        <f t="shared" si="46"/>
        <v>#DIV/0!</v>
      </c>
      <c r="Y344" s="127" t="e">
        <f t="shared" si="46"/>
        <v>#DIV/0!</v>
      </c>
      <c r="Z344" s="127" t="e">
        <f t="shared" si="46"/>
        <v>#DIV/0!</v>
      </c>
      <c r="AA344" s="127" t="e">
        <f t="shared" si="45"/>
        <v>#DIV/0!</v>
      </c>
      <c r="AB344" s="127" t="e">
        <f t="shared" si="45"/>
        <v>#DIV/0!</v>
      </c>
      <c r="AC344" s="127" t="e">
        <f t="shared" si="45"/>
        <v>#DIV/0!</v>
      </c>
      <c r="AD344" s="127" t="e">
        <f t="shared" si="45"/>
        <v>#DIV/0!</v>
      </c>
      <c r="AE344" s="127" t="e">
        <f t="shared" si="45"/>
        <v>#DIV/0!</v>
      </c>
      <c r="AF344" s="127" t="e">
        <f t="shared" si="45"/>
        <v>#DIV/0!</v>
      </c>
      <c r="AG344" s="127" t="e">
        <f t="shared" si="45"/>
        <v>#DIV/0!</v>
      </c>
      <c r="AH344" s="127" t="e">
        <f t="shared" si="44"/>
        <v>#DIV/0!</v>
      </c>
      <c r="AI344" s="127" t="e">
        <f t="shared" si="44"/>
        <v>#DIV/0!</v>
      </c>
      <c r="AJ344" s="127" t="e">
        <f t="shared" si="44"/>
        <v>#DIV/0!</v>
      </c>
      <c r="AK344" s="127" t="e">
        <f t="shared" si="44"/>
        <v>#DIV/0!</v>
      </c>
      <c r="AL344" s="127" t="e">
        <f t="shared" si="47"/>
        <v>#DIV/0!</v>
      </c>
      <c r="AM344" s="127" t="e">
        <f t="shared" si="47"/>
        <v>#DIV/0!</v>
      </c>
      <c r="AN344" s="280"/>
      <c r="AO344" s="281"/>
      <c r="AP344" s="281"/>
      <c r="AQ344" s="281"/>
      <c r="AR344" s="281"/>
      <c r="AS344" s="281"/>
      <c r="AT344" s="281"/>
      <c r="AU344" s="281"/>
      <c r="AV344" s="281"/>
      <c r="AW344" s="281"/>
      <c r="AX344" s="281"/>
      <c r="AY344" s="281"/>
      <c r="AZ344" s="281"/>
      <c r="BA344" s="281">
        <v>1</v>
      </c>
      <c r="BB344" s="281">
        <v>1</v>
      </c>
      <c r="BC344" s="281"/>
      <c r="BD344" s="281"/>
      <c r="BE344" s="325"/>
    </row>
    <row r="345" spans="2:57" ht="15.75" customHeight="1" x14ac:dyDescent="0.25">
      <c r="B345" s="772"/>
      <c r="C345" s="1" t="s">
        <v>5</v>
      </c>
      <c r="D345" s="365"/>
      <c r="Q345" s="11">
        <v>4335.43</v>
      </c>
      <c r="R345" s="11">
        <v>13784.44</v>
      </c>
      <c r="U345" s="366"/>
      <c r="V345" s="74">
        <f>100</f>
        <v>100</v>
      </c>
      <c r="W345" s="127" t="e">
        <f t="shared" si="46"/>
        <v>#DIV/0!</v>
      </c>
      <c r="X345" s="127" t="e">
        <f t="shared" si="46"/>
        <v>#DIV/0!</v>
      </c>
      <c r="Y345" s="127" t="e">
        <f t="shared" si="46"/>
        <v>#DIV/0!</v>
      </c>
      <c r="Z345" s="127" t="e">
        <f t="shared" si="46"/>
        <v>#DIV/0!</v>
      </c>
      <c r="AA345" s="127" t="e">
        <f t="shared" si="45"/>
        <v>#DIV/0!</v>
      </c>
      <c r="AB345" s="127" t="e">
        <f t="shared" si="45"/>
        <v>#DIV/0!</v>
      </c>
      <c r="AC345" s="127" t="e">
        <f t="shared" si="45"/>
        <v>#DIV/0!</v>
      </c>
      <c r="AD345" s="127" t="e">
        <f t="shared" si="45"/>
        <v>#DIV/0!</v>
      </c>
      <c r="AE345" s="127" t="e">
        <f t="shared" si="45"/>
        <v>#DIV/0!</v>
      </c>
      <c r="AF345" s="127" t="e">
        <f t="shared" si="45"/>
        <v>#DIV/0!</v>
      </c>
      <c r="AG345" s="127" t="e">
        <f t="shared" si="45"/>
        <v>#DIV/0!</v>
      </c>
      <c r="AH345" s="127" t="e">
        <f t="shared" si="44"/>
        <v>#DIV/0!</v>
      </c>
      <c r="AI345" s="127" t="e">
        <f t="shared" si="44"/>
        <v>#DIV/0!</v>
      </c>
      <c r="AJ345" s="127" t="e">
        <f t="shared" si="44"/>
        <v>#DIV/0!</v>
      </c>
      <c r="AK345" s="127" t="e">
        <f t="shared" si="44"/>
        <v>#DIV/0!</v>
      </c>
      <c r="AL345" s="127" t="e">
        <f t="shared" si="47"/>
        <v>#DIV/0!</v>
      </c>
      <c r="AM345" s="127" t="e">
        <f t="shared" si="47"/>
        <v>#DIV/0!</v>
      </c>
      <c r="AN345" s="280"/>
      <c r="AO345" s="281"/>
      <c r="AP345" s="281"/>
      <c r="AQ345" s="281"/>
      <c r="AR345" s="281"/>
      <c r="AS345" s="281"/>
      <c r="AT345" s="281"/>
      <c r="AU345" s="281"/>
      <c r="AV345" s="281"/>
      <c r="AW345" s="281"/>
      <c r="AX345" s="281"/>
      <c r="AY345" s="281"/>
      <c r="AZ345" s="281"/>
      <c r="BA345" s="281">
        <v>1</v>
      </c>
      <c r="BB345" s="281">
        <v>1</v>
      </c>
      <c r="BC345" s="281"/>
      <c r="BD345" s="281"/>
      <c r="BE345" s="325"/>
    </row>
    <row r="346" spans="2:57" ht="15.75" customHeight="1" x14ac:dyDescent="0.25">
      <c r="B346" s="772"/>
      <c r="C346" s="1" t="s">
        <v>6</v>
      </c>
      <c r="D346" s="365"/>
      <c r="Q346" s="11">
        <v>35624.83</v>
      </c>
      <c r="R346" s="11">
        <v>44186.07</v>
      </c>
      <c r="U346" s="366"/>
      <c r="V346" s="74">
        <f>100</f>
        <v>100</v>
      </c>
      <c r="W346" s="127" t="e">
        <f t="shared" si="46"/>
        <v>#DIV/0!</v>
      </c>
      <c r="X346" s="127" t="e">
        <f t="shared" si="46"/>
        <v>#DIV/0!</v>
      </c>
      <c r="Y346" s="127" t="e">
        <f t="shared" si="46"/>
        <v>#DIV/0!</v>
      </c>
      <c r="Z346" s="127" t="e">
        <f t="shared" si="46"/>
        <v>#DIV/0!</v>
      </c>
      <c r="AA346" s="127" t="e">
        <f t="shared" si="45"/>
        <v>#DIV/0!</v>
      </c>
      <c r="AB346" s="127" t="e">
        <f t="shared" si="45"/>
        <v>#DIV/0!</v>
      </c>
      <c r="AC346" s="127" t="e">
        <f t="shared" si="45"/>
        <v>#DIV/0!</v>
      </c>
      <c r="AD346" s="127" t="e">
        <f t="shared" si="45"/>
        <v>#DIV/0!</v>
      </c>
      <c r="AE346" s="127" t="e">
        <f t="shared" si="45"/>
        <v>#DIV/0!</v>
      </c>
      <c r="AF346" s="127" t="e">
        <f t="shared" si="45"/>
        <v>#DIV/0!</v>
      </c>
      <c r="AG346" s="127" t="e">
        <f t="shared" si="45"/>
        <v>#DIV/0!</v>
      </c>
      <c r="AH346" s="127" t="e">
        <f t="shared" si="44"/>
        <v>#DIV/0!</v>
      </c>
      <c r="AI346" s="127" t="e">
        <f t="shared" si="44"/>
        <v>#DIV/0!</v>
      </c>
      <c r="AJ346" s="127" t="e">
        <f t="shared" si="44"/>
        <v>#DIV/0!</v>
      </c>
      <c r="AK346" s="127" t="e">
        <f t="shared" si="44"/>
        <v>#DIV/0!</v>
      </c>
      <c r="AL346" s="127" t="e">
        <f t="shared" si="47"/>
        <v>#DIV/0!</v>
      </c>
      <c r="AM346" s="127" t="e">
        <f t="shared" si="47"/>
        <v>#DIV/0!</v>
      </c>
      <c r="AN346" s="280"/>
      <c r="AO346" s="281"/>
      <c r="AP346" s="281"/>
      <c r="AQ346" s="281"/>
      <c r="AR346" s="281"/>
      <c r="AS346" s="281"/>
      <c r="AT346" s="281"/>
      <c r="AU346" s="281"/>
      <c r="AV346" s="281"/>
      <c r="AW346" s="281"/>
      <c r="AX346" s="281"/>
      <c r="AY346" s="281"/>
      <c r="AZ346" s="281"/>
      <c r="BA346" s="281"/>
      <c r="BB346" s="281"/>
      <c r="BC346" s="281"/>
      <c r="BD346" s="281"/>
      <c r="BE346" s="325"/>
    </row>
    <row r="347" spans="2:57" ht="15.75" customHeight="1" x14ac:dyDescent="0.25">
      <c r="B347" s="765"/>
      <c r="C347" s="8" t="s">
        <v>7</v>
      </c>
      <c r="D347" s="424"/>
      <c r="E347" s="341"/>
      <c r="F347" s="341"/>
      <c r="G347" s="341"/>
      <c r="H347" s="341"/>
      <c r="I347" s="341"/>
      <c r="J347" s="341"/>
      <c r="K347" s="341"/>
      <c r="L347" s="341"/>
      <c r="M347" s="341"/>
      <c r="N347" s="341"/>
      <c r="O347" s="341"/>
      <c r="P347" s="341"/>
      <c r="Q347" s="341">
        <v>31289.4</v>
      </c>
      <c r="R347" s="341">
        <v>30401.63</v>
      </c>
      <c r="S347" s="341"/>
      <c r="T347" s="341"/>
      <c r="U347" s="341"/>
      <c r="V347" s="74">
        <f>100</f>
        <v>100</v>
      </c>
      <c r="W347" s="127" t="e">
        <f t="shared" si="46"/>
        <v>#DIV/0!</v>
      </c>
      <c r="X347" s="127" t="e">
        <f t="shared" si="46"/>
        <v>#DIV/0!</v>
      </c>
      <c r="Y347" s="127" t="e">
        <f t="shared" si="46"/>
        <v>#DIV/0!</v>
      </c>
      <c r="Z347" s="127" t="e">
        <f t="shared" si="46"/>
        <v>#DIV/0!</v>
      </c>
      <c r="AA347" s="127" t="e">
        <f t="shared" si="45"/>
        <v>#DIV/0!</v>
      </c>
      <c r="AB347" s="127" t="e">
        <f t="shared" si="45"/>
        <v>#DIV/0!</v>
      </c>
      <c r="AC347" s="127" t="e">
        <f t="shared" si="45"/>
        <v>#DIV/0!</v>
      </c>
      <c r="AD347" s="127" t="e">
        <f t="shared" si="45"/>
        <v>#DIV/0!</v>
      </c>
      <c r="AE347" s="127" t="e">
        <f t="shared" si="45"/>
        <v>#DIV/0!</v>
      </c>
      <c r="AF347" s="127" t="e">
        <f t="shared" si="45"/>
        <v>#DIV/0!</v>
      </c>
      <c r="AG347" s="127" t="e">
        <f t="shared" si="45"/>
        <v>#DIV/0!</v>
      </c>
      <c r="AH347" s="127" t="e">
        <f t="shared" si="44"/>
        <v>#DIV/0!</v>
      </c>
      <c r="AI347" s="127" t="e">
        <f t="shared" si="44"/>
        <v>#DIV/0!</v>
      </c>
      <c r="AJ347" s="127" t="e">
        <f t="shared" si="44"/>
        <v>#DIV/0!</v>
      </c>
      <c r="AK347" s="127" t="e">
        <f t="shared" si="44"/>
        <v>#DIV/0!</v>
      </c>
      <c r="AL347" s="127" t="e">
        <f t="shared" si="47"/>
        <v>#DIV/0!</v>
      </c>
      <c r="AM347" s="127" t="e">
        <f t="shared" si="47"/>
        <v>#DIV/0!</v>
      </c>
      <c r="AN347" s="283"/>
      <c r="AO347" s="284"/>
      <c r="AP347" s="284"/>
      <c r="AQ347" s="284"/>
      <c r="AR347" s="284"/>
      <c r="AS347" s="284"/>
      <c r="AT347" s="284"/>
      <c r="AU347" s="284"/>
      <c r="AV347" s="284"/>
      <c r="AW347" s="284"/>
      <c r="AX347" s="284"/>
      <c r="AY347" s="284"/>
      <c r="AZ347" s="284"/>
      <c r="BA347" s="284"/>
      <c r="BB347" s="284"/>
      <c r="BC347" s="284"/>
      <c r="BD347" s="284"/>
      <c r="BE347" s="284"/>
    </row>
    <row r="348" spans="2:57" ht="15" customHeight="1" x14ac:dyDescent="0.25">
      <c r="B348" s="772" t="s">
        <v>66</v>
      </c>
      <c r="C348" s="1" t="s">
        <v>2</v>
      </c>
      <c r="D348" s="425">
        <v>40178.699999999997</v>
      </c>
      <c r="E348" s="11">
        <v>38454.6</v>
      </c>
      <c r="F348" s="11">
        <v>38342.300000000003</v>
      </c>
      <c r="G348" s="11">
        <v>40942.800000000003</v>
      </c>
      <c r="H348" s="11">
        <v>41480.5</v>
      </c>
      <c r="I348" s="11">
        <v>43387.1</v>
      </c>
      <c r="J348" s="11">
        <v>50976.800000000003</v>
      </c>
      <c r="K348" s="11">
        <v>38770.1</v>
      </c>
      <c r="L348" s="11">
        <v>45740.9</v>
      </c>
      <c r="M348" s="11">
        <v>47068</v>
      </c>
      <c r="N348" s="11">
        <v>35576.6</v>
      </c>
      <c r="O348" s="11">
        <v>30913</v>
      </c>
      <c r="P348" s="11">
        <v>32039.8</v>
      </c>
      <c r="Q348" s="11">
        <v>47763.37</v>
      </c>
      <c r="R348" s="11">
        <v>42941.93</v>
      </c>
      <c r="S348" s="11">
        <v>47184.8984375</v>
      </c>
      <c r="T348" s="11">
        <v>49404.370813172303</v>
      </c>
      <c r="U348" s="366">
        <v>51223.0390625</v>
      </c>
      <c r="V348" s="74">
        <f>100</f>
        <v>100</v>
      </c>
      <c r="W348" s="127">
        <f t="shared" si="46"/>
        <v>95.708920398121393</v>
      </c>
      <c r="X348" s="127">
        <f t="shared" si="46"/>
        <v>95.429419070303439</v>
      </c>
      <c r="Y348" s="127">
        <f t="shared" si="46"/>
        <v>101.9017539143875</v>
      </c>
      <c r="Z348" s="127">
        <f t="shared" si="46"/>
        <v>103.24002518747497</v>
      </c>
      <c r="AA348" s="127">
        <f t="shared" si="45"/>
        <v>107.98532555806933</v>
      </c>
      <c r="AB348" s="127">
        <f t="shared" si="45"/>
        <v>126.87518511051877</v>
      </c>
      <c r="AC348" s="127">
        <f t="shared" si="45"/>
        <v>96.494162329791664</v>
      </c>
      <c r="AD348" s="127">
        <f t="shared" si="44"/>
        <v>113.84365347808665</v>
      </c>
      <c r="AE348" s="127">
        <f t="shared" si="44"/>
        <v>117.14664735295069</v>
      </c>
      <c r="AF348" s="127">
        <f t="shared" si="44"/>
        <v>88.545921097496944</v>
      </c>
      <c r="AG348" s="127">
        <f t="shared" si="44"/>
        <v>76.938776018138967</v>
      </c>
      <c r="AH348" s="127">
        <f t="shared" si="44"/>
        <v>79.743247043831687</v>
      </c>
      <c r="AI348" s="127">
        <f t="shared" si="44"/>
        <v>118.87734048139936</v>
      </c>
      <c r="AJ348" s="127">
        <f t="shared" si="44"/>
        <v>106.87735043692305</v>
      </c>
      <c r="AK348" s="127">
        <f t="shared" si="44"/>
        <v>117.4375936441448</v>
      </c>
      <c r="AL348" s="127">
        <f t="shared" si="44"/>
        <v>122.96159610234355</v>
      </c>
      <c r="AM348" s="127">
        <f t="shared" si="44"/>
        <v>127.48804481603437</v>
      </c>
      <c r="AN348" s="280">
        <v>1</v>
      </c>
      <c r="AO348" s="281">
        <v>1</v>
      </c>
      <c r="AP348" s="281">
        <v>1</v>
      </c>
      <c r="AQ348" s="281">
        <v>1</v>
      </c>
      <c r="AR348" s="281">
        <v>1</v>
      </c>
      <c r="AS348" s="281">
        <v>1</v>
      </c>
      <c r="AT348" s="281">
        <v>1</v>
      </c>
      <c r="AU348" s="281">
        <v>1</v>
      </c>
      <c r="AV348" s="281">
        <v>1</v>
      </c>
      <c r="AW348" s="281">
        <v>1</v>
      </c>
      <c r="AX348" s="281">
        <v>1</v>
      </c>
      <c r="AY348" s="281">
        <v>1</v>
      </c>
      <c r="AZ348" s="281">
        <v>1</v>
      </c>
      <c r="BA348" s="281">
        <v>1</v>
      </c>
      <c r="BB348" s="281">
        <v>1</v>
      </c>
      <c r="BC348" s="281">
        <v>4</v>
      </c>
      <c r="BD348" s="281">
        <v>6</v>
      </c>
      <c r="BE348" s="325">
        <v>7</v>
      </c>
    </row>
    <row r="349" spans="2:57" ht="15" x14ac:dyDescent="0.25">
      <c r="B349" s="772"/>
      <c r="C349" s="1" t="s">
        <v>3</v>
      </c>
      <c r="D349" s="365">
        <v>10520.7</v>
      </c>
      <c r="E349" s="11">
        <v>9419.4</v>
      </c>
      <c r="F349" s="11">
        <v>8893.4</v>
      </c>
      <c r="G349" s="11">
        <v>8818.5</v>
      </c>
      <c r="H349" s="11">
        <v>8594.2999999999993</v>
      </c>
      <c r="I349" s="11">
        <v>10135.200000000001</v>
      </c>
      <c r="J349" s="11">
        <v>10638.7</v>
      </c>
      <c r="K349" s="11">
        <v>10502.7</v>
      </c>
      <c r="L349" s="11">
        <v>11701.7</v>
      </c>
      <c r="M349" s="11">
        <v>12833.2</v>
      </c>
      <c r="N349" s="11">
        <v>14180.7</v>
      </c>
      <c r="O349" s="11">
        <v>15583.5</v>
      </c>
      <c r="P349" s="11">
        <v>13053.4</v>
      </c>
      <c r="Q349" s="11">
        <v>17615.080000000002</v>
      </c>
      <c r="R349" s="11">
        <v>16373.21</v>
      </c>
      <c r="S349" s="11">
        <v>17344.3515625</v>
      </c>
      <c r="T349" s="11">
        <v>17832.0785669258</v>
      </c>
      <c r="U349" s="366">
        <v>18478.568359375</v>
      </c>
      <c r="V349" s="74">
        <f>100</f>
        <v>100</v>
      </c>
      <c r="W349" s="127">
        <f t="shared" si="46"/>
        <v>89.532065356867889</v>
      </c>
      <c r="X349" s="127">
        <f t="shared" si="46"/>
        <v>84.532398034351317</v>
      </c>
      <c r="Y349" s="127">
        <f t="shared" si="46"/>
        <v>83.820468219795259</v>
      </c>
      <c r="Z349" s="127">
        <f t="shared" si="46"/>
        <v>81.689431311604721</v>
      </c>
      <c r="AA349" s="127">
        <f t="shared" si="45"/>
        <v>96.33579514671078</v>
      </c>
      <c r="AB349" s="127">
        <f t="shared" si="45"/>
        <v>101.12159837273184</v>
      </c>
      <c r="AC349" s="127">
        <f t="shared" si="45"/>
        <v>99.828908722803604</v>
      </c>
      <c r="AD349" s="127">
        <f t="shared" si="44"/>
        <v>111.22548879827387</v>
      </c>
      <c r="AE349" s="127">
        <f t="shared" si="44"/>
        <v>121.98047658425769</v>
      </c>
      <c r="AF349" s="127">
        <f t="shared" si="44"/>
        <v>134.78855969659813</v>
      </c>
      <c r="AG349" s="127">
        <f t="shared" si="44"/>
        <v>148.12227323276969</v>
      </c>
      <c r="AH349" s="127">
        <f t="shared" si="44"/>
        <v>124.0734932086268</v>
      </c>
      <c r="AI349" s="127">
        <f t="shared" si="44"/>
        <v>167.43258528424917</v>
      </c>
      <c r="AJ349" s="127">
        <f t="shared" si="44"/>
        <v>155.62852281692281</v>
      </c>
      <c r="AK349" s="127">
        <f t="shared" si="44"/>
        <v>164.85929227617933</v>
      </c>
      <c r="AL349" s="127">
        <f t="shared" si="44"/>
        <v>169.49517206008915</v>
      </c>
      <c r="AM349" s="127">
        <f t="shared" si="44"/>
        <v>175.6401034092313</v>
      </c>
      <c r="AN349" s="280">
        <v>1</v>
      </c>
      <c r="AO349" s="281">
        <v>1</v>
      </c>
      <c r="AP349" s="281">
        <v>1</v>
      </c>
      <c r="AQ349" s="281">
        <v>1</v>
      </c>
      <c r="AR349" s="281">
        <v>1</v>
      </c>
      <c r="AS349" s="281">
        <v>1</v>
      </c>
      <c r="AT349" s="281">
        <v>1</v>
      </c>
      <c r="AU349" s="281">
        <v>1</v>
      </c>
      <c r="AV349" s="281">
        <v>1</v>
      </c>
      <c r="AW349" s="281">
        <v>1</v>
      </c>
      <c r="AX349" s="281">
        <v>1</v>
      </c>
      <c r="AY349" s="281">
        <v>1</v>
      </c>
      <c r="AZ349" s="281">
        <v>1</v>
      </c>
      <c r="BA349" s="281">
        <v>1</v>
      </c>
      <c r="BB349" s="281">
        <v>1</v>
      </c>
      <c r="BC349" s="281">
        <v>4</v>
      </c>
      <c r="BD349" s="281">
        <v>6</v>
      </c>
      <c r="BE349" s="325">
        <v>7</v>
      </c>
    </row>
    <row r="350" spans="2:57" ht="15" x14ac:dyDescent="0.25">
      <c r="B350" s="772"/>
      <c r="C350" s="1" t="s">
        <v>4</v>
      </c>
      <c r="D350" s="365">
        <v>8300.4</v>
      </c>
      <c r="E350" s="11">
        <v>7913.3</v>
      </c>
      <c r="F350" s="11">
        <v>7105.7</v>
      </c>
      <c r="G350" s="11">
        <v>7751.7</v>
      </c>
      <c r="H350" s="11">
        <v>7713.3</v>
      </c>
      <c r="I350" s="11">
        <v>7954.9</v>
      </c>
      <c r="J350" s="11">
        <v>8379.7000000000007</v>
      </c>
      <c r="K350" s="11">
        <v>8968.9</v>
      </c>
      <c r="L350" s="11">
        <v>9266.7000000000007</v>
      </c>
      <c r="M350" s="11">
        <v>11649.3</v>
      </c>
      <c r="N350" s="11">
        <v>9175.2999999999993</v>
      </c>
      <c r="O350" s="11">
        <v>13126.5</v>
      </c>
      <c r="P350" s="11">
        <v>8749.2999999999993</v>
      </c>
      <c r="Q350" s="11">
        <v>11694.72</v>
      </c>
      <c r="R350" s="11">
        <v>11040.62</v>
      </c>
      <c r="S350" s="11">
        <v>11685.4296875</v>
      </c>
      <c r="T350" s="11">
        <v>12008.947224476</v>
      </c>
      <c r="U350" s="366">
        <v>12454.75</v>
      </c>
      <c r="V350" s="74">
        <f>100</f>
        <v>100</v>
      </c>
      <c r="W350" s="127">
        <f t="shared" si="46"/>
        <v>95.336369331598476</v>
      </c>
      <c r="X350" s="127">
        <f t="shared" si="46"/>
        <v>85.606717748542238</v>
      </c>
      <c r="Y350" s="127">
        <f t="shared" si="46"/>
        <v>93.389475206014168</v>
      </c>
      <c r="Z350" s="127">
        <f t="shared" si="46"/>
        <v>92.926846898944632</v>
      </c>
      <c r="AA350" s="127">
        <f t="shared" si="45"/>
        <v>95.837549997590486</v>
      </c>
      <c r="AB350" s="127">
        <f t="shared" si="45"/>
        <v>100.95537564454727</v>
      </c>
      <c r="AC350" s="127">
        <f t="shared" si="45"/>
        <v>108.05382873114549</v>
      </c>
      <c r="AD350" s="127">
        <f t="shared" si="44"/>
        <v>111.64160763336709</v>
      </c>
      <c r="AE350" s="127">
        <f t="shared" si="44"/>
        <v>140.34624837357237</v>
      </c>
      <c r="AF350" s="127">
        <f t="shared" si="44"/>
        <v>110.54045588164425</v>
      </c>
      <c r="AG350" s="127">
        <f t="shared" si="44"/>
        <v>158.14298106115368</v>
      </c>
      <c r="AH350" s="127">
        <f t="shared" si="44"/>
        <v>105.40817310009155</v>
      </c>
      <c r="AI350" s="127">
        <f t="shared" si="44"/>
        <v>140.89345091802807</v>
      </c>
      <c r="AJ350" s="127">
        <f t="shared" si="44"/>
        <v>133.01310780203363</v>
      </c>
      <c r="AK350" s="127">
        <f t="shared" si="44"/>
        <v>140.78152483615247</v>
      </c>
      <c r="AL350" s="127">
        <f t="shared" si="44"/>
        <v>144.67913864965544</v>
      </c>
      <c r="AM350" s="127">
        <f t="shared" si="44"/>
        <v>150.04999759047757</v>
      </c>
      <c r="AN350" s="280">
        <v>1</v>
      </c>
      <c r="AO350" s="281">
        <v>1</v>
      </c>
      <c r="AP350" s="281">
        <v>1</v>
      </c>
      <c r="AQ350" s="281">
        <v>1</v>
      </c>
      <c r="AR350" s="281">
        <v>1</v>
      </c>
      <c r="AS350" s="281">
        <v>1</v>
      </c>
      <c r="AT350" s="281">
        <v>1</v>
      </c>
      <c r="AU350" s="281">
        <v>1</v>
      </c>
      <c r="AV350" s="281">
        <v>1</v>
      </c>
      <c r="AW350" s="281">
        <v>1</v>
      </c>
      <c r="AX350" s="281">
        <v>1</v>
      </c>
      <c r="AY350" s="281">
        <v>1</v>
      </c>
      <c r="AZ350" s="281">
        <v>1</v>
      </c>
      <c r="BA350" s="281">
        <v>1</v>
      </c>
      <c r="BB350" s="281">
        <v>1</v>
      </c>
      <c r="BC350" s="281">
        <v>4</v>
      </c>
      <c r="BD350" s="281">
        <v>6</v>
      </c>
      <c r="BE350" s="325">
        <v>7</v>
      </c>
    </row>
    <row r="351" spans="2:57" ht="15" x14ac:dyDescent="0.25">
      <c r="B351" s="772"/>
      <c r="C351" s="1" t="s">
        <v>5</v>
      </c>
      <c r="D351" s="365">
        <v>6355.9</v>
      </c>
      <c r="E351" s="11">
        <v>3838.6</v>
      </c>
      <c r="F351" s="11">
        <v>5387</v>
      </c>
      <c r="G351" s="11">
        <v>6021.6</v>
      </c>
      <c r="H351" s="11">
        <v>8557.7999999999993</v>
      </c>
      <c r="I351" s="11">
        <v>8903</v>
      </c>
      <c r="J351" s="11">
        <v>10906.3</v>
      </c>
      <c r="K351" s="11">
        <v>9203.2999999999993</v>
      </c>
      <c r="L351" s="11">
        <v>10033.1</v>
      </c>
      <c r="M351" s="11">
        <v>9367.2999999999993</v>
      </c>
      <c r="N351" s="11">
        <v>13210.4</v>
      </c>
      <c r="O351" s="11">
        <v>13608.8</v>
      </c>
      <c r="P351" s="11">
        <v>12108.9</v>
      </c>
      <c r="Q351" s="11">
        <v>9839.02</v>
      </c>
      <c r="R351" s="11">
        <v>11833.5</v>
      </c>
      <c r="S351" s="11">
        <v>12570.423828125</v>
      </c>
      <c r="T351" s="11">
        <v>12941.7323016762</v>
      </c>
      <c r="U351" s="366">
        <v>13401.962890625</v>
      </c>
      <c r="V351" s="74">
        <f>100</f>
        <v>100</v>
      </c>
      <c r="W351" s="127">
        <f t="shared" si="46"/>
        <v>60.394279331015284</v>
      </c>
      <c r="X351" s="127">
        <f t="shared" si="46"/>
        <v>84.755896096540226</v>
      </c>
      <c r="Y351" s="127">
        <f t="shared" si="46"/>
        <v>94.740320017621428</v>
      </c>
      <c r="Z351" s="127">
        <f t="shared" si="46"/>
        <v>134.64340219323776</v>
      </c>
      <c r="AA351" s="127">
        <f t="shared" si="45"/>
        <v>140.07457637785365</v>
      </c>
      <c r="AB351" s="127">
        <f t="shared" si="45"/>
        <v>171.5933227395019</v>
      </c>
      <c r="AC351" s="127">
        <f t="shared" si="45"/>
        <v>144.79932031655625</v>
      </c>
      <c r="AD351" s="127">
        <f t="shared" si="44"/>
        <v>157.85490646485943</v>
      </c>
      <c r="AE351" s="127">
        <f t="shared" si="44"/>
        <v>147.37960005664027</v>
      </c>
      <c r="AF351" s="127">
        <f t="shared" si="44"/>
        <v>207.84467974637738</v>
      </c>
      <c r="AG351" s="127">
        <f t="shared" si="44"/>
        <v>214.11287150521565</v>
      </c>
      <c r="AH351" s="127">
        <f t="shared" si="44"/>
        <v>190.5143252725814</v>
      </c>
      <c r="AI351" s="127">
        <f t="shared" si="44"/>
        <v>154.80136566025269</v>
      </c>
      <c r="AJ351" s="127">
        <f t="shared" si="44"/>
        <v>186.18134331880617</v>
      </c>
      <c r="AK351" s="127">
        <f t="shared" si="44"/>
        <v>197.77567029256284</v>
      </c>
      <c r="AL351" s="127">
        <f t="shared" si="44"/>
        <v>203.61761987564628</v>
      </c>
      <c r="AM351" s="127">
        <f t="shared" si="44"/>
        <v>210.85861782949701</v>
      </c>
      <c r="AN351" s="280">
        <v>1</v>
      </c>
      <c r="AO351" s="281">
        <v>1</v>
      </c>
      <c r="AP351" s="281">
        <v>1</v>
      </c>
      <c r="AQ351" s="281">
        <v>1</v>
      </c>
      <c r="AR351" s="281">
        <v>1</v>
      </c>
      <c r="AS351" s="281">
        <v>1</v>
      </c>
      <c r="AT351" s="281">
        <v>1</v>
      </c>
      <c r="AU351" s="281">
        <v>1</v>
      </c>
      <c r="AV351" s="281">
        <v>1</v>
      </c>
      <c r="AW351" s="281">
        <v>1</v>
      </c>
      <c r="AX351" s="281">
        <v>1</v>
      </c>
      <c r="AY351" s="281">
        <v>1</v>
      </c>
      <c r="AZ351" s="281">
        <v>1</v>
      </c>
      <c r="BA351" s="281">
        <v>1</v>
      </c>
      <c r="BB351" s="281">
        <v>1</v>
      </c>
      <c r="BC351" s="281">
        <v>4</v>
      </c>
      <c r="BD351" s="281">
        <v>6</v>
      </c>
      <c r="BE351" s="325">
        <v>7</v>
      </c>
    </row>
    <row r="352" spans="2:57" ht="15" x14ac:dyDescent="0.25">
      <c r="B352" s="772"/>
      <c r="C352" s="1" t="s">
        <v>6</v>
      </c>
      <c r="D352" s="365">
        <v>65355.7</v>
      </c>
      <c r="E352" s="11">
        <v>59625.9</v>
      </c>
      <c r="F352" s="11">
        <v>59728.4</v>
      </c>
      <c r="G352" s="11">
        <v>63534.6</v>
      </c>
      <c r="H352" s="11">
        <v>66345.899999999994</v>
      </c>
      <c r="I352" s="11">
        <v>70380.2</v>
      </c>
      <c r="J352" s="11">
        <v>80901.5</v>
      </c>
      <c r="K352" s="11">
        <v>67445</v>
      </c>
      <c r="L352" s="11">
        <v>76742.399999999994</v>
      </c>
      <c r="M352" s="11">
        <v>80917.8</v>
      </c>
      <c r="N352" s="11">
        <v>72143</v>
      </c>
      <c r="O352" s="11">
        <v>73231.8</v>
      </c>
      <c r="P352" s="11">
        <v>65951.399999999994</v>
      </c>
      <c r="Q352" s="11">
        <v>86912.19</v>
      </c>
      <c r="R352" s="11">
        <v>82189.259999999995</v>
      </c>
      <c r="S352" s="11">
        <v>88785.103515625</v>
      </c>
      <c r="T352" s="11">
        <v>92187.128906250393</v>
      </c>
      <c r="U352" s="366">
        <v>95558.3203125</v>
      </c>
      <c r="V352" s="74">
        <f>100</f>
        <v>100</v>
      </c>
      <c r="W352" s="127">
        <f t="shared" si="46"/>
        <v>91.232899349253401</v>
      </c>
      <c r="X352" s="127">
        <f t="shared" si="46"/>
        <v>91.389733412693928</v>
      </c>
      <c r="Y352" s="127">
        <f t="shared" si="46"/>
        <v>97.213555971399586</v>
      </c>
      <c r="Z352" s="127">
        <f t="shared" si="46"/>
        <v>101.51509355725666</v>
      </c>
      <c r="AA352" s="127">
        <f t="shared" si="46"/>
        <v>107.68792928543341</v>
      </c>
      <c r="AB352" s="127">
        <f t="shared" si="46"/>
        <v>123.78644861886569</v>
      </c>
      <c r="AC352" s="127">
        <f t="shared" si="46"/>
        <v>103.19681374386626</v>
      </c>
      <c r="AD352" s="127">
        <f t="shared" si="44"/>
        <v>117.42265785539746</v>
      </c>
      <c r="AE352" s="127">
        <f t="shared" si="44"/>
        <v>123.81138906017379</v>
      </c>
      <c r="AF352" s="127">
        <f t="shared" si="44"/>
        <v>110.38516915892571</v>
      </c>
      <c r="AG352" s="127">
        <f t="shared" si="44"/>
        <v>112.05112943477005</v>
      </c>
      <c r="AH352" s="127">
        <f t="shared" si="44"/>
        <v>100.91147367406361</v>
      </c>
      <c r="AI352" s="127">
        <f t="shared" si="44"/>
        <v>132.9833358069763</v>
      </c>
      <c r="AJ352" s="127">
        <f t="shared" si="44"/>
        <v>125.75683528751125</v>
      </c>
      <c r="AK352" s="127">
        <f t="shared" si="44"/>
        <v>135.84905909603143</v>
      </c>
      <c r="AL352" s="127">
        <f t="shared" si="44"/>
        <v>141.05445876373506</v>
      </c>
      <c r="AM352" s="127">
        <f t="shared" si="44"/>
        <v>146.21267970888539</v>
      </c>
      <c r="AN352" s="280"/>
      <c r="AO352" s="281"/>
      <c r="AP352" s="281"/>
      <c r="AQ352" s="281"/>
      <c r="AR352" s="281"/>
      <c r="AS352" s="281"/>
      <c r="AT352" s="281"/>
      <c r="AU352" s="281"/>
      <c r="AV352" s="281"/>
      <c r="AW352" s="281"/>
      <c r="AX352" s="281"/>
      <c r="AY352" s="281"/>
      <c r="AZ352" s="281"/>
      <c r="BA352" s="281"/>
      <c r="BB352" s="281"/>
      <c r="BC352" s="281"/>
      <c r="BD352" s="281"/>
      <c r="BE352" s="325"/>
    </row>
    <row r="353" spans="2:57" ht="15" x14ac:dyDescent="0.25">
      <c r="B353" s="765"/>
      <c r="C353" s="8" t="s">
        <v>7</v>
      </c>
      <c r="D353" s="424">
        <v>58999.8</v>
      </c>
      <c r="E353" s="341">
        <v>55787.3</v>
      </c>
      <c r="F353" s="341">
        <v>54341.4</v>
      </c>
      <c r="G353" s="341">
        <v>57513</v>
      </c>
      <c r="H353" s="341">
        <v>57788.1</v>
      </c>
      <c r="I353" s="341">
        <v>61477.2</v>
      </c>
      <c r="J353" s="341">
        <v>69995.199999999997</v>
      </c>
      <c r="K353" s="341">
        <v>58241.7</v>
      </c>
      <c r="L353" s="341">
        <v>66709.3</v>
      </c>
      <c r="M353" s="341">
        <v>71550.5</v>
      </c>
      <c r="N353" s="341">
        <v>58932.6</v>
      </c>
      <c r="O353" s="341">
        <v>59623</v>
      </c>
      <c r="P353" s="341">
        <v>53842.5</v>
      </c>
      <c r="Q353" s="341">
        <v>77073.17</v>
      </c>
      <c r="R353" s="341">
        <v>70355.759999999995</v>
      </c>
      <c r="S353" s="341">
        <v>76214.6796875</v>
      </c>
      <c r="T353" s="341">
        <v>79245.396604574198</v>
      </c>
      <c r="U353" s="341">
        <v>82156.357421875</v>
      </c>
      <c r="V353" s="74">
        <f>100</f>
        <v>100</v>
      </c>
      <c r="W353" s="127">
        <f t="shared" ref="W353:AL373" si="48">E353*100/$D353</f>
        <v>94.555066288360294</v>
      </c>
      <c r="X353" s="127">
        <f t="shared" si="48"/>
        <v>92.104380014847507</v>
      </c>
      <c r="Y353" s="127">
        <f t="shared" si="48"/>
        <v>97.47999145759816</v>
      </c>
      <c r="Z353" s="127">
        <f t="shared" si="48"/>
        <v>97.946264224624485</v>
      </c>
      <c r="AA353" s="127">
        <f t="shared" si="48"/>
        <v>104.19899728473655</v>
      </c>
      <c r="AB353" s="127">
        <f t="shared" si="48"/>
        <v>118.63633436045545</v>
      </c>
      <c r="AC353" s="127">
        <f t="shared" si="48"/>
        <v>98.715080390103012</v>
      </c>
      <c r="AD353" s="127">
        <f t="shared" si="44"/>
        <v>113.06699344743541</v>
      </c>
      <c r="AE353" s="127">
        <f t="shared" si="44"/>
        <v>121.27244499133894</v>
      </c>
      <c r="AF353" s="127">
        <f t="shared" si="44"/>
        <v>99.886101308817985</v>
      </c>
      <c r="AG353" s="127">
        <f t="shared" si="44"/>
        <v>101.0562747670331</v>
      </c>
      <c r="AH353" s="127">
        <f t="shared" si="44"/>
        <v>91.258783928081101</v>
      </c>
      <c r="AI353" s="127">
        <f t="shared" si="44"/>
        <v>130.63293434892998</v>
      </c>
      <c r="AJ353" s="127">
        <f t="shared" si="44"/>
        <v>119.24745507611888</v>
      </c>
      <c r="AK353" s="127">
        <f t="shared" si="44"/>
        <v>129.17786109020707</v>
      </c>
      <c r="AL353" s="127">
        <f t="shared" si="44"/>
        <v>134.31468683719979</v>
      </c>
      <c r="AM353" s="127">
        <f t="shared" si="44"/>
        <v>139.24853545584051</v>
      </c>
      <c r="AN353" s="283"/>
      <c r="AO353" s="284"/>
      <c r="AP353" s="284"/>
      <c r="AQ353" s="284"/>
      <c r="AR353" s="284"/>
      <c r="AS353" s="284"/>
      <c r="AT353" s="284"/>
      <c r="AU353" s="284"/>
      <c r="AV353" s="284"/>
      <c r="AW353" s="284"/>
      <c r="AX353" s="284"/>
      <c r="AY353" s="284"/>
      <c r="AZ353" s="284"/>
      <c r="BA353" s="284"/>
      <c r="BB353" s="284"/>
      <c r="BC353" s="284"/>
      <c r="BD353" s="284"/>
      <c r="BE353" s="284"/>
    </row>
    <row r="354" spans="2:57" ht="15" customHeight="1" x14ac:dyDescent="0.25">
      <c r="B354" s="772" t="s">
        <v>67</v>
      </c>
      <c r="C354" s="1" t="s">
        <v>2</v>
      </c>
      <c r="D354" s="425">
        <v>9463.2999999999993</v>
      </c>
      <c r="E354" s="11">
        <v>9787.7999999999993</v>
      </c>
      <c r="F354" s="11">
        <v>10147.4</v>
      </c>
      <c r="G354" s="11">
        <v>10314.700000000001</v>
      </c>
      <c r="H354" s="11">
        <v>10447.9</v>
      </c>
      <c r="I354" s="11">
        <v>11251.6</v>
      </c>
      <c r="J354" s="11">
        <v>11901.3</v>
      </c>
      <c r="K354" s="11">
        <v>11728.1</v>
      </c>
      <c r="L354" s="11">
        <v>12990.6</v>
      </c>
      <c r="M354" s="11">
        <v>13126.1</v>
      </c>
      <c r="N354" s="11">
        <v>13138.9</v>
      </c>
      <c r="O354" s="11">
        <v>11999</v>
      </c>
      <c r="P354" s="11">
        <v>11201.4</v>
      </c>
      <c r="Q354" s="11">
        <v>14698.63</v>
      </c>
      <c r="R354" s="11">
        <v>15958.03</v>
      </c>
      <c r="S354" s="11">
        <v>17525.74609375</v>
      </c>
      <c r="T354" s="11">
        <v>18591.224609375</v>
      </c>
      <c r="U354" s="366">
        <v>19167.095703125</v>
      </c>
      <c r="V354" s="74">
        <f>100</f>
        <v>100</v>
      </c>
      <c r="W354" s="127">
        <f t="shared" si="48"/>
        <v>103.4290363826572</v>
      </c>
      <c r="X354" s="127">
        <f t="shared" si="48"/>
        <v>107.22897932011033</v>
      </c>
      <c r="Y354" s="127">
        <f t="shared" si="48"/>
        <v>108.99686155992097</v>
      </c>
      <c r="Z354" s="127">
        <f t="shared" si="48"/>
        <v>110.40440438324899</v>
      </c>
      <c r="AA354" s="127">
        <f t="shared" si="48"/>
        <v>118.8972134456268</v>
      </c>
      <c r="AB354" s="127">
        <f t="shared" si="48"/>
        <v>125.76268320776052</v>
      </c>
      <c r="AC354" s="127">
        <f t="shared" si="48"/>
        <v>123.93245485190157</v>
      </c>
      <c r="AD354" s="127">
        <f t="shared" si="44"/>
        <v>137.27346697240921</v>
      </c>
      <c r="AE354" s="127">
        <f t="shared" si="44"/>
        <v>138.70531421385775</v>
      </c>
      <c r="AF354" s="127">
        <f t="shared" si="44"/>
        <v>138.84057358426764</v>
      </c>
      <c r="AG354" s="127">
        <f t="shared" si="44"/>
        <v>126.79509262096732</v>
      </c>
      <c r="AH354" s="127">
        <f t="shared" si="44"/>
        <v>118.36674310230048</v>
      </c>
      <c r="AI354" s="127">
        <f t="shared" si="44"/>
        <v>155.32245622562954</v>
      </c>
      <c r="AJ354" s="127">
        <f t="shared" si="44"/>
        <v>168.63071021736604</v>
      </c>
      <c r="AK354" s="127">
        <f t="shared" si="44"/>
        <v>185.19698301596696</v>
      </c>
      <c r="AL354" s="127">
        <f t="shared" si="44"/>
        <v>196.45604186039756</v>
      </c>
      <c r="AM354" s="127">
        <f t="shared" si="44"/>
        <v>202.54135135866983</v>
      </c>
      <c r="AN354" s="280">
        <v>1</v>
      </c>
      <c r="AO354" s="281">
        <v>1</v>
      </c>
      <c r="AP354" s="281">
        <v>1</v>
      </c>
      <c r="AQ354" s="281">
        <v>1</v>
      </c>
      <c r="AR354" s="281">
        <v>1</v>
      </c>
      <c r="AS354" s="281">
        <v>1</v>
      </c>
      <c r="AT354" s="281">
        <v>1</v>
      </c>
      <c r="AU354" s="281">
        <v>1</v>
      </c>
      <c r="AV354" s="281">
        <v>1</v>
      </c>
      <c r="AW354" s="281">
        <v>1</v>
      </c>
      <c r="AX354" s="281">
        <v>1</v>
      </c>
      <c r="AY354" s="281">
        <v>1</v>
      </c>
      <c r="AZ354" s="281">
        <v>1</v>
      </c>
      <c r="BA354" s="281">
        <v>1</v>
      </c>
      <c r="BB354" s="281">
        <v>1</v>
      </c>
      <c r="BC354" s="281">
        <v>4</v>
      </c>
      <c r="BD354" s="281">
        <v>6</v>
      </c>
      <c r="BE354" s="325">
        <v>7</v>
      </c>
    </row>
    <row r="355" spans="2:57" ht="15" x14ac:dyDescent="0.25">
      <c r="B355" s="772"/>
      <c r="C355" s="1" t="s">
        <v>3</v>
      </c>
      <c r="D355" s="365">
        <v>10926.4</v>
      </c>
      <c r="E355" s="11">
        <v>10638.2</v>
      </c>
      <c r="F355" s="11">
        <v>10942.5</v>
      </c>
      <c r="G355" s="11">
        <v>11280.4</v>
      </c>
      <c r="H355" s="11">
        <v>11757.5</v>
      </c>
      <c r="I355" s="11">
        <v>12531.3</v>
      </c>
      <c r="J355" s="11">
        <v>13968.6</v>
      </c>
      <c r="K355" s="11">
        <v>13712.5</v>
      </c>
      <c r="L355" s="11">
        <v>14490.4</v>
      </c>
      <c r="M355" s="11">
        <v>14957.9</v>
      </c>
      <c r="N355" s="11">
        <v>16048.5</v>
      </c>
      <c r="O355" s="11">
        <v>13954.2</v>
      </c>
      <c r="P355" s="11">
        <v>13677.1</v>
      </c>
      <c r="Q355" s="11">
        <v>17766.82</v>
      </c>
      <c r="R355" s="11">
        <v>17928.22</v>
      </c>
      <c r="S355" s="11">
        <v>19032.994140625</v>
      </c>
      <c r="T355" s="11">
        <v>19757.59765625</v>
      </c>
      <c r="U355" s="366">
        <v>20367.119140625</v>
      </c>
      <c r="V355" s="74">
        <f>100</f>
        <v>100</v>
      </c>
      <c r="W355" s="127">
        <f t="shared" si="48"/>
        <v>97.362351735246747</v>
      </c>
      <c r="X355" s="127">
        <f t="shared" si="48"/>
        <v>100.14734953873189</v>
      </c>
      <c r="Y355" s="127">
        <f t="shared" si="48"/>
        <v>103.23985942304877</v>
      </c>
      <c r="Z355" s="127">
        <f t="shared" si="48"/>
        <v>107.60634792795432</v>
      </c>
      <c r="AA355" s="127">
        <f t="shared" si="48"/>
        <v>114.68827793234735</v>
      </c>
      <c r="AB355" s="127">
        <f t="shared" si="48"/>
        <v>127.84265631864109</v>
      </c>
      <c r="AC355" s="127">
        <f t="shared" si="48"/>
        <v>125.49879191682531</v>
      </c>
      <c r="AD355" s="127">
        <f t="shared" si="44"/>
        <v>132.61824571679603</v>
      </c>
      <c r="AE355" s="127">
        <f t="shared" si="44"/>
        <v>136.89687362717822</v>
      </c>
      <c r="AF355" s="127">
        <f t="shared" si="44"/>
        <v>146.87820325084201</v>
      </c>
      <c r="AG355" s="127">
        <f t="shared" si="44"/>
        <v>127.71086542685606</v>
      </c>
      <c r="AH355" s="127">
        <f t="shared" si="44"/>
        <v>125.17480597452044</v>
      </c>
      <c r="AI355" s="127">
        <f t="shared" si="44"/>
        <v>162.60451749890174</v>
      </c>
      <c r="AJ355" s="127">
        <f t="shared" si="44"/>
        <v>164.08167374432568</v>
      </c>
      <c r="AK355" s="127">
        <f t="shared" si="44"/>
        <v>174.19272716196551</v>
      </c>
      <c r="AL355" s="127">
        <f t="shared" si="44"/>
        <v>180.82440379493704</v>
      </c>
      <c r="AM355" s="127">
        <f t="shared" si="44"/>
        <v>186.40283296076475</v>
      </c>
      <c r="AN355" s="280">
        <v>1</v>
      </c>
      <c r="AO355" s="281">
        <v>1</v>
      </c>
      <c r="AP355" s="281">
        <v>1</v>
      </c>
      <c r="AQ355" s="281">
        <v>1</v>
      </c>
      <c r="AR355" s="281">
        <v>1</v>
      </c>
      <c r="AS355" s="281">
        <v>1</v>
      </c>
      <c r="AT355" s="281">
        <v>1</v>
      </c>
      <c r="AU355" s="281">
        <v>1</v>
      </c>
      <c r="AV355" s="281">
        <v>1</v>
      </c>
      <c r="AW355" s="281">
        <v>1</v>
      </c>
      <c r="AX355" s="281">
        <v>1</v>
      </c>
      <c r="AY355" s="281">
        <v>1</v>
      </c>
      <c r="AZ355" s="281">
        <v>1</v>
      </c>
      <c r="BA355" s="281">
        <v>1</v>
      </c>
      <c r="BB355" s="281">
        <v>1</v>
      </c>
      <c r="BC355" s="281">
        <v>4</v>
      </c>
      <c r="BD355" s="281">
        <v>6</v>
      </c>
      <c r="BE355" s="325">
        <v>7</v>
      </c>
    </row>
    <row r="356" spans="2:57" ht="15" x14ac:dyDescent="0.25">
      <c r="B356" s="772"/>
      <c r="C356" s="1" t="s">
        <v>4</v>
      </c>
      <c r="D356" s="365">
        <v>3243.7</v>
      </c>
      <c r="E356" s="11">
        <v>3224.2</v>
      </c>
      <c r="F356" s="11">
        <v>3417.3</v>
      </c>
      <c r="G356" s="11">
        <v>3594.3</v>
      </c>
      <c r="H356" s="11">
        <v>3843.4</v>
      </c>
      <c r="I356" s="11">
        <v>4194.3999999999996</v>
      </c>
      <c r="J356" s="11">
        <v>4588.2</v>
      </c>
      <c r="K356" s="11">
        <v>4714.6000000000004</v>
      </c>
      <c r="L356" s="11">
        <v>4807.8</v>
      </c>
      <c r="M356" s="11">
        <v>5061.7</v>
      </c>
      <c r="N356" s="11">
        <v>5533.1</v>
      </c>
      <c r="O356" s="11">
        <v>7118.3</v>
      </c>
      <c r="P356" s="11">
        <v>7126.5</v>
      </c>
      <c r="Q356" s="11">
        <v>6308.77</v>
      </c>
      <c r="R356" s="11">
        <v>6257.63</v>
      </c>
      <c r="S356" s="11">
        <v>6637.96435546875</v>
      </c>
      <c r="T356" s="11">
        <v>6887.2109375</v>
      </c>
      <c r="U356" s="366">
        <v>7101.041015625</v>
      </c>
      <c r="V356" s="74">
        <f>100</f>
        <v>100</v>
      </c>
      <c r="W356" s="127">
        <f t="shared" si="48"/>
        <v>99.398834664118141</v>
      </c>
      <c r="X356" s="127">
        <f t="shared" si="48"/>
        <v>105.35191293892777</v>
      </c>
      <c r="Y356" s="127">
        <f t="shared" si="48"/>
        <v>110.80864444924008</v>
      </c>
      <c r="Z356" s="127">
        <f t="shared" si="48"/>
        <v>118.48814625273609</v>
      </c>
      <c r="AA356" s="127">
        <f t="shared" si="48"/>
        <v>129.30912229860959</v>
      </c>
      <c r="AB356" s="127">
        <f t="shared" si="48"/>
        <v>141.44957918426488</v>
      </c>
      <c r="AC356" s="127">
        <f t="shared" si="48"/>
        <v>145.34636372044272</v>
      </c>
      <c r="AD356" s="127">
        <f t="shared" si="44"/>
        <v>148.21962573604219</v>
      </c>
      <c r="AE356" s="127">
        <f t="shared" si="44"/>
        <v>156.04710669913987</v>
      </c>
      <c r="AF356" s="127">
        <f t="shared" si="44"/>
        <v>170.57989333168914</v>
      </c>
      <c r="AG356" s="127">
        <f t="shared" si="44"/>
        <v>219.45001079014708</v>
      </c>
      <c r="AH356" s="127">
        <f t="shared" si="44"/>
        <v>219.70280852113328</v>
      </c>
      <c r="AI356" s="127">
        <f t="shared" si="44"/>
        <v>194.49301723340631</v>
      </c>
      <c r="AJ356" s="127">
        <f t="shared" si="44"/>
        <v>192.91642260381664</v>
      </c>
      <c r="AK356" s="127">
        <f t="shared" si="44"/>
        <v>204.64174724754912</v>
      </c>
      <c r="AL356" s="127">
        <f t="shared" si="44"/>
        <v>212.32576802725285</v>
      </c>
      <c r="AM356" s="127">
        <f t="shared" si="44"/>
        <v>218.91793370610725</v>
      </c>
      <c r="AN356" s="280">
        <v>1</v>
      </c>
      <c r="AO356" s="281">
        <v>1</v>
      </c>
      <c r="AP356" s="281">
        <v>1</v>
      </c>
      <c r="AQ356" s="281">
        <v>1</v>
      </c>
      <c r="AR356" s="281">
        <v>1</v>
      </c>
      <c r="AS356" s="281">
        <v>1</v>
      </c>
      <c r="AT356" s="281">
        <v>1</v>
      </c>
      <c r="AU356" s="281">
        <v>1</v>
      </c>
      <c r="AV356" s="281">
        <v>1</v>
      </c>
      <c r="AW356" s="281">
        <v>1</v>
      </c>
      <c r="AX356" s="281">
        <v>1</v>
      </c>
      <c r="AY356" s="281">
        <v>1</v>
      </c>
      <c r="AZ356" s="281">
        <v>1</v>
      </c>
      <c r="BA356" s="281">
        <v>1</v>
      </c>
      <c r="BB356" s="281">
        <v>1</v>
      </c>
      <c r="BC356" s="281">
        <v>4</v>
      </c>
      <c r="BD356" s="281">
        <v>6</v>
      </c>
      <c r="BE356" s="325">
        <v>7</v>
      </c>
    </row>
    <row r="357" spans="2:57" ht="15" x14ac:dyDescent="0.25">
      <c r="B357" s="772"/>
      <c r="C357" s="1" t="s">
        <v>5</v>
      </c>
      <c r="D357" s="365">
        <v>6399.9</v>
      </c>
      <c r="E357" s="11">
        <v>5924.2</v>
      </c>
      <c r="F357" s="11">
        <v>5910.7</v>
      </c>
      <c r="G357" s="11">
        <v>7178.1</v>
      </c>
      <c r="H357" s="11">
        <v>6941</v>
      </c>
      <c r="I357" s="11">
        <v>7059</v>
      </c>
      <c r="J357" s="11">
        <v>7522.1</v>
      </c>
      <c r="K357" s="11">
        <v>7959.9</v>
      </c>
      <c r="L357" s="11">
        <v>8526.5</v>
      </c>
      <c r="M357" s="11">
        <v>8966.9</v>
      </c>
      <c r="N357" s="11">
        <v>10755.2</v>
      </c>
      <c r="O357" s="11">
        <v>13402.2</v>
      </c>
      <c r="P357" s="11">
        <v>14972.1</v>
      </c>
      <c r="Q357" s="11">
        <v>12905.18</v>
      </c>
      <c r="R357" s="11">
        <v>13546.82</v>
      </c>
      <c r="S357" s="11">
        <v>14418.80078125</v>
      </c>
      <c r="T357" s="11">
        <v>14992.298828125</v>
      </c>
      <c r="U357" s="366">
        <v>15452.4599609375</v>
      </c>
      <c r="V357" s="74">
        <f>100</f>
        <v>100</v>
      </c>
      <c r="W357" s="127">
        <f t="shared" si="48"/>
        <v>92.567071360490019</v>
      </c>
      <c r="X357" s="127">
        <f t="shared" si="48"/>
        <v>92.356130564540081</v>
      </c>
      <c r="Y357" s="127">
        <f t="shared" si="48"/>
        <v>112.15956499320302</v>
      </c>
      <c r="Z357" s="127">
        <f t="shared" si="48"/>
        <v>108.45481960655636</v>
      </c>
      <c r="AA357" s="127">
        <f t="shared" si="48"/>
        <v>110.29859841560025</v>
      </c>
      <c r="AB357" s="127">
        <f t="shared" si="48"/>
        <v>117.5346489788903</v>
      </c>
      <c r="AC357" s="127">
        <f t="shared" si="48"/>
        <v>124.37538086532602</v>
      </c>
      <c r="AD357" s="127">
        <f t="shared" si="44"/>
        <v>133.22864419756559</v>
      </c>
      <c r="AE357" s="127">
        <f t="shared" si="44"/>
        <v>140.11000171877686</v>
      </c>
      <c r="AF357" s="127">
        <f t="shared" si="44"/>
        <v>168.05262582227849</v>
      </c>
      <c r="AG357" s="127">
        <f t="shared" si="44"/>
        <v>209.41264707261053</v>
      </c>
      <c r="AH357" s="127">
        <f t="shared" si="44"/>
        <v>233.9427178549665</v>
      </c>
      <c r="AI357" s="127">
        <f t="shared" si="44"/>
        <v>201.64658822794107</v>
      </c>
      <c r="AJ357" s="127">
        <f t="shared" si="44"/>
        <v>211.6723698807794</v>
      </c>
      <c r="AK357" s="127">
        <f t="shared" si="44"/>
        <v>225.29728247706996</v>
      </c>
      <c r="AL357" s="127">
        <f t="shared" si="44"/>
        <v>234.25832947585121</v>
      </c>
      <c r="AM357" s="127">
        <f t="shared" si="44"/>
        <v>241.44845952182848</v>
      </c>
      <c r="AN357" s="280">
        <v>1</v>
      </c>
      <c r="AO357" s="281">
        <v>1</v>
      </c>
      <c r="AP357" s="281">
        <v>1</v>
      </c>
      <c r="AQ357" s="281">
        <v>1</v>
      </c>
      <c r="AR357" s="281">
        <v>1</v>
      </c>
      <c r="AS357" s="281">
        <v>1</v>
      </c>
      <c r="AT357" s="281">
        <v>1</v>
      </c>
      <c r="AU357" s="281">
        <v>1</v>
      </c>
      <c r="AV357" s="281">
        <v>1</v>
      </c>
      <c r="AW357" s="281">
        <v>1</v>
      </c>
      <c r="AX357" s="281">
        <v>1</v>
      </c>
      <c r="AY357" s="281">
        <v>1</v>
      </c>
      <c r="AZ357" s="281">
        <v>1</v>
      </c>
      <c r="BA357" s="281">
        <v>1</v>
      </c>
      <c r="BB357" s="281">
        <v>1</v>
      </c>
      <c r="BC357" s="281">
        <v>4</v>
      </c>
      <c r="BD357" s="281">
        <v>6</v>
      </c>
      <c r="BE357" s="325">
        <v>7</v>
      </c>
    </row>
    <row r="358" spans="2:57" ht="15" x14ac:dyDescent="0.25">
      <c r="B358" s="772"/>
      <c r="C358" s="1" t="s">
        <v>6</v>
      </c>
      <c r="D358" s="365">
        <v>30033.3</v>
      </c>
      <c r="E358" s="11">
        <v>29574.400000000001</v>
      </c>
      <c r="F358" s="11">
        <v>30417.9</v>
      </c>
      <c r="G358" s="11">
        <v>32367.5</v>
      </c>
      <c r="H358" s="11">
        <v>32989.800000000003</v>
      </c>
      <c r="I358" s="11">
        <v>35036.300000000003</v>
      </c>
      <c r="J358" s="11">
        <v>37980.199999999997</v>
      </c>
      <c r="K358" s="11">
        <v>38115.1</v>
      </c>
      <c r="L358" s="11">
        <v>40815.300000000003</v>
      </c>
      <c r="M358" s="11">
        <v>42112.6</v>
      </c>
      <c r="N358" s="11">
        <v>45475.7</v>
      </c>
      <c r="O358" s="11">
        <v>46473.7</v>
      </c>
      <c r="P358" s="11">
        <v>46977.1</v>
      </c>
      <c r="Q358" s="11">
        <v>51679.4</v>
      </c>
      <c r="R358" s="11">
        <v>53690.7</v>
      </c>
      <c r="S358" s="11">
        <v>57615.505371093801</v>
      </c>
      <c r="T358" s="11">
        <v>60228.33203125</v>
      </c>
      <c r="U358" s="366">
        <v>62087.7158203125</v>
      </c>
      <c r="V358" s="74">
        <f>100</f>
        <v>100</v>
      </c>
      <c r="W358" s="127">
        <f t="shared" si="48"/>
        <v>98.472029380720741</v>
      </c>
      <c r="X358" s="127">
        <f t="shared" si="48"/>
        <v>101.28057855780084</v>
      </c>
      <c r="Y358" s="127">
        <f t="shared" si="48"/>
        <v>107.77203970259679</v>
      </c>
      <c r="Z358" s="127">
        <f t="shared" si="48"/>
        <v>109.84407307888246</v>
      </c>
      <c r="AA358" s="127">
        <f t="shared" si="48"/>
        <v>116.65817609120545</v>
      </c>
      <c r="AB358" s="127">
        <f t="shared" si="48"/>
        <v>126.46029573839704</v>
      </c>
      <c r="AC358" s="127">
        <f t="shared" si="48"/>
        <v>126.90946382848372</v>
      </c>
      <c r="AD358" s="127">
        <f t="shared" si="44"/>
        <v>135.90015083257586</v>
      </c>
      <c r="AE358" s="127">
        <f t="shared" si="44"/>
        <v>140.21968947801275</v>
      </c>
      <c r="AF358" s="127">
        <f t="shared" si="44"/>
        <v>151.41759313828317</v>
      </c>
      <c r="AG358" s="127">
        <f t="shared" si="44"/>
        <v>154.74057129919123</v>
      </c>
      <c r="AH358" s="127">
        <f t="shared" si="44"/>
        <v>156.41671078436269</v>
      </c>
      <c r="AI358" s="127">
        <f t="shared" si="44"/>
        <v>172.0736648986292</v>
      </c>
      <c r="AJ358" s="127">
        <f t="shared" si="44"/>
        <v>178.77056467321273</v>
      </c>
      <c r="AK358" s="127">
        <f t="shared" si="44"/>
        <v>191.83874356495556</v>
      </c>
      <c r="AL358" s="127">
        <f t="shared" si="44"/>
        <v>200.53850902581468</v>
      </c>
      <c r="AM358" s="127">
        <f t="shared" si="44"/>
        <v>206.72958289735894</v>
      </c>
      <c r="AN358" s="280"/>
      <c r="AO358" s="281"/>
      <c r="AP358" s="281"/>
      <c r="AQ358" s="281"/>
      <c r="AR358" s="281"/>
      <c r="AS358" s="281"/>
      <c r="AT358" s="281"/>
      <c r="AU358" s="281"/>
      <c r="AV358" s="281"/>
      <c r="AW358" s="281"/>
      <c r="AX358" s="281"/>
      <c r="AY358" s="281"/>
      <c r="AZ358" s="281"/>
      <c r="BA358" s="281"/>
      <c r="BB358" s="281"/>
      <c r="BC358" s="281"/>
      <c r="BD358" s="281"/>
      <c r="BE358" s="325"/>
    </row>
    <row r="359" spans="2:57" ht="15" x14ac:dyDescent="0.25">
      <c r="B359" s="765"/>
      <c r="C359" s="8" t="s">
        <v>7</v>
      </c>
      <c r="D359" s="424">
        <v>23633.4</v>
      </c>
      <c r="E359" s="341">
        <v>23650.2</v>
      </c>
      <c r="F359" s="341">
        <v>24507.200000000001</v>
      </c>
      <c r="G359" s="341">
        <v>25189.4</v>
      </c>
      <c r="H359" s="341">
        <v>26048.799999999999</v>
      </c>
      <c r="I359" s="341">
        <v>27977.3</v>
      </c>
      <c r="J359" s="341">
        <v>30458.1</v>
      </c>
      <c r="K359" s="341">
        <v>30155.200000000001</v>
      </c>
      <c r="L359" s="341">
        <v>32288.799999999999</v>
      </c>
      <c r="M359" s="341">
        <v>33145.699999999997</v>
      </c>
      <c r="N359" s="341">
        <v>34720.5</v>
      </c>
      <c r="O359" s="341">
        <v>33071.5</v>
      </c>
      <c r="P359" s="341">
        <v>32005</v>
      </c>
      <c r="Q359" s="341">
        <v>38774.22</v>
      </c>
      <c r="R359" s="341">
        <v>40143.879999999997</v>
      </c>
      <c r="S359" s="341">
        <v>43196.704589843801</v>
      </c>
      <c r="T359" s="341">
        <v>45236.033203125</v>
      </c>
      <c r="U359" s="341">
        <v>46635.255859375</v>
      </c>
      <c r="V359" s="74">
        <f>100</f>
        <v>100</v>
      </c>
      <c r="W359" s="127">
        <f t="shared" si="48"/>
        <v>100.07108583614715</v>
      </c>
      <c r="X359" s="127">
        <f t="shared" si="48"/>
        <v>103.6973097396058</v>
      </c>
      <c r="Y359" s="127">
        <f t="shared" si="48"/>
        <v>106.58390244315248</v>
      </c>
      <c r="Z359" s="127">
        <f t="shared" si="48"/>
        <v>110.22028146606074</v>
      </c>
      <c r="AA359" s="127">
        <f t="shared" si="48"/>
        <v>118.3803430737854</v>
      </c>
      <c r="AB359" s="127">
        <f t="shared" si="48"/>
        <v>128.87735154484753</v>
      </c>
      <c r="AC359" s="127">
        <f t="shared" si="48"/>
        <v>127.59569084431355</v>
      </c>
      <c r="AD359" s="127">
        <f t="shared" si="44"/>
        <v>136.62359203500131</v>
      </c>
      <c r="AE359" s="127">
        <f t="shared" si="44"/>
        <v>140.2493928084829</v>
      </c>
      <c r="AF359" s="127">
        <f t="shared" si="44"/>
        <v>146.91284368732386</v>
      </c>
      <c r="AG359" s="127">
        <f t="shared" si="44"/>
        <v>139.93543036549966</v>
      </c>
      <c r="AH359" s="127">
        <f t="shared" si="44"/>
        <v>135.42274916008699</v>
      </c>
      <c r="AI359" s="127">
        <f t="shared" si="44"/>
        <v>164.06534819365811</v>
      </c>
      <c r="AJ359" s="127">
        <f t="shared" si="44"/>
        <v>169.86079023754513</v>
      </c>
      <c r="AK359" s="127">
        <f t="shared" si="44"/>
        <v>182.77820622442727</v>
      </c>
      <c r="AL359" s="127">
        <f t="shared" si="44"/>
        <v>191.40721691811166</v>
      </c>
      <c r="AM359" s="127">
        <f t="shared" si="44"/>
        <v>197.32774742260952</v>
      </c>
      <c r="AN359" s="283"/>
      <c r="AO359" s="284"/>
      <c r="AP359" s="284"/>
      <c r="AQ359" s="284"/>
      <c r="AR359" s="284"/>
      <c r="AS359" s="284"/>
      <c r="AT359" s="284"/>
      <c r="AU359" s="284"/>
      <c r="AV359" s="284"/>
      <c r="AW359" s="284"/>
      <c r="AX359" s="284"/>
      <c r="AY359" s="284"/>
      <c r="AZ359" s="284"/>
      <c r="BA359" s="284"/>
      <c r="BB359" s="284"/>
      <c r="BC359" s="284"/>
      <c r="BD359" s="284"/>
      <c r="BE359" s="284"/>
    </row>
    <row r="360" spans="2:57" ht="15" customHeight="1" x14ac:dyDescent="0.25">
      <c r="B360" s="772" t="s">
        <v>68</v>
      </c>
      <c r="C360" s="1" t="s">
        <v>2</v>
      </c>
      <c r="D360" s="425">
        <v>12804.5</v>
      </c>
      <c r="E360" s="11">
        <v>8024.4</v>
      </c>
      <c r="F360" s="11">
        <v>8695.1</v>
      </c>
      <c r="G360" s="11">
        <v>9645</v>
      </c>
      <c r="H360" s="11">
        <v>9301.7000000000007</v>
      </c>
      <c r="I360" s="11">
        <v>12000.9</v>
      </c>
      <c r="J360" s="11">
        <v>14203.3</v>
      </c>
      <c r="K360" s="11">
        <v>14488.4</v>
      </c>
      <c r="L360" s="11">
        <v>14686.3</v>
      </c>
      <c r="M360" s="11">
        <v>16804.2</v>
      </c>
      <c r="N360" s="11">
        <v>11239.7</v>
      </c>
      <c r="O360" s="11">
        <v>12764.4</v>
      </c>
      <c r="P360" s="11">
        <v>12040.9</v>
      </c>
      <c r="Q360" s="11">
        <v>15646.8</v>
      </c>
      <c r="R360" s="11">
        <v>18135.310000000001</v>
      </c>
      <c r="S360" s="11">
        <v>19916.921875</v>
      </c>
      <c r="T360" s="11">
        <v>21127.7734375</v>
      </c>
      <c r="U360" s="366">
        <v>21782.181640625</v>
      </c>
      <c r="V360" s="74">
        <f>100</f>
        <v>100</v>
      </c>
      <c r="W360" s="127">
        <f t="shared" si="48"/>
        <v>62.668593072747861</v>
      </c>
      <c r="X360" s="127">
        <f t="shared" si="48"/>
        <v>67.906595337576633</v>
      </c>
      <c r="Y360" s="127">
        <f t="shared" si="48"/>
        <v>75.32508102620173</v>
      </c>
      <c r="Z360" s="127">
        <f t="shared" si="48"/>
        <v>72.643992346440712</v>
      </c>
      <c r="AA360" s="127">
        <f t="shared" si="48"/>
        <v>93.724081377640672</v>
      </c>
      <c r="AB360" s="127">
        <f t="shared" si="48"/>
        <v>110.92428443125463</v>
      </c>
      <c r="AC360" s="127">
        <f t="shared" si="48"/>
        <v>113.15084540591198</v>
      </c>
      <c r="AD360" s="127">
        <f t="shared" si="44"/>
        <v>114.69639579835214</v>
      </c>
      <c r="AE360" s="127">
        <f t="shared" si="44"/>
        <v>131.23667460658362</v>
      </c>
      <c r="AF360" s="127">
        <f t="shared" si="44"/>
        <v>87.779296341130078</v>
      </c>
      <c r="AG360" s="127">
        <f t="shared" si="44"/>
        <v>99.686828849232697</v>
      </c>
      <c r="AH360" s="127">
        <f t="shared" si="44"/>
        <v>94.036471552969658</v>
      </c>
      <c r="AI360" s="127">
        <f t="shared" si="44"/>
        <v>122.19766488343942</v>
      </c>
      <c r="AJ360" s="127">
        <f t="shared" si="44"/>
        <v>141.63231676363779</v>
      </c>
      <c r="AK360" s="127">
        <f t="shared" si="44"/>
        <v>155.54626791362412</v>
      </c>
      <c r="AL360" s="127">
        <f t="shared" si="44"/>
        <v>165.00272121129291</v>
      </c>
      <c r="AM360" s="127">
        <f t="shared" si="44"/>
        <v>170.11348854406654</v>
      </c>
      <c r="AN360" s="280">
        <v>1</v>
      </c>
      <c r="AO360" s="281">
        <v>1</v>
      </c>
      <c r="AP360" s="281">
        <v>1</v>
      </c>
      <c r="AQ360" s="281">
        <v>1</v>
      </c>
      <c r="AR360" s="281">
        <v>1</v>
      </c>
      <c r="AS360" s="281">
        <v>1</v>
      </c>
      <c r="AT360" s="281">
        <v>1</v>
      </c>
      <c r="AU360" s="281">
        <v>1</v>
      </c>
      <c r="AV360" s="281">
        <v>1</v>
      </c>
      <c r="AW360" s="281">
        <v>1</v>
      </c>
      <c r="AX360" s="281">
        <v>1</v>
      </c>
      <c r="AY360" s="281">
        <v>1</v>
      </c>
      <c r="AZ360" s="281">
        <v>1</v>
      </c>
      <c r="BA360" s="281">
        <v>1</v>
      </c>
      <c r="BB360" s="281">
        <v>1</v>
      </c>
      <c r="BC360" s="281">
        <v>4</v>
      </c>
      <c r="BD360" s="281">
        <v>6</v>
      </c>
      <c r="BE360" s="325">
        <v>7</v>
      </c>
    </row>
    <row r="361" spans="2:57" ht="15" x14ac:dyDescent="0.25">
      <c r="B361" s="772"/>
      <c r="C361" s="1" t="s">
        <v>3</v>
      </c>
      <c r="D361" s="365">
        <v>1265.2</v>
      </c>
      <c r="E361" s="11">
        <v>4625.7</v>
      </c>
      <c r="F361" s="11">
        <v>5477.2</v>
      </c>
      <c r="G361" s="11">
        <v>5879.6</v>
      </c>
      <c r="H361" s="11">
        <v>5960.1</v>
      </c>
      <c r="I361" s="11">
        <v>6358</v>
      </c>
      <c r="J361" s="11">
        <v>7737.3</v>
      </c>
      <c r="K361" s="11">
        <v>8203.2000000000007</v>
      </c>
      <c r="L361" s="11">
        <v>8365.6</v>
      </c>
      <c r="M361" s="11">
        <v>9611.7000000000007</v>
      </c>
      <c r="N361" s="11">
        <v>8535.5</v>
      </c>
      <c r="O361" s="11">
        <v>6472.3</v>
      </c>
      <c r="P361" s="11">
        <v>5694.4</v>
      </c>
      <c r="Q361" s="11">
        <v>7351.21</v>
      </c>
      <c r="R361" s="11">
        <v>6645.89</v>
      </c>
      <c r="S361" s="11">
        <v>7055.423828125</v>
      </c>
      <c r="T361" s="11">
        <v>7324.0302734375</v>
      </c>
      <c r="U361" s="366">
        <v>7549.9736328125</v>
      </c>
      <c r="V361" s="74">
        <f>100</f>
        <v>100</v>
      </c>
      <c r="W361" s="127">
        <f t="shared" si="48"/>
        <v>365.61018020866265</v>
      </c>
      <c r="X361" s="127">
        <f t="shared" si="48"/>
        <v>432.91179260196014</v>
      </c>
      <c r="Y361" s="127">
        <f t="shared" si="48"/>
        <v>464.71704078406572</v>
      </c>
      <c r="Z361" s="127">
        <f t="shared" si="48"/>
        <v>471.07967119822951</v>
      </c>
      <c r="AA361" s="127">
        <f t="shared" si="48"/>
        <v>502.52924438823902</v>
      </c>
      <c r="AB361" s="127">
        <f t="shared" si="48"/>
        <v>611.54758141005368</v>
      </c>
      <c r="AC361" s="127">
        <f t="shared" si="48"/>
        <v>648.37179892507118</v>
      </c>
      <c r="AD361" s="127">
        <f t="shared" si="44"/>
        <v>661.20771419538414</v>
      </c>
      <c r="AE361" s="127">
        <f t="shared" si="44"/>
        <v>759.69807145115408</v>
      </c>
      <c r="AF361" s="127">
        <f t="shared" si="44"/>
        <v>674.63642111919057</v>
      </c>
      <c r="AG361" s="127">
        <f t="shared" si="44"/>
        <v>511.5633891874802</v>
      </c>
      <c r="AH361" s="127">
        <f t="shared" si="44"/>
        <v>450.07903888713247</v>
      </c>
      <c r="AI361" s="127">
        <f t="shared" si="44"/>
        <v>581.03145747707867</v>
      </c>
      <c r="AJ361" s="127">
        <f t="shared" si="44"/>
        <v>525.28374960480551</v>
      </c>
      <c r="AK361" s="127">
        <f t="shared" si="44"/>
        <v>557.65284762290548</v>
      </c>
      <c r="AL361" s="127">
        <f t="shared" si="44"/>
        <v>578.88320213701388</v>
      </c>
      <c r="AM361" s="127">
        <f t="shared" ref="AM361:AM392" si="49">U361*100/$D361</f>
        <v>596.74151381698539</v>
      </c>
      <c r="AN361" s="280">
        <v>1</v>
      </c>
      <c r="AO361" s="281">
        <v>1</v>
      </c>
      <c r="AP361" s="281">
        <v>1</v>
      </c>
      <c r="AQ361" s="281">
        <v>1</v>
      </c>
      <c r="AR361" s="281">
        <v>1</v>
      </c>
      <c r="AS361" s="281">
        <v>1</v>
      </c>
      <c r="AT361" s="281">
        <v>1</v>
      </c>
      <c r="AU361" s="281">
        <v>1</v>
      </c>
      <c r="AV361" s="281">
        <v>1</v>
      </c>
      <c r="AW361" s="281">
        <v>1</v>
      </c>
      <c r="AX361" s="281">
        <v>1</v>
      </c>
      <c r="AY361" s="281">
        <v>1</v>
      </c>
      <c r="AZ361" s="281">
        <v>1</v>
      </c>
      <c r="BA361" s="281">
        <v>1</v>
      </c>
      <c r="BB361" s="281">
        <v>1</v>
      </c>
      <c r="BC361" s="281">
        <v>4</v>
      </c>
      <c r="BD361" s="281">
        <v>6</v>
      </c>
      <c r="BE361" s="325">
        <v>7</v>
      </c>
    </row>
    <row r="362" spans="2:57" ht="15" x14ac:dyDescent="0.25">
      <c r="B362" s="772"/>
      <c r="C362" s="1" t="s">
        <v>4</v>
      </c>
      <c r="D362" s="365">
        <v>5835.9</v>
      </c>
      <c r="E362" s="11">
        <v>5858.7</v>
      </c>
      <c r="F362" s="11">
        <v>6091.6</v>
      </c>
      <c r="G362" s="11">
        <v>5592.451</v>
      </c>
      <c r="H362" s="11">
        <v>5195.9880000000003</v>
      </c>
      <c r="I362" s="11">
        <v>6166.9</v>
      </c>
      <c r="J362" s="11">
        <v>7200.6</v>
      </c>
      <c r="K362" s="11">
        <v>7926.2</v>
      </c>
      <c r="L362" s="11">
        <v>8296</v>
      </c>
      <c r="M362" s="11">
        <v>9550.5</v>
      </c>
      <c r="N362" s="11">
        <v>5041.3</v>
      </c>
      <c r="O362" s="11">
        <v>5898.2</v>
      </c>
      <c r="P362" s="11">
        <v>4995.6000000000004</v>
      </c>
      <c r="Q362" s="11">
        <v>5612.68</v>
      </c>
      <c r="R362" s="11">
        <v>4171.8599999999997</v>
      </c>
      <c r="S362" s="11">
        <v>4425.42236328125</v>
      </c>
      <c r="T362" s="11">
        <v>4591.5908203125</v>
      </c>
      <c r="U362" s="366">
        <v>4734.13232421875</v>
      </c>
      <c r="V362" s="74">
        <f>100</f>
        <v>100</v>
      </c>
      <c r="W362" s="127">
        <f t="shared" si="48"/>
        <v>100.39068524135095</v>
      </c>
      <c r="X362" s="127">
        <f t="shared" si="48"/>
        <v>104.38150071111569</v>
      </c>
      <c r="Y362" s="127">
        <f t="shared" si="48"/>
        <v>95.82842406484005</v>
      </c>
      <c r="Z362" s="127">
        <f t="shared" si="48"/>
        <v>89.034904641957553</v>
      </c>
      <c r="AA362" s="127">
        <f t="shared" si="48"/>
        <v>105.67179012663</v>
      </c>
      <c r="AB362" s="127">
        <f t="shared" si="48"/>
        <v>123.38456793296665</v>
      </c>
      <c r="AC362" s="127">
        <f t="shared" si="48"/>
        <v>135.81795438578456</v>
      </c>
      <c r="AD362" s="127">
        <f t="shared" si="48"/>
        <v>142.15459483541528</v>
      </c>
      <c r="AE362" s="127">
        <f t="shared" si="48"/>
        <v>163.65085076851901</v>
      </c>
      <c r="AF362" s="127">
        <f t="shared" si="48"/>
        <v>86.384276632567392</v>
      </c>
      <c r="AG362" s="127">
        <f t="shared" si="48"/>
        <v>101.06753028667387</v>
      </c>
      <c r="AH362" s="127">
        <f t="shared" si="48"/>
        <v>85.601192618105188</v>
      </c>
      <c r="AI362" s="127">
        <f t="shared" si="48"/>
        <v>96.1750544046334</v>
      </c>
      <c r="AJ362" s="127">
        <f t="shared" si="48"/>
        <v>71.486146095717885</v>
      </c>
      <c r="AK362" s="127">
        <f t="shared" si="48"/>
        <v>75.831017722737712</v>
      </c>
      <c r="AL362" s="127">
        <f t="shared" si="48"/>
        <v>78.67836700958722</v>
      </c>
      <c r="AM362" s="127">
        <f t="shared" si="49"/>
        <v>81.120860950646005</v>
      </c>
      <c r="AN362" s="280">
        <v>1</v>
      </c>
      <c r="AO362" s="281">
        <v>1</v>
      </c>
      <c r="AP362" s="281">
        <v>1</v>
      </c>
      <c r="AQ362" s="281">
        <v>4</v>
      </c>
      <c r="AR362" s="281">
        <v>4</v>
      </c>
      <c r="AS362" s="281">
        <v>1</v>
      </c>
      <c r="AT362" s="281">
        <v>1</v>
      </c>
      <c r="AU362" s="281">
        <v>1</v>
      </c>
      <c r="AV362" s="281">
        <v>1</v>
      </c>
      <c r="AW362" s="281">
        <v>1</v>
      </c>
      <c r="AX362" s="281">
        <v>1</v>
      </c>
      <c r="AY362" s="281">
        <v>1</v>
      </c>
      <c r="AZ362" s="281">
        <v>1</v>
      </c>
      <c r="BA362" s="281">
        <v>1</v>
      </c>
      <c r="BB362" s="281">
        <v>1</v>
      </c>
      <c r="BC362" s="281">
        <v>4</v>
      </c>
      <c r="BD362" s="281">
        <v>6</v>
      </c>
      <c r="BE362" s="325">
        <v>7</v>
      </c>
    </row>
    <row r="363" spans="2:57" ht="15" x14ac:dyDescent="0.25">
      <c r="B363" s="772"/>
      <c r="C363" s="1" t="s">
        <v>5</v>
      </c>
      <c r="D363" s="365">
        <v>7549</v>
      </c>
      <c r="E363" s="11">
        <v>5009.8</v>
      </c>
      <c r="F363" s="11">
        <v>7046.4</v>
      </c>
      <c r="G363" s="11">
        <v>7732.8490000000002</v>
      </c>
      <c r="H363" s="11">
        <v>7612.9110000000001</v>
      </c>
      <c r="I363" s="11">
        <v>9045.9</v>
      </c>
      <c r="J363" s="11">
        <v>9477.1</v>
      </c>
      <c r="K363" s="11">
        <v>3707.3</v>
      </c>
      <c r="L363" s="11">
        <v>5293</v>
      </c>
      <c r="M363" s="11">
        <v>8603.4</v>
      </c>
      <c r="N363" s="11">
        <v>10548.1</v>
      </c>
      <c r="O363" s="11">
        <v>13821</v>
      </c>
      <c r="P363" s="11">
        <v>14283.3</v>
      </c>
      <c r="Q363" s="11">
        <v>9053.2999999999993</v>
      </c>
      <c r="R363" s="11">
        <v>8536.2099999999991</v>
      </c>
      <c r="S363" s="11">
        <v>9085.66796875</v>
      </c>
      <c r="T363" s="11">
        <v>9447.0439453125</v>
      </c>
      <c r="U363" s="366">
        <v>9737.0263671875</v>
      </c>
      <c r="V363" s="74">
        <f>100</f>
        <v>100</v>
      </c>
      <c r="W363" s="127">
        <f t="shared" si="48"/>
        <v>66.363756788978677</v>
      </c>
      <c r="X363" s="127">
        <f t="shared" si="48"/>
        <v>93.34216452510266</v>
      </c>
      <c r="Y363" s="127">
        <f t="shared" si="48"/>
        <v>102.43540866339913</v>
      </c>
      <c r="Z363" s="127">
        <f t="shared" si="48"/>
        <v>100.8466154457544</v>
      </c>
      <c r="AA363" s="127">
        <f t="shared" si="48"/>
        <v>119.82911643926347</v>
      </c>
      <c r="AB363" s="127">
        <f t="shared" si="48"/>
        <v>125.54113127566565</v>
      </c>
      <c r="AC363" s="127">
        <f t="shared" si="48"/>
        <v>49.109815869651612</v>
      </c>
      <c r="AD363" s="127">
        <f t="shared" si="48"/>
        <v>70.115247052589751</v>
      </c>
      <c r="AE363" s="127">
        <f t="shared" si="48"/>
        <v>113.96741290237118</v>
      </c>
      <c r="AF363" s="127">
        <f t="shared" si="48"/>
        <v>139.72844085309313</v>
      </c>
      <c r="AG363" s="127">
        <f t="shared" si="48"/>
        <v>183.08385216584978</v>
      </c>
      <c r="AH363" s="127">
        <f t="shared" si="48"/>
        <v>189.20784209829117</v>
      </c>
      <c r="AI363" s="127">
        <f t="shared" si="48"/>
        <v>119.92714266790301</v>
      </c>
      <c r="AJ363" s="127">
        <f t="shared" si="48"/>
        <v>113.0773612398993</v>
      </c>
      <c r="AK363" s="127">
        <f t="shared" si="48"/>
        <v>120.3559142767254</v>
      </c>
      <c r="AL363" s="127">
        <f t="shared" si="48"/>
        <v>125.14298510150351</v>
      </c>
      <c r="AM363" s="127">
        <f t="shared" si="49"/>
        <v>128.9843206674725</v>
      </c>
      <c r="AN363" s="280">
        <v>1</v>
      </c>
      <c r="AO363" s="281">
        <v>1</v>
      </c>
      <c r="AP363" s="281">
        <v>1</v>
      </c>
      <c r="AQ363" s="281">
        <v>4</v>
      </c>
      <c r="AR363" s="281">
        <v>4</v>
      </c>
      <c r="AS363" s="281">
        <v>1</v>
      </c>
      <c r="AT363" s="281">
        <v>1</v>
      </c>
      <c r="AU363" s="281">
        <v>1</v>
      </c>
      <c r="AV363" s="281">
        <v>1</v>
      </c>
      <c r="AW363" s="281">
        <v>1</v>
      </c>
      <c r="AX363" s="281">
        <v>1</v>
      </c>
      <c r="AY363" s="281">
        <v>1</v>
      </c>
      <c r="AZ363" s="281">
        <v>1</v>
      </c>
      <c r="BA363" s="281">
        <v>1</v>
      </c>
      <c r="BB363" s="281">
        <v>1</v>
      </c>
      <c r="BC363" s="281">
        <v>4</v>
      </c>
      <c r="BD363" s="281">
        <v>6</v>
      </c>
      <c r="BE363" s="325">
        <v>7</v>
      </c>
    </row>
    <row r="364" spans="2:57" ht="15" x14ac:dyDescent="0.25">
      <c r="B364" s="772"/>
      <c r="C364" s="1" t="s">
        <v>6</v>
      </c>
      <c r="D364" s="365">
        <v>27454.6</v>
      </c>
      <c r="E364" s="11">
        <v>23518.6</v>
      </c>
      <c r="F364" s="11">
        <v>27310.3</v>
      </c>
      <c r="G364" s="11">
        <v>28849.9</v>
      </c>
      <c r="H364" s="11">
        <v>28070.699000000001</v>
      </c>
      <c r="I364" s="11">
        <v>33571.699999999997</v>
      </c>
      <c r="J364" s="11">
        <v>38618.300000000003</v>
      </c>
      <c r="K364" s="11">
        <v>34325.1</v>
      </c>
      <c r="L364" s="11">
        <v>36640.9</v>
      </c>
      <c r="M364" s="11">
        <v>44569.8</v>
      </c>
      <c r="N364" s="11">
        <v>35364.6</v>
      </c>
      <c r="O364" s="11">
        <v>38955.9</v>
      </c>
      <c r="P364" s="11">
        <v>37014.199999999997</v>
      </c>
      <c r="Q364" s="11">
        <v>37663.99</v>
      </c>
      <c r="R364" s="11">
        <v>37489.269999999997</v>
      </c>
      <c r="S364" s="11">
        <v>40483.436035156301</v>
      </c>
      <c r="T364" s="11">
        <v>42490.4384765625</v>
      </c>
      <c r="U364" s="366">
        <v>43803.313964843801</v>
      </c>
      <c r="V364" s="74">
        <f>100</f>
        <v>100</v>
      </c>
      <c r="W364" s="127">
        <f t="shared" si="48"/>
        <v>85.663604641845083</v>
      </c>
      <c r="X364" s="127">
        <f t="shared" si="48"/>
        <v>99.474405017738377</v>
      </c>
      <c r="Y364" s="127">
        <f t="shared" si="48"/>
        <v>105.08220844594349</v>
      </c>
      <c r="Z364" s="127">
        <f t="shared" si="48"/>
        <v>102.24406474689124</v>
      </c>
      <c r="AA364" s="127">
        <f t="shared" si="48"/>
        <v>122.28078354811214</v>
      </c>
      <c r="AB364" s="127">
        <f t="shared" si="48"/>
        <v>140.6624026574782</v>
      </c>
      <c r="AC364" s="127">
        <f t="shared" si="48"/>
        <v>125.02495028155573</v>
      </c>
      <c r="AD364" s="127">
        <f t="shared" si="48"/>
        <v>133.4599666358279</v>
      </c>
      <c r="AE364" s="127">
        <f t="shared" si="48"/>
        <v>162.34000859600943</v>
      </c>
      <c r="AF364" s="127">
        <f t="shared" si="48"/>
        <v>128.81120103734895</v>
      </c>
      <c r="AG364" s="127">
        <f t="shared" si="48"/>
        <v>141.89206908860447</v>
      </c>
      <c r="AH364" s="127">
        <f t="shared" si="48"/>
        <v>134.81966592119352</v>
      </c>
      <c r="AI364" s="127">
        <f t="shared" si="48"/>
        <v>137.18644598719342</v>
      </c>
      <c r="AJ364" s="127">
        <f t="shared" si="48"/>
        <v>136.5500499005631</v>
      </c>
      <c r="AK364" s="127">
        <f t="shared" si="48"/>
        <v>147.45593101030903</v>
      </c>
      <c r="AL364" s="127">
        <f t="shared" si="48"/>
        <v>154.7661902798165</v>
      </c>
      <c r="AM364" s="127">
        <f t="shared" si="49"/>
        <v>159.54817759080009</v>
      </c>
      <c r="AN364" s="280"/>
      <c r="AO364" s="281"/>
      <c r="AP364" s="281"/>
      <c r="AQ364" s="281"/>
      <c r="AR364" s="281"/>
      <c r="AS364" s="281"/>
      <c r="AT364" s="281"/>
      <c r="AU364" s="281"/>
      <c r="AV364" s="281"/>
      <c r="AW364" s="281"/>
      <c r="AX364" s="281"/>
      <c r="AY364" s="281"/>
      <c r="AZ364" s="281"/>
      <c r="BA364" s="281"/>
      <c r="BB364" s="281"/>
      <c r="BC364" s="281"/>
      <c r="BD364" s="281"/>
      <c r="BE364" s="325"/>
    </row>
    <row r="365" spans="2:57" ht="15" x14ac:dyDescent="0.25">
      <c r="B365" s="765"/>
      <c r="C365" s="8" t="s">
        <v>7</v>
      </c>
      <c r="D365" s="424">
        <v>19905.599999999999</v>
      </c>
      <c r="E365" s="341">
        <v>18508.8</v>
      </c>
      <c r="F365" s="341">
        <v>20263.900000000001</v>
      </c>
      <c r="G365" s="341">
        <v>21117.050999999999</v>
      </c>
      <c r="H365" s="341">
        <v>20457.788</v>
      </c>
      <c r="I365" s="341">
        <v>24525.8</v>
      </c>
      <c r="J365" s="341">
        <v>29141.200000000001</v>
      </c>
      <c r="K365" s="341">
        <v>30617.8</v>
      </c>
      <c r="L365" s="341">
        <v>31347.9</v>
      </c>
      <c r="M365" s="341">
        <v>35966.400000000001</v>
      </c>
      <c r="N365" s="341">
        <v>24816.5</v>
      </c>
      <c r="O365" s="341">
        <v>25134.9</v>
      </c>
      <c r="P365" s="341">
        <v>22730.9</v>
      </c>
      <c r="Q365" s="341">
        <v>28610.69</v>
      </c>
      <c r="R365" s="341">
        <v>28953.06</v>
      </c>
      <c r="S365" s="341">
        <v>31397.768066406301</v>
      </c>
      <c r="T365" s="341">
        <v>33043.39453125</v>
      </c>
      <c r="U365" s="341">
        <v>34066.287597656301</v>
      </c>
      <c r="V365" s="74">
        <f>100</f>
        <v>100</v>
      </c>
      <c r="W365" s="127">
        <f t="shared" si="48"/>
        <v>92.982879189775744</v>
      </c>
      <c r="X365" s="127">
        <f t="shared" si="48"/>
        <v>101.79999598103048</v>
      </c>
      <c r="Y365" s="127">
        <f t="shared" si="48"/>
        <v>106.08598082951532</v>
      </c>
      <c r="Z365" s="127">
        <f t="shared" si="48"/>
        <v>102.77403343782655</v>
      </c>
      <c r="AA365" s="127">
        <f t="shared" si="48"/>
        <v>123.2105538140021</v>
      </c>
      <c r="AB365" s="127">
        <f t="shared" si="48"/>
        <v>146.39699381078694</v>
      </c>
      <c r="AC365" s="127">
        <f t="shared" si="48"/>
        <v>153.81500683224823</v>
      </c>
      <c r="AD365" s="127">
        <f t="shared" si="48"/>
        <v>157.4828189052327</v>
      </c>
      <c r="AE365" s="127">
        <f t="shared" si="48"/>
        <v>180.68483240897035</v>
      </c>
      <c r="AF365" s="127">
        <f t="shared" si="48"/>
        <v>124.67094686922275</v>
      </c>
      <c r="AG365" s="127">
        <f t="shared" si="48"/>
        <v>126.27049674463468</v>
      </c>
      <c r="AH365" s="127">
        <f t="shared" si="48"/>
        <v>114.19349328832088</v>
      </c>
      <c r="AI365" s="127">
        <f t="shared" si="48"/>
        <v>143.73186439996786</v>
      </c>
      <c r="AJ365" s="127">
        <f t="shared" si="48"/>
        <v>145.45183265010851</v>
      </c>
      <c r="AK365" s="127">
        <f t="shared" si="48"/>
        <v>157.73334170487854</v>
      </c>
      <c r="AL365" s="127">
        <f t="shared" si="48"/>
        <v>166.00049499261516</v>
      </c>
      <c r="AM365" s="127">
        <f t="shared" si="49"/>
        <v>171.13921508347553</v>
      </c>
      <c r="AN365" s="283"/>
      <c r="AO365" s="284"/>
      <c r="AP365" s="284"/>
      <c r="AQ365" s="284"/>
      <c r="AR365" s="284"/>
      <c r="AS365" s="284"/>
      <c r="AT365" s="284"/>
      <c r="AU365" s="284"/>
      <c r="AV365" s="284"/>
      <c r="AW365" s="284"/>
      <c r="AX365" s="284"/>
      <c r="AY365" s="284"/>
      <c r="AZ365" s="284"/>
      <c r="BA365" s="284"/>
      <c r="BB365" s="284"/>
      <c r="BC365" s="284"/>
      <c r="BD365" s="284"/>
      <c r="BE365" s="284"/>
    </row>
    <row r="366" spans="2:57" ht="15" customHeight="1" x14ac:dyDescent="0.25">
      <c r="B366" s="772" t="s">
        <v>69</v>
      </c>
      <c r="C366" s="1" t="s">
        <v>2</v>
      </c>
      <c r="D366" s="425">
        <v>10129.799999999999</v>
      </c>
      <c r="E366" s="11">
        <v>9549.7000000000007</v>
      </c>
      <c r="F366" s="11">
        <v>9932.9</v>
      </c>
      <c r="G366" s="11">
        <v>11076.4</v>
      </c>
      <c r="H366" s="11">
        <v>11427.6</v>
      </c>
      <c r="I366" s="11">
        <v>11943.5</v>
      </c>
      <c r="J366" s="11">
        <v>13556.9</v>
      </c>
      <c r="K366" s="11">
        <v>13020.7</v>
      </c>
      <c r="L366" s="11">
        <v>13611.1</v>
      </c>
      <c r="M366" s="11">
        <v>15438</v>
      </c>
      <c r="N366" s="11">
        <v>14970.4</v>
      </c>
      <c r="O366" s="11">
        <v>14633.6</v>
      </c>
      <c r="P366" s="11">
        <v>13840.9</v>
      </c>
      <c r="Q366" s="11">
        <v>18670.66</v>
      </c>
      <c r="R366" s="11">
        <v>14485.36</v>
      </c>
      <c r="S366" s="11">
        <v>15908.4013671875</v>
      </c>
      <c r="T366" s="11">
        <v>16875.552734375</v>
      </c>
      <c r="U366" s="366">
        <v>17398.279296875</v>
      </c>
      <c r="V366" s="74">
        <f>100</f>
        <v>100</v>
      </c>
      <c r="W366" s="127">
        <f t="shared" si="48"/>
        <v>94.27333214870977</v>
      </c>
      <c r="X366" s="127">
        <f t="shared" si="48"/>
        <v>98.056230132875285</v>
      </c>
      <c r="Y366" s="127">
        <f t="shared" si="48"/>
        <v>109.34470571975756</v>
      </c>
      <c r="Z366" s="127">
        <f t="shared" si="48"/>
        <v>112.81170408102827</v>
      </c>
      <c r="AA366" s="127">
        <f t="shared" si="48"/>
        <v>117.90459831388577</v>
      </c>
      <c r="AB366" s="127">
        <f t="shared" si="48"/>
        <v>133.83186242571423</v>
      </c>
      <c r="AC366" s="127">
        <f t="shared" si="48"/>
        <v>128.53856936958283</v>
      </c>
      <c r="AD366" s="127">
        <f t="shared" si="48"/>
        <v>134.36691741199235</v>
      </c>
      <c r="AE366" s="127">
        <f t="shared" si="48"/>
        <v>152.40182432032222</v>
      </c>
      <c r="AF366" s="127">
        <f t="shared" si="48"/>
        <v>147.7857410807716</v>
      </c>
      <c r="AG366" s="127">
        <f t="shared" si="48"/>
        <v>144.46089754980355</v>
      </c>
      <c r="AH366" s="127">
        <f t="shared" si="48"/>
        <v>136.63547157890582</v>
      </c>
      <c r="AI366" s="127">
        <f t="shared" si="48"/>
        <v>184.31420166242177</v>
      </c>
      <c r="AJ366" s="127">
        <f t="shared" si="48"/>
        <v>142.99749254674327</v>
      </c>
      <c r="AK366" s="127">
        <f t="shared" si="48"/>
        <v>157.04556227356414</v>
      </c>
      <c r="AL366" s="127">
        <f t="shared" si="48"/>
        <v>166.59314827908744</v>
      </c>
      <c r="AM366" s="127">
        <f t="shared" si="49"/>
        <v>171.75343340317679</v>
      </c>
      <c r="AN366" s="280">
        <v>1</v>
      </c>
      <c r="AO366" s="281">
        <v>1</v>
      </c>
      <c r="AP366" s="281">
        <v>1</v>
      </c>
      <c r="AQ366" s="281">
        <v>1</v>
      </c>
      <c r="AR366" s="281">
        <v>1</v>
      </c>
      <c r="AS366" s="281">
        <v>1</v>
      </c>
      <c r="AT366" s="281">
        <v>1</v>
      </c>
      <c r="AU366" s="281">
        <v>1</v>
      </c>
      <c r="AV366" s="281">
        <v>1</v>
      </c>
      <c r="AW366" s="281">
        <v>1</v>
      </c>
      <c r="AX366" s="281">
        <v>1</v>
      </c>
      <c r="AY366" s="281">
        <v>1</v>
      </c>
      <c r="AZ366" s="281">
        <v>1</v>
      </c>
      <c r="BA366" s="281">
        <v>1</v>
      </c>
      <c r="BB366" s="281">
        <v>1</v>
      </c>
      <c r="BC366" s="281">
        <v>4</v>
      </c>
      <c r="BD366" s="281">
        <v>6</v>
      </c>
      <c r="BE366" s="325">
        <v>7</v>
      </c>
    </row>
    <row r="367" spans="2:57" ht="15" x14ac:dyDescent="0.25">
      <c r="B367" s="772"/>
      <c r="C367" s="1" t="s">
        <v>3</v>
      </c>
      <c r="D367" s="365">
        <v>8188.2</v>
      </c>
      <c r="E367" s="11">
        <v>8123.8</v>
      </c>
      <c r="F367" s="11">
        <v>8638</v>
      </c>
      <c r="G367" s="11">
        <v>9037.6</v>
      </c>
      <c r="H367" s="11">
        <v>9435.7000000000007</v>
      </c>
      <c r="I367" s="11">
        <v>10638.4</v>
      </c>
      <c r="J367" s="11">
        <v>11079.2</v>
      </c>
      <c r="K367" s="11">
        <v>13192.7</v>
      </c>
      <c r="L367" s="11">
        <v>13769.4</v>
      </c>
      <c r="M367" s="11">
        <v>15326.2</v>
      </c>
      <c r="N367" s="11">
        <v>14127.3</v>
      </c>
      <c r="O367" s="11">
        <v>14414.1</v>
      </c>
      <c r="P367" s="11">
        <v>13290.3</v>
      </c>
      <c r="Q367" s="11">
        <v>17282.37</v>
      </c>
      <c r="R367" s="11">
        <v>15953.24</v>
      </c>
      <c r="S367" s="11">
        <v>16936.3125</v>
      </c>
      <c r="T367" s="11">
        <v>17581.09375</v>
      </c>
      <c r="U367" s="366">
        <v>18123.404296875</v>
      </c>
      <c r="V367" s="74">
        <f>100</f>
        <v>100</v>
      </c>
      <c r="W367" s="127">
        <f t="shared" si="48"/>
        <v>99.213502357050388</v>
      </c>
      <c r="X367" s="127">
        <f t="shared" si="48"/>
        <v>105.49327080432818</v>
      </c>
      <c r="Y367" s="127">
        <f t="shared" si="48"/>
        <v>110.37346425343787</v>
      </c>
      <c r="Z367" s="127">
        <f t="shared" si="48"/>
        <v>115.23533865806894</v>
      </c>
      <c r="AA367" s="127">
        <f t="shared" si="48"/>
        <v>129.92354852104248</v>
      </c>
      <c r="AB367" s="127">
        <f t="shared" si="48"/>
        <v>135.30690505849881</v>
      </c>
      <c r="AC367" s="127">
        <f t="shared" si="48"/>
        <v>161.11843872890256</v>
      </c>
      <c r="AD367" s="127">
        <f t="shared" si="48"/>
        <v>168.16150069612368</v>
      </c>
      <c r="AE367" s="127">
        <f t="shared" si="48"/>
        <v>187.17422632568818</v>
      </c>
      <c r="AF367" s="127">
        <f t="shared" si="48"/>
        <v>172.53242470872721</v>
      </c>
      <c r="AG367" s="127">
        <f t="shared" si="48"/>
        <v>176.03502601304316</v>
      </c>
      <c r="AH367" s="127">
        <f t="shared" si="48"/>
        <v>162.31039788964608</v>
      </c>
      <c r="AI367" s="127">
        <f t="shared" si="48"/>
        <v>211.06433648420898</v>
      </c>
      <c r="AJ367" s="127">
        <f t="shared" si="48"/>
        <v>194.83207542561246</v>
      </c>
      <c r="AK367" s="127">
        <f t="shared" si="48"/>
        <v>206.83804132776436</v>
      </c>
      <c r="AL367" s="127">
        <f t="shared" si="48"/>
        <v>214.71255892625973</v>
      </c>
      <c r="AM367" s="127">
        <f t="shared" si="49"/>
        <v>221.33563294588555</v>
      </c>
      <c r="AN367" s="280">
        <v>1</v>
      </c>
      <c r="AO367" s="281">
        <v>1</v>
      </c>
      <c r="AP367" s="281">
        <v>1</v>
      </c>
      <c r="AQ367" s="281">
        <v>1</v>
      </c>
      <c r="AR367" s="281">
        <v>1</v>
      </c>
      <c r="AS367" s="281">
        <v>1</v>
      </c>
      <c r="AT367" s="281">
        <v>1</v>
      </c>
      <c r="AU367" s="281">
        <v>1</v>
      </c>
      <c r="AV367" s="281">
        <v>1</v>
      </c>
      <c r="AW367" s="281">
        <v>1</v>
      </c>
      <c r="AX367" s="281">
        <v>1</v>
      </c>
      <c r="AY367" s="281">
        <v>1</v>
      </c>
      <c r="AZ367" s="281">
        <v>1</v>
      </c>
      <c r="BA367" s="281">
        <v>1</v>
      </c>
      <c r="BB367" s="281">
        <v>1</v>
      </c>
      <c r="BC367" s="281">
        <v>4</v>
      </c>
      <c r="BD367" s="281">
        <v>6</v>
      </c>
      <c r="BE367" s="325">
        <v>7</v>
      </c>
    </row>
    <row r="368" spans="2:57" ht="15" x14ac:dyDescent="0.25">
      <c r="B368" s="772"/>
      <c r="C368" s="1" t="s">
        <v>4</v>
      </c>
      <c r="D368" s="365">
        <v>6106.6</v>
      </c>
      <c r="E368" s="11">
        <v>4883.2</v>
      </c>
      <c r="F368" s="11">
        <v>5234</v>
      </c>
      <c r="G368" s="11">
        <v>5726.9</v>
      </c>
      <c r="H368" s="11">
        <v>6260</v>
      </c>
      <c r="I368" s="11">
        <v>6512.6</v>
      </c>
      <c r="J368" s="11">
        <v>7773.4</v>
      </c>
      <c r="K368" s="11">
        <v>8088.4</v>
      </c>
      <c r="L368" s="11">
        <v>8578.2000000000007</v>
      </c>
      <c r="M368" s="11">
        <v>9273.1</v>
      </c>
      <c r="N368" s="11">
        <v>8217.4</v>
      </c>
      <c r="O368" s="11">
        <v>9028.5</v>
      </c>
      <c r="P368" s="11">
        <v>9246.1</v>
      </c>
      <c r="Q368" s="11">
        <v>9901.8799999999992</v>
      </c>
      <c r="R368" s="11">
        <v>8260.61</v>
      </c>
      <c r="S368" s="11">
        <v>8762.6845703125</v>
      </c>
      <c r="T368" s="11">
        <v>9091.7109375</v>
      </c>
      <c r="U368" s="366">
        <v>9373.962890625</v>
      </c>
      <c r="V368" s="74">
        <f>100</f>
        <v>100</v>
      </c>
      <c r="W368" s="127">
        <f t="shared" si="48"/>
        <v>79.965938492778307</v>
      </c>
      <c r="X368" s="127">
        <f t="shared" si="48"/>
        <v>85.710542691514092</v>
      </c>
      <c r="Y368" s="127">
        <f t="shared" si="48"/>
        <v>93.782137359578158</v>
      </c>
      <c r="Z368" s="127">
        <f t="shared" si="48"/>
        <v>102.51203615759997</v>
      </c>
      <c r="AA368" s="127">
        <f t="shared" si="48"/>
        <v>106.64854419808076</v>
      </c>
      <c r="AB368" s="127">
        <f t="shared" si="48"/>
        <v>127.29505780630792</v>
      </c>
      <c r="AC368" s="127">
        <f t="shared" si="48"/>
        <v>132.45341106343955</v>
      </c>
      <c r="AD368" s="127">
        <f t="shared" si="48"/>
        <v>140.47424098516362</v>
      </c>
      <c r="AE368" s="127">
        <f t="shared" si="48"/>
        <v>151.85373202764222</v>
      </c>
      <c r="AF368" s="127">
        <f t="shared" si="48"/>
        <v>134.56587954016965</v>
      </c>
      <c r="AG368" s="127">
        <f t="shared" si="48"/>
        <v>147.84822978416793</v>
      </c>
      <c r="AH368" s="127">
        <f t="shared" si="48"/>
        <v>151.41158746274522</v>
      </c>
      <c r="AI368" s="127">
        <f t="shared" si="48"/>
        <v>162.15046015786194</v>
      </c>
      <c r="AJ368" s="127">
        <f t="shared" si="48"/>
        <v>135.27347460125111</v>
      </c>
      <c r="AK368" s="127">
        <f t="shared" si="48"/>
        <v>143.49530950631282</v>
      </c>
      <c r="AL368" s="127">
        <f t="shared" si="48"/>
        <v>148.88335469000754</v>
      </c>
      <c r="AM368" s="127">
        <f t="shared" si="49"/>
        <v>153.50543494948087</v>
      </c>
      <c r="AN368" s="280">
        <v>1</v>
      </c>
      <c r="AO368" s="281">
        <v>1</v>
      </c>
      <c r="AP368" s="281">
        <v>1</v>
      </c>
      <c r="AQ368" s="281">
        <v>1</v>
      </c>
      <c r="AR368" s="281">
        <v>1</v>
      </c>
      <c r="AS368" s="281">
        <v>1</v>
      </c>
      <c r="AT368" s="281">
        <v>1</v>
      </c>
      <c r="AU368" s="281">
        <v>1</v>
      </c>
      <c r="AV368" s="281">
        <v>1</v>
      </c>
      <c r="AW368" s="281">
        <v>1</v>
      </c>
      <c r="AX368" s="281">
        <v>1</v>
      </c>
      <c r="AY368" s="281">
        <v>1</v>
      </c>
      <c r="AZ368" s="281">
        <v>1</v>
      </c>
      <c r="BA368" s="281">
        <v>1</v>
      </c>
      <c r="BB368" s="281">
        <v>1</v>
      </c>
      <c r="BC368" s="281">
        <v>4</v>
      </c>
      <c r="BD368" s="281">
        <v>6</v>
      </c>
      <c r="BE368" s="325">
        <v>7</v>
      </c>
    </row>
    <row r="369" spans="2:57" ht="15" x14ac:dyDescent="0.25">
      <c r="B369" s="772"/>
      <c r="C369" s="1" t="s">
        <v>5</v>
      </c>
      <c r="D369" s="365">
        <v>4419.3</v>
      </c>
      <c r="E369" s="11">
        <v>5964.1</v>
      </c>
      <c r="F369" s="11">
        <v>6753.7</v>
      </c>
      <c r="G369" s="11">
        <v>7244.9</v>
      </c>
      <c r="H369" s="11">
        <v>7020.6</v>
      </c>
      <c r="I369" s="11">
        <v>9324.7000000000007</v>
      </c>
      <c r="J369" s="11">
        <v>9356.6</v>
      </c>
      <c r="K369" s="11">
        <v>9622.1</v>
      </c>
      <c r="L369" s="11">
        <v>9742.4</v>
      </c>
      <c r="M369" s="11">
        <v>11011.9</v>
      </c>
      <c r="N369" s="11">
        <v>13482.5</v>
      </c>
      <c r="O369" s="11">
        <v>15438.6</v>
      </c>
      <c r="P369" s="11">
        <v>16654.7</v>
      </c>
      <c r="Q369" s="11">
        <v>16807.27</v>
      </c>
      <c r="R369" s="11">
        <v>15074.14</v>
      </c>
      <c r="S369" s="11">
        <v>16044.4306640625</v>
      </c>
      <c r="T369" s="11">
        <v>16682.587890625</v>
      </c>
      <c r="U369" s="366">
        <v>17194.61328125</v>
      </c>
      <c r="V369" s="74">
        <f>100</f>
        <v>100</v>
      </c>
      <c r="W369" s="127">
        <f t="shared" si="48"/>
        <v>134.95576222478672</v>
      </c>
      <c r="X369" s="127">
        <f t="shared" si="48"/>
        <v>152.8228452469848</v>
      </c>
      <c r="Y369" s="127">
        <f t="shared" si="48"/>
        <v>163.93772769443123</v>
      </c>
      <c r="Z369" s="127">
        <f t="shared" si="48"/>
        <v>158.86226325436155</v>
      </c>
      <c r="AA369" s="127">
        <f t="shared" si="48"/>
        <v>210.99947955558574</v>
      </c>
      <c r="AB369" s="127">
        <f t="shared" si="48"/>
        <v>211.7213133301654</v>
      </c>
      <c r="AC369" s="127">
        <f t="shared" si="48"/>
        <v>217.72905211232546</v>
      </c>
      <c r="AD369" s="127">
        <f t="shared" si="48"/>
        <v>220.45120267915732</v>
      </c>
      <c r="AE369" s="127">
        <f t="shared" si="48"/>
        <v>249.17747154526734</v>
      </c>
      <c r="AF369" s="127">
        <f t="shared" si="48"/>
        <v>305.08225284547325</v>
      </c>
      <c r="AG369" s="127">
        <f t="shared" si="48"/>
        <v>349.3449188785554</v>
      </c>
      <c r="AH369" s="127">
        <f t="shared" si="48"/>
        <v>376.86285158282982</v>
      </c>
      <c r="AI369" s="127">
        <f t="shared" si="48"/>
        <v>380.31520829090579</v>
      </c>
      <c r="AJ369" s="127">
        <f t="shared" si="48"/>
        <v>341.0979114339375</v>
      </c>
      <c r="AK369" s="127">
        <f t="shared" si="48"/>
        <v>363.05366605712442</v>
      </c>
      <c r="AL369" s="127">
        <f t="shared" si="48"/>
        <v>377.49389927420629</v>
      </c>
      <c r="AM369" s="127">
        <f t="shared" si="49"/>
        <v>389.08001903582016</v>
      </c>
      <c r="AN369" s="280">
        <v>1</v>
      </c>
      <c r="AO369" s="281">
        <v>1</v>
      </c>
      <c r="AP369" s="281">
        <v>1</v>
      </c>
      <c r="AQ369" s="281">
        <v>1</v>
      </c>
      <c r="AR369" s="281">
        <v>1</v>
      </c>
      <c r="AS369" s="281">
        <v>1</v>
      </c>
      <c r="AT369" s="281">
        <v>1</v>
      </c>
      <c r="AU369" s="281">
        <v>1</v>
      </c>
      <c r="AV369" s="281">
        <v>1</v>
      </c>
      <c r="AW369" s="281">
        <v>1</v>
      </c>
      <c r="AX369" s="281">
        <v>1</v>
      </c>
      <c r="AY369" s="281">
        <v>1</v>
      </c>
      <c r="AZ369" s="281">
        <v>1</v>
      </c>
      <c r="BA369" s="281">
        <v>1</v>
      </c>
      <c r="BB369" s="281">
        <v>1</v>
      </c>
      <c r="BC369" s="281">
        <v>4</v>
      </c>
      <c r="BD369" s="281">
        <v>6</v>
      </c>
      <c r="BE369" s="325">
        <v>7</v>
      </c>
    </row>
    <row r="370" spans="2:57" ht="15" x14ac:dyDescent="0.25">
      <c r="B370" s="772"/>
      <c r="C370" s="1" t="s">
        <v>6</v>
      </c>
      <c r="D370" s="365">
        <v>28843.9</v>
      </c>
      <c r="E370" s="11">
        <v>28520.799999999999</v>
      </c>
      <c r="F370" s="11">
        <v>30558.6</v>
      </c>
      <c r="G370" s="11">
        <v>33085.800000000003</v>
      </c>
      <c r="H370" s="11">
        <v>34143.9</v>
      </c>
      <c r="I370" s="11">
        <v>38419.199999999997</v>
      </c>
      <c r="J370" s="11">
        <v>41766.1</v>
      </c>
      <c r="K370" s="11">
        <v>43923.9</v>
      </c>
      <c r="L370" s="11">
        <v>45701.1</v>
      </c>
      <c r="M370" s="11">
        <v>51049.2</v>
      </c>
      <c r="N370" s="11">
        <v>50797.599999999999</v>
      </c>
      <c r="O370" s="11">
        <v>53514.8</v>
      </c>
      <c r="P370" s="11">
        <v>53032</v>
      </c>
      <c r="Q370" s="11">
        <v>62662.18</v>
      </c>
      <c r="R370" s="11">
        <v>53773.35</v>
      </c>
      <c r="S370" s="11">
        <v>57651.8291015625</v>
      </c>
      <c r="T370" s="11">
        <v>60230.9453125</v>
      </c>
      <c r="U370" s="366">
        <v>62090.259765625</v>
      </c>
      <c r="V370" s="74">
        <f>100</f>
        <v>100</v>
      </c>
      <c r="W370" s="127">
        <f t="shared" si="48"/>
        <v>98.87983247757758</v>
      </c>
      <c r="X370" s="127">
        <f t="shared" si="48"/>
        <v>105.94475781707743</v>
      </c>
      <c r="Y370" s="127">
        <f t="shared" si="48"/>
        <v>114.7064023935737</v>
      </c>
      <c r="Z370" s="127">
        <f t="shared" si="48"/>
        <v>118.37476901528572</v>
      </c>
      <c r="AA370" s="127">
        <f t="shared" si="48"/>
        <v>133.19696712303119</v>
      </c>
      <c r="AB370" s="127">
        <f t="shared" si="48"/>
        <v>144.80046040930665</v>
      </c>
      <c r="AC370" s="127">
        <f t="shared" si="48"/>
        <v>152.28141825481296</v>
      </c>
      <c r="AD370" s="127">
        <f t="shared" si="48"/>
        <v>158.44285966876879</v>
      </c>
      <c r="AE370" s="127">
        <f t="shared" si="48"/>
        <v>176.9843883802121</v>
      </c>
      <c r="AF370" s="127">
        <f t="shared" si="48"/>
        <v>176.11210689261853</v>
      </c>
      <c r="AG370" s="127">
        <f t="shared" si="48"/>
        <v>185.53246960362503</v>
      </c>
      <c r="AH370" s="127">
        <f t="shared" si="48"/>
        <v>183.858632154459</v>
      </c>
      <c r="AI370" s="127">
        <f t="shared" si="48"/>
        <v>217.24586481023715</v>
      </c>
      <c r="AJ370" s="127">
        <f t="shared" si="48"/>
        <v>186.42884630719146</v>
      </c>
      <c r="AK370" s="127">
        <f t="shared" si="48"/>
        <v>199.87529114149785</v>
      </c>
      <c r="AL370" s="127">
        <f t="shared" si="48"/>
        <v>208.81692597914983</v>
      </c>
      <c r="AM370" s="127">
        <f t="shared" si="49"/>
        <v>215.26305307404684</v>
      </c>
      <c r="AN370" s="280"/>
      <c r="AO370" s="281"/>
      <c r="AP370" s="281"/>
      <c r="AQ370" s="281"/>
      <c r="AR370" s="281"/>
      <c r="AS370" s="281"/>
      <c r="AT370" s="281"/>
      <c r="AU370" s="281"/>
      <c r="AV370" s="281"/>
      <c r="AW370" s="281"/>
      <c r="AX370" s="281"/>
      <c r="AY370" s="281"/>
      <c r="AZ370" s="281"/>
      <c r="BA370" s="281"/>
      <c r="BB370" s="281"/>
      <c r="BC370" s="281"/>
      <c r="BD370" s="281"/>
      <c r="BE370" s="325"/>
    </row>
    <row r="371" spans="2:57" ht="15" x14ac:dyDescent="0.25">
      <c r="B371" s="765"/>
      <c r="C371" s="8" t="s">
        <v>7</v>
      </c>
      <c r="D371" s="424">
        <v>24424.6</v>
      </c>
      <c r="E371" s="341">
        <v>22556.7</v>
      </c>
      <c r="F371" s="341">
        <v>23804.9</v>
      </c>
      <c r="G371" s="341">
        <v>25840.9</v>
      </c>
      <c r="H371" s="341">
        <v>27123.3</v>
      </c>
      <c r="I371" s="341">
        <v>29094.5</v>
      </c>
      <c r="J371" s="341">
        <v>32409.5</v>
      </c>
      <c r="K371" s="341">
        <v>34301.800000000003</v>
      </c>
      <c r="L371" s="341">
        <v>35958.699999999997</v>
      </c>
      <c r="M371" s="341">
        <v>40037.300000000003</v>
      </c>
      <c r="N371" s="341">
        <v>37315.1</v>
      </c>
      <c r="O371" s="341">
        <v>38076.199999999997</v>
      </c>
      <c r="P371" s="341">
        <v>36377.300000000003</v>
      </c>
      <c r="Q371" s="341">
        <v>45854.91</v>
      </c>
      <c r="R371" s="341">
        <v>38699.21</v>
      </c>
      <c r="S371" s="341">
        <v>41607.3984375</v>
      </c>
      <c r="T371" s="341">
        <v>43548.357421875</v>
      </c>
      <c r="U371" s="341">
        <v>44895.646484375</v>
      </c>
      <c r="V371" s="74">
        <f>100</f>
        <v>100</v>
      </c>
      <c r="W371" s="127">
        <f t="shared" si="48"/>
        <v>92.352382434103333</v>
      </c>
      <c r="X371" s="127">
        <f t="shared" si="48"/>
        <v>97.462803894434302</v>
      </c>
      <c r="Y371" s="127">
        <f t="shared" si="48"/>
        <v>105.79866200470019</v>
      </c>
      <c r="Z371" s="127">
        <f t="shared" si="48"/>
        <v>111.04910622896588</v>
      </c>
      <c r="AA371" s="127">
        <f t="shared" si="48"/>
        <v>119.11965804967124</v>
      </c>
      <c r="AB371" s="127">
        <f t="shared" si="48"/>
        <v>132.69203999246662</v>
      </c>
      <c r="AC371" s="127">
        <f t="shared" si="48"/>
        <v>140.43955684023487</v>
      </c>
      <c r="AD371" s="127">
        <f t="shared" si="48"/>
        <v>147.22329127191438</v>
      </c>
      <c r="AE371" s="127">
        <f t="shared" si="48"/>
        <v>163.92202942934586</v>
      </c>
      <c r="AF371" s="127">
        <f t="shared" si="48"/>
        <v>152.77670872808562</v>
      </c>
      <c r="AG371" s="127">
        <f t="shared" si="48"/>
        <v>155.8928293605627</v>
      </c>
      <c r="AH371" s="127">
        <f t="shared" si="48"/>
        <v>148.93713714861249</v>
      </c>
      <c r="AI371" s="127">
        <f t="shared" si="48"/>
        <v>187.74067947888605</v>
      </c>
      <c r="AJ371" s="127">
        <f t="shared" si="48"/>
        <v>158.44357737690689</v>
      </c>
      <c r="AK371" s="127">
        <f t="shared" si="48"/>
        <v>170.35037805122704</v>
      </c>
      <c r="AL371" s="127">
        <f t="shared" si="48"/>
        <v>178.29711611193224</v>
      </c>
      <c r="AM371" s="127">
        <f t="shared" si="49"/>
        <v>183.81323126837287</v>
      </c>
      <c r="AN371" s="283"/>
      <c r="AO371" s="284"/>
      <c r="AP371" s="284"/>
      <c r="AQ371" s="284"/>
      <c r="AR371" s="284"/>
      <c r="AS371" s="284"/>
      <c r="AT371" s="284"/>
      <c r="AU371" s="284"/>
      <c r="AV371" s="284"/>
      <c r="AW371" s="284"/>
      <c r="AX371" s="284"/>
      <c r="AY371" s="284"/>
      <c r="AZ371" s="284"/>
      <c r="BA371" s="284"/>
      <c r="BB371" s="284"/>
      <c r="BC371" s="284"/>
      <c r="BD371" s="284"/>
      <c r="BE371" s="284"/>
    </row>
    <row r="372" spans="2:57" ht="15" customHeight="1" x14ac:dyDescent="0.25">
      <c r="B372" s="772" t="s">
        <v>70</v>
      </c>
      <c r="C372" s="1" t="s">
        <v>2</v>
      </c>
      <c r="D372" s="425">
        <v>357.4</v>
      </c>
      <c r="E372" s="11">
        <v>376.2</v>
      </c>
      <c r="F372" s="11">
        <v>397.2</v>
      </c>
      <c r="G372" s="11">
        <v>471.8</v>
      </c>
      <c r="H372" s="11">
        <v>455.2</v>
      </c>
      <c r="I372" s="11">
        <v>557.4</v>
      </c>
      <c r="J372" s="11">
        <v>465.6</v>
      </c>
      <c r="K372" s="11">
        <v>513.70000000000005</v>
      </c>
      <c r="L372" s="11">
        <v>656.8</v>
      </c>
      <c r="M372" s="11">
        <v>720.9</v>
      </c>
      <c r="N372" s="11">
        <v>1470.5</v>
      </c>
      <c r="O372" s="11">
        <v>803.3</v>
      </c>
      <c r="P372" s="11">
        <v>687.7</v>
      </c>
      <c r="Q372" s="11">
        <v>913.42</v>
      </c>
      <c r="R372" s="11">
        <v>994.56</v>
      </c>
      <c r="S372" s="11">
        <v>1092.26550292969</v>
      </c>
      <c r="T372" s="11">
        <v>1158.669921875</v>
      </c>
      <c r="U372" s="366">
        <v>1194.53393554688</v>
      </c>
      <c r="V372" s="74">
        <f>100</f>
        <v>100</v>
      </c>
      <c r="W372" s="127">
        <f t="shared" si="48"/>
        <v>105.26021264689425</v>
      </c>
      <c r="X372" s="127">
        <f t="shared" si="48"/>
        <v>111.13598209289313</v>
      </c>
      <c r="Y372" s="127">
        <f t="shared" si="48"/>
        <v>132.00895355344153</v>
      </c>
      <c r="Z372" s="127">
        <f t="shared" si="48"/>
        <v>127.36429770565194</v>
      </c>
      <c r="AA372" s="127">
        <f t="shared" si="48"/>
        <v>155.95970900951315</v>
      </c>
      <c r="AB372" s="127">
        <f t="shared" si="48"/>
        <v>130.27420257414661</v>
      </c>
      <c r="AC372" s="127">
        <f t="shared" si="48"/>
        <v>143.73251259093456</v>
      </c>
      <c r="AD372" s="127">
        <f t="shared" si="48"/>
        <v>183.77168438724121</v>
      </c>
      <c r="AE372" s="127">
        <f t="shared" si="48"/>
        <v>201.70677112479015</v>
      </c>
      <c r="AF372" s="127">
        <f t="shared" si="48"/>
        <v>411.44376049244545</v>
      </c>
      <c r="AG372" s="127">
        <f t="shared" si="48"/>
        <v>224.76217123670958</v>
      </c>
      <c r="AH372" s="127">
        <f t="shared" si="48"/>
        <v>192.41745942921099</v>
      </c>
      <c r="AI372" s="127">
        <f t="shared" si="48"/>
        <v>255.57358701734753</v>
      </c>
      <c r="AJ372" s="127">
        <f t="shared" si="48"/>
        <v>278.27644096250702</v>
      </c>
      <c r="AK372" s="127">
        <f t="shared" si="48"/>
        <v>305.61429852537492</v>
      </c>
      <c r="AL372" s="127">
        <f t="shared" si="48"/>
        <v>324.19415833100169</v>
      </c>
      <c r="AM372" s="127">
        <f t="shared" si="49"/>
        <v>334.22885717595972</v>
      </c>
      <c r="AN372" s="280">
        <v>1</v>
      </c>
      <c r="AO372" s="281">
        <v>1</v>
      </c>
      <c r="AP372" s="281">
        <v>1</v>
      </c>
      <c r="AQ372" s="281">
        <v>1</v>
      </c>
      <c r="AR372" s="281">
        <v>1</v>
      </c>
      <c r="AS372" s="281">
        <v>1</v>
      </c>
      <c r="AT372" s="281">
        <v>1</v>
      </c>
      <c r="AU372" s="281">
        <v>1</v>
      </c>
      <c r="AV372" s="281">
        <v>1</v>
      </c>
      <c r="AW372" s="281">
        <v>1</v>
      </c>
      <c r="AX372" s="281">
        <v>1</v>
      </c>
      <c r="AY372" s="281">
        <v>1</v>
      </c>
      <c r="AZ372" s="281">
        <v>1</v>
      </c>
      <c r="BA372" s="281">
        <v>1</v>
      </c>
      <c r="BB372" s="281">
        <v>1</v>
      </c>
      <c r="BC372" s="281">
        <v>4</v>
      </c>
      <c r="BD372" s="281">
        <v>6</v>
      </c>
      <c r="BE372" s="325">
        <v>7</v>
      </c>
    </row>
    <row r="373" spans="2:57" ht="15" x14ac:dyDescent="0.25">
      <c r="B373" s="772"/>
      <c r="C373" s="1" t="s">
        <v>3</v>
      </c>
      <c r="D373" s="365">
        <v>847</v>
      </c>
      <c r="E373" s="11">
        <v>847.1</v>
      </c>
      <c r="F373" s="11">
        <v>868.3</v>
      </c>
      <c r="G373" s="11">
        <v>872.4</v>
      </c>
      <c r="H373" s="11">
        <v>933.9</v>
      </c>
      <c r="I373" s="11">
        <v>918.1</v>
      </c>
      <c r="J373" s="11">
        <v>1108.2</v>
      </c>
      <c r="K373" s="11">
        <v>983.6</v>
      </c>
      <c r="L373" s="11">
        <v>1120.2</v>
      </c>
      <c r="M373" s="11">
        <v>1385.8</v>
      </c>
      <c r="N373" s="11">
        <v>2258</v>
      </c>
      <c r="O373" s="11">
        <v>1239.9000000000001</v>
      </c>
      <c r="P373" s="11">
        <v>1308</v>
      </c>
      <c r="Q373" s="11">
        <v>1399.29</v>
      </c>
      <c r="R373" s="11">
        <v>1128.56</v>
      </c>
      <c r="S373" s="11">
        <v>1198.10412597656</v>
      </c>
      <c r="T373" s="11">
        <v>1243.71704101563</v>
      </c>
      <c r="U373" s="366">
        <v>1282.09094238281</v>
      </c>
      <c r="V373" s="74">
        <f>100</f>
        <v>100</v>
      </c>
      <c r="W373" s="127">
        <f t="shared" si="48"/>
        <v>100.01180637544275</v>
      </c>
      <c r="X373" s="127">
        <f t="shared" si="48"/>
        <v>102.51475796930342</v>
      </c>
      <c r="Y373" s="127">
        <f t="shared" si="48"/>
        <v>102.99881936245572</v>
      </c>
      <c r="Z373" s="127">
        <f t="shared" si="48"/>
        <v>110.25974025974025</v>
      </c>
      <c r="AA373" s="127">
        <f t="shared" si="48"/>
        <v>108.39433293978749</v>
      </c>
      <c r="AB373" s="127">
        <f t="shared" si="48"/>
        <v>130.83825265643446</v>
      </c>
      <c r="AC373" s="127">
        <f t="shared" si="48"/>
        <v>116.12750885478158</v>
      </c>
      <c r="AD373" s="127">
        <f t="shared" si="48"/>
        <v>132.25501770956316</v>
      </c>
      <c r="AE373" s="127">
        <f t="shared" si="48"/>
        <v>163.61275088547816</v>
      </c>
      <c r="AF373" s="127">
        <f t="shared" si="48"/>
        <v>266.58795749704842</v>
      </c>
      <c r="AG373" s="127">
        <f t="shared" si="48"/>
        <v>146.38724911452186</v>
      </c>
      <c r="AH373" s="127">
        <f t="shared" si="48"/>
        <v>154.42739079102716</v>
      </c>
      <c r="AI373" s="127">
        <f t="shared" si="48"/>
        <v>165.20543093270365</v>
      </c>
      <c r="AJ373" s="127">
        <f t="shared" si="48"/>
        <v>133.24203069657614</v>
      </c>
      <c r="AK373" s="127">
        <f t="shared" si="48"/>
        <v>141.45267130774027</v>
      </c>
      <c r="AL373" s="127">
        <f t="shared" si="48"/>
        <v>146.83790330763046</v>
      </c>
      <c r="AM373" s="127">
        <f t="shared" si="49"/>
        <v>151.36847017506611</v>
      </c>
      <c r="AN373" s="280">
        <v>1</v>
      </c>
      <c r="AO373" s="281">
        <v>1</v>
      </c>
      <c r="AP373" s="281">
        <v>1</v>
      </c>
      <c r="AQ373" s="281">
        <v>1</v>
      </c>
      <c r="AR373" s="281">
        <v>1</v>
      </c>
      <c r="AS373" s="281">
        <v>1</v>
      </c>
      <c r="AT373" s="281">
        <v>1</v>
      </c>
      <c r="AU373" s="281">
        <v>1</v>
      </c>
      <c r="AV373" s="281">
        <v>1</v>
      </c>
      <c r="AW373" s="281">
        <v>1</v>
      </c>
      <c r="AX373" s="281">
        <v>1</v>
      </c>
      <c r="AY373" s="281">
        <v>1</v>
      </c>
      <c r="AZ373" s="281">
        <v>1</v>
      </c>
      <c r="BA373" s="281">
        <v>1</v>
      </c>
      <c r="BB373" s="281">
        <v>1</v>
      </c>
      <c r="BC373" s="281">
        <v>4</v>
      </c>
      <c r="BD373" s="281">
        <v>6</v>
      </c>
      <c r="BE373" s="325">
        <v>7</v>
      </c>
    </row>
    <row r="374" spans="2:57" ht="15" x14ac:dyDescent="0.25">
      <c r="B374" s="772"/>
      <c r="C374" s="1" t="s">
        <v>4</v>
      </c>
      <c r="D374" s="365">
        <v>1427.2</v>
      </c>
      <c r="E374" s="11">
        <v>1932.4</v>
      </c>
      <c r="F374" s="11">
        <v>1567</v>
      </c>
      <c r="G374" s="11">
        <v>1682.6</v>
      </c>
      <c r="H374" s="11">
        <v>1871.1</v>
      </c>
      <c r="I374" s="11">
        <v>1832.97531981816</v>
      </c>
      <c r="J374" s="11">
        <v>2149.4702563467399</v>
      </c>
      <c r="K374" s="11">
        <v>2269.6</v>
      </c>
      <c r="L374" s="11">
        <v>2735.6</v>
      </c>
      <c r="M374" s="11">
        <v>2895.5</v>
      </c>
      <c r="N374" s="11">
        <v>2910.8</v>
      </c>
      <c r="O374" s="11">
        <v>3149</v>
      </c>
      <c r="P374" s="11">
        <v>2518.1999999999998</v>
      </c>
      <c r="Q374" s="11">
        <v>2479.62</v>
      </c>
      <c r="R374" s="11">
        <v>3183.62</v>
      </c>
      <c r="S374" s="11">
        <v>3377.11840820313</v>
      </c>
      <c r="T374" s="11">
        <v>3503.92456054688</v>
      </c>
      <c r="U374" s="366">
        <v>3612.67602539063</v>
      </c>
      <c r="V374" s="74">
        <f>100</f>
        <v>100</v>
      </c>
      <c r="W374" s="127">
        <f t="shared" ref="W374:AL391" si="50">E374*100/$D374</f>
        <v>135.39798206278027</v>
      </c>
      <c r="X374" s="127">
        <f t="shared" si="50"/>
        <v>109.79540358744394</v>
      </c>
      <c r="Y374" s="127">
        <f t="shared" si="50"/>
        <v>117.8951793721973</v>
      </c>
      <c r="Z374" s="127">
        <f t="shared" si="50"/>
        <v>131.10285874439461</v>
      </c>
      <c r="AA374" s="127">
        <f t="shared" si="50"/>
        <v>128.43156669129482</v>
      </c>
      <c r="AB374" s="127">
        <f t="shared" si="50"/>
        <v>150.60750114537134</v>
      </c>
      <c r="AC374" s="127">
        <f t="shared" si="50"/>
        <v>159.02466367713004</v>
      </c>
      <c r="AD374" s="127">
        <f t="shared" si="50"/>
        <v>191.67600896860986</v>
      </c>
      <c r="AE374" s="127">
        <f t="shared" si="50"/>
        <v>202.87976457399103</v>
      </c>
      <c r="AF374" s="127">
        <f t="shared" si="50"/>
        <v>203.95179372197308</v>
      </c>
      <c r="AG374" s="127">
        <f t="shared" si="50"/>
        <v>220.64181614349775</v>
      </c>
      <c r="AH374" s="127">
        <f t="shared" si="50"/>
        <v>176.4433856502242</v>
      </c>
      <c r="AI374" s="127">
        <f t="shared" si="50"/>
        <v>173.74019058295963</v>
      </c>
      <c r="AJ374" s="127">
        <f t="shared" si="50"/>
        <v>223.06754484304932</v>
      </c>
      <c r="AK374" s="127">
        <f t="shared" si="50"/>
        <v>236.62544900526416</v>
      </c>
      <c r="AL374" s="127">
        <f t="shared" si="50"/>
        <v>245.51040923114351</v>
      </c>
      <c r="AM374" s="127">
        <f t="shared" si="49"/>
        <v>253.13032689115963</v>
      </c>
      <c r="AN374" s="280">
        <v>1</v>
      </c>
      <c r="AO374" s="281">
        <v>1</v>
      </c>
      <c r="AP374" s="281">
        <v>1</v>
      </c>
      <c r="AQ374" s="281">
        <v>1</v>
      </c>
      <c r="AR374" s="281">
        <v>1</v>
      </c>
      <c r="AS374" s="281">
        <v>4</v>
      </c>
      <c r="AT374" s="281">
        <v>4</v>
      </c>
      <c r="AU374" s="281">
        <v>1</v>
      </c>
      <c r="AV374" s="281">
        <v>1</v>
      </c>
      <c r="AW374" s="281">
        <v>1</v>
      </c>
      <c r="AX374" s="281">
        <v>1</v>
      </c>
      <c r="AY374" s="281">
        <v>1</v>
      </c>
      <c r="AZ374" s="281">
        <v>1</v>
      </c>
      <c r="BA374" s="281">
        <v>1</v>
      </c>
      <c r="BB374" s="281">
        <v>1</v>
      </c>
      <c r="BC374" s="281">
        <v>4</v>
      </c>
      <c r="BD374" s="281">
        <v>6</v>
      </c>
      <c r="BE374" s="325">
        <v>7</v>
      </c>
    </row>
    <row r="375" spans="2:57" ht="15" x14ac:dyDescent="0.25">
      <c r="B375" s="772"/>
      <c r="C375" s="1" t="s">
        <v>5</v>
      </c>
      <c r="D375" s="365">
        <v>3757</v>
      </c>
      <c r="E375" s="11">
        <v>3974.7</v>
      </c>
      <c r="F375" s="11">
        <v>4223.2</v>
      </c>
      <c r="G375" s="11">
        <v>4352.8</v>
      </c>
      <c r="H375" s="11">
        <v>4691.2</v>
      </c>
      <c r="I375" s="11">
        <v>5564.9250708053596</v>
      </c>
      <c r="J375" s="11">
        <v>6041.4301872630604</v>
      </c>
      <c r="K375" s="11">
        <v>7386.3</v>
      </c>
      <c r="L375" s="11">
        <v>7238.6</v>
      </c>
      <c r="M375" s="11">
        <v>7643.7</v>
      </c>
      <c r="N375" s="11">
        <v>7005.3</v>
      </c>
      <c r="O375" s="11">
        <v>8160.9</v>
      </c>
      <c r="P375" s="11">
        <v>8238.2000000000007</v>
      </c>
      <c r="Q375" s="11">
        <v>14636.59</v>
      </c>
      <c r="R375" s="11">
        <v>18359.259999999998</v>
      </c>
      <c r="S375" s="11">
        <v>19541.0078125</v>
      </c>
      <c r="T375" s="11">
        <v>20318.23828125</v>
      </c>
      <c r="U375" s="366">
        <v>20941.865234375</v>
      </c>
      <c r="V375" s="74">
        <f>100</f>
        <v>100</v>
      </c>
      <c r="W375" s="127">
        <f t="shared" si="50"/>
        <v>105.79451690178334</v>
      </c>
      <c r="X375" s="127">
        <f t="shared" si="50"/>
        <v>112.40883683790258</v>
      </c>
      <c r="Y375" s="127">
        <f t="shared" si="50"/>
        <v>115.85839765770561</v>
      </c>
      <c r="Z375" s="127">
        <f t="shared" si="50"/>
        <v>124.86558424274688</v>
      </c>
      <c r="AA375" s="127">
        <f t="shared" si="50"/>
        <v>148.12150840578548</v>
      </c>
      <c r="AB375" s="127">
        <f t="shared" si="50"/>
        <v>160.8046363391818</v>
      </c>
      <c r="AC375" s="127">
        <f t="shared" si="50"/>
        <v>196.60101144530211</v>
      </c>
      <c r="AD375" s="127">
        <f t="shared" si="50"/>
        <v>192.66968325791856</v>
      </c>
      <c r="AE375" s="127">
        <f t="shared" si="50"/>
        <v>203.45222251796648</v>
      </c>
      <c r="AF375" s="127">
        <f t="shared" si="50"/>
        <v>186.4599414426404</v>
      </c>
      <c r="AG375" s="127">
        <f t="shared" si="50"/>
        <v>217.21852541921746</v>
      </c>
      <c r="AH375" s="127">
        <f t="shared" si="50"/>
        <v>219.27601809954754</v>
      </c>
      <c r="AI375" s="127">
        <f t="shared" si="50"/>
        <v>389.58184721852541</v>
      </c>
      <c r="AJ375" s="127">
        <f t="shared" si="50"/>
        <v>488.66808623902045</v>
      </c>
      <c r="AK375" s="127">
        <f t="shared" si="50"/>
        <v>520.12264606068675</v>
      </c>
      <c r="AL375" s="127">
        <f t="shared" si="50"/>
        <v>540.81017517301041</v>
      </c>
      <c r="AM375" s="127">
        <f t="shared" si="49"/>
        <v>557.40924233098212</v>
      </c>
      <c r="AN375" s="280">
        <v>1</v>
      </c>
      <c r="AO375" s="281">
        <v>1</v>
      </c>
      <c r="AP375" s="281">
        <v>1</v>
      </c>
      <c r="AQ375" s="281">
        <v>1</v>
      </c>
      <c r="AR375" s="281">
        <v>1</v>
      </c>
      <c r="AS375" s="281">
        <v>4</v>
      </c>
      <c r="AT375" s="281">
        <v>4</v>
      </c>
      <c r="AU375" s="281">
        <v>1</v>
      </c>
      <c r="AV375" s="281">
        <v>1</v>
      </c>
      <c r="AW375" s="281">
        <v>1</v>
      </c>
      <c r="AX375" s="281">
        <v>1</v>
      </c>
      <c r="AY375" s="281">
        <v>1</v>
      </c>
      <c r="AZ375" s="281">
        <v>1</v>
      </c>
      <c r="BA375" s="281">
        <v>1</v>
      </c>
      <c r="BB375" s="281">
        <v>1</v>
      </c>
      <c r="BC375" s="281">
        <v>4</v>
      </c>
      <c r="BD375" s="281">
        <v>6</v>
      </c>
      <c r="BE375" s="325">
        <v>7</v>
      </c>
    </row>
    <row r="376" spans="2:57" ht="15" x14ac:dyDescent="0.25">
      <c r="B376" s="772"/>
      <c r="C376" s="1" t="s">
        <v>6</v>
      </c>
      <c r="D376" s="365">
        <v>6388.6</v>
      </c>
      <c r="E376" s="11">
        <v>7130.4</v>
      </c>
      <c r="F376" s="11">
        <v>7055.7</v>
      </c>
      <c r="G376" s="11">
        <v>7379.6</v>
      </c>
      <c r="H376" s="11">
        <v>7951.4</v>
      </c>
      <c r="I376" s="11">
        <v>8873.4003906235193</v>
      </c>
      <c r="J376" s="11">
        <v>9764.7004436097995</v>
      </c>
      <c r="K376" s="11">
        <v>11153.2</v>
      </c>
      <c r="L376" s="11">
        <v>11751.2</v>
      </c>
      <c r="M376" s="11">
        <v>12645.9</v>
      </c>
      <c r="N376" s="11">
        <v>13644.6</v>
      </c>
      <c r="O376" s="11">
        <v>13353.1</v>
      </c>
      <c r="P376" s="11">
        <v>12752.1</v>
      </c>
      <c r="Q376" s="11">
        <v>19428.919999999998</v>
      </c>
      <c r="R376" s="11">
        <v>23666</v>
      </c>
      <c r="S376" s="11">
        <v>25208.4958496094</v>
      </c>
      <c r="T376" s="11">
        <v>26224.5498046875</v>
      </c>
      <c r="U376" s="366">
        <v>27031.166137695302</v>
      </c>
      <c r="V376" s="74">
        <f>100</f>
        <v>100</v>
      </c>
      <c r="W376" s="127">
        <f t="shared" si="50"/>
        <v>111.61130764173684</v>
      </c>
      <c r="X376" s="127">
        <f t="shared" si="50"/>
        <v>110.44203737908148</v>
      </c>
      <c r="Y376" s="127">
        <f t="shared" si="50"/>
        <v>115.51200576026045</v>
      </c>
      <c r="Z376" s="127">
        <f t="shared" si="50"/>
        <v>124.46232351375888</v>
      </c>
      <c r="AA376" s="127">
        <f t="shared" si="50"/>
        <v>138.89428655141219</v>
      </c>
      <c r="AB376" s="127">
        <f t="shared" si="50"/>
        <v>152.84570083601727</v>
      </c>
      <c r="AC376" s="127">
        <f t="shared" si="50"/>
        <v>174.57972012647528</v>
      </c>
      <c r="AD376" s="127">
        <f t="shared" si="50"/>
        <v>183.94014338039631</v>
      </c>
      <c r="AE376" s="127">
        <f t="shared" si="50"/>
        <v>197.94477663337818</v>
      </c>
      <c r="AF376" s="127">
        <f t="shared" si="50"/>
        <v>213.57730958269417</v>
      </c>
      <c r="AG376" s="127">
        <f t="shared" si="50"/>
        <v>209.01449456845003</v>
      </c>
      <c r="AH376" s="127">
        <f t="shared" si="50"/>
        <v>199.60711266944244</v>
      </c>
      <c r="AI376" s="127">
        <f t="shared" si="50"/>
        <v>304.1185862317252</v>
      </c>
      <c r="AJ376" s="127">
        <f t="shared" si="50"/>
        <v>370.44109820617973</v>
      </c>
      <c r="AK376" s="127">
        <f t="shared" si="50"/>
        <v>394.58560325594647</v>
      </c>
      <c r="AL376" s="127">
        <f t="shared" si="50"/>
        <v>410.48977561104937</v>
      </c>
      <c r="AM376" s="127">
        <f t="shared" si="49"/>
        <v>423.11564564529476</v>
      </c>
      <c r="AN376" s="280"/>
      <c r="AO376" s="281"/>
      <c r="AP376" s="281"/>
      <c r="AQ376" s="281"/>
      <c r="AR376" s="281"/>
      <c r="AS376" s="281"/>
      <c r="AT376" s="281"/>
      <c r="AU376" s="281"/>
      <c r="AV376" s="281"/>
      <c r="AW376" s="281"/>
      <c r="AX376" s="281"/>
      <c r="AY376" s="281"/>
      <c r="AZ376" s="281"/>
      <c r="BA376" s="281"/>
      <c r="BB376" s="281"/>
      <c r="BC376" s="281"/>
      <c r="BD376" s="281"/>
      <c r="BE376" s="325"/>
    </row>
    <row r="377" spans="2:57" ht="15" x14ac:dyDescent="0.25">
      <c r="B377" s="765"/>
      <c r="C377" s="8" t="s">
        <v>7</v>
      </c>
      <c r="D377" s="424">
        <v>2631.6</v>
      </c>
      <c r="E377" s="341">
        <v>3155.7</v>
      </c>
      <c r="F377" s="341">
        <v>2832.5</v>
      </c>
      <c r="G377" s="341">
        <v>3026.8</v>
      </c>
      <c r="H377" s="341">
        <v>3260.2</v>
      </c>
      <c r="I377" s="341">
        <v>3308.4753198181602</v>
      </c>
      <c r="J377" s="341">
        <v>3723.2702563467401</v>
      </c>
      <c r="K377" s="341">
        <v>3766.9</v>
      </c>
      <c r="L377" s="341">
        <v>4512.6000000000004</v>
      </c>
      <c r="M377" s="341">
        <v>5002.2</v>
      </c>
      <c r="N377" s="341">
        <v>6639.3</v>
      </c>
      <c r="O377" s="341">
        <v>5192.2</v>
      </c>
      <c r="P377" s="341">
        <v>4513.8999999999996</v>
      </c>
      <c r="Q377" s="341">
        <v>4792.33</v>
      </c>
      <c r="R377" s="341">
        <v>5306.74</v>
      </c>
      <c r="S377" s="341">
        <v>5667.4880371093795</v>
      </c>
      <c r="T377" s="341">
        <v>5906.3115234375</v>
      </c>
      <c r="U377" s="341">
        <v>6089.3009033203098</v>
      </c>
      <c r="V377" s="74">
        <f>100</f>
        <v>100</v>
      </c>
      <c r="W377" s="127">
        <f t="shared" si="50"/>
        <v>119.91564067487461</v>
      </c>
      <c r="X377" s="127">
        <f t="shared" si="50"/>
        <v>107.63413892688858</v>
      </c>
      <c r="Y377" s="127">
        <f t="shared" si="50"/>
        <v>115.01747986016112</v>
      </c>
      <c r="Z377" s="127">
        <f t="shared" si="50"/>
        <v>123.88660890712875</v>
      </c>
      <c r="AA377" s="127">
        <f t="shared" si="50"/>
        <v>125.721056384639</v>
      </c>
      <c r="AB377" s="127">
        <f t="shared" si="50"/>
        <v>141.48313787607313</v>
      </c>
      <c r="AC377" s="127">
        <f t="shared" si="50"/>
        <v>143.14105487156104</v>
      </c>
      <c r="AD377" s="127">
        <f t="shared" si="50"/>
        <v>171.47742818057458</v>
      </c>
      <c r="AE377" s="127">
        <f t="shared" si="50"/>
        <v>190.08207934336525</v>
      </c>
      <c r="AF377" s="127">
        <f t="shared" si="50"/>
        <v>252.29138166894666</v>
      </c>
      <c r="AG377" s="127">
        <f t="shared" si="50"/>
        <v>197.30202158382733</v>
      </c>
      <c r="AH377" s="127">
        <f t="shared" si="50"/>
        <v>171.52682778537769</v>
      </c>
      <c r="AI377" s="127">
        <f t="shared" si="50"/>
        <v>182.10708314333485</v>
      </c>
      <c r="AJ377" s="127">
        <f t="shared" si="50"/>
        <v>201.6545067639459</v>
      </c>
      <c r="AK377" s="127">
        <f t="shared" si="50"/>
        <v>215.36282250757637</v>
      </c>
      <c r="AL377" s="127">
        <f t="shared" si="50"/>
        <v>224.43804238628593</v>
      </c>
      <c r="AM377" s="127">
        <f t="shared" si="49"/>
        <v>231.39158319350625</v>
      </c>
      <c r="AN377" s="283"/>
      <c r="AO377" s="284"/>
      <c r="AP377" s="284"/>
      <c r="AQ377" s="284"/>
      <c r="AR377" s="284"/>
      <c r="AS377" s="284"/>
      <c r="AT377" s="284"/>
      <c r="AU377" s="284"/>
      <c r="AV377" s="284"/>
      <c r="AW377" s="284"/>
      <c r="AX377" s="284"/>
      <c r="AY377" s="284"/>
      <c r="AZ377" s="284"/>
      <c r="BA377" s="284"/>
      <c r="BB377" s="284"/>
      <c r="BC377" s="284"/>
      <c r="BD377" s="284"/>
      <c r="BE377" s="284"/>
    </row>
    <row r="378" spans="2:57" ht="15" customHeight="1" x14ac:dyDescent="0.25">
      <c r="B378" s="772" t="s">
        <v>71</v>
      </c>
      <c r="C378" s="1" t="s">
        <v>2</v>
      </c>
      <c r="D378" s="425">
        <v>2665.6</v>
      </c>
      <c r="E378" s="11">
        <v>2364.8000000000002</v>
      </c>
      <c r="F378" s="11">
        <v>2427.1</v>
      </c>
      <c r="G378" s="11">
        <v>2621.1</v>
      </c>
      <c r="H378" s="11">
        <v>2862.9</v>
      </c>
      <c r="I378" s="11">
        <v>2871.5</v>
      </c>
      <c r="J378" s="11">
        <v>3008.2</v>
      </c>
      <c r="K378" s="11">
        <v>2838.9</v>
      </c>
      <c r="L378" s="11">
        <v>2895.3</v>
      </c>
      <c r="M378" s="11">
        <v>2866.9</v>
      </c>
      <c r="N378" s="11">
        <v>2593</v>
      </c>
      <c r="O378" s="11">
        <v>2692.3</v>
      </c>
      <c r="P378" s="11">
        <v>2255.1</v>
      </c>
      <c r="Q378" s="11">
        <v>4037.69</v>
      </c>
      <c r="R378" s="11">
        <v>3524.68</v>
      </c>
      <c r="S378" s="11">
        <v>3870.94458007813</v>
      </c>
      <c r="T378" s="11">
        <v>4106.27880859375</v>
      </c>
      <c r="U378" s="366">
        <v>4233.49755859375</v>
      </c>
      <c r="V378" s="74">
        <f>100</f>
        <v>100</v>
      </c>
      <c r="W378" s="127">
        <f t="shared" si="50"/>
        <v>88.715486194477805</v>
      </c>
      <c r="X378" s="127">
        <f t="shared" si="50"/>
        <v>91.052671068427372</v>
      </c>
      <c r="Y378" s="127">
        <f t="shared" si="50"/>
        <v>98.330582232893164</v>
      </c>
      <c r="Z378" s="127">
        <f t="shared" si="50"/>
        <v>107.40171068427371</v>
      </c>
      <c r="AA378" s="127">
        <f t="shared" si="50"/>
        <v>107.72433973589436</v>
      </c>
      <c r="AB378" s="127">
        <f t="shared" si="50"/>
        <v>112.85264105642257</v>
      </c>
      <c r="AC378" s="127">
        <f t="shared" si="50"/>
        <v>106.50135054021609</v>
      </c>
      <c r="AD378" s="127">
        <f t="shared" si="50"/>
        <v>108.6171968787515</v>
      </c>
      <c r="AE378" s="127">
        <f t="shared" si="50"/>
        <v>107.55177070828331</v>
      </c>
      <c r="AF378" s="127">
        <f t="shared" si="50"/>
        <v>97.276410564225699</v>
      </c>
      <c r="AG378" s="127">
        <f t="shared" si="50"/>
        <v>101.0016506602641</v>
      </c>
      <c r="AH378" s="127">
        <f t="shared" si="50"/>
        <v>84.600090036014407</v>
      </c>
      <c r="AI378" s="127">
        <f t="shared" si="50"/>
        <v>151.47396458583435</v>
      </c>
      <c r="AJ378" s="127">
        <f t="shared" si="50"/>
        <v>132.22839135654263</v>
      </c>
      <c r="AK378" s="127">
        <f t="shared" si="50"/>
        <v>145.21850915659252</v>
      </c>
      <c r="AL378" s="127">
        <f t="shared" si="50"/>
        <v>154.04707415192641</v>
      </c>
      <c r="AM378" s="127">
        <f t="shared" si="49"/>
        <v>158.81968632179434</v>
      </c>
      <c r="AN378" s="280">
        <v>1</v>
      </c>
      <c r="AO378" s="281">
        <v>1</v>
      </c>
      <c r="AP378" s="281">
        <v>1</v>
      </c>
      <c r="AQ378" s="281">
        <v>1</v>
      </c>
      <c r="AR378" s="281">
        <v>1</v>
      </c>
      <c r="AS378" s="281">
        <v>1</v>
      </c>
      <c r="AT378" s="281">
        <v>1</v>
      </c>
      <c r="AU378" s="281">
        <v>1</v>
      </c>
      <c r="AV378" s="281">
        <v>1</v>
      </c>
      <c r="AW378" s="281">
        <v>1</v>
      </c>
      <c r="AX378" s="281">
        <v>1</v>
      </c>
      <c r="AY378" s="281">
        <v>1</v>
      </c>
      <c r="AZ378" s="281">
        <v>1</v>
      </c>
      <c r="BA378" s="281">
        <v>1</v>
      </c>
      <c r="BB378" s="281">
        <v>1</v>
      </c>
      <c r="BC378" s="281">
        <v>4</v>
      </c>
      <c r="BD378" s="281">
        <v>6</v>
      </c>
      <c r="BE378" s="325">
        <v>7</v>
      </c>
    </row>
    <row r="379" spans="2:57" ht="15" x14ac:dyDescent="0.25">
      <c r="B379" s="772"/>
      <c r="C379" s="1" t="s">
        <v>3</v>
      </c>
      <c r="D379" s="365">
        <v>3781.4</v>
      </c>
      <c r="E379" s="11">
        <v>2980.4</v>
      </c>
      <c r="F379" s="11">
        <v>3086.1</v>
      </c>
      <c r="G379" s="11">
        <v>3393.8</v>
      </c>
      <c r="H379" s="11">
        <v>3417.2</v>
      </c>
      <c r="I379" s="11">
        <v>3525</v>
      </c>
      <c r="J379" s="11">
        <v>3162.7</v>
      </c>
      <c r="K379" s="11">
        <v>3326.2</v>
      </c>
      <c r="L379" s="11">
        <v>3368.8</v>
      </c>
      <c r="M379" s="11">
        <v>3645.5</v>
      </c>
      <c r="N379" s="11">
        <v>3091.3</v>
      </c>
      <c r="O379" s="11">
        <v>2894.9</v>
      </c>
      <c r="P379" s="11">
        <v>2556.1</v>
      </c>
      <c r="Q379" s="11">
        <v>3536.95</v>
      </c>
      <c r="R379" s="11">
        <v>3480.09</v>
      </c>
      <c r="S379" s="11">
        <v>3694.54028320313</v>
      </c>
      <c r="T379" s="11">
        <v>3835.19482421875</v>
      </c>
      <c r="U379" s="366">
        <v>3953.52221679688</v>
      </c>
      <c r="V379" s="74">
        <f>100</f>
        <v>100</v>
      </c>
      <c r="W379" s="127">
        <f t="shared" si="50"/>
        <v>78.817369228328133</v>
      </c>
      <c r="X379" s="127">
        <f t="shared" si="50"/>
        <v>81.612630242767224</v>
      </c>
      <c r="Y379" s="127">
        <f t="shared" si="50"/>
        <v>89.749828105992492</v>
      </c>
      <c r="Z379" s="127">
        <f t="shared" si="50"/>
        <v>90.368646533030088</v>
      </c>
      <c r="AA379" s="127">
        <f t="shared" si="50"/>
        <v>93.219442534511032</v>
      </c>
      <c r="AB379" s="127">
        <f t="shared" si="50"/>
        <v>83.638335008198027</v>
      </c>
      <c r="AC379" s="127">
        <f t="shared" si="50"/>
        <v>87.962130427883849</v>
      </c>
      <c r="AD379" s="127">
        <f t="shared" si="50"/>
        <v>89.088697307875393</v>
      </c>
      <c r="AE379" s="127">
        <f t="shared" si="50"/>
        <v>96.406092981435449</v>
      </c>
      <c r="AF379" s="127">
        <f t="shared" si="50"/>
        <v>81.750145448775584</v>
      </c>
      <c r="AG379" s="127">
        <f t="shared" si="50"/>
        <v>76.556301898767657</v>
      </c>
      <c r="AH379" s="127">
        <f t="shared" si="50"/>
        <v>67.59665732268472</v>
      </c>
      <c r="AI379" s="127">
        <f t="shared" si="50"/>
        <v>93.535463056010997</v>
      </c>
      <c r="AJ379" s="127">
        <f t="shared" si="50"/>
        <v>92.031787168773462</v>
      </c>
      <c r="AK379" s="127">
        <f t="shared" si="50"/>
        <v>97.702974644394402</v>
      </c>
      <c r="AL379" s="127">
        <f t="shared" si="50"/>
        <v>101.42261660281245</v>
      </c>
      <c r="AM379" s="127">
        <f t="shared" si="49"/>
        <v>104.55181194258424</v>
      </c>
      <c r="AN379" s="280">
        <v>1</v>
      </c>
      <c r="AO379" s="281">
        <v>1</v>
      </c>
      <c r="AP379" s="281">
        <v>1</v>
      </c>
      <c r="AQ379" s="281">
        <v>1</v>
      </c>
      <c r="AR379" s="281">
        <v>1</v>
      </c>
      <c r="AS379" s="281">
        <v>1</v>
      </c>
      <c r="AT379" s="281">
        <v>1</v>
      </c>
      <c r="AU379" s="281">
        <v>1</v>
      </c>
      <c r="AV379" s="281">
        <v>1</v>
      </c>
      <c r="AW379" s="281">
        <v>1</v>
      </c>
      <c r="AX379" s="281">
        <v>1</v>
      </c>
      <c r="AY379" s="281">
        <v>1</v>
      </c>
      <c r="AZ379" s="281">
        <v>1</v>
      </c>
      <c r="BA379" s="281">
        <v>1</v>
      </c>
      <c r="BB379" s="281">
        <v>1</v>
      </c>
      <c r="BC379" s="281">
        <v>4</v>
      </c>
      <c r="BD379" s="281">
        <v>6</v>
      </c>
      <c r="BE379" s="325">
        <v>7</v>
      </c>
    </row>
    <row r="380" spans="2:57" ht="15" x14ac:dyDescent="0.25">
      <c r="B380" s="772"/>
      <c r="C380" s="1" t="s">
        <v>4</v>
      </c>
      <c r="D380" s="365">
        <v>2788</v>
      </c>
      <c r="E380" s="11">
        <v>2010.9</v>
      </c>
      <c r="F380" s="11">
        <v>2139.8000000000002</v>
      </c>
      <c r="G380" s="11">
        <v>2426.4</v>
      </c>
      <c r="H380" s="11">
        <v>2430.1999999999998</v>
      </c>
      <c r="I380" s="11">
        <v>2911.6</v>
      </c>
      <c r="J380" s="11">
        <v>2678.2</v>
      </c>
      <c r="K380" s="11">
        <v>2984.5</v>
      </c>
      <c r="L380" s="11">
        <v>3159.8</v>
      </c>
      <c r="M380" s="11">
        <v>3359</v>
      </c>
      <c r="N380" s="11">
        <v>1915</v>
      </c>
      <c r="O380" s="11">
        <v>2321.1999999999998</v>
      </c>
      <c r="P380" s="11">
        <v>1949.7</v>
      </c>
      <c r="Q380" s="11">
        <v>2226.91</v>
      </c>
      <c r="R380" s="11">
        <v>2284.0700000000002</v>
      </c>
      <c r="S380" s="11">
        <v>2422.89428710938</v>
      </c>
      <c r="T380" s="11">
        <v>2513.87060546875</v>
      </c>
      <c r="U380" s="366">
        <v>2591.91064453125</v>
      </c>
      <c r="V380" s="74">
        <f>100</f>
        <v>100</v>
      </c>
      <c r="W380" s="127">
        <f t="shared" si="50"/>
        <v>72.126972740315637</v>
      </c>
      <c r="X380" s="127">
        <f t="shared" si="50"/>
        <v>76.750358680057403</v>
      </c>
      <c r="Y380" s="127">
        <f t="shared" si="50"/>
        <v>87.030129124820661</v>
      </c>
      <c r="Z380" s="127">
        <f t="shared" si="50"/>
        <v>87.166427546628398</v>
      </c>
      <c r="AA380" s="127">
        <f t="shared" si="50"/>
        <v>104.43328550932569</v>
      </c>
      <c r="AB380" s="127">
        <f t="shared" si="50"/>
        <v>96.061692969870876</v>
      </c>
      <c r="AC380" s="127">
        <f t="shared" si="50"/>
        <v>107.0480631276901</v>
      </c>
      <c r="AD380" s="127">
        <f t="shared" si="50"/>
        <v>113.33572453371592</v>
      </c>
      <c r="AE380" s="127">
        <f t="shared" si="50"/>
        <v>120.48063127690101</v>
      </c>
      <c r="AF380" s="127">
        <f t="shared" si="50"/>
        <v>68.687230989956959</v>
      </c>
      <c r="AG380" s="127">
        <f t="shared" si="50"/>
        <v>83.256814921090381</v>
      </c>
      <c r="AH380" s="127">
        <f t="shared" si="50"/>
        <v>69.931850789096131</v>
      </c>
      <c r="AI380" s="127">
        <f t="shared" si="50"/>
        <v>79.874820659971306</v>
      </c>
      <c r="AJ380" s="127">
        <f t="shared" si="50"/>
        <v>81.92503586800575</v>
      </c>
      <c r="AK380" s="127">
        <f t="shared" si="50"/>
        <v>86.904386194741036</v>
      </c>
      <c r="AL380" s="127">
        <f t="shared" si="50"/>
        <v>90.167525303757174</v>
      </c>
      <c r="AM380" s="127">
        <f t="shared" si="49"/>
        <v>92.966665872713421</v>
      </c>
      <c r="AN380" s="280">
        <v>1</v>
      </c>
      <c r="AO380" s="281">
        <v>1</v>
      </c>
      <c r="AP380" s="281">
        <v>1</v>
      </c>
      <c r="AQ380" s="281">
        <v>1</v>
      </c>
      <c r="AR380" s="281">
        <v>1</v>
      </c>
      <c r="AS380" s="281">
        <v>1</v>
      </c>
      <c r="AT380" s="281">
        <v>1</v>
      </c>
      <c r="AU380" s="281">
        <v>1</v>
      </c>
      <c r="AV380" s="281">
        <v>1</v>
      </c>
      <c r="AW380" s="281">
        <v>1</v>
      </c>
      <c r="AX380" s="281">
        <v>1</v>
      </c>
      <c r="AY380" s="281">
        <v>1</v>
      </c>
      <c r="AZ380" s="281">
        <v>1</v>
      </c>
      <c r="BA380" s="281">
        <v>1</v>
      </c>
      <c r="BB380" s="281">
        <v>1</v>
      </c>
      <c r="BC380" s="281">
        <v>4</v>
      </c>
      <c r="BD380" s="281">
        <v>6</v>
      </c>
      <c r="BE380" s="325">
        <v>7</v>
      </c>
    </row>
    <row r="381" spans="2:57" ht="15" x14ac:dyDescent="0.25">
      <c r="B381" s="772"/>
      <c r="C381" s="1" t="s">
        <v>5</v>
      </c>
      <c r="D381" s="365">
        <v>902.2</v>
      </c>
      <c r="E381" s="11">
        <v>782.6</v>
      </c>
      <c r="F381" s="11">
        <v>969.1</v>
      </c>
      <c r="G381" s="11">
        <v>1166.8</v>
      </c>
      <c r="H381" s="11">
        <v>1192.7</v>
      </c>
      <c r="I381" s="11">
        <v>1557.8</v>
      </c>
      <c r="J381" s="11">
        <v>1494.6</v>
      </c>
      <c r="K381" s="11">
        <v>1328.5</v>
      </c>
      <c r="L381" s="11">
        <v>1396</v>
      </c>
      <c r="M381" s="11">
        <v>1458.9</v>
      </c>
      <c r="N381" s="11">
        <v>2780</v>
      </c>
      <c r="O381" s="11">
        <v>4107.3</v>
      </c>
      <c r="P381" s="11">
        <v>3834.3</v>
      </c>
      <c r="Q381" s="11">
        <v>4354.63</v>
      </c>
      <c r="R381" s="11">
        <v>4232.12</v>
      </c>
      <c r="S381" s="11">
        <v>4504.53271484375</v>
      </c>
      <c r="T381" s="11">
        <v>4683.697265625</v>
      </c>
      <c r="U381" s="366">
        <v>4827.42529296875</v>
      </c>
      <c r="V381" s="74">
        <f>100</f>
        <v>100</v>
      </c>
      <c r="W381" s="127">
        <f t="shared" si="50"/>
        <v>86.743515850144092</v>
      </c>
      <c r="X381" s="127">
        <f t="shared" si="50"/>
        <v>107.41520727111505</v>
      </c>
      <c r="Y381" s="127">
        <f t="shared" si="50"/>
        <v>129.32830857902903</v>
      </c>
      <c r="Z381" s="127">
        <f t="shared" si="50"/>
        <v>132.19906894258477</v>
      </c>
      <c r="AA381" s="127">
        <f t="shared" si="50"/>
        <v>172.66681445355795</v>
      </c>
      <c r="AB381" s="127">
        <f t="shared" si="50"/>
        <v>165.66171580580803</v>
      </c>
      <c r="AC381" s="127">
        <f t="shared" si="50"/>
        <v>147.25116382176901</v>
      </c>
      <c r="AD381" s="127">
        <f t="shared" si="50"/>
        <v>154.7328751939703</v>
      </c>
      <c r="AE381" s="127">
        <f t="shared" si="50"/>
        <v>161.70472179117712</v>
      </c>
      <c r="AF381" s="127">
        <f t="shared" si="50"/>
        <v>308.1356683662159</v>
      </c>
      <c r="AG381" s="127">
        <f t="shared" si="50"/>
        <v>455.25382398581246</v>
      </c>
      <c r="AH381" s="127">
        <f t="shared" si="50"/>
        <v>424.9944579915761</v>
      </c>
      <c r="AI381" s="127">
        <f t="shared" si="50"/>
        <v>482.66792285524269</v>
      </c>
      <c r="AJ381" s="127">
        <f t="shared" si="50"/>
        <v>469.08889381511858</v>
      </c>
      <c r="AK381" s="127">
        <f t="shared" si="50"/>
        <v>499.28316502369205</v>
      </c>
      <c r="AL381" s="127">
        <f t="shared" si="50"/>
        <v>519.14179401740193</v>
      </c>
      <c r="AM381" s="127">
        <f t="shared" si="49"/>
        <v>535.072632783058</v>
      </c>
      <c r="AN381" s="280">
        <v>1</v>
      </c>
      <c r="AO381" s="281">
        <v>1</v>
      </c>
      <c r="AP381" s="281">
        <v>1</v>
      </c>
      <c r="AQ381" s="281">
        <v>1</v>
      </c>
      <c r="AR381" s="281">
        <v>1</v>
      </c>
      <c r="AS381" s="281">
        <v>1</v>
      </c>
      <c r="AT381" s="281">
        <v>1</v>
      </c>
      <c r="AU381" s="281">
        <v>1</v>
      </c>
      <c r="AV381" s="281">
        <v>1</v>
      </c>
      <c r="AW381" s="281">
        <v>1</v>
      </c>
      <c r="AX381" s="281">
        <v>1</v>
      </c>
      <c r="AY381" s="281">
        <v>1</v>
      </c>
      <c r="AZ381" s="281">
        <v>1</v>
      </c>
      <c r="BA381" s="281">
        <v>1</v>
      </c>
      <c r="BB381" s="281">
        <v>1</v>
      </c>
      <c r="BC381" s="281">
        <v>4</v>
      </c>
      <c r="BD381" s="281">
        <v>6</v>
      </c>
      <c r="BE381" s="325">
        <v>7</v>
      </c>
    </row>
    <row r="382" spans="2:57" ht="15" x14ac:dyDescent="0.25">
      <c r="B382" s="772"/>
      <c r="C382" s="1" t="s">
        <v>6</v>
      </c>
      <c r="D382" s="365">
        <v>10137.200000000001</v>
      </c>
      <c r="E382" s="11">
        <v>8138.7</v>
      </c>
      <c r="F382" s="11">
        <v>8622.1</v>
      </c>
      <c r="G382" s="11">
        <v>9608.1</v>
      </c>
      <c r="H382" s="11">
        <v>9903</v>
      </c>
      <c r="I382" s="11">
        <v>10865.9</v>
      </c>
      <c r="J382" s="11">
        <v>10343.700000000001</v>
      </c>
      <c r="K382" s="11">
        <v>10478.1</v>
      </c>
      <c r="L382" s="11">
        <v>10819.9</v>
      </c>
      <c r="M382" s="11">
        <v>11330.3</v>
      </c>
      <c r="N382" s="11">
        <v>10379.299999999999</v>
      </c>
      <c r="O382" s="11">
        <v>12015.7</v>
      </c>
      <c r="P382" s="11">
        <v>10595.2</v>
      </c>
      <c r="Q382" s="11">
        <v>14156.18</v>
      </c>
      <c r="R382" s="11">
        <v>13520.96</v>
      </c>
      <c r="S382" s="11">
        <v>14492.9118652344</v>
      </c>
      <c r="T382" s="11">
        <v>15139.041503906299</v>
      </c>
      <c r="U382" s="366">
        <v>15606.3557128906</v>
      </c>
      <c r="V382" s="74">
        <f>100</f>
        <v>100</v>
      </c>
      <c r="W382" s="127">
        <f t="shared" si="50"/>
        <v>80.285483170895304</v>
      </c>
      <c r="X382" s="127">
        <f t="shared" si="50"/>
        <v>85.054058319851634</v>
      </c>
      <c r="Y382" s="127">
        <f t="shared" si="50"/>
        <v>94.78061003038313</v>
      </c>
      <c r="Z382" s="127">
        <f t="shared" si="50"/>
        <v>97.689697352326078</v>
      </c>
      <c r="AA382" s="127">
        <f t="shared" si="50"/>
        <v>107.18837548830051</v>
      </c>
      <c r="AB382" s="127">
        <f t="shared" si="50"/>
        <v>102.03705165134357</v>
      </c>
      <c r="AC382" s="127">
        <f t="shared" si="50"/>
        <v>103.36286153967565</v>
      </c>
      <c r="AD382" s="127">
        <f t="shared" si="50"/>
        <v>106.73460127056781</v>
      </c>
      <c r="AE382" s="127">
        <f t="shared" si="50"/>
        <v>111.76952215601941</v>
      </c>
      <c r="AF382" s="127">
        <f t="shared" si="50"/>
        <v>102.38823343724103</v>
      </c>
      <c r="AG382" s="127">
        <f t="shared" si="50"/>
        <v>118.53075800023674</v>
      </c>
      <c r="AH382" s="127">
        <f t="shared" si="50"/>
        <v>104.5180128635126</v>
      </c>
      <c r="AI382" s="127">
        <f t="shared" si="50"/>
        <v>139.64585881703033</v>
      </c>
      <c r="AJ382" s="127">
        <f t="shared" si="50"/>
        <v>133.37963145641794</v>
      </c>
      <c r="AK382" s="127">
        <f t="shared" si="50"/>
        <v>142.96760313730024</v>
      </c>
      <c r="AL382" s="127">
        <f t="shared" si="50"/>
        <v>149.34145034039278</v>
      </c>
      <c r="AM382" s="127">
        <f t="shared" si="49"/>
        <v>153.95134467989777</v>
      </c>
      <c r="AN382" s="280"/>
      <c r="AO382" s="281"/>
      <c r="AP382" s="281"/>
      <c r="AQ382" s="281"/>
      <c r="AR382" s="281"/>
      <c r="AS382" s="281"/>
      <c r="AT382" s="281"/>
      <c r="AU382" s="281"/>
      <c r="AV382" s="281"/>
      <c r="AW382" s="281"/>
      <c r="AX382" s="281"/>
      <c r="AY382" s="281"/>
      <c r="AZ382" s="281"/>
      <c r="BA382" s="281"/>
      <c r="BB382" s="281"/>
      <c r="BC382" s="281"/>
      <c r="BD382" s="281"/>
      <c r="BE382" s="325"/>
    </row>
    <row r="383" spans="2:57" ht="15" x14ac:dyDescent="0.25">
      <c r="B383" s="765"/>
      <c r="C383" s="8" t="s">
        <v>7</v>
      </c>
      <c r="D383" s="424">
        <v>9235</v>
      </c>
      <c r="E383" s="341">
        <v>7356.1</v>
      </c>
      <c r="F383" s="341">
        <v>7653</v>
      </c>
      <c r="G383" s="341">
        <v>8441.2999999999993</v>
      </c>
      <c r="H383" s="341">
        <v>8710.2999999999993</v>
      </c>
      <c r="I383" s="341">
        <v>9308.1</v>
      </c>
      <c r="J383" s="341">
        <v>8849.1</v>
      </c>
      <c r="K383" s="341">
        <v>9149.6</v>
      </c>
      <c r="L383" s="341">
        <v>9423.9</v>
      </c>
      <c r="M383" s="341">
        <v>9871.4</v>
      </c>
      <c r="N383" s="341">
        <v>7599.3</v>
      </c>
      <c r="O383" s="341">
        <v>7908.4</v>
      </c>
      <c r="P383" s="341">
        <v>6760.9</v>
      </c>
      <c r="Q383" s="341">
        <v>9801.5499999999993</v>
      </c>
      <c r="R383" s="341">
        <v>9288.84</v>
      </c>
      <c r="S383" s="341">
        <v>9988.3791503906195</v>
      </c>
      <c r="T383" s="341">
        <v>10455.344238281299</v>
      </c>
      <c r="U383" s="341">
        <v>10778.9304199219</v>
      </c>
      <c r="V383" s="74">
        <f>100</f>
        <v>100</v>
      </c>
      <c r="W383" s="127">
        <f t="shared" si="50"/>
        <v>79.654574986464539</v>
      </c>
      <c r="X383" s="127">
        <f t="shared" si="50"/>
        <v>82.869518137520302</v>
      </c>
      <c r="Y383" s="127">
        <f t="shared" si="50"/>
        <v>91.405522468868426</v>
      </c>
      <c r="Z383" s="127">
        <f t="shared" si="50"/>
        <v>94.318354087709793</v>
      </c>
      <c r="AA383" s="127">
        <f t="shared" si="50"/>
        <v>100.7915538711424</v>
      </c>
      <c r="AB383" s="127">
        <f t="shared" si="50"/>
        <v>95.821331889550621</v>
      </c>
      <c r="AC383" s="127">
        <f t="shared" si="50"/>
        <v>99.07525717379535</v>
      </c>
      <c r="AD383" s="127">
        <f t="shared" si="50"/>
        <v>102.04547915538711</v>
      </c>
      <c r="AE383" s="127">
        <f t="shared" si="50"/>
        <v>106.89117487818083</v>
      </c>
      <c r="AF383" s="127">
        <f t="shared" si="50"/>
        <v>82.28803465078505</v>
      </c>
      <c r="AG383" s="127">
        <f t="shared" si="50"/>
        <v>85.635083919870056</v>
      </c>
      <c r="AH383" s="127">
        <f t="shared" si="50"/>
        <v>73.209528965890627</v>
      </c>
      <c r="AI383" s="127">
        <f t="shared" si="50"/>
        <v>106.1348132106118</v>
      </c>
      <c r="AJ383" s="127">
        <f t="shared" si="50"/>
        <v>100.58299945858148</v>
      </c>
      <c r="AK383" s="127">
        <f t="shared" si="50"/>
        <v>108.15786843953026</v>
      </c>
      <c r="AL383" s="127">
        <f t="shared" si="50"/>
        <v>113.21433934251542</v>
      </c>
      <c r="AM383" s="127">
        <f t="shared" si="49"/>
        <v>116.71825035107635</v>
      </c>
      <c r="AN383" s="283"/>
      <c r="AO383" s="284"/>
      <c r="AP383" s="284"/>
      <c r="AQ383" s="284"/>
      <c r="AR383" s="284"/>
      <c r="AS383" s="284"/>
      <c r="AT383" s="284"/>
      <c r="AU383" s="284"/>
      <c r="AV383" s="284"/>
      <c r="AW383" s="284"/>
      <c r="AX383" s="284"/>
      <c r="AY383" s="284"/>
      <c r="AZ383" s="284"/>
      <c r="BA383" s="284"/>
      <c r="BB383" s="284"/>
      <c r="BC383" s="284"/>
      <c r="BD383" s="284"/>
      <c r="BE383" s="284"/>
    </row>
    <row r="384" spans="2:57" ht="15" customHeight="1" x14ac:dyDescent="0.25">
      <c r="B384" s="772" t="s">
        <v>92</v>
      </c>
      <c r="C384" s="1" t="s">
        <v>2</v>
      </c>
      <c r="D384" s="425">
        <v>3885.9</v>
      </c>
      <c r="E384" s="11">
        <v>3134.4</v>
      </c>
      <c r="F384" s="11">
        <v>3481.3</v>
      </c>
      <c r="G384" s="11">
        <v>3360.6</v>
      </c>
      <c r="H384" s="11">
        <v>3780.3</v>
      </c>
      <c r="I384" s="11">
        <v>3967.8</v>
      </c>
      <c r="J384" s="11">
        <v>4006.9</v>
      </c>
      <c r="K384" s="11">
        <v>4287</v>
      </c>
      <c r="L384" s="11">
        <v>5664.5</v>
      </c>
      <c r="M384" s="11">
        <v>5299.5</v>
      </c>
      <c r="N384" s="11">
        <v>6004.8</v>
      </c>
      <c r="O384" s="11">
        <v>5259.2</v>
      </c>
      <c r="P384" s="11">
        <v>4585.7</v>
      </c>
      <c r="Q384" s="11">
        <v>6955.23</v>
      </c>
      <c r="R384" s="11">
        <v>7098.37</v>
      </c>
      <c r="S384" s="11">
        <v>7795.71337890625</v>
      </c>
      <c r="T384" s="11">
        <v>8269.654296875</v>
      </c>
      <c r="U384" s="366">
        <v>8525.7783203125</v>
      </c>
      <c r="V384" s="74">
        <f>100</f>
        <v>100</v>
      </c>
      <c r="W384" s="127">
        <f t="shared" si="50"/>
        <v>80.660850768161808</v>
      </c>
      <c r="X384" s="127">
        <f t="shared" si="50"/>
        <v>89.587997632466099</v>
      </c>
      <c r="Y384" s="127">
        <f t="shared" si="50"/>
        <v>86.481896085848831</v>
      </c>
      <c r="Z384" s="127">
        <f t="shared" si="50"/>
        <v>97.282482822512151</v>
      </c>
      <c r="AA384" s="127">
        <f t="shared" si="50"/>
        <v>102.10761985640391</v>
      </c>
      <c r="AB384" s="127">
        <f t="shared" si="50"/>
        <v>103.11382176587148</v>
      </c>
      <c r="AC384" s="127">
        <f t="shared" si="50"/>
        <v>110.32193314290126</v>
      </c>
      <c r="AD384" s="127">
        <f t="shared" si="50"/>
        <v>145.77060655189274</v>
      </c>
      <c r="AE384" s="127">
        <f t="shared" si="50"/>
        <v>136.37767312591677</v>
      </c>
      <c r="AF384" s="127">
        <f t="shared" si="50"/>
        <v>154.52790859260404</v>
      </c>
      <c r="AG384" s="127">
        <f t="shared" si="50"/>
        <v>135.34059033943231</v>
      </c>
      <c r="AH384" s="127">
        <f t="shared" si="50"/>
        <v>118.00869811369309</v>
      </c>
      <c r="AI384" s="127">
        <f t="shared" si="50"/>
        <v>178.98633521192002</v>
      </c>
      <c r="AJ384" s="127">
        <f t="shared" si="50"/>
        <v>182.66990915875343</v>
      </c>
      <c r="AK384" s="127">
        <f t="shared" si="50"/>
        <v>200.61538842755218</v>
      </c>
      <c r="AL384" s="127">
        <f t="shared" si="50"/>
        <v>212.81181442844644</v>
      </c>
      <c r="AM384" s="127">
        <f t="shared" si="49"/>
        <v>219.40292648582053</v>
      </c>
      <c r="AN384" s="280">
        <v>1</v>
      </c>
      <c r="AO384" s="281">
        <v>1</v>
      </c>
      <c r="AP384" s="281">
        <v>1</v>
      </c>
      <c r="AQ384" s="281">
        <v>1</v>
      </c>
      <c r="AR384" s="281">
        <v>1</v>
      </c>
      <c r="AS384" s="281">
        <v>1</v>
      </c>
      <c r="AT384" s="281">
        <v>1</v>
      </c>
      <c r="AU384" s="281">
        <v>1</v>
      </c>
      <c r="AV384" s="281">
        <v>1</v>
      </c>
      <c r="AW384" s="281">
        <v>1</v>
      </c>
      <c r="AX384" s="281">
        <v>1</v>
      </c>
      <c r="AY384" s="281">
        <v>1</v>
      </c>
      <c r="AZ384" s="281">
        <v>1</v>
      </c>
      <c r="BA384" s="281">
        <v>1</v>
      </c>
      <c r="BB384" s="281">
        <v>1</v>
      </c>
      <c r="BC384" s="281">
        <v>4</v>
      </c>
      <c r="BD384" s="281">
        <v>6</v>
      </c>
      <c r="BE384" s="325">
        <v>7</v>
      </c>
    </row>
    <row r="385" spans="2:57" ht="15" x14ac:dyDescent="0.25">
      <c r="B385" s="772"/>
      <c r="C385" s="1" t="s">
        <v>3</v>
      </c>
      <c r="D385" s="365">
        <v>1004.6</v>
      </c>
      <c r="E385" s="11">
        <v>905.5</v>
      </c>
      <c r="F385" s="11">
        <v>907.6</v>
      </c>
      <c r="G385" s="11">
        <v>1021.8</v>
      </c>
      <c r="H385" s="11">
        <v>1231.3</v>
      </c>
      <c r="I385" s="11">
        <v>1475.1</v>
      </c>
      <c r="J385" s="11">
        <v>1453.5</v>
      </c>
      <c r="K385" s="11">
        <v>1451</v>
      </c>
      <c r="L385" s="11">
        <v>1404.5</v>
      </c>
      <c r="M385" s="11">
        <v>1490.8</v>
      </c>
      <c r="N385" s="11">
        <v>1755.1</v>
      </c>
      <c r="O385" s="11">
        <v>1962.9</v>
      </c>
      <c r="P385" s="11">
        <v>1855</v>
      </c>
      <c r="Q385" s="11">
        <v>1975.73</v>
      </c>
      <c r="R385" s="11">
        <v>1974.55</v>
      </c>
      <c r="S385" s="11">
        <v>2096.22583007813</v>
      </c>
      <c r="T385" s="11">
        <v>2176.03100585938</v>
      </c>
      <c r="U385" s="366">
        <v>2243.1328125</v>
      </c>
      <c r="V385" s="74">
        <f>100</f>
        <v>100</v>
      </c>
      <c r="W385" s="127">
        <f t="shared" si="50"/>
        <v>90.135377264582914</v>
      </c>
      <c r="X385" s="127">
        <f t="shared" si="50"/>
        <v>90.344415687835948</v>
      </c>
      <c r="Y385" s="127">
        <f t="shared" si="50"/>
        <v>101.71212422854867</v>
      </c>
      <c r="Z385" s="127">
        <f t="shared" si="50"/>
        <v>122.56619550069679</v>
      </c>
      <c r="AA385" s="127">
        <f t="shared" si="50"/>
        <v>146.83456101931117</v>
      </c>
      <c r="AB385" s="127">
        <f t="shared" si="50"/>
        <v>144.68445152299424</v>
      </c>
      <c r="AC385" s="127">
        <f t="shared" si="50"/>
        <v>144.43559625721679</v>
      </c>
      <c r="AD385" s="127">
        <f t="shared" si="50"/>
        <v>139.80688831375673</v>
      </c>
      <c r="AE385" s="127">
        <f t="shared" si="50"/>
        <v>148.39737208839338</v>
      </c>
      <c r="AF385" s="127">
        <f t="shared" si="50"/>
        <v>174.70635078638264</v>
      </c>
      <c r="AG385" s="127">
        <f t="shared" si="50"/>
        <v>195.3912004778021</v>
      </c>
      <c r="AH385" s="127">
        <f t="shared" si="50"/>
        <v>184.65060720684849</v>
      </c>
      <c r="AI385" s="127">
        <f>Q385*100/$D385</f>
        <v>196.66832570177183</v>
      </c>
      <c r="AJ385" s="127">
        <f>R385*100/$D385</f>
        <v>196.5508660163249</v>
      </c>
      <c r="AK385" s="127">
        <f>S385*100/$D385</f>
        <v>208.66273442943756</v>
      </c>
      <c r="AL385" s="127">
        <f>T385*100/$D385</f>
        <v>216.60670972122037</v>
      </c>
      <c r="AM385" s="127">
        <f t="shared" si="49"/>
        <v>223.28616489149911</v>
      </c>
      <c r="AN385" s="280">
        <v>1</v>
      </c>
      <c r="AO385" s="281">
        <v>1</v>
      </c>
      <c r="AP385" s="281">
        <v>1</v>
      </c>
      <c r="AQ385" s="281">
        <v>1</v>
      </c>
      <c r="AR385" s="281">
        <v>1</v>
      </c>
      <c r="AS385" s="281">
        <v>1</v>
      </c>
      <c r="AT385" s="281">
        <v>1</v>
      </c>
      <c r="AU385" s="281">
        <v>1</v>
      </c>
      <c r="AV385" s="281">
        <v>1</v>
      </c>
      <c r="AW385" s="281">
        <v>1</v>
      </c>
      <c r="AX385" s="281">
        <v>1</v>
      </c>
      <c r="AY385" s="281">
        <v>1</v>
      </c>
      <c r="AZ385" s="281">
        <v>1</v>
      </c>
      <c r="BA385" s="281">
        <v>1</v>
      </c>
      <c r="BB385" s="281">
        <v>1</v>
      </c>
      <c r="BC385" s="281">
        <v>4</v>
      </c>
      <c r="BD385" s="281">
        <v>6</v>
      </c>
      <c r="BE385" s="325">
        <v>7</v>
      </c>
    </row>
    <row r="386" spans="2:57" ht="15" x14ac:dyDescent="0.25">
      <c r="B386" s="772"/>
      <c r="C386" s="1" t="s">
        <v>4</v>
      </c>
      <c r="D386" s="365">
        <v>506.751553856258</v>
      </c>
      <c r="E386" s="11">
        <v>538.466932881405</v>
      </c>
      <c r="F386" s="11">
        <v>638.5</v>
      </c>
      <c r="G386" s="11">
        <v>786.8</v>
      </c>
      <c r="H386" s="11">
        <v>733.8</v>
      </c>
      <c r="I386" s="11">
        <v>987.1</v>
      </c>
      <c r="J386" s="11">
        <v>1082</v>
      </c>
      <c r="K386" s="11">
        <v>368.59655599258298</v>
      </c>
      <c r="L386" s="11">
        <v>1010.2</v>
      </c>
      <c r="M386" s="11">
        <v>553.85781893890805</v>
      </c>
      <c r="N386" s="11">
        <v>1104.3</v>
      </c>
      <c r="O386" s="11">
        <v>1332.8</v>
      </c>
      <c r="P386" s="11">
        <v>910.3</v>
      </c>
      <c r="Q386" s="11">
        <v>1410.04</v>
      </c>
      <c r="R386" s="11">
        <v>1010.8</v>
      </c>
      <c r="S386" s="11">
        <v>1072.23571777344</v>
      </c>
      <c r="T386" s="11">
        <v>1112.49658203125</v>
      </c>
      <c r="U386" s="366">
        <v>1147.06970214844</v>
      </c>
      <c r="V386" s="74">
        <f>100</f>
        <v>100</v>
      </c>
      <c r="W386" s="127">
        <f t="shared" si="50"/>
        <v>106.25856571801322</v>
      </c>
      <c r="X386" s="127">
        <f t="shared" si="50"/>
        <v>125.99862696841635</v>
      </c>
      <c r="Y386" s="127">
        <f t="shared" si="50"/>
        <v>155.26346076546591</v>
      </c>
      <c r="Z386" s="127">
        <f t="shared" si="50"/>
        <v>144.80468671797013</v>
      </c>
      <c r="AA386" s="127">
        <f t="shared" si="50"/>
        <v>194.78973325062455</v>
      </c>
      <c r="AB386" s="127">
        <f t="shared" si="50"/>
        <v>213.51685885642362</v>
      </c>
      <c r="AC386" s="127">
        <f t="shared" si="50"/>
        <v>72.737133845501091</v>
      </c>
      <c r="AD386" s="127">
        <f t="shared" si="50"/>
        <v>199.34818005245762</v>
      </c>
      <c r="AE386" s="127">
        <f t="shared" si="50"/>
        <v>109.29573174945052</v>
      </c>
      <c r="AF386" s="127">
        <f t="shared" si="50"/>
        <v>217.91743737074734</v>
      </c>
      <c r="AG386" s="127">
        <f t="shared" si="50"/>
        <v>263.00856699061131</v>
      </c>
      <c r="AH386" s="127">
        <f t="shared" si="50"/>
        <v>179.634377649725</v>
      </c>
      <c r="AI386" s="127">
        <f t="shared" si="50"/>
        <v>278.25075014964102</v>
      </c>
      <c r="AJ386" s="127">
        <f t="shared" si="50"/>
        <v>199.46658126808967</v>
      </c>
      <c r="AK386" s="127">
        <f t="shared" si="50"/>
        <v>211.59002071409211</v>
      </c>
      <c r="AL386" s="127">
        <f t="shared" si="50"/>
        <v>219.53491283162674</v>
      </c>
      <c r="AM386" s="127">
        <f t="shared" si="49"/>
        <v>226.35741191507242</v>
      </c>
      <c r="AN386" s="280">
        <v>4</v>
      </c>
      <c r="AO386" s="281">
        <v>4</v>
      </c>
      <c r="AP386" s="281">
        <v>1</v>
      </c>
      <c r="AQ386" s="281">
        <v>1</v>
      </c>
      <c r="AR386" s="281">
        <v>1</v>
      </c>
      <c r="AS386" s="281">
        <v>1</v>
      </c>
      <c r="AT386" s="281">
        <v>1</v>
      </c>
      <c r="AU386" s="281">
        <v>4</v>
      </c>
      <c r="AV386" s="281">
        <v>1</v>
      </c>
      <c r="AW386" s="281">
        <v>4</v>
      </c>
      <c r="AX386" s="281">
        <v>1</v>
      </c>
      <c r="AY386" s="281">
        <v>1</v>
      </c>
      <c r="AZ386" s="281">
        <v>1</v>
      </c>
      <c r="BA386" s="281">
        <v>1</v>
      </c>
      <c r="BB386" s="281">
        <v>1</v>
      </c>
      <c r="BC386" s="281">
        <v>4</v>
      </c>
      <c r="BD386" s="281">
        <v>6</v>
      </c>
      <c r="BE386" s="325">
        <v>7</v>
      </c>
    </row>
    <row r="387" spans="2:57" ht="15" x14ac:dyDescent="0.25">
      <c r="B387" s="772"/>
      <c r="C387" s="1" t="s">
        <v>5</v>
      </c>
      <c r="D387" s="365">
        <v>902.44886665383797</v>
      </c>
      <c r="E387" s="11">
        <v>997.33336373011105</v>
      </c>
      <c r="F387" s="11">
        <v>1157.5</v>
      </c>
      <c r="G387" s="11">
        <v>1319.4</v>
      </c>
      <c r="H387" s="11">
        <v>1356.4</v>
      </c>
      <c r="I387" s="11">
        <v>1363.5</v>
      </c>
      <c r="J387" s="11">
        <v>1640.9</v>
      </c>
      <c r="K387" s="11">
        <v>2940.90365486569</v>
      </c>
      <c r="L387" s="11">
        <v>5238.1000000000004</v>
      </c>
      <c r="M387" s="11">
        <v>1814.6422142777601</v>
      </c>
      <c r="N387" s="11">
        <v>1463</v>
      </c>
      <c r="O387" s="11">
        <v>-2219.3000000000002</v>
      </c>
      <c r="P387" s="11">
        <v>2634</v>
      </c>
      <c r="Q387" s="11">
        <v>900.74</v>
      </c>
      <c r="R387" s="11">
        <v>971.92</v>
      </c>
      <c r="S387" s="11">
        <v>1034.48046875</v>
      </c>
      <c r="T387" s="11">
        <v>1075.62622070313</v>
      </c>
      <c r="U387" s="366">
        <v>1108.62548828125</v>
      </c>
      <c r="V387" s="74">
        <f>100</f>
        <v>100</v>
      </c>
      <c r="W387" s="127">
        <f t="shared" si="50"/>
        <v>110.51411338440617</v>
      </c>
      <c r="X387" s="127">
        <f t="shared" si="50"/>
        <v>128.26211464942696</v>
      </c>
      <c r="Y387" s="127">
        <f t="shared" si="50"/>
        <v>146.20218926000342</v>
      </c>
      <c r="Z387" s="127">
        <f t="shared" si="50"/>
        <v>150.3021445446935</v>
      </c>
      <c r="AA387" s="127">
        <f t="shared" si="50"/>
        <v>151.08889272094487</v>
      </c>
      <c r="AB387" s="127">
        <f t="shared" si="50"/>
        <v>181.82747639589178</v>
      </c>
      <c r="AC387" s="127">
        <f t="shared" si="50"/>
        <v>325.88036436570366</v>
      </c>
      <c r="AD387" s="127">
        <f t="shared" si="50"/>
        <v>580.43177774960134</v>
      </c>
      <c r="AE387" s="127">
        <f t="shared" si="50"/>
        <v>201.07978206080699</v>
      </c>
      <c r="AF387" s="127">
        <f t="shared" si="50"/>
        <v>162.11444814869259</v>
      </c>
      <c r="AG387" s="127">
        <f t="shared" si="50"/>
        <v>-245.91975035980417</v>
      </c>
      <c r="AH387" s="127">
        <f t="shared" si="50"/>
        <v>291.87249242901999</v>
      </c>
      <c r="AI387" s="127">
        <f t="shared" ref="AI387:AI434" si="51">Q387*100/$D387</f>
        <v>99.81064116572341</v>
      </c>
      <c r="AJ387" s="127">
        <f t="shared" ref="AJ387:AJ434" si="52">R387*100/$D387</f>
        <v>107.69806865664887</v>
      </c>
      <c r="AK387" s="127">
        <f t="shared" ref="AK387:AK434" si="53">S387*100/$D387</f>
        <v>114.63036931784488</v>
      </c>
      <c r="AL387" s="127">
        <f t="shared" ref="AL387:AL434" si="54">T387*100/$D387</f>
        <v>119.18971372764985</v>
      </c>
      <c r="AM387" s="127">
        <f t="shared" si="49"/>
        <v>122.84634944380704</v>
      </c>
      <c r="AN387" s="280">
        <v>4</v>
      </c>
      <c r="AO387" s="281">
        <v>4</v>
      </c>
      <c r="AP387" s="281">
        <v>1</v>
      </c>
      <c r="AQ387" s="281">
        <v>1</v>
      </c>
      <c r="AR387" s="281">
        <v>1</v>
      </c>
      <c r="AS387" s="281">
        <v>1</v>
      </c>
      <c r="AT387" s="281">
        <v>1</v>
      </c>
      <c r="AU387" s="281">
        <v>4</v>
      </c>
      <c r="AV387" s="281">
        <v>1</v>
      </c>
      <c r="AW387" s="281">
        <v>4</v>
      </c>
      <c r="AX387" s="281">
        <v>1</v>
      </c>
      <c r="AY387" s="281">
        <v>1</v>
      </c>
      <c r="AZ387" s="281">
        <v>1</v>
      </c>
      <c r="BA387" s="281">
        <v>1</v>
      </c>
      <c r="BB387" s="281">
        <v>1</v>
      </c>
      <c r="BC387" s="281">
        <v>4</v>
      </c>
      <c r="BD387" s="281">
        <v>6</v>
      </c>
      <c r="BE387" s="325">
        <v>7</v>
      </c>
    </row>
    <row r="388" spans="2:57" ht="15" x14ac:dyDescent="0.25">
      <c r="B388" s="772"/>
      <c r="C388" s="1" t="s">
        <v>6</v>
      </c>
      <c r="D388" s="365">
        <v>6299.7004205101002</v>
      </c>
      <c r="E388" s="11">
        <v>5575.7002966115197</v>
      </c>
      <c r="F388" s="11">
        <v>6184.9</v>
      </c>
      <c r="G388" s="11">
        <v>6488.6</v>
      </c>
      <c r="H388" s="11">
        <v>7101.8</v>
      </c>
      <c r="I388" s="11">
        <v>7793.5</v>
      </c>
      <c r="J388" s="11">
        <v>8183.3</v>
      </c>
      <c r="K388" s="11">
        <v>9047.5002108582703</v>
      </c>
      <c r="L388" s="11">
        <v>13317.3</v>
      </c>
      <c r="M388" s="11">
        <v>9158.8000332166703</v>
      </c>
      <c r="N388" s="11">
        <v>10327.200000000001</v>
      </c>
      <c r="O388" s="11">
        <v>6335.6</v>
      </c>
      <c r="P388" s="11">
        <v>9985</v>
      </c>
      <c r="Q388" s="11">
        <v>11241.74</v>
      </c>
      <c r="R388" s="11">
        <v>11055.64</v>
      </c>
      <c r="S388" s="11">
        <v>11998.6553955078</v>
      </c>
      <c r="T388" s="11">
        <v>12633.808105468799</v>
      </c>
      <c r="U388" s="366">
        <v>13024.6063232422</v>
      </c>
      <c r="V388" s="74">
        <f>100</f>
        <v>100</v>
      </c>
      <c r="W388" s="127">
        <f t="shared" si="50"/>
        <v>88.507388041160894</v>
      </c>
      <c r="X388" s="127">
        <f t="shared" si="50"/>
        <v>98.177684447718477</v>
      </c>
      <c r="Y388" s="127">
        <f t="shared" si="50"/>
        <v>102.9985486115323</v>
      </c>
      <c r="Z388" s="127">
        <f t="shared" si="50"/>
        <v>112.7323448092624</v>
      </c>
      <c r="AA388" s="127">
        <f t="shared" si="50"/>
        <v>123.71223200751733</v>
      </c>
      <c r="AB388" s="127">
        <f t="shared" si="50"/>
        <v>129.89982782923161</v>
      </c>
      <c r="AC388" s="127">
        <f t="shared" si="50"/>
        <v>143.61794382161548</v>
      </c>
      <c r="AD388" s="127">
        <f t="shared" si="50"/>
        <v>211.39576664062494</v>
      </c>
      <c r="AE388" s="127">
        <f t="shared" si="50"/>
        <v>145.38469168149842</v>
      </c>
      <c r="AF388" s="127">
        <f t="shared" si="50"/>
        <v>163.93160484866019</v>
      </c>
      <c r="AG388" s="127">
        <f t="shared" si="50"/>
        <v>100.56986169331196</v>
      </c>
      <c r="AH388" s="127">
        <f t="shared" si="50"/>
        <v>158.49960051261442</v>
      </c>
      <c r="AI388" s="127">
        <f t="shared" si="51"/>
        <v>178.44880311133483</v>
      </c>
      <c r="AJ388" s="127">
        <f t="shared" si="52"/>
        <v>175.49469438270211</v>
      </c>
      <c r="AK388" s="127">
        <f t="shared" si="53"/>
        <v>190.46390454446791</v>
      </c>
      <c r="AL388" s="127">
        <f t="shared" si="54"/>
        <v>200.54617302652326</v>
      </c>
      <c r="AM388" s="127">
        <f t="shared" si="49"/>
        <v>206.74961432828846</v>
      </c>
      <c r="AN388" s="280"/>
      <c r="AO388" s="281"/>
      <c r="AP388" s="281"/>
      <c r="AQ388" s="281"/>
      <c r="AR388" s="281"/>
      <c r="AS388" s="281"/>
      <c r="AT388" s="281"/>
      <c r="AU388" s="281"/>
      <c r="AV388" s="281"/>
      <c r="AW388" s="281"/>
      <c r="AX388" s="281"/>
      <c r="AY388" s="281"/>
      <c r="AZ388" s="281"/>
      <c r="BA388" s="281"/>
      <c r="BB388" s="281"/>
      <c r="BC388" s="281"/>
      <c r="BD388" s="281"/>
      <c r="BE388" s="325"/>
    </row>
    <row r="389" spans="2:57" ht="15" x14ac:dyDescent="0.25">
      <c r="B389" s="765"/>
      <c r="C389" s="8" t="s">
        <v>7</v>
      </c>
      <c r="D389" s="424">
        <v>5397.2515538562602</v>
      </c>
      <c r="E389" s="341">
        <v>4578.3669328814103</v>
      </c>
      <c r="F389" s="341">
        <v>5027.3999999999996</v>
      </c>
      <c r="G389" s="341">
        <v>5169.2</v>
      </c>
      <c r="H389" s="341">
        <v>5745.4</v>
      </c>
      <c r="I389" s="341">
        <v>6430</v>
      </c>
      <c r="J389" s="341">
        <v>6542.4</v>
      </c>
      <c r="K389" s="341">
        <v>6106.5965559925799</v>
      </c>
      <c r="L389" s="341">
        <v>8079.2</v>
      </c>
      <c r="M389" s="341">
        <v>7344.1578189389102</v>
      </c>
      <c r="N389" s="341">
        <v>8864.2000000000007</v>
      </c>
      <c r="O389" s="341">
        <v>8554.9</v>
      </c>
      <c r="P389" s="341">
        <v>7351</v>
      </c>
      <c r="Q389" s="341">
        <v>10341</v>
      </c>
      <c r="R389" s="341">
        <v>10083.719999999999</v>
      </c>
      <c r="S389" s="341">
        <v>10964.1749267578</v>
      </c>
      <c r="T389" s="341">
        <v>11558.1818847656</v>
      </c>
      <c r="U389" s="341">
        <v>11915.980834960899</v>
      </c>
      <c r="V389" s="74">
        <f>100</f>
        <v>100</v>
      </c>
      <c r="W389" s="127">
        <f t="shared" si="50"/>
        <v>84.827747737832084</v>
      </c>
      <c r="X389" s="127">
        <f t="shared" si="50"/>
        <v>93.147409377426428</v>
      </c>
      <c r="Y389" s="127">
        <f t="shared" si="50"/>
        <v>95.774672505428796</v>
      </c>
      <c r="Z389" s="127">
        <f t="shared" si="50"/>
        <v>106.45047655588691</v>
      </c>
      <c r="AA389" s="127">
        <f t="shared" si="50"/>
        <v>119.13471024721565</v>
      </c>
      <c r="AB389" s="127">
        <f t="shared" si="50"/>
        <v>121.21725168295237</v>
      </c>
      <c r="AC389" s="127">
        <f t="shared" si="50"/>
        <v>113.14270782190063</v>
      </c>
      <c r="AD389" s="127">
        <f t="shared" si="50"/>
        <v>149.69100327049838</v>
      </c>
      <c r="AE389" s="127">
        <f t="shared" si="50"/>
        <v>136.07217943532044</v>
      </c>
      <c r="AF389" s="127">
        <f t="shared" si="50"/>
        <v>164.23544301296565</v>
      </c>
      <c r="AG389" s="127">
        <f t="shared" si="50"/>
        <v>158.50474847494638</v>
      </c>
      <c r="AH389" s="127">
        <f t="shared" si="50"/>
        <v>136.19895101512944</v>
      </c>
      <c r="AI389" s="127">
        <f t="shared" si="51"/>
        <v>191.59751767752053</v>
      </c>
      <c r="AJ389" s="127">
        <f t="shared" si="52"/>
        <v>186.83064703173457</v>
      </c>
      <c r="AK389" s="127">
        <f t="shared" si="53"/>
        <v>203.14367076190942</v>
      </c>
      <c r="AL389" s="127">
        <f t="shared" si="54"/>
        <v>214.1494012171332</v>
      </c>
      <c r="AM389" s="127">
        <f t="shared" si="49"/>
        <v>220.77868181717599</v>
      </c>
      <c r="AN389" s="283"/>
      <c r="AO389" s="284"/>
      <c r="AP389" s="284"/>
      <c r="AQ389" s="284"/>
      <c r="AR389" s="284"/>
      <c r="AS389" s="284"/>
      <c r="AT389" s="284"/>
      <c r="AU389" s="284"/>
      <c r="AV389" s="284"/>
      <c r="AW389" s="284"/>
      <c r="AX389" s="284"/>
      <c r="AY389" s="284"/>
      <c r="AZ389" s="284"/>
      <c r="BA389" s="284"/>
      <c r="BB389" s="284"/>
      <c r="BC389" s="284"/>
      <c r="BD389" s="284"/>
      <c r="BE389" s="284"/>
    </row>
    <row r="390" spans="2:57" ht="15" customHeight="1" x14ac:dyDescent="0.25">
      <c r="B390" s="772" t="s">
        <v>72</v>
      </c>
      <c r="C390" s="1" t="s">
        <v>2</v>
      </c>
      <c r="D390" s="425">
        <v>844.9</v>
      </c>
      <c r="E390" s="11">
        <v>905.3</v>
      </c>
      <c r="F390" s="11">
        <v>931</v>
      </c>
      <c r="G390" s="11">
        <v>960.6</v>
      </c>
      <c r="H390" s="11">
        <v>967.6</v>
      </c>
      <c r="I390" s="11">
        <v>1008.2</v>
      </c>
      <c r="J390" s="11">
        <v>1053.4000000000001</v>
      </c>
      <c r="K390" s="11">
        <v>1006.8</v>
      </c>
      <c r="L390" s="11">
        <v>1085.8</v>
      </c>
      <c r="M390" s="11">
        <v>1097.8</v>
      </c>
      <c r="N390" s="11">
        <v>1139.7</v>
      </c>
      <c r="O390" s="11">
        <v>1000.2</v>
      </c>
      <c r="P390" s="11">
        <v>1078.9000000000001</v>
      </c>
      <c r="Q390" s="11">
        <v>1929.35</v>
      </c>
      <c r="R390" s="11">
        <v>1624.05</v>
      </c>
      <c r="S390" s="11">
        <v>1783.59655761719</v>
      </c>
      <c r="T390" s="11">
        <v>1892.03039550781</v>
      </c>
      <c r="U390" s="366">
        <v>1950.65100097656</v>
      </c>
      <c r="V390" s="74">
        <f>100</f>
        <v>100</v>
      </c>
      <c r="W390" s="127">
        <f t="shared" si="50"/>
        <v>107.14877500295893</v>
      </c>
      <c r="X390" s="127">
        <f t="shared" si="50"/>
        <v>110.19055509527755</v>
      </c>
      <c r="Y390" s="127">
        <f t="shared" si="50"/>
        <v>113.69392827553557</v>
      </c>
      <c r="Z390" s="127">
        <f t="shared" si="50"/>
        <v>114.52242868978577</v>
      </c>
      <c r="AA390" s="127">
        <f t="shared" si="50"/>
        <v>119.32773109243698</v>
      </c>
      <c r="AB390" s="127">
        <f t="shared" si="50"/>
        <v>124.67747662445262</v>
      </c>
      <c r="AC390" s="127">
        <f t="shared" si="50"/>
        <v>119.16203100958694</v>
      </c>
      <c r="AD390" s="127">
        <f t="shared" si="50"/>
        <v>128.51224997041069</v>
      </c>
      <c r="AE390" s="127">
        <f t="shared" si="50"/>
        <v>129.93253639483962</v>
      </c>
      <c r="AF390" s="127">
        <f t="shared" si="50"/>
        <v>134.8917031601373</v>
      </c>
      <c r="AG390" s="127">
        <f t="shared" si="50"/>
        <v>118.38087347615102</v>
      </c>
      <c r="AH390" s="127">
        <f t="shared" si="50"/>
        <v>127.69558527636408</v>
      </c>
      <c r="AI390" s="127">
        <f t="shared" si="51"/>
        <v>228.35246774766244</v>
      </c>
      <c r="AJ390" s="127">
        <f t="shared" si="52"/>
        <v>192.21801396614984</v>
      </c>
      <c r="AK390" s="127">
        <f t="shared" si="53"/>
        <v>211.10149812015507</v>
      </c>
      <c r="AL390" s="127">
        <f t="shared" si="54"/>
        <v>223.93542377888625</v>
      </c>
      <c r="AM390" s="127">
        <f t="shared" si="49"/>
        <v>230.87359462380871</v>
      </c>
      <c r="AN390" s="280">
        <v>1</v>
      </c>
      <c r="AO390" s="281">
        <v>1</v>
      </c>
      <c r="AP390" s="281">
        <v>1</v>
      </c>
      <c r="AQ390" s="281">
        <v>1</v>
      </c>
      <c r="AR390" s="281">
        <v>1</v>
      </c>
      <c r="AS390" s="281">
        <v>1</v>
      </c>
      <c r="AT390" s="281">
        <v>1</v>
      </c>
      <c r="AU390" s="281">
        <v>1</v>
      </c>
      <c r="AV390" s="281">
        <v>1</v>
      </c>
      <c r="AW390" s="281">
        <v>1</v>
      </c>
      <c r="AX390" s="281">
        <v>1</v>
      </c>
      <c r="AY390" s="281">
        <v>1</v>
      </c>
      <c r="AZ390" s="281">
        <v>1</v>
      </c>
      <c r="BA390" s="281">
        <v>1</v>
      </c>
      <c r="BB390" s="281">
        <v>1</v>
      </c>
      <c r="BC390" s="281">
        <v>4</v>
      </c>
      <c r="BD390" s="281">
        <v>6</v>
      </c>
      <c r="BE390" s="325">
        <v>7</v>
      </c>
    </row>
    <row r="391" spans="2:57" ht="15" x14ac:dyDescent="0.25">
      <c r="B391" s="772"/>
      <c r="C391" s="1" t="s">
        <v>3</v>
      </c>
      <c r="D391" s="365">
        <v>350.7</v>
      </c>
      <c r="E391" s="11">
        <v>390.6</v>
      </c>
      <c r="F391" s="11">
        <v>408.1</v>
      </c>
      <c r="G391" s="11">
        <v>458.7</v>
      </c>
      <c r="H391" s="11">
        <v>485.1</v>
      </c>
      <c r="I391" s="11">
        <v>515.6</v>
      </c>
      <c r="J391" s="11">
        <v>650</v>
      </c>
      <c r="K391" s="11">
        <v>638.6</v>
      </c>
      <c r="L391" s="11">
        <v>615.9</v>
      </c>
      <c r="M391" s="11">
        <v>663.6</v>
      </c>
      <c r="N391" s="11">
        <v>716</v>
      </c>
      <c r="O391" s="11">
        <v>809.5</v>
      </c>
      <c r="P391" s="11">
        <v>964.8</v>
      </c>
      <c r="Q391" s="11">
        <v>994.21</v>
      </c>
      <c r="R391" s="11">
        <v>975.78</v>
      </c>
      <c r="S391" s="11">
        <v>1035.90954589844</v>
      </c>
      <c r="T391" s="11">
        <v>1075.34753417969</v>
      </c>
      <c r="U391" s="366">
        <v>1108.50012207031</v>
      </c>
      <c r="V391" s="74">
        <f>100</f>
        <v>100</v>
      </c>
      <c r="W391" s="127">
        <f t="shared" si="50"/>
        <v>111.37724550898204</v>
      </c>
      <c r="X391" s="127">
        <f t="shared" si="50"/>
        <v>116.36726546906188</v>
      </c>
      <c r="Y391" s="127">
        <f t="shared" si="50"/>
        <v>130.79555175363558</v>
      </c>
      <c r="Z391" s="127">
        <f t="shared" ref="Z391:AH419" si="55">H391*100/$D391</f>
        <v>138.32335329341319</v>
      </c>
      <c r="AA391" s="127">
        <f t="shared" si="55"/>
        <v>147.02024522383803</v>
      </c>
      <c r="AB391" s="127">
        <f t="shared" si="55"/>
        <v>185.34359851725122</v>
      </c>
      <c r="AC391" s="127">
        <f t="shared" si="55"/>
        <v>182.09295694325635</v>
      </c>
      <c r="AD391" s="127">
        <f t="shared" si="55"/>
        <v>175.62018819503851</v>
      </c>
      <c r="AE391" s="127">
        <f t="shared" si="55"/>
        <v>189.22155688622755</v>
      </c>
      <c r="AF391" s="127">
        <f t="shared" si="55"/>
        <v>204.1631023666952</v>
      </c>
      <c r="AG391" s="127">
        <f t="shared" si="55"/>
        <v>230.82406615340747</v>
      </c>
      <c r="AH391" s="127">
        <f t="shared" si="55"/>
        <v>275.1069289991446</v>
      </c>
      <c r="AI391" s="127">
        <f t="shared" si="51"/>
        <v>283.49301397205591</v>
      </c>
      <c r="AJ391" s="127">
        <f t="shared" si="52"/>
        <v>278.23781009409754</v>
      </c>
      <c r="AK391" s="127">
        <f t="shared" si="53"/>
        <v>295.38338919259769</v>
      </c>
      <c r="AL391" s="127">
        <f t="shared" si="54"/>
        <v>306.62889483310238</v>
      </c>
      <c r="AM391" s="127">
        <f t="shared" si="49"/>
        <v>316.08215627895925</v>
      </c>
      <c r="AN391" s="280">
        <v>1</v>
      </c>
      <c r="AO391" s="281">
        <v>1</v>
      </c>
      <c r="AP391" s="281">
        <v>1</v>
      </c>
      <c r="AQ391" s="281">
        <v>1</v>
      </c>
      <c r="AR391" s="281">
        <v>1</v>
      </c>
      <c r="AS391" s="281">
        <v>1</v>
      </c>
      <c r="AT391" s="281">
        <v>1</v>
      </c>
      <c r="AU391" s="281">
        <v>1</v>
      </c>
      <c r="AV391" s="281">
        <v>1</v>
      </c>
      <c r="AW391" s="281">
        <v>1</v>
      </c>
      <c r="AX391" s="281">
        <v>1</v>
      </c>
      <c r="AY391" s="281">
        <v>1</v>
      </c>
      <c r="AZ391" s="281">
        <v>1</v>
      </c>
      <c r="BA391" s="281">
        <v>1</v>
      </c>
      <c r="BB391" s="281">
        <v>1</v>
      </c>
      <c r="BC391" s="281">
        <v>4</v>
      </c>
      <c r="BD391" s="281">
        <v>6</v>
      </c>
      <c r="BE391" s="325">
        <v>7</v>
      </c>
    </row>
    <row r="392" spans="2:57" ht="15" x14ac:dyDescent="0.25">
      <c r="B392" s="772"/>
      <c r="C392" s="1" t="s">
        <v>4</v>
      </c>
      <c r="D392" s="365">
        <v>48.39990234375</v>
      </c>
      <c r="E392" s="11">
        <v>52.9000244140625</v>
      </c>
      <c r="F392" s="11">
        <v>46.2</v>
      </c>
      <c r="G392" s="11">
        <v>86.300048828125</v>
      </c>
      <c r="H392" s="11">
        <v>101.60009765625</v>
      </c>
      <c r="I392" s="11">
        <v>116.699951171875</v>
      </c>
      <c r="J392" s="11">
        <v>161.40002441406301</v>
      </c>
      <c r="K392" s="11">
        <v>164.400146484375</v>
      </c>
      <c r="L392" s="11">
        <v>129.6</v>
      </c>
      <c r="M392" s="11">
        <v>171.59597147713799</v>
      </c>
      <c r="N392" s="11">
        <v>193.8</v>
      </c>
      <c r="O392" s="11">
        <v>272.7</v>
      </c>
      <c r="P392" s="11">
        <v>289</v>
      </c>
      <c r="Q392" s="11">
        <v>234.27</v>
      </c>
      <c r="R392" s="11">
        <v>134.38</v>
      </c>
      <c r="S392" s="11">
        <v>142.54753112793</v>
      </c>
      <c r="T392" s="11">
        <v>147.899978637695</v>
      </c>
      <c r="U392" s="366">
        <v>152.46728515625</v>
      </c>
      <c r="V392" s="74">
        <f>100</f>
        <v>100</v>
      </c>
      <c r="W392" s="127">
        <f t="shared" ref="W392:AL440" si="56">E392*100/$D392</f>
        <v>109.29779163261806</v>
      </c>
      <c r="X392" s="127">
        <f t="shared" si="56"/>
        <v>95.454738052722377</v>
      </c>
      <c r="Y392" s="127">
        <f t="shared" si="56"/>
        <v>178.30624577545069</v>
      </c>
      <c r="Z392" s="127">
        <f t="shared" si="55"/>
        <v>209.91798069065706</v>
      </c>
      <c r="AA392" s="127">
        <f t="shared" si="55"/>
        <v>241.11608809257186</v>
      </c>
      <c r="AB392" s="127">
        <f t="shared" si="55"/>
        <v>333.47179766552773</v>
      </c>
      <c r="AC392" s="127">
        <f t="shared" si="55"/>
        <v>339.67040949123816</v>
      </c>
      <c r="AD392" s="127">
        <f t="shared" si="55"/>
        <v>267.76913531672773</v>
      </c>
      <c r="AE392" s="127">
        <f t="shared" si="55"/>
        <v>354.53784649897466</v>
      </c>
      <c r="AF392" s="127">
        <f t="shared" si="55"/>
        <v>400.41403105232894</v>
      </c>
      <c r="AG392" s="127">
        <f t="shared" si="55"/>
        <v>563.43088889561454</v>
      </c>
      <c r="AH392" s="127">
        <f t="shared" si="55"/>
        <v>597.10864279733266</v>
      </c>
      <c r="AI392" s="127">
        <f t="shared" si="51"/>
        <v>484.02990224266819</v>
      </c>
      <c r="AJ392" s="127">
        <f t="shared" si="52"/>
        <v>277.64518830140332</v>
      </c>
      <c r="AK392" s="127">
        <f t="shared" si="53"/>
        <v>294.52028666404431</v>
      </c>
      <c r="AL392" s="127">
        <f t="shared" si="54"/>
        <v>305.57908482390502</v>
      </c>
      <c r="AM392" s="127">
        <f t="shared" si="49"/>
        <v>315.01568758007727</v>
      </c>
      <c r="AN392" s="280">
        <v>4</v>
      </c>
      <c r="AO392" s="281">
        <v>4</v>
      </c>
      <c r="AP392" s="281">
        <v>1</v>
      </c>
      <c r="AQ392" s="281">
        <v>4</v>
      </c>
      <c r="AR392" s="281">
        <v>4</v>
      </c>
      <c r="AS392" s="281">
        <v>4</v>
      </c>
      <c r="AT392" s="281">
        <v>4</v>
      </c>
      <c r="AU392" s="281">
        <v>4</v>
      </c>
      <c r="AV392" s="281">
        <v>1</v>
      </c>
      <c r="AW392" s="281">
        <v>4</v>
      </c>
      <c r="AX392" s="281">
        <v>1</v>
      </c>
      <c r="AY392" s="281">
        <v>1</v>
      </c>
      <c r="AZ392" s="281">
        <v>1</v>
      </c>
      <c r="BA392" s="281">
        <v>1</v>
      </c>
      <c r="BB392" s="281">
        <v>1</v>
      </c>
      <c r="BC392" s="281">
        <v>4</v>
      </c>
      <c r="BD392" s="281">
        <v>6</v>
      </c>
      <c r="BE392" s="325">
        <v>7</v>
      </c>
    </row>
    <row r="393" spans="2:57" ht="15" x14ac:dyDescent="0.25">
      <c r="B393" s="772"/>
      <c r="C393" s="1" t="s">
        <v>5</v>
      </c>
      <c r="D393" s="365">
        <v>0</v>
      </c>
      <c r="E393" s="11">
        <v>0</v>
      </c>
      <c r="F393" s="11">
        <v>0</v>
      </c>
      <c r="G393" s="11">
        <v>0</v>
      </c>
      <c r="H393" s="11">
        <v>0</v>
      </c>
      <c r="I393" s="11">
        <v>0</v>
      </c>
      <c r="J393" s="11">
        <v>0</v>
      </c>
      <c r="K393" s="11">
        <v>0</v>
      </c>
      <c r="L393" s="11">
        <v>62.7</v>
      </c>
      <c r="M393" s="11">
        <v>65.603940158231097</v>
      </c>
      <c r="N393" s="11">
        <v>128.9</v>
      </c>
      <c r="O393" s="11">
        <v>324.8</v>
      </c>
      <c r="P393" s="11">
        <v>456.8</v>
      </c>
      <c r="Q393" s="11">
        <v>292.69</v>
      </c>
      <c r="R393" s="11">
        <v>375.21</v>
      </c>
      <c r="S393" s="11">
        <v>399.36148071289102</v>
      </c>
      <c r="T393" s="11">
        <v>415.24581909179699</v>
      </c>
      <c r="U393" s="366">
        <v>427.99230957031199</v>
      </c>
      <c r="V393" s="74">
        <f>100</f>
        <v>100</v>
      </c>
      <c r="W393" s="127" t="e">
        <f t="shared" si="56"/>
        <v>#DIV/0!</v>
      </c>
      <c r="X393" s="127" t="e">
        <f t="shared" si="56"/>
        <v>#DIV/0!</v>
      </c>
      <c r="Y393" s="127" t="e">
        <f t="shared" si="56"/>
        <v>#DIV/0!</v>
      </c>
      <c r="Z393" s="127" t="e">
        <f t="shared" si="55"/>
        <v>#DIV/0!</v>
      </c>
      <c r="AA393" s="127" t="e">
        <f t="shared" si="55"/>
        <v>#DIV/0!</v>
      </c>
      <c r="AB393" s="127" t="e">
        <f t="shared" si="55"/>
        <v>#DIV/0!</v>
      </c>
      <c r="AC393" s="127" t="e">
        <f t="shared" si="55"/>
        <v>#DIV/0!</v>
      </c>
      <c r="AD393" s="127" t="e">
        <f t="shared" si="55"/>
        <v>#DIV/0!</v>
      </c>
      <c r="AE393" s="127" t="e">
        <f t="shared" si="55"/>
        <v>#DIV/0!</v>
      </c>
      <c r="AF393" s="127" t="e">
        <f t="shared" si="55"/>
        <v>#DIV/0!</v>
      </c>
      <c r="AG393" s="127" t="e">
        <f t="shared" si="55"/>
        <v>#DIV/0!</v>
      </c>
      <c r="AH393" s="127" t="e">
        <f t="shared" si="55"/>
        <v>#DIV/0!</v>
      </c>
      <c r="AI393" s="127" t="e">
        <f t="shared" si="51"/>
        <v>#DIV/0!</v>
      </c>
      <c r="AJ393" s="127" t="e">
        <f t="shared" si="52"/>
        <v>#DIV/0!</v>
      </c>
      <c r="AK393" s="127" t="e">
        <f t="shared" si="53"/>
        <v>#DIV/0!</v>
      </c>
      <c r="AL393" s="127" t="e">
        <f t="shared" si="54"/>
        <v>#DIV/0!</v>
      </c>
      <c r="AM393" s="127" t="e">
        <f t="shared" ref="AM393:AM424" si="57">U393*100/$D393</f>
        <v>#DIV/0!</v>
      </c>
      <c r="AN393" s="280">
        <v>4</v>
      </c>
      <c r="AO393" s="281">
        <v>4</v>
      </c>
      <c r="AP393" s="281">
        <v>1</v>
      </c>
      <c r="AQ393" s="281">
        <v>4</v>
      </c>
      <c r="AR393" s="281">
        <v>4</v>
      </c>
      <c r="AS393" s="281">
        <v>4</v>
      </c>
      <c r="AT393" s="281">
        <v>4</v>
      </c>
      <c r="AU393" s="281">
        <v>4</v>
      </c>
      <c r="AV393" s="281">
        <v>1</v>
      </c>
      <c r="AW393" s="281">
        <v>4</v>
      </c>
      <c r="AX393" s="281">
        <v>1</v>
      </c>
      <c r="AY393" s="281">
        <v>1</v>
      </c>
      <c r="AZ393" s="281">
        <v>1</v>
      </c>
      <c r="BA393" s="281">
        <v>1</v>
      </c>
      <c r="BB393" s="281">
        <v>1</v>
      </c>
      <c r="BC393" s="281">
        <v>4</v>
      </c>
      <c r="BD393" s="281">
        <v>6</v>
      </c>
      <c r="BE393" s="325">
        <v>7</v>
      </c>
    </row>
    <row r="394" spans="2:57" ht="15" x14ac:dyDescent="0.25">
      <c r="B394" s="772"/>
      <c r="C394" s="1" t="s">
        <v>6</v>
      </c>
      <c r="D394" s="365">
        <v>1243.9999023437499</v>
      </c>
      <c r="E394" s="11">
        <v>1348.8000244140601</v>
      </c>
      <c r="F394" s="11">
        <v>1385.3</v>
      </c>
      <c r="G394" s="11">
        <v>1505.60004882813</v>
      </c>
      <c r="H394" s="11">
        <v>1554.30009765625</v>
      </c>
      <c r="I394" s="11">
        <v>1640.49995117188</v>
      </c>
      <c r="J394" s="11">
        <v>1864.8000244140601</v>
      </c>
      <c r="K394" s="11">
        <v>1809.8001464843801</v>
      </c>
      <c r="L394" s="11">
        <v>1894</v>
      </c>
      <c r="M394" s="11">
        <v>1998.5999116353701</v>
      </c>
      <c r="N394" s="11">
        <v>2178.4</v>
      </c>
      <c r="O394" s="11">
        <v>2407.1999999999998</v>
      </c>
      <c r="P394" s="11">
        <v>2789.5</v>
      </c>
      <c r="Q394" s="11">
        <v>3450.52</v>
      </c>
      <c r="R394" s="11">
        <v>3109.42</v>
      </c>
      <c r="S394" s="11">
        <v>3361.4151153564499</v>
      </c>
      <c r="T394" s="11">
        <v>3530.5237274169899</v>
      </c>
      <c r="U394" s="366">
        <v>3639.6107177734398</v>
      </c>
      <c r="V394" s="74">
        <f>100</f>
        <v>100</v>
      </c>
      <c r="W394" s="127">
        <f t="shared" si="56"/>
        <v>108.42444777309566</v>
      </c>
      <c r="X394" s="127">
        <f t="shared" si="56"/>
        <v>111.35852964216754</v>
      </c>
      <c r="Y394" s="127">
        <f t="shared" si="56"/>
        <v>121.02895233283492</v>
      </c>
      <c r="Z394" s="127">
        <f t="shared" si="55"/>
        <v>124.94374756202802</v>
      </c>
      <c r="AA394" s="127">
        <f t="shared" si="55"/>
        <v>131.87299678087649</v>
      </c>
      <c r="AB394" s="127">
        <f t="shared" si="55"/>
        <v>149.90355070773685</v>
      </c>
      <c r="AC394" s="127">
        <f t="shared" si="55"/>
        <v>145.48233830843861</v>
      </c>
      <c r="AD394" s="127">
        <f t="shared" si="55"/>
        <v>152.25081581048534</v>
      </c>
      <c r="AE394" s="127">
        <f t="shared" si="55"/>
        <v>160.65916949590758</v>
      </c>
      <c r="AF394" s="127">
        <f t="shared" si="55"/>
        <v>175.11255393957828</v>
      </c>
      <c r="AG394" s="127">
        <f t="shared" si="55"/>
        <v>193.50483834160519</v>
      </c>
      <c r="AH394" s="127">
        <f t="shared" si="55"/>
        <v>224.23635200810392</v>
      </c>
      <c r="AI394" s="127">
        <f t="shared" si="51"/>
        <v>277.37301212798093</v>
      </c>
      <c r="AJ394" s="127">
        <f t="shared" si="52"/>
        <v>249.95339582758146</v>
      </c>
      <c r="AK394" s="127">
        <f t="shared" si="53"/>
        <v>270.21023948823449</v>
      </c>
      <c r="AL394" s="127">
        <f t="shared" si="54"/>
        <v>283.80418043163263</v>
      </c>
      <c r="AM394" s="127">
        <f t="shared" si="57"/>
        <v>292.57323179175938</v>
      </c>
      <c r="AN394" s="280"/>
      <c r="AO394" s="281"/>
      <c r="AP394" s="281"/>
      <c r="AQ394" s="281"/>
      <c r="AR394" s="281"/>
      <c r="AS394" s="281"/>
      <c r="AT394" s="281"/>
      <c r="AU394" s="281"/>
      <c r="AV394" s="281"/>
      <c r="AW394" s="281"/>
      <c r="AX394" s="281"/>
      <c r="AY394" s="281"/>
      <c r="AZ394" s="281"/>
      <c r="BA394" s="281"/>
      <c r="BB394" s="281"/>
      <c r="BC394" s="281"/>
      <c r="BD394" s="281"/>
      <c r="BE394" s="325"/>
    </row>
    <row r="395" spans="2:57" ht="15" x14ac:dyDescent="0.25">
      <c r="B395" s="765"/>
      <c r="C395" s="8" t="s">
        <v>7</v>
      </c>
      <c r="D395" s="424">
        <v>1243.9999023437499</v>
      </c>
      <c r="E395" s="341">
        <v>1348.8000244140601</v>
      </c>
      <c r="F395" s="341">
        <v>1385.3</v>
      </c>
      <c r="G395" s="341">
        <v>1505.60004882813</v>
      </c>
      <c r="H395" s="341">
        <v>1554.30009765625</v>
      </c>
      <c r="I395" s="341">
        <v>1640.49995117188</v>
      </c>
      <c r="J395" s="341">
        <v>1864.8000244140601</v>
      </c>
      <c r="K395" s="341">
        <v>1809.8001464843801</v>
      </c>
      <c r="L395" s="341">
        <v>1831.3</v>
      </c>
      <c r="M395" s="341">
        <v>1932.9959714771401</v>
      </c>
      <c r="N395" s="341">
        <v>2049.5</v>
      </c>
      <c r="O395" s="341">
        <v>2082.4</v>
      </c>
      <c r="P395" s="341">
        <v>2332.6999999999998</v>
      </c>
      <c r="Q395" s="341">
        <v>3157.83</v>
      </c>
      <c r="R395" s="341">
        <v>2734.21</v>
      </c>
      <c r="S395" s="341">
        <v>2962.0536346435501</v>
      </c>
      <c r="T395" s="341">
        <v>3115.2779083251999</v>
      </c>
      <c r="U395" s="341">
        <v>3211.61840820313</v>
      </c>
      <c r="V395" s="74">
        <f>100</f>
        <v>100</v>
      </c>
      <c r="W395" s="127">
        <f t="shared" si="56"/>
        <v>108.42444777309566</v>
      </c>
      <c r="X395" s="127">
        <f t="shared" si="56"/>
        <v>111.35852964216754</v>
      </c>
      <c r="Y395" s="127">
        <f t="shared" si="56"/>
        <v>121.02895233283492</v>
      </c>
      <c r="Z395" s="127">
        <f t="shared" si="55"/>
        <v>124.94374756202802</v>
      </c>
      <c r="AA395" s="127">
        <f t="shared" si="55"/>
        <v>131.87299678087649</v>
      </c>
      <c r="AB395" s="127">
        <f t="shared" si="55"/>
        <v>149.90355070773685</v>
      </c>
      <c r="AC395" s="127">
        <f t="shared" si="55"/>
        <v>145.48233830843861</v>
      </c>
      <c r="AD395" s="127">
        <f t="shared" si="55"/>
        <v>147.21062248877601</v>
      </c>
      <c r="AE395" s="127">
        <f t="shared" si="55"/>
        <v>155.38554045183537</v>
      </c>
      <c r="AF395" s="127">
        <f t="shared" si="55"/>
        <v>164.75081679175801</v>
      </c>
      <c r="AG395" s="127">
        <f t="shared" si="55"/>
        <v>167.3955115331334</v>
      </c>
      <c r="AH395" s="127">
        <f t="shared" si="55"/>
        <v>187.51609189077035</v>
      </c>
      <c r="AI395" s="127">
        <f t="shared" si="51"/>
        <v>253.84487523274808</v>
      </c>
      <c r="AJ395" s="127">
        <f t="shared" si="52"/>
        <v>219.79181789714207</v>
      </c>
      <c r="AK395" s="127">
        <f t="shared" si="53"/>
        <v>238.10722404904632</v>
      </c>
      <c r="AL395" s="127">
        <f t="shared" si="54"/>
        <v>250.42428881673391</v>
      </c>
      <c r="AM395" s="127">
        <f t="shared" si="57"/>
        <v>258.16870259815147</v>
      </c>
      <c r="AN395" s="283"/>
      <c r="AO395" s="284"/>
      <c r="AP395" s="284"/>
      <c r="AQ395" s="284"/>
      <c r="AR395" s="284"/>
      <c r="AS395" s="284"/>
      <c r="AT395" s="284"/>
      <c r="AU395" s="284"/>
      <c r="AV395" s="284"/>
      <c r="AW395" s="284"/>
      <c r="AX395" s="284"/>
      <c r="AY395" s="284"/>
      <c r="AZ395" s="284"/>
      <c r="BA395" s="284"/>
      <c r="BB395" s="284"/>
      <c r="BC395" s="284"/>
      <c r="BD395" s="284"/>
      <c r="BE395" s="284"/>
    </row>
    <row r="396" spans="2:57" ht="15" customHeight="1" x14ac:dyDescent="0.25">
      <c r="B396" s="772" t="s">
        <v>73</v>
      </c>
      <c r="C396" s="1" t="s">
        <v>2</v>
      </c>
      <c r="D396" s="425">
        <v>6484.9</v>
      </c>
      <c r="E396" s="11">
        <v>6536</v>
      </c>
      <c r="F396" s="11">
        <v>6087.2</v>
      </c>
      <c r="G396" s="11">
        <v>5347</v>
      </c>
      <c r="H396" s="11">
        <v>4638.8</v>
      </c>
      <c r="I396" s="11">
        <v>5207.7</v>
      </c>
      <c r="J396" s="11">
        <v>5106.5</v>
      </c>
      <c r="K396" s="11">
        <v>4814.1000000000004</v>
      </c>
      <c r="L396" s="11">
        <v>5519.7</v>
      </c>
      <c r="M396" s="11">
        <v>11457.7</v>
      </c>
      <c r="N396" s="11">
        <v>4437.7</v>
      </c>
      <c r="O396" s="11">
        <v>3020.7</v>
      </c>
      <c r="P396" s="11">
        <v>3751.9</v>
      </c>
      <c r="Q396" s="11">
        <v>4820.29</v>
      </c>
      <c r="R396" s="11">
        <v>6056.8</v>
      </c>
      <c r="S396" s="11">
        <v>6647.08154296875</v>
      </c>
      <c r="T396" s="11">
        <v>6754.5576171875</v>
      </c>
      <c r="U396" s="366">
        <v>6919.22509765625</v>
      </c>
      <c r="V396" s="74">
        <f>100</f>
        <v>100</v>
      </c>
      <c r="W396" s="127">
        <f t="shared" si="56"/>
        <v>100.7879843945165</v>
      </c>
      <c r="X396" s="127">
        <f t="shared" si="56"/>
        <v>93.867291708430358</v>
      </c>
      <c r="Y396" s="127">
        <f t="shared" si="56"/>
        <v>82.453083316627868</v>
      </c>
      <c r="Z396" s="127">
        <f t="shared" si="55"/>
        <v>71.532328948788731</v>
      </c>
      <c r="AA396" s="127">
        <f t="shared" si="55"/>
        <v>80.305016268562355</v>
      </c>
      <c r="AB396" s="127">
        <f t="shared" si="55"/>
        <v>78.744467917778223</v>
      </c>
      <c r="AC396" s="127">
        <f t="shared" si="55"/>
        <v>74.235531773813022</v>
      </c>
      <c r="AD396" s="127">
        <f t="shared" si="55"/>
        <v>85.116193002205122</v>
      </c>
      <c r="AE396" s="127">
        <f t="shared" si="55"/>
        <v>176.68275532390632</v>
      </c>
      <c r="AF396" s="127">
        <f t="shared" si="55"/>
        <v>68.431278816943987</v>
      </c>
      <c r="AG396" s="127">
        <f t="shared" si="55"/>
        <v>46.580517818316402</v>
      </c>
      <c r="AH396" s="127">
        <f t="shared" si="55"/>
        <v>57.8559422658792</v>
      </c>
      <c r="AI396" s="127">
        <f t="shared" si="51"/>
        <v>74.330984286573425</v>
      </c>
      <c r="AJ396" s="127">
        <f t="shared" si="52"/>
        <v>93.398510385665162</v>
      </c>
      <c r="AK396" s="127">
        <f t="shared" si="53"/>
        <v>102.50091046845364</v>
      </c>
      <c r="AL396" s="127">
        <f t="shared" si="54"/>
        <v>104.15823863417324</v>
      </c>
      <c r="AM396" s="127">
        <f t="shared" si="57"/>
        <v>106.69748334833614</v>
      </c>
      <c r="AN396" s="280">
        <v>1</v>
      </c>
      <c r="AO396" s="281">
        <v>1</v>
      </c>
      <c r="AP396" s="281">
        <v>1</v>
      </c>
      <c r="AQ396" s="281">
        <v>1</v>
      </c>
      <c r="AR396" s="281">
        <v>1</v>
      </c>
      <c r="AS396" s="281">
        <v>1</v>
      </c>
      <c r="AT396" s="281">
        <v>1</v>
      </c>
      <c r="AU396" s="281">
        <v>1</v>
      </c>
      <c r="AV396" s="281">
        <v>1</v>
      </c>
      <c r="AW396" s="281">
        <v>1</v>
      </c>
      <c r="AX396" s="281">
        <v>1</v>
      </c>
      <c r="AY396" s="281">
        <v>1</v>
      </c>
      <c r="AZ396" s="281">
        <v>1</v>
      </c>
      <c r="BA396" s="281">
        <v>1</v>
      </c>
      <c r="BB396" s="281">
        <v>1</v>
      </c>
      <c r="BC396" s="281">
        <v>4</v>
      </c>
      <c r="BD396" s="281">
        <v>6</v>
      </c>
      <c r="BE396" s="325">
        <v>7</v>
      </c>
    </row>
    <row r="397" spans="2:57" ht="15" x14ac:dyDescent="0.25">
      <c r="B397" s="772"/>
      <c r="C397" s="1" t="s">
        <v>3</v>
      </c>
      <c r="D397" s="365">
        <v>2922.2</v>
      </c>
      <c r="E397" s="11">
        <v>3032.8</v>
      </c>
      <c r="F397" s="11">
        <v>2863.5</v>
      </c>
      <c r="G397" s="11">
        <v>2701.8</v>
      </c>
      <c r="H397" s="11">
        <v>2419.6999999999998</v>
      </c>
      <c r="I397" s="11">
        <v>2516.4</v>
      </c>
      <c r="J397" s="11">
        <v>3103.8</v>
      </c>
      <c r="K397" s="11">
        <v>3065.6</v>
      </c>
      <c r="L397" s="11">
        <v>3269.4</v>
      </c>
      <c r="M397" s="11">
        <v>3706.8</v>
      </c>
      <c r="N397" s="11">
        <v>2928.4</v>
      </c>
      <c r="O397" s="11">
        <v>3133.4</v>
      </c>
      <c r="P397" s="11">
        <v>2701</v>
      </c>
      <c r="Q397" s="11">
        <v>4177.33</v>
      </c>
      <c r="R397" s="11">
        <v>4106.91</v>
      </c>
      <c r="S397" s="11">
        <v>4364.67822265625</v>
      </c>
      <c r="T397" s="11">
        <v>4410.17333984375</v>
      </c>
      <c r="U397" s="366">
        <v>4519.16845703125</v>
      </c>
      <c r="V397" s="74">
        <f>100</f>
        <v>100</v>
      </c>
      <c r="W397" s="127">
        <f t="shared" si="56"/>
        <v>103.78481965642325</v>
      </c>
      <c r="X397" s="127">
        <f t="shared" si="56"/>
        <v>97.991239477106291</v>
      </c>
      <c r="Y397" s="127">
        <f t="shared" si="56"/>
        <v>92.457737321196362</v>
      </c>
      <c r="Z397" s="127">
        <f t="shared" si="55"/>
        <v>82.804051741838336</v>
      </c>
      <c r="AA397" s="127">
        <f t="shared" si="55"/>
        <v>86.113202381767167</v>
      </c>
      <c r="AB397" s="127">
        <f t="shared" si="55"/>
        <v>106.21449592772569</v>
      </c>
      <c r="AC397" s="127">
        <f t="shared" si="55"/>
        <v>104.90726165217987</v>
      </c>
      <c r="AD397" s="127">
        <f t="shared" si="55"/>
        <v>111.8814591745945</v>
      </c>
      <c r="AE397" s="127">
        <f t="shared" si="55"/>
        <v>126.84963383751969</v>
      </c>
      <c r="AF397" s="127">
        <f t="shared" si="55"/>
        <v>100.21216891383204</v>
      </c>
      <c r="AG397" s="127">
        <f t="shared" si="55"/>
        <v>107.22743138731094</v>
      </c>
      <c r="AH397" s="127">
        <f t="shared" si="55"/>
        <v>92.430360687153524</v>
      </c>
      <c r="AI397" s="127">
        <f t="shared" si="51"/>
        <v>142.95154335774419</v>
      </c>
      <c r="AJ397" s="127">
        <f t="shared" si="52"/>
        <v>140.54171514612278</v>
      </c>
      <c r="AK397" s="127">
        <f t="shared" si="53"/>
        <v>149.36274802054103</v>
      </c>
      <c r="AL397" s="127">
        <f t="shared" si="54"/>
        <v>150.91962698801419</v>
      </c>
      <c r="AM397" s="127">
        <f t="shared" si="57"/>
        <v>154.64952628263808</v>
      </c>
      <c r="AN397" s="280">
        <v>1</v>
      </c>
      <c r="AO397" s="281">
        <v>1</v>
      </c>
      <c r="AP397" s="281">
        <v>1</v>
      </c>
      <c r="AQ397" s="281">
        <v>1</v>
      </c>
      <c r="AR397" s="281">
        <v>1</v>
      </c>
      <c r="AS397" s="281">
        <v>1</v>
      </c>
      <c r="AT397" s="281">
        <v>1</v>
      </c>
      <c r="AU397" s="281">
        <v>1</v>
      </c>
      <c r="AV397" s="281">
        <v>1</v>
      </c>
      <c r="AW397" s="281">
        <v>1</v>
      </c>
      <c r="AX397" s="281">
        <v>1</v>
      </c>
      <c r="AY397" s="281">
        <v>1</v>
      </c>
      <c r="AZ397" s="281">
        <v>1</v>
      </c>
      <c r="BA397" s="281">
        <v>1</v>
      </c>
      <c r="BB397" s="281">
        <v>1</v>
      </c>
      <c r="BC397" s="281">
        <v>4</v>
      </c>
      <c r="BD397" s="281">
        <v>6</v>
      </c>
      <c r="BE397" s="325">
        <v>7</v>
      </c>
    </row>
    <row r="398" spans="2:57" ht="15" x14ac:dyDescent="0.25">
      <c r="B398" s="772"/>
      <c r="C398" s="1" t="s">
        <v>4</v>
      </c>
      <c r="D398" s="365">
        <v>2844.6</v>
      </c>
      <c r="E398" s="11">
        <v>2488.5</v>
      </c>
      <c r="F398" s="11">
        <v>3569.8</v>
      </c>
      <c r="G398" s="11">
        <v>3362.1</v>
      </c>
      <c r="H398" s="11">
        <v>2673</v>
      </c>
      <c r="I398" s="11">
        <v>6023</v>
      </c>
      <c r="J398" s="11">
        <v>6335.3</v>
      </c>
      <c r="K398" s="11">
        <v>6628</v>
      </c>
      <c r="L398" s="11">
        <v>6079</v>
      </c>
      <c r="M398" s="11">
        <v>5687.7</v>
      </c>
      <c r="N398" s="11">
        <v>4663.3999999999996</v>
      </c>
      <c r="O398" s="11">
        <v>2755.6</v>
      </c>
      <c r="P398" s="11">
        <v>2465.1</v>
      </c>
      <c r="Q398" s="11">
        <v>3721.3</v>
      </c>
      <c r="R398" s="11">
        <v>3318.11</v>
      </c>
      <c r="S398" s="11">
        <v>3523.7216796875</v>
      </c>
      <c r="T398" s="11">
        <v>3559.986328125</v>
      </c>
      <c r="U398" s="366">
        <v>3646.08569335938</v>
      </c>
      <c r="V398" s="74">
        <f>100</f>
        <v>100</v>
      </c>
      <c r="W398" s="127">
        <f t="shared" si="56"/>
        <v>87.481543978063698</v>
      </c>
      <c r="X398" s="127">
        <f t="shared" si="56"/>
        <v>125.4939183013429</v>
      </c>
      <c r="Y398" s="127">
        <f t="shared" si="56"/>
        <v>118.1923644800675</v>
      </c>
      <c r="Z398" s="127">
        <f t="shared" si="55"/>
        <v>93.967517401392115</v>
      </c>
      <c r="AA398" s="127">
        <f t="shared" si="55"/>
        <v>211.73451451873726</v>
      </c>
      <c r="AB398" s="127">
        <f t="shared" si="55"/>
        <v>222.71321099627366</v>
      </c>
      <c r="AC398" s="127">
        <f t="shared" si="55"/>
        <v>233.00288265485483</v>
      </c>
      <c r="AD398" s="127">
        <f t="shared" si="55"/>
        <v>213.7031568586093</v>
      </c>
      <c r="AE398" s="127">
        <f t="shared" si="55"/>
        <v>199.94726850875344</v>
      </c>
      <c r="AF398" s="127">
        <f t="shared" si="55"/>
        <v>163.93869085284396</v>
      </c>
      <c r="AG398" s="127">
        <f t="shared" si="55"/>
        <v>96.871264852703376</v>
      </c>
      <c r="AH398" s="127">
        <f t="shared" si="55"/>
        <v>86.658932714617166</v>
      </c>
      <c r="AI398" s="127">
        <f t="shared" si="51"/>
        <v>130.81979891724671</v>
      </c>
      <c r="AJ398" s="127">
        <f t="shared" si="52"/>
        <v>116.64592561344301</v>
      </c>
      <c r="AK398" s="127">
        <f t="shared" si="53"/>
        <v>123.87406593853267</v>
      </c>
      <c r="AL398" s="127">
        <f t="shared" si="54"/>
        <v>125.14892526629403</v>
      </c>
      <c r="AM398" s="127">
        <f t="shared" si="57"/>
        <v>128.17569054908881</v>
      </c>
      <c r="AN398" s="280">
        <v>1</v>
      </c>
      <c r="AO398" s="281">
        <v>1</v>
      </c>
      <c r="AP398" s="281">
        <v>1</v>
      </c>
      <c r="AQ398" s="281">
        <v>1</v>
      </c>
      <c r="AR398" s="281">
        <v>1</v>
      </c>
      <c r="AS398" s="281">
        <v>1</v>
      </c>
      <c r="AT398" s="281">
        <v>1</v>
      </c>
      <c r="AU398" s="281">
        <v>1</v>
      </c>
      <c r="AV398" s="281">
        <v>1</v>
      </c>
      <c r="AW398" s="281">
        <v>1</v>
      </c>
      <c r="AX398" s="281">
        <v>1</v>
      </c>
      <c r="AY398" s="281">
        <v>1</v>
      </c>
      <c r="AZ398" s="281">
        <v>1</v>
      </c>
      <c r="BA398" s="281">
        <v>1</v>
      </c>
      <c r="BB398" s="281">
        <v>1</v>
      </c>
      <c r="BC398" s="281">
        <v>4</v>
      </c>
      <c r="BD398" s="281">
        <v>6</v>
      </c>
      <c r="BE398" s="325">
        <v>7</v>
      </c>
    </row>
    <row r="399" spans="2:57" ht="15" x14ac:dyDescent="0.25">
      <c r="B399" s="772"/>
      <c r="C399" s="1" t="s">
        <v>5</v>
      </c>
      <c r="D399" s="365">
        <v>4908.8999999999996</v>
      </c>
      <c r="E399" s="11">
        <v>4717.3999999999996</v>
      </c>
      <c r="F399" s="11">
        <v>3884.6</v>
      </c>
      <c r="G399" s="11">
        <v>3678.6</v>
      </c>
      <c r="H399" s="11">
        <v>4146.6000000000004</v>
      </c>
      <c r="I399" s="11">
        <v>4057.7</v>
      </c>
      <c r="J399" s="11">
        <v>5069.8</v>
      </c>
      <c r="K399" s="11">
        <v>5613.7</v>
      </c>
      <c r="L399" s="11">
        <v>6621.9</v>
      </c>
      <c r="M399" s="11">
        <v>6197.9</v>
      </c>
      <c r="N399" s="11">
        <v>18383.099999999999</v>
      </c>
      <c r="O399" s="11">
        <v>21101.8</v>
      </c>
      <c r="P399" s="11">
        <v>25613</v>
      </c>
      <c r="Q399" s="11">
        <v>29282.02</v>
      </c>
      <c r="R399" s="11">
        <v>27514.720000000001</v>
      </c>
      <c r="S399" s="11">
        <v>29313.263671875</v>
      </c>
      <c r="T399" s="11">
        <v>29631.431640625</v>
      </c>
      <c r="U399" s="366">
        <v>30376.22265625</v>
      </c>
      <c r="V399" s="74">
        <f>100</f>
        <v>100</v>
      </c>
      <c r="W399" s="127">
        <f t="shared" si="56"/>
        <v>96.098922365499391</v>
      </c>
      <c r="X399" s="127">
        <f t="shared" si="56"/>
        <v>79.133818167002801</v>
      </c>
      <c r="Y399" s="127">
        <f t="shared" si="56"/>
        <v>74.937358675059585</v>
      </c>
      <c r="Z399" s="127">
        <f t="shared" si="55"/>
        <v>84.471062763551927</v>
      </c>
      <c r="AA399" s="127">
        <f t="shared" si="55"/>
        <v>82.660066409990023</v>
      </c>
      <c r="AB399" s="127">
        <f t="shared" si="55"/>
        <v>103.2777200594838</v>
      </c>
      <c r="AC399" s="127">
        <f t="shared" si="55"/>
        <v>114.3575953879688</v>
      </c>
      <c r="AD399" s="127">
        <f t="shared" si="55"/>
        <v>134.89580150339179</v>
      </c>
      <c r="AE399" s="127">
        <f t="shared" si="55"/>
        <v>126.25842856851841</v>
      </c>
      <c r="AF399" s="127">
        <f t="shared" si="55"/>
        <v>374.48511886573363</v>
      </c>
      <c r="AG399" s="127">
        <f t="shared" si="55"/>
        <v>429.86819857809286</v>
      </c>
      <c r="AH399" s="127">
        <f t="shared" si="55"/>
        <v>521.76658721913259</v>
      </c>
      <c r="AI399" s="127">
        <f t="shared" si="51"/>
        <v>596.5087901566543</v>
      </c>
      <c r="AJ399" s="127">
        <f t="shared" si="52"/>
        <v>560.50683452504643</v>
      </c>
      <c r="AK399" s="127">
        <f t="shared" si="53"/>
        <v>597.14526007608629</v>
      </c>
      <c r="AL399" s="127">
        <f t="shared" si="54"/>
        <v>603.62671149595633</v>
      </c>
      <c r="AM399" s="127">
        <f t="shared" si="57"/>
        <v>618.79897036505133</v>
      </c>
      <c r="AN399" s="280">
        <v>1</v>
      </c>
      <c r="AO399" s="281">
        <v>1</v>
      </c>
      <c r="AP399" s="281">
        <v>1</v>
      </c>
      <c r="AQ399" s="281">
        <v>1</v>
      </c>
      <c r="AR399" s="281">
        <v>1</v>
      </c>
      <c r="AS399" s="281">
        <v>1</v>
      </c>
      <c r="AT399" s="281">
        <v>1</v>
      </c>
      <c r="AU399" s="281">
        <v>1</v>
      </c>
      <c r="AV399" s="281">
        <v>1</v>
      </c>
      <c r="AW399" s="281">
        <v>1</v>
      </c>
      <c r="AX399" s="281">
        <v>1</v>
      </c>
      <c r="AY399" s="281">
        <v>1</v>
      </c>
      <c r="AZ399" s="281">
        <v>1</v>
      </c>
      <c r="BA399" s="281">
        <v>1</v>
      </c>
      <c r="BB399" s="281">
        <v>1</v>
      </c>
      <c r="BC399" s="281">
        <v>4</v>
      </c>
      <c r="BD399" s="281">
        <v>6</v>
      </c>
      <c r="BE399" s="325">
        <v>7</v>
      </c>
    </row>
    <row r="400" spans="2:57" ht="15" x14ac:dyDescent="0.25">
      <c r="B400" s="772"/>
      <c r="C400" s="1" t="s">
        <v>6</v>
      </c>
      <c r="D400" s="365">
        <v>17160.599999999999</v>
      </c>
      <c r="E400" s="11">
        <v>16774.7</v>
      </c>
      <c r="F400" s="11">
        <v>16405.099999999999</v>
      </c>
      <c r="G400" s="11">
        <v>15089.5</v>
      </c>
      <c r="H400" s="11">
        <v>13878.1</v>
      </c>
      <c r="I400" s="11">
        <v>17804.8</v>
      </c>
      <c r="J400" s="11">
        <v>19615.400000000001</v>
      </c>
      <c r="K400" s="11">
        <v>20121.400000000001</v>
      </c>
      <c r="L400" s="11">
        <v>21490</v>
      </c>
      <c r="M400" s="11">
        <v>27050.1</v>
      </c>
      <c r="N400" s="11">
        <v>30412.6</v>
      </c>
      <c r="O400" s="11">
        <v>30011.5</v>
      </c>
      <c r="P400" s="11">
        <v>34531</v>
      </c>
      <c r="Q400" s="11">
        <v>42000.94</v>
      </c>
      <c r="R400" s="11">
        <v>40996.54</v>
      </c>
      <c r="S400" s="11">
        <v>43848.7451171875</v>
      </c>
      <c r="T400" s="11">
        <v>44356.148925781301</v>
      </c>
      <c r="U400" s="366">
        <v>45460.701904296897</v>
      </c>
      <c r="V400" s="74">
        <f>100</f>
        <v>100</v>
      </c>
      <c r="W400" s="127">
        <f t="shared" si="56"/>
        <v>97.751244128993164</v>
      </c>
      <c r="X400" s="127">
        <f t="shared" si="56"/>
        <v>95.597473281819973</v>
      </c>
      <c r="Y400" s="127">
        <f t="shared" si="56"/>
        <v>87.931074671048805</v>
      </c>
      <c r="Z400" s="127">
        <f t="shared" si="55"/>
        <v>80.871880936563997</v>
      </c>
      <c r="AA400" s="127">
        <f t="shared" si="55"/>
        <v>103.75394799715629</v>
      </c>
      <c r="AB400" s="127">
        <f t="shared" si="55"/>
        <v>114.30486113539156</v>
      </c>
      <c r="AC400" s="127">
        <f t="shared" si="55"/>
        <v>117.25347598568817</v>
      </c>
      <c r="AD400" s="127">
        <f t="shared" si="55"/>
        <v>125.22872160647064</v>
      </c>
      <c r="AE400" s="127">
        <f t="shared" si="55"/>
        <v>157.62910387748681</v>
      </c>
      <c r="AF400" s="127">
        <f t="shared" si="55"/>
        <v>177.22340710697762</v>
      </c>
      <c r="AG400" s="127">
        <f t="shared" si="55"/>
        <v>174.88607624442037</v>
      </c>
      <c r="AH400" s="127">
        <f t="shared" si="55"/>
        <v>201.22256797547874</v>
      </c>
      <c r="AI400" s="127">
        <f t="shared" si="51"/>
        <v>244.75216484272113</v>
      </c>
      <c r="AJ400" s="127">
        <f t="shared" si="52"/>
        <v>238.89922263790314</v>
      </c>
      <c r="AK400" s="127">
        <f t="shared" si="53"/>
        <v>255.51988343756923</v>
      </c>
      <c r="AL400" s="127">
        <f t="shared" si="54"/>
        <v>258.47667870459833</v>
      </c>
      <c r="AM400" s="127">
        <f t="shared" si="57"/>
        <v>264.91324256900629</v>
      </c>
      <c r="AN400" s="280"/>
      <c r="AO400" s="281"/>
      <c r="AP400" s="281"/>
      <c r="AQ400" s="281"/>
      <c r="AR400" s="281"/>
      <c r="AS400" s="281"/>
      <c r="AT400" s="281"/>
      <c r="AU400" s="281"/>
      <c r="AV400" s="281"/>
      <c r="AW400" s="281"/>
      <c r="AX400" s="281"/>
      <c r="AY400" s="281"/>
      <c r="AZ400" s="281"/>
      <c r="BA400" s="281"/>
      <c r="BB400" s="281"/>
      <c r="BC400" s="281"/>
      <c r="BD400" s="281"/>
      <c r="BE400" s="325"/>
    </row>
    <row r="401" spans="2:57" ht="15" x14ac:dyDescent="0.25">
      <c r="B401" s="765"/>
      <c r="C401" s="8" t="s">
        <v>7</v>
      </c>
      <c r="D401" s="424">
        <v>12251.7</v>
      </c>
      <c r="E401" s="341">
        <v>12057.3</v>
      </c>
      <c r="F401" s="341">
        <v>12520.5</v>
      </c>
      <c r="G401" s="341">
        <v>11410.9</v>
      </c>
      <c r="H401" s="341">
        <v>9731.5</v>
      </c>
      <c r="I401" s="341">
        <v>13747.1</v>
      </c>
      <c r="J401" s="341">
        <v>14545.6</v>
      </c>
      <c r="K401" s="341">
        <v>14507.7</v>
      </c>
      <c r="L401" s="341">
        <v>14868.1</v>
      </c>
      <c r="M401" s="341">
        <v>20852.2</v>
      </c>
      <c r="N401" s="341">
        <v>12029.5</v>
      </c>
      <c r="O401" s="341">
        <v>8909.7000000000007</v>
      </c>
      <c r="P401" s="341">
        <v>8918</v>
      </c>
      <c r="Q401" s="341">
        <v>12718.92</v>
      </c>
      <c r="R401" s="341">
        <v>13481.82</v>
      </c>
      <c r="S401" s="341">
        <v>14535.4814453125</v>
      </c>
      <c r="T401" s="341">
        <v>14724.717285156299</v>
      </c>
      <c r="U401" s="341">
        <v>15084.4792480469</v>
      </c>
      <c r="V401" s="74">
        <f>100</f>
        <v>100</v>
      </c>
      <c r="W401" s="127">
        <f t="shared" si="56"/>
        <v>98.413281422169973</v>
      </c>
      <c r="X401" s="127">
        <f t="shared" si="56"/>
        <v>102.19398124341927</v>
      </c>
      <c r="Y401" s="127">
        <f t="shared" si="56"/>
        <v>93.137278908233142</v>
      </c>
      <c r="Z401" s="127">
        <f t="shared" si="55"/>
        <v>79.429793416423834</v>
      </c>
      <c r="AA401" s="127">
        <f t="shared" si="55"/>
        <v>112.20565309304014</v>
      </c>
      <c r="AB401" s="127">
        <f t="shared" si="55"/>
        <v>118.72311597574213</v>
      </c>
      <c r="AC401" s="127">
        <f t="shared" si="55"/>
        <v>118.4137711501261</v>
      </c>
      <c r="AD401" s="127">
        <f t="shared" si="55"/>
        <v>121.35540373988916</v>
      </c>
      <c r="AE401" s="127">
        <f t="shared" si="55"/>
        <v>170.19842144355476</v>
      </c>
      <c r="AF401" s="127">
        <f t="shared" si="55"/>
        <v>98.1863741358342</v>
      </c>
      <c r="AG401" s="127">
        <f t="shared" si="55"/>
        <v>72.722152844095106</v>
      </c>
      <c r="AH401" s="127">
        <f t="shared" si="55"/>
        <v>72.789898544691752</v>
      </c>
      <c r="AI401" s="127">
        <f t="shared" si="51"/>
        <v>103.81351159430936</v>
      </c>
      <c r="AJ401" s="127">
        <f t="shared" si="52"/>
        <v>110.04040255637993</v>
      </c>
      <c r="AK401" s="127">
        <f t="shared" si="53"/>
        <v>118.6405269906421</v>
      </c>
      <c r="AL401" s="127">
        <f t="shared" si="54"/>
        <v>120.18509500849922</v>
      </c>
      <c r="AM401" s="127">
        <f t="shared" si="57"/>
        <v>123.12151985477036</v>
      </c>
      <c r="AN401" s="283"/>
      <c r="AO401" s="284"/>
      <c r="AP401" s="284"/>
      <c r="AQ401" s="284"/>
      <c r="AR401" s="284"/>
      <c r="AS401" s="284"/>
      <c r="AT401" s="284"/>
      <c r="AU401" s="284"/>
      <c r="AV401" s="284"/>
      <c r="AW401" s="284"/>
      <c r="AX401" s="284"/>
      <c r="AY401" s="284"/>
      <c r="AZ401" s="284"/>
      <c r="BA401" s="284"/>
      <c r="BB401" s="284"/>
      <c r="BC401" s="284"/>
      <c r="BD401" s="284"/>
      <c r="BE401" s="284"/>
    </row>
    <row r="402" spans="2:57" ht="15" customHeight="1" x14ac:dyDescent="0.25">
      <c r="B402" s="772" t="s">
        <v>74</v>
      </c>
      <c r="C402" s="1" t="s">
        <v>2</v>
      </c>
      <c r="D402" s="425">
        <v>327</v>
      </c>
      <c r="E402" s="11">
        <v>258.39999999999998</v>
      </c>
      <c r="F402" s="11">
        <v>320.8</v>
      </c>
      <c r="G402" s="11">
        <v>434.6</v>
      </c>
      <c r="H402" s="11">
        <v>440.4</v>
      </c>
      <c r="I402" s="11">
        <v>460</v>
      </c>
      <c r="J402" s="11">
        <v>603.70000000000005</v>
      </c>
      <c r="K402" s="11">
        <v>660.1</v>
      </c>
      <c r="L402" s="11">
        <v>609.20000000000005</v>
      </c>
      <c r="M402" s="11">
        <v>555.9</v>
      </c>
      <c r="N402" s="11">
        <v>558.5</v>
      </c>
      <c r="O402" s="11">
        <v>664.8</v>
      </c>
      <c r="P402" s="11">
        <v>665</v>
      </c>
      <c r="Q402" s="11">
        <v>1194.6600000000001</v>
      </c>
      <c r="R402" s="11">
        <v>1335.68</v>
      </c>
      <c r="S402" s="11">
        <v>1465.85229492188</v>
      </c>
      <c r="T402" s="11">
        <v>1489.55358886719</v>
      </c>
      <c r="U402" s="366">
        <v>1525.861328125</v>
      </c>
      <c r="V402" s="74">
        <f>100</f>
        <v>100</v>
      </c>
      <c r="W402" s="127">
        <f t="shared" si="56"/>
        <v>79.021406727828733</v>
      </c>
      <c r="X402" s="127">
        <f t="shared" si="56"/>
        <v>98.103975535168189</v>
      </c>
      <c r="Y402" s="127">
        <f t="shared" si="56"/>
        <v>132.9051987767584</v>
      </c>
      <c r="Z402" s="127">
        <f t="shared" si="55"/>
        <v>134.67889908256882</v>
      </c>
      <c r="AA402" s="127">
        <f t="shared" si="55"/>
        <v>140.67278287461772</v>
      </c>
      <c r="AB402" s="127">
        <f t="shared" si="55"/>
        <v>184.61773700305812</v>
      </c>
      <c r="AC402" s="127">
        <f t="shared" si="55"/>
        <v>201.86544342507645</v>
      </c>
      <c r="AD402" s="127">
        <f t="shared" si="55"/>
        <v>186.29969418960246</v>
      </c>
      <c r="AE402" s="127">
        <f t="shared" si="55"/>
        <v>170</v>
      </c>
      <c r="AF402" s="127">
        <f t="shared" si="55"/>
        <v>170.79510703363914</v>
      </c>
      <c r="AG402" s="127">
        <f t="shared" si="55"/>
        <v>203.30275229357798</v>
      </c>
      <c r="AH402" s="127">
        <f t="shared" si="55"/>
        <v>203.36391437308868</v>
      </c>
      <c r="AI402" s="127">
        <f t="shared" si="51"/>
        <v>365.33944954128447</v>
      </c>
      <c r="AJ402" s="127">
        <f t="shared" si="52"/>
        <v>408.46483180428135</v>
      </c>
      <c r="AK402" s="127">
        <f t="shared" si="53"/>
        <v>448.27287306479508</v>
      </c>
      <c r="AL402" s="127">
        <f t="shared" si="54"/>
        <v>455.52097518874314</v>
      </c>
      <c r="AM402" s="127">
        <f t="shared" si="57"/>
        <v>466.62425936544344</v>
      </c>
      <c r="AN402" s="280">
        <v>1</v>
      </c>
      <c r="AO402" s="281">
        <v>1</v>
      </c>
      <c r="AP402" s="281">
        <v>1</v>
      </c>
      <c r="AQ402" s="281">
        <v>1</v>
      </c>
      <c r="AR402" s="281">
        <v>1</v>
      </c>
      <c r="AS402" s="281">
        <v>1</v>
      </c>
      <c r="AT402" s="281">
        <v>1</v>
      </c>
      <c r="AU402" s="281">
        <v>1</v>
      </c>
      <c r="AV402" s="281">
        <v>1</v>
      </c>
      <c r="AW402" s="281">
        <v>1</v>
      </c>
      <c r="AX402" s="281">
        <v>1</v>
      </c>
      <c r="AY402" s="281">
        <v>1</v>
      </c>
      <c r="AZ402" s="281">
        <v>1</v>
      </c>
      <c r="BA402" s="281">
        <v>1</v>
      </c>
      <c r="BB402" s="281">
        <v>1</v>
      </c>
      <c r="BC402" s="281">
        <v>4</v>
      </c>
      <c r="BD402" s="281">
        <v>6</v>
      </c>
      <c r="BE402" s="325">
        <v>7</v>
      </c>
    </row>
    <row r="403" spans="2:57" ht="15" x14ac:dyDescent="0.25">
      <c r="B403" s="772"/>
      <c r="C403" s="1" t="s">
        <v>3</v>
      </c>
      <c r="D403" s="365">
        <v>1298.9000000000001</v>
      </c>
      <c r="E403" s="11">
        <v>1434</v>
      </c>
      <c r="F403" s="11">
        <v>1409.5</v>
      </c>
      <c r="G403" s="11">
        <v>1643.8</v>
      </c>
      <c r="H403" s="11">
        <v>1721.2</v>
      </c>
      <c r="I403" s="11">
        <v>1931.8</v>
      </c>
      <c r="J403" s="11">
        <v>2106.1</v>
      </c>
      <c r="K403" s="11">
        <v>2258.8000000000002</v>
      </c>
      <c r="L403" s="11">
        <v>2176.6</v>
      </c>
      <c r="M403" s="11">
        <v>1986.9</v>
      </c>
      <c r="N403" s="11">
        <v>2592.1</v>
      </c>
      <c r="O403" s="11">
        <v>2481</v>
      </c>
      <c r="P403" s="11">
        <v>2889.1</v>
      </c>
      <c r="Q403" s="11">
        <v>2501.15</v>
      </c>
      <c r="R403" s="11">
        <v>3010.83</v>
      </c>
      <c r="S403" s="11">
        <v>3199.80322265625</v>
      </c>
      <c r="T403" s="11">
        <v>3233.15649414063</v>
      </c>
      <c r="U403" s="366">
        <v>3313.06762695313</v>
      </c>
      <c r="V403" s="74">
        <f>100</f>
        <v>100</v>
      </c>
      <c r="W403" s="127">
        <f t="shared" si="56"/>
        <v>110.40110863037954</v>
      </c>
      <c r="X403" s="127">
        <f t="shared" si="56"/>
        <v>108.51489722072522</v>
      </c>
      <c r="Y403" s="127">
        <f t="shared" si="56"/>
        <v>126.55323735468473</v>
      </c>
      <c r="Z403" s="127">
        <f t="shared" si="55"/>
        <v>132.51212564477635</v>
      </c>
      <c r="AA403" s="127">
        <f t="shared" si="55"/>
        <v>148.72584494572328</v>
      </c>
      <c r="AB403" s="127">
        <f t="shared" si="55"/>
        <v>162.14489183154976</v>
      </c>
      <c r="AC403" s="127">
        <f t="shared" si="55"/>
        <v>173.90099314804837</v>
      </c>
      <c r="AD403" s="127">
        <f t="shared" si="55"/>
        <v>167.57256139810607</v>
      </c>
      <c r="AE403" s="127">
        <f t="shared" si="55"/>
        <v>152.96789591192547</v>
      </c>
      <c r="AF403" s="127">
        <f t="shared" si="55"/>
        <v>199.56116714142735</v>
      </c>
      <c r="AG403" s="127">
        <f t="shared" si="55"/>
        <v>191.00777581030101</v>
      </c>
      <c r="AH403" s="127">
        <f t="shared" si="55"/>
        <v>222.42666871968586</v>
      </c>
      <c r="AI403" s="127">
        <f t="shared" si="51"/>
        <v>192.5590884594657</v>
      </c>
      <c r="AJ403" s="127">
        <f t="shared" si="52"/>
        <v>231.79844483793977</v>
      </c>
      <c r="AK403" s="127">
        <f t="shared" si="53"/>
        <v>246.34715702950572</v>
      </c>
      <c r="AL403" s="127">
        <f t="shared" si="54"/>
        <v>248.91496605902148</v>
      </c>
      <c r="AM403" s="127">
        <f t="shared" si="57"/>
        <v>255.06718199654554</v>
      </c>
      <c r="AN403" s="280">
        <v>1</v>
      </c>
      <c r="AO403" s="281">
        <v>1</v>
      </c>
      <c r="AP403" s="281">
        <v>1</v>
      </c>
      <c r="AQ403" s="281">
        <v>1</v>
      </c>
      <c r="AR403" s="281">
        <v>1</v>
      </c>
      <c r="AS403" s="281">
        <v>1</v>
      </c>
      <c r="AT403" s="281">
        <v>1</v>
      </c>
      <c r="AU403" s="281">
        <v>1</v>
      </c>
      <c r="AV403" s="281">
        <v>1</v>
      </c>
      <c r="AW403" s="281">
        <v>1</v>
      </c>
      <c r="AX403" s="281">
        <v>1</v>
      </c>
      <c r="AY403" s="281">
        <v>1</v>
      </c>
      <c r="AZ403" s="281">
        <v>1</v>
      </c>
      <c r="BA403" s="281">
        <v>1</v>
      </c>
      <c r="BB403" s="281">
        <v>1</v>
      </c>
      <c r="BC403" s="281">
        <v>4</v>
      </c>
      <c r="BD403" s="281">
        <v>6</v>
      </c>
      <c r="BE403" s="325">
        <v>7</v>
      </c>
    </row>
    <row r="404" spans="2:57" ht="15" x14ac:dyDescent="0.25">
      <c r="B404" s="772"/>
      <c r="C404" s="1" t="s">
        <v>4</v>
      </c>
      <c r="D404" s="365">
        <v>5236.8</v>
      </c>
      <c r="E404" s="11">
        <v>4429.8</v>
      </c>
      <c r="F404" s="11">
        <v>5688.9</v>
      </c>
      <c r="G404" s="11">
        <v>7228.8</v>
      </c>
      <c r="H404" s="11">
        <v>6637.1</v>
      </c>
      <c r="I404" s="11">
        <v>6939</v>
      </c>
      <c r="J404" s="11">
        <v>7112.9</v>
      </c>
      <c r="K404" s="11">
        <v>7028.2</v>
      </c>
      <c r="L404" s="11">
        <v>7598.6</v>
      </c>
      <c r="M404" s="11">
        <v>7577.4</v>
      </c>
      <c r="N404" s="11">
        <v>6616.3</v>
      </c>
      <c r="O404" s="11">
        <v>7941.1</v>
      </c>
      <c r="P404" s="11">
        <v>5913.6</v>
      </c>
      <c r="Q404" s="11">
        <v>6432.96</v>
      </c>
      <c r="R404" s="11">
        <v>7148.31</v>
      </c>
      <c r="S404" s="11">
        <v>7591.26611328125</v>
      </c>
      <c r="T404" s="11">
        <v>7669.39208984375</v>
      </c>
      <c r="U404" s="366">
        <v>7854.966796875</v>
      </c>
      <c r="V404" s="74">
        <f>100</f>
        <v>100</v>
      </c>
      <c r="W404" s="127">
        <f t="shared" si="56"/>
        <v>84.589825847846015</v>
      </c>
      <c r="X404" s="127">
        <f t="shared" si="56"/>
        <v>108.63313473877176</v>
      </c>
      <c r="Y404" s="127">
        <f t="shared" si="56"/>
        <v>138.03849679193399</v>
      </c>
      <c r="Z404" s="127">
        <f t="shared" si="55"/>
        <v>126.73961197677971</v>
      </c>
      <c r="AA404" s="127">
        <f t="shared" si="55"/>
        <v>132.5045829514207</v>
      </c>
      <c r="AB404" s="127">
        <f t="shared" si="55"/>
        <v>135.82531316834707</v>
      </c>
      <c r="AC404" s="127">
        <f t="shared" si="55"/>
        <v>134.20791322945308</v>
      </c>
      <c r="AD404" s="127">
        <f t="shared" si="55"/>
        <v>145.10006110601893</v>
      </c>
      <c r="AE404" s="127">
        <f t="shared" si="55"/>
        <v>144.69523373052246</v>
      </c>
      <c r="AF404" s="127">
        <f t="shared" si="55"/>
        <v>126.34242285365109</v>
      </c>
      <c r="AG404" s="127">
        <f t="shared" si="55"/>
        <v>151.64031469599755</v>
      </c>
      <c r="AH404" s="127">
        <f t="shared" si="55"/>
        <v>112.92392300641613</v>
      </c>
      <c r="AI404" s="127">
        <f t="shared" si="51"/>
        <v>122.84142988084326</v>
      </c>
      <c r="AJ404" s="127">
        <f t="shared" si="52"/>
        <v>136.50148945921174</v>
      </c>
      <c r="AK404" s="127">
        <f t="shared" si="53"/>
        <v>144.9600159120312</v>
      </c>
      <c r="AL404" s="127">
        <f t="shared" si="54"/>
        <v>146.45188072570559</v>
      </c>
      <c r="AM404" s="127">
        <f t="shared" si="57"/>
        <v>149.9955468391957</v>
      </c>
      <c r="AN404" s="280">
        <v>1</v>
      </c>
      <c r="AO404" s="281">
        <v>1</v>
      </c>
      <c r="AP404" s="281">
        <v>1</v>
      </c>
      <c r="AQ404" s="281">
        <v>1</v>
      </c>
      <c r="AR404" s="281">
        <v>1</v>
      </c>
      <c r="AS404" s="281">
        <v>1</v>
      </c>
      <c r="AT404" s="281">
        <v>1</v>
      </c>
      <c r="AU404" s="281">
        <v>1</v>
      </c>
      <c r="AV404" s="281">
        <v>1</v>
      </c>
      <c r="AW404" s="281">
        <v>1</v>
      </c>
      <c r="AX404" s="281">
        <v>1</v>
      </c>
      <c r="AY404" s="281">
        <v>1</v>
      </c>
      <c r="AZ404" s="281">
        <v>1</v>
      </c>
      <c r="BA404" s="281">
        <v>1</v>
      </c>
      <c r="BB404" s="281">
        <v>1</v>
      </c>
      <c r="BC404" s="281">
        <v>4</v>
      </c>
      <c r="BD404" s="281">
        <v>6</v>
      </c>
      <c r="BE404" s="325">
        <v>7</v>
      </c>
    </row>
    <row r="405" spans="2:57" ht="15" x14ac:dyDescent="0.25">
      <c r="B405" s="772"/>
      <c r="C405" s="1" t="s">
        <v>5</v>
      </c>
      <c r="D405" s="365">
        <v>10516.6</v>
      </c>
      <c r="E405" s="11">
        <v>8491.2999999999993</v>
      </c>
      <c r="F405" s="11">
        <v>12273.8</v>
      </c>
      <c r="G405" s="11">
        <v>14220.2</v>
      </c>
      <c r="H405" s="11">
        <v>14860.6</v>
      </c>
      <c r="I405" s="11">
        <v>17471</v>
      </c>
      <c r="J405" s="11">
        <v>18871.400000000001</v>
      </c>
      <c r="K405" s="11">
        <v>19271.400000000001</v>
      </c>
      <c r="L405" s="11">
        <v>16727.099999999999</v>
      </c>
      <c r="M405" s="11">
        <v>19114.3</v>
      </c>
      <c r="N405" s="11">
        <v>20944.900000000001</v>
      </c>
      <c r="O405" s="11">
        <v>19706.900000000001</v>
      </c>
      <c r="P405" s="11">
        <v>15095.7</v>
      </c>
      <c r="Q405" s="11">
        <v>18830.54</v>
      </c>
      <c r="R405" s="11">
        <v>21408.75</v>
      </c>
      <c r="S405" s="11">
        <v>22808.16796875</v>
      </c>
      <c r="T405" s="11">
        <v>23055.73046875</v>
      </c>
      <c r="U405" s="366">
        <v>23635.22265625</v>
      </c>
      <c r="V405" s="74">
        <f>100</f>
        <v>100</v>
      </c>
      <c r="W405" s="127">
        <f t="shared" si="56"/>
        <v>80.741874750394601</v>
      </c>
      <c r="X405" s="127">
        <f t="shared" si="56"/>
        <v>116.70882224293022</v>
      </c>
      <c r="Y405" s="127">
        <f t="shared" si="56"/>
        <v>135.21670501873228</v>
      </c>
      <c r="Z405" s="127">
        <f t="shared" si="55"/>
        <v>141.30612555388623</v>
      </c>
      <c r="AA405" s="127">
        <f t="shared" si="55"/>
        <v>166.12783599262119</v>
      </c>
      <c r="AB405" s="127">
        <f t="shared" si="55"/>
        <v>179.4439267443851</v>
      </c>
      <c r="AC405" s="127">
        <f t="shared" si="55"/>
        <v>183.2474373847061</v>
      </c>
      <c r="AD405" s="127">
        <f t="shared" si="55"/>
        <v>159.05425707928416</v>
      </c>
      <c r="AE405" s="127">
        <f t="shared" si="55"/>
        <v>181.75360858072</v>
      </c>
      <c r="AF405" s="127">
        <f t="shared" si="55"/>
        <v>199.16037502614915</v>
      </c>
      <c r="AG405" s="127">
        <f t="shared" si="55"/>
        <v>187.38850959435561</v>
      </c>
      <c r="AH405" s="127">
        <f t="shared" si="55"/>
        <v>143.54163893273491</v>
      </c>
      <c r="AI405" s="127">
        <f t="shared" si="51"/>
        <v>179.05539813247626</v>
      </c>
      <c r="AJ405" s="127">
        <f t="shared" si="52"/>
        <v>203.57102105243138</v>
      </c>
      <c r="AK405" s="127">
        <f t="shared" si="53"/>
        <v>216.877773888424</v>
      </c>
      <c r="AL405" s="127">
        <f t="shared" si="54"/>
        <v>219.2317903956602</v>
      </c>
      <c r="AM405" s="127">
        <f t="shared" si="57"/>
        <v>224.74205214850807</v>
      </c>
      <c r="AN405" s="280">
        <v>1</v>
      </c>
      <c r="AO405" s="281">
        <v>1</v>
      </c>
      <c r="AP405" s="281">
        <v>1</v>
      </c>
      <c r="AQ405" s="281">
        <v>1</v>
      </c>
      <c r="AR405" s="281">
        <v>1</v>
      </c>
      <c r="AS405" s="281">
        <v>1</v>
      </c>
      <c r="AT405" s="281">
        <v>1</v>
      </c>
      <c r="AU405" s="281">
        <v>1</v>
      </c>
      <c r="AV405" s="281">
        <v>1</v>
      </c>
      <c r="AW405" s="281">
        <v>1</v>
      </c>
      <c r="AX405" s="281">
        <v>1</v>
      </c>
      <c r="AY405" s="281">
        <v>1</v>
      </c>
      <c r="AZ405" s="281">
        <v>1</v>
      </c>
      <c r="BA405" s="281">
        <v>1</v>
      </c>
      <c r="BB405" s="281">
        <v>1</v>
      </c>
      <c r="BC405" s="281">
        <v>4</v>
      </c>
      <c r="BD405" s="281">
        <v>6</v>
      </c>
      <c r="BE405" s="325">
        <v>7</v>
      </c>
    </row>
    <row r="406" spans="2:57" ht="15" x14ac:dyDescent="0.25">
      <c r="B406" s="772"/>
      <c r="C406" s="1" t="s">
        <v>6</v>
      </c>
      <c r="D406" s="365">
        <v>17379.3</v>
      </c>
      <c r="E406" s="11">
        <v>14613.5</v>
      </c>
      <c r="F406" s="11">
        <v>19693</v>
      </c>
      <c r="G406" s="11">
        <v>23527.4</v>
      </c>
      <c r="H406" s="11">
        <v>23659.3</v>
      </c>
      <c r="I406" s="11">
        <v>26801.8</v>
      </c>
      <c r="J406" s="11">
        <v>28694.1</v>
      </c>
      <c r="K406" s="11">
        <v>29218.5</v>
      </c>
      <c r="L406" s="11">
        <v>27111.5</v>
      </c>
      <c r="M406" s="11">
        <v>29234.5</v>
      </c>
      <c r="N406" s="11">
        <v>30711.8</v>
      </c>
      <c r="O406" s="11">
        <v>30793.8</v>
      </c>
      <c r="P406" s="11">
        <v>24563.4</v>
      </c>
      <c r="Q406" s="11">
        <v>28959.31</v>
      </c>
      <c r="R406" s="11">
        <v>32903.57</v>
      </c>
      <c r="S406" s="11">
        <v>35065.089599609397</v>
      </c>
      <c r="T406" s="11">
        <v>35447.832641601599</v>
      </c>
      <c r="U406" s="366">
        <v>36329.118408203103</v>
      </c>
      <c r="V406" s="74">
        <f>100</f>
        <v>100</v>
      </c>
      <c r="W406" s="127">
        <f t="shared" si="56"/>
        <v>84.085665130356233</v>
      </c>
      <c r="X406" s="127">
        <f t="shared" si="56"/>
        <v>113.31296427358986</v>
      </c>
      <c r="Y406" s="127">
        <f t="shared" si="56"/>
        <v>135.3759932793611</v>
      </c>
      <c r="Z406" s="127">
        <f t="shared" si="55"/>
        <v>136.13494214381478</v>
      </c>
      <c r="AA406" s="127">
        <f t="shared" si="55"/>
        <v>154.21679814491955</v>
      </c>
      <c r="AB406" s="127">
        <f t="shared" si="55"/>
        <v>165.10503875299926</v>
      </c>
      <c r="AC406" s="127">
        <f t="shared" si="55"/>
        <v>168.12242150144138</v>
      </c>
      <c r="AD406" s="127">
        <f t="shared" si="55"/>
        <v>155.99880317389079</v>
      </c>
      <c r="AE406" s="127">
        <f t="shared" si="55"/>
        <v>168.2144850483046</v>
      </c>
      <c r="AF406" s="127">
        <f t="shared" si="55"/>
        <v>176.71482740961949</v>
      </c>
      <c r="AG406" s="127">
        <f t="shared" si="55"/>
        <v>177.18665308729351</v>
      </c>
      <c r="AH406" s="127">
        <f t="shared" si="55"/>
        <v>141.33710793875474</v>
      </c>
      <c r="AI406" s="127">
        <f t="shared" si="51"/>
        <v>166.63104958197397</v>
      </c>
      <c r="AJ406" s="127">
        <f t="shared" si="52"/>
        <v>189.32620991639479</v>
      </c>
      <c r="AK406" s="127">
        <f t="shared" si="53"/>
        <v>201.76353247604564</v>
      </c>
      <c r="AL406" s="127">
        <f t="shared" si="54"/>
        <v>203.96582509998447</v>
      </c>
      <c r="AM406" s="127">
        <f t="shared" si="57"/>
        <v>209.0367184420725</v>
      </c>
      <c r="AN406" s="280"/>
      <c r="AO406" s="281"/>
      <c r="AP406" s="281"/>
      <c r="AQ406" s="281"/>
      <c r="AR406" s="281"/>
      <c r="AS406" s="281"/>
      <c r="AT406" s="281"/>
      <c r="AU406" s="281"/>
      <c r="AV406" s="281"/>
      <c r="AW406" s="281"/>
      <c r="AX406" s="281"/>
      <c r="AY406" s="281"/>
      <c r="AZ406" s="281"/>
      <c r="BA406" s="281"/>
      <c r="BB406" s="281"/>
      <c r="BC406" s="281"/>
      <c r="BD406" s="281"/>
      <c r="BE406" s="325"/>
    </row>
    <row r="407" spans="2:57" ht="15" x14ac:dyDescent="0.25">
      <c r="B407" s="765"/>
      <c r="C407" s="8" t="s">
        <v>7</v>
      </c>
      <c r="D407" s="424">
        <v>6862.7</v>
      </c>
      <c r="E407" s="341">
        <v>6122.2</v>
      </c>
      <c r="F407" s="341">
        <v>7419.2</v>
      </c>
      <c r="G407" s="341">
        <v>9307.2000000000007</v>
      </c>
      <c r="H407" s="341">
        <v>8798.7000000000007</v>
      </c>
      <c r="I407" s="341">
        <v>9330.7999999999993</v>
      </c>
      <c r="J407" s="341">
        <v>9822.7000000000007</v>
      </c>
      <c r="K407" s="341">
        <v>9947.1</v>
      </c>
      <c r="L407" s="341">
        <v>10384.4</v>
      </c>
      <c r="M407" s="341">
        <v>10120.200000000001</v>
      </c>
      <c r="N407" s="341">
        <v>9766.9</v>
      </c>
      <c r="O407" s="341">
        <v>11086.9</v>
      </c>
      <c r="P407" s="341">
        <v>9467.7000000000007</v>
      </c>
      <c r="Q407" s="341">
        <v>10128.77</v>
      </c>
      <c r="R407" s="341">
        <v>11494.82</v>
      </c>
      <c r="S407" s="341">
        <v>12256.9216308594</v>
      </c>
      <c r="T407" s="341">
        <v>12392.102172851601</v>
      </c>
      <c r="U407" s="341">
        <v>12693.8957519531</v>
      </c>
      <c r="V407" s="74">
        <f>100</f>
        <v>100</v>
      </c>
      <c r="W407" s="127">
        <f t="shared" si="56"/>
        <v>89.209786235738122</v>
      </c>
      <c r="X407" s="127">
        <f t="shared" si="56"/>
        <v>108.10905328806447</v>
      </c>
      <c r="Y407" s="127">
        <f t="shared" si="56"/>
        <v>135.6200912177423</v>
      </c>
      <c r="Z407" s="127">
        <f t="shared" si="55"/>
        <v>128.21047109738151</v>
      </c>
      <c r="AA407" s="127">
        <f t="shared" si="55"/>
        <v>135.96397919186325</v>
      </c>
      <c r="AB407" s="127">
        <f t="shared" si="55"/>
        <v>143.13171200839321</v>
      </c>
      <c r="AC407" s="127">
        <f t="shared" si="55"/>
        <v>144.94440963469188</v>
      </c>
      <c r="AD407" s="127">
        <f t="shared" si="55"/>
        <v>151.31653722295889</v>
      </c>
      <c r="AE407" s="127">
        <f t="shared" si="55"/>
        <v>147.46674049572329</v>
      </c>
      <c r="AF407" s="127">
        <f t="shared" si="55"/>
        <v>142.31862095093769</v>
      </c>
      <c r="AG407" s="127">
        <f t="shared" si="55"/>
        <v>161.5530330627887</v>
      </c>
      <c r="AH407" s="127">
        <f t="shared" si="55"/>
        <v>137.95882087225147</v>
      </c>
      <c r="AI407" s="127">
        <f t="shared" si="51"/>
        <v>147.59161845920701</v>
      </c>
      <c r="AJ407" s="127">
        <f t="shared" si="52"/>
        <v>167.49704926632376</v>
      </c>
      <c r="AK407" s="127">
        <f t="shared" si="53"/>
        <v>178.60203172015972</v>
      </c>
      <c r="AL407" s="127">
        <f t="shared" si="54"/>
        <v>180.5718182763577</v>
      </c>
      <c r="AM407" s="127">
        <f t="shared" si="57"/>
        <v>184.96941075601586</v>
      </c>
      <c r="AN407" s="283"/>
      <c r="AO407" s="284"/>
      <c r="AP407" s="284"/>
      <c r="AQ407" s="284"/>
      <c r="AR407" s="284"/>
      <c r="AS407" s="284"/>
      <c r="AT407" s="284"/>
      <c r="AU407" s="284"/>
      <c r="AV407" s="284"/>
      <c r="AW407" s="284"/>
      <c r="AX407" s="284"/>
      <c r="AY407" s="284"/>
      <c r="AZ407" s="284"/>
      <c r="BA407" s="284"/>
      <c r="BB407" s="284"/>
      <c r="BC407" s="284"/>
      <c r="BD407" s="284"/>
      <c r="BE407" s="284"/>
    </row>
    <row r="408" spans="2:57" ht="15" customHeight="1" x14ac:dyDescent="0.25">
      <c r="B408" s="772" t="s">
        <v>75</v>
      </c>
      <c r="C408" s="1" t="s">
        <v>2</v>
      </c>
      <c r="D408" s="425">
        <v>1271.5</v>
      </c>
      <c r="E408" s="11">
        <v>1298.4000000000001</v>
      </c>
      <c r="F408" s="11">
        <v>1332.2</v>
      </c>
      <c r="G408" s="11">
        <v>1253.3</v>
      </c>
      <c r="H408" s="11">
        <v>1243.8</v>
      </c>
      <c r="I408" s="11">
        <v>1356</v>
      </c>
      <c r="J408" s="11">
        <v>1549.8</v>
      </c>
      <c r="K408" s="11">
        <v>1448.4</v>
      </c>
      <c r="L408" s="11">
        <v>1691.7</v>
      </c>
      <c r="M408" s="11">
        <v>2104.8000000000002</v>
      </c>
      <c r="N408" s="11">
        <v>1836.3</v>
      </c>
      <c r="O408" s="11">
        <v>1559.2</v>
      </c>
      <c r="P408" s="11">
        <v>430.3</v>
      </c>
      <c r="Q408" s="11">
        <v>1205.4100000000001</v>
      </c>
      <c r="R408" s="11">
        <v>1615.93</v>
      </c>
      <c r="S408" s="11">
        <v>1773.41479492188</v>
      </c>
      <c r="T408" s="11">
        <v>1802.0888671875</v>
      </c>
      <c r="U408" s="366">
        <v>1846.00891113281</v>
      </c>
      <c r="V408" s="74">
        <f>100</f>
        <v>100</v>
      </c>
      <c r="W408" s="127">
        <f t="shared" si="56"/>
        <v>102.115611482501</v>
      </c>
      <c r="X408" s="127">
        <f t="shared" si="56"/>
        <v>104.77388910735353</v>
      </c>
      <c r="Y408" s="127">
        <f t="shared" si="56"/>
        <v>98.568619740464015</v>
      </c>
      <c r="Z408" s="127">
        <f t="shared" si="55"/>
        <v>97.821470703893041</v>
      </c>
      <c r="AA408" s="127">
        <f t="shared" si="55"/>
        <v>106.64569406213134</v>
      </c>
      <c r="AB408" s="127">
        <f t="shared" si="55"/>
        <v>121.88753440817932</v>
      </c>
      <c r="AC408" s="127">
        <f t="shared" si="55"/>
        <v>113.9127015336217</v>
      </c>
      <c r="AD408" s="127">
        <f t="shared" si="55"/>
        <v>133.04758159653952</v>
      </c>
      <c r="AE408" s="127">
        <f t="shared" si="55"/>
        <v>165.53676759732602</v>
      </c>
      <c r="AF408" s="127">
        <f t="shared" si="55"/>
        <v>144.41997640581991</v>
      </c>
      <c r="AG408" s="127">
        <f t="shared" si="55"/>
        <v>122.62681871804955</v>
      </c>
      <c r="AH408" s="127">
        <f t="shared" si="55"/>
        <v>33.841918993314984</v>
      </c>
      <c r="AI408" s="127">
        <f t="shared" si="51"/>
        <v>94.802202123476221</v>
      </c>
      <c r="AJ408" s="127">
        <f t="shared" si="52"/>
        <v>127.0884781753834</v>
      </c>
      <c r="AK408" s="127">
        <f t="shared" si="53"/>
        <v>139.47422689122138</v>
      </c>
      <c r="AL408" s="127">
        <f t="shared" si="54"/>
        <v>141.72936430888714</v>
      </c>
      <c r="AM408" s="127">
        <f t="shared" si="57"/>
        <v>145.1835557320338</v>
      </c>
      <c r="AN408" s="280">
        <v>1</v>
      </c>
      <c r="AO408" s="281">
        <v>1</v>
      </c>
      <c r="AP408" s="281">
        <v>1</v>
      </c>
      <c r="AQ408" s="281">
        <v>1</v>
      </c>
      <c r="AR408" s="281">
        <v>1</v>
      </c>
      <c r="AS408" s="281">
        <v>1</v>
      </c>
      <c r="AT408" s="281">
        <v>1</v>
      </c>
      <c r="AU408" s="281">
        <v>1</v>
      </c>
      <c r="AV408" s="281">
        <v>1</v>
      </c>
      <c r="AW408" s="281">
        <v>1</v>
      </c>
      <c r="AX408" s="281">
        <v>1</v>
      </c>
      <c r="AY408" s="281">
        <v>1</v>
      </c>
      <c r="AZ408" s="281">
        <v>1</v>
      </c>
      <c r="BA408" s="281">
        <v>1</v>
      </c>
      <c r="BB408" s="281">
        <v>1</v>
      </c>
      <c r="BC408" s="281">
        <v>4</v>
      </c>
      <c r="BD408" s="281">
        <v>6</v>
      </c>
      <c r="BE408" s="325">
        <v>7</v>
      </c>
    </row>
    <row r="409" spans="2:57" ht="15" x14ac:dyDescent="0.25">
      <c r="B409" s="772"/>
      <c r="C409" s="1" t="s">
        <v>3</v>
      </c>
      <c r="D409" s="365">
        <v>1105.7</v>
      </c>
      <c r="E409" s="11">
        <v>923.2</v>
      </c>
      <c r="F409" s="11">
        <v>967.3</v>
      </c>
      <c r="G409" s="11">
        <v>920.2</v>
      </c>
      <c r="H409" s="11">
        <v>961.8</v>
      </c>
      <c r="I409" s="11">
        <v>1178.3</v>
      </c>
      <c r="J409" s="11">
        <v>1283.5</v>
      </c>
      <c r="K409" s="11">
        <v>1235</v>
      </c>
      <c r="L409" s="11">
        <v>1430.5</v>
      </c>
      <c r="M409" s="11">
        <v>1438</v>
      </c>
      <c r="N409" s="11">
        <v>1300.5999999999999</v>
      </c>
      <c r="O409" s="11">
        <v>1350.2</v>
      </c>
      <c r="P409" s="11">
        <v>371.4</v>
      </c>
      <c r="Q409" s="11">
        <v>823.68</v>
      </c>
      <c r="R409" s="11">
        <v>1962.15</v>
      </c>
      <c r="S409" s="11">
        <v>2085.30346679688</v>
      </c>
      <c r="T409" s="11">
        <v>2107.03955078125</v>
      </c>
      <c r="U409" s="366">
        <v>2159.11694335938</v>
      </c>
      <c r="V409" s="74">
        <f>100</f>
        <v>100</v>
      </c>
      <c r="W409" s="127">
        <f t="shared" si="56"/>
        <v>83.494618793524467</v>
      </c>
      <c r="X409" s="127">
        <f t="shared" si="56"/>
        <v>87.483042416568679</v>
      </c>
      <c r="Y409" s="127">
        <f t="shared" si="56"/>
        <v>83.223297458623492</v>
      </c>
      <c r="Z409" s="127">
        <f t="shared" si="55"/>
        <v>86.985619969250251</v>
      </c>
      <c r="AA409" s="127">
        <f t="shared" si="55"/>
        <v>106.56597630460341</v>
      </c>
      <c r="AB409" s="127">
        <f t="shared" si="55"/>
        <v>116.08031111513068</v>
      </c>
      <c r="AC409" s="127">
        <f t="shared" si="55"/>
        <v>111.69394953423171</v>
      </c>
      <c r="AD409" s="127">
        <f t="shared" si="55"/>
        <v>129.3750565252781</v>
      </c>
      <c r="AE409" s="127">
        <f t="shared" si="55"/>
        <v>130.05335986253053</v>
      </c>
      <c r="AF409" s="127">
        <f t="shared" si="55"/>
        <v>117.62684272406618</v>
      </c>
      <c r="AG409" s="127">
        <f t="shared" si="55"/>
        <v>122.11268879442886</v>
      </c>
      <c r="AH409" s="127">
        <f t="shared" si="55"/>
        <v>33.589581260739799</v>
      </c>
      <c r="AI409" s="127">
        <f t="shared" si="51"/>
        <v>74.493985710409689</v>
      </c>
      <c r="AJ409" s="127">
        <f t="shared" si="52"/>
        <v>177.45771909197794</v>
      </c>
      <c r="AK409" s="127">
        <f t="shared" si="53"/>
        <v>188.59577342831508</v>
      </c>
      <c r="AL409" s="127">
        <f t="shared" si="54"/>
        <v>190.56159453570135</v>
      </c>
      <c r="AM409" s="127">
        <f t="shared" si="57"/>
        <v>195.271497093188</v>
      </c>
      <c r="AN409" s="280">
        <v>1</v>
      </c>
      <c r="AO409" s="281">
        <v>1</v>
      </c>
      <c r="AP409" s="281">
        <v>1</v>
      </c>
      <c r="AQ409" s="281">
        <v>1</v>
      </c>
      <c r="AR409" s="281">
        <v>1</v>
      </c>
      <c r="AS409" s="281">
        <v>1</v>
      </c>
      <c r="AT409" s="281">
        <v>1</v>
      </c>
      <c r="AU409" s="281">
        <v>1</v>
      </c>
      <c r="AV409" s="281">
        <v>1</v>
      </c>
      <c r="AW409" s="281">
        <v>1</v>
      </c>
      <c r="AX409" s="281">
        <v>1</v>
      </c>
      <c r="AY409" s="281">
        <v>1</v>
      </c>
      <c r="AZ409" s="281">
        <v>1</v>
      </c>
      <c r="BA409" s="281">
        <v>1</v>
      </c>
      <c r="BB409" s="281">
        <v>1</v>
      </c>
      <c r="BC409" s="281">
        <v>4</v>
      </c>
      <c r="BD409" s="281">
        <v>6</v>
      </c>
      <c r="BE409" s="325">
        <v>7</v>
      </c>
    </row>
    <row r="410" spans="2:57" ht="15" x14ac:dyDescent="0.25">
      <c r="B410" s="772"/>
      <c r="C410" s="1" t="s">
        <v>4</v>
      </c>
      <c r="D410" s="365">
        <v>740.9</v>
      </c>
      <c r="E410" s="11">
        <v>782.5</v>
      </c>
      <c r="F410" s="11">
        <v>826.9</v>
      </c>
      <c r="G410" s="11">
        <v>742.3</v>
      </c>
      <c r="H410" s="11">
        <v>896.2</v>
      </c>
      <c r="I410" s="11">
        <v>741.3</v>
      </c>
      <c r="J410" s="11">
        <v>924.4</v>
      </c>
      <c r="K410" s="11">
        <v>1136.4000000000001</v>
      </c>
      <c r="L410" s="11">
        <v>1574.6</v>
      </c>
      <c r="M410" s="11">
        <v>1834.1</v>
      </c>
      <c r="N410" s="11">
        <v>1368.7</v>
      </c>
      <c r="O410" s="11">
        <v>1502.4</v>
      </c>
      <c r="P410" s="11">
        <v>436.2</v>
      </c>
      <c r="Q410" s="11">
        <v>788.28</v>
      </c>
      <c r="R410" s="11">
        <v>1179.3699999999999</v>
      </c>
      <c r="S410" s="11">
        <v>1252.45153808594</v>
      </c>
      <c r="T410" s="11">
        <v>1265.34130859375</v>
      </c>
      <c r="U410" s="366">
        <v>1295.91015625</v>
      </c>
      <c r="V410" s="74">
        <f>100</f>
        <v>100</v>
      </c>
      <c r="W410" s="127">
        <f t="shared" si="56"/>
        <v>105.61479281954381</v>
      </c>
      <c r="X410" s="127">
        <f t="shared" si="56"/>
        <v>111.6075043865569</v>
      </c>
      <c r="Y410" s="127">
        <f t="shared" si="56"/>
        <v>100.18895937373465</v>
      </c>
      <c r="Z410" s="127">
        <f t="shared" si="55"/>
        <v>120.96099338642192</v>
      </c>
      <c r="AA410" s="127">
        <f t="shared" si="55"/>
        <v>100.05398839249561</v>
      </c>
      <c r="AB410" s="127">
        <f t="shared" si="55"/>
        <v>124.76717505736266</v>
      </c>
      <c r="AC410" s="127">
        <f t="shared" si="55"/>
        <v>153.38102308003781</v>
      </c>
      <c r="AD410" s="127">
        <f t="shared" si="55"/>
        <v>212.52530705898232</v>
      </c>
      <c r="AE410" s="127">
        <f t="shared" si="55"/>
        <v>247.55027669051154</v>
      </c>
      <c r="AF410" s="127">
        <f t="shared" si="55"/>
        <v>184.7347820218653</v>
      </c>
      <c r="AG410" s="127">
        <f t="shared" si="55"/>
        <v>202.7804022135241</v>
      </c>
      <c r="AH410" s="127">
        <f t="shared" si="55"/>
        <v>58.874342016466464</v>
      </c>
      <c r="AI410" s="127">
        <f t="shared" si="51"/>
        <v>106.39492509110542</v>
      </c>
      <c r="AJ410" s="127">
        <f t="shared" si="52"/>
        <v>159.18072614387904</v>
      </c>
      <c r="AK410" s="127">
        <f t="shared" si="53"/>
        <v>169.0446130497962</v>
      </c>
      <c r="AL410" s="127">
        <f t="shared" si="54"/>
        <v>170.78435802318128</v>
      </c>
      <c r="AM410" s="127">
        <f t="shared" si="57"/>
        <v>174.91026538669186</v>
      </c>
      <c r="AN410" s="280">
        <v>1</v>
      </c>
      <c r="AO410" s="281">
        <v>1</v>
      </c>
      <c r="AP410" s="281">
        <v>1</v>
      </c>
      <c r="AQ410" s="281">
        <v>1</v>
      </c>
      <c r="AR410" s="281">
        <v>1</v>
      </c>
      <c r="AS410" s="281">
        <v>1</v>
      </c>
      <c r="AT410" s="281">
        <v>1</v>
      </c>
      <c r="AU410" s="281">
        <v>1</v>
      </c>
      <c r="AV410" s="281">
        <v>1</v>
      </c>
      <c r="AW410" s="281">
        <v>1</v>
      </c>
      <c r="AX410" s="281">
        <v>1</v>
      </c>
      <c r="AY410" s="281">
        <v>1</v>
      </c>
      <c r="AZ410" s="281">
        <v>1</v>
      </c>
      <c r="BA410" s="281">
        <v>1</v>
      </c>
      <c r="BB410" s="281">
        <v>1</v>
      </c>
      <c r="BC410" s="281">
        <v>4</v>
      </c>
      <c r="BD410" s="281">
        <v>6</v>
      </c>
      <c r="BE410" s="325">
        <v>7</v>
      </c>
    </row>
    <row r="411" spans="2:57" ht="15" x14ac:dyDescent="0.25">
      <c r="B411" s="772"/>
      <c r="C411" s="1" t="s">
        <v>5</v>
      </c>
      <c r="D411" s="365">
        <v>2259.8000000000002</v>
      </c>
      <c r="E411" s="11">
        <v>2177.6999999999998</v>
      </c>
      <c r="F411" s="11">
        <v>3108</v>
      </c>
      <c r="G411" s="11">
        <v>3295</v>
      </c>
      <c r="H411" s="11">
        <v>3084.5</v>
      </c>
      <c r="I411" s="11">
        <v>3245.1</v>
      </c>
      <c r="J411" s="11">
        <v>3060.1</v>
      </c>
      <c r="K411" s="11">
        <v>3192.7</v>
      </c>
      <c r="L411" s="11">
        <v>1444</v>
      </c>
      <c r="M411" s="11">
        <v>1645.5</v>
      </c>
      <c r="N411" s="11">
        <v>3205.4</v>
      </c>
      <c r="O411" s="11">
        <v>2900.3</v>
      </c>
      <c r="P411" s="11">
        <v>869.8</v>
      </c>
      <c r="Q411" s="11">
        <v>259.27</v>
      </c>
      <c r="R411" s="11">
        <v>1399.7</v>
      </c>
      <c r="S411" s="11">
        <v>1491.19360351563</v>
      </c>
      <c r="T411" s="11">
        <v>1507.37927246094</v>
      </c>
      <c r="U411" s="366">
        <v>1545.26550292969</v>
      </c>
      <c r="V411" s="74">
        <f>100</f>
        <v>100</v>
      </c>
      <c r="W411" s="127">
        <f t="shared" si="56"/>
        <v>96.366935127002364</v>
      </c>
      <c r="X411" s="127">
        <f t="shared" si="56"/>
        <v>137.5342950703602</v>
      </c>
      <c r="Y411" s="127">
        <f t="shared" si="56"/>
        <v>145.80936366050091</v>
      </c>
      <c r="Z411" s="127">
        <f t="shared" si="55"/>
        <v>136.49438003363127</v>
      </c>
      <c r="AA411" s="127">
        <f t="shared" si="55"/>
        <v>143.60120364634037</v>
      </c>
      <c r="AB411" s="127">
        <f t="shared" si="55"/>
        <v>135.41463846358084</v>
      </c>
      <c r="AC411" s="127">
        <f t="shared" si="55"/>
        <v>141.28241437295335</v>
      </c>
      <c r="AD411" s="127">
        <f t="shared" si="55"/>
        <v>63.899460129214972</v>
      </c>
      <c r="AE411" s="127">
        <f t="shared" si="55"/>
        <v>72.816178422869271</v>
      </c>
      <c r="AF411" s="127">
        <f t="shared" si="55"/>
        <v>141.84441100982386</v>
      </c>
      <c r="AG411" s="127">
        <f t="shared" si="55"/>
        <v>128.34321621382423</v>
      </c>
      <c r="AH411" s="127">
        <f t="shared" si="55"/>
        <v>38.490131870076993</v>
      </c>
      <c r="AI411" s="127">
        <f t="shared" si="51"/>
        <v>11.47313921585981</v>
      </c>
      <c r="AJ411" s="127">
        <f t="shared" si="52"/>
        <v>61.939109655721744</v>
      </c>
      <c r="AK411" s="127">
        <f t="shared" si="53"/>
        <v>65.987857488079911</v>
      </c>
      <c r="AL411" s="127">
        <f t="shared" si="54"/>
        <v>66.704100914281796</v>
      </c>
      <c r="AM411" s="127">
        <f t="shared" si="57"/>
        <v>68.380631158938399</v>
      </c>
      <c r="AN411" s="280">
        <v>1</v>
      </c>
      <c r="AO411" s="281">
        <v>1</v>
      </c>
      <c r="AP411" s="281">
        <v>1</v>
      </c>
      <c r="AQ411" s="281">
        <v>1</v>
      </c>
      <c r="AR411" s="281">
        <v>1</v>
      </c>
      <c r="AS411" s="281">
        <v>1</v>
      </c>
      <c r="AT411" s="281">
        <v>1</v>
      </c>
      <c r="AU411" s="281">
        <v>1</v>
      </c>
      <c r="AV411" s="281">
        <v>1</v>
      </c>
      <c r="AW411" s="281">
        <v>1</v>
      </c>
      <c r="AX411" s="281">
        <v>1</v>
      </c>
      <c r="AY411" s="281">
        <v>1</v>
      </c>
      <c r="AZ411" s="281">
        <v>1</v>
      </c>
      <c r="BA411" s="281">
        <v>1</v>
      </c>
      <c r="BB411" s="281">
        <v>1</v>
      </c>
      <c r="BC411" s="281">
        <v>4</v>
      </c>
      <c r="BD411" s="281">
        <v>6</v>
      </c>
      <c r="BE411" s="325">
        <v>7</v>
      </c>
    </row>
    <row r="412" spans="2:57" ht="15" x14ac:dyDescent="0.25">
      <c r="B412" s="772"/>
      <c r="C412" s="1" t="s">
        <v>6</v>
      </c>
      <c r="D412" s="365">
        <v>5377.9</v>
      </c>
      <c r="E412" s="11">
        <v>5181.8</v>
      </c>
      <c r="F412" s="11">
        <v>6234.4</v>
      </c>
      <c r="G412" s="11">
        <v>6210.8</v>
      </c>
      <c r="H412" s="11">
        <v>6186.3</v>
      </c>
      <c r="I412" s="11">
        <v>6520.7</v>
      </c>
      <c r="J412" s="11">
        <v>6817.8</v>
      </c>
      <c r="K412" s="11">
        <v>7012.5</v>
      </c>
      <c r="L412" s="11">
        <v>6140.8</v>
      </c>
      <c r="M412" s="11">
        <v>7022.4</v>
      </c>
      <c r="N412" s="11">
        <v>7711</v>
      </c>
      <c r="O412" s="11">
        <v>7312.1</v>
      </c>
      <c r="P412" s="11">
        <v>2107.6999999999998</v>
      </c>
      <c r="Q412" s="11">
        <v>3076.64</v>
      </c>
      <c r="R412" s="11">
        <v>6157.15</v>
      </c>
      <c r="S412" s="11">
        <v>6602.3634033203098</v>
      </c>
      <c r="T412" s="11">
        <v>6681.8489990234402</v>
      </c>
      <c r="U412" s="366">
        <v>6846.3015136718795</v>
      </c>
      <c r="V412" s="74">
        <f>100</f>
        <v>100</v>
      </c>
      <c r="W412" s="127">
        <f t="shared" si="56"/>
        <v>96.353595269529009</v>
      </c>
      <c r="X412" s="127">
        <f t="shared" si="56"/>
        <v>115.92629093140447</v>
      </c>
      <c r="Y412" s="127">
        <f t="shared" si="56"/>
        <v>115.48745792967516</v>
      </c>
      <c r="Z412" s="127">
        <f t="shared" si="55"/>
        <v>115.03188977110025</v>
      </c>
      <c r="AA412" s="127">
        <f t="shared" si="55"/>
        <v>121.24993027017982</v>
      </c>
      <c r="AB412" s="127">
        <f t="shared" si="55"/>
        <v>126.77439149110248</v>
      </c>
      <c r="AC412" s="127">
        <f t="shared" si="55"/>
        <v>130.39476375536921</v>
      </c>
      <c r="AD412" s="127">
        <f t="shared" si="55"/>
        <v>114.18583461946113</v>
      </c>
      <c r="AE412" s="127">
        <f t="shared" si="55"/>
        <v>130.57885048067089</v>
      </c>
      <c r="AF412" s="127">
        <f t="shared" si="55"/>
        <v>143.38310492943344</v>
      </c>
      <c r="AG412" s="127">
        <f t="shared" si="55"/>
        <v>135.96571152308522</v>
      </c>
      <c r="AH412" s="127">
        <f t="shared" si="55"/>
        <v>39.191877870544261</v>
      </c>
      <c r="AI412" s="127">
        <f t="shared" si="51"/>
        <v>57.208947730526788</v>
      </c>
      <c r="AJ412" s="127">
        <f t="shared" si="52"/>
        <v>114.4898566354897</v>
      </c>
      <c r="AK412" s="127">
        <f t="shared" si="53"/>
        <v>122.76843011808161</v>
      </c>
      <c r="AL412" s="127">
        <f t="shared" si="54"/>
        <v>124.2464344637022</v>
      </c>
      <c r="AM412" s="127">
        <f t="shared" si="57"/>
        <v>127.30436627069822</v>
      </c>
      <c r="AN412" s="280"/>
      <c r="AO412" s="281"/>
      <c r="AP412" s="281"/>
      <c r="AQ412" s="281"/>
      <c r="AR412" s="281"/>
      <c r="AS412" s="281"/>
      <c r="AT412" s="281"/>
      <c r="AU412" s="281"/>
      <c r="AV412" s="281"/>
      <c r="AW412" s="281"/>
      <c r="AX412" s="281"/>
      <c r="AY412" s="281"/>
      <c r="AZ412" s="281"/>
      <c r="BA412" s="281"/>
      <c r="BB412" s="281"/>
      <c r="BC412" s="281"/>
      <c r="BD412" s="281"/>
      <c r="BE412" s="325"/>
    </row>
    <row r="413" spans="2:57" ht="15" x14ac:dyDescent="0.25">
      <c r="B413" s="765"/>
      <c r="C413" s="8" t="s">
        <v>7</v>
      </c>
      <c r="D413" s="424">
        <v>3118.1</v>
      </c>
      <c r="E413" s="341">
        <v>3004.1</v>
      </c>
      <c r="F413" s="341">
        <v>3126.4</v>
      </c>
      <c r="G413" s="341">
        <v>2915.8</v>
      </c>
      <c r="H413" s="341">
        <v>3101.8</v>
      </c>
      <c r="I413" s="341">
        <v>3275.6</v>
      </c>
      <c r="J413" s="341">
        <v>3757.7</v>
      </c>
      <c r="K413" s="341">
        <v>3819.8</v>
      </c>
      <c r="L413" s="341">
        <v>4696.8</v>
      </c>
      <c r="M413" s="341">
        <v>5376.9</v>
      </c>
      <c r="N413" s="341">
        <v>4505.6000000000004</v>
      </c>
      <c r="O413" s="341">
        <v>4411.8</v>
      </c>
      <c r="P413" s="341">
        <v>1237.9000000000001</v>
      </c>
      <c r="Q413" s="341">
        <v>2817.37</v>
      </c>
      <c r="R413" s="341">
        <v>4757.45</v>
      </c>
      <c r="S413" s="341">
        <v>5111.1697998046902</v>
      </c>
      <c r="T413" s="341">
        <v>5174.4697265625</v>
      </c>
      <c r="U413" s="341">
        <v>5301.0360107421902</v>
      </c>
      <c r="V413" s="74">
        <f>100</f>
        <v>100</v>
      </c>
      <c r="W413" s="127">
        <f t="shared" si="56"/>
        <v>96.343927391680836</v>
      </c>
      <c r="X413" s="127">
        <f t="shared" si="56"/>
        <v>100.26618774253552</v>
      </c>
      <c r="Y413" s="127">
        <f t="shared" si="56"/>
        <v>93.512074660851155</v>
      </c>
      <c r="Z413" s="127">
        <f t="shared" si="55"/>
        <v>99.477245758635064</v>
      </c>
      <c r="AA413" s="127">
        <f t="shared" si="55"/>
        <v>105.05115294570412</v>
      </c>
      <c r="AB413" s="127">
        <f t="shared" si="55"/>
        <v>120.51249158141177</v>
      </c>
      <c r="AC413" s="127">
        <f t="shared" si="55"/>
        <v>122.50408902857509</v>
      </c>
      <c r="AD413" s="127">
        <f t="shared" si="55"/>
        <v>150.63019146274976</v>
      </c>
      <c r="AE413" s="127">
        <f t="shared" si="55"/>
        <v>172.44155094448544</v>
      </c>
      <c r="AF413" s="127">
        <f t="shared" si="55"/>
        <v>144.49825214072675</v>
      </c>
      <c r="AG413" s="127">
        <f t="shared" si="55"/>
        <v>141.49000994195183</v>
      </c>
      <c r="AH413" s="127">
        <f t="shared" si="55"/>
        <v>39.700458612616664</v>
      </c>
      <c r="AI413" s="127">
        <f t="shared" si="51"/>
        <v>90.355344600878738</v>
      </c>
      <c r="AJ413" s="127">
        <f t="shared" si="52"/>
        <v>152.57528623200025</v>
      </c>
      <c r="AK413" s="127">
        <f t="shared" si="53"/>
        <v>163.91936755731666</v>
      </c>
      <c r="AL413" s="127">
        <f t="shared" si="54"/>
        <v>165.94944763036787</v>
      </c>
      <c r="AM413" s="127">
        <f t="shared" si="57"/>
        <v>170.00853118059683</v>
      </c>
      <c r="AN413" s="283"/>
      <c r="AO413" s="284"/>
      <c r="AP413" s="284"/>
      <c r="AQ413" s="284"/>
      <c r="AR413" s="284"/>
      <c r="AS413" s="284"/>
      <c r="AT413" s="284"/>
      <c r="AU413" s="284"/>
      <c r="AV413" s="284"/>
      <c r="AW413" s="284"/>
      <c r="AX413" s="284"/>
      <c r="AY413" s="284"/>
      <c r="AZ413" s="284"/>
      <c r="BA413" s="284"/>
      <c r="BB413" s="284"/>
      <c r="BC413" s="284"/>
      <c r="BD413" s="284"/>
      <c r="BE413" s="284"/>
    </row>
    <row r="414" spans="2:57" ht="15" customHeight="1" x14ac:dyDescent="0.25">
      <c r="B414" s="772" t="s">
        <v>76</v>
      </c>
      <c r="C414" s="1" t="s">
        <v>2</v>
      </c>
      <c r="D414" s="425">
        <v>211.8</v>
      </c>
      <c r="E414" s="11">
        <v>201.3</v>
      </c>
      <c r="F414" s="11">
        <v>185</v>
      </c>
      <c r="G414" s="11">
        <v>212.5</v>
      </c>
      <c r="H414" s="11">
        <v>214.2</v>
      </c>
      <c r="I414" s="11">
        <v>207.7</v>
      </c>
      <c r="J414" s="11">
        <v>293.2</v>
      </c>
      <c r="K414" s="11">
        <v>253.4</v>
      </c>
      <c r="L414" s="11">
        <v>294</v>
      </c>
      <c r="M414" s="11">
        <v>291.60000000000002</v>
      </c>
      <c r="N414" s="11">
        <v>262.7</v>
      </c>
      <c r="O414" s="11">
        <v>424.6</v>
      </c>
      <c r="P414" s="11">
        <v>347.8</v>
      </c>
      <c r="Q414" s="11">
        <v>437.17</v>
      </c>
      <c r="R414" s="11">
        <v>444.02</v>
      </c>
      <c r="S414" s="11">
        <v>487.29318237304699</v>
      </c>
      <c r="T414" s="11">
        <v>495.17214965820301</v>
      </c>
      <c r="U414" s="366">
        <v>507.23153686523398</v>
      </c>
      <c r="V414" s="74">
        <f>100</f>
        <v>100</v>
      </c>
      <c r="W414" s="127">
        <f t="shared" si="56"/>
        <v>95.042492917847014</v>
      </c>
      <c r="X414" s="127">
        <f t="shared" si="56"/>
        <v>87.346553352219075</v>
      </c>
      <c r="Y414" s="127">
        <f t="shared" si="56"/>
        <v>100.33050047214353</v>
      </c>
      <c r="Z414" s="127">
        <f t="shared" si="55"/>
        <v>101.13314447592067</v>
      </c>
      <c r="AA414" s="127">
        <f t="shared" si="55"/>
        <v>98.064211520302166</v>
      </c>
      <c r="AB414" s="127">
        <f t="shared" si="55"/>
        <v>138.43248347497638</v>
      </c>
      <c r="AC414" s="127">
        <f t="shared" si="55"/>
        <v>119.64117091595844</v>
      </c>
      <c r="AD414" s="127">
        <f t="shared" si="55"/>
        <v>138.81019830028328</v>
      </c>
      <c r="AE414" s="127">
        <f t="shared" si="55"/>
        <v>137.67705382436262</v>
      </c>
      <c r="AF414" s="127">
        <f t="shared" si="55"/>
        <v>124.03210576015108</v>
      </c>
      <c r="AG414" s="127">
        <f t="shared" si="55"/>
        <v>200.47214353163361</v>
      </c>
      <c r="AH414" s="127">
        <f t="shared" si="55"/>
        <v>164.21152030217186</v>
      </c>
      <c r="AI414" s="127">
        <f t="shared" si="51"/>
        <v>206.40698772426816</v>
      </c>
      <c r="AJ414" s="127">
        <f t="shared" si="52"/>
        <v>209.64117091595844</v>
      </c>
      <c r="AK414" s="127">
        <f t="shared" si="53"/>
        <v>230.07232406659443</v>
      </c>
      <c r="AL414" s="127">
        <f t="shared" si="54"/>
        <v>233.79232750623368</v>
      </c>
      <c r="AM414" s="127">
        <f t="shared" si="57"/>
        <v>239.48608917149858</v>
      </c>
      <c r="AN414" s="280">
        <v>1</v>
      </c>
      <c r="AO414" s="281">
        <v>1</v>
      </c>
      <c r="AP414" s="281">
        <v>1</v>
      </c>
      <c r="AQ414" s="281">
        <v>1</v>
      </c>
      <c r="AR414" s="281">
        <v>1</v>
      </c>
      <c r="AS414" s="281">
        <v>1</v>
      </c>
      <c r="AT414" s="281">
        <v>1</v>
      </c>
      <c r="AU414" s="281">
        <v>1</v>
      </c>
      <c r="AV414" s="281">
        <v>1</v>
      </c>
      <c r="AW414" s="281">
        <v>1</v>
      </c>
      <c r="AX414" s="281">
        <v>1</v>
      </c>
      <c r="AY414" s="281">
        <v>1</v>
      </c>
      <c r="AZ414" s="281">
        <v>1</v>
      </c>
      <c r="BA414" s="281">
        <v>1</v>
      </c>
      <c r="BB414" s="281">
        <v>1</v>
      </c>
      <c r="BC414" s="281">
        <v>4</v>
      </c>
      <c r="BD414" s="281">
        <v>6</v>
      </c>
      <c r="BE414" s="325">
        <v>7</v>
      </c>
    </row>
    <row r="415" spans="2:57" ht="15" x14ac:dyDescent="0.25">
      <c r="B415" s="772"/>
      <c r="C415" s="1" t="s">
        <v>3</v>
      </c>
      <c r="D415" s="365">
        <v>385</v>
      </c>
      <c r="E415" s="11">
        <v>371.1</v>
      </c>
      <c r="F415" s="11">
        <v>401.7</v>
      </c>
      <c r="G415" s="11">
        <v>393.4</v>
      </c>
      <c r="H415" s="11">
        <v>415</v>
      </c>
      <c r="I415" s="11">
        <v>465.8</v>
      </c>
      <c r="J415" s="11">
        <v>595</v>
      </c>
      <c r="K415" s="11">
        <v>693</v>
      </c>
      <c r="L415" s="11">
        <v>778.1</v>
      </c>
      <c r="M415" s="11">
        <v>766.9</v>
      </c>
      <c r="N415" s="11">
        <v>891.9</v>
      </c>
      <c r="O415" s="11">
        <v>784.9</v>
      </c>
      <c r="P415" s="11">
        <v>758.7</v>
      </c>
      <c r="Q415" s="11">
        <v>1192.57</v>
      </c>
      <c r="R415" s="11">
        <v>1258.53</v>
      </c>
      <c r="S415" s="11">
        <v>1337.52099609375</v>
      </c>
      <c r="T415" s="11">
        <v>1351.46264648438</v>
      </c>
      <c r="U415" s="366">
        <v>1384.88525390625</v>
      </c>
      <c r="V415" s="74">
        <f>100</f>
        <v>100</v>
      </c>
      <c r="W415" s="127">
        <f t="shared" si="56"/>
        <v>96.389610389610397</v>
      </c>
      <c r="X415" s="127">
        <f t="shared" si="56"/>
        <v>104.33766233766234</v>
      </c>
      <c r="Y415" s="127">
        <f t="shared" si="56"/>
        <v>102.18181818181819</v>
      </c>
      <c r="Z415" s="127">
        <f t="shared" si="55"/>
        <v>107.79220779220779</v>
      </c>
      <c r="AA415" s="127">
        <f t="shared" si="55"/>
        <v>120.98701298701299</v>
      </c>
      <c r="AB415" s="127">
        <f t="shared" si="55"/>
        <v>154.54545454545453</v>
      </c>
      <c r="AC415" s="127">
        <f t="shared" si="55"/>
        <v>180</v>
      </c>
      <c r="AD415" s="127">
        <f t="shared" si="55"/>
        <v>202.10389610389609</v>
      </c>
      <c r="AE415" s="127">
        <f t="shared" si="55"/>
        <v>199.19480519480518</v>
      </c>
      <c r="AF415" s="127">
        <f t="shared" si="55"/>
        <v>231.66233766233765</v>
      </c>
      <c r="AG415" s="127">
        <f t="shared" si="55"/>
        <v>203.87012987012986</v>
      </c>
      <c r="AH415" s="127">
        <f t="shared" si="55"/>
        <v>197.06493506493507</v>
      </c>
      <c r="AI415" s="127">
        <f t="shared" si="51"/>
        <v>309.75844155844158</v>
      </c>
      <c r="AJ415" s="127">
        <f t="shared" si="52"/>
        <v>326.89090909090908</v>
      </c>
      <c r="AK415" s="127">
        <f t="shared" si="53"/>
        <v>347.40805093344159</v>
      </c>
      <c r="AL415" s="127">
        <f t="shared" si="54"/>
        <v>351.02925882711168</v>
      </c>
      <c r="AM415" s="127">
        <f t="shared" si="57"/>
        <v>359.71045556006493</v>
      </c>
      <c r="AN415" s="280">
        <v>1</v>
      </c>
      <c r="AO415" s="281">
        <v>1</v>
      </c>
      <c r="AP415" s="281">
        <v>1</v>
      </c>
      <c r="AQ415" s="281">
        <v>1</v>
      </c>
      <c r="AR415" s="281">
        <v>1</v>
      </c>
      <c r="AS415" s="281">
        <v>1</v>
      </c>
      <c r="AT415" s="281">
        <v>1</v>
      </c>
      <c r="AU415" s="281">
        <v>1</v>
      </c>
      <c r="AV415" s="281">
        <v>1</v>
      </c>
      <c r="AW415" s="281">
        <v>1</v>
      </c>
      <c r="AX415" s="281">
        <v>1</v>
      </c>
      <c r="AY415" s="281">
        <v>1</v>
      </c>
      <c r="AZ415" s="281">
        <v>1</v>
      </c>
      <c r="BA415" s="281">
        <v>1</v>
      </c>
      <c r="BB415" s="281">
        <v>1</v>
      </c>
      <c r="BC415" s="281">
        <v>4</v>
      </c>
      <c r="BD415" s="281">
        <v>6</v>
      </c>
      <c r="BE415" s="325">
        <v>7</v>
      </c>
    </row>
    <row r="416" spans="2:57" ht="15" x14ac:dyDescent="0.25">
      <c r="B416" s="772"/>
      <c r="C416" s="1" t="s">
        <v>4</v>
      </c>
      <c r="D416" s="365">
        <v>786.1</v>
      </c>
      <c r="E416" s="11">
        <v>848.5</v>
      </c>
      <c r="F416" s="11">
        <v>888</v>
      </c>
      <c r="G416" s="11">
        <v>989.4</v>
      </c>
      <c r="H416" s="11">
        <v>1085.7</v>
      </c>
      <c r="I416" s="11">
        <v>1115.5</v>
      </c>
      <c r="J416" s="11">
        <v>1222</v>
      </c>
      <c r="K416" s="11">
        <v>1315.8</v>
      </c>
      <c r="L416" s="11">
        <v>1573.8</v>
      </c>
      <c r="M416" s="11">
        <v>1604.6</v>
      </c>
      <c r="N416" s="11">
        <v>1348.1</v>
      </c>
      <c r="O416" s="11">
        <v>1329.6</v>
      </c>
      <c r="P416" s="11">
        <v>2015.2</v>
      </c>
      <c r="Q416" s="11">
        <v>1642.69</v>
      </c>
      <c r="R416" s="11">
        <v>1790.33</v>
      </c>
      <c r="S416" s="11">
        <v>1901.2705078125</v>
      </c>
      <c r="T416" s="11">
        <v>1920.83752441406</v>
      </c>
      <c r="U416" s="366">
        <v>1967.30456542969</v>
      </c>
      <c r="V416" s="74">
        <f>100</f>
        <v>100</v>
      </c>
      <c r="W416" s="127">
        <f t="shared" si="56"/>
        <v>107.93792138404783</v>
      </c>
      <c r="X416" s="127">
        <f t="shared" si="56"/>
        <v>112.96272738837298</v>
      </c>
      <c r="Y416" s="127">
        <f t="shared" si="56"/>
        <v>125.8618496374507</v>
      </c>
      <c r="Z416" s="127">
        <f t="shared" si="55"/>
        <v>138.11219946571683</v>
      </c>
      <c r="AA416" s="127">
        <f t="shared" si="55"/>
        <v>141.90306576771403</v>
      </c>
      <c r="AB416" s="127">
        <f t="shared" si="55"/>
        <v>155.45096043760336</v>
      </c>
      <c r="AC416" s="127">
        <f t="shared" si="55"/>
        <v>167.3832845693932</v>
      </c>
      <c r="AD416" s="127">
        <f t="shared" si="55"/>
        <v>200.20353644574482</v>
      </c>
      <c r="AE416" s="127">
        <f t="shared" si="55"/>
        <v>204.12161302633251</v>
      </c>
      <c r="AF416" s="127">
        <f t="shared" si="55"/>
        <v>171.49217656786666</v>
      </c>
      <c r="AG416" s="127">
        <f t="shared" si="55"/>
        <v>169.13878641394223</v>
      </c>
      <c r="AH416" s="127">
        <f t="shared" si="55"/>
        <v>256.35415341559599</v>
      </c>
      <c r="AI416" s="127">
        <f t="shared" si="51"/>
        <v>208.96705253784506</v>
      </c>
      <c r="AJ416" s="127">
        <f t="shared" si="52"/>
        <v>227.74837806894797</v>
      </c>
      <c r="AK416" s="127">
        <f t="shared" si="53"/>
        <v>241.86115097474874</v>
      </c>
      <c r="AL416" s="127">
        <f t="shared" si="54"/>
        <v>244.35027660781833</v>
      </c>
      <c r="AM416" s="127">
        <f t="shared" si="57"/>
        <v>250.2613618406933</v>
      </c>
      <c r="AN416" s="280">
        <v>1</v>
      </c>
      <c r="AO416" s="281">
        <v>1</v>
      </c>
      <c r="AP416" s="281">
        <v>1</v>
      </c>
      <c r="AQ416" s="281">
        <v>1</v>
      </c>
      <c r="AR416" s="281">
        <v>1</v>
      </c>
      <c r="AS416" s="281">
        <v>1</v>
      </c>
      <c r="AT416" s="281">
        <v>1</v>
      </c>
      <c r="AU416" s="281">
        <v>1</v>
      </c>
      <c r="AV416" s="281">
        <v>1</v>
      </c>
      <c r="AW416" s="281">
        <v>1</v>
      </c>
      <c r="AX416" s="281">
        <v>1</v>
      </c>
      <c r="AY416" s="281">
        <v>1</v>
      </c>
      <c r="AZ416" s="281">
        <v>1</v>
      </c>
      <c r="BA416" s="281">
        <v>1</v>
      </c>
      <c r="BB416" s="281">
        <v>1</v>
      </c>
      <c r="BC416" s="281">
        <v>4</v>
      </c>
      <c r="BD416" s="281">
        <v>6</v>
      </c>
      <c r="BE416" s="325">
        <v>7</v>
      </c>
    </row>
    <row r="417" spans="2:57" ht="15" x14ac:dyDescent="0.25">
      <c r="B417" s="772"/>
      <c r="C417" s="1" t="s">
        <v>5</v>
      </c>
      <c r="D417" s="365">
        <v>1974.5</v>
      </c>
      <c r="E417" s="11">
        <v>1891.4</v>
      </c>
      <c r="F417" s="11">
        <v>2105.6999999999998</v>
      </c>
      <c r="G417" s="11">
        <v>2297.6999999999998</v>
      </c>
      <c r="H417" s="11">
        <v>2510.1</v>
      </c>
      <c r="I417" s="11">
        <v>2592.1</v>
      </c>
      <c r="J417" s="11">
        <v>2882.7</v>
      </c>
      <c r="K417" s="11">
        <v>3338.2</v>
      </c>
      <c r="L417" s="11">
        <v>3959.7</v>
      </c>
      <c r="M417" s="11">
        <v>4120.1000000000004</v>
      </c>
      <c r="N417" s="11">
        <v>3904.4</v>
      </c>
      <c r="O417" s="11">
        <v>4107</v>
      </c>
      <c r="P417" s="11">
        <v>4233</v>
      </c>
      <c r="Q417" s="11">
        <v>4488.66</v>
      </c>
      <c r="R417" s="11">
        <v>4923.3</v>
      </c>
      <c r="S417" s="11">
        <v>5245.11962890625</v>
      </c>
      <c r="T417" s="11">
        <v>5302.05078125</v>
      </c>
      <c r="U417" s="366">
        <v>5435.322265625</v>
      </c>
      <c r="V417" s="74">
        <f>100</f>
        <v>100</v>
      </c>
      <c r="W417" s="127">
        <f t="shared" si="56"/>
        <v>95.791339579640422</v>
      </c>
      <c r="X417" s="127">
        <f t="shared" si="56"/>
        <v>106.64472018232462</v>
      </c>
      <c r="Y417" s="127">
        <f t="shared" si="56"/>
        <v>116.36870093694604</v>
      </c>
      <c r="Z417" s="127">
        <f t="shared" si="55"/>
        <v>127.12585464674601</v>
      </c>
      <c r="AA417" s="127">
        <f t="shared" si="55"/>
        <v>131.2788047606989</v>
      </c>
      <c r="AB417" s="127">
        <f t="shared" si="55"/>
        <v>145.9964547986832</v>
      </c>
      <c r="AC417" s="127">
        <f t="shared" si="55"/>
        <v>169.0655862243606</v>
      </c>
      <c r="AD417" s="127">
        <f t="shared" si="55"/>
        <v>200.54190934413776</v>
      </c>
      <c r="AE417" s="127">
        <f t="shared" si="55"/>
        <v>208.66548493289443</v>
      </c>
      <c r="AF417" s="127">
        <f t="shared" si="55"/>
        <v>197.74120030387439</v>
      </c>
      <c r="AG417" s="127">
        <f t="shared" si="55"/>
        <v>208.00202582932388</v>
      </c>
      <c r="AH417" s="127">
        <f t="shared" si="55"/>
        <v>214.38338819954419</v>
      </c>
      <c r="AI417" s="127">
        <f t="shared" si="51"/>
        <v>227.33147632311977</v>
      </c>
      <c r="AJ417" s="127">
        <f t="shared" si="52"/>
        <v>249.34413775639402</v>
      </c>
      <c r="AK417" s="127">
        <f t="shared" si="53"/>
        <v>265.64292878735125</v>
      </c>
      <c r="AL417" s="127">
        <f t="shared" si="54"/>
        <v>268.52624873385668</v>
      </c>
      <c r="AM417" s="127">
        <f t="shared" si="57"/>
        <v>275.27588076095213</v>
      </c>
      <c r="AN417" s="280">
        <v>1</v>
      </c>
      <c r="AO417" s="281">
        <v>1</v>
      </c>
      <c r="AP417" s="281">
        <v>1</v>
      </c>
      <c r="AQ417" s="281">
        <v>1</v>
      </c>
      <c r="AR417" s="281">
        <v>1</v>
      </c>
      <c r="AS417" s="281">
        <v>1</v>
      </c>
      <c r="AT417" s="281">
        <v>1</v>
      </c>
      <c r="AU417" s="281">
        <v>1</v>
      </c>
      <c r="AV417" s="281">
        <v>1</v>
      </c>
      <c r="AW417" s="281">
        <v>1</v>
      </c>
      <c r="AX417" s="281">
        <v>1</v>
      </c>
      <c r="AY417" s="281">
        <v>1</v>
      </c>
      <c r="AZ417" s="281">
        <v>1</v>
      </c>
      <c r="BA417" s="281">
        <v>1</v>
      </c>
      <c r="BB417" s="281">
        <v>1</v>
      </c>
      <c r="BC417" s="281">
        <v>4</v>
      </c>
      <c r="BD417" s="281">
        <v>6</v>
      </c>
      <c r="BE417" s="325">
        <v>7</v>
      </c>
    </row>
    <row r="418" spans="2:57" ht="15" x14ac:dyDescent="0.25">
      <c r="B418" s="772"/>
      <c r="C418" s="1" t="s">
        <v>6</v>
      </c>
      <c r="D418" s="365">
        <v>3357.4</v>
      </c>
      <c r="E418" s="11">
        <v>3312.3</v>
      </c>
      <c r="F418" s="11">
        <v>3580.4</v>
      </c>
      <c r="G418" s="11">
        <v>3893</v>
      </c>
      <c r="H418" s="11">
        <v>4225</v>
      </c>
      <c r="I418" s="11">
        <v>4381.1000000000004</v>
      </c>
      <c r="J418" s="11">
        <v>4992.8999999999996</v>
      </c>
      <c r="K418" s="11">
        <v>5600.4</v>
      </c>
      <c r="L418" s="11">
        <v>6605.6</v>
      </c>
      <c r="M418" s="11">
        <v>6783.2</v>
      </c>
      <c r="N418" s="11">
        <v>6407.1</v>
      </c>
      <c r="O418" s="11">
        <v>6646.1</v>
      </c>
      <c r="P418" s="11">
        <v>7354.7</v>
      </c>
      <c r="Q418" s="11">
        <v>7761.09</v>
      </c>
      <c r="R418" s="11">
        <v>8416.18</v>
      </c>
      <c r="S418" s="11">
        <v>8971.2043151855505</v>
      </c>
      <c r="T418" s="11">
        <v>9069.5231018066406</v>
      </c>
      <c r="U418" s="366">
        <v>9294.7436218261701</v>
      </c>
      <c r="V418" s="74">
        <f>100</f>
        <v>100</v>
      </c>
      <c r="W418" s="127">
        <f t="shared" si="56"/>
        <v>98.656698635849168</v>
      </c>
      <c r="X418" s="127">
        <f t="shared" si="56"/>
        <v>106.64204443914934</v>
      </c>
      <c r="Y418" s="127">
        <f t="shared" si="56"/>
        <v>115.95282063501519</v>
      </c>
      <c r="Z418" s="127">
        <f t="shared" si="55"/>
        <v>125.84142491213439</v>
      </c>
      <c r="AA418" s="127">
        <f t="shared" si="55"/>
        <v>130.49085601953894</v>
      </c>
      <c r="AB418" s="127">
        <f t="shared" si="55"/>
        <v>148.7132900458688</v>
      </c>
      <c r="AC418" s="127">
        <f t="shared" si="55"/>
        <v>166.80764877583843</v>
      </c>
      <c r="AD418" s="127">
        <f t="shared" si="55"/>
        <v>196.74748317150176</v>
      </c>
      <c r="AE418" s="127">
        <f t="shared" si="55"/>
        <v>202.03729076070769</v>
      </c>
      <c r="AF418" s="127">
        <f t="shared" si="55"/>
        <v>190.83517007207959</v>
      </c>
      <c r="AG418" s="127">
        <f t="shared" si="55"/>
        <v>197.95377375349972</v>
      </c>
      <c r="AH418" s="127">
        <f t="shared" si="55"/>
        <v>219.059391195568</v>
      </c>
      <c r="AI418" s="127">
        <f t="shared" si="51"/>
        <v>231.16369809972002</v>
      </c>
      <c r="AJ418" s="127">
        <f t="shared" si="52"/>
        <v>250.67552272591885</v>
      </c>
      <c r="AK418" s="127">
        <f t="shared" si="53"/>
        <v>267.20689566883749</v>
      </c>
      <c r="AL418" s="127">
        <f t="shared" si="54"/>
        <v>270.13531607215822</v>
      </c>
      <c r="AM418" s="127">
        <f t="shared" si="57"/>
        <v>276.84349859492971</v>
      </c>
      <c r="AN418" s="280"/>
      <c r="AO418" s="281"/>
      <c r="AP418" s="281"/>
      <c r="AQ418" s="281"/>
      <c r="AR418" s="281"/>
      <c r="AS418" s="281"/>
      <c r="AT418" s="281"/>
      <c r="AU418" s="281"/>
      <c r="AV418" s="281"/>
      <c r="AW418" s="281"/>
      <c r="AX418" s="281"/>
      <c r="AY418" s="281"/>
      <c r="AZ418" s="281"/>
      <c r="BA418" s="281"/>
      <c r="BB418" s="281"/>
      <c r="BC418" s="281"/>
      <c r="BD418" s="281"/>
      <c r="BE418" s="325"/>
    </row>
    <row r="419" spans="2:57" ht="15" x14ac:dyDescent="0.25">
      <c r="B419" s="765"/>
      <c r="C419" s="8" t="s">
        <v>7</v>
      </c>
      <c r="D419" s="424">
        <v>1382.9</v>
      </c>
      <c r="E419" s="341">
        <v>1420.9</v>
      </c>
      <c r="F419" s="341">
        <v>1474.7</v>
      </c>
      <c r="G419" s="341">
        <v>1595.3</v>
      </c>
      <c r="H419" s="341">
        <v>1714.9</v>
      </c>
      <c r="I419" s="341">
        <v>1789</v>
      </c>
      <c r="J419" s="341">
        <v>2110.1999999999998</v>
      </c>
      <c r="K419" s="341">
        <v>2262.1999999999998</v>
      </c>
      <c r="L419" s="341">
        <v>2645.9</v>
      </c>
      <c r="M419" s="341">
        <v>2663.1</v>
      </c>
      <c r="N419" s="341">
        <v>2502.6999999999998</v>
      </c>
      <c r="O419" s="341">
        <v>2539.1</v>
      </c>
      <c r="P419" s="341">
        <v>3121.7</v>
      </c>
      <c r="Q419" s="341">
        <v>3272.43</v>
      </c>
      <c r="R419" s="341">
        <v>3492.88</v>
      </c>
      <c r="S419" s="341">
        <v>3726.0846862793001</v>
      </c>
      <c r="T419" s="341">
        <v>3767.4723205566402</v>
      </c>
      <c r="U419" s="341">
        <v>3859.4213562011701</v>
      </c>
      <c r="V419" s="74">
        <f>100</f>
        <v>100</v>
      </c>
      <c r="W419" s="127">
        <f t="shared" si="56"/>
        <v>102.74784872369658</v>
      </c>
      <c r="X419" s="127">
        <f t="shared" si="56"/>
        <v>106.63822402198278</v>
      </c>
      <c r="Y419" s="127">
        <f t="shared" si="56"/>
        <v>115.35902812929351</v>
      </c>
      <c r="Z419" s="127">
        <f t="shared" si="55"/>
        <v>124.0075204280859</v>
      </c>
      <c r="AA419" s="127">
        <f t="shared" si="55"/>
        <v>129.36582543929424</v>
      </c>
      <c r="AB419" s="127">
        <f t="shared" si="55"/>
        <v>152.59237833538214</v>
      </c>
      <c r="AC419" s="127">
        <f t="shared" ref="AC419:AC434" si="58">K419*100/$D419</f>
        <v>163.58377323016845</v>
      </c>
      <c r="AD419" s="127">
        <f t="shared" ref="AD419:AD434" si="59">L419*100/$D419</f>
        <v>191.32981415865208</v>
      </c>
      <c r="AE419" s="127">
        <f t="shared" ref="AE419:AE434" si="60">M419*100/$D419</f>
        <v>192.57357726516739</v>
      </c>
      <c r="AF419" s="127">
        <f t="shared" ref="AF419:AF434" si="61">N419*100/$D419</f>
        <v>180.97476317882706</v>
      </c>
      <c r="AG419" s="127">
        <f t="shared" ref="AG419:AG434" si="62">O419*100/$D419</f>
        <v>183.60691300889434</v>
      </c>
      <c r="AH419" s="127">
        <f t="shared" ref="AH419:AH434" si="63">P419*100/$D419</f>
        <v>225.73577265167401</v>
      </c>
      <c r="AI419" s="127">
        <f t="shared" si="51"/>
        <v>236.63533154964205</v>
      </c>
      <c r="AJ419" s="127">
        <f t="shared" si="52"/>
        <v>252.57646973750812</v>
      </c>
      <c r="AK419" s="127">
        <f t="shared" si="53"/>
        <v>269.43992235731429</v>
      </c>
      <c r="AL419" s="127">
        <f t="shared" si="54"/>
        <v>272.43273704220405</v>
      </c>
      <c r="AM419" s="127">
        <f t="shared" si="57"/>
        <v>279.08173810117648</v>
      </c>
      <c r="AN419" s="283"/>
      <c r="AO419" s="284"/>
      <c r="AP419" s="284"/>
      <c r="AQ419" s="284"/>
      <c r="AR419" s="284"/>
      <c r="AS419" s="284"/>
      <c r="AT419" s="284"/>
      <c r="AU419" s="284"/>
      <c r="AV419" s="284"/>
      <c r="AW419" s="284"/>
      <c r="AX419" s="284"/>
      <c r="AY419" s="284"/>
      <c r="AZ419" s="284"/>
      <c r="BA419" s="284"/>
      <c r="BB419" s="284"/>
      <c r="BC419" s="284"/>
      <c r="BD419" s="284"/>
      <c r="BE419" s="284"/>
    </row>
    <row r="420" spans="2:57" ht="15" customHeight="1" x14ac:dyDescent="0.25">
      <c r="B420" s="772" t="s">
        <v>77</v>
      </c>
      <c r="C420" s="1" t="s">
        <v>2</v>
      </c>
      <c r="D420" s="425">
        <v>3467</v>
      </c>
      <c r="E420" s="11">
        <v>3598.9</v>
      </c>
      <c r="F420" s="11">
        <v>3931</v>
      </c>
      <c r="G420" s="11">
        <v>4304.5</v>
      </c>
      <c r="H420" s="11">
        <v>4390.8999999999996</v>
      </c>
      <c r="I420" s="11">
        <v>5058.3</v>
      </c>
      <c r="J420" s="11">
        <v>5837</v>
      </c>
      <c r="K420" s="11">
        <v>5801.8</v>
      </c>
      <c r="L420" s="11">
        <v>6291.8</v>
      </c>
      <c r="M420" s="11">
        <v>6670.9</v>
      </c>
      <c r="N420" s="11">
        <v>7212.7</v>
      </c>
      <c r="O420" s="11">
        <v>8222.4</v>
      </c>
      <c r="P420" s="11">
        <v>7982.6</v>
      </c>
      <c r="Q420" s="11">
        <v>11029.76</v>
      </c>
      <c r="R420" s="11">
        <v>12832.94</v>
      </c>
      <c r="S420" s="11">
        <v>14083.6083984375</v>
      </c>
      <c r="T420" s="11">
        <v>14311.3251953125</v>
      </c>
      <c r="U420" s="366">
        <v>14660.34375</v>
      </c>
      <c r="V420" s="74">
        <f>100</f>
        <v>100</v>
      </c>
      <c r="W420" s="127">
        <f t="shared" si="56"/>
        <v>103.8044418805884</v>
      </c>
      <c r="X420" s="127">
        <f t="shared" si="56"/>
        <v>113.38332852610326</v>
      </c>
      <c r="Y420" s="127">
        <f t="shared" si="56"/>
        <v>124.1563311220075</v>
      </c>
      <c r="Z420" s="127">
        <f t="shared" si="56"/>
        <v>126.64839919238533</v>
      </c>
      <c r="AA420" s="127">
        <f t="shared" si="56"/>
        <v>145.89847130083646</v>
      </c>
      <c r="AB420" s="127">
        <f t="shared" si="56"/>
        <v>168.35881165272571</v>
      </c>
      <c r="AC420" s="127">
        <f t="shared" si="58"/>
        <v>167.34352466109027</v>
      </c>
      <c r="AD420" s="127">
        <f t="shared" si="59"/>
        <v>181.47678107874242</v>
      </c>
      <c r="AE420" s="127">
        <f t="shared" si="60"/>
        <v>192.41130660513411</v>
      </c>
      <c r="AF420" s="127">
        <f t="shared" si="61"/>
        <v>208.0386501297952</v>
      </c>
      <c r="AG420" s="127">
        <f t="shared" si="62"/>
        <v>237.16181136429191</v>
      </c>
      <c r="AH420" s="127">
        <f t="shared" si="63"/>
        <v>230.24516873377559</v>
      </c>
      <c r="AI420" s="127">
        <f t="shared" si="51"/>
        <v>318.13556388808769</v>
      </c>
      <c r="AJ420" s="127">
        <f t="shared" si="52"/>
        <v>370.1453706374387</v>
      </c>
      <c r="AK420" s="127">
        <f t="shared" si="53"/>
        <v>406.21887506309491</v>
      </c>
      <c r="AL420" s="127">
        <f t="shared" si="54"/>
        <v>412.78699726889243</v>
      </c>
      <c r="AM420" s="127">
        <f t="shared" si="57"/>
        <v>422.85387222382462</v>
      </c>
      <c r="AN420" s="280">
        <v>1</v>
      </c>
      <c r="AO420" s="281">
        <v>1</v>
      </c>
      <c r="AP420" s="281">
        <v>1</v>
      </c>
      <c r="AQ420" s="281">
        <v>1</v>
      </c>
      <c r="AR420" s="281">
        <v>1</v>
      </c>
      <c r="AS420" s="281">
        <v>1</v>
      </c>
      <c r="AT420" s="281">
        <v>1</v>
      </c>
      <c r="AU420" s="281">
        <v>1</v>
      </c>
      <c r="AV420" s="281">
        <v>1</v>
      </c>
      <c r="AW420" s="281">
        <v>1</v>
      </c>
      <c r="AX420" s="281">
        <v>1</v>
      </c>
      <c r="AY420" s="281">
        <v>1</v>
      </c>
      <c r="AZ420" s="281">
        <v>1</v>
      </c>
      <c r="BA420" s="281">
        <v>1</v>
      </c>
      <c r="BB420" s="281">
        <v>1</v>
      </c>
      <c r="BC420" s="281">
        <v>4</v>
      </c>
      <c r="BD420" s="281">
        <v>6</v>
      </c>
      <c r="BE420" s="325">
        <v>7</v>
      </c>
    </row>
    <row r="421" spans="2:57" ht="15" x14ac:dyDescent="0.25">
      <c r="B421" s="772"/>
      <c r="C421" s="1" t="s">
        <v>3</v>
      </c>
      <c r="D421" s="365">
        <v>3447</v>
      </c>
      <c r="E421" s="11">
        <v>3392.1</v>
      </c>
      <c r="F421" s="11">
        <v>3667.5</v>
      </c>
      <c r="G421" s="11">
        <v>3932.2</v>
      </c>
      <c r="H421" s="11">
        <v>4141.8999999999996</v>
      </c>
      <c r="I421" s="11">
        <v>4789.8999999999996</v>
      </c>
      <c r="J421" s="11">
        <v>5488.8</v>
      </c>
      <c r="K421" s="11">
        <v>5619.5</v>
      </c>
      <c r="L421" s="11">
        <v>6256.6</v>
      </c>
      <c r="M421" s="11">
        <v>6763.3</v>
      </c>
      <c r="N421" s="11">
        <v>7998.1</v>
      </c>
      <c r="O421" s="11">
        <v>7135.3</v>
      </c>
      <c r="P421" s="11">
        <v>6880.6</v>
      </c>
      <c r="Q421" s="11">
        <v>9677.25</v>
      </c>
      <c r="R421" s="11">
        <v>9508.82</v>
      </c>
      <c r="S421" s="11">
        <v>10105.63671875</v>
      </c>
      <c r="T421" s="11">
        <v>10210.97265625</v>
      </c>
      <c r="U421" s="366">
        <v>10463.4072265625</v>
      </c>
      <c r="V421" s="74">
        <f>100</f>
        <v>100</v>
      </c>
      <c r="W421" s="127">
        <f t="shared" si="56"/>
        <v>98.407310704960835</v>
      </c>
      <c r="X421" s="127">
        <f t="shared" si="56"/>
        <v>106.39686684073106</v>
      </c>
      <c r="Y421" s="127">
        <f t="shared" si="56"/>
        <v>114.07600812300551</v>
      </c>
      <c r="Z421" s="127">
        <f t="shared" si="56"/>
        <v>120.15955903684362</v>
      </c>
      <c r="AA421" s="127">
        <f t="shared" si="56"/>
        <v>138.95851465042063</v>
      </c>
      <c r="AB421" s="127">
        <f t="shared" si="56"/>
        <v>159.23411662315056</v>
      </c>
      <c r="AC421" s="127">
        <f t="shared" si="58"/>
        <v>163.0258195532347</v>
      </c>
      <c r="AD421" s="127">
        <f t="shared" si="59"/>
        <v>181.50855816652162</v>
      </c>
      <c r="AE421" s="127">
        <f t="shared" si="60"/>
        <v>196.20829706991586</v>
      </c>
      <c r="AF421" s="127">
        <f t="shared" si="61"/>
        <v>232.03075137800985</v>
      </c>
      <c r="AG421" s="127">
        <f t="shared" si="62"/>
        <v>207.00029010733971</v>
      </c>
      <c r="AH421" s="127">
        <f t="shared" si="63"/>
        <v>199.61125616478097</v>
      </c>
      <c r="AI421" s="127">
        <f t="shared" si="51"/>
        <v>280.74412532637075</v>
      </c>
      <c r="AJ421" s="127">
        <f t="shared" si="52"/>
        <v>275.85784740353932</v>
      </c>
      <c r="AK421" s="127">
        <f t="shared" si="53"/>
        <v>293.17193846098058</v>
      </c>
      <c r="AL421" s="127">
        <f t="shared" si="54"/>
        <v>296.22781132143894</v>
      </c>
      <c r="AM421" s="127">
        <f t="shared" si="57"/>
        <v>303.55112348600233</v>
      </c>
      <c r="AN421" s="280">
        <v>1</v>
      </c>
      <c r="AO421" s="281">
        <v>1</v>
      </c>
      <c r="AP421" s="281">
        <v>1</v>
      </c>
      <c r="AQ421" s="281">
        <v>1</v>
      </c>
      <c r="AR421" s="281">
        <v>1</v>
      </c>
      <c r="AS421" s="281">
        <v>1</v>
      </c>
      <c r="AT421" s="281">
        <v>1</v>
      </c>
      <c r="AU421" s="281">
        <v>1</v>
      </c>
      <c r="AV421" s="281">
        <v>1</v>
      </c>
      <c r="AW421" s="281">
        <v>1</v>
      </c>
      <c r="AX421" s="281">
        <v>1</v>
      </c>
      <c r="AY421" s="281">
        <v>1</v>
      </c>
      <c r="AZ421" s="281">
        <v>1</v>
      </c>
      <c r="BA421" s="281">
        <v>1</v>
      </c>
      <c r="BB421" s="281">
        <v>1</v>
      </c>
      <c r="BC421" s="281">
        <v>4</v>
      </c>
      <c r="BD421" s="281">
        <v>6</v>
      </c>
      <c r="BE421" s="325">
        <v>7</v>
      </c>
    </row>
    <row r="422" spans="2:57" ht="15" x14ac:dyDescent="0.25">
      <c r="B422" s="772"/>
      <c r="C422" s="1" t="s">
        <v>4</v>
      </c>
      <c r="D422" s="365">
        <v>3094.5</v>
      </c>
      <c r="E422" s="11">
        <v>3088.2</v>
      </c>
      <c r="F422" s="11">
        <v>3824.4</v>
      </c>
      <c r="G422" s="11">
        <v>3713.3</v>
      </c>
      <c r="H422" s="11">
        <v>3999.8</v>
      </c>
      <c r="I422" s="11">
        <v>4276.8</v>
      </c>
      <c r="J422" s="11">
        <v>4468.1000000000004</v>
      </c>
      <c r="K422" s="11">
        <v>4741.3999999999996</v>
      </c>
      <c r="L422" s="11">
        <v>5212.5</v>
      </c>
      <c r="M422" s="11">
        <v>5846.3</v>
      </c>
      <c r="N422" s="11">
        <v>5792.9</v>
      </c>
      <c r="O422" s="11">
        <v>6068.7</v>
      </c>
      <c r="P422" s="11">
        <v>5822.6</v>
      </c>
      <c r="Q422" s="11">
        <v>5867.04</v>
      </c>
      <c r="R422" s="11">
        <v>5687.7</v>
      </c>
      <c r="S422" s="11">
        <v>6040.14697265625</v>
      </c>
      <c r="T422" s="11">
        <v>6102.3095703125</v>
      </c>
      <c r="U422" s="366">
        <v>6249.96337890625</v>
      </c>
      <c r="V422" s="74">
        <f>100</f>
        <v>100</v>
      </c>
      <c r="W422" s="127">
        <f t="shared" si="56"/>
        <v>99.796412990790117</v>
      </c>
      <c r="X422" s="127">
        <f t="shared" si="56"/>
        <v>123.58700920988851</v>
      </c>
      <c r="Y422" s="127">
        <f t="shared" si="56"/>
        <v>119.99676846017127</v>
      </c>
      <c r="Z422" s="127">
        <f t="shared" si="56"/>
        <v>129.2551300694781</v>
      </c>
      <c r="AA422" s="127">
        <f t="shared" si="56"/>
        <v>138.20649539505575</v>
      </c>
      <c r="AB422" s="127">
        <f t="shared" si="56"/>
        <v>144.38843108741318</v>
      </c>
      <c r="AC422" s="127">
        <f t="shared" si="58"/>
        <v>153.22022943932782</v>
      </c>
      <c r="AD422" s="127">
        <f t="shared" si="59"/>
        <v>168.44401357246727</v>
      </c>
      <c r="AE422" s="127">
        <f t="shared" si="60"/>
        <v>188.92551300694782</v>
      </c>
      <c r="AF422" s="127">
        <f t="shared" si="61"/>
        <v>187.19987073840684</v>
      </c>
      <c r="AG422" s="127">
        <f t="shared" si="62"/>
        <v>196.11245758603974</v>
      </c>
      <c r="AH422" s="127">
        <f t="shared" si="63"/>
        <v>188.15963806753919</v>
      </c>
      <c r="AI422" s="127">
        <f t="shared" si="51"/>
        <v>189.59573436742608</v>
      </c>
      <c r="AJ422" s="127">
        <f t="shared" si="52"/>
        <v>183.80029083858457</v>
      </c>
      <c r="AK422" s="127">
        <f t="shared" si="53"/>
        <v>195.18975513511876</v>
      </c>
      <c r="AL422" s="127">
        <f t="shared" si="54"/>
        <v>197.19856423695265</v>
      </c>
      <c r="AM422" s="127">
        <f t="shared" si="57"/>
        <v>201.97005587029406</v>
      </c>
      <c r="AN422" s="280">
        <v>1</v>
      </c>
      <c r="AO422" s="281">
        <v>1</v>
      </c>
      <c r="AP422" s="281">
        <v>1</v>
      </c>
      <c r="AQ422" s="281">
        <v>1</v>
      </c>
      <c r="AR422" s="281">
        <v>1</v>
      </c>
      <c r="AS422" s="281">
        <v>1</v>
      </c>
      <c r="AT422" s="281">
        <v>1</v>
      </c>
      <c r="AU422" s="281">
        <v>1</v>
      </c>
      <c r="AV422" s="281">
        <v>1</v>
      </c>
      <c r="AW422" s="281">
        <v>1</v>
      </c>
      <c r="AX422" s="281">
        <v>1</v>
      </c>
      <c r="AY422" s="281">
        <v>1</v>
      </c>
      <c r="AZ422" s="281">
        <v>1</v>
      </c>
      <c r="BA422" s="281">
        <v>1</v>
      </c>
      <c r="BB422" s="281">
        <v>1</v>
      </c>
      <c r="BC422" s="281">
        <v>4</v>
      </c>
      <c r="BD422" s="281">
        <v>6</v>
      </c>
      <c r="BE422" s="325">
        <v>7</v>
      </c>
    </row>
    <row r="423" spans="2:57" ht="15" x14ac:dyDescent="0.25">
      <c r="B423" s="772"/>
      <c r="C423" s="1" t="s">
        <v>5</v>
      </c>
      <c r="D423" s="365">
        <v>5994.1</v>
      </c>
      <c r="E423" s="11">
        <v>6139.9</v>
      </c>
      <c r="F423" s="11">
        <v>6179.4</v>
      </c>
      <c r="G423" s="11">
        <v>6623.1</v>
      </c>
      <c r="H423" s="11">
        <v>6905.5</v>
      </c>
      <c r="I423" s="11">
        <v>7376.2</v>
      </c>
      <c r="J423" s="11">
        <v>8009.7</v>
      </c>
      <c r="K423" s="11">
        <v>8124.5</v>
      </c>
      <c r="L423" s="11">
        <v>9153.7000000000007</v>
      </c>
      <c r="M423" s="11">
        <v>9518.5</v>
      </c>
      <c r="N423" s="11">
        <v>15038.5</v>
      </c>
      <c r="O423" s="11">
        <v>16616.900000000001</v>
      </c>
      <c r="P423" s="11">
        <v>14250</v>
      </c>
      <c r="Q423" s="11">
        <v>11968.9</v>
      </c>
      <c r="R423" s="11">
        <v>12121.22</v>
      </c>
      <c r="S423" s="11">
        <v>12913.5419921875</v>
      </c>
      <c r="T423" s="11">
        <v>13053.70703125</v>
      </c>
      <c r="U423" s="366">
        <v>13381.810546875</v>
      </c>
      <c r="V423" s="74">
        <f>100</f>
        <v>100</v>
      </c>
      <c r="W423" s="127">
        <f t="shared" si="56"/>
        <v>102.43239185198779</v>
      </c>
      <c r="X423" s="127">
        <f t="shared" si="56"/>
        <v>103.09137318363057</v>
      </c>
      <c r="Y423" s="127">
        <f t="shared" si="56"/>
        <v>110.49365209122303</v>
      </c>
      <c r="Z423" s="127">
        <f t="shared" si="56"/>
        <v>115.20495153567674</v>
      </c>
      <c r="AA423" s="127">
        <f t="shared" si="56"/>
        <v>123.0576733788225</v>
      </c>
      <c r="AB423" s="127">
        <f t="shared" si="56"/>
        <v>133.62639929263776</v>
      </c>
      <c r="AC423" s="127">
        <f t="shared" si="58"/>
        <v>135.54161592232361</v>
      </c>
      <c r="AD423" s="127">
        <f t="shared" si="59"/>
        <v>152.71183330274772</v>
      </c>
      <c r="AE423" s="127">
        <f t="shared" si="60"/>
        <v>158.7978178542233</v>
      </c>
      <c r="AF423" s="127">
        <f t="shared" si="61"/>
        <v>250.8883735673412</v>
      </c>
      <c r="AG423" s="127">
        <f t="shared" si="62"/>
        <v>277.22093391835307</v>
      </c>
      <c r="AH423" s="127">
        <f t="shared" si="63"/>
        <v>237.73377154201631</v>
      </c>
      <c r="AI423" s="127">
        <f t="shared" si="51"/>
        <v>199.67801671643781</v>
      </c>
      <c r="AJ423" s="127">
        <f t="shared" si="52"/>
        <v>202.21918219582588</v>
      </c>
      <c r="AK423" s="127">
        <f t="shared" si="53"/>
        <v>215.4375467908026</v>
      </c>
      <c r="AL423" s="127">
        <f t="shared" si="54"/>
        <v>217.77593018551573</v>
      </c>
      <c r="AM423" s="127">
        <f t="shared" si="57"/>
        <v>223.24970465749652</v>
      </c>
      <c r="AN423" s="280">
        <v>1</v>
      </c>
      <c r="AO423" s="281">
        <v>1</v>
      </c>
      <c r="AP423" s="281">
        <v>1</v>
      </c>
      <c r="AQ423" s="281">
        <v>1</v>
      </c>
      <c r="AR423" s="281">
        <v>1</v>
      </c>
      <c r="AS423" s="281">
        <v>1</v>
      </c>
      <c r="AT423" s="281">
        <v>1</v>
      </c>
      <c r="AU423" s="281">
        <v>1</v>
      </c>
      <c r="AV423" s="281">
        <v>1</v>
      </c>
      <c r="AW423" s="281">
        <v>1</v>
      </c>
      <c r="AX423" s="281">
        <v>1</v>
      </c>
      <c r="AY423" s="281">
        <v>1</v>
      </c>
      <c r="AZ423" s="281">
        <v>1</v>
      </c>
      <c r="BA423" s="281">
        <v>1</v>
      </c>
      <c r="BB423" s="281">
        <v>1</v>
      </c>
      <c r="BC423" s="281">
        <v>4</v>
      </c>
      <c r="BD423" s="281">
        <v>6</v>
      </c>
      <c r="BE423" s="325">
        <v>7</v>
      </c>
    </row>
    <row r="424" spans="2:57" ht="15" x14ac:dyDescent="0.25">
      <c r="B424" s="772"/>
      <c r="C424" s="1" t="s">
        <v>6</v>
      </c>
      <c r="D424" s="365">
        <v>16002.6</v>
      </c>
      <c r="E424" s="11">
        <v>16219.1</v>
      </c>
      <c r="F424" s="11">
        <v>17602.3</v>
      </c>
      <c r="G424" s="11">
        <v>18573.099999999999</v>
      </c>
      <c r="H424" s="11">
        <v>19438.099999999999</v>
      </c>
      <c r="I424" s="11">
        <v>21501.200000000001</v>
      </c>
      <c r="J424" s="11">
        <v>23803.599999999999</v>
      </c>
      <c r="K424" s="11">
        <v>24287.200000000001</v>
      </c>
      <c r="L424" s="11">
        <v>26914.6</v>
      </c>
      <c r="M424" s="11">
        <v>28799</v>
      </c>
      <c r="N424" s="11">
        <v>36042.199999999997</v>
      </c>
      <c r="O424" s="11">
        <v>38043.300000000003</v>
      </c>
      <c r="P424" s="11">
        <v>34935.800000000003</v>
      </c>
      <c r="Q424" s="11">
        <v>38542.949999999997</v>
      </c>
      <c r="R424" s="11">
        <v>40150.68</v>
      </c>
      <c r="S424" s="11">
        <v>43142.934082031301</v>
      </c>
      <c r="T424" s="11">
        <v>43678.314453125</v>
      </c>
      <c r="U424" s="366">
        <v>44755.524902343801</v>
      </c>
      <c r="V424" s="74">
        <f>100</f>
        <v>100</v>
      </c>
      <c r="W424" s="127">
        <f t="shared" si="56"/>
        <v>101.35290515291265</v>
      </c>
      <c r="X424" s="127">
        <f t="shared" si="56"/>
        <v>109.99650056865759</v>
      </c>
      <c r="Y424" s="127">
        <f t="shared" si="56"/>
        <v>116.06301476010147</v>
      </c>
      <c r="Z424" s="127">
        <f t="shared" si="56"/>
        <v>121.46838638721206</v>
      </c>
      <c r="AA424" s="127">
        <f t="shared" si="56"/>
        <v>134.36066639171133</v>
      </c>
      <c r="AB424" s="127">
        <f t="shared" si="56"/>
        <v>148.74832839663554</v>
      </c>
      <c r="AC424" s="127">
        <f t="shared" si="58"/>
        <v>151.77033732018546</v>
      </c>
      <c r="AD424" s="127">
        <f t="shared" si="59"/>
        <v>168.18891930061363</v>
      </c>
      <c r="AE424" s="127">
        <f t="shared" si="60"/>
        <v>179.96450576781274</v>
      </c>
      <c r="AF424" s="127">
        <f t="shared" si="61"/>
        <v>225.22715058802942</v>
      </c>
      <c r="AG424" s="127">
        <f t="shared" si="62"/>
        <v>237.73199355104799</v>
      </c>
      <c r="AH424" s="127">
        <f t="shared" si="63"/>
        <v>218.31327409295992</v>
      </c>
      <c r="AI424" s="127">
        <f t="shared" si="51"/>
        <v>240.85429867646505</v>
      </c>
      <c r="AJ424" s="127">
        <f t="shared" si="52"/>
        <v>250.90097859097895</v>
      </c>
      <c r="AK424" s="127">
        <f t="shared" si="53"/>
        <v>269.59952808938107</v>
      </c>
      <c r="AL424" s="127">
        <f t="shared" si="54"/>
        <v>272.94511175137166</v>
      </c>
      <c r="AM424" s="127">
        <f t="shared" si="57"/>
        <v>279.67658319487953</v>
      </c>
      <c r="AN424" s="280"/>
      <c r="AO424" s="281"/>
      <c r="AP424" s="281"/>
      <c r="AQ424" s="281"/>
      <c r="AR424" s="281"/>
      <c r="AS424" s="281"/>
      <c r="AT424" s="281"/>
      <c r="AU424" s="281"/>
      <c r="AV424" s="281"/>
      <c r="AW424" s="281"/>
      <c r="AX424" s="281"/>
      <c r="AY424" s="281"/>
      <c r="AZ424" s="281"/>
      <c r="BA424" s="281"/>
      <c r="BB424" s="281"/>
      <c r="BC424" s="281"/>
      <c r="BD424" s="281"/>
      <c r="BE424" s="325"/>
    </row>
    <row r="425" spans="2:57" ht="15" x14ac:dyDescent="0.25">
      <c r="B425" s="765"/>
      <c r="C425" s="8" t="s">
        <v>7</v>
      </c>
      <c r="D425" s="424">
        <v>10008.5</v>
      </c>
      <c r="E425" s="341">
        <v>10079.200000000001</v>
      </c>
      <c r="F425" s="341">
        <v>11422.9</v>
      </c>
      <c r="G425" s="341">
        <v>11950</v>
      </c>
      <c r="H425" s="341">
        <v>12532.6</v>
      </c>
      <c r="I425" s="341">
        <v>14125</v>
      </c>
      <c r="J425" s="341">
        <v>15793.9</v>
      </c>
      <c r="K425" s="341">
        <v>16162.7</v>
      </c>
      <c r="L425" s="341">
        <v>17760.900000000001</v>
      </c>
      <c r="M425" s="341">
        <v>19280.5</v>
      </c>
      <c r="N425" s="341">
        <v>21003.7</v>
      </c>
      <c r="O425" s="341">
        <v>21426.400000000001</v>
      </c>
      <c r="P425" s="341">
        <v>20685.8</v>
      </c>
      <c r="Q425" s="341">
        <v>26574.05</v>
      </c>
      <c r="R425" s="341">
        <v>28029.46</v>
      </c>
      <c r="S425" s="341">
        <v>30229.392089843801</v>
      </c>
      <c r="T425" s="341">
        <v>30624.607421875</v>
      </c>
      <c r="U425" s="341">
        <v>31373.714355468801</v>
      </c>
      <c r="V425" s="74">
        <f>100</f>
        <v>100</v>
      </c>
      <c r="W425" s="127">
        <f t="shared" si="56"/>
        <v>100.7063995603737</v>
      </c>
      <c r="X425" s="127">
        <f t="shared" si="56"/>
        <v>114.1319878103612</v>
      </c>
      <c r="Y425" s="127">
        <f t="shared" si="56"/>
        <v>119.39851126542439</v>
      </c>
      <c r="Z425" s="127">
        <f t="shared" si="56"/>
        <v>125.21956337113454</v>
      </c>
      <c r="AA425" s="127">
        <f t="shared" si="56"/>
        <v>141.13003946645352</v>
      </c>
      <c r="AB425" s="127">
        <f t="shared" si="56"/>
        <v>157.8048658640156</v>
      </c>
      <c r="AC425" s="127">
        <f t="shared" si="58"/>
        <v>161.48973372633262</v>
      </c>
      <c r="AD425" s="127">
        <f t="shared" si="59"/>
        <v>177.45816056352103</v>
      </c>
      <c r="AE425" s="127">
        <f t="shared" si="60"/>
        <v>192.6412549333067</v>
      </c>
      <c r="AF425" s="127">
        <f t="shared" si="61"/>
        <v>209.85862017285308</v>
      </c>
      <c r="AG425" s="127">
        <f t="shared" si="62"/>
        <v>214.08203027426688</v>
      </c>
      <c r="AH425" s="127">
        <f t="shared" si="63"/>
        <v>206.68232002797623</v>
      </c>
      <c r="AI425" s="127">
        <f t="shared" si="51"/>
        <v>265.51481240945196</v>
      </c>
      <c r="AJ425" s="127">
        <f t="shared" si="52"/>
        <v>280.05655193085875</v>
      </c>
      <c r="AK425" s="127">
        <f t="shared" si="53"/>
        <v>302.03718928754358</v>
      </c>
      <c r="AL425" s="127">
        <f t="shared" si="54"/>
        <v>305.98598613053906</v>
      </c>
      <c r="AM425" s="127">
        <f t="shared" ref="AM425:AM456" si="64">U425*100/$D425</f>
        <v>313.47069346524256</v>
      </c>
      <c r="AN425" s="283"/>
      <c r="AO425" s="284"/>
      <c r="AP425" s="284"/>
      <c r="AQ425" s="284"/>
      <c r="AR425" s="284"/>
      <c r="AS425" s="284"/>
      <c r="AT425" s="284"/>
      <c r="AU425" s="284"/>
      <c r="AV425" s="284"/>
      <c r="AW425" s="284"/>
      <c r="AX425" s="284"/>
      <c r="AY425" s="284"/>
      <c r="AZ425" s="284"/>
      <c r="BA425" s="284"/>
      <c r="BB425" s="284"/>
      <c r="BC425" s="284"/>
      <c r="BD425" s="284"/>
      <c r="BE425" s="284"/>
    </row>
    <row r="426" spans="2:57" ht="15" customHeight="1" x14ac:dyDescent="0.25">
      <c r="B426" s="772" t="s">
        <v>78</v>
      </c>
      <c r="C426" s="1" t="s">
        <v>2</v>
      </c>
      <c r="D426" s="425">
        <v>2430.9</v>
      </c>
      <c r="E426" s="11">
        <v>2214.6</v>
      </c>
      <c r="F426" s="11">
        <v>2453.3000000000002</v>
      </c>
      <c r="G426" s="11">
        <v>2477.6999999999998</v>
      </c>
      <c r="H426" s="11">
        <v>2794.8</v>
      </c>
      <c r="I426" s="11">
        <v>3310.5</v>
      </c>
      <c r="J426" s="11">
        <v>3819.2</v>
      </c>
      <c r="K426" s="11">
        <v>3600.5</v>
      </c>
      <c r="L426" s="11">
        <v>3873</v>
      </c>
      <c r="M426" s="11">
        <v>3828.2</v>
      </c>
      <c r="N426" s="11">
        <v>4645.6000000000004</v>
      </c>
      <c r="O426" s="11">
        <v>3750.9</v>
      </c>
      <c r="P426" s="11">
        <v>3501.1</v>
      </c>
      <c r="Q426" s="11">
        <v>7156.42</v>
      </c>
      <c r="R426" s="11">
        <v>6015.96</v>
      </c>
      <c r="S426" s="11">
        <v>6602.26171875</v>
      </c>
      <c r="T426" s="11">
        <v>6709.01318359375</v>
      </c>
      <c r="U426" s="366">
        <v>6872.6171875</v>
      </c>
      <c r="V426" s="74">
        <f>100</f>
        <v>100</v>
      </c>
      <c r="W426" s="127">
        <f t="shared" si="56"/>
        <v>91.102060965074656</v>
      </c>
      <c r="X426" s="127">
        <f t="shared" si="56"/>
        <v>100.92146941462011</v>
      </c>
      <c r="Y426" s="127">
        <f t="shared" si="56"/>
        <v>101.92521288411697</v>
      </c>
      <c r="Z426" s="127">
        <f t="shared" si="56"/>
        <v>114.96976428483278</v>
      </c>
      <c r="AA426" s="127">
        <f t="shared" si="56"/>
        <v>136.18412933481426</v>
      </c>
      <c r="AB426" s="127">
        <f t="shared" si="56"/>
        <v>157.11053519272696</v>
      </c>
      <c r="AC426" s="127">
        <f t="shared" si="58"/>
        <v>148.11386729194948</v>
      </c>
      <c r="AD426" s="127">
        <f t="shared" si="59"/>
        <v>159.32370726891276</v>
      </c>
      <c r="AE426" s="127">
        <f t="shared" si="60"/>
        <v>157.48076843967254</v>
      </c>
      <c r="AF426" s="127">
        <f t="shared" si="61"/>
        <v>191.10617466781852</v>
      </c>
      <c r="AG426" s="127">
        <f t="shared" si="62"/>
        <v>154.30087621868444</v>
      </c>
      <c r="AH426" s="127">
        <f t="shared" si="63"/>
        <v>144.0248467645728</v>
      </c>
      <c r="AI426" s="127">
        <f t="shared" si="51"/>
        <v>294.39384590069523</v>
      </c>
      <c r="AJ426" s="127">
        <f t="shared" si="52"/>
        <v>247.47871158830063</v>
      </c>
      <c r="AK426" s="127">
        <f t="shared" si="53"/>
        <v>271.59742147969888</v>
      </c>
      <c r="AL426" s="127">
        <f t="shared" si="54"/>
        <v>275.98885941806532</v>
      </c>
      <c r="AM426" s="127">
        <f t="shared" si="64"/>
        <v>282.71904181578839</v>
      </c>
      <c r="AN426" s="280">
        <v>1</v>
      </c>
      <c r="AO426" s="281">
        <v>1</v>
      </c>
      <c r="AP426" s="281">
        <v>1</v>
      </c>
      <c r="AQ426" s="281">
        <v>1</v>
      </c>
      <c r="AR426" s="281">
        <v>1</v>
      </c>
      <c r="AS426" s="281">
        <v>1</v>
      </c>
      <c r="AT426" s="281">
        <v>1</v>
      </c>
      <c r="AU426" s="281">
        <v>1</v>
      </c>
      <c r="AV426" s="281">
        <v>1</v>
      </c>
      <c r="AW426" s="281">
        <v>1</v>
      </c>
      <c r="AX426" s="281">
        <v>1</v>
      </c>
      <c r="AY426" s="281">
        <v>1</v>
      </c>
      <c r="AZ426" s="281">
        <v>1</v>
      </c>
      <c r="BA426" s="281">
        <v>1</v>
      </c>
      <c r="BB426" s="281">
        <v>1</v>
      </c>
      <c r="BC426" s="281">
        <v>4</v>
      </c>
      <c r="BD426" s="281">
        <v>6</v>
      </c>
      <c r="BE426" s="325">
        <v>7</v>
      </c>
    </row>
    <row r="427" spans="2:57" ht="15" x14ac:dyDescent="0.25">
      <c r="B427" s="772"/>
      <c r="C427" s="1" t="s">
        <v>3</v>
      </c>
      <c r="D427" s="365">
        <v>2963.7</v>
      </c>
      <c r="E427" s="11">
        <v>3077.7</v>
      </c>
      <c r="F427" s="11">
        <v>3156.5</v>
      </c>
      <c r="G427" s="11">
        <v>3020.8</v>
      </c>
      <c r="H427" s="11">
        <v>3070.5</v>
      </c>
      <c r="I427" s="11">
        <v>3420.8</v>
      </c>
      <c r="J427" s="11">
        <v>4074.8</v>
      </c>
      <c r="K427" s="11">
        <v>3977.2</v>
      </c>
      <c r="L427" s="11">
        <v>4514.8999999999996</v>
      </c>
      <c r="M427" s="11">
        <v>4432.8</v>
      </c>
      <c r="N427" s="11">
        <v>4610</v>
      </c>
      <c r="O427" s="11">
        <v>4636.6000000000004</v>
      </c>
      <c r="P427" s="11">
        <v>3486.8</v>
      </c>
      <c r="Q427" s="11">
        <v>4264.6000000000004</v>
      </c>
      <c r="R427" s="11">
        <v>5496.11</v>
      </c>
      <c r="S427" s="11">
        <v>5841.07080078125</v>
      </c>
      <c r="T427" s="11">
        <v>5901.955078125</v>
      </c>
      <c r="U427" s="366">
        <v>6047.8525390625</v>
      </c>
      <c r="V427" s="74">
        <f>100</f>
        <v>100</v>
      </c>
      <c r="W427" s="127">
        <f t="shared" si="56"/>
        <v>103.84654317238588</v>
      </c>
      <c r="X427" s="127">
        <f t="shared" si="56"/>
        <v>106.50538178628067</v>
      </c>
      <c r="Y427" s="127">
        <f t="shared" si="56"/>
        <v>101.92664574687048</v>
      </c>
      <c r="Z427" s="127">
        <f t="shared" si="56"/>
        <v>103.60360360360362</v>
      </c>
      <c r="AA427" s="127">
        <f t="shared" si="56"/>
        <v>115.42328845699633</v>
      </c>
      <c r="AB427" s="127">
        <f t="shared" si="56"/>
        <v>137.49029928805211</v>
      </c>
      <c r="AC427" s="127">
        <f t="shared" si="58"/>
        <v>134.1971184667814</v>
      </c>
      <c r="AD427" s="127">
        <f t="shared" si="59"/>
        <v>152.33998042986806</v>
      </c>
      <c r="AE427" s="127">
        <f t="shared" si="60"/>
        <v>149.56979451361474</v>
      </c>
      <c r="AF427" s="127">
        <f t="shared" si="61"/>
        <v>155.5488072342005</v>
      </c>
      <c r="AG427" s="127">
        <f t="shared" si="62"/>
        <v>156.44633397442388</v>
      </c>
      <c r="AH427" s="127">
        <f t="shared" si="63"/>
        <v>117.6502345041671</v>
      </c>
      <c r="AI427" s="127">
        <f t="shared" si="51"/>
        <v>143.89445625400685</v>
      </c>
      <c r="AJ427" s="127">
        <f t="shared" si="52"/>
        <v>185.44758241387456</v>
      </c>
      <c r="AK427" s="127">
        <f t="shared" si="53"/>
        <v>197.08711410673314</v>
      </c>
      <c r="AL427" s="127">
        <f t="shared" si="54"/>
        <v>199.14144745166516</v>
      </c>
      <c r="AM427" s="127">
        <f t="shared" si="64"/>
        <v>204.06426220813512</v>
      </c>
      <c r="AN427" s="280">
        <v>1</v>
      </c>
      <c r="AO427" s="281">
        <v>1</v>
      </c>
      <c r="AP427" s="281">
        <v>1</v>
      </c>
      <c r="AQ427" s="281">
        <v>1</v>
      </c>
      <c r="AR427" s="281">
        <v>1</v>
      </c>
      <c r="AS427" s="281">
        <v>1</v>
      </c>
      <c r="AT427" s="281">
        <v>1</v>
      </c>
      <c r="AU427" s="281">
        <v>1</v>
      </c>
      <c r="AV427" s="281">
        <v>1</v>
      </c>
      <c r="AW427" s="281">
        <v>1</v>
      </c>
      <c r="AX427" s="281">
        <v>1</v>
      </c>
      <c r="AY427" s="281">
        <v>1</v>
      </c>
      <c r="AZ427" s="281">
        <v>1</v>
      </c>
      <c r="BA427" s="281">
        <v>1</v>
      </c>
      <c r="BB427" s="281">
        <v>1</v>
      </c>
      <c r="BC427" s="281">
        <v>4</v>
      </c>
      <c r="BD427" s="281">
        <v>6</v>
      </c>
      <c r="BE427" s="325">
        <v>7</v>
      </c>
    </row>
    <row r="428" spans="2:57" ht="15" x14ac:dyDescent="0.25">
      <c r="B428" s="772"/>
      <c r="C428" s="1" t="s">
        <v>4</v>
      </c>
      <c r="D428" s="365">
        <v>3782.8</v>
      </c>
      <c r="E428" s="11">
        <v>3647.3</v>
      </c>
      <c r="F428" s="11">
        <v>3509.8</v>
      </c>
      <c r="G428" s="11">
        <v>4093.1</v>
      </c>
      <c r="H428" s="11">
        <v>4376.8</v>
      </c>
      <c r="I428" s="11">
        <v>4444</v>
      </c>
      <c r="J428" s="11">
        <v>5756.8</v>
      </c>
      <c r="K428" s="11">
        <v>5397.2</v>
      </c>
      <c r="L428" s="11">
        <v>5282.2</v>
      </c>
      <c r="M428" s="11">
        <v>5760</v>
      </c>
      <c r="N428" s="11">
        <v>4971</v>
      </c>
      <c r="O428" s="11">
        <v>4779.1000000000004</v>
      </c>
      <c r="P428" s="11">
        <v>4505.8999999999996</v>
      </c>
      <c r="Q428" s="11">
        <v>4765.12</v>
      </c>
      <c r="R428" s="11">
        <v>14921.92</v>
      </c>
      <c r="S428" s="11">
        <v>15846.5791015625</v>
      </c>
      <c r="T428" s="11">
        <v>16009.6650390625</v>
      </c>
      <c r="U428" s="366">
        <v>16397.052734375</v>
      </c>
      <c r="V428" s="74">
        <f>100</f>
        <v>100</v>
      </c>
      <c r="W428" s="127">
        <f t="shared" si="56"/>
        <v>96.417997250713753</v>
      </c>
      <c r="X428" s="127">
        <f t="shared" si="56"/>
        <v>92.78312361213915</v>
      </c>
      <c r="Y428" s="127">
        <f t="shared" si="56"/>
        <v>108.20291847308872</v>
      </c>
      <c r="Z428" s="127">
        <f t="shared" si="56"/>
        <v>115.70265411864227</v>
      </c>
      <c r="AA428" s="127">
        <f t="shared" si="56"/>
        <v>117.47911599873109</v>
      </c>
      <c r="AB428" s="127">
        <f t="shared" si="56"/>
        <v>152.18356772760916</v>
      </c>
      <c r="AC428" s="127">
        <f t="shared" si="58"/>
        <v>142.67738183356244</v>
      </c>
      <c r="AD428" s="127">
        <f t="shared" si="59"/>
        <v>139.63730569948186</v>
      </c>
      <c r="AE428" s="127">
        <f t="shared" si="60"/>
        <v>152.26816115047055</v>
      </c>
      <c r="AF428" s="127">
        <f t="shared" si="61"/>
        <v>131.41059532621338</v>
      </c>
      <c r="AG428" s="127">
        <f t="shared" si="62"/>
        <v>126.33763349899546</v>
      </c>
      <c r="AH428" s="127">
        <f t="shared" si="63"/>
        <v>119.11547002220576</v>
      </c>
      <c r="AI428" s="127">
        <f t="shared" si="51"/>
        <v>125.96806598286983</v>
      </c>
      <c r="AJ428" s="127">
        <f t="shared" si="52"/>
        <v>394.46759014486622</v>
      </c>
      <c r="AK428" s="127">
        <f t="shared" si="53"/>
        <v>418.91136463895788</v>
      </c>
      <c r="AL428" s="127">
        <f t="shared" si="54"/>
        <v>423.22261391198316</v>
      </c>
      <c r="AM428" s="127">
        <f t="shared" si="64"/>
        <v>433.46337988725281</v>
      </c>
      <c r="AN428" s="280">
        <v>1</v>
      </c>
      <c r="AO428" s="281">
        <v>1</v>
      </c>
      <c r="AP428" s="281">
        <v>1</v>
      </c>
      <c r="AQ428" s="281">
        <v>1</v>
      </c>
      <c r="AR428" s="281">
        <v>1</v>
      </c>
      <c r="AS428" s="281">
        <v>1</v>
      </c>
      <c r="AT428" s="281">
        <v>1</v>
      </c>
      <c r="AU428" s="281">
        <v>1</v>
      </c>
      <c r="AV428" s="281">
        <v>1</v>
      </c>
      <c r="AW428" s="281">
        <v>1</v>
      </c>
      <c r="AX428" s="281">
        <v>1</v>
      </c>
      <c r="AY428" s="281">
        <v>1</v>
      </c>
      <c r="AZ428" s="281">
        <v>1</v>
      </c>
      <c r="BA428" s="281">
        <v>1</v>
      </c>
      <c r="BB428" s="281">
        <v>1</v>
      </c>
      <c r="BC428" s="281">
        <v>4</v>
      </c>
      <c r="BD428" s="281">
        <v>6</v>
      </c>
      <c r="BE428" s="325">
        <v>7</v>
      </c>
    </row>
    <row r="429" spans="2:57" ht="15" x14ac:dyDescent="0.25">
      <c r="B429" s="772"/>
      <c r="C429" s="1" t="s">
        <v>5</v>
      </c>
      <c r="D429" s="365">
        <v>7100.8</v>
      </c>
      <c r="E429" s="11">
        <v>6182.7</v>
      </c>
      <c r="F429" s="11">
        <v>5667</v>
      </c>
      <c r="G429" s="11">
        <v>5642.5</v>
      </c>
      <c r="H429" s="11">
        <v>6653.1</v>
      </c>
      <c r="I429" s="11">
        <v>6516.5</v>
      </c>
      <c r="J429" s="11">
        <v>7595.6</v>
      </c>
      <c r="K429" s="11">
        <v>7892.4</v>
      </c>
      <c r="L429" s="11">
        <v>8620.9</v>
      </c>
      <c r="M429" s="11">
        <v>10027.700000000001</v>
      </c>
      <c r="N429" s="11">
        <v>10880.7</v>
      </c>
      <c r="O429" s="11">
        <v>12447.3</v>
      </c>
      <c r="P429" s="11">
        <v>9893.1</v>
      </c>
      <c r="Q429" s="11">
        <v>9947.77</v>
      </c>
      <c r="R429" s="11">
        <v>11677.47</v>
      </c>
      <c r="S429" s="11">
        <v>12440.7861328125</v>
      </c>
      <c r="T429" s="11">
        <v>12575.8203125</v>
      </c>
      <c r="U429" s="366">
        <v>12891.93359375</v>
      </c>
      <c r="V429" s="74">
        <f>100</f>
        <v>100</v>
      </c>
      <c r="W429" s="127">
        <f t="shared" si="56"/>
        <v>87.070470932852629</v>
      </c>
      <c r="X429" s="127">
        <f t="shared" si="56"/>
        <v>79.807908968003602</v>
      </c>
      <c r="Y429" s="127">
        <f t="shared" si="56"/>
        <v>79.462877422262281</v>
      </c>
      <c r="Z429" s="127">
        <f t="shared" si="56"/>
        <v>93.695076611086066</v>
      </c>
      <c r="AA429" s="127">
        <f t="shared" si="56"/>
        <v>91.77134970707526</v>
      </c>
      <c r="AB429" s="127">
        <f t="shared" si="56"/>
        <v>106.96822893195133</v>
      </c>
      <c r="AC429" s="127">
        <f t="shared" si="58"/>
        <v>111.14803965750338</v>
      </c>
      <c r="AD429" s="127">
        <f t="shared" si="59"/>
        <v>121.40744704821992</v>
      </c>
      <c r="AE429" s="127">
        <f t="shared" si="60"/>
        <v>141.21929923388916</v>
      </c>
      <c r="AF429" s="127">
        <f t="shared" si="61"/>
        <v>153.23203019378099</v>
      </c>
      <c r="AG429" s="127">
        <f t="shared" si="62"/>
        <v>175.2943330328977</v>
      </c>
      <c r="AH429" s="127">
        <f t="shared" si="63"/>
        <v>139.32373817034701</v>
      </c>
      <c r="AI429" s="127">
        <f t="shared" si="51"/>
        <v>140.09365141955837</v>
      </c>
      <c r="AJ429" s="127">
        <f t="shared" si="52"/>
        <v>164.45287854889588</v>
      </c>
      <c r="AK429" s="127">
        <f t="shared" si="53"/>
        <v>175.20259876087906</v>
      </c>
      <c r="AL429" s="127">
        <f t="shared" si="54"/>
        <v>177.10427434232761</v>
      </c>
      <c r="AM429" s="127">
        <f t="shared" si="64"/>
        <v>181.55607246718679</v>
      </c>
      <c r="AN429" s="280">
        <v>1</v>
      </c>
      <c r="AO429" s="281">
        <v>1</v>
      </c>
      <c r="AP429" s="281">
        <v>1</v>
      </c>
      <c r="AQ429" s="281">
        <v>1</v>
      </c>
      <c r="AR429" s="281">
        <v>1</v>
      </c>
      <c r="AS429" s="281">
        <v>1</v>
      </c>
      <c r="AT429" s="281">
        <v>1</v>
      </c>
      <c r="AU429" s="281">
        <v>1</v>
      </c>
      <c r="AV429" s="281">
        <v>1</v>
      </c>
      <c r="AW429" s="281">
        <v>1</v>
      </c>
      <c r="AX429" s="281">
        <v>1</v>
      </c>
      <c r="AY429" s="281">
        <v>1</v>
      </c>
      <c r="AZ429" s="281">
        <v>1</v>
      </c>
      <c r="BA429" s="281">
        <v>1</v>
      </c>
      <c r="BB429" s="281">
        <v>1</v>
      </c>
      <c r="BC429" s="281">
        <v>4</v>
      </c>
      <c r="BD429" s="281">
        <v>6</v>
      </c>
      <c r="BE429" s="325">
        <v>7</v>
      </c>
    </row>
    <row r="430" spans="2:57" ht="15" x14ac:dyDescent="0.25">
      <c r="B430" s="772"/>
      <c r="C430" s="1" t="s">
        <v>6</v>
      </c>
      <c r="D430" s="365">
        <v>16278.2</v>
      </c>
      <c r="E430" s="11">
        <v>15122.3</v>
      </c>
      <c r="F430" s="11">
        <v>14786.6</v>
      </c>
      <c r="G430" s="11">
        <v>15234.1</v>
      </c>
      <c r="H430" s="11">
        <v>16895.2</v>
      </c>
      <c r="I430" s="11">
        <v>17691.8</v>
      </c>
      <c r="J430" s="11">
        <v>21246.400000000001</v>
      </c>
      <c r="K430" s="11">
        <v>20867.3</v>
      </c>
      <c r="L430" s="11">
        <v>22291</v>
      </c>
      <c r="M430" s="11">
        <v>24048.7</v>
      </c>
      <c r="N430" s="11">
        <v>25107.3</v>
      </c>
      <c r="O430" s="11">
        <v>25613.9</v>
      </c>
      <c r="P430" s="11">
        <v>21386.9</v>
      </c>
      <c r="Q430" s="11">
        <v>26133.91</v>
      </c>
      <c r="R430" s="11">
        <v>38111.46</v>
      </c>
      <c r="S430" s="11">
        <v>40730.697753906301</v>
      </c>
      <c r="T430" s="11">
        <v>41196.453613281301</v>
      </c>
      <c r="U430" s="366">
        <v>42209.4560546875</v>
      </c>
      <c r="V430" s="74">
        <f>100</f>
        <v>100</v>
      </c>
      <c r="W430" s="127">
        <f t="shared" si="56"/>
        <v>92.899092037203133</v>
      </c>
      <c r="X430" s="127">
        <f t="shared" si="56"/>
        <v>90.836824710348807</v>
      </c>
      <c r="Y430" s="127">
        <f t="shared" si="56"/>
        <v>93.585900160951454</v>
      </c>
      <c r="Z430" s="127">
        <f t="shared" si="56"/>
        <v>103.79034536988118</v>
      </c>
      <c r="AA430" s="127">
        <f t="shared" si="56"/>
        <v>108.68400683122212</v>
      </c>
      <c r="AB430" s="127">
        <f t="shared" si="56"/>
        <v>130.52057352778561</v>
      </c>
      <c r="AC430" s="127">
        <f t="shared" si="58"/>
        <v>128.19169195611309</v>
      </c>
      <c r="AD430" s="127">
        <f t="shared" si="59"/>
        <v>136.93774495951641</v>
      </c>
      <c r="AE430" s="127">
        <f t="shared" si="60"/>
        <v>147.73562187465444</v>
      </c>
      <c r="AF430" s="127">
        <f t="shared" si="61"/>
        <v>154.23879790148789</v>
      </c>
      <c r="AG430" s="127">
        <f t="shared" si="62"/>
        <v>157.35093560713099</v>
      </c>
      <c r="AH430" s="127">
        <f t="shared" si="63"/>
        <v>131.38369107149438</v>
      </c>
      <c r="AI430" s="127">
        <f t="shared" si="51"/>
        <v>160.54545342851173</v>
      </c>
      <c r="AJ430" s="127">
        <f t="shared" si="52"/>
        <v>234.12576329078152</v>
      </c>
      <c r="AK430" s="127">
        <f t="shared" si="53"/>
        <v>250.21622632665958</v>
      </c>
      <c r="AL430" s="127">
        <f t="shared" si="54"/>
        <v>253.07745090539063</v>
      </c>
      <c r="AM430" s="127">
        <f t="shared" si="64"/>
        <v>259.30051267761485</v>
      </c>
      <c r="AN430" s="280"/>
      <c r="AO430" s="281"/>
      <c r="AP430" s="281"/>
      <c r="AQ430" s="281"/>
      <c r="AR430" s="281"/>
      <c r="AS430" s="281"/>
      <c r="AT430" s="281"/>
      <c r="AU430" s="281"/>
      <c r="AV430" s="281"/>
      <c r="AW430" s="281"/>
      <c r="AX430" s="281"/>
      <c r="AY430" s="281"/>
      <c r="AZ430" s="281"/>
      <c r="BA430" s="281"/>
      <c r="BB430" s="281"/>
      <c r="BC430" s="281"/>
      <c r="BD430" s="281"/>
      <c r="BE430" s="325"/>
    </row>
    <row r="431" spans="2:57" ht="15" x14ac:dyDescent="0.25">
      <c r="B431" s="765"/>
      <c r="C431" s="8" t="s">
        <v>7</v>
      </c>
      <c r="D431" s="424">
        <v>9177.4</v>
      </c>
      <c r="E431" s="341">
        <v>8939.6</v>
      </c>
      <c r="F431" s="341">
        <v>9119.6</v>
      </c>
      <c r="G431" s="341">
        <v>9591.6</v>
      </c>
      <c r="H431" s="341">
        <v>10242.1</v>
      </c>
      <c r="I431" s="341">
        <v>11175.3</v>
      </c>
      <c r="J431" s="341">
        <v>13650.8</v>
      </c>
      <c r="K431" s="341">
        <v>12974.9</v>
      </c>
      <c r="L431" s="341">
        <v>13670.1</v>
      </c>
      <c r="M431" s="341">
        <v>14021</v>
      </c>
      <c r="N431" s="341">
        <v>14226.6</v>
      </c>
      <c r="O431" s="341">
        <v>13166.6</v>
      </c>
      <c r="P431" s="341">
        <v>11493.8</v>
      </c>
      <c r="Q431" s="341">
        <v>16186.14</v>
      </c>
      <c r="R431" s="341">
        <v>26433.99</v>
      </c>
      <c r="S431" s="341">
        <v>28289.911621093801</v>
      </c>
      <c r="T431" s="341">
        <v>28620.633300781301</v>
      </c>
      <c r="U431" s="341">
        <v>29317.5224609375</v>
      </c>
      <c r="V431" s="74">
        <f>100</f>
        <v>100</v>
      </c>
      <c r="W431" s="127">
        <f t="shared" si="56"/>
        <v>97.408852180356092</v>
      </c>
      <c r="X431" s="127">
        <f t="shared" si="56"/>
        <v>99.37019199337503</v>
      </c>
      <c r="Y431" s="127">
        <f t="shared" si="56"/>
        <v>104.51326083640247</v>
      </c>
      <c r="Z431" s="127">
        <f t="shared" si="56"/>
        <v>111.60132499400702</v>
      </c>
      <c r="AA431" s="127">
        <f t="shared" si="56"/>
        <v>121.76978229128076</v>
      </c>
      <c r="AB431" s="127">
        <f t="shared" si="56"/>
        <v>148.74365288643844</v>
      </c>
      <c r="AC431" s="127">
        <f t="shared" si="58"/>
        <v>141.37882188855232</v>
      </c>
      <c r="AD431" s="127">
        <f t="shared" si="59"/>
        <v>148.95395209972324</v>
      </c>
      <c r="AE431" s="127">
        <f t="shared" si="60"/>
        <v>152.77747510188073</v>
      </c>
      <c r="AF431" s="127">
        <f t="shared" si="61"/>
        <v>155.01776102164013</v>
      </c>
      <c r="AG431" s="127">
        <f t="shared" si="62"/>
        <v>143.4676487894175</v>
      </c>
      <c r="AH431" s="127">
        <f t="shared" si="63"/>
        <v>125.24026412709482</v>
      </c>
      <c r="AI431" s="127">
        <f t="shared" si="51"/>
        <v>176.36956000610195</v>
      </c>
      <c r="AJ431" s="127">
        <f t="shared" si="52"/>
        <v>288.03353891080263</v>
      </c>
      <c r="AK431" s="127">
        <f t="shared" si="53"/>
        <v>308.25627760687996</v>
      </c>
      <c r="AL431" s="127">
        <f t="shared" si="54"/>
        <v>311.85993092576661</v>
      </c>
      <c r="AM431" s="127">
        <f t="shared" si="64"/>
        <v>319.45346678729817</v>
      </c>
      <c r="AN431" s="283"/>
      <c r="AO431" s="284"/>
      <c r="AP431" s="284"/>
      <c r="AQ431" s="284"/>
      <c r="AR431" s="284"/>
      <c r="AS431" s="284"/>
      <c r="AT431" s="284"/>
      <c r="AU431" s="284"/>
      <c r="AV431" s="284"/>
      <c r="AW431" s="284"/>
      <c r="AX431" s="284"/>
      <c r="AY431" s="284"/>
      <c r="AZ431" s="284"/>
      <c r="BA431" s="284"/>
      <c r="BB431" s="284"/>
      <c r="BC431" s="284"/>
      <c r="BD431" s="284"/>
      <c r="BE431" s="284"/>
    </row>
    <row r="432" spans="2:57" ht="15" x14ac:dyDescent="0.25">
      <c r="B432" s="772" t="s">
        <v>281</v>
      </c>
      <c r="C432" s="1" t="s">
        <v>2</v>
      </c>
      <c r="D432" s="425"/>
      <c r="Q432" s="11">
        <v>4036.15</v>
      </c>
      <c r="R432" s="11">
        <v>5461.69</v>
      </c>
      <c r="U432" s="366"/>
      <c r="V432" s="74">
        <f>100</f>
        <v>100</v>
      </c>
      <c r="W432" s="127" t="e">
        <f t="shared" si="56"/>
        <v>#DIV/0!</v>
      </c>
      <c r="X432" s="127" t="e">
        <f t="shared" si="56"/>
        <v>#DIV/0!</v>
      </c>
      <c r="Y432" s="127" t="e">
        <f t="shared" si="56"/>
        <v>#DIV/0!</v>
      </c>
      <c r="Z432" s="127" t="e">
        <f t="shared" si="56"/>
        <v>#DIV/0!</v>
      </c>
      <c r="AA432" s="127" t="e">
        <f t="shared" si="56"/>
        <v>#DIV/0!</v>
      </c>
      <c r="AB432" s="127" t="e">
        <f t="shared" si="56"/>
        <v>#DIV/0!</v>
      </c>
      <c r="AC432" s="127" t="e">
        <f t="shared" si="58"/>
        <v>#DIV/0!</v>
      </c>
      <c r="AD432" s="127" t="e">
        <f t="shared" si="59"/>
        <v>#DIV/0!</v>
      </c>
      <c r="AE432" s="127" t="e">
        <f t="shared" si="60"/>
        <v>#DIV/0!</v>
      </c>
      <c r="AF432" s="127" t="e">
        <f t="shared" si="61"/>
        <v>#DIV/0!</v>
      </c>
      <c r="AG432" s="127" t="e">
        <f t="shared" si="62"/>
        <v>#DIV/0!</v>
      </c>
      <c r="AH432" s="127" t="e">
        <f t="shared" si="63"/>
        <v>#DIV/0!</v>
      </c>
      <c r="AI432" s="127" t="e">
        <f t="shared" si="51"/>
        <v>#DIV/0!</v>
      </c>
      <c r="AJ432" s="127" t="e">
        <f t="shared" si="52"/>
        <v>#DIV/0!</v>
      </c>
      <c r="AK432" s="127" t="e">
        <f t="shared" si="53"/>
        <v>#DIV/0!</v>
      </c>
      <c r="AL432" s="127" t="e">
        <f t="shared" si="54"/>
        <v>#DIV/0!</v>
      </c>
      <c r="AM432" s="127" t="e">
        <f t="shared" si="64"/>
        <v>#DIV/0!</v>
      </c>
      <c r="AN432" s="280"/>
      <c r="AO432" s="281"/>
      <c r="AP432" s="281"/>
      <c r="AQ432" s="281"/>
      <c r="AR432" s="281"/>
      <c r="AS432" s="281"/>
      <c r="AT432" s="281"/>
      <c r="AU432" s="281"/>
      <c r="AV432" s="281"/>
      <c r="AW432" s="281"/>
      <c r="AX432" s="281"/>
      <c r="AY432" s="281"/>
      <c r="AZ432" s="281"/>
      <c r="BA432" s="281">
        <v>1</v>
      </c>
      <c r="BB432" s="281">
        <v>1</v>
      </c>
      <c r="BC432" s="281"/>
      <c r="BD432" s="281"/>
      <c r="BE432" s="325"/>
    </row>
    <row r="433" spans="2:57" ht="15" x14ac:dyDescent="0.25">
      <c r="B433" s="772"/>
      <c r="C433" s="1" t="s">
        <v>3</v>
      </c>
      <c r="D433" s="365"/>
      <c r="Q433" s="11">
        <v>3421.15</v>
      </c>
      <c r="R433" s="11">
        <v>3829.76</v>
      </c>
      <c r="U433" s="366"/>
      <c r="V433" s="74">
        <f>100</f>
        <v>100</v>
      </c>
      <c r="W433" s="127" t="e">
        <f t="shared" si="56"/>
        <v>#DIV/0!</v>
      </c>
      <c r="X433" s="127" t="e">
        <f t="shared" si="56"/>
        <v>#DIV/0!</v>
      </c>
      <c r="Y433" s="127" t="e">
        <f t="shared" si="56"/>
        <v>#DIV/0!</v>
      </c>
      <c r="Z433" s="127" t="e">
        <f t="shared" si="56"/>
        <v>#DIV/0!</v>
      </c>
      <c r="AA433" s="127" t="e">
        <f t="shared" si="56"/>
        <v>#DIV/0!</v>
      </c>
      <c r="AB433" s="127" t="e">
        <f t="shared" si="56"/>
        <v>#DIV/0!</v>
      </c>
      <c r="AC433" s="127" t="e">
        <f t="shared" si="58"/>
        <v>#DIV/0!</v>
      </c>
      <c r="AD433" s="127" t="e">
        <f t="shared" si="59"/>
        <v>#DIV/0!</v>
      </c>
      <c r="AE433" s="127" t="e">
        <f t="shared" si="60"/>
        <v>#DIV/0!</v>
      </c>
      <c r="AF433" s="127" t="e">
        <f t="shared" si="61"/>
        <v>#DIV/0!</v>
      </c>
      <c r="AG433" s="127" t="e">
        <f t="shared" si="62"/>
        <v>#DIV/0!</v>
      </c>
      <c r="AH433" s="127" t="e">
        <f t="shared" si="63"/>
        <v>#DIV/0!</v>
      </c>
      <c r="AI433" s="127" t="e">
        <f t="shared" si="51"/>
        <v>#DIV/0!</v>
      </c>
      <c r="AJ433" s="127" t="e">
        <f t="shared" si="52"/>
        <v>#DIV/0!</v>
      </c>
      <c r="AK433" s="127" t="e">
        <f t="shared" si="53"/>
        <v>#DIV/0!</v>
      </c>
      <c r="AL433" s="127" t="e">
        <f t="shared" si="54"/>
        <v>#DIV/0!</v>
      </c>
      <c r="AM433" s="127" t="e">
        <f t="shared" si="64"/>
        <v>#DIV/0!</v>
      </c>
      <c r="AN433" s="280"/>
      <c r="AO433" s="281"/>
      <c r="AP433" s="281"/>
      <c r="AQ433" s="281"/>
      <c r="AR433" s="281"/>
      <c r="AS433" s="281"/>
      <c r="AT433" s="281"/>
      <c r="AU433" s="281"/>
      <c r="AV433" s="281"/>
      <c r="AW433" s="281"/>
      <c r="AX433" s="281"/>
      <c r="AY433" s="281"/>
      <c r="AZ433" s="281"/>
      <c r="BA433" s="281">
        <v>1</v>
      </c>
      <c r="BB433" s="281">
        <v>1</v>
      </c>
      <c r="BC433" s="281"/>
      <c r="BD433" s="281"/>
      <c r="BE433" s="325"/>
    </row>
    <row r="434" spans="2:57" ht="15" x14ac:dyDescent="0.25">
      <c r="B434" s="772"/>
      <c r="C434" s="1" t="s">
        <v>4</v>
      </c>
      <c r="D434" s="365"/>
      <c r="Q434" s="11">
        <v>3674.48</v>
      </c>
      <c r="R434" s="11">
        <v>3633.47</v>
      </c>
      <c r="U434" s="366"/>
      <c r="V434" s="74">
        <f>100</f>
        <v>100</v>
      </c>
      <c r="W434" s="127" t="e">
        <f t="shared" si="56"/>
        <v>#DIV/0!</v>
      </c>
      <c r="X434" s="127" t="e">
        <f t="shared" si="56"/>
        <v>#DIV/0!</v>
      </c>
      <c r="Y434" s="127" t="e">
        <f t="shared" si="56"/>
        <v>#DIV/0!</v>
      </c>
      <c r="Z434" s="127" t="e">
        <f t="shared" si="56"/>
        <v>#DIV/0!</v>
      </c>
      <c r="AA434" s="127" t="e">
        <f t="shared" si="56"/>
        <v>#DIV/0!</v>
      </c>
      <c r="AB434" s="127" t="e">
        <f t="shared" si="56"/>
        <v>#DIV/0!</v>
      </c>
      <c r="AC434" s="127" t="e">
        <f t="shared" si="58"/>
        <v>#DIV/0!</v>
      </c>
      <c r="AD434" s="127" t="e">
        <f t="shared" si="59"/>
        <v>#DIV/0!</v>
      </c>
      <c r="AE434" s="127" t="e">
        <f t="shared" si="60"/>
        <v>#DIV/0!</v>
      </c>
      <c r="AF434" s="127" t="e">
        <f t="shared" si="61"/>
        <v>#DIV/0!</v>
      </c>
      <c r="AG434" s="127" t="e">
        <f t="shared" si="62"/>
        <v>#DIV/0!</v>
      </c>
      <c r="AH434" s="127" t="e">
        <f t="shared" si="63"/>
        <v>#DIV/0!</v>
      </c>
      <c r="AI434" s="127" t="e">
        <f t="shared" si="51"/>
        <v>#DIV/0!</v>
      </c>
      <c r="AJ434" s="127" t="e">
        <f t="shared" si="52"/>
        <v>#DIV/0!</v>
      </c>
      <c r="AK434" s="127" t="e">
        <f t="shared" si="53"/>
        <v>#DIV/0!</v>
      </c>
      <c r="AL434" s="127" t="e">
        <f t="shared" si="54"/>
        <v>#DIV/0!</v>
      </c>
      <c r="AM434" s="127" t="e">
        <f t="shared" si="64"/>
        <v>#DIV/0!</v>
      </c>
      <c r="AN434" s="280"/>
      <c r="AO434" s="281"/>
      <c r="AP434" s="281"/>
      <c r="AQ434" s="281"/>
      <c r="AR434" s="281"/>
      <c r="AS434" s="281"/>
      <c r="AT434" s="281"/>
      <c r="AU434" s="281"/>
      <c r="AV434" s="281"/>
      <c r="AW434" s="281"/>
      <c r="AX434" s="281"/>
      <c r="AY434" s="281"/>
      <c r="AZ434" s="281"/>
      <c r="BA434" s="281">
        <v>1</v>
      </c>
      <c r="BB434" s="281">
        <v>1</v>
      </c>
      <c r="BC434" s="281"/>
      <c r="BD434" s="281"/>
      <c r="BE434" s="325"/>
    </row>
    <row r="435" spans="2:57" ht="15" x14ac:dyDescent="0.25">
      <c r="B435" s="772"/>
      <c r="C435" s="1" t="s">
        <v>5</v>
      </c>
      <c r="D435" s="365"/>
      <c r="Q435" s="11">
        <v>6377.1</v>
      </c>
      <c r="R435" s="11">
        <v>6120.85</v>
      </c>
      <c r="U435" s="366"/>
      <c r="V435" s="74">
        <f>100</f>
        <v>100</v>
      </c>
      <c r="W435" s="127" t="e">
        <f t="shared" si="56"/>
        <v>#DIV/0!</v>
      </c>
      <c r="X435" s="127" t="e">
        <f t="shared" si="56"/>
        <v>#DIV/0!</v>
      </c>
      <c r="Y435" s="127" t="e">
        <f t="shared" si="56"/>
        <v>#DIV/0!</v>
      </c>
      <c r="Z435" s="127" t="e">
        <f t="shared" si="56"/>
        <v>#DIV/0!</v>
      </c>
      <c r="AA435" s="127" t="e">
        <f t="shared" si="56"/>
        <v>#DIV/0!</v>
      </c>
      <c r="AB435" s="127" t="e">
        <f t="shared" si="56"/>
        <v>#DIV/0!</v>
      </c>
      <c r="AC435" s="127" t="e">
        <f t="shared" si="56"/>
        <v>#DIV/0!</v>
      </c>
      <c r="AD435" s="127" t="e">
        <f t="shared" si="56"/>
        <v>#DIV/0!</v>
      </c>
      <c r="AE435" s="127" t="e">
        <f t="shared" si="56"/>
        <v>#DIV/0!</v>
      </c>
      <c r="AF435" s="127" t="e">
        <f t="shared" si="56"/>
        <v>#DIV/0!</v>
      </c>
      <c r="AG435" s="127" t="e">
        <f t="shared" si="56"/>
        <v>#DIV/0!</v>
      </c>
      <c r="AH435" s="127" t="e">
        <f t="shared" si="56"/>
        <v>#DIV/0!</v>
      </c>
      <c r="AI435" s="127" t="e">
        <f t="shared" si="56"/>
        <v>#DIV/0!</v>
      </c>
      <c r="AJ435" s="127" t="e">
        <f t="shared" si="56"/>
        <v>#DIV/0!</v>
      </c>
      <c r="AK435" s="127" t="e">
        <f t="shared" si="56"/>
        <v>#DIV/0!</v>
      </c>
      <c r="AL435" s="127" t="e">
        <f t="shared" si="56"/>
        <v>#DIV/0!</v>
      </c>
      <c r="AM435" s="127" t="e">
        <f t="shared" si="64"/>
        <v>#DIV/0!</v>
      </c>
      <c r="AN435" s="280"/>
      <c r="AO435" s="281"/>
      <c r="AP435" s="281"/>
      <c r="AQ435" s="281"/>
      <c r="AR435" s="281"/>
      <c r="AS435" s="281"/>
      <c r="AT435" s="281"/>
      <c r="AU435" s="281"/>
      <c r="AV435" s="281"/>
      <c r="AW435" s="281"/>
      <c r="AX435" s="281"/>
      <c r="AY435" s="281"/>
      <c r="AZ435" s="281"/>
      <c r="BA435" s="281">
        <v>1</v>
      </c>
      <c r="BB435" s="281">
        <v>1</v>
      </c>
      <c r="BC435" s="281"/>
      <c r="BD435" s="281"/>
      <c r="BE435" s="325"/>
    </row>
    <row r="436" spans="2:57" ht="15" x14ac:dyDescent="0.25">
      <c r="B436" s="772"/>
      <c r="C436" s="1" t="s">
        <v>6</v>
      </c>
      <c r="D436" s="365"/>
      <c r="Q436" s="11">
        <v>17508.88</v>
      </c>
      <c r="R436" s="11">
        <v>19045.77</v>
      </c>
      <c r="U436" s="366"/>
      <c r="V436" s="74">
        <f>100</f>
        <v>100</v>
      </c>
      <c r="W436" s="127" t="e">
        <f t="shared" si="56"/>
        <v>#DIV/0!</v>
      </c>
      <c r="X436" s="127" t="e">
        <f t="shared" si="56"/>
        <v>#DIV/0!</v>
      </c>
      <c r="Y436" s="127" t="e">
        <f t="shared" si="56"/>
        <v>#DIV/0!</v>
      </c>
      <c r="Z436" s="127" t="e">
        <f t="shared" si="56"/>
        <v>#DIV/0!</v>
      </c>
      <c r="AA436" s="127" t="e">
        <f t="shared" si="56"/>
        <v>#DIV/0!</v>
      </c>
      <c r="AB436" s="127" t="e">
        <f t="shared" si="56"/>
        <v>#DIV/0!</v>
      </c>
      <c r="AC436" s="127" t="e">
        <f t="shared" si="56"/>
        <v>#DIV/0!</v>
      </c>
      <c r="AD436" s="127" t="e">
        <f t="shared" si="56"/>
        <v>#DIV/0!</v>
      </c>
      <c r="AE436" s="127" t="e">
        <f t="shared" si="56"/>
        <v>#DIV/0!</v>
      </c>
      <c r="AF436" s="127" t="e">
        <f t="shared" si="56"/>
        <v>#DIV/0!</v>
      </c>
      <c r="AG436" s="127" t="e">
        <f t="shared" si="56"/>
        <v>#DIV/0!</v>
      </c>
      <c r="AH436" s="127" t="e">
        <f t="shared" si="56"/>
        <v>#DIV/0!</v>
      </c>
      <c r="AI436" s="127" t="e">
        <f t="shared" si="56"/>
        <v>#DIV/0!</v>
      </c>
      <c r="AJ436" s="127" t="e">
        <f t="shared" si="56"/>
        <v>#DIV/0!</v>
      </c>
      <c r="AK436" s="127" t="e">
        <f t="shared" ref="AK436:AK467" si="65">S436*100/$D436</f>
        <v>#DIV/0!</v>
      </c>
      <c r="AL436" s="127" t="e">
        <f t="shared" ref="AL436:AL467" si="66">T436*100/$D436</f>
        <v>#DIV/0!</v>
      </c>
      <c r="AM436" s="127" t="e">
        <f t="shared" si="64"/>
        <v>#DIV/0!</v>
      </c>
      <c r="AN436" s="280"/>
      <c r="AO436" s="281"/>
      <c r="AP436" s="281"/>
      <c r="AQ436" s="281"/>
      <c r="AR436" s="281"/>
      <c r="AS436" s="281"/>
      <c r="AT436" s="281"/>
      <c r="AU436" s="281"/>
      <c r="AV436" s="281"/>
      <c r="AW436" s="281"/>
      <c r="AX436" s="281"/>
      <c r="AY436" s="281"/>
      <c r="AZ436" s="281"/>
      <c r="BA436" s="281"/>
      <c r="BB436" s="281"/>
      <c r="BC436" s="281"/>
      <c r="BD436" s="281"/>
      <c r="BE436" s="325"/>
    </row>
    <row r="437" spans="2:57" ht="15" x14ac:dyDescent="0.25">
      <c r="B437" s="765"/>
      <c r="C437" s="8" t="s">
        <v>7</v>
      </c>
      <c r="D437" s="424"/>
      <c r="E437" s="341"/>
      <c r="F437" s="341"/>
      <c r="G437" s="341"/>
      <c r="H437" s="341"/>
      <c r="I437" s="341"/>
      <c r="J437" s="341"/>
      <c r="K437" s="341"/>
      <c r="L437" s="341"/>
      <c r="M437" s="341"/>
      <c r="N437" s="341"/>
      <c r="O437" s="341"/>
      <c r="P437" s="341"/>
      <c r="Q437" s="341">
        <v>11131.78</v>
      </c>
      <c r="R437" s="341">
        <v>12924.92</v>
      </c>
      <c r="S437" s="341"/>
      <c r="T437" s="341"/>
      <c r="U437" s="341"/>
      <c r="V437" s="74">
        <f>100</f>
        <v>100</v>
      </c>
      <c r="W437" s="127" t="e">
        <f t="shared" si="56"/>
        <v>#DIV/0!</v>
      </c>
      <c r="X437" s="127" t="e">
        <f t="shared" si="56"/>
        <v>#DIV/0!</v>
      </c>
      <c r="Y437" s="127" t="e">
        <f t="shared" si="56"/>
        <v>#DIV/0!</v>
      </c>
      <c r="Z437" s="127" t="e">
        <f t="shared" si="56"/>
        <v>#DIV/0!</v>
      </c>
      <c r="AA437" s="127" t="e">
        <f t="shared" si="56"/>
        <v>#DIV/0!</v>
      </c>
      <c r="AB437" s="127" t="e">
        <f t="shared" si="56"/>
        <v>#DIV/0!</v>
      </c>
      <c r="AC437" s="127" t="e">
        <f t="shared" si="56"/>
        <v>#DIV/0!</v>
      </c>
      <c r="AD437" s="127" t="e">
        <f t="shared" si="56"/>
        <v>#DIV/0!</v>
      </c>
      <c r="AE437" s="127" t="e">
        <f t="shared" si="56"/>
        <v>#DIV/0!</v>
      </c>
      <c r="AF437" s="127" t="e">
        <f t="shared" si="56"/>
        <v>#DIV/0!</v>
      </c>
      <c r="AG437" s="127" t="e">
        <f t="shared" si="56"/>
        <v>#DIV/0!</v>
      </c>
      <c r="AH437" s="127" t="e">
        <f t="shared" si="56"/>
        <v>#DIV/0!</v>
      </c>
      <c r="AI437" s="127" t="e">
        <f t="shared" si="56"/>
        <v>#DIV/0!</v>
      </c>
      <c r="AJ437" s="127" t="e">
        <f t="shared" si="56"/>
        <v>#DIV/0!</v>
      </c>
      <c r="AK437" s="127" t="e">
        <f t="shared" si="65"/>
        <v>#DIV/0!</v>
      </c>
      <c r="AL437" s="127" t="e">
        <f t="shared" si="66"/>
        <v>#DIV/0!</v>
      </c>
      <c r="AM437" s="127" t="e">
        <f t="shared" si="64"/>
        <v>#DIV/0!</v>
      </c>
      <c r="AN437" s="283"/>
      <c r="AO437" s="284"/>
      <c r="AP437" s="284"/>
      <c r="AQ437" s="284"/>
      <c r="AR437" s="284"/>
      <c r="AS437" s="284"/>
      <c r="AT437" s="284"/>
      <c r="AU437" s="284"/>
      <c r="AV437" s="284"/>
      <c r="AW437" s="284"/>
      <c r="AX437" s="284"/>
      <c r="AY437" s="284"/>
      <c r="AZ437" s="284"/>
      <c r="BA437" s="284"/>
      <c r="BB437" s="284"/>
      <c r="BC437" s="284"/>
      <c r="BD437" s="284"/>
      <c r="BE437" s="284"/>
    </row>
    <row r="438" spans="2:57" ht="15" x14ac:dyDescent="0.25">
      <c r="B438" s="772" t="s">
        <v>282</v>
      </c>
      <c r="C438" s="1" t="s">
        <v>2</v>
      </c>
      <c r="D438" s="425"/>
      <c r="Q438" s="11">
        <v>38854.480000000003</v>
      </c>
      <c r="R438" s="11">
        <v>37323.5</v>
      </c>
      <c r="U438" s="366"/>
      <c r="V438" s="74">
        <f>100</f>
        <v>100</v>
      </c>
      <c r="W438" s="127" t="e">
        <f t="shared" si="56"/>
        <v>#DIV/0!</v>
      </c>
      <c r="X438" s="127" t="e">
        <f t="shared" si="56"/>
        <v>#DIV/0!</v>
      </c>
      <c r="Y438" s="127" t="e">
        <f t="shared" si="56"/>
        <v>#DIV/0!</v>
      </c>
      <c r="Z438" s="127" t="e">
        <f t="shared" si="56"/>
        <v>#DIV/0!</v>
      </c>
      <c r="AA438" s="127" t="e">
        <f t="shared" si="56"/>
        <v>#DIV/0!</v>
      </c>
      <c r="AB438" s="127" t="e">
        <f t="shared" si="56"/>
        <v>#DIV/0!</v>
      </c>
      <c r="AC438" s="127" t="e">
        <f t="shared" si="56"/>
        <v>#DIV/0!</v>
      </c>
      <c r="AD438" s="127" t="e">
        <f t="shared" si="56"/>
        <v>#DIV/0!</v>
      </c>
      <c r="AE438" s="127" t="e">
        <f t="shared" si="56"/>
        <v>#DIV/0!</v>
      </c>
      <c r="AF438" s="127" t="e">
        <f t="shared" si="56"/>
        <v>#DIV/0!</v>
      </c>
      <c r="AG438" s="127" t="e">
        <f t="shared" si="56"/>
        <v>#DIV/0!</v>
      </c>
      <c r="AH438" s="127" t="e">
        <f t="shared" si="56"/>
        <v>#DIV/0!</v>
      </c>
      <c r="AI438" s="127" t="e">
        <f t="shared" si="56"/>
        <v>#DIV/0!</v>
      </c>
      <c r="AJ438" s="127" t="e">
        <f t="shared" si="56"/>
        <v>#DIV/0!</v>
      </c>
      <c r="AK438" s="127" t="e">
        <f t="shared" si="65"/>
        <v>#DIV/0!</v>
      </c>
      <c r="AL438" s="127" t="e">
        <f t="shared" si="66"/>
        <v>#DIV/0!</v>
      </c>
      <c r="AM438" s="127" t="e">
        <f t="shared" si="64"/>
        <v>#DIV/0!</v>
      </c>
      <c r="AN438" s="280"/>
      <c r="AO438" s="281"/>
      <c r="AP438" s="281"/>
      <c r="AQ438" s="281"/>
      <c r="AR438" s="281"/>
      <c r="AS438" s="281"/>
      <c r="AT438" s="281"/>
      <c r="AU438" s="281"/>
      <c r="AV438" s="281"/>
      <c r="AW438" s="281"/>
      <c r="AX438" s="281"/>
      <c r="AY438" s="281"/>
      <c r="AZ438" s="281"/>
      <c r="BA438" s="281">
        <v>1</v>
      </c>
      <c r="BB438" s="281">
        <v>1</v>
      </c>
      <c r="BC438" s="281"/>
      <c r="BD438" s="281"/>
      <c r="BE438" s="325"/>
    </row>
    <row r="439" spans="2:57" ht="15" x14ac:dyDescent="0.25">
      <c r="B439" s="772"/>
      <c r="C439" s="1" t="s">
        <v>3</v>
      </c>
      <c r="D439" s="365"/>
      <c r="Q439" s="11">
        <v>46162.8</v>
      </c>
      <c r="R439" s="11">
        <v>38191.54</v>
      </c>
      <c r="U439" s="366"/>
      <c r="V439" s="74">
        <f>100</f>
        <v>100</v>
      </c>
      <c r="W439" s="127" t="e">
        <f t="shared" si="56"/>
        <v>#DIV/0!</v>
      </c>
      <c r="X439" s="127" t="e">
        <f t="shared" si="56"/>
        <v>#DIV/0!</v>
      </c>
      <c r="Y439" s="127" t="e">
        <f t="shared" si="56"/>
        <v>#DIV/0!</v>
      </c>
      <c r="Z439" s="127" t="e">
        <f t="shared" si="56"/>
        <v>#DIV/0!</v>
      </c>
      <c r="AA439" s="127" t="e">
        <f t="shared" si="56"/>
        <v>#DIV/0!</v>
      </c>
      <c r="AB439" s="127" t="e">
        <f t="shared" si="56"/>
        <v>#DIV/0!</v>
      </c>
      <c r="AC439" s="127" t="e">
        <f t="shared" si="56"/>
        <v>#DIV/0!</v>
      </c>
      <c r="AD439" s="127" t="e">
        <f t="shared" si="56"/>
        <v>#DIV/0!</v>
      </c>
      <c r="AE439" s="127" t="e">
        <f t="shared" si="56"/>
        <v>#DIV/0!</v>
      </c>
      <c r="AF439" s="127" t="e">
        <f t="shared" si="56"/>
        <v>#DIV/0!</v>
      </c>
      <c r="AG439" s="127" t="e">
        <f t="shared" si="56"/>
        <v>#DIV/0!</v>
      </c>
      <c r="AH439" s="127" t="e">
        <f t="shared" si="56"/>
        <v>#DIV/0!</v>
      </c>
      <c r="AI439" s="127" t="e">
        <f t="shared" si="56"/>
        <v>#DIV/0!</v>
      </c>
      <c r="AJ439" s="127" t="e">
        <f t="shared" si="56"/>
        <v>#DIV/0!</v>
      </c>
      <c r="AK439" s="127" t="e">
        <f t="shared" si="65"/>
        <v>#DIV/0!</v>
      </c>
      <c r="AL439" s="127" t="e">
        <f t="shared" si="66"/>
        <v>#DIV/0!</v>
      </c>
      <c r="AM439" s="127" t="e">
        <f t="shared" si="64"/>
        <v>#DIV/0!</v>
      </c>
      <c r="AN439" s="280"/>
      <c r="AO439" s="281"/>
      <c r="AP439" s="281"/>
      <c r="AQ439" s="281"/>
      <c r="AR439" s="281"/>
      <c r="AS439" s="281"/>
      <c r="AT439" s="281"/>
      <c r="AU439" s="281"/>
      <c r="AV439" s="281"/>
      <c r="AW439" s="281"/>
      <c r="AX439" s="281"/>
      <c r="AY439" s="281"/>
      <c r="AZ439" s="281"/>
      <c r="BA439" s="281">
        <v>1</v>
      </c>
      <c r="BB439" s="281">
        <v>1</v>
      </c>
      <c r="BC439" s="281"/>
      <c r="BD439" s="281"/>
      <c r="BE439" s="325"/>
    </row>
    <row r="440" spans="2:57" ht="15" x14ac:dyDescent="0.25">
      <c r="B440" s="772"/>
      <c r="C440" s="1" t="s">
        <v>4</v>
      </c>
      <c r="D440" s="365"/>
      <c r="Q440" s="11">
        <v>11590.53</v>
      </c>
      <c r="R440" s="11">
        <v>11223.48</v>
      </c>
      <c r="U440" s="366"/>
      <c r="V440" s="74">
        <f>100</f>
        <v>100</v>
      </c>
      <c r="W440" s="127" t="e">
        <f t="shared" si="56"/>
        <v>#DIV/0!</v>
      </c>
      <c r="X440" s="127" t="e">
        <f t="shared" si="56"/>
        <v>#DIV/0!</v>
      </c>
      <c r="Y440" s="127" t="e">
        <f t="shared" si="56"/>
        <v>#DIV/0!</v>
      </c>
      <c r="Z440" s="127" t="e">
        <f t="shared" si="56"/>
        <v>#DIV/0!</v>
      </c>
      <c r="AA440" s="127" t="e">
        <f t="shared" si="56"/>
        <v>#DIV/0!</v>
      </c>
      <c r="AB440" s="127" t="e">
        <f t="shared" si="56"/>
        <v>#DIV/0!</v>
      </c>
      <c r="AC440" s="127" t="e">
        <f t="shared" si="56"/>
        <v>#DIV/0!</v>
      </c>
      <c r="AD440" s="127" t="e">
        <f t="shared" si="56"/>
        <v>#DIV/0!</v>
      </c>
      <c r="AE440" s="127" t="e">
        <f t="shared" si="56"/>
        <v>#DIV/0!</v>
      </c>
      <c r="AF440" s="127" t="e">
        <f t="shared" ref="AF440:AJ490" si="67">N440*100/$D440</f>
        <v>#DIV/0!</v>
      </c>
      <c r="AG440" s="127" t="e">
        <f t="shared" si="67"/>
        <v>#DIV/0!</v>
      </c>
      <c r="AH440" s="127" t="e">
        <f t="shared" si="67"/>
        <v>#DIV/0!</v>
      </c>
      <c r="AI440" s="127" t="e">
        <f t="shared" si="67"/>
        <v>#DIV/0!</v>
      </c>
      <c r="AJ440" s="127" t="e">
        <f t="shared" si="67"/>
        <v>#DIV/0!</v>
      </c>
      <c r="AK440" s="127" t="e">
        <f t="shared" si="65"/>
        <v>#DIV/0!</v>
      </c>
      <c r="AL440" s="127" t="e">
        <f t="shared" si="66"/>
        <v>#DIV/0!</v>
      </c>
      <c r="AM440" s="127" t="e">
        <f t="shared" si="64"/>
        <v>#DIV/0!</v>
      </c>
      <c r="AN440" s="280"/>
      <c r="AO440" s="281"/>
      <c r="AP440" s="281"/>
      <c r="AQ440" s="281"/>
      <c r="AR440" s="281"/>
      <c r="AS440" s="281"/>
      <c r="AT440" s="281"/>
      <c r="AU440" s="281"/>
      <c r="AV440" s="281"/>
      <c r="AW440" s="281"/>
      <c r="AX440" s="281"/>
      <c r="AY440" s="281"/>
      <c r="AZ440" s="281"/>
      <c r="BA440" s="281">
        <v>1</v>
      </c>
      <c r="BB440" s="281">
        <v>1</v>
      </c>
      <c r="BC440" s="281"/>
      <c r="BD440" s="281"/>
      <c r="BE440" s="325"/>
    </row>
    <row r="441" spans="2:57" ht="15" x14ac:dyDescent="0.25">
      <c r="B441" s="772"/>
      <c r="C441" s="1" t="s">
        <v>5</v>
      </c>
      <c r="D441" s="365"/>
      <c r="Q441" s="11">
        <v>98676.3</v>
      </c>
      <c r="R441" s="11">
        <v>99171.05</v>
      </c>
      <c r="U441" s="366"/>
      <c r="V441" s="74">
        <f>100</f>
        <v>100</v>
      </c>
      <c r="W441" s="127" t="e">
        <f t="shared" ref="W441:AE469" si="68">E441*100/$D441</f>
        <v>#DIV/0!</v>
      </c>
      <c r="X441" s="127" t="e">
        <f t="shared" si="68"/>
        <v>#DIV/0!</v>
      </c>
      <c r="Y441" s="127" t="e">
        <f t="shared" si="68"/>
        <v>#DIV/0!</v>
      </c>
      <c r="Z441" s="127" t="e">
        <f t="shared" si="68"/>
        <v>#DIV/0!</v>
      </c>
      <c r="AA441" s="127" t="e">
        <f t="shared" si="68"/>
        <v>#DIV/0!</v>
      </c>
      <c r="AB441" s="127" t="e">
        <f t="shared" si="68"/>
        <v>#DIV/0!</v>
      </c>
      <c r="AC441" s="127" t="e">
        <f t="shared" si="68"/>
        <v>#DIV/0!</v>
      </c>
      <c r="AD441" s="127" t="e">
        <f t="shared" si="68"/>
        <v>#DIV/0!</v>
      </c>
      <c r="AE441" s="127" t="e">
        <f t="shared" si="68"/>
        <v>#DIV/0!</v>
      </c>
      <c r="AF441" s="127" t="e">
        <f t="shared" si="67"/>
        <v>#DIV/0!</v>
      </c>
      <c r="AG441" s="127" t="e">
        <f t="shared" si="67"/>
        <v>#DIV/0!</v>
      </c>
      <c r="AH441" s="127" t="e">
        <f t="shared" si="67"/>
        <v>#DIV/0!</v>
      </c>
      <c r="AI441" s="127" t="e">
        <f t="shared" si="67"/>
        <v>#DIV/0!</v>
      </c>
      <c r="AJ441" s="127" t="e">
        <f t="shared" si="67"/>
        <v>#DIV/0!</v>
      </c>
      <c r="AK441" s="127" t="e">
        <f t="shared" si="65"/>
        <v>#DIV/0!</v>
      </c>
      <c r="AL441" s="127" t="e">
        <f t="shared" si="66"/>
        <v>#DIV/0!</v>
      </c>
      <c r="AM441" s="127" t="e">
        <f t="shared" si="64"/>
        <v>#DIV/0!</v>
      </c>
      <c r="AN441" s="280"/>
      <c r="AO441" s="281"/>
      <c r="AP441" s="281"/>
      <c r="AQ441" s="281"/>
      <c r="AR441" s="281"/>
      <c r="AS441" s="281"/>
      <c r="AT441" s="281"/>
      <c r="AU441" s="281"/>
      <c r="AV441" s="281"/>
      <c r="AW441" s="281"/>
      <c r="AX441" s="281"/>
      <c r="AY441" s="281"/>
      <c r="AZ441" s="281"/>
      <c r="BA441" s="281">
        <v>1</v>
      </c>
      <c r="BB441" s="281">
        <v>1</v>
      </c>
      <c r="BC441" s="281"/>
      <c r="BD441" s="281"/>
      <c r="BE441" s="325"/>
    </row>
    <row r="442" spans="2:57" ht="15" x14ac:dyDescent="0.25">
      <c r="B442" s="772"/>
      <c r="C442" s="1" t="s">
        <v>6</v>
      </c>
      <c r="D442" s="365"/>
      <c r="Q442" s="11">
        <v>195284.11</v>
      </c>
      <c r="R442" s="11">
        <v>185909.57</v>
      </c>
      <c r="U442" s="366"/>
      <c r="V442" s="74">
        <f>100</f>
        <v>100</v>
      </c>
      <c r="W442" s="127" t="e">
        <f t="shared" si="68"/>
        <v>#DIV/0!</v>
      </c>
      <c r="X442" s="127" t="e">
        <f t="shared" si="68"/>
        <v>#DIV/0!</v>
      </c>
      <c r="Y442" s="127" t="e">
        <f t="shared" si="68"/>
        <v>#DIV/0!</v>
      </c>
      <c r="Z442" s="127" t="e">
        <f t="shared" si="68"/>
        <v>#DIV/0!</v>
      </c>
      <c r="AA442" s="127" t="e">
        <f t="shared" si="68"/>
        <v>#DIV/0!</v>
      </c>
      <c r="AB442" s="127" t="e">
        <f t="shared" si="68"/>
        <v>#DIV/0!</v>
      </c>
      <c r="AC442" s="127" t="e">
        <f t="shared" si="68"/>
        <v>#DIV/0!</v>
      </c>
      <c r="AD442" s="127" t="e">
        <f t="shared" si="68"/>
        <v>#DIV/0!</v>
      </c>
      <c r="AE442" s="127" t="e">
        <f t="shared" si="68"/>
        <v>#DIV/0!</v>
      </c>
      <c r="AF442" s="127" t="e">
        <f t="shared" si="67"/>
        <v>#DIV/0!</v>
      </c>
      <c r="AG442" s="127" t="e">
        <f t="shared" si="67"/>
        <v>#DIV/0!</v>
      </c>
      <c r="AH442" s="127" t="e">
        <f t="shared" si="67"/>
        <v>#DIV/0!</v>
      </c>
      <c r="AI442" s="127" t="e">
        <f t="shared" si="67"/>
        <v>#DIV/0!</v>
      </c>
      <c r="AJ442" s="127" t="e">
        <f t="shared" si="67"/>
        <v>#DIV/0!</v>
      </c>
      <c r="AK442" s="127" t="e">
        <f t="shared" si="65"/>
        <v>#DIV/0!</v>
      </c>
      <c r="AL442" s="127" t="e">
        <f t="shared" si="66"/>
        <v>#DIV/0!</v>
      </c>
      <c r="AM442" s="127" t="e">
        <f t="shared" si="64"/>
        <v>#DIV/0!</v>
      </c>
      <c r="AN442" s="280"/>
      <c r="AO442" s="281"/>
      <c r="AP442" s="281"/>
      <c r="AQ442" s="281"/>
      <c r="AR442" s="281"/>
      <c r="AS442" s="281"/>
      <c r="AT442" s="281"/>
      <c r="AU442" s="281"/>
      <c r="AV442" s="281"/>
      <c r="AW442" s="281"/>
      <c r="AX442" s="281"/>
      <c r="AY442" s="281"/>
      <c r="AZ442" s="281"/>
      <c r="BA442" s="281"/>
      <c r="BB442" s="281"/>
      <c r="BC442" s="281"/>
      <c r="BD442" s="281"/>
      <c r="BE442" s="325"/>
    </row>
    <row r="443" spans="2:57" ht="15" x14ac:dyDescent="0.25">
      <c r="B443" s="765"/>
      <c r="C443" s="8" t="s">
        <v>7</v>
      </c>
      <c r="D443" s="424"/>
      <c r="E443" s="341"/>
      <c r="F443" s="341"/>
      <c r="G443" s="341"/>
      <c r="H443" s="341"/>
      <c r="I443" s="341"/>
      <c r="J443" s="341"/>
      <c r="K443" s="341"/>
      <c r="L443" s="341"/>
      <c r="M443" s="341"/>
      <c r="N443" s="341"/>
      <c r="O443" s="341"/>
      <c r="P443" s="341"/>
      <c r="Q443" s="341">
        <v>96607.81</v>
      </c>
      <c r="R443" s="341">
        <v>86738.52</v>
      </c>
      <c r="S443" s="341"/>
      <c r="T443" s="341"/>
      <c r="U443" s="341"/>
      <c r="V443" s="74">
        <f>100</f>
        <v>100</v>
      </c>
      <c r="W443" s="127" t="e">
        <f t="shared" si="68"/>
        <v>#DIV/0!</v>
      </c>
      <c r="X443" s="127" t="e">
        <f t="shared" si="68"/>
        <v>#DIV/0!</v>
      </c>
      <c r="Y443" s="127" t="e">
        <f t="shared" si="68"/>
        <v>#DIV/0!</v>
      </c>
      <c r="Z443" s="127" t="e">
        <f t="shared" si="68"/>
        <v>#DIV/0!</v>
      </c>
      <c r="AA443" s="127" t="e">
        <f t="shared" si="68"/>
        <v>#DIV/0!</v>
      </c>
      <c r="AB443" s="127" t="e">
        <f t="shared" si="68"/>
        <v>#DIV/0!</v>
      </c>
      <c r="AC443" s="127" t="e">
        <f t="shared" si="68"/>
        <v>#DIV/0!</v>
      </c>
      <c r="AD443" s="127" t="e">
        <f t="shared" si="68"/>
        <v>#DIV/0!</v>
      </c>
      <c r="AE443" s="127" t="e">
        <f t="shared" si="68"/>
        <v>#DIV/0!</v>
      </c>
      <c r="AF443" s="127" t="e">
        <f t="shared" si="67"/>
        <v>#DIV/0!</v>
      </c>
      <c r="AG443" s="127" t="e">
        <f t="shared" si="67"/>
        <v>#DIV/0!</v>
      </c>
      <c r="AH443" s="127" t="e">
        <f t="shared" si="67"/>
        <v>#DIV/0!</v>
      </c>
      <c r="AI443" s="127" t="e">
        <f t="shared" si="67"/>
        <v>#DIV/0!</v>
      </c>
      <c r="AJ443" s="127" t="e">
        <f t="shared" si="67"/>
        <v>#DIV/0!</v>
      </c>
      <c r="AK443" s="127" t="e">
        <f t="shared" si="65"/>
        <v>#DIV/0!</v>
      </c>
      <c r="AL443" s="127" t="e">
        <f t="shared" si="66"/>
        <v>#DIV/0!</v>
      </c>
      <c r="AM443" s="127" t="e">
        <f t="shared" si="64"/>
        <v>#DIV/0!</v>
      </c>
      <c r="AN443" s="283"/>
      <c r="AO443" s="284"/>
      <c r="AP443" s="284"/>
      <c r="AQ443" s="284"/>
      <c r="AR443" s="284"/>
      <c r="AS443" s="284"/>
      <c r="AT443" s="284"/>
      <c r="AU443" s="284"/>
      <c r="AV443" s="284"/>
      <c r="AW443" s="284"/>
      <c r="AX443" s="284"/>
      <c r="AY443" s="284"/>
      <c r="AZ443" s="284"/>
      <c r="BA443" s="284"/>
      <c r="BB443" s="284"/>
      <c r="BC443" s="284"/>
      <c r="BD443" s="284"/>
      <c r="BE443" s="284"/>
    </row>
    <row r="444" spans="2:57" ht="15" x14ac:dyDescent="0.25">
      <c r="B444" s="772" t="s">
        <v>283</v>
      </c>
      <c r="C444" s="1" t="s">
        <v>2</v>
      </c>
      <c r="D444" s="425"/>
      <c r="Q444" s="11">
        <v>238.18</v>
      </c>
      <c r="R444" s="11">
        <v>193.18</v>
      </c>
      <c r="U444" s="366"/>
      <c r="V444" s="74">
        <f>100</f>
        <v>100</v>
      </c>
      <c r="W444" s="127" t="e">
        <f t="shared" si="68"/>
        <v>#DIV/0!</v>
      </c>
      <c r="X444" s="127" t="e">
        <f t="shared" si="68"/>
        <v>#DIV/0!</v>
      </c>
      <c r="Y444" s="127" t="e">
        <f t="shared" si="68"/>
        <v>#DIV/0!</v>
      </c>
      <c r="Z444" s="127" t="e">
        <f t="shared" si="68"/>
        <v>#DIV/0!</v>
      </c>
      <c r="AA444" s="127" t="e">
        <f t="shared" si="68"/>
        <v>#DIV/0!</v>
      </c>
      <c r="AB444" s="127" t="e">
        <f t="shared" si="68"/>
        <v>#DIV/0!</v>
      </c>
      <c r="AC444" s="127" t="e">
        <f t="shared" si="68"/>
        <v>#DIV/0!</v>
      </c>
      <c r="AD444" s="127" t="e">
        <f t="shared" si="68"/>
        <v>#DIV/0!</v>
      </c>
      <c r="AE444" s="127" t="e">
        <f t="shared" si="68"/>
        <v>#DIV/0!</v>
      </c>
      <c r="AF444" s="127" t="e">
        <f t="shared" si="67"/>
        <v>#DIV/0!</v>
      </c>
      <c r="AG444" s="127" t="e">
        <f t="shared" si="67"/>
        <v>#DIV/0!</v>
      </c>
      <c r="AH444" s="127" t="e">
        <f t="shared" si="67"/>
        <v>#DIV/0!</v>
      </c>
      <c r="AI444" s="127" t="e">
        <f t="shared" si="67"/>
        <v>#DIV/0!</v>
      </c>
      <c r="AJ444" s="127" t="e">
        <f t="shared" si="67"/>
        <v>#DIV/0!</v>
      </c>
      <c r="AK444" s="127" t="e">
        <f t="shared" si="65"/>
        <v>#DIV/0!</v>
      </c>
      <c r="AL444" s="127" t="e">
        <f t="shared" si="66"/>
        <v>#DIV/0!</v>
      </c>
      <c r="AM444" s="127" t="e">
        <f t="shared" si="64"/>
        <v>#DIV/0!</v>
      </c>
      <c r="AN444" s="280"/>
      <c r="AO444" s="281"/>
      <c r="AP444" s="281"/>
      <c r="AQ444" s="281"/>
      <c r="AR444" s="281"/>
      <c r="AS444" s="281"/>
      <c r="AT444" s="281"/>
      <c r="AU444" s="281"/>
      <c r="AV444" s="281"/>
      <c r="AW444" s="281"/>
      <c r="AX444" s="281"/>
      <c r="AY444" s="281"/>
      <c r="AZ444" s="281"/>
      <c r="BA444" s="281">
        <v>1</v>
      </c>
      <c r="BB444" s="281">
        <v>1</v>
      </c>
      <c r="BC444" s="281"/>
      <c r="BD444" s="281"/>
      <c r="BE444" s="325"/>
    </row>
    <row r="445" spans="2:57" ht="15" x14ac:dyDescent="0.25">
      <c r="B445" s="772"/>
      <c r="C445" s="1" t="s">
        <v>3</v>
      </c>
      <c r="D445" s="365"/>
      <c r="Q445" s="11">
        <v>1148.58</v>
      </c>
      <c r="R445" s="11">
        <v>1710.94</v>
      </c>
      <c r="U445" s="366"/>
      <c r="V445" s="74">
        <f>100</f>
        <v>100</v>
      </c>
      <c r="W445" s="127" t="e">
        <f t="shared" si="68"/>
        <v>#DIV/0!</v>
      </c>
      <c r="X445" s="127" t="e">
        <f t="shared" si="68"/>
        <v>#DIV/0!</v>
      </c>
      <c r="Y445" s="127" t="e">
        <f t="shared" si="68"/>
        <v>#DIV/0!</v>
      </c>
      <c r="Z445" s="127" t="e">
        <f t="shared" si="68"/>
        <v>#DIV/0!</v>
      </c>
      <c r="AA445" s="127" t="e">
        <f t="shared" si="68"/>
        <v>#DIV/0!</v>
      </c>
      <c r="AB445" s="127" t="e">
        <f t="shared" si="68"/>
        <v>#DIV/0!</v>
      </c>
      <c r="AC445" s="127" t="e">
        <f t="shared" si="68"/>
        <v>#DIV/0!</v>
      </c>
      <c r="AD445" s="127" t="e">
        <f t="shared" si="68"/>
        <v>#DIV/0!</v>
      </c>
      <c r="AE445" s="127" t="e">
        <f t="shared" si="68"/>
        <v>#DIV/0!</v>
      </c>
      <c r="AF445" s="127" t="e">
        <f t="shared" si="67"/>
        <v>#DIV/0!</v>
      </c>
      <c r="AG445" s="127" t="e">
        <f t="shared" si="67"/>
        <v>#DIV/0!</v>
      </c>
      <c r="AH445" s="127" t="e">
        <f t="shared" si="67"/>
        <v>#DIV/0!</v>
      </c>
      <c r="AI445" s="127" t="e">
        <f t="shared" si="67"/>
        <v>#DIV/0!</v>
      </c>
      <c r="AJ445" s="127" t="e">
        <f t="shared" si="67"/>
        <v>#DIV/0!</v>
      </c>
      <c r="AK445" s="127" t="e">
        <f t="shared" si="65"/>
        <v>#DIV/0!</v>
      </c>
      <c r="AL445" s="127" t="e">
        <f t="shared" si="66"/>
        <v>#DIV/0!</v>
      </c>
      <c r="AM445" s="127" t="e">
        <f t="shared" si="64"/>
        <v>#DIV/0!</v>
      </c>
      <c r="AN445" s="280"/>
      <c r="AO445" s="281"/>
      <c r="AP445" s="281"/>
      <c r="AQ445" s="281"/>
      <c r="AR445" s="281"/>
      <c r="AS445" s="281"/>
      <c r="AT445" s="281"/>
      <c r="AU445" s="281"/>
      <c r="AV445" s="281"/>
      <c r="AW445" s="281"/>
      <c r="AX445" s="281"/>
      <c r="AY445" s="281"/>
      <c r="AZ445" s="281"/>
      <c r="BA445" s="281">
        <v>1</v>
      </c>
      <c r="BB445" s="281">
        <v>1</v>
      </c>
      <c r="BC445" s="281"/>
      <c r="BD445" s="281"/>
      <c r="BE445" s="325"/>
    </row>
    <row r="446" spans="2:57" ht="15" x14ac:dyDescent="0.25">
      <c r="B446" s="772"/>
      <c r="C446" s="1" t="s">
        <v>4</v>
      </c>
      <c r="D446" s="365"/>
      <c r="Q446" s="11">
        <v>10025.19</v>
      </c>
      <c r="R446" s="11">
        <v>9564.4599999999991</v>
      </c>
      <c r="U446" s="366"/>
      <c r="V446" s="74">
        <f>100</f>
        <v>100</v>
      </c>
      <c r="W446" s="127" t="e">
        <f t="shared" si="68"/>
        <v>#DIV/0!</v>
      </c>
      <c r="X446" s="127" t="e">
        <f t="shared" si="68"/>
        <v>#DIV/0!</v>
      </c>
      <c r="Y446" s="127" t="e">
        <f t="shared" si="68"/>
        <v>#DIV/0!</v>
      </c>
      <c r="Z446" s="127" t="e">
        <f t="shared" si="68"/>
        <v>#DIV/0!</v>
      </c>
      <c r="AA446" s="127" t="e">
        <f t="shared" si="68"/>
        <v>#DIV/0!</v>
      </c>
      <c r="AB446" s="127" t="e">
        <f t="shared" si="68"/>
        <v>#DIV/0!</v>
      </c>
      <c r="AC446" s="127" t="e">
        <f t="shared" si="68"/>
        <v>#DIV/0!</v>
      </c>
      <c r="AD446" s="127" t="e">
        <f t="shared" si="68"/>
        <v>#DIV/0!</v>
      </c>
      <c r="AE446" s="127" t="e">
        <f t="shared" si="68"/>
        <v>#DIV/0!</v>
      </c>
      <c r="AF446" s="127" t="e">
        <f t="shared" si="67"/>
        <v>#DIV/0!</v>
      </c>
      <c r="AG446" s="127" t="e">
        <f t="shared" si="67"/>
        <v>#DIV/0!</v>
      </c>
      <c r="AH446" s="127" t="e">
        <f t="shared" si="67"/>
        <v>#DIV/0!</v>
      </c>
      <c r="AI446" s="127" t="e">
        <f t="shared" si="67"/>
        <v>#DIV/0!</v>
      </c>
      <c r="AJ446" s="127" t="e">
        <f t="shared" si="67"/>
        <v>#DIV/0!</v>
      </c>
      <c r="AK446" s="127" t="e">
        <f t="shared" si="65"/>
        <v>#DIV/0!</v>
      </c>
      <c r="AL446" s="127" t="e">
        <f t="shared" si="66"/>
        <v>#DIV/0!</v>
      </c>
      <c r="AM446" s="127" t="e">
        <f t="shared" si="64"/>
        <v>#DIV/0!</v>
      </c>
      <c r="AN446" s="280"/>
      <c r="AO446" s="281"/>
      <c r="AP446" s="281"/>
      <c r="AQ446" s="281"/>
      <c r="AR446" s="281"/>
      <c r="AS446" s="281"/>
      <c r="AT446" s="281"/>
      <c r="AU446" s="281"/>
      <c r="AV446" s="281"/>
      <c r="AW446" s="281"/>
      <c r="AX446" s="281"/>
      <c r="AY446" s="281"/>
      <c r="AZ446" s="281"/>
      <c r="BA446" s="281">
        <v>1</v>
      </c>
      <c r="BB446" s="281">
        <v>1</v>
      </c>
      <c r="BC446" s="281"/>
      <c r="BD446" s="281"/>
      <c r="BE446" s="325"/>
    </row>
    <row r="447" spans="2:57" ht="15" x14ac:dyDescent="0.25">
      <c r="B447" s="772"/>
      <c r="C447" s="1" t="s">
        <v>5</v>
      </c>
      <c r="D447" s="365"/>
      <c r="Q447" s="11">
        <v>27187.4</v>
      </c>
      <c r="R447" s="11">
        <v>28955.42</v>
      </c>
      <c r="U447" s="366"/>
      <c r="V447" s="74">
        <f>100</f>
        <v>100</v>
      </c>
      <c r="W447" s="127" t="e">
        <f t="shared" si="68"/>
        <v>#DIV/0!</v>
      </c>
      <c r="X447" s="127" t="e">
        <f t="shared" si="68"/>
        <v>#DIV/0!</v>
      </c>
      <c r="Y447" s="127" t="e">
        <f t="shared" si="68"/>
        <v>#DIV/0!</v>
      </c>
      <c r="Z447" s="127" t="e">
        <f t="shared" si="68"/>
        <v>#DIV/0!</v>
      </c>
      <c r="AA447" s="127" t="e">
        <f t="shared" si="68"/>
        <v>#DIV/0!</v>
      </c>
      <c r="AB447" s="127" t="e">
        <f t="shared" si="68"/>
        <v>#DIV/0!</v>
      </c>
      <c r="AC447" s="127" t="e">
        <f t="shared" si="68"/>
        <v>#DIV/0!</v>
      </c>
      <c r="AD447" s="127" t="e">
        <f t="shared" si="68"/>
        <v>#DIV/0!</v>
      </c>
      <c r="AE447" s="127" t="e">
        <f t="shared" si="68"/>
        <v>#DIV/0!</v>
      </c>
      <c r="AF447" s="127" t="e">
        <f t="shared" si="67"/>
        <v>#DIV/0!</v>
      </c>
      <c r="AG447" s="127" t="e">
        <f t="shared" si="67"/>
        <v>#DIV/0!</v>
      </c>
      <c r="AH447" s="127" t="e">
        <f t="shared" si="67"/>
        <v>#DIV/0!</v>
      </c>
      <c r="AI447" s="127" t="e">
        <f t="shared" si="67"/>
        <v>#DIV/0!</v>
      </c>
      <c r="AJ447" s="127" t="e">
        <f t="shared" si="67"/>
        <v>#DIV/0!</v>
      </c>
      <c r="AK447" s="127" t="e">
        <f t="shared" si="65"/>
        <v>#DIV/0!</v>
      </c>
      <c r="AL447" s="127" t="e">
        <f t="shared" si="66"/>
        <v>#DIV/0!</v>
      </c>
      <c r="AM447" s="127" t="e">
        <f t="shared" si="64"/>
        <v>#DIV/0!</v>
      </c>
      <c r="AN447" s="280"/>
      <c r="AO447" s="281"/>
      <c r="AP447" s="281"/>
      <c r="AQ447" s="281"/>
      <c r="AR447" s="281"/>
      <c r="AS447" s="281"/>
      <c r="AT447" s="281"/>
      <c r="AU447" s="281"/>
      <c r="AV447" s="281"/>
      <c r="AW447" s="281"/>
      <c r="AX447" s="281"/>
      <c r="AY447" s="281"/>
      <c r="AZ447" s="281"/>
      <c r="BA447" s="281">
        <v>1</v>
      </c>
      <c r="BB447" s="281">
        <v>1</v>
      </c>
      <c r="BC447" s="281"/>
      <c r="BD447" s="281"/>
      <c r="BE447" s="325"/>
    </row>
    <row r="448" spans="2:57" ht="15" x14ac:dyDescent="0.25">
      <c r="B448" s="772"/>
      <c r="C448" s="1" t="s">
        <v>6</v>
      </c>
      <c r="D448" s="365"/>
      <c r="Q448" s="11">
        <v>38599.35</v>
      </c>
      <c r="R448" s="11">
        <v>40424</v>
      </c>
      <c r="U448" s="366"/>
      <c r="V448" s="74">
        <f>100</f>
        <v>100</v>
      </c>
      <c r="W448" s="127" t="e">
        <f t="shared" si="68"/>
        <v>#DIV/0!</v>
      </c>
      <c r="X448" s="127" t="e">
        <f t="shared" si="68"/>
        <v>#DIV/0!</v>
      </c>
      <c r="Y448" s="127" t="e">
        <f t="shared" si="68"/>
        <v>#DIV/0!</v>
      </c>
      <c r="Z448" s="127" t="e">
        <f t="shared" si="68"/>
        <v>#DIV/0!</v>
      </c>
      <c r="AA448" s="127" t="e">
        <f t="shared" si="68"/>
        <v>#DIV/0!</v>
      </c>
      <c r="AB448" s="127" t="e">
        <f t="shared" si="68"/>
        <v>#DIV/0!</v>
      </c>
      <c r="AC448" s="127" t="e">
        <f t="shared" si="68"/>
        <v>#DIV/0!</v>
      </c>
      <c r="AD448" s="127" t="e">
        <f t="shared" si="68"/>
        <v>#DIV/0!</v>
      </c>
      <c r="AE448" s="127" t="e">
        <f t="shared" si="68"/>
        <v>#DIV/0!</v>
      </c>
      <c r="AF448" s="127" t="e">
        <f t="shared" si="67"/>
        <v>#DIV/0!</v>
      </c>
      <c r="AG448" s="127" t="e">
        <f t="shared" si="67"/>
        <v>#DIV/0!</v>
      </c>
      <c r="AH448" s="127" t="e">
        <f t="shared" si="67"/>
        <v>#DIV/0!</v>
      </c>
      <c r="AI448" s="127" t="e">
        <f t="shared" si="67"/>
        <v>#DIV/0!</v>
      </c>
      <c r="AJ448" s="127" t="e">
        <f t="shared" si="67"/>
        <v>#DIV/0!</v>
      </c>
      <c r="AK448" s="127" t="e">
        <f t="shared" si="65"/>
        <v>#DIV/0!</v>
      </c>
      <c r="AL448" s="127" t="e">
        <f t="shared" si="66"/>
        <v>#DIV/0!</v>
      </c>
      <c r="AM448" s="127" t="e">
        <f t="shared" si="64"/>
        <v>#DIV/0!</v>
      </c>
      <c r="AN448" s="280"/>
      <c r="AO448" s="281"/>
      <c r="AP448" s="281"/>
      <c r="AQ448" s="281"/>
      <c r="AR448" s="281"/>
      <c r="AS448" s="281"/>
      <c r="AT448" s="281"/>
      <c r="AU448" s="281"/>
      <c r="AV448" s="281"/>
      <c r="AW448" s="281"/>
      <c r="AX448" s="281"/>
      <c r="AY448" s="281"/>
      <c r="AZ448" s="281"/>
      <c r="BA448" s="281"/>
      <c r="BB448" s="281"/>
      <c r="BC448" s="281"/>
      <c r="BD448" s="281"/>
      <c r="BE448" s="325"/>
    </row>
    <row r="449" spans="2:57" ht="15" x14ac:dyDescent="0.25">
      <c r="B449" s="765"/>
      <c r="C449" s="8" t="s">
        <v>7</v>
      </c>
      <c r="D449" s="424"/>
      <c r="E449" s="341"/>
      <c r="F449" s="341"/>
      <c r="G449" s="341"/>
      <c r="H449" s="341"/>
      <c r="I449" s="341"/>
      <c r="J449" s="341"/>
      <c r="K449" s="341"/>
      <c r="L449" s="341"/>
      <c r="M449" s="341"/>
      <c r="N449" s="341"/>
      <c r="O449" s="341"/>
      <c r="P449" s="341"/>
      <c r="Q449" s="341">
        <v>11411.95</v>
      </c>
      <c r="R449" s="341">
        <v>11468.58</v>
      </c>
      <c r="S449" s="341"/>
      <c r="T449" s="341"/>
      <c r="U449" s="341"/>
      <c r="V449" s="74">
        <f>100</f>
        <v>100</v>
      </c>
      <c r="W449" s="127" t="e">
        <f t="shared" si="68"/>
        <v>#DIV/0!</v>
      </c>
      <c r="X449" s="127" t="e">
        <f t="shared" si="68"/>
        <v>#DIV/0!</v>
      </c>
      <c r="Y449" s="127" t="e">
        <f t="shared" si="68"/>
        <v>#DIV/0!</v>
      </c>
      <c r="Z449" s="127" t="e">
        <f t="shared" si="68"/>
        <v>#DIV/0!</v>
      </c>
      <c r="AA449" s="127" t="e">
        <f t="shared" si="68"/>
        <v>#DIV/0!</v>
      </c>
      <c r="AB449" s="127" t="e">
        <f t="shared" si="68"/>
        <v>#DIV/0!</v>
      </c>
      <c r="AC449" s="127" t="e">
        <f t="shared" si="68"/>
        <v>#DIV/0!</v>
      </c>
      <c r="AD449" s="127" t="e">
        <f t="shared" si="68"/>
        <v>#DIV/0!</v>
      </c>
      <c r="AE449" s="127" t="e">
        <f t="shared" si="68"/>
        <v>#DIV/0!</v>
      </c>
      <c r="AF449" s="127" t="e">
        <f t="shared" si="67"/>
        <v>#DIV/0!</v>
      </c>
      <c r="AG449" s="127" t="e">
        <f t="shared" si="67"/>
        <v>#DIV/0!</v>
      </c>
      <c r="AH449" s="127" t="e">
        <f t="shared" si="67"/>
        <v>#DIV/0!</v>
      </c>
      <c r="AI449" s="127" t="e">
        <f t="shared" si="67"/>
        <v>#DIV/0!</v>
      </c>
      <c r="AJ449" s="127" t="e">
        <f t="shared" si="67"/>
        <v>#DIV/0!</v>
      </c>
      <c r="AK449" s="127" t="e">
        <f t="shared" si="65"/>
        <v>#DIV/0!</v>
      </c>
      <c r="AL449" s="127" t="e">
        <f t="shared" si="66"/>
        <v>#DIV/0!</v>
      </c>
      <c r="AM449" s="127" t="e">
        <f t="shared" si="64"/>
        <v>#DIV/0!</v>
      </c>
      <c r="AN449" s="283"/>
      <c r="AO449" s="284"/>
      <c r="AP449" s="284"/>
      <c r="AQ449" s="284"/>
      <c r="AR449" s="284"/>
      <c r="AS449" s="284"/>
      <c r="AT449" s="284"/>
      <c r="AU449" s="284"/>
      <c r="AV449" s="284"/>
      <c r="AW449" s="284"/>
      <c r="AX449" s="284"/>
      <c r="AY449" s="284"/>
      <c r="AZ449" s="284"/>
      <c r="BA449" s="284"/>
      <c r="BB449" s="284"/>
      <c r="BC449" s="284"/>
      <c r="BD449" s="284"/>
      <c r="BE449" s="284"/>
    </row>
    <row r="450" spans="2:57" ht="15" x14ac:dyDescent="0.25">
      <c r="B450" s="772" t="s">
        <v>284</v>
      </c>
      <c r="C450" s="1" t="s">
        <v>2</v>
      </c>
      <c r="D450" s="425"/>
      <c r="Q450" s="11">
        <v>998.83</v>
      </c>
      <c r="R450" s="11">
        <v>1178.43</v>
      </c>
      <c r="U450" s="366"/>
      <c r="V450" s="74">
        <f>100</f>
        <v>100</v>
      </c>
      <c r="W450" s="127" t="e">
        <f t="shared" si="68"/>
        <v>#DIV/0!</v>
      </c>
      <c r="X450" s="127" t="e">
        <f t="shared" si="68"/>
        <v>#DIV/0!</v>
      </c>
      <c r="Y450" s="127" t="e">
        <f t="shared" si="68"/>
        <v>#DIV/0!</v>
      </c>
      <c r="Z450" s="127" t="e">
        <f t="shared" si="68"/>
        <v>#DIV/0!</v>
      </c>
      <c r="AA450" s="127" t="e">
        <f t="shared" si="68"/>
        <v>#DIV/0!</v>
      </c>
      <c r="AB450" s="127" t="e">
        <f t="shared" si="68"/>
        <v>#DIV/0!</v>
      </c>
      <c r="AC450" s="127" t="e">
        <f t="shared" si="68"/>
        <v>#DIV/0!</v>
      </c>
      <c r="AD450" s="127" t="e">
        <f t="shared" si="68"/>
        <v>#DIV/0!</v>
      </c>
      <c r="AE450" s="127" t="e">
        <f t="shared" si="68"/>
        <v>#DIV/0!</v>
      </c>
      <c r="AF450" s="127" t="e">
        <f t="shared" si="67"/>
        <v>#DIV/0!</v>
      </c>
      <c r="AG450" s="127" t="e">
        <f t="shared" si="67"/>
        <v>#DIV/0!</v>
      </c>
      <c r="AH450" s="127" t="e">
        <f t="shared" si="67"/>
        <v>#DIV/0!</v>
      </c>
      <c r="AI450" s="127" t="e">
        <f t="shared" si="67"/>
        <v>#DIV/0!</v>
      </c>
      <c r="AJ450" s="127" t="e">
        <f t="shared" si="67"/>
        <v>#DIV/0!</v>
      </c>
      <c r="AK450" s="127" t="e">
        <f t="shared" si="65"/>
        <v>#DIV/0!</v>
      </c>
      <c r="AL450" s="127" t="e">
        <f t="shared" si="66"/>
        <v>#DIV/0!</v>
      </c>
      <c r="AM450" s="127" t="e">
        <f t="shared" si="64"/>
        <v>#DIV/0!</v>
      </c>
      <c r="AN450" s="280"/>
      <c r="AO450" s="281"/>
      <c r="AP450" s="281"/>
      <c r="AQ450" s="281"/>
      <c r="AR450" s="281"/>
      <c r="AS450" s="281"/>
      <c r="AT450" s="281"/>
      <c r="AU450" s="281"/>
      <c r="AV450" s="281"/>
      <c r="AW450" s="281"/>
      <c r="AX450" s="281"/>
      <c r="AY450" s="281"/>
      <c r="AZ450" s="281"/>
      <c r="BA450" s="281">
        <v>1</v>
      </c>
      <c r="BB450" s="281">
        <v>1</v>
      </c>
      <c r="BC450" s="281"/>
      <c r="BD450" s="281"/>
      <c r="BE450" s="325"/>
    </row>
    <row r="451" spans="2:57" ht="15" x14ac:dyDescent="0.25">
      <c r="B451" s="772"/>
      <c r="C451" s="1" t="s">
        <v>3</v>
      </c>
      <c r="D451" s="365"/>
      <c r="Q451" s="11">
        <v>7485.76</v>
      </c>
      <c r="R451" s="11">
        <v>7403.74</v>
      </c>
      <c r="U451" s="366"/>
      <c r="V451" s="74">
        <f>100</f>
        <v>100</v>
      </c>
      <c r="W451" s="127" t="e">
        <f t="shared" si="68"/>
        <v>#DIV/0!</v>
      </c>
      <c r="X451" s="127" t="e">
        <f t="shared" si="68"/>
        <v>#DIV/0!</v>
      </c>
      <c r="Y451" s="127" t="e">
        <f t="shared" si="68"/>
        <v>#DIV/0!</v>
      </c>
      <c r="Z451" s="127" t="e">
        <f t="shared" si="68"/>
        <v>#DIV/0!</v>
      </c>
      <c r="AA451" s="127" t="e">
        <f t="shared" si="68"/>
        <v>#DIV/0!</v>
      </c>
      <c r="AB451" s="127" t="e">
        <f t="shared" si="68"/>
        <v>#DIV/0!</v>
      </c>
      <c r="AC451" s="127" t="e">
        <f t="shared" si="68"/>
        <v>#DIV/0!</v>
      </c>
      <c r="AD451" s="127" t="e">
        <f t="shared" si="68"/>
        <v>#DIV/0!</v>
      </c>
      <c r="AE451" s="127" t="e">
        <f t="shared" si="68"/>
        <v>#DIV/0!</v>
      </c>
      <c r="AF451" s="127" t="e">
        <f t="shared" si="67"/>
        <v>#DIV/0!</v>
      </c>
      <c r="AG451" s="127" t="e">
        <f t="shared" si="67"/>
        <v>#DIV/0!</v>
      </c>
      <c r="AH451" s="127" t="e">
        <f t="shared" si="67"/>
        <v>#DIV/0!</v>
      </c>
      <c r="AI451" s="127" t="e">
        <f t="shared" si="67"/>
        <v>#DIV/0!</v>
      </c>
      <c r="AJ451" s="127" t="e">
        <f t="shared" si="67"/>
        <v>#DIV/0!</v>
      </c>
      <c r="AK451" s="127" t="e">
        <f t="shared" si="65"/>
        <v>#DIV/0!</v>
      </c>
      <c r="AL451" s="127" t="e">
        <f t="shared" si="66"/>
        <v>#DIV/0!</v>
      </c>
      <c r="AM451" s="127" t="e">
        <f t="shared" si="64"/>
        <v>#DIV/0!</v>
      </c>
      <c r="AN451" s="280"/>
      <c r="AO451" s="281"/>
      <c r="AP451" s="281"/>
      <c r="AQ451" s="281"/>
      <c r="AR451" s="281"/>
      <c r="AS451" s="281"/>
      <c r="AT451" s="281"/>
      <c r="AU451" s="281"/>
      <c r="AV451" s="281"/>
      <c r="AW451" s="281"/>
      <c r="AX451" s="281"/>
      <c r="AY451" s="281"/>
      <c r="AZ451" s="281"/>
      <c r="BA451" s="281">
        <v>1</v>
      </c>
      <c r="BB451" s="281">
        <v>1</v>
      </c>
      <c r="BC451" s="281"/>
      <c r="BD451" s="281"/>
      <c r="BE451" s="325"/>
    </row>
    <row r="452" spans="2:57" ht="15" x14ac:dyDescent="0.25">
      <c r="B452" s="772"/>
      <c r="C452" s="1" t="s">
        <v>4</v>
      </c>
      <c r="D452" s="365"/>
      <c r="Q452" s="11">
        <v>7907.19</v>
      </c>
      <c r="R452" s="11">
        <v>10039.4</v>
      </c>
      <c r="U452" s="366"/>
      <c r="V452" s="74">
        <f>100</f>
        <v>100</v>
      </c>
      <c r="W452" s="127" t="e">
        <f t="shared" si="68"/>
        <v>#DIV/0!</v>
      </c>
      <c r="X452" s="127" t="e">
        <f t="shared" si="68"/>
        <v>#DIV/0!</v>
      </c>
      <c r="Y452" s="127" t="e">
        <f t="shared" si="68"/>
        <v>#DIV/0!</v>
      </c>
      <c r="Z452" s="127" t="e">
        <f t="shared" si="68"/>
        <v>#DIV/0!</v>
      </c>
      <c r="AA452" s="127" t="e">
        <f t="shared" si="68"/>
        <v>#DIV/0!</v>
      </c>
      <c r="AB452" s="127" t="e">
        <f t="shared" si="68"/>
        <v>#DIV/0!</v>
      </c>
      <c r="AC452" s="127" t="e">
        <f t="shared" si="68"/>
        <v>#DIV/0!</v>
      </c>
      <c r="AD452" s="127" t="e">
        <f t="shared" si="68"/>
        <v>#DIV/0!</v>
      </c>
      <c r="AE452" s="127" t="e">
        <f t="shared" si="68"/>
        <v>#DIV/0!</v>
      </c>
      <c r="AF452" s="127" t="e">
        <f t="shared" si="67"/>
        <v>#DIV/0!</v>
      </c>
      <c r="AG452" s="127" t="e">
        <f t="shared" si="67"/>
        <v>#DIV/0!</v>
      </c>
      <c r="AH452" s="127" t="e">
        <f t="shared" si="67"/>
        <v>#DIV/0!</v>
      </c>
      <c r="AI452" s="127" t="e">
        <f t="shared" si="67"/>
        <v>#DIV/0!</v>
      </c>
      <c r="AJ452" s="127" t="e">
        <f t="shared" si="67"/>
        <v>#DIV/0!</v>
      </c>
      <c r="AK452" s="127" t="e">
        <f t="shared" si="65"/>
        <v>#DIV/0!</v>
      </c>
      <c r="AL452" s="127" t="e">
        <f t="shared" si="66"/>
        <v>#DIV/0!</v>
      </c>
      <c r="AM452" s="127" t="e">
        <f t="shared" si="64"/>
        <v>#DIV/0!</v>
      </c>
      <c r="AN452" s="280"/>
      <c r="AO452" s="281"/>
      <c r="AP452" s="281"/>
      <c r="AQ452" s="281"/>
      <c r="AR452" s="281"/>
      <c r="AS452" s="281"/>
      <c r="AT452" s="281"/>
      <c r="AU452" s="281"/>
      <c r="AV452" s="281"/>
      <c r="AW452" s="281"/>
      <c r="AX452" s="281"/>
      <c r="AY452" s="281"/>
      <c r="AZ452" s="281"/>
      <c r="BA452" s="281">
        <v>1</v>
      </c>
      <c r="BB452" s="281">
        <v>1</v>
      </c>
      <c r="BC452" s="281"/>
      <c r="BD452" s="281"/>
      <c r="BE452" s="325"/>
    </row>
    <row r="453" spans="2:57" ht="15" x14ac:dyDescent="0.25">
      <c r="B453" s="772"/>
      <c r="C453" s="1" t="s">
        <v>5</v>
      </c>
      <c r="D453" s="365"/>
      <c r="Q453" s="11">
        <v>17229.95</v>
      </c>
      <c r="R453" s="11">
        <v>16207.39</v>
      </c>
      <c r="U453" s="366"/>
      <c r="V453" s="74">
        <f>100</f>
        <v>100</v>
      </c>
      <c r="W453" s="127" t="e">
        <f t="shared" si="68"/>
        <v>#DIV/0!</v>
      </c>
      <c r="X453" s="127" t="e">
        <f t="shared" si="68"/>
        <v>#DIV/0!</v>
      </c>
      <c r="Y453" s="127" t="e">
        <f t="shared" si="68"/>
        <v>#DIV/0!</v>
      </c>
      <c r="Z453" s="127" t="e">
        <f t="shared" si="68"/>
        <v>#DIV/0!</v>
      </c>
      <c r="AA453" s="127" t="e">
        <f t="shared" si="68"/>
        <v>#DIV/0!</v>
      </c>
      <c r="AB453" s="127" t="e">
        <f t="shared" si="68"/>
        <v>#DIV/0!</v>
      </c>
      <c r="AC453" s="127" t="e">
        <f t="shared" si="68"/>
        <v>#DIV/0!</v>
      </c>
      <c r="AD453" s="127" t="e">
        <f t="shared" si="68"/>
        <v>#DIV/0!</v>
      </c>
      <c r="AE453" s="127" t="e">
        <f t="shared" si="68"/>
        <v>#DIV/0!</v>
      </c>
      <c r="AF453" s="127" t="e">
        <f t="shared" si="67"/>
        <v>#DIV/0!</v>
      </c>
      <c r="AG453" s="127" t="e">
        <f t="shared" si="67"/>
        <v>#DIV/0!</v>
      </c>
      <c r="AH453" s="127" t="e">
        <f t="shared" si="67"/>
        <v>#DIV/0!</v>
      </c>
      <c r="AI453" s="127" t="e">
        <f t="shared" si="67"/>
        <v>#DIV/0!</v>
      </c>
      <c r="AJ453" s="127" t="e">
        <f t="shared" si="67"/>
        <v>#DIV/0!</v>
      </c>
      <c r="AK453" s="127" t="e">
        <f t="shared" si="65"/>
        <v>#DIV/0!</v>
      </c>
      <c r="AL453" s="127" t="e">
        <f t="shared" si="66"/>
        <v>#DIV/0!</v>
      </c>
      <c r="AM453" s="127" t="e">
        <f t="shared" si="64"/>
        <v>#DIV/0!</v>
      </c>
      <c r="AN453" s="280"/>
      <c r="AO453" s="281"/>
      <c r="AP453" s="281"/>
      <c r="AQ453" s="281"/>
      <c r="AR453" s="281"/>
      <c r="AS453" s="281"/>
      <c r="AT453" s="281"/>
      <c r="AU453" s="281"/>
      <c r="AV453" s="281"/>
      <c r="AW453" s="281"/>
      <c r="AX453" s="281"/>
      <c r="AY453" s="281"/>
      <c r="AZ453" s="281"/>
      <c r="BA453" s="281">
        <v>1</v>
      </c>
      <c r="BB453" s="281">
        <v>1</v>
      </c>
      <c r="BC453" s="281"/>
      <c r="BD453" s="281"/>
      <c r="BE453" s="325"/>
    </row>
    <row r="454" spans="2:57" ht="15" x14ac:dyDescent="0.25">
      <c r="B454" s="772"/>
      <c r="C454" s="1" t="s">
        <v>6</v>
      </c>
      <c r="D454" s="365"/>
      <c r="Q454" s="11">
        <v>33621.730000000003</v>
      </c>
      <c r="R454" s="11">
        <v>34828.959999999999</v>
      </c>
      <c r="U454" s="366"/>
      <c r="V454" s="74">
        <f>100</f>
        <v>100</v>
      </c>
      <c r="W454" s="127" t="e">
        <f t="shared" si="68"/>
        <v>#DIV/0!</v>
      </c>
      <c r="X454" s="127" t="e">
        <f t="shared" si="68"/>
        <v>#DIV/0!</v>
      </c>
      <c r="Y454" s="127" t="e">
        <f t="shared" si="68"/>
        <v>#DIV/0!</v>
      </c>
      <c r="Z454" s="127" t="e">
        <f t="shared" si="68"/>
        <v>#DIV/0!</v>
      </c>
      <c r="AA454" s="127" t="e">
        <f t="shared" si="68"/>
        <v>#DIV/0!</v>
      </c>
      <c r="AB454" s="127" t="e">
        <f t="shared" si="68"/>
        <v>#DIV/0!</v>
      </c>
      <c r="AC454" s="127" t="e">
        <f t="shared" si="68"/>
        <v>#DIV/0!</v>
      </c>
      <c r="AD454" s="127" t="e">
        <f t="shared" si="68"/>
        <v>#DIV/0!</v>
      </c>
      <c r="AE454" s="127" t="e">
        <f t="shared" si="68"/>
        <v>#DIV/0!</v>
      </c>
      <c r="AF454" s="127" t="e">
        <f t="shared" si="67"/>
        <v>#DIV/0!</v>
      </c>
      <c r="AG454" s="127" t="e">
        <f t="shared" si="67"/>
        <v>#DIV/0!</v>
      </c>
      <c r="AH454" s="127" t="e">
        <f t="shared" si="67"/>
        <v>#DIV/0!</v>
      </c>
      <c r="AI454" s="127" t="e">
        <f t="shared" si="67"/>
        <v>#DIV/0!</v>
      </c>
      <c r="AJ454" s="127" t="e">
        <f t="shared" si="67"/>
        <v>#DIV/0!</v>
      </c>
      <c r="AK454" s="127" t="e">
        <f t="shared" si="65"/>
        <v>#DIV/0!</v>
      </c>
      <c r="AL454" s="127" t="e">
        <f t="shared" si="66"/>
        <v>#DIV/0!</v>
      </c>
      <c r="AM454" s="127" t="e">
        <f t="shared" si="64"/>
        <v>#DIV/0!</v>
      </c>
      <c r="AN454" s="280"/>
      <c r="AO454" s="281"/>
      <c r="AP454" s="281"/>
      <c r="AQ454" s="281"/>
      <c r="AR454" s="281"/>
      <c r="AS454" s="281"/>
      <c r="AT454" s="281"/>
      <c r="AU454" s="281"/>
      <c r="AV454" s="281"/>
      <c r="AW454" s="281"/>
      <c r="AX454" s="281"/>
      <c r="AY454" s="281"/>
      <c r="AZ454" s="281"/>
      <c r="BA454" s="281"/>
      <c r="BB454" s="281"/>
      <c r="BC454" s="281"/>
      <c r="BD454" s="281"/>
      <c r="BE454" s="325"/>
    </row>
    <row r="455" spans="2:57" ht="15" x14ac:dyDescent="0.25">
      <c r="B455" s="765"/>
      <c r="C455" s="8" t="s">
        <v>7</v>
      </c>
      <c r="D455" s="424"/>
      <c r="E455" s="341"/>
      <c r="F455" s="341"/>
      <c r="G455" s="341"/>
      <c r="H455" s="341"/>
      <c r="I455" s="341"/>
      <c r="J455" s="341"/>
      <c r="K455" s="341"/>
      <c r="L455" s="341"/>
      <c r="M455" s="341"/>
      <c r="N455" s="341"/>
      <c r="O455" s="341"/>
      <c r="P455" s="341"/>
      <c r="Q455" s="341">
        <v>16391.78</v>
      </c>
      <c r="R455" s="341">
        <v>18621.57</v>
      </c>
      <c r="S455" s="341"/>
      <c r="T455" s="341"/>
      <c r="U455" s="341"/>
      <c r="V455" s="74">
        <f>100</f>
        <v>100</v>
      </c>
      <c r="W455" s="127" t="e">
        <f t="shared" si="68"/>
        <v>#DIV/0!</v>
      </c>
      <c r="X455" s="127" t="e">
        <f t="shared" si="68"/>
        <v>#DIV/0!</v>
      </c>
      <c r="Y455" s="127" t="e">
        <f t="shared" si="68"/>
        <v>#DIV/0!</v>
      </c>
      <c r="Z455" s="127" t="e">
        <f t="shared" si="68"/>
        <v>#DIV/0!</v>
      </c>
      <c r="AA455" s="127" t="e">
        <f t="shared" si="68"/>
        <v>#DIV/0!</v>
      </c>
      <c r="AB455" s="127" t="e">
        <f t="shared" si="68"/>
        <v>#DIV/0!</v>
      </c>
      <c r="AC455" s="127" t="e">
        <f t="shared" si="68"/>
        <v>#DIV/0!</v>
      </c>
      <c r="AD455" s="127" t="e">
        <f t="shared" si="68"/>
        <v>#DIV/0!</v>
      </c>
      <c r="AE455" s="127" t="e">
        <f t="shared" si="68"/>
        <v>#DIV/0!</v>
      </c>
      <c r="AF455" s="127" t="e">
        <f t="shared" si="67"/>
        <v>#DIV/0!</v>
      </c>
      <c r="AG455" s="127" t="e">
        <f t="shared" si="67"/>
        <v>#DIV/0!</v>
      </c>
      <c r="AH455" s="127" t="e">
        <f t="shared" si="67"/>
        <v>#DIV/0!</v>
      </c>
      <c r="AI455" s="127" t="e">
        <f t="shared" si="67"/>
        <v>#DIV/0!</v>
      </c>
      <c r="AJ455" s="127" t="e">
        <f t="shared" si="67"/>
        <v>#DIV/0!</v>
      </c>
      <c r="AK455" s="127" t="e">
        <f t="shared" si="65"/>
        <v>#DIV/0!</v>
      </c>
      <c r="AL455" s="127" t="e">
        <f t="shared" si="66"/>
        <v>#DIV/0!</v>
      </c>
      <c r="AM455" s="127" t="e">
        <f t="shared" si="64"/>
        <v>#DIV/0!</v>
      </c>
      <c r="AN455" s="283"/>
      <c r="AO455" s="284"/>
      <c r="AP455" s="284"/>
      <c r="AQ455" s="284"/>
      <c r="AR455" s="284"/>
      <c r="AS455" s="284"/>
      <c r="AT455" s="284"/>
      <c r="AU455" s="284"/>
      <c r="AV455" s="284"/>
      <c r="AW455" s="284"/>
      <c r="AX455" s="284"/>
      <c r="AY455" s="284"/>
      <c r="AZ455" s="284"/>
      <c r="BA455" s="284"/>
      <c r="BB455" s="284"/>
      <c r="BC455" s="284"/>
      <c r="BD455" s="284"/>
      <c r="BE455" s="284"/>
    </row>
    <row r="456" spans="2:57" ht="15" x14ac:dyDescent="0.25">
      <c r="B456" s="772" t="s">
        <v>285</v>
      </c>
      <c r="C456" s="1" t="s">
        <v>2</v>
      </c>
      <c r="D456" s="425"/>
      <c r="Q456" s="11">
        <v>3069.22</v>
      </c>
      <c r="R456" s="11">
        <v>4189.1400000000003</v>
      </c>
      <c r="U456" s="366"/>
      <c r="V456" s="74">
        <f>100</f>
        <v>100</v>
      </c>
      <c r="W456" s="127" t="e">
        <f t="shared" si="68"/>
        <v>#DIV/0!</v>
      </c>
      <c r="X456" s="127" t="e">
        <f t="shared" si="68"/>
        <v>#DIV/0!</v>
      </c>
      <c r="Y456" s="127" t="e">
        <f t="shared" si="68"/>
        <v>#DIV/0!</v>
      </c>
      <c r="Z456" s="127" t="e">
        <f t="shared" si="68"/>
        <v>#DIV/0!</v>
      </c>
      <c r="AA456" s="127" t="e">
        <f t="shared" si="68"/>
        <v>#DIV/0!</v>
      </c>
      <c r="AB456" s="127" t="e">
        <f t="shared" si="68"/>
        <v>#DIV/0!</v>
      </c>
      <c r="AC456" s="127" t="e">
        <f t="shared" si="68"/>
        <v>#DIV/0!</v>
      </c>
      <c r="AD456" s="127" t="e">
        <f t="shared" si="68"/>
        <v>#DIV/0!</v>
      </c>
      <c r="AE456" s="127" t="e">
        <f t="shared" si="68"/>
        <v>#DIV/0!</v>
      </c>
      <c r="AF456" s="127" t="e">
        <f t="shared" si="67"/>
        <v>#DIV/0!</v>
      </c>
      <c r="AG456" s="127" t="e">
        <f t="shared" si="67"/>
        <v>#DIV/0!</v>
      </c>
      <c r="AH456" s="127" t="e">
        <f t="shared" si="67"/>
        <v>#DIV/0!</v>
      </c>
      <c r="AI456" s="127" t="e">
        <f t="shared" si="67"/>
        <v>#DIV/0!</v>
      </c>
      <c r="AJ456" s="127" t="e">
        <f t="shared" si="67"/>
        <v>#DIV/0!</v>
      </c>
      <c r="AK456" s="127" t="e">
        <f t="shared" si="65"/>
        <v>#DIV/0!</v>
      </c>
      <c r="AL456" s="127" t="e">
        <f t="shared" si="66"/>
        <v>#DIV/0!</v>
      </c>
      <c r="AM456" s="127" t="e">
        <f t="shared" si="64"/>
        <v>#DIV/0!</v>
      </c>
      <c r="AN456" s="280"/>
      <c r="AO456" s="281"/>
      <c r="AP456" s="281"/>
      <c r="AQ456" s="281"/>
      <c r="AR456" s="281"/>
      <c r="AS456" s="281"/>
      <c r="AT456" s="281"/>
      <c r="AU456" s="281"/>
      <c r="AV456" s="281"/>
      <c r="AW456" s="281"/>
      <c r="AX456" s="281"/>
      <c r="AY456" s="281"/>
      <c r="AZ456" s="281"/>
      <c r="BA456" s="281">
        <v>1</v>
      </c>
      <c r="BB456" s="281">
        <v>1</v>
      </c>
      <c r="BC456" s="281"/>
      <c r="BD456" s="281"/>
      <c r="BE456" s="325"/>
    </row>
    <row r="457" spans="2:57" ht="15" x14ac:dyDescent="0.25">
      <c r="B457" s="772"/>
      <c r="C457" s="1" t="s">
        <v>3</v>
      </c>
      <c r="D457" s="365"/>
      <c r="Q457" s="11">
        <v>585.59</v>
      </c>
      <c r="R457" s="11">
        <v>697.04</v>
      </c>
      <c r="U457" s="366"/>
      <c r="V457" s="74">
        <f>100</f>
        <v>100</v>
      </c>
      <c r="W457" s="127" t="e">
        <f t="shared" si="68"/>
        <v>#DIV/0!</v>
      </c>
      <c r="X457" s="127" t="e">
        <f t="shared" si="68"/>
        <v>#DIV/0!</v>
      </c>
      <c r="Y457" s="127" t="e">
        <f t="shared" si="68"/>
        <v>#DIV/0!</v>
      </c>
      <c r="Z457" s="127" t="e">
        <f t="shared" si="68"/>
        <v>#DIV/0!</v>
      </c>
      <c r="AA457" s="127" t="e">
        <f t="shared" si="68"/>
        <v>#DIV/0!</v>
      </c>
      <c r="AB457" s="127" t="e">
        <f t="shared" si="68"/>
        <v>#DIV/0!</v>
      </c>
      <c r="AC457" s="127" t="e">
        <f t="shared" si="68"/>
        <v>#DIV/0!</v>
      </c>
      <c r="AD457" s="127" t="e">
        <f t="shared" si="68"/>
        <v>#DIV/0!</v>
      </c>
      <c r="AE457" s="127" t="e">
        <f t="shared" si="68"/>
        <v>#DIV/0!</v>
      </c>
      <c r="AF457" s="127" t="e">
        <f t="shared" si="67"/>
        <v>#DIV/0!</v>
      </c>
      <c r="AG457" s="127" t="e">
        <f t="shared" si="67"/>
        <v>#DIV/0!</v>
      </c>
      <c r="AH457" s="127" t="e">
        <f t="shared" si="67"/>
        <v>#DIV/0!</v>
      </c>
      <c r="AI457" s="127" t="e">
        <f t="shared" si="67"/>
        <v>#DIV/0!</v>
      </c>
      <c r="AJ457" s="127" t="e">
        <f t="shared" si="67"/>
        <v>#DIV/0!</v>
      </c>
      <c r="AK457" s="127" t="e">
        <f t="shared" si="65"/>
        <v>#DIV/0!</v>
      </c>
      <c r="AL457" s="127" t="e">
        <f t="shared" si="66"/>
        <v>#DIV/0!</v>
      </c>
      <c r="AM457" s="127" t="e">
        <f t="shared" ref="AM457:AM491" si="69">U457*100/$D457</f>
        <v>#DIV/0!</v>
      </c>
      <c r="AN457" s="280"/>
      <c r="AO457" s="281"/>
      <c r="AP457" s="281"/>
      <c r="AQ457" s="281"/>
      <c r="AR457" s="281"/>
      <c r="AS457" s="281"/>
      <c r="AT457" s="281"/>
      <c r="AU457" s="281"/>
      <c r="AV457" s="281"/>
      <c r="AW457" s="281"/>
      <c r="AX457" s="281"/>
      <c r="AY457" s="281"/>
      <c r="AZ457" s="281"/>
      <c r="BA457" s="281">
        <v>1</v>
      </c>
      <c r="BB457" s="281">
        <v>1</v>
      </c>
      <c r="BC457" s="281"/>
      <c r="BD457" s="281"/>
      <c r="BE457" s="325"/>
    </row>
    <row r="458" spans="2:57" ht="15" x14ac:dyDescent="0.25">
      <c r="B458" s="772"/>
      <c r="C458" s="1" t="s">
        <v>4</v>
      </c>
      <c r="D458" s="365"/>
      <c r="Q458" s="11">
        <v>386.07</v>
      </c>
      <c r="R458" s="11">
        <v>539.92999999999995</v>
      </c>
      <c r="U458" s="366"/>
      <c r="V458" s="74">
        <f>100</f>
        <v>100</v>
      </c>
      <c r="W458" s="127" t="e">
        <f t="shared" si="68"/>
        <v>#DIV/0!</v>
      </c>
      <c r="X458" s="127" t="e">
        <f t="shared" si="68"/>
        <v>#DIV/0!</v>
      </c>
      <c r="Y458" s="127" t="e">
        <f t="shared" si="68"/>
        <v>#DIV/0!</v>
      </c>
      <c r="Z458" s="127" t="e">
        <f t="shared" si="68"/>
        <v>#DIV/0!</v>
      </c>
      <c r="AA458" s="127" t="e">
        <f t="shared" si="68"/>
        <v>#DIV/0!</v>
      </c>
      <c r="AB458" s="127" t="e">
        <f t="shared" si="68"/>
        <v>#DIV/0!</v>
      </c>
      <c r="AC458" s="127" t="e">
        <f t="shared" si="68"/>
        <v>#DIV/0!</v>
      </c>
      <c r="AD458" s="127" t="e">
        <f t="shared" si="68"/>
        <v>#DIV/0!</v>
      </c>
      <c r="AE458" s="127" t="e">
        <f t="shared" si="68"/>
        <v>#DIV/0!</v>
      </c>
      <c r="AF458" s="127" t="e">
        <f t="shared" si="67"/>
        <v>#DIV/0!</v>
      </c>
      <c r="AG458" s="127" t="e">
        <f t="shared" si="67"/>
        <v>#DIV/0!</v>
      </c>
      <c r="AH458" s="127" t="e">
        <f t="shared" si="67"/>
        <v>#DIV/0!</v>
      </c>
      <c r="AI458" s="127" t="e">
        <f t="shared" si="67"/>
        <v>#DIV/0!</v>
      </c>
      <c r="AJ458" s="127" t="e">
        <f t="shared" si="67"/>
        <v>#DIV/0!</v>
      </c>
      <c r="AK458" s="127" t="e">
        <f t="shared" si="65"/>
        <v>#DIV/0!</v>
      </c>
      <c r="AL458" s="127" t="e">
        <f t="shared" si="66"/>
        <v>#DIV/0!</v>
      </c>
      <c r="AM458" s="127" t="e">
        <f t="shared" si="69"/>
        <v>#DIV/0!</v>
      </c>
      <c r="AN458" s="280"/>
      <c r="AO458" s="281"/>
      <c r="AP458" s="281"/>
      <c r="AQ458" s="281"/>
      <c r="AR458" s="281"/>
      <c r="AS458" s="281"/>
      <c r="AT458" s="281"/>
      <c r="AU458" s="281"/>
      <c r="AV458" s="281"/>
      <c r="AW458" s="281"/>
      <c r="AX458" s="281"/>
      <c r="AY458" s="281"/>
      <c r="AZ458" s="281"/>
      <c r="BA458" s="281">
        <v>1</v>
      </c>
      <c r="BB458" s="281">
        <v>1</v>
      </c>
      <c r="BC458" s="281"/>
      <c r="BD458" s="281"/>
      <c r="BE458" s="325"/>
    </row>
    <row r="459" spans="2:57" ht="15" x14ac:dyDescent="0.25">
      <c r="B459" s="772"/>
      <c r="C459" s="1" t="s">
        <v>5</v>
      </c>
      <c r="D459" s="365"/>
      <c r="Q459" s="11">
        <v>146.32</v>
      </c>
      <c r="R459" s="11">
        <v>239.06</v>
      </c>
      <c r="U459" s="366"/>
      <c r="V459" s="74">
        <f>100</f>
        <v>100</v>
      </c>
      <c r="W459" s="127" t="e">
        <f t="shared" si="68"/>
        <v>#DIV/0!</v>
      </c>
      <c r="X459" s="127" t="e">
        <f t="shared" si="68"/>
        <v>#DIV/0!</v>
      </c>
      <c r="Y459" s="127" t="e">
        <f t="shared" si="68"/>
        <v>#DIV/0!</v>
      </c>
      <c r="Z459" s="127" t="e">
        <f t="shared" si="68"/>
        <v>#DIV/0!</v>
      </c>
      <c r="AA459" s="127" t="e">
        <f t="shared" si="68"/>
        <v>#DIV/0!</v>
      </c>
      <c r="AB459" s="127" t="e">
        <f t="shared" si="68"/>
        <v>#DIV/0!</v>
      </c>
      <c r="AC459" s="127" t="e">
        <f t="shared" si="68"/>
        <v>#DIV/0!</v>
      </c>
      <c r="AD459" s="127" t="e">
        <f t="shared" si="68"/>
        <v>#DIV/0!</v>
      </c>
      <c r="AE459" s="127" t="e">
        <f t="shared" si="68"/>
        <v>#DIV/0!</v>
      </c>
      <c r="AF459" s="127" t="e">
        <f t="shared" si="67"/>
        <v>#DIV/0!</v>
      </c>
      <c r="AG459" s="127" t="e">
        <f t="shared" si="67"/>
        <v>#DIV/0!</v>
      </c>
      <c r="AH459" s="127" t="e">
        <f t="shared" si="67"/>
        <v>#DIV/0!</v>
      </c>
      <c r="AI459" s="127" t="e">
        <f t="shared" si="67"/>
        <v>#DIV/0!</v>
      </c>
      <c r="AJ459" s="127" t="e">
        <f t="shared" si="67"/>
        <v>#DIV/0!</v>
      </c>
      <c r="AK459" s="127" t="e">
        <f t="shared" si="65"/>
        <v>#DIV/0!</v>
      </c>
      <c r="AL459" s="127" t="e">
        <f t="shared" si="66"/>
        <v>#DIV/0!</v>
      </c>
      <c r="AM459" s="127" t="e">
        <f t="shared" si="69"/>
        <v>#DIV/0!</v>
      </c>
      <c r="AN459" s="280"/>
      <c r="AO459" s="281"/>
      <c r="AP459" s="281"/>
      <c r="AQ459" s="281"/>
      <c r="AR459" s="281"/>
      <c r="AS459" s="281"/>
      <c r="AT459" s="281"/>
      <c r="AU459" s="281"/>
      <c r="AV459" s="281"/>
      <c r="AW459" s="281"/>
      <c r="AX459" s="281"/>
      <c r="AY459" s="281"/>
      <c r="AZ459" s="281"/>
      <c r="BA459" s="281">
        <v>1</v>
      </c>
      <c r="BB459" s="281">
        <v>1</v>
      </c>
      <c r="BC459" s="281"/>
      <c r="BD459" s="281"/>
      <c r="BE459" s="325"/>
    </row>
    <row r="460" spans="2:57" ht="15" x14ac:dyDescent="0.25">
      <c r="B460" s="772"/>
      <c r="C460" s="1" t="s">
        <v>6</v>
      </c>
      <c r="D460" s="365"/>
      <c r="Q460" s="11">
        <v>4187.2</v>
      </c>
      <c r="R460" s="11">
        <v>5665.17</v>
      </c>
      <c r="U460" s="366"/>
      <c r="V460" s="74">
        <f>100</f>
        <v>100</v>
      </c>
      <c r="W460" s="127" t="e">
        <f t="shared" si="68"/>
        <v>#DIV/0!</v>
      </c>
      <c r="X460" s="127" t="e">
        <f t="shared" si="68"/>
        <v>#DIV/0!</v>
      </c>
      <c r="Y460" s="127" t="e">
        <f t="shared" si="68"/>
        <v>#DIV/0!</v>
      </c>
      <c r="Z460" s="127" t="e">
        <f t="shared" si="68"/>
        <v>#DIV/0!</v>
      </c>
      <c r="AA460" s="127" t="e">
        <f t="shared" si="68"/>
        <v>#DIV/0!</v>
      </c>
      <c r="AB460" s="127" t="e">
        <f t="shared" si="68"/>
        <v>#DIV/0!</v>
      </c>
      <c r="AC460" s="127" t="e">
        <f t="shared" si="68"/>
        <v>#DIV/0!</v>
      </c>
      <c r="AD460" s="127" t="e">
        <f t="shared" si="68"/>
        <v>#DIV/0!</v>
      </c>
      <c r="AE460" s="127" t="e">
        <f t="shared" si="68"/>
        <v>#DIV/0!</v>
      </c>
      <c r="AF460" s="127" t="e">
        <f t="shared" si="67"/>
        <v>#DIV/0!</v>
      </c>
      <c r="AG460" s="127" t="e">
        <f t="shared" si="67"/>
        <v>#DIV/0!</v>
      </c>
      <c r="AH460" s="127" t="e">
        <f t="shared" si="67"/>
        <v>#DIV/0!</v>
      </c>
      <c r="AI460" s="127" t="e">
        <f t="shared" si="67"/>
        <v>#DIV/0!</v>
      </c>
      <c r="AJ460" s="127" t="e">
        <f t="shared" si="67"/>
        <v>#DIV/0!</v>
      </c>
      <c r="AK460" s="127" t="e">
        <f t="shared" si="65"/>
        <v>#DIV/0!</v>
      </c>
      <c r="AL460" s="127" t="e">
        <f t="shared" si="66"/>
        <v>#DIV/0!</v>
      </c>
      <c r="AM460" s="127" t="e">
        <f t="shared" si="69"/>
        <v>#DIV/0!</v>
      </c>
      <c r="AN460" s="280"/>
      <c r="AO460" s="281"/>
      <c r="AP460" s="281"/>
      <c r="AQ460" s="281"/>
      <c r="AR460" s="281"/>
      <c r="AS460" s="281"/>
      <c r="AT460" s="281"/>
      <c r="AU460" s="281"/>
      <c r="AV460" s="281"/>
      <c r="AW460" s="281"/>
      <c r="AX460" s="281"/>
      <c r="AY460" s="281"/>
      <c r="AZ460" s="281"/>
      <c r="BA460" s="281"/>
      <c r="BB460" s="281"/>
      <c r="BC460" s="281"/>
      <c r="BD460" s="281"/>
      <c r="BE460" s="325"/>
    </row>
    <row r="461" spans="2:57" ht="15" x14ac:dyDescent="0.25">
      <c r="B461" s="765"/>
      <c r="C461" s="8" t="s">
        <v>7</v>
      </c>
      <c r="D461" s="424"/>
      <c r="E461" s="341"/>
      <c r="F461" s="341"/>
      <c r="G461" s="341"/>
      <c r="H461" s="341"/>
      <c r="I461" s="341"/>
      <c r="J461" s="341"/>
      <c r="K461" s="341"/>
      <c r="L461" s="341"/>
      <c r="M461" s="341"/>
      <c r="N461" s="341"/>
      <c r="O461" s="341"/>
      <c r="P461" s="341"/>
      <c r="Q461" s="341">
        <v>4040.88</v>
      </c>
      <c r="R461" s="341">
        <v>5426.11</v>
      </c>
      <c r="S461" s="341"/>
      <c r="T461" s="341"/>
      <c r="U461" s="341"/>
      <c r="V461" s="74">
        <f>100</f>
        <v>100</v>
      </c>
      <c r="W461" s="127" t="e">
        <f t="shared" si="68"/>
        <v>#DIV/0!</v>
      </c>
      <c r="X461" s="127" t="e">
        <f t="shared" si="68"/>
        <v>#DIV/0!</v>
      </c>
      <c r="Y461" s="127" t="e">
        <f t="shared" si="68"/>
        <v>#DIV/0!</v>
      </c>
      <c r="Z461" s="127" t="e">
        <f t="shared" si="68"/>
        <v>#DIV/0!</v>
      </c>
      <c r="AA461" s="127" t="e">
        <f t="shared" si="68"/>
        <v>#DIV/0!</v>
      </c>
      <c r="AB461" s="127" t="e">
        <f t="shared" si="68"/>
        <v>#DIV/0!</v>
      </c>
      <c r="AC461" s="127" t="e">
        <f t="shared" si="68"/>
        <v>#DIV/0!</v>
      </c>
      <c r="AD461" s="127" t="e">
        <f t="shared" si="68"/>
        <v>#DIV/0!</v>
      </c>
      <c r="AE461" s="127" t="e">
        <f t="shared" si="68"/>
        <v>#DIV/0!</v>
      </c>
      <c r="AF461" s="127" t="e">
        <f t="shared" si="67"/>
        <v>#DIV/0!</v>
      </c>
      <c r="AG461" s="127" t="e">
        <f t="shared" si="67"/>
        <v>#DIV/0!</v>
      </c>
      <c r="AH461" s="127" t="e">
        <f t="shared" si="67"/>
        <v>#DIV/0!</v>
      </c>
      <c r="AI461" s="127" t="e">
        <f t="shared" si="67"/>
        <v>#DIV/0!</v>
      </c>
      <c r="AJ461" s="127" t="e">
        <f t="shared" si="67"/>
        <v>#DIV/0!</v>
      </c>
      <c r="AK461" s="127" t="e">
        <f t="shared" si="65"/>
        <v>#DIV/0!</v>
      </c>
      <c r="AL461" s="127" t="e">
        <f t="shared" si="66"/>
        <v>#DIV/0!</v>
      </c>
      <c r="AM461" s="127" t="e">
        <f t="shared" si="69"/>
        <v>#DIV/0!</v>
      </c>
      <c r="AN461" s="283"/>
      <c r="AO461" s="284"/>
      <c r="AP461" s="284"/>
      <c r="AQ461" s="284"/>
      <c r="AR461" s="284"/>
      <c r="AS461" s="284"/>
      <c r="AT461" s="284"/>
      <c r="AU461" s="284"/>
      <c r="AV461" s="284"/>
      <c r="AW461" s="284"/>
      <c r="AX461" s="284"/>
      <c r="AY461" s="284"/>
      <c r="AZ461" s="284"/>
      <c r="BA461" s="284"/>
      <c r="BB461" s="284"/>
      <c r="BC461" s="284"/>
      <c r="BD461" s="284"/>
      <c r="BE461" s="284"/>
    </row>
    <row r="462" spans="2:57" ht="15" x14ac:dyDescent="0.25">
      <c r="B462" s="772" t="s">
        <v>286</v>
      </c>
      <c r="C462" s="1" t="s">
        <v>2</v>
      </c>
      <c r="D462" s="425"/>
      <c r="Q462" s="11">
        <v>50.9</v>
      </c>
      <c r="R462" s="11">
        <v>68.099999999999994</v>
      </c>
      <c r="U462" s="366"/>
      <c r="V462" s="74">
        <f>100</f>
        <v>100</v>
      </c>
      <c r="W462" s="127" t="e">
        <f t="shared" si="68"/>
        <v>#DIV/0!</v>
      </c>
      <c r="X462" s="127" t="e">
        <f t="shared" si="68"/>
        <v>#DIV/0!</v>
      </c>
      <c r="Y462" s="127" t="e">
        <f t="shared" si="68"/>
        <v>#DIV/0!</v>
      </c>
      <c r="Z462" s="127" t="e">
        <f t="shared" si="68"/>
        <v>#DIV/0!</v>
      </c>
      <c r="AA462" s="127" t="e">
        <f t="shared" si="68"/>
        <v>#DIV/0!</v>
      </c>
      <c r="AB462" s="127" t="e">
        <f t="shared" si="68"/>
        <v>#DIV/0!</v>
      </c>
      <c r="AC462" s="127" t="e">
        <f t="shared" si="68"/>
        <v>#DIV/0!</v>
      </c>
      <c r="AD462" s="127" t="e">
        <f t="shared" si="68"/>
        <v>#DIV/0!</v>
      </c>
      <c r="AE462" s="127" t="e">
        <f t="shared" si="68"/>
        <v>#DIV/0!</v>
      </c>
      <c r="AF462" s="127" t="e">
        <f t="shared" si="67"/>
        <v>#DIV/0!</v>
      </c>
      <c r="AG462" s="127" t="e">
        <f t="shared" si="67"/>
        <v>#DIV/0!</v>
      </c>
      <c r="AH462" s="127" t="e">
        <f t="shared" si="67"/>
        <v>#DIV/0!</v>
      </c>
      <c r="AI462" s="127" t="e">
        <f t="shared" si="67"/>
        <v>#DIV/0!</v>
      </c>
      <c r="AJ462" s="127" t="e">
        <f t="shared" si="67"/>
        <v>#DIV/0!</v>
      </c>
      <c r="AK462" s="127" t="e">
        <f t="shared" si="65"/>
        <v>#DIV/0!</v>
      </c>
      <c r="AL462" s="127" t="e">
        <f t="shared" si="66"/>
        <v>#DIV/0!</v>
      </c>
      <c r="AM462" s="127" t="e">
        <f t="shared" si="69"/>
        <v>#DIV/0!</v>
      </c>
      <c r="AN462" s="280"/>
      <c r="AO462" s="281"/>
      <c r="AP462" s="281"/>
      <c r="AQ462" s="281"/>
      <c r="AR462" s="281"/>
      <c r="AS462" s="281"/>
      <c r="AT462" s="281"/>
      <c r="AU462" s="281"/>
      <c r="AV462" s="281"/>
      <c r="AW462" s="281"/>
      <c r="AX462" s="281"/>
      <c r="AY462" s="281"/>
      <c r="AZ462" s="281"/>
      <c r="BA462" s="281">
        <v>1</v>
      </c>
      <c r="BB462" s="281">
        <v>1</v>
      </c>
      <c r="BC462" s="281"/>
      <c r="BD462" s="281"/>
      <c r="BE462" s="325"/>
    </row>
    <row r="463" spans="2:57" ht="15" x14ac:dyDescent="0.25">
      <c r="B463" s="772"/>
      <c r="C463" s="1" t="s">
        <v>3</v>
      </c>
      <c r="D463" s="365"/>
      <c r="Q463" s="11">
        <v>114.43</v>
      </c>
      <c r="R463" s="11">
        <v>123.04</v>
      </c>
      <c r="U463" s="366"/>
      <c r="V463" s="74">
        <f>100</f>
        <v>100</v>
      </c>
      <c r="W463" s="127" t="e">
        <f t="shared" si="68"/>
        <v>#DIV/0!</v>
      </c>
      <c r="X463" s="127" t="e">
        <f t="shared" si="68"/>
        <v>#DIV/0!</v>
      </c>
      <c r="Y463" s="127" t="e">
        <f t="shared" si="68"/>
        <v>#DIV/0!</v>
      </c>
      <c r="Z463" s="127" t="e">
        <f t="shared" si="68"/>
        <v>#DIV/0!</v>
      </c>
      <c r="AA463" s="127" t="e">
        <f t="shared" si="68"/>
        <v>#DIV/0!</v>
      </c>
      <c r="AB463" s="127" t="e">
        <f t="shared" si="68"/>
        <v>#DIV/0!</v>
      </c>
      <c r="AC463" s="127" t="e">
        <f t="shared" si="68"/>
        <v>#DIV/0!</v>
      </c>
      <c r="AD463" s="127" t="e">
        <f t="shared" si="68"/>
        <v>#DIV/0!</v>
      </c>
      <c r="AE463" s="127" t="e">
        <f t="shared" si="68"/>
        <v>#DIV/0!</v>
      </c>
      <c r="AF463" s="127" t="e">
        <f t="shared" si="67"/>
        <v>#DIV/0!</v>
      </c>
      <c r="AG463" s="127" t="e">
        <f t="shared" si="67"/>
        <v>#DIV/0!</v>
      </c>
      <c r="AH463" s="127" t="e">
        <f t="shared" si="67"/>
        <v>#DIV/0!</v>
      </c>
      <c r="AI463" s="127" t="e">
        <f t="shared" si="67"/>
        <v>#DIV/0!</v>
      </c>
      <c r="AJ463" s="127" t="e">
        <f t="shared" si="67"/>
        <v>#DIV/0!</v>
      </c>
      <c r="AK463" s="127" t="e">
        <f t="shared" si="65"/>
        <v>#DIV/0!</v>
      </c>
      <c r="AL463" s="127" t="e">
        <f t="shared" si="66"/>
        <v>#DIV/0!</v>
      </c>
      <c r="AM463" s="127" t="e">
        <f t="shared" si="69"/>
        <v>#DIV/0!</v>
      </c>
      <c r="AN463" s="280"/>
      <c r="AO463" s="281"/>
      <c r="AP463" s="281"/>
      <c r="AQ463" s="281"/>
      <c r="AR463" s="281"/>
      <c r="AS463" s="281"/>
      <c r="AT463" s="281"/>
      <c r="AU463" s="281"/>
      <c r="AV463" s="281"/>
      <c r="AW463" s="281"/>
      <c r="AX463" s="281"/>
      <c r="AY463" s="281"/>
      <c r="AZ463" s="281"/>
      <c r="BA463" s="281">
        <v>1</v>
      </c>
      <c r="BB463" s="281">
        <v>1</v>
      </c>
      <c r="BC463" s="281"/>
      <c r="BD463" s="281"/>
      <c r="BE463" s="325"/>
    </row>
    <row r="464" spans="2:57" ht="15" x14ac:dyDescent="0.25">
      <c r="B464" s="772"/>
      <c r="C464" s="1" t="s">
        <v>4</v>
      </c>
      <c r="D464" s="365"/>
      <c r="Q464" s="11">
        <v>170.46</v>
      </c>
      <c r="R464" s="11">
        <v>183.89</v>
      </c>
      <c r="U464" s="366"/>
      <c r="V464" s="74">
        <f>100</f>
        <v>100</v>
      </c>
      <c r="W464" s="127" t="e">
        <f t="shared" si="68"/>
        <v>#DIV/0!</v>
      </c>
      <c r="X464" s="127" t="e">
        <f t="shared" si="68"/>
        <v>#DIV/0!</v>
      </c>
      <c r="Y464" s="127" t="e">
        <f t="shared" si="68"/>
        <v>#DIV/0!</v>
      </c>
      <c r="Z464" s="127" t="e">
        <f t="shared" si="68"/>
        <v>#DIV/0!</v>
      </c>
      <c r="AA464" s="127" t="e">
        <f t="shared" si="68"/>
        <v>#DIV/0!</v>
      </c>
      <c r="AB464" s="127" t="e">
        <f t="shared" si="68"/>
        <v>#DIV/0!</v>
      </c>
      <c r="AC464" s="127" t="e">
        <f t="shared" si="68"/>
        <v>#DIV/0!</v>
      </c>
      <c r="AD464" s="127" t="e">
        <f t="shared" si="68"/>
        <v>#DIV/0!</v>
      </c>
      <c r="AE464" s="127" t="e">
        <f t="shared" si="68"/>
        <v>#DIV/0!</v>
      </c>
      <c r="AF464" s="127" t="e">
        <f t="shared" si="67"/>
        <v>#DIV/0!</v>
      </c>
      <c r="AG464" s="127" t="e">
        <f t="shared" si="67"/>
        <v>#DIV/0!</v>
      </c>
      <c r="AH464" s="127" t="e">
        <f t="shared" si="67"/>
        <v>#DIV/0!</v>
      </c>
      <c r="AI464" s="127" t="e">
        <f t="shared" si="67"/>
        <v>#DIV/0!</v>
      </c>
      <c r="AJ464" s="127" t="e">
        <f t="shared" si="67"/>
        <v>#DIV/0!</v>
      </c>
      <c r="AK464" s="127" t="e">
        <f t="shared" si="65"/>
        <v>#DIV/0!</v>
      </c>
      <c r="AL464" s="127" t="e">
        <f t="shared" si="66"/>
        <v>#DIV/0!</v>
      </c>
      <c r="AM464" s="127" t="e">
        <f t="shared" si="69"/>
        <v>#DIV/0!</v>
      </c>
      <c r="AN464" s="280"/>
      <c r="AO464" s="281"/>
      <c r="AP464" s="281"/>
      <c r="AQ464" s="281"/>
      <c r="AR464" s="281"/>
      <c r="AS464" s="281"/>
      <c r="AT464" s="281"/>
      <c r="AU464" s="281"/>
      <c r="AV464" s="281"/>
      <c r="AW464" s="281"/>
      <c r="AX464" s="281"/>
      <c r="AY464" s="281"/>
      <c r="AZ464" s="281"/>
      <c r="BA464" s="281">
        <v>1</v>
      </c>
      <c r="BB464" s="281">
        <v>1</v>
      </c>
      <c r="BC464" s="281"/>
      <c r="BD464" s="281"/>
      <c r="BE464" s="325"/>
    </row>
    <row r="465" spans="2:57" ht="15" x14ac:dyDescent="0.25">
      <c r="B465" s="772"/>
      <c r="C465" s="1" t="s">
        <v>5</v>
      </c>
      <c r="D465" s="365"/>
      <c r="Q465" s="11">
        <v>87.86</v>
      </c>
      <c r="R465" s="11">
        <v>120.78</v>
      </c>
      <c r="U465" s="366"/>
      <c r="V465" s="74">
        <f>100</f>
        <v>100</v>
      </c>
      <c r="W465" s="127" t="e">
        <f t="shared" si="68"/>
        <v>#DIV/0!</v>
      </c>
      <c r="X465" s="127" t="e">
        <f t="shared" si="68"/>
        <v>#DIV/0!</v>
      </c>
      <c r="Y465" s="127" t="e">
        <f t="shared" si="68"/>
        <v>#DIV/0!</v>
      </c>
      <c r="Z465" s="127" t="e">
        <f t="shared" si="68"/>
        <v>#DIV/0!</v>
      </c>
      <c r="AA465" s="127" t="e">
        <f t="shared" si="68"/>
        <v>#DIV/0!</v>
      </c>
      <c r="AB465" s="127" t="e">
        <f t="shared" si="68"/>
        <v>#DIV/0!</v>
      </c>
      <c r="AC465" s="127" t="e">
        <f t="shared" si="68"/>
        <v>#DIV/0!</v>
      </c>
      <c r="AD465" s="127" t="e">
        <f t="shared" si="68"/>
        <v>#DIV/0!</v>
      </c>
      <c r="AE465" s="127" t="e">
        <f t="shared" si="68"/>
        <v>#DIV/0!</v>
      </c>
      <c r="AF465" s="127" t="e">
        <f t="shared" si="67"/>
        <v>#DIV/0!</v>
      </c>
      <c r="AG465" s="127" t="e">
        <f t="shared" si="67"/>
        <v>#DIV/0!</v>
      </c>
      <c r="AH465" s="127" t="e">
        <f t="shared" si="67"/>
        <v>#DIV/0!</v>
      </c>
      <c r="AI465" s="127" t="e">
        <f t="shared" si="67"/>
        <v>#DIV/0!</v>
      </c>
      <c r="AJ465" s="127" t="e">
        <f t="shared" si="67"/>
        <v>#DIV/0!</v>
      </c>
      <c r="AK465" s="127" t="e">
        <f t="shared" si="65"/>
        <v>#DIV/0!</v>
      </c>
      <c r="AL465" s="127" t="e">
        <f t="shared" si="66"/>
        <v>#DIV/0!</v>
      </c>
      <c r="AM465" s="127" t="e">
        <f t="shared" si="69"/>
        <v>#DIV/0!</v>
      </c>
      <c r="AN465" s="280"/>
      <c r="AO465" s="281"/>
      <c r="AP465" s="281"/>
      <c r="AQ465" s="281"/>
      <c r="AR465" s="281"/>
      <c r="AS465" s="281"/>
      <c r="AT465" s="281"/>
      <c r="AU465" s="281"/>
      <c r="AV465" s="281"/>
      <c r="AW465" s="281"/>
      <c r="AX465" s="281"/>
      <c r="AY465" s="281"/>
      <c r="AZ465" s="281"/>
      <c r="BA465" s="281">
        <v>1</v>
      </c>
      <c r="BB465" s="281">
        <v>1</v>
      </c>
      <c r="BC465" s="281"/>
      <c r="BD465" s="281"/>
      <c r="BE465" s="325"/>
    </row>
    <row r="466" spans="2:57" ht="15" x14ac:dyDescent="0.25">
      <c r="B466" s="772"/>
      <c r="C466" s="1" t="s">
        <v>6</v>
      </c>
      <c r="D466" s="365"/>
      <c r="Q466" s="11">
        <v>423.65</v>
      </c>
      <c r="R466" s="11">
        <v>495.81</v>
      </c>
      <c r="U466" s="366"/>
      <c r="V466" s="74">
        <f>100</f>
        <v>100</v>
      </c>
      <c r="W466" s="127" t="e">
        <f t="shared" si="68"/>
        <v>#DIV/0!</v>
      </c>
      <c r="X466" s="127" t="e">
        <f t="shared" si="68"/>
        <v>#DIV/0!</v>
      </c>
      <c r="Y466" s="127" t="e">
        <f t="shared" si="68"/>
        <v>#DIV/0!</v>
      </c>
      <c r="Z466" s="127" t="e">
        <f t="shared" si="68"/>
        <v>#DIV/0!</v>
      </c>
      <c r="AA466" s="127" t="e">
        <f t="shared" si="68"/>
        <v>#DIV/0!</v>
      </c>
      <c r="AB466" s="127" t="e">
        <f t="shared" si="68"/>
        <v>#DIV/0!</v>
      </c>
      <c r="AC466" s="127" t="e">
        <f t="shared" si="68"/>
        <v>#DIV/0!</v>
      </c>
      <c r="AD466" s="127" t="e">
        <f t="shared" si="68"/>
        <v>#DIV/0!</v>
      </c>
      <c r="AE466" s="127" t="e">
        <f t="shared" si="68"/>
        <v>#DIV/0!</v>
      </c>
      <c r="AF466" s="127" t="e">
        <f t="shared" si="67"/>
        <v>#DIV/0!</v>
      </c>
      <c r="AG466" s="127" t="e">
        <f t="shared" si="67"/>
        <v>#DIV/0!</v>
      </c>
      <c r="AH466" s="127" t="e">
        <f t="shared" si="67"/>
        <v>#DIV/0!</v>
      </c>
      <c r="AI466" s="127" t="e">
        <f t="shared" si="67"/>
        <v>#DIV/0!</v>
      </c>
      <c r="AJ466" s="127" t="e">
        <f t="shared" si="67"/>
        <v>#DIV/0!</v>
      </c>
      <c r="AK466" s="127" t="e">
        <f t="shared" si="65"/>
        <v>#DIV/0!</v>
      </c>
      <c r="AL466" s="127" t="e">
        <f t="shared" si="66"/>
        <v>#DIV/0!</v>
      </c>
      <c r="AM466" s="127" t="e">
        <f t="shared" si="69"/>
        <v>#DIV/0!</v>
      </c>
      <c r="AN466" s="280"/>
      <c r="AO466" s="281"/>
      <c r="AP466" s="281"/>
      <c r="AQ466" s="281"/>
      <c r="AR466" s="281"/>
      <c r="AS466" s="281"/>
      <c r="AT466" s="281"/>
      <c r="AU466" s="281"/>
      <c r="AV466" s="281"/>
      <c r="AW466" s="281"/>
      <c r="AX466" s="281"/>
      <c r="AY466" s="281"/>
      <c r="AZ466" s="281"/>
      <c r="BA466" s="281"/>
      <c r="BB466" s="281"/>
      <c r="BC466" s="281"/>
      <c r="BD466" s="281"/>
      <c r="BE466" s="325"/>
    </row>
    <row r="467" spans="2:57" ht="15" x14ac:dyDescent="0.25">
      <c r="B467" s="765"/>
      <c r="C467" s="8" t="s">
        <v>7</v>
      </c>
      <c r="D467" s="424"/>
      <c r="E467" s="341"/>
      <c r="F467" s="341"/>
      <c r="G467" s="341"/>
      <c r="H467" s="341"/>
      <c r="I467" s="341"/>
      <c r="J467" s="341"/>
      <c r="K467" s="341"/>
      <c r="L467" s="341"/>
      <c r="M467" s="341"/>
      <c r="N467" s="341"/>
      <c r="O467" s="341"/>
      <c r="P467" s="341"/>
      <c r="Q467" s="341">
        <v>335.79</v>
      </c>
      <c r="R467" s="341">
        <v>375.03</v>
      </c>
      <c r="S467" s="341"/>
      <c r="T467" s="341"/>
      <c r="U467" s="341"/>
      <c r="V467" s="74">
        <f>100</f>
        <v>100</v>
      </c>
      <c r="W467" s="127" t="e">
        <f t="shared" si="68"/>
        <v>#DIV/0!</v>
      </c>
      <c r="X467" s="127" t="e">
        <f t="shared" si="68"/>
        <v>#DIV/0!</v>
      </c>
      <c r="Y467" s="127" t="e">
        <f t="shared" si="68"/>
        <v>#DIV/0!</v>
      </c>
      <c r="Z467" s="127" t="e">
        <f t="shared" si="68"/>
        <v>#DIV/0!</v>
      </c>
      <c r="AA467" s="127" t="e">
        <f t="shared" si="68"/>
        <v>#DIV/0!</v>
      </c>
      <c r="AB467" s="127" t="e">
        <f t="shared" si="68"/>
        <v>#DIV/0!</v>
      </c>
      <c r="AC467" s="127" t="e">
        <f t="shared" si="68"/>
        <v>#DIV/0!</v>
      </c>
      <c r="AD467" s="127" t="e">
        <f t="shared" si="68"/>
        <v>#DIV/0!</v>
      </c>
      <c r="AE467" s="127" t="e">
        <f t="shared" si="68"/>
        <v>#DIV/0!</v>
      </c>
      <c r="AF467" s="127" t="e">
        <f t="shared" si="67"/>
        <v>#DIV/0!</v>
      </c>
      <c r="AG467" s="127" t="e">
        <f t="shared" si="67"/>
        <v>#DIV/0!</v>
      </c>
      <c r="AH467" s="127" t="e">
        <f t="shared" si="67"/>
        <v>#DIV/0!</v>
      </c>
      <c r="AI467" s="127" t="e">
        <f t="shared" si="67"/>
        <v>#DIV/0!</v>
      </c>
      <c r="AJ467" s="127" t="e">
        <f t="shared" si="67"/>
        <v>#DIV/0!</v>
      </c>
      <c r="AK467" s="127" t="e">
        <f t="shared" si="65"/>
        <v>#DIV/0!</v>
      </c>
      <c r="AL467" s="127" t="e">
        <f t="shared" si="66"/>
        <v>#DIV/0!</v>
      </c>
      <c r="AM467" s="127" t="e">
        <f t="shared" si="69"/>
        <v>#DIV/0!</v>
      </c>
      <c r="AN467" s="283"/>
      <c r="AO467" s="284"/>
      <c r="AP467" s="284"/>
      <c r="AQ467" s="284"/>
      <c r="AR467" s="284"/>
      <c r="AS467" s="284"/>
      <c r="AT467" s="284"/>
      <c r="AU467" s="284"/>
      <c r="AV467" s="284"/>
      <c r="AW467" s="284"/>
      <c r="AX467" s="284"/>
      <c r="AY467" s="284"/>
      <c r="AZ467" s="284"/>
      <c r="BA467" s="284"/>
      <c r="BB467" s="284"/>
      <c r="BC467" s="284"/>
      <c r="BD467" s="284"/>
      <c r="BE467" s="284"/>
    </row>
    <row r="468" spans="2:57" ht="14.25" customHeight="1" x14ac:dyDescent="0.25">
      <c r="B468" s="772" t="s">
        <v>287</v>
      </c>
      <c r="C468" s="1" t="s">
        <v>2</v>
      </c>
      <c r="D468" s="425"/>
      <c r="Q468" s="11">
        <v>1049.72</v>
      </c>
      <c r="R468" s="11">
        <v>1202.6400000000001</v>
      </c>
      <c r="U468" s="366"/>
      <c r="V468" s="74">
        <f>100</f>
        <v>100</v>
      </c>
      <c r="W468" s="127" t="e">
        <f t="shared" si="68"/>
        <v>#DIV/0!</v>
      </c>
      <c r="X468" s="127" t="e">
        <f t="shared" si="68"/>
        <v>#DIV/0!</v>
      </c>
      <c r="Y468" s="127" t="e">
        <f t="shared" si="68"/>
        <v>#DIV/0!</v>
      </c>
      <c r="Z468" s="127" t="e">
        <f t="shared" si="68"/>
        <v>#DIV/0!</v>
      </c>
      <c r="AA468" s="127" t="e">
        <f t="shared" si="68"/>
        <v>#DIV/0!</v>
      </c>
      <c r="AB468" s="127" t="e">
        <f t="shared" si="68"/>
        <v>#DIV/0!</v>
      </c>
      <c r="AC468" s="127" t="e">
        <f t="shared" si="68"/>
        <v>#DIV/0!</v>
      </c>
      <c r="AD468" s="127" t="e">
        <f t="shared" si="68"/>
        <v>#DIV/0!</v>
      </c>
      <c r="AE468" s="127" t="e">
        <f t="shared" si="68"/>
        <v>#DIV/0!</v>
      </c>
      <c r="AF468" s="127" t="e">
        <f t="shared" si="67"/>
        <v>#DIV/0!</v>
      </c>
      <c r="AG468" s="127" t="e">
        <f t="shared" si="67"/>
        <v>#DIV/0!</v>
      </c>
      <c r="AH468" s="127" t="e">
        <f t="shared" si="67"/>
        <v>#DIV/0!</v>
      </c>
      <c r="AI468" s="127" t="e">
        <f t="shared" si="67"/>
        <v>#DIV/0!</v>
      </c>
      <c r="AJ468" s="127" t="e">
        <f t="shared" si="67"/>
        <v>#DIV/0!</v>
      </c>
      <c r="AK468" s="127" t="e">
        <f t="shared" ref="AK468:AK491" si="70">S468*100/$D468</f>
        <v>#DIV/0!</v>
      </c>
      <c r="AL468" s="127" t="e">
        <f t="shared" ref="AL468:AL491" si="71">T468*100/$D468</f>
        <v>#DIV/0!</v>
      </c>
      <c r="AM468" s="127" t="e">
        <f t="shared" si="69"/>
        <v>#DIV/0!</v>
      </c>
      <c r="AN468" s="280"/>
      <c r="AO468" s="281"/>
      <c r="AP468" s="281"/>
      <c r="AQ468" s="281"/>
      <c r="AR468" s="281"/>
      <c r="AS468" s="281"/>
      <c r="AT468" s="281"/>
      <c r="AU468" s="281"/>
      <c r="AV468" s="281"/>
      <c r="AW468" s="281"/>
      <c r="AX468" s="281"/>
      <c r="AY468" s="281"/>
      <c r="AZ468" s="281"/>
      <c r="BA468" s="281">
        <v>1</v>
      </c>
      <c r="BB468" s="281">
        <v>1</v>
      </c>
      <c r="BC468" s="281"/>
      <c r="BD468" s="281"/>
      <c r="BE468" s="325"/>
    </row>
    <row r="469" spans="2:57" ht="15" x14ac:dyDescent="0.25">
      <c r="B469" s="772"/>
      <c r="C469" s="1" t="s">
        <v>3</v>
      </c>
      <c r="D469" s="365"/>
      <c r="Q469" s="11">
        <v>1109.5</v>
      </c>
      <c r="R469" s="11">
        <v>1432.21</v>
      </c>
      <c r="U469" s="366"/>
      <c r="V469" s="74">
        <f>100</f>
        <v>100</v>
      </c>
      <c r="W469" s="127" t="e">
        <f t="shared" si="68"/>
        <v>#DIV/0!</v>
      </c>
      <c r="X469" s="127" t="e">
        <f t="shared" si="68"/>
        <v>#DIV/0!</v>
      </c>
      <c r="Y469" s="127" t="e">
        <f t="shared" si="68"/>
        <v>#DIV/0!</v>
      </c>
      <c r="Z469" s="127" t="e">
        <f t="shared" ref="Z469:AJ491" si="72">H469*100/$D469</f>
        <v>#DIV/0!</v>
      </c>
      <c r="AA469" s="127" t="e">
        <f t="shared" si="72"/>
        <v>#DIV/0!</v>
      </c>
      <c r="AB469" s="127" t="e">
        <f t="shared" si="72"/>
        <v>#DIV/0!</v>
      </c>
      <c r="AC469" s="127" t="e">
        <f t="shared" si="72"/>
        <v>#DIV/0!</v>
      </c>
      <c r="AD469" s="127" t="e">
        <f t="shared" si="72"/>
        <v>#DIV/0!</v>
      </c>
      <c r="AE469" s="127" t="e">
        <f t="shared" si="72"/>
        <v>#DIV/0!</v>
      </c>
      <c r="AF469" s="127" t="e">
        <f t="shared" si="67"/>
        <v>#DIV/0!</v>
      </c>
      <c r="AG469" s="127" t="e">
        <f t="shared" si="67"/>
        <v>#DIV/0!</v>
      </c>
      <c r="AH469" s="127" t="e">
        <f t="shared" si="67"/>
        <v>#DIV/0!</v>
      </c>
      <c r="AI469" s="127" t="e">
        <f t="shared" si="67"/>
        <v>#DIV/0!</v>
      </c>
      <c r="AJ469" s="127" t="e">
        <f t="shared" si="67"/>
        <v>#DIV/0!</v>
      </c>
      <c r="AK469" s="127" t="e">
        <f t="shared" si="70"/>
        <v>#DIV/0!</v>
      </c>
      <c r="AL469" s="127" t="e">
        <f t="shared" si="71"/>
        <v>#DIV/0!</v>
      </c>
      <c r="AM469" s="127" t="e">
        <f t="shared" si="69"/>
        <v>#DIV/0!</v>
      </c>
      <c r="AN469" s="280"/>
      <c r="AO469" s="281"/>
      <c r="AP469" s="281"/>
      <c r="AQ469" s="281"/>
      <c r="AR469" s="281"/>
      <c r="AS469" s="281"/>
      <c r="AT469" s="281"/>
      <c r="AU469" s="281"/>
      <c r="AV469" s="281"/>
      <c r="AW469" s="281"/>
      <c r="AX469" s="281"/>
      <c r="AY469" s="281"/>
      <c r="AZ469" s="281"/>
      <c r="BA469" s="281">
        <v>1</v>
      </c>
      <c r="BB469" s="281">
        <v>1</v>
      </c>
      <c r="BC469" s="281"/>
      <c r="BD469" s="281"/>
      <c r="BE469" s="325"/>
    </row>
    <row r="470" spans="2:57" ht="15" x14ac:dyDescent="0.25">
      <c r="B470" s="772"/>
      <c r="C470" s="1" t="s">
        <v>4</v>
      </c>
      <c r="D470" s="365"/>
      <c r="Q470" s="11">
        <v>2702.89</v>
      </c>
      <c r="R470" s="11">
        <v>2956.03</v>
      </c>
      <c r="U470" s="366"/>
      <c r="V470" s="74">
        <f>100</f>
        <v>100</v>
      </c>
      <c r="W470" s="127" t="e">
        <f t="shared" ref="W470:Y491" si="73">E470*100/$D470</f>
        <v>#DIV/0!</v>
      </c>
      <c r="X470" s="127" t="e">
        <f t="shared" si="73"/>
        <v>#DIV/0!</v>
      </c>
      <c r="Y470" s="127" t="e">
        <f t="shared" si="73"/>
        <v>#DIV/0!</v>
      </c>
      <c r="Z470" s="127" t="e">
        <f t="shared" si="72"/>
        <v>#DIV/0!</v>
      </c>
      <c r="AA470" s="127" t="e">
        <f t="shared" si="72"/>
        <v>#DIV/0!</v>
      </c>
      <c r="AB470" s="127" t="e">
        <f t="shared" si="72"/>
        <v>#DIV/0!</v>
      </c>
      <c r="AC470" s="127" t="e">
        <f t="shared" si="72"/>
        <v>#DIV/0!</v>
      </c>
      <c r="AD470" s="127" t="e">
        <f t="shared" si="72"/>
        <v>#DIV/0!</v>
      </c>
      <c r="AE470" s="127" t="e">
        <f t="shared" si="72"/>
        <v>#DIV/0!</v>
      </c>
      <c r="AF470" s="127" t="e">
        <f t="shared" si="67"/>
        <v>#DIV/0!</v>
      </c>
      <c r="AG470" s="127" t="e">
        <f t="shared" si="67"/>
        <v>#DIV/0!</v>
      </c>
      <c r="AH470" s="127" t="e">
        <f t="shared" si="67"/>
        <v>#DIV/0!</v>
      </c>
      <c r="AI470" s="127" t="e">
        <f t="shared" si="67"/>
        <v>#DIV/0!</v>
      </c>
      <c r="AJ470" s="127" t="e">
        <f t="shared" si="67"/>
        <v>#DIV/0!</v>
      </c>
      <c r="AK470" s="127" t="e">
        <f t="shared" si="70"/>
        <v>#DIV/0!</v>
      </c>
      <c r="AL470" s="127" t="e">
        <f t="shared" si="71"/>
        <v>#DIV/0!</v>
      </c>
      <c r="AM470" s="127" t="e">
        <f t="shared" si="69"/>
        <v>#DIV/0!</v>
      </c>
      <c r="AN470" s="280"/>
      <c r="AO470" s="281"/>
      <c r="AP470" s="281"/>
      <c r="AQ470" s="281"/>
      <c r="AR470" s="281"/>
      <c r="AS470" s="281"/>
      <c r="AT470" s="281"/>
      <c r="AU470" s="281"/>
      <c r="AV470" s="281"/>
      <c r="AW470" s="281"/>
      <c r="AX470" s="281"/>
      <c r="AY470" s="281"/>
      <c r="AZ470" s="281"/>
      <c r="BA470" s="281">
        <v>1</v>
      </c>
      <c r="BB470" s="281">
        <v>1</v>
      </c>
      <c r="BC470" s="281"/>
      <c r="BD470" s="281"/>
      <c r="BE470" s="325"/>
    </row>
    <row r="471" spans="2:57" ht="15" x14ac:dyDescent="0.25">
      <c r="B471" s="772"/>
      <c r="C471" s="1" t="s">
        <v>5</v>
      </c>
      <c r="D471" s="365"/>
      <c r="Q471" s="11">
        <v>4665.71</v>
      </c>
      <c r="R471" s="11">
        <v>4910.8999999999996</v>
      </c>
      <c r="U471" s="366"/>
      <c r="V471" s="74">
        <f>100</f>
        <v>100</v>
      </c>
      <c r="W471" s="127" t="e">
        <f t="shared" si="73"/>
        <v>#DIV/0!</v>
      </c>
      <c r="X471" s="127" t="e">
        <f t="shared" si="73"/>
        <v>#DIV/0!</v>
      </c>
      <c r="Y471" s="127" t="e">
        <f t="shared" si="73"/>
        <v>#DIV/0!</v>
      </c>
      <c r="Z471" s="127" t="e">
        <f t="shared" si="72"/>
        <v>#DIV/0!</v>
      </c>
      <c r="AA471" s="127" t="e">
        <f t="shared" si="72"/>
        <v>#DIV/0!</v>
      </c>
      <c r="AB471" s="127" t="e">
        <f t="shared" si="72"/>
        <v>#DIV/0!</v>
      </c>
      <c r="AC471" s="127" t="e">
        <f t="shared" si="72"/>
        <v>#DIV/0!</v>
      </c>
      <c r="AD471" s="127" t="e">
        <f t="shared" si="72"/>
        <v>#DIV/0!</v>
      </c>
      <c r="AE471" s="127" t="e">
        <f t="shared" si="72"/>
        <v>#DIV/0!</v>
      </c>
      <c r="AF471" s="127" t="e">
        <f t="shared" si="67"/>
        <v>#DIV/0!</v>
      </c>
      <c r="AG471" s="127" t="e">
        <f t="shared" si="67"/>
        <v>#DIV/0!</v>
      </c>
      <c r="AH471" s="127" t="e">
        <f t="shared" si="67"/>
        <v>#DIV/0!</v>
      </c>
      <c r="AI471" s="127" t="e">
        <f t="shared" si="67"/>
        <v>#DIV/0!</v>
      </c>
      <c r="AJ471" s="127" t="e">
        <f t="shared" si="67"/>
        <v>#DIV/0!</v>
      </c>
      <c r="AK471" s="127" t="e">
        <f t="shared" si="70"/>
        <v>#DIV/0!</v>
      </c>
      <c r="AL471" s="127" t="e">
        <f t="shared" si="71"/>
        <v>#DIV/0!</v>
      </c>
      <c r="AM471" s="127" t="e">
        <f t="shared" si="69"/>
        <v>#DIV/0!</v>
      </c>
      <c r="AN471" s="280"/>
      <c r="AO471" s="281"/>
      <c r="AP471" s="281"/>
      <c r="AQ471" s="281"/>
      <c r="AR471" s="281"/>
      <c r="AS471" s="281"/>
      <c r="AT471" s="281"/>
      <c r="AU471" s="281"/>
      <c r="AV471" s="281"/>
      <c r="AW471" s="281"/>
      <c r="AX471" s="281"/>
      <c r="AY471" s="281"/>
      <c r="AZ471" s="281"/>
      <c r="BA471" s="281">
        <v>1</v>
      </c>
      <c r="BB471" s="281">
        <v>1</v>
      </c>
      <c r="BC471" s="281"/>
      <c r="BD471" s="281"/>
      <c r="BE471" s="325"/>
    </row>
    <row r="472" spans="2:57" ht="15" x14ac:dyDescent="0.25">
      <c r="B472" s="772"/>
      <c r="C472" s="1" t="s">
        <v>6</v>
      </c>
      <c r="D472" s="365"/>
      <c r="Q472" s="11">
        <v>9527.82</v>
      </c>
      <c r="R472" s="11">
        <v>10501.78</v>
      </c>
      <c r="U472" s="366"/>
      <c r="V472" s="74">
        <f>100</f>
        <v>100</v>
      </c>
      <c r="W472" s="127" t="e">
        <f t="shared" si="73"/>
        <v>#DIV/0!</v>
      </c>
      <c r="X472" s="127" t="e">
        <f t="shared" si="73"/>
        <v>#DIV/0!</v>
      </c>
      <c r="Y472" s="127" t="e">
        <f t="shared" si="73"/>
        <v>#DIV/0!</v>
      </c>
      <c r="Z472" s="127" t="e">
        <f t="shared" si="72"/>
        <v>#DIV/0!</v>
      </c>
      <c r="AA472" s="127" t="e">
        <f t="shared" si="72"/>
        <v>#DIV/0!</v>
      </c>
      <c r="AB472" s="127" t="e">
        <f t="shared" si="72"/>
        <v>#DIV/0!</v>
      </c>
      <c r="AC472" s="127" t="e">
        <f t="shared" si="72"/>
        <v>#DIV/0!</v>
      </c>
      <c r="AD472" s="127" t="e">
        <f t="shared" si="72"/>
        <v>#DIV/0!</v>
      </c>
      <c r="AE472" s="127" t="e">
        <f t="shared" si="72"/>
        <v>#DIV/0!</v>
      </c>
      <c r="AF472" s="127" t="e">
        <f t="shared" si="67"/>
        <v>#DIV/0!</v>
      </c>
      <c r="AG472" s="127" t="e">
        <f t="shared" si="67"/>
        <v>#DIV/0!</v>
      </c>
      <c r="AH472" s="127" t="e">
        <f t="shared" si="67"/>
        <v>#DIV/0!</v>
      </c>
      <c r="AI472" s="127" t="e">
        <f t="shared" si="67"/>
        <v>#DIV/0!</v>
      </c>
      <c r="AJ472" s="127" t="e">
        <f t="shared" si="67"/>
        <v>#DIV/0!</v>
      </c>
      <c r="AK472" s="127" t="e">
        <f t="shared" si="70"/>
        <v>#DIV/0!</v>
      </c>
      <c r="AL472" s="127" t="e">
        <f t="shared" si="71"/>
        <v>#DIV/0!</v>
      </c>
      <c r="AM472" s="127" t="e">
        <f t="shared" si="69"/>
        <v>#DIV/0!</v>
      </c>
      <c r="AN472" s="280"/>
      <c r="AO472" s="281"/>
      <c r="AP472" s="281"/>
      <c r="AQ472" s="281"/>
      <c r="AR472" s="281"/>
      <c r="AS472" s="281"/>
      <c r="AT472" s="281"/>
      <c r="AU472" s="281"/>
      <c r="AV472" s="281"/>
      <c r="AW472" s="281"/>
      <c r="AX472" s="281"/>
      <c r="AY472" s="281"/>
      <c r="AZ472" s="281"/>
      <c r="BA472" s="281"/>
      <c r="BB472" s="281"/>
      <c r="BC472" s="281"/>
      <c r="BD472" s="281"/>
      <c r="BE472" s="325"/>
    </row>
    <row r="473" spans="2:57" ht="15" x14ac:dyDescent="0.25">
      <c r="B473" s="765"/>
      <c r="C473" s="8" t="s">
        <v>7</v>
      </c>
      <c r="D473" s="424"/>
      <c r="E473" s="341"/>
      <c r="F473" s="341"/>
      <c r="G473" s="341"/>
      <c r="H473" s="341"/>
      <c r="I473" s="341"/>
      <c r="J473" s="341"/>
      <c r="K473" s="341"/>
      <c r="L473" s="341"/>
      <c r="M473" s="341"/>
      <c r="N473" s="341"/>
      <c r="O473" s="341"/>
      <c r="P473" s="341"/>
      <c r="Q473" s="341">
        <v>4862.1099999999997</v>
      </c>
      <c r="R473" s="341">
        <v>5590.88</v>
      </c>
      <c r="S473" s="341"/>
      <c r="T473" s="341"/>
      <c r="U473" s="341"/>
      <c r="V473" s="74">
        <f>100</f>
        <v>100</v>
      </c>
      <c r="W473" s="127" t="e">
        <f t="shared" si="73"/>
        <v>#DIV/0!</v>
      </c>
      <c r="X473" s="127" t="e">
        <f t="shared" si="73"/>
        <v>#DIV/0!</v>
      </c>
      <c r="Y473" s="127" t="e">
        <f t="shared" si="73"/>
        <v>#DIV/0!</v>
      </c>
      <c r="Z473" s="127" t="e">
        <f t="shared" si="72"/>
        <v>#DIV/0!</v>
      </c>
      <c r="AA473" s="127" t="e">
        <f t="shared" si="72"/>
        <v>#DIV/0!</v>
      </c>
      <c r="AB473" s="127" t="e">
        <f t="shared" si="72"/>
        <v>#DIV/0!</v>
      </c>
      <c r="AC473" s="127" t="e">
        <f t="shared" si="72"/>
        <v>#DIV/0!</v>
      </c>
      <c r="AD473" s="127" t="e">
        <f t="shared" si="72"/>
        <v>#DIV/0!</v>
      </c>
      <c r="AE473" s="127" t="e">
        <f t="shared" si="72"/>
        <v>#DIV/0!</v>
      </c>
      <c r="AF473" s="127" t="e">
        <f t="shared" si="67"/>
        <v>#DIV/0!</v>
      </c>
      <c r="AG473" s="127" t="e">
        <f t="shared" si="67"/>
        <v>#DIV/0!</v>
      </c>
      <c r="AH473" s="127" t="e">
        <f t="shared" si="67"/>
        <v>#DIV/0!</v>
      </c>
      <c r="AI473" s="127" t="e">
        <f t="shared" si="67"/>
        <v>#DIV/0!</v>
      </c>
      <c r="AJ473" s="127" t="e">
        <f t="shared" si="67"/>
        <v>#DIV/0!</v>
      </c>
      <c r="AK473" s="127" t="e">
        <f t="shared" si="70"/>
        <v>#DIV/0!</v>
      </c>
      <c r="AL473" s="127" t="e">
        <f t="shared" si="71"/>
        <v>#DIV/0!</v>
      </c>
      <c r="AM473" s="127" t="e">
        <f t="shared" si="69"/>
        <v>#DIV/0!</v>
      </c>
      <c r="AN473" s="283"/>
      <c r="AO473" s="284"/>
      <c r="AP473" s="284"/>
      <c r="AQ473" s="284"/>
      <c r="AR473" s="284"/>
      <c r="AS473" s="284"/>
      <c r="AT473" s="284"/>
      <c r="AU473" s="284"/>
      <c r="AV473" s="284"/>
      <c r="AW473" s="284"/>
      <c r="AX473" s="284"/>
      <c r="AY473" s="284"/>
      <c r="AZ473" s="284"/>
      <c r="BA473" s="284"/>
      <c r="BB473" s="284"/>
      <c r="BC473" s="284"/>
      <c r="BD473" s="284"/>
      <c r="BE473" s="284"/>
    </row>
    <row r="474" spans="2:57" ht="15" x14ac:dyDescent="0.25">
      <c r="B474" s="772" t="s">
        <v>288</v>
      </c>
      <c r="C474" s="1" t="s">
        <v>2</v>
      </c>
      <c r="D474" s="425"/>
      <c r="Q474" s="11">
        <v>1802.84</v>
      </c>
      <c r="R474" s="11">
        <v>2240.7199999999998</v>
      </c>
      <c r="U474" s="366"/>
      <c r="V474" s="74">
        <f>100</f>
        <v>100</v>
      </c>
      <c r="W474" s="127" t="e">
        <f t="shared" si="73"/>
        <v>#DIV/0!</v>
      </c>
      <c r="X474" s="127" t="e">
        <f t="shared" si="73"/>
        <v>#DIV/0!</v>
      </c>
      <c r="Y474" s="127" t="e">
        <f t="shared" si="73"/>
        <v>#DIV/0!</v>
      </c>
      <c r="Z474" s="127" t="e">
        <f t="shared" si="72"/>
        <v>#DIV/0!</v>
      </c>
      <c r="AA474" s="127" t="e">
        <f t="shared" si="72"/>
        <v>#DIV/0!</v>
      </c>
      <c r="AB474" s="127" t="e">
        <f t="shared" si="72"/>
        <v>#DIV/0!</v>
      </c>
      <c r="AC474" s="127" t="e">
        <f t="shared" si="72"/>
        <v>#DIV/0!</v>
      </c>
      <c r="AD474" s="127" t="e">
        <f t="shared" si="72"/>
        <v>#DIV/0!</v>
      </c>
      <c r="AE474" s="127" t="e">
        <f t="shared" si="72"/>
        <v>#DIV/0!</v>
      </c>
      <c r="AF474" s="127" t="e">
        <f t="shared" si="67"/>
        <v>#DIV/0!</v>
      </c>
      <c r="AG474" s="127" t="e">
        <f t="shared" si="67"/>
        <v>#DIV/0!</v>
      </c>
      <c r="AH474" s="127" t="e">
        <f t="shared" si="67"/>
        <v>#DIV/0!</v>
      </c>
      <c r="AI474" s="127" t="e">
        <f t="shared" si="67"/>
        <v>#DIV/0!</v>
      </c>
      <c r="AJ474" s="127" t="e">
        <f t="shared" si="67"/>
        <v>#DIV/0!</v>
      </c>
      <c r="AK474" s="127" t="e">
        <f t="shared" si="70"/>
        <v>#DIV/0!</v>
      </c>
      <c r="AL474" s="127" t="e">
        <f t="shared" si="71"/>
        <v>#DIV/0!</v>
      </c>
      <c r="AM474" s="127" t="e">
        <f t="shared" si="69"/>
        <v>#DIV/0!</v>
      </c>
      <c r="AN474" s="280"/>
      <c r="AO474" s="281"/>
      <c r="AP474" s="281"/>
      <c r="AQ474" s="281"/>
      <c r="AR474" s="281"/>
      <c r="AS474" s="281"/>
      <c r="AT474" s="281"/>
      <c r="AU474" s="281"/>
      <c r="AV474" s="281"/>
      <c r="AW474" s="281"/>
      <c r="AX474" s="281"/>
      <c r="AY474" s="281"/>
      <c r="AZ474" s="281"/>
      <c r="BA474" s="281">
        <v>1</v>
      </c>
      <c r="BB474" s="281">
        <v>1</v>
      </c>
      <c r="BC474" s="281"/>
      <c r="BD474" s="281"/>
      <c r="BE474" s="325"/>
    </row>
    <row r="475" spans="2:57" ht="15" x14ac:dyDescent="0.25">
      <c r="B475" s="772"/>
      <c r="C475" s="1" t="s">
        <v>3</v>
      </c>
      <c r="D475" s="365"/>
      <c r="Q475" s="11">
        <v>2086.0300000000002</v>
      </c>
      <c r="R475" s="11">
        <v>2296.54</v>
      </c>
      <c r="U475" s="366"/>
      <c r="V475" s="74">
        <f>100</f>
        <v>100</v>
      </c>
      <c r="W475" s="127" t="e">
        <f t="shared" si="73"/>
        <v>#DIV/0!</v>
      </c>
      <c r="X475" s="127" t="e">
        <f t="shared" si="73"/>
        <v>#DIV/0!</v>
      </c>
      <c r="Y475" s="127" t="e">
        <f t="shared" si="73"/>
        <v>#DIV/0!</v>
      </c>
      <c r="Z475" s="127" t="e">
        <f t="shared" si="72"/>
        <v>#DIV/0!</v>
      </c>
      <c r="AA475" s="127" t="e">
        <f t="shared" si="72"/>
        <v>#DIV/0!</v>
      </c>
      <c r="AB475" s="127" t="e">
        <f t="shared" si="72"/>
        <v>#DIV/0!</v>
      </c>
      <c r="AC475" s="127" t="e">
        <f t="shared" si="72"/>
        <v>#DIV/0!</v>
      </c>
      <c r="AD475" s="127" t="e">
        <f t="shared" si="72"/>
        <v>#DIV/0!</v>
      </c>
      <c r="AE475" s="127" t="e">
        <f t="shared" si="72"/>
        <v>#DIV/0!</v>
      </c>
      <c r="AF475" s="127" t="e">
        <f t="shared" si="67"/>
        <v>#DIV/0!</v>
      </c>
      <c r="AG475" s="127" t="e">
        <f t="shared" si="67"/>
        <v>#DIV/0!</v>
      </c>
      <c r="AH475" s="127" t="e">
        <f t="shared" si="67"/>
        <v>#DIV/0!</v>
      </c>
      <c r="AI475" s="127" t="e">
        <f t="shared" si="67"/>
        <v>#DIV/0!</v>
      </c>
      <c r="AJ475" s="127" t="e">
        <f t="shared" si="67"/>
        <v>#DIV/0!</v>
      </c>
      <c r="AK475" s="127" t="e">
        <f t="shared" si="70"/>
        <v>#DIV/0!</v>
      </c>
      <c r="AL475" s="127" t="e">
        <f t="shared" si="71"/>
        <v>#DIV/0!</v>
      </c>
      <c r="AM475" s="127" t="e">
        <f t="shared" si="69"/>
        <v>#DIV/0!</v>
      </c>
      <c r="AN475" s="280"/>
      <c r="AO475" s="281"/>
      <c r="AP475" s="281"/>
      <c r="AQ475" s="281"/>
      <c r="AR475" s="281"/>
      <c r="AS475" s="281"/>
      <c r="AT475" s="281"/>
      <c r="AU475" s="281"/>
      <c r="AV475" s="281"/>
      <c r="AW475" s="281"/>
      <c r="AX475" s="281"/>
      <c r="AY475" s="281"/>
      <c r="AZ475" s="281"/>
      <c r="BA475" s="281">
        <v>1</v>
      </c>
      <c r="BB475" s="281">
        <v>1</v>
      </c>
      <c r="BC475" s="281"/>
      <c r="BD475" s="281"/>
      <c r="BE475" s="325"/>
    </row>
    <row r="476" spans="2:57" ht="15" x14ac:dyDescent="0.25">
      <c r="B476" s="772"/>
      <c r="C476" s="1" t="s">
        <v>4</v>
      </c>
      <c r="D476" s="365"/>
      <c r="Q476" s="11">
        <v>1099.99</v>
      </c>
      <c r="R476" s="11">
        <v>1257.67</v>
      </c>
      <c r="U476" s="366"/>
      <c r="V476" s="74">
        <f>100</f>
        <v>100</v>
      </c>
      <c r="W476" s="127" t="e">
        <f t="shared" si="73"/>
        <v>#DIV/0!</v>
      </c>
      <c r="X476" s="127" t="e">
        <f t="shared" si="73"/>
        <v>#DIV/0!</v>
      </c>
      <c r="Y476" s="127" t="e">
        <f t="shared" si="73"/>
        <v>#DIV/0!</v>
      </c>
      <c r="Z476" s="127" t="e">
        <f t="shared" si="72"/>
        <v>#DIV/0!</v>
      </c>
      <c r="AA476" s="127" t="e">
        <f t="shared" si="72"/>
        <v>#DIV/0!</v>
      </c>
      <c r="AB476" s="127" t="e">
        <f t="shared" si="72"/>
        <v>#DIV/0!</v>
      </c>
      <c r="AC476" s="127" t="e">
        <f t="shared" si="72"/>
        <v>#DIV/0!</v>
      </c>
      <c r="AD476" s="127" t="e">
        <f t="shared" si="72"/>
        <v>#DIV/0!</v>
      </c>
      <c r="AE476" s="127" t="e">
        <f t="shared" si="72"/>
        <v>#DIV/0!</v>
      </c>
      <c r="AF476" s="127" t="e">
        <f t="shared" si="67"/>
        <v>#DIV/0!</v>
      </c>
      <c r="AG476" s="127" t="e">
        <f t="shared" si="67"/>
        <v>#DIV/0!</v>
      </c>
      <c r="AH476" s="127" t="e">
        <f t="shared" si="67"/>
        <v>#DIV/0!</v>
      </c>
      <c r="AI476" s="127" t="e">
        <f t="shared" si="67"/>
        <v>#DIV/0!</v>
      </c>
      <c r="AJ476" s="127" t="e">
        <f t="shared" si="67"/>
        <v>#DIV/0!</v>
      </c>
      <c r="AK476" s="127" t="e">
        <f t="shared" si="70"/>
        <v>#DIV/0!</v>
      </c>
      <c r="AL476" s="127" t="e">
        <f t="shared" si="71"/>
        <v>#DIV/0!</v>
      </c>
      <c r="AM476" s="127" t="e">
        <f t="shared" si="69"/>
        <v>#DIV/0!</v>
      </c>
      <c r="AN476" s="280"/>
      <c r="AO476" s="281"/>
      <c r="AP476" s="281"/>
      <c r="AQ476" s="281"/>
      <c r="AR476" s="281"/>
      <c r="AS476" s="281"/>
      <c r="AT476" s="281"/>
      <c r="AU476" s="281"/>
      <c r="AV476" s="281"/>
      <c r="AW476" s="281"/>
      <c r="AX476" s="281"/>
      <c r="AY476" s="281"/>
      <c r="AZ476" s="281"/>
      <c r="BA476" s="281">
        <v>1</v>
      </c>
      <c r="BB476" s="281">
        <v>1</v>
      </c>
      <c r="BC476" s="281"/>
      <c r="BD476" s="281"/>
      <c r="BE476" s="325"/>
    </row>
    <row r="477" spans="2:57" ht="15" x14ac:dyDescent="0.25">
      <c r="B477" s="772"/>
      <c r="C477" s="1" t="s">
        <v>5</v>
      </c>
      <c r="D477" s="365"/>
      <c r="Q477" s="11">
        <v>3935.64</v>
      </c>
      <c r="R477" s="11">
        <v>4259.3100000000004</v>
      </c>
      <c r="U477" s="366"/>
      <c r="V477" s="74">
        <f>100</f>
        <v>100</v>
      </c>
      <c r="W477" s="127" t="e">
        <f t="shared" si="73"/>
        <v>#DIV/0!</v>
      </c>
      <c r="X477" s="127" t="e">
        <f t="shared" si="73"/>
        <v>#DIV/0!</v>
      </c>
      <c r="Y477" s="127" t="e">
        <f t="shared" si="73"/>
        <v>#DIV/0!</v>
      </c>
      <c r="Z477" s="127" t="e">
        <f t="shared" si="72"/>
        <v>#DIV/0!</v>
      </c>
      <c r="AA477" s="127" t="e">
        <f t="shared" si="72"/>
        <v>#DIV/0!</v>
      </c>
      <c r="AB477" s="127" t="e">
        <f t="shared" si="72"/>
        <v>#DIV/0!</v>
      </c>
      <c r="AC477" s="127" t="e">
        <f t="shared" si="72"/>
        <v>#DIV/0!</v>
      </c>
      <c r="AD477" s="127" t="e">
        <f t="shared" si="72"/>
        <v>#DIV/0!</v>
      </c>
      <c r="AE477" s="127" t="e">
        <f t="shared" si="72"/>
        <v>#DIV/0!</v>
      </c>
      <c r="AF477" s="127" t="e">
        <f t="shared" si="67"/>
        <v>#DIV/0!</v>
      </c>
      <c r="AG477" s="127" t="e">
        <f t="shared" si="67"/>
        <v>#DIV/0!</v>
      </c>
      <c r="AH477" s="127" t="e">
        <f t="shared" si="67"/>
        <v>#DIV/0!</v>
      </c>
      <c r="AI477" s="127" t="e">
        <f t="shared" si="67"/>
        <v>#DIV/0!</v>
      </c>
      <c r="AJ477" s="127" t="e">
        <f t="shared" si="67"/>
        <v>#DIV/0!</v>
      </c>
      <c r="AK477" s="127" t="e">
        <f t="shared" si="70"/>
        <v>#DIV/0!</v>
      </c>
      <c r="AL477" s="127" t="e">
        <f t="shared" si="71"/>
        <v>#DIV/0!</v>
      </c>
      <c r="AM477" s="127" t="e">
        <f t="shared" si="69"/>
        <v>#DIV/0!</v>
      </c>
      <c r="AN477" s="280"/>
      <c r="AO477" s="281"/>
      <c r="AP477" s="281"/>
      <c r="AQ477" s="281"/>
      <c r="AR477" s="281"/>
      <c r="AS477" s="281"/>
      <c r="AT477" s="281"/>
      <c r="AU477" s="281"/>
      <c r="AV477" s="281"/>
      <c r="AW477" s="281"/>
      <c r="AX477" s="281"/>
      <c r="AY477" s="281"/>
      <c r="AZ477" s="281"/>
      <c r="BA477" s="281">
        <v>1</v>
      </c>
      <c r="BB477" s="281">
        <v>1</v>
      </c>
      <c r="BC477" s="281"/>
      <c r="BD477" s="281"/>
      <c r="BE477" s="325"/>
    </row>
    <row r="478" spans="2:57" ht="15" x14ac:dyDescent="0.25">
      <c r="B478" s="772"/>
      <c r="C478" s="1" t="s">
        <v>6</v>
      </c>
      <c r="D478" s="365"/>
      <c r="Q478" s="11">
        <v>8924.5</v>
      </c>
      <c r="R478" s="11">
        <v>10054.24</v>
      </c>
      <c r="U478" s="366"/>
      <c r="V478" s="74">
        <f>100</f>
        <v>100</v>
      </c>
      <c r="W478" s="127" t="e">
        <f t="shared" si="73"/>
        <v>#DIV/0!</v>
      </c>
      <c r="X478" s="127" t="e">
        <f t="shared" si="73"/>
        <v>#DIV/0!</v>
      </c>
      <c r="Y478" s="127" t="e">
        <f t="shared" si="73"/>
        <v>#DIV/0!</v>
      </c>
      <c r="Z478" s="127" t="e">
        <f t="shared" si="72"/>
        <v>#DIV/0!</v>
      </c>
      <c r="AA478" s="127" t="e">
        <f t="shared" si="72"/>
        <v>#DIV/0!</v>
      </c>
      <c r="AB478" s="127" t="e">
        <f t="shared" si="72"/>
        <v>#DIV/0!</v>
      </c>
      <c r="AC478" s="127" t="e">
        <f t="shared" si="72"/>
        <v>#DIV/0!</v>
      </c>
      <c r="AD478" s="127" t="e">
        <f t="shared" si="72"/>
        <v>#DIV/0!</v>
      </c>
      <c r="AE478" s="127" t="e">
        <f t="shared" si="72"/>
        <v>#DIV/0!</v>
      </c>
      <c r="AF478" s="127" t="e">
        <f t="shared" si="67"/>
        <v>#DIV/0!</v>
      </c>
      <c r="AG478" s="127" t="e">
        <f t="shared" si="67"/>
        <v>#DIV/0!</v>
      </c>
      <c r="AH478" s="127" t="e">
        <f t="shared" si="67"/>
        <v>#DIV/0!</v>
      </c>
      <c r="AI478" s="127" t="e">
        <f t="shared" si="67"/>
        <v>#DIV/0!</v>
      </c>
      <c r="AJ478" s="127" t="e">
        <f t="shared" si="67"/>
        <v>#DIV/0!</v>
      </c>
      <c r="AK478" s="127" t="e">
        <f t="shared" si="70"/>
        <v>#DIV/0!</v>
      </c>
      <c r="AL478" s="127" t="e">
        <f t="shared" si="71"/>
        <v>#DIV/0!</v>
      </c>
      <c r="AM478" s="127" t="e">
        <f t="shared" si="69"/>
        <v>#DIV/0!</v>
      </c>
      <c r="AN478" s="280"/>
      <c r="AO478" s="281"/>
      <c r="AP478" s="281"/>
      <c r="AQ478" s="281"/>
      <c r="AR478" s="281"/>
      <c r="AS478" s="281"/>
      <c r="AT478" s="281"/>
      <c r="AU478" s="281"/>
      <c r="AV478" s="281"/>
      <c r="AW478" s="281"/>
      <c r="AX478" s="281"/>
      <c r="AY478" s="281"/>
      <c r="AZ478" s="281"/>
      <c r="BA478" s="281"/>
      <c r="BB478" s="281"/>
      <c r="BC478" s="281"/>
      <c r="BD478" s="281"/>
      <c r="BE478" s="325"/>
    </row>
    <row r="479" spans="2:57" ht="15" x14ac:dyDescent="0.25">
      <c r="B479" s="765"/>
      <c r="C479" s="8" t="s">
        <v>7</v>
      </c>
      <c r="D479" s="424"/>
      <c r="E479" s="341"/>
      <c r="F479" s="341"/>
      <c r="G479" s="341"/>
      <c r="H479" s="341"/>
      <c r="I479" s="341"/>
      <c r="J479" s="341"/>
      <c r="K479" s="341"/>
      <c r="L479" s="341"/>
      <c r="M479" s="341"/>
      <c r="N479" s="341"/>
      <c r="O479" s="341"/>
      <c r="P479" s="341"/>
      <c r="Q479" s="341">
        <v>4988.8599999999997</v>
      </c>
      <c r="R479" s="341">
        <v>5794.93</v>
      </c>
      <c r="S479" s="341"/>
      <c r="T479" s="341"/>
      <c r="U479" s="341"/>
      <c r="V479" s="74">
        <f>100</f>
        <v>100</v>
      </c>
      <c r="W479" s="127" t="e">
        <f t="shared" si="73"/>
        <v>#DIV/0!</v>
      </c>
      <c r="X479" s="127" t="e">
        <f t="shared" si="73"/>
        <v>#DIV/0!</v>
      </c>
      <c r="Y479" s="127" t="e">
        <f t="shared" si="73"/>
        <v>#DIV/0!</v>
      </c>
      <c r="Z479" s="127" t="e">
        <f t="shared" si="72"/>
        <v>#DIV/0!</v>
      </c>
      <c r="AA479" s="127" t="e">
        <f t="shared" si="72"/>
        <v>#DIV/0!</v>
      </c>
      <c r="AB479" s="127" t="e">
        <f t="shared" si="72"/>
        <v>#DIV/0!</v>
      </c>
      <c r="AC479" s="127" t="e">
        <f t="shared" si="72"/>
        <v>#DIV/0!</v>
      </c>
      <c r="AD479" s="127" t="e">
        <f t="shared" si="72"/>
        <v>#DIV/0!</v>
      </c>
      <c r="AE479" s="127" t="e">
        <f t="shared" si="72"/>
        <v>#DIV/0!</v>
      </c>
      <c r="AF479" s="127" t="e">
        <f t="shared" si="67"/>
        <v>#DIV/0!</v>
      </c>
      <c r="AG479" s="127" t="e">
        <f t="shared" si="67"/>
        <v>#DIV/0!</v>
      </c>
      <c r="AH479" s="127" t="e">
        <f t="shared" si="67"/>
        <v>#DIV/0!</v>
      </c>
      <c r="AI479" s="127" t="e">
        <f t="shared" si="67"/>
        <v>#DIV/0!</v>
      </c>
      <c r="AJ479" s="127" t="e">
        <f t="shared" si="67"/>
        <v>#DIV/0!</v>
      </c>
      <c r="AK479" s="127" t="e">
        <f t="shared" si="70"/>
        <v>#DIV/0!</v>
      </c>
      <c r="AL479" s="127" t="e">
        <f t="shared" si="71"/>
        <v>#DIV/0!</v>
      </c>
      <c r="AM479" s="127" t="e">
        <f t="shared" si="69"/>
        <v>#DIV/0!</v>
      </c>
      <c r="AN479" s="283"/>
      <c r="AO479" s="284"/>
      <c r="AP479" s="284"/>
      <c r="AQ479" s="284"/>
      <c r="AR479" s="284"/>
      <c r="AS479" s="284"/>
      <c r="AT479" s="284"/>
      <c r="AU479" s="284"/>
      <c r="AV479" s="284"/>
      <c r="AW479" s="284"/>
      <c r="AX479" s="284"/>
      <c r="AY479" s="284"/>
      <c r="AZ479" s="284"/>
      <c r="BA479" s="284"/>
      <c r="BB479" s="284"/>
      <c r="BC479" s="284"/>
      <c r="BD479" s="284"/>
      <c r="BE479" s="284"/>
    </row>
    <row r="480" spans="2:57" ht="15" x14ac:dyDescent="0.25">
      <c r="B480" s="772" t="s">
        <v>289</v>
      </c>
      <c r="C480" s="1" t="s">
        <v>2</v>
      </c>
      <c r="D480" s="425">
        <v>604</v>
      </c>
      <c r="E480" s="11">
        <v>570.29999999999995</v>
      </c>
      <c r="F480" s="11">
        <v>603.6</v>
      </c>
      <c r="G480" s="11">
        <v>590.29999999999995</v>
      </c>
      <c r="H480" s="11">
        <v>581.6</v>
      </c>
      <c r="I480" s="11">
        <v>603.29999999999995</v>
      </c>
      <c r="J480" s="11">
        <v>663.4</v>
      </c>
      <c r="K480" s="11">
        <v>576.4</v>
      </c>
      <c r="L480" s="11">
        <v>678.1</v>
      </c>
      <c r="M480" s="11">
        <v>717.4</v>
      </c>
      <c r="N480" s="11">
        <v>739.9</v>
      </c>
      <c r="O480" s="11">
        <v>613.1</v>
      </c>
      <c r="P480" s="11">
        <v>546.79999999999995</v>
      </c>
      <c r="Q480" s="11">
        <v>1174.32</v>
      </c>
      <c r="R480" s="11">
        <v>859.65</v>
      </c>
      <c r="S480" s="11">
        <v>943.59961734263197</v>
      </c>
      <c r="T480" s="11">
        <v>992.84409865347004</v>
      </c>
      <c r="U480" s="366">
        <v>1006.74615478516</v>
      </c>
      <c r="V480" s="74">
        <f>100</f>
        <v>100</v>
      </c>
      <c r="W480" s="127">
        <f t="shared" si="73"/>
        <v>94.420529801324491</v>
      </c>
      <c r="X480" s="127">
        <f t="shared" si="73"/>
        <v>99.933774834437088</v>
      </c>
      <c r="Y480" s="127">
        <f t="shared" si="73"/>
        <v>97.731788079470192</v>
      </c>
      <c r="Z480" s="127">
        <f t="shared" si="72"/>
        <v>96.291390728476827</v>
      </c>
      <c r="AA480" s="127">
        <f t="shared" si="72"/>
        <v>99.88410596026489</v>
      </c>
      <c r="AB480" s="127">
        <f t="shared" si="72"/>
        <v>109.83443708609272</v>
      </c>
      <c r="AC480" s="127">
        <f t="shared" si="72"/>
        <v>95.430463576158942</v>
      </c>
      <c r="AD480" s="127">
        <f t="shared" si="72"/>
        <v>112.26821192052981</v>
      </c>
      <c r="AE480" s="127">
        <f t="shared" si="72"/>
        <v>118.7748344370861</v>
      </c>
      <c r="AF480" s="127">
        <f t="shared" si="67"/>
        <v>122.5</v>
      </c>
      <c r="AG480" s="127">
        <f t="shared" si="67"/>
        <v>101.50662251655629</v>
      </c>
      <c r="AH480" s="127">
        <f t="shared" si="67"/>
        <v>90.529801324503296</v>
      </c>
      <c r="AI480" s="127">
        <f t="shared" si="67"/>
        <v>194.42384105960264</v>
      </c>
      <c r="AJ480" s="127">
        <f t="shared" si="67"/>
        <v>142.32615894039736</v>
      </c>
      <c r="AK480" s="127">
        <f t="shared" si="70"/>
        <v>156.22510220904502</v>
      </c>
      <c r="AL480" s="127">
        <f t="shared" si="71"/>
        <v>164.3781620287202</v>
      </c>
      <c r="AM480" s="127">
        <f t="shared" si="69"/>
        <v>166.67982695118545</v>
      </c>
      <c r="AN480" s="280">
        <v>1</v>
      </c>
      <c r="AO480" s="281">
        <v>1</v>
      </c>
      <c r="AP480" s="281">
        <v>1</v>
      </c>
      <c r="AQ480" s="281">
        <v>1</v>
      </c>
      <c r="AR480" s="281">
        <v>1</v>
      </c>
      <c r="AS480" s="281">
        <v>1</v>
      </c>
      <c r="AT480" s="281">
        <v>1</v>
      </c>
      <c r="AU480" s="281">
        <v>1</v>
      </c>
      <c r="AV480" s="281">
        <v>1</v>
      </c>
      <c r="AW480" s="281">
        <v>1</v>
      </c>
      <c r="AX480" s="281">
        <v>1</v>
      </c>
      <c r="AY480" s="281">
        <v>1</v>
      </c>
      <c r="AZ480" s="281">
        <v>1</v>
      </c>
      <c r="BA480" s="281">
        <v>1</v>
      </c>
      <c r="BB480" s="281">
        <v>1</v>
      </c>
      <c r="BC480" s="281">
        <v>4</v>
      </c>
      <c r="BD480" s="281">
        <v>6</v>
      </c>
      <c r="BE480" s="325">
        <v>7</v>
      </c>
    </row>
    <row r="481" spans="2:57" ht="15" x14ac:dyDescent="0.25">
      <c r="B481" s="772"/>
      <c r="C481" s="1" t="s">
        <v>3</v>
      </c>
      <c r="D481" s="365">
        <v>345.7</v>
      </c>
      <c r="E481" s="11">
        <v>300.60000000000002</v>
      </c>
      <c r="F481" s="11">
        <v>286.39999999999998</v>
      </c>
      <c r="G481" s="11">
        <v>269.7</v>
      </c>
      <c r="H481" s="11">
        <v>273.10000000000002</v>
      </c>
      <c r="I481" s="11">
        <v>308</v>
      </c>
      <c r="J481" s="11">
        <v>306.39999999999998</v>
      </c>
      <c r="K481" s="11">
        <v>337</v>
      </c>
      <c r="L481" s="11">
        <v>345.3</v>
      </c>
      <c r="M481" s="11">
        <v>367.8</v>
      </c>
      <c r="N481" s="11">
        <v>399</v>
      </c>
      <c r="O481" s="11">
        <v>423.2</v>
      </c>
      <c r="P481" s="11">
        <v>359.7</v>
      </c>
      <c r="Q481" s="11">
        <v>416.02</v>
      </c>
      <c r="R481" s="11">
        <v>420.06</v>
      </c>
      <c r="S481" s="11">
        <v>444.67625950617702</v>
      </c>
      <c r="T481" s="11">
        <v>458.54661590901202</v>
      </c>
      <c r="U481" s="366">
        <v>465.46298217773398</v>
      </c>
      <c r="V481" s="74">
        <f>100</f>
        <v>100</v>
      </c>
      <c r="W481" s="127">
        <f t="shared" si="73"/>
        <v>86.954006363899353</v>
      </c>
      <c r="X481" s="127">
        <f t="shared" si="73"/>
        <v>82.846398611512868</v>
      </c>
      <c r="Y481" s="127">
        <f t="shared" si="73"/>
        <v>78.015620480185135</v>
      </c>
      <c r="Z481" s="127">
        <f t="shared" si="72"/>
        <v>78.999132195545286</v>
      </c>
      <c r="AA481" s="127">
        <f t="shared" si="72"/>
        <v>89.094590685565521</v>
      </c>
      <c r="AB481" s="127">
        <f t="shared" si="72"/>
        <v>88.631761643043092</v>
      </c>
      <c r="AC481" s="127">
        <f t="shared" si="72"/>
        <v>97.483367081284356</v>
      </c>
      <c r="AD481" s="127">
        <f t="shared" si="72"/>
        <v>99.8842927393694</v>
      </c>
      <c r="AE481" s="127">
        <f t="shared" si="72"/>
        <v>106.3928261498409</v>
      </c>
      <c r="AF481" s="127">
        <f t="shared" si="67"/>
        <v>115.41799247902806</v>
      </c>
      <c r="AG481" s="127">
        <f t="shared" si="67"/>
        <v>122.41828174717963</v>
      </c>
      <c r="AH481" s="127">
        <f t="shared" si="67"/>
        <v>104.04975412207116</v>
      </c>
      <c r="AI481" s="127">
        <f t="shared" si="67"/>
        <v>120.34133641886029</v>
      </c>
      <c r="AJ481" s="127">
        <f t="shared" si="67"/>
        <v>121.50997975122939</v>
      </c>
      <c r="AK481" s="127">
        <f t="shared" si="70"/>
        <v>128.63067963730896</v>
      </c>
      <c r="AL481" s="127">
        <f t="shared" si="71"/>
        <v>132.64293199566447</v>
      </c>
      <c r="AM481" s="127">
        <f t="shared" si="69"/>
        <v>134.64361648184379</v>
      </c>
      <c r="AN481" s="280">
        <v>1</v>
      </c>
      <c r="AO481" s="281">
        <v>1</v>
      </c>
      <c r="AP481" s="281">
        <v>1</v>
      </c>
      <c r="AQ481" s="281">
        <v>1</v>
      </c>
      <c r="AR481" s="281">
        <v>1</v>
      </c>
      <c r="AS481" s="281">
        <v>1</v>
      </c>
      <c r="AT481" s="281">
        <v>1</v>
      </c>
      <c r="AU481" s="281">
        <v>1</v>
      </c>
      <c r="AV481" s="281">
        <v>1</v>
      </c>
      <c r="AW481" s="281">
        <v>1</v>
      </c>
      <c r="AX481" s="281">
        <v>1</v>
      </c>
      <c r="AY481" s="281">
        <v>1</v>
      </c>
      <c r="AZ481" s="281">
        <v>1</v>
      </c>
      <c r="BA481" s="281">
        <v>1</v>
      </c>
      <c r="BB481" s="281">
        <v>1</v>
      </c>
      <c r="BC481" s="281">
        <v>4</v>
      </c>
      <c r="BD481" s="281">
        <v>6</v>
      </c>
      <c r="BE481" s="325">
        <v>7</v>
      </c>
    </row>
    <row r="482" spans="2:57" ht="15" x14ac:dyDescent="0.25">
      <c r="B482" s="772"/>
      <c r="C482" s="1" t="s">
        <v>4</v>
      </c>
      <c r="D482" s="365">
        <v>187.4</v>
      </c>
      <c r="E482" s="11">
        <v>201.9</v>
      </c>
      <c r="F482" s="11">
        <v>231.2</v>
      </c>
      <c r="G482" s="11">
        <v>204.3</v>
      </c>
      <c r="H482" s="11">
        <v>223</v>
      </c>
      <c r="I482" s="11">
        <v>244.8</v>
      </c>
      <c r="J482" s="11">
        <v>256.2</v>
      </c>
      <c r="K482" s="11">
        <v>299.60000000000002</v>
      </c>
      <c r="L482" s="11">
        <v>274.60000000000002</v>
      </c>
      <c r="M482" s="11">
        <v>304.89999999999998</v>
      </c>
      <c r="N482" s="11">
        <v>183.5</v>
      </c>
      <c r="O482" s="11">
        <v>238.9</v>
      </c>
      <c r="P482" s="11">
        <v>215.9</v>
      </c>
      <c r="Q482" s="11">
        <v>247.38</v>
      </c>
      <c r="R482" s="11">
        <v>188.58</v>
      </c>
      <c r="S482" s="11">
        <v>199.461523805637</v>
      </c>
      <c r="T482" s="11">
        <v>205.58689433175601</v>
      </c>
      <c r="U482" s="366">
        <v>208.35046386718801</v>
      </c>
      <c r="V482" s="74">
        <f>100</f>
        <v>100</v>
      </c>
      <c r="W482" s="127">
        <f t="shared" si="73"/>
        <v>107.73745997865528</v>
      </c>
      <c r="X482" s="127">
        <f t="shared" si="73"/>
        <v>123.37246531483457</v>
      </c>
      <c r="Y482" s="127">
        <f t="shared" si="73"/>
        <v>109.01814300960513</v>
      </c>
      <c r="Z482" s="127">
        <f t="shared" si="72"/>
        <v>118.99679829242262</v>
      </c>
      <c r="AA482" s="127">
        <f t="shared" si="72"/>
        <v>130.62966915688366</v>
      </c>
      <c r="AB482" s="127">
        <f t="shared" si="72"/>
        <v>136.71291355389542</v>
      </c>
      <c r="AC482" s="127">
        <f t="shared" si="72"/>
        <v>159.87193169690502</v>
      </c>
      <c r="AD482" s="127">
        <f t="shared" si="72"/>
        <v>146.53148345784419</v>
      </c>
      <c r="AE482" s="127">
        <f t="shared" si="72"/>
        <v>162.70010672358589</v>
      </c>
      <c r="AF482" s="127">
        <f t="shared" si="67"/>
        <v>97.918890074706511</v>
      </c>
      <c r="AG482" s="127">
        <f t="shared" si="67"/>
        <v>127.48132337246531</v>
      </c>
      <c r="AH482" s="127">
        <f t="shared" si="67"/>
        <v>115.20811099252934</v>
      </c>
      <c r="AI482" s="127">
        <f t="shared" si="67"/>
        <v>132.00640341515475</v>
      </c>
      <c r="AJ482" s="127">
        <f t="shared" si="67"/>
        <v>100.62966915688366</v>
      </c>
      <c r="AK482" s="127">
        <f t="shared" si="70"/>
        <v>106.43624536053201</v>
      </c>
      <c r="AL482" s="127">
        <f t="shared" si="71"/>
        <v>109.7048528984824</v>
      </c>
      <c r="AM482" s="127">
        <f t="shared" si="69"/>
        <v>111.17954315218144</v>
      </c>
      <c r="AN482" s="280">
        <v>1</v>
      </c>
      <c r="AO482" s="281">
        <v>1</v>
      </c>
      <c r="AP482" s="281">
        <v>1</v>
      </c>
      <c r="AQ482" s="281">
        <v>1</v>
      </c>
      <c r="AR482" s="281">
        <v>1</v>
      </c>
      <c r="AS482" s="281">
        <v>1</v>
      </c>
      <c r="AT482" s="281">
        <v>1</v>
      </c>
      <c r="AU482" s="281">
        <v>1</v>
      </c>
      <c r="AV482" s="281">
        <v>1</v>
      </c>
      <c r="AW482" s="281">
        <v>1</v>
      </c>
      <c r="AX482" s="281">
        <v>1</v>
      </c>
      <c r="AY482" s="281">
        <v>1</v>
      </c>
      <c r="AZ482" s="281">
        <v>1</v>
      </c>
      <c r="BA482" s="281">
        <v>1</v>
      </c>
      <c r="BB482" s="281">
        <v>1</v>
      </c>
      <c r="BC482" s="281">
        <v>4</v>
      </c>
      <c r="BD482" s="281">
        <v>6</v>
      </c>
      <c r="BE482" s="325">
        <v>7</v>
      </c>
    </row>
    <row r="483" spans="2:57" ht="15" x14ac:dyDescent="0.25">
      <c r="B483" s="772"/>
      <c r="C483" s="1" t="s">
        <v>5</v>
      </c>
      <c r="D483" s="365">
        <v>146.4</v>
      </c>
      <c r="E483" s="11">
        <v>183.4</v>
      </c>
      <c r="F483" s="11">
        <v>163.1</v>
      </c>
      <c r="G483" s="11">
        <v>202.8</v>
      </c>
      <c r="H483" s="11">
        <v>199.9</v>
      </c>
      <c r="I483" s="11">
        <v>219.2</v>
      </c>
      <c r="J483" s="11">
        <v>185.8</v>
      </c>
      <c r="K483" s="11">
        <v>216.1</v>
      </c>
      <c r="L483" s="11">
        <v>182.8</v>
      </c>
      <c r="M483" s="11">
        <v>178.8</v>
      </c>
      <c r="N483" s="11">
        <v>107.6</v>
      </c>
      <c r="O483" s="11">
        <v>174.8</v>
      </c>
      <c r="P483" s="11">
        <v>173.8</v>
      </c>
      <c r="Q483" s="11">
        <v>229.02</v>
      </c>
      <c r="R483" s="11">
        <v>164.18</v>
      </c>
      <c r="S483" s="11">
        <v>174.282038964961</v>
      </c>
      <c r="T483" s="11">
        <v>179.99254480029501</v>
      </c>
      <c r="U483" s="366">
        <v>182.97227478027301</v>
      </c>
      <c r="V483" s="74">
        <f>100</f>
        <v>100</v>
      </c>
      <c r="W483" s="127">
        <f t="shared" si="73"/>
        <v>125.27322404371584</v>
      </c>
      <c r="X483" s="127">
        <f t="shared" si="73"/>
        <v>111.4071038251366</v>
      </c>
      <c r="Y483" s="127">
        <f t="shared" si="73"/>
        <v>138.52459016393442</v>
      </c>
      <c r="Z483" s="127">
        <f t="shared" si="72"/>
        <v>136.54371584699453</v>
      </c>
      <c r="AA483" s="127">
        <f t="shared" si="72"/>
        <v>149.72677595628414</v>
      </c>
      <c r="AB483" s="127">
        <f t="shared" si="72"/>
        <v>126.91256830601093</v>
      </c>
      <c r="AC483" s="127">
        <f t="shared" si="72"/>
        <v>147.60928961748633</v>
      </c>
      <c r="AD483" s="127">
        <f t="shared" si="72"/>
        <v>124.86338797814207</v>
      </c>
      <c r="AE483" s="127">
        <f t="shared" si="72"/>
        <v>122.1311475409836</v>
      </c>
      <c r="AF483" s="127">
        <f t="shared" si="67"/>
        <v>73.497267759562845</v>
      </c>
      <c r="AG483" s="127">
        <f t="shared" si="67"/>
        <v>119.39890710382514</v>
      </c>
      <c r="AH483" s="127">
        <f t="shared" si="67"/>
        <v>118.71584699453551</v>
      </c>
      <c r="AI483" s="127">
        <f t="shared" si="67"/>
        <v>156.4344262295082</v>
      </c>
      <c r="AJ483" s="127">
        <f t="shared" si="67"/>
        <v>112.14480874316939</v>
      </c>
      <c r="AK483" s="127">
        <f t="shared" si="70"/>
        <v>119.04510858262363</v>
      </c>
      <c r="AL483" s="127">
        <f t="shared" si="71"/>
        <v>122.94572732260588</v>
      </c>
      <c r="AM483" s="127">
        <f t="shared" si="69"/>
        <v>124.98106200838319</v>
      </c>
      <c r="AN483" s="280">
        <v>1</v>
      </c>
      <c r="AO483" s="281">
        <v>1</v>
      </c>
      <c r="AP483" s="281">
        <v>1</v>
      </c>
      <c r="AQ483" s="281">
        <v>1</v>
      </c>
      <c r="AR483" s="281">
        <v>1</v>
      </c>
      <c r="AS483" s="281">
        <v>1</v>
      </c>
      <c r="AT483" s="281">
        <v>1</v>
      </c>
      <c r="AU483" s="281">
        <v>1</v>
      </c>
      <c r="AV483" s="281">
        <v>1</v>
      </c>
      <c r="AW483" s="281">
        <v>1</v>
      </c>
      <c r="AX483" s="281">
        <v>1</v>
      </c>
      <c r="AY483" s="281">
        <v>1</v>
      </c>
      <c r="AZ483" s="281">
        <v>1</v>
      </c>
      <c r="BA483" s="281">
        <v>1</v>
      </c>
      <c r="BB483" s="281">
        <v>1</v>
      </c>
      <c r="BC483" s="281">
        <v>4</v>
      </c>
      <c r="BD483" s="281">
        <v>6</v>
      </c>
      <c r="BE483" s="325">
        <v>7</v>
      </c>
    </row>
    <row r="484" spans="2:57" ht="15" x14ac:dyDescent="0.25">
      <c r="B484" s="772"/>
      <c r="C484" s="1" t="s">
        <v>6</v>
      </c>
      <c r="D484" s="365">
        <v>1283.5</v>
      </c>
      <c r="E484" s="11">
        <v>1256.2</v>
      </c>
      <c r="F484" s="11">
        <v>1284.3</v>
      </c>
      <c r="G484" s="11">
        <v>1267.0999999999999</v>
      </c>
      <c r="H484" s="11">
        <v>1277.5999999999999</v>
      </c>
      <c r="I484" s="11">
        <v>1375.3</v>
      </c>
      <c r="J484" s="11">
        <v>1411.8</v>
      </c>
      <c r="K484" s="11">
        <v>1429.1</v>
      </c>
      <c r="L484" s="11">
        <v>1480.8</v>
      </c>
      <c r="M484" s="11">
        <v>1568.9</v>
      </c>
      <c r="N484" s="11">
        <v>1430</v>
      </c>
      <c r="O484" s="11">
        <v>1450</v>
      </c>
      <c r="P484" s="11">
        <v>1296.2</v>
      </c>
      <c r="Q484" s="11">
        <v>2066.7399999999998</v>
      </c>
      <c r="R484" s="11">
        <v>1632.47</v>
      </c>
      <c r="S484" s="11">
        <v>1762.0194396194099</v>
      </c>
      <c r="T484" s="11">
        <v>1836.9701536945299</v>
      </c>
      <c r="U484" s="366">
        <v>1863.53187561035</v>
      </c>
      <c r="V484" s="74">
        <f>100</f>
        <v>100</v>
      </c>
      <c r="W484" s="127">
        <f t="shared" si="73"/>
        <v>97.873003506038174</v>
      </c>
      <c r="X484" s="127">
        <f t="shared" si="73"/>
        <v>100.06232956758862</v>
      </c>
      <c r="Y484" s="127">
        <f t="shared" si="73"/>
        <v>98.722243864433182</v>
      </c>
      <c r="Z484" s="127">
        <f t="shared" si="72"/>
        <v>99.54031943903388</v>
      </c>
      <c r="AA484" s="127">
        <f t="shared" si="72"/>
        <v>107.1523178807947</v>
      </c>
      <c r="AB484" s="127">
        <f t="shared" si="72"/>
        <v>109.99610440202571</v>
      </c>
      <c r="AC484" s="127">
        <f t="shared" si="72"/>
        <v>111.34398130112973</v>
      </c>
      <c r="AD484" s="127">
        <f t="shared" si="72"/>
        <v>115.3720296065446</v>
      </c>
      <c r="AE484" s="127">
        <f t="shared" si="72"/>
        <v>122.23607323724191</v>
      </c>
      <c r="AF484" s="127">
        <f t="shared" si="67"/>
        <v>111.41410206466692</v>
      </c>
      <c r="AG484" s="127">
        <f t="shared" si="67"/>
        <v>112.97234125438254</v>
      </c>
      <c r="AH484" s="127">
        <f t="shared" si="67"/>
        <v>100.98948188546942</v>
      </c>
      <c r="AI484" s="127">
        <f t="shared" si="67"/>
        <v>161.02376314764314</v>
      </c>
      <c r="AJ484" s="127">
        <f t="shared" si="67"/>
        <v>127.18893650175302</v>
      </c>
      <c r="AK484" s="127">
        <f t="shared" si="70"/>
        <v>137.28238719278613</v>
      </c>
      <c r="AL484" s="127">
        <f t="shared" si="71"/>
        <v>143.12194419123725</v>
      </c>
      <c r="AM484" s="127">
        <f t="shared" si="69"/>
        <v>145.19141999301519</v>
      </c>
      <c r="AN484" s="280"/>
      <c r="AO484" s="281"/>
      <c r="AP484" s="281"/>
      <c r="AQ484" s="281"/>
      <c r="AR484" s="281"/>
      <c r="AS484" s="281"/>
      <c r="AT484" s="281"/>
      <c r="AU484" s="281"/>
      <c r="AV484" s="281"/>
      <c r="AW484" s="281"/>
      <c r="AX484" s="281"/>
      <c r="AY484" s="281"/>
      <c r="AZ484" s="281"/>
      <c r="BA484" s="281"/>
      <c r="BB484" s="281"/>
      <c r="BC484" s="281"/>
      <c r="BD484" s="281"/>
      <c r="BE484" s="325"/>
    </row>
    <row r="485" spans="2:57" ht="15" x14ac:dyDescent="0.25">
      <c r="B485" s="765"/>
      <c r="C485" s="8" t="s">
        <v>7</v>
      </c>
      <c r="D485" s="424">
        <v>1137.0999999999999</v>
      </c>
      <c r="E485" s="341">
        <v>1072.8</v>
      </c>
      <c r="F485" s="341">
        <v>1121.2</v>
      </c>
      <c r="G485" s="341">
        <v>1064.3</v>
      </c>
      <c r="H485" s="341">
        <v>1077.7</v>
      </c>
      <c r="I485" s="341">
        <v>1156.0999999999999</v>
      </c>
      <c r="J485" s="341">
        <v>1226</v>
      </c>
      <c r="K485" s="341">
        <v>1213</v>
      </c>
      <c r="L485" s="341">
        <v>1298</v>
      </c>
      <c r="M485" s="341">
        <v>1390.1</v>
      </c>
      <c r="N485" s="341">
        <v>1322.4</v>
      </c>
      <c r="O485" s="341">
        <v>1275.2</v>
      </c>
      <c r="P485" s="341">
        <v>1122.4000000000001</v>
      </c>
      <c r="Q485" s="341">
        <v>1837.72</v>
      </c>
      <c r="R485" s="341">
        <v>1468.29</v>
      </c>
      <c r="S485" s="341">
        <v>1587.7374006544501</v>
      </c>
      <c r="T485" s="341">
        <v>1656.9776088942399</v>
      </c>
      <c r="U485" s="341">
        <v>1680.5596008300799</v>
      </c>
      <c r="V485" s="74">
        <f>100</f>
        <v>100</v>
      </c>
      <c r="W485" s="127">
        <f t="shared" si="73"/>
        <v>94.345264268753851</v>
      </c>
      <c r="X485" s="127">
        <f t="shared" si="73"/>
        <v>98.601706094450805</v>
      </c>
      <c r="Y485" s="127">
        <f t="shared" si="73"/>
        <v>93.597748658869065</v>
      </c>
      <c r="Z485" s="127">
        <f t="shared" si="72"/>
        <v>94.776185032099207</v>
      </c>
      <c r="AA485" s="127">
        <f t="shared" si="72"/>
        <v>101.67091724562484</v>
      </c>
      <c r="AB485" s="127">
        <f t="shared" si="72"/>
        <v>107.81813384926568</v>
      </c>
      <c r="AC485" s="127">
        <f t="shared" si="72"/>
        <v>106.67487468120659</v>
      </c>
      <c r="AD485" s="127">
        <f t="shared" si="72"/>
        <v>114.15003078005454</v>
      </c>
      <c r="AE485" s="127">
        <f t="shared" si="72"/>
        <v>122.24958227068861</v>
      </c>
      <c r="AF485" s="127">
        <f t="shared" si="67"/>
        <v>116.29584029548853</v>
      </c>
      <c r="AG485" s="127">
        <f t="shared" si="67"/>
        <v>112.14493008530474</v>
      </c>
      <c r="AH485" s="127">
        <f t="shared" si="67"/>
        <v>98.707237709963962</v>
      </c>
      <c r="AI485" s="127">
        <f t="shared" si="67"/>
        <v>161.61463371735118</v>
      </c>
      <c r="AJ485" s="127">
        <f t="shared" si="67"/>
        <v>129.12584645149943</v>
      </c>
      <c r="AK485" s="127">
        <f t="shared" si="70"/>
        <v>139.63041075142471</v>
      </c>
      <c r="AL485" s="127">
        <f t="shared" si="71"/>
        <v>145.71960327976782</v>
      </c>
      <c r="AM485" s="127">
        <f t="shared" si="69"/>
        <v>147.79347470144052</v>
      </c>
      <c r="AN485" s="283"/>
      <c r="AO485" s="284"/>
      <c r="AP485" s="284"/>
      <c r="AQ485" s="284"/>
      <c r="AR485" s="284"/>
      <c r="AS485" s="284"/>
      <c r="AT485" s="284"/>
      <c r="AU485" s="284"/>
      <c r="AV485" s="284"/>
      <c r="AW485" s="284"/>
      <c r="AX485" s="284"/>
      <c r="AY485" s="284"/>
      <c r="AZ485" s="284"/>
      <c r="BA485" s="284"/>
      <c r="BB485" s="284"/>
      <c r="BC485" s="284"/>
      <c r="BD485" s="284"/>
      <c r="BE485" s="284"/>
    </row>
    <row r="486" spans="2:57" ht="15" x14ac:dyDescent="0.25">
      <c r="B486" s="764" t="s">
        <v>290</v>
      </c>
      <c r="C486" s="329" t="s">
        <v>2</v>
      </c>
      <c r="D486" s="425"/>
      <c r="Q486" s="11">
        <v>11965.43</v>
      </c>
      <c r="R486" s="11">
        <v>12365.65</v>
      </c>
      <c r="U486" s="366"/>
      <c r="V486" s="323">
        <f>100</f>
        <v>100</v>
      </c>
      <c r="W486" s="326" t="e">
        <f t="shared" si="73"/>
        <v>#DIV/0!</v>
      </c>
      <c r="X486" s="326" t="e">
        <f t="shared" si="73"/>
        <v>#DIV/0!</v>
      </c>
      <c r="Y486" s="326" t="e">
        <f t="shared" si="73"/>
        <v>#DIV/0!</v>
      </c>
      <c r="Z486" s="326" t="e">
        <f t="shared" si="72"/>
        <v>#DIV/0!</v>
      </c>
      <c r="AA486" s="326" t="e">
        <f t="shared" si="72"/>
        <v>#DIV/0!</v>
      </c>
      <c r="AB486" s="326" t="e">
        <f t="shared" si="72"/>
        <v>#DIV/0!</v>
      </c>
      <c r="AC486" s="326" t="e">
        <f t="shared" si="72"/>
        <v>#DIV/0!</v>
      </c>
      <c r="AD486" s="326" t="e">
        <f t="shared" si="72"/>
        <v>#DIV/0!</v>
      </c>
      <c r="AE486" s="326" t="e">
        <f t="shared" si="72"/>
        <v>#DIV/0!</v>
      </c>
      <c r="AF486" s="326" t="e">
        <f t="shared" si="67"/>
        <v>#DIV/0!</v>
      </c>
      <c r="AG486" s="326" t="e">
        <f t="shared" si="67"/>
        <v>#DIV/0!</v>
      </c>
      <c r="AH486" s="326" t="e">
        <f t="shared" si="67"/>
        <v>#DIV/0!</v>
      </c>
      <c r="AI486" s="326" t="e">
        <f t="shared" si="67"/>
        <v>#DIV/0!</v>
      </c>
      <c r="AJ486" s="326" t="e">
        <f t="shared" si="67"/>
        <v>#DIV/0!</v>
      </c>
      <c r="AK486" s="326" t="e">
        <f t="shared" si="70"/>
        <v>#DIV/0!</v>
      </c>
      <c r="AL486" s="326" t="e">
        <f t="shared" si="71"/>
        <v>#DIV/0!</v>
      </c>
      <c r="AM486" s="326" t="e">
        <f t="shared" si="69"/>
        <v>#DIV/0!</v>
      </c>
      <c r="AN486" s="324"/>
      <c r="AO486" s="325"/>
      <c r="AP486" s="325"/>
      <c r="AQ486" s="325"/>
      <c r="AR486" s="325"/>
      <c r="AS486" s="325"/>
      <c r="AT486" s="325"/>
      <c r="AU486" s="325"/>
      <c r="AV486" s="325"/>
      <c r="AW486" s="325"/>
      <c r="AX486" s="325"/>
      <c r="AY486" s="325"/>
      <c r="AZ486" s="325"/>
      <c r="BA486" s="325">
        <v>1</v>
      </c>
      <c r="BB486" s="325">
        <v>1</v>
      </c>
      <c r="BC486" s="325"/>
      <c r="BD486" s="325"/>
      <c r="BE486" s="325"/>
    </row>
    <row r="487" spans="2:57" ht="15" x14ac:dyDescent="0.25">
      <c r="B487" s="764"/>
      <c r="C487" s="329" t="s">
        <v>3</v>
      </c>
      <c r="D487" s="365"/>
      <c r="Q487" s="11">
        <v>4333.37</v>
      </c>
      <c r="R487" s="11">
        <v>4776.42</v>
      </c>
      <c r="U487" s="366"/>
      <c r="V487" s="323">
        <f>100</f>
        <v>100</v>
      </c>
      <c r="W487" s="326" t="e">
        <f t="shared" si="73"/>
        <v>#DIV/0!</v>
      </c>
      <c r="X487" s="326" t="e">
        <f t="shared" si="73"/>
        <v>#DIV/0!</v>
      </c>
      <c r="Y487" s="326" t="e">
        <f t="shared" si="73"/>
        <v>#DIV/0!</v>
      </c>
      <c r="Z487" s="326" t="e">
        <f t="shared" si="72"/>
        <v>#DIV/0!</v>
      </c>
      <c r="AA487" s="326" t="e">
        <f t="shared" si="72"/>
        <v>#DIV/0!</v>
      </c>
      <c r="AB487" s="326" t="e">
        <f t="shared" si="72"/>
        <v>#DIV/0!</v>
      </c>
      <c r="AC487" s="326" t="e">
        <f t="shared" si="72"/>
        <v>#DIV/0!</v>
      </c>
      <c r="AD487" s="326" t="e">
        <f t="shared" si="72"/>
        <v>#DIV/0!</v>
      </c>
      <c r="AE487" s="326" t="e">
        <f t="shared" si="72"/>
        <v>#DIV/0!</v>
      </c>
      <c r="AF487" s="326" t="e">
        <f t="shared" si="67"/>
        <v>#DIV/0!</v>
      </c>
      <c r="AG487" s="326" t="e">
        <f t="shared" si="67"/>
        <v>#DIV/0!</v>
      </c>
      <c r="AH487" s="326" t="e">
        <f t="shared" si="67"/>
        <v>#DIV/0!</v>
      </c>
      <c r="AI487" s="326" t="e">
        <f t="shared" si="67"/>
        <v>#DIV/0!</v>
      </c>
      <c r="AJ487" s="326" t="e">
        <f t="shared" si="67"/>
        <v>#DIV/0!</v>
      </c>
      <c r="AK487" s="326" t="e">
        <f t="shared" si="70"/>
        <v>#DIV/0!</v>
      </c>
      <c r="AL487" s="326" t="e">
        <f t="shared" si="71"/>
        <v>#DIV/0!</v>
      </c>
      <c r="AM487" s="326" t="e">
        <f t="shared" si="69"/>
        <v>#DIV/0!</v>
      </c>
      <c r="AN487" s="324"/>
      <c r="AO487" s="325"/>
      <c r="AP487" s="325"/>
      <c r="AQ487" s="325"/>
      <c r="AR487" s="325"/>
      <c r="AS487" s="325"/>
      <c r="AT487" s="325"/>
      <c r="AU487" s="325"/>
      <c r="AV487" s="325"/>
      <c r="AW487" s="325"/>
      <c r="AX487" s="325"/>
      <c r="AY487" s="325"/>
      <c r="AZ487" s="325"/>
      <c r="BA487" s="325">
        <v>1</v>
      </c>
      <c r="BB487" s="325">
        <v>1</v>
      </c>
      <c r="BC487" s="325"/>
      <c r="BD487" s="325"/>
      <c r="BE487" s="325"/>
    </row>
    <row r="488" spans="2:57" ht="15" x14ac:dyDescent="0.25">
      <c r="B488" s="764"/>
      <c r="C488" s="329" t="s">
        <v>4</v>
      </c>
      <c r="D488" s="365"/>
      <c r="Q488" s="11">
        <v>1777.24</v>
      </c>
      <c r="R488" s="11">
        <v>1423.33</v>
      </c>
      <c r="U488" s="366"/>
      <c r="V488" s="323">
        <f>100</f>
        <v>100</v>
      </c>
      <c r="W488" s="326" t="e">
        <f t="shared" si="73"/>
        <v>#DIV/0!</v>
      </c>
      <c r="X488" s="326" t="e">
        <f t="shared" si="73"/>
        <v>#DIV/0!</v>
      </c>
      <c r="Y488" s="326" t="e">
        <f t="shared" si="73"/>
        <v>#DIV/0!</v>
      </c>
      <c r="Z488" s="326" t="e">
        <f t="shared" si="72"/>
        <v>#DIV/0!</v>
      </c>
      <c r="AA488" s="326" t="e">
        <f t="shared" si="72"/>
        <v>#DIV/0!</v>
      </c>
      <c r="AB488" s="326" t="e">
        <f t="shared" si="72"/>
        <v>#DIV/0!</v>
      </c>
      <c r="AC488" s="326" t="e">
        <f t="shared" si="72"/>
        <v>#DIV/0!</v>
      </c>
      <c r="AD488" s="326" t="e">
        <f t="shared" si="72"/>
        <v>#DIV/0!</v>
      </c>
      <c r="AE488" s="326" t="e">
        <f t="shared" si="72"/>
        <v>#DIV/0!</v>
      </c>
      <c r="AF488" s="326" t="e">
        <f t="shared" si="67"/>
        <v>#DIV/0!</v>
      </c>
      <c r="AG488" s="326" t="e">
        <f t="shared" si="67"/>
        <v>#DIV/0!</v>
      </c>
      <c r="AH488" s="326" t="e">
        <f t="shared" si="67"/>
        <v>#DIV/0!</v>
      </c>
      <c r="AI488" s="326" t="e">
        <f t="shared" si="67"/>
        <v>#DIV/0!</v>
      </c>
      <c r="AJ488" s="326" t="e">
        <f t="shared" si="67"/>
        <v>#DIV/0!</v>
      </c>
      <c r="AK488" s="326" t="e">
        <f t="shared" si="70"/>
        <v>#DIV/0!</v>
      </c>
      <c r="AL488" s="326" t="e">
        <f t="shared" si="71"/>
        <v>#DIV/0!</v>
      </c>
      <c r="AM488" s="326" t="e">
        <f t="shared" si="69"/>
        <v>#DIV/0!</v>
      </c>
      <c r="AN488" s="324"/>
      <c r="AO488" s="325"/>
      <c r="AP488" s="325"/>
      <c r="AQ488" s="325"/>
      <c r="AR488" s="325"/>
      <c r="AS488" s="325"/>
      <c r="AT488" s="325"/>
      <c r="AU488" s="325"/>
      <c r="AV488" s="325"/>
      <c r="AW488" s="325"/>
      <c r="AX488" s="325"/>
      <c r="AY488" s="325"/>
      <c r="AZ488" s="325"/>
      <c r="BA488" s="325">
        <v>1</v>
      </c>
      <c r="BB488" s="325">
        <v>1</v>
      </c>
      <c r="BC488" s="325"/>
      <c r="BD488" s="325"/>
      <c r="BE488" s="325"/>
    </row>
    <row r="489" spans="2:57" ht="15" x14ac:dyDescent="0.25">
      <c r="B489" s="764"/>
      <c r="C489" s="329" t="s">
        <v>5</v>
      </c>
      <c r="D489" s="365"/>
      <c r="Q489" s="11">
        <v>1606.47</v>
      </c>
      <c r="R489" s="11">
        <v>1495.94</v>
      </c>
      <c r="U489" s="366"/>
      <c r="V489" s="323">
        <f>100</f>
        <v>100</v>
      </c>
      <c r="W489" s="326" t="e">
        <f t="shared" si="73"/>
        <v>#DIV/0!</v>
      </c>
      <c r="X489" s="326" t="e">
        <f t="shared" si="73"/>
        <v>#DIV/0!</v>
      </c>
      <c r="Y489" s="326" t="e">
        <f t="shared" si="73"/>
        <v>#DIV/0!</v>
      </c>
      <c r="Z489" s="326" t="e">
        <f t="shared" si="72"/>
        <v>#DIV/0!</v>
      </c>
      <c r="AA489" s="326" t="e">
        <f t="shared" si="72"/>
        <v>#DIV/0!</v>
      </c>
      <c r="AB489" s="326" t="e">
        <f t="shared" si="72"/>
        <v>#DIV/0!</v>
      </c>
      <c r="AC489" s="326" t="e">
        <f t="shared" si="72"/>
        <v>#DIV/0!</v>
      </c>
      <c r="AD489" s="326" t="e">
        <f t="shared" si="72"/>
        <v>#DIV/0!</v>
      </c>
      <c r="AE489" s="326" t="e">
        <f t="shared" si="72"/>
        <v>#DIV/0!</v>
      </c>
      <c r="AF489" s="326" t="e">
        <f t="shared" si="67"/>
        <v>#DIV/0!</v>
      </c>
      <c r="AG489" s="326" t="e">
        <f t="shared" si="67"/>
        <v>#DIV/0!</v>
      </c>
      <c r="AH489" s="326" t="e">
        <f t="shared" si="67"/>
        <v>#DIV/0!</v>
      </c>
      <c r="AI489" s="326" t="e">
        <f t="shared" si="67"/>
        <v>#DIV/0!</v>
      </c>
      <c r="AJ489" s="326" t="e">
        <f t="shared" si="67"/>
        <v>#DIV/0!</v>
      </c>
      <c r="AK489" s="326" t="e">
        <f t="shared" si="70"/>
        <v>#DIV/0!</v>
      </c>
      <c r="AL489" s="326" t="e">
        <f t="shared" si="71"/>
        <v>#DIV/0!</v>
      </c>
      <c r="AM489" s="326" t="e">
        <f t="shared" si="69"/>
        <v>#DIV/0!</v>
      </c>
      <c r="AN489" s="324"/>
      <c r="AO489" s="325"/>
      <c r="AP489" s="325"/>
      <c r="AQ489" s="325"/>
      <c r="AR489" s="325"/>
      <c r="AS489" s="325"/>
      <c r="AT489" s="325"/>
      <c r="AU489" s="325"/>
      <c r="AV489" s="325"/>
      <c r="AW489" s="325"/>
      <c r="AX489" s="325"/>
      <c r="AY489" s="325"/>
      <c r="AZ489" s="325"/>
      <c r="BA489" s="325">
        <v>1</v>
      </c>
      <c r="BB489" s="325">
        <v>1</v>
      </c>
      <c r="BC489" s="325"/>
      <c r="BD489" s="325"/>
      <c r="BE489" s="325"/>
    </row>
    <row r="490" spans="2:57" ht="15" x14ac:dyDescent="0.25">
      <c r="B490" s="764"/>
      <c r="C490" s="329" t="s">
        <v>6</v>
      </c>
      <c r="D490" s="365"/>
      <c r="Q490" s="11">
        <v>19682.509999999998</v>
      </c>
      <c r="R490" s="11">
        <v>20061.34</v>
      </c>
      <c r="U490" s="366"/>
      <c r="V490" s="323">
        <f>100</f>
        <v>100</v>
      </c>
      <c r="W490" s="326" t="e">
        <f t="shared" si="73"/>
        <v>#DIV/0!</v>
      </c>
      <c r="X490" s="326" t="e">
        <f t="shared" si="73"/>
        <v>#DIV/0!</v>
      </c>
      <c r="Y490" s="326" t="e">
        <f t="shared" si="73"/>
        <v>#DIV/0!</v>
      </c>
      <c r="Z490" s="326" t="e">
        <f t="shared" si="72"/>
        <v>#DIV/0!</v>
      </c>
      <c r="AA490" s="326" t="e">
        <f t="shared" si="72"/>
        <v>#DIV/0!</v>
      </c>
      <c r="AB490" s="326" t="e">
        <f t="shared" si="72"/>
        <v>#DIV/0!</v>
      </c>
      <c r="AC490" s="326" t="e">
        <f t="shared" si="72"/>
        <v>#DIV/0!</v>
      </c>
      <c r="AD490" s="326" t="e">
        <f t="shared" si="72"/>
        <v>#DIV/0!</v>
      </c>
      <c r="AE490" s="326" t="e">
        <f t="shared" si="72"/>
        <v>#DIV/0!</v>
      </c>
      <c r="AF490" s="326" t="e">
        <f t="shared" si="67"/>
        <v>#DIV/0!</v>
      </c>
      <c r="AG490" s="326" t="e">
        <f t="shared" si="67"/>
        <v>#DIV/0!</v>
      </c>
      <c r="AH490" s="326" t="e">
        <f t="shared" si="67"/>
        <v>#DIV/0!</v>
      </c>
      <c r="AI490" s="326" t="e">
        <f t="shared" si="67"/>
        <v>#DIV/0!</v>
      </c>
      <c r="AJ490" s="326" t="e">
        <f t="shared" si="67"/>
        <v>#DIV/0!</v>
      </c>
      <c r="AK490" s="326" t="e">
        <f t="shared" si="70"/>
        <v>#DIV/0!</v>
      </c>
      <c r="AL490" s="326" t="e">
        <f t="shared" si="71"/>
        <v>#DIV/0!</v>
      </c>
      <c r="AM490" s="326" t="e">
        <f t="shared" si="69"/>
        <v>#DIV/0!</v>
      </c>
      <c r="AN490" s="324"/>
      <c r="AO490" s="325"/>
      <c r="AP490" s="325"/>
      <c r="AQ490" s="325"/>
      <c r="AR490" s="325"/>
      <c r="AS490" s="325"/>
      <c r="AT490" s="325"/>
      <c r="AU490" s="325"/>
      <c r="AV490" s="325"/>
      <c r="AW490" s="325"/>
      <c r="AX490" s="325"/>
      <c r="AY490" s="325"/>
      <c r="AZ490" s="325"/>
      <c r="BA490" s="325"/>
      <c r="BB490" s="325"/>
      <c r="BC490" s="325"/>
      <c r="BD490" s="325"/>
      <c r="BE490" s="325"/>
    </row>
    <row r="491" spans="2:57" ht="15.75" thickBot="1" x14ac:dyDescent="0.3">
      <c r="B491" s="775"/>
      <c r="C491" s="9" t="s">
        <v>7</v>
      </c>
      <c r="D491" s="389"/>
      <c r="E491" s="390"/>
      <c r="F491" s="390"/>
      <c r="G491" s="390"/>
      <c r="H491" s="390"/>
      <c r="I491" s="390"/>
      <c r="J491" s="390"/>
      <c r="K491" s="390"/>
      <c r="L491" s="390"/>
      <c r="M491" s="390"/>
      <c r="N491" s="390"/>
      <c r="O491" s="390"/>
      <c r="P491" s="390"/>
      <c r="Q491" s="390">
        <v>18076.04</v>
      </c>
      <c r="R491" s="390">
        <v>18565.400000000001</v>
      </c>
      <c r="S491" s="390"/>
      <c r="T491" s="390"/>
      <c r="U491" s="390"/>
      <c r="V491" s="75">
        <f>100</f>
        <v>100</v>
      </c>
      <c r="W491" s="128" t="e">
        <f t="shared" si="73"/>
        <v>#DIV/0!</v>
      </c>
      <c r="X491" s="128" t="e">
        <f t="shared" si="73"/>
        <v>#DIV/0!</v>
      </c>
      <c r="Y491" s="128" t="e">
        <f t="shared" si="73"/>
        <v>#DIV/0!</v>
      </c>
      <c r="Z491" s="128" t="e">
        <f t="shared" si="72"/>
        <v>#DIV/0!</v>
      </c>
      <c r="AA491" s="128" t="e">
        <f t="shared" si="72"/>
        <v>#DIV/0!</v>
      </c>
      <c r="AB491" s="128" t="e">
        <f t="shared" si="72"/>
        <v>#DIV/0!</v>
      </c>
      <c r="AC491" s="128" t="e">
        <f t="shared" si="72"/>
        <v>#DIV/0!</v>
      </c>
      <c r="AD491" s="128" t="e">
        <f t="shared" si="72"/>
        <v>#DIV/0!</v>
      </c>
      <c r="AE491" s="128" t="e">
        <f t="shared" si="72"/>
        <v>#DIV/0!</v>
      </c>
      <c r="AF491" s="128" t="e">
        <f t="shared" si="72"/>
        <v>#DIV/0!</v>
      </c>
      <c r="AG491" s="128" t="e">
        <f t="shared" si="72"/>
        <v>#DIV/0!</v>
      </c>
      <c r="AH491" s="128" t="e">
        <f t="shared" si="72"/>
        <v>#DIV/0!</v>
      </c>
      <c r="AI491" s="128" t="e">
        <f t="shared" si="72"/>
        <v>#DIV/0!</v>
      </c>
      <c r="AJ491" s="128" t="e">
        <f t="shared" si="72"/>
        <v>#DIV/0!</v>
      </c>
      <c r="AK491" s="128" t="e">
        <f t="shared" si="70"/>
        <v>#DIV/0!</v>
      </c>
      <c r="AL491" s="128" t="e">
        <f t="shared" si="71"/>
        <v>#DIV/0!</v>
      </c>
      <c r="AM491" s="128" t="e">
        <f t="shared" si="69"/>
        <v>#DIV/0!</v>
      </c>
      <c r="AN491" s="285"/>
      <c r="AO491" s="286"/>
      <c r="AP491" s="286"/>
      <c r="AQ491" s="286"/>
      <c r="AR491" s="286"/>
      <c r="AS491" s="286"/>
      <c r="AT491" s="286"/>
      <c r="AU491" s="286"/>
      <c r="AV491" s="286"/>
      <c r="AW491" s="286"/>
      <c r="AX491" s="286"/>
      <c r="AY491" s="286"/>
      <c r="AZ491" s="286"/>
      <c r="BA491" s="286"/>
      <c r="BB491" s="286"/>
      <c r="BC491" s="286"/>
      <c r="BD491" s="286"/>
      <c r="BE491" s="286"/>
    </row>
  </sheetData>
  <mergeCells count="85">
    <mergeCell ref="AC5:AE5"/>
    <mergeCell ref="AN5:AQ5"/>
    <mergeCell ref="AN6:AR6"/>
    <mergeCell ref="AS6:AV6"/>
    <mergeCell ref="B60:B65"/>
    <mergeCell ref="B150:B155"/>
    <mergeCell ref="B66:B71"/>
    <mergeCell ref="B72:B77"/>
    <mergeCell ref="B78:B83"/>
    <mergeCell ref="X5:Z5"/>
    <mergeCell ref="B30:B35"/>
    <mergeCell ref="B36:B41"/>
    <mergeCell ref="B42:B47"/>
    <mergeCell ref="B48:B53"/>
    <mergeCell ref="B54:B59"/>
    <mergeCell ref="B12:B17"/>
    <mergeCell ref="B120:B125"/>
    <mergeCell ref="B126:B131"/>
    <mergeCell ref="B132:B137"/>
    <mergeCell ref="B138:B143"/>
    <mergeCell ref="B144:B149"/>
    <mergeCell ref="B90:B95"/>
    <mergeCell ref="B96:B101"/>
    <mergeCell ref="B102:B107"/>
    <mergeCell ref="B108:B113"/>
    <mergeCell ref="B114:B119"/>
    <mergeCell ref="B84:B89"/>
    <mergeCell ref="B18:B23"/>
    <mergeCell ref="B24:B29"/>
    <mergeCell ref="B228:B233"/>
    <mergeCell ref="B162:B167"/>
    <mergeCell ref="B168:B173"/>
    <mergeCell ref="B174:B179"/>
    <mergeCell ref="B180:B185"/>
    <mergeCell ref="B186:B191"/>
    <mergeCell ref="B192:B197"/>
    <mergeCell ref="B198:B203"/>
    <mergeCell ref="B204:B209"/>
    <mergeCell ref="B210:B215"/>
    <mergeCell ref="B216:B221"/>
    <mergeCell ref="B222:B227"/>
    <mergeCell ref="B156:B161"/>
    <mergeCell ref="B300:B305"/>
    <mergeCell ref="B234:B239"/>
    <mergeCell ref="B240:B245"/>
    <mergeCell ref="B246:B251"/>
    <mergeCell ref="B252:B257"/>
    <mergeCell ref="B258:B263"/>
    <mergeCell ref="B264:B269"/>
    <mergeCell ref="B270:B275"/>
    <mergeCell ref="B276:B281"/>
    <mergeCell ref="B282:B287"/>
    <mergeCell ref="B288:B293"/>
    <mergeCell ref="B294:B299"/>
    <mergeCell ref="B372:B377"/>
    <mergeCell ref="B306:B311"/>
    <mergeCell ref="B312:B317"/>
    <mergeCell ref="B318:B323"/>
    <mergeCell ref="B324:B329"/>
    <mergeCell ref="B330:B335"/>
    <mergeCell ref="B336:B341"/>
    <mergeCell ref="B342:B347"/>
    <mergeCell ref="B348:B353"/>
    <mergeCell ref="B354:B359"/>
    <mergeCell ref="B360:B365"/>
    <mergeCell ref="B366:B371"/>
    <mergeCell ref="B444:B449"/>
    <mergeCell ref="B378:B383"/>
    <mergeCell ref="B384:B389"/>
    <mergeCell ref="B390:B395"/>
    <mergeCell ref="B396:B401"/>
    <mergeCell ref="B402:B407"/>
    <mergeCell ref="B408:B413"/>
    <mergeCell ref="B414:B419"/>
    <mergeCell ref="B420:B425"/>
    <mergeCell ref="B426:B431"/>
    <mergeCell ref="B432:B437"/>
    <mergeCell ref="B438:B443"/>
    <mergeCell ref="B486:B491"/>
    <mergeCell ref="B450:B455"/>
    <mergeCell ref="B456:B461"/>
    <mergeCell ref="B462:B467"/>
    <mergeCell ref="B468:B473"/>
    <mergeCell ref="B474:B479"/>
    <mergeCell ref="B480:B485"/>
  </mergeCells>
  <conditionalFormatting sqref="V12:AC491">
    <cfRule type="cellIs" dxfId="1577" priority="690" stopIfTrue="1" operator="greaterThan">
      <formula>110</formula>
    </cfRule>
    <cfRule type="cellIs" dxfId="1576" priority="692" stopIfTrue="1" operator="between">
      <formula>80</formula>
      <formula>100</formula>
    </cfRule>
    <cfRule type="cellIs" dxfId="1575" priority="693" stopIfTrue="1" operator="lessThan">
      <formula>80</formula>
    </cfRule>
  </conditionalFormatting>
  <conditionalFormatting sqref="AD12:AF491 AH12:AH491">
    <cfRule type="cellIs" dxfId="1574" priority="686" stopIfTrue="1" operator="greaterThan">
      <formula>110</formula>
    </cfRule>
    <cfRule type="cellIs" dxfId="1573" priority="687" stopIfTrue="1" operator="between">
      <formula>100</formula>
      <formula>110</formula>
    </cfRule>
    <cfRule type="cellIs" dxfId="1572" priority="688" stopIfTrue="1" operator="between">
      <formula>80</formula>
      <formula>100</formula>
    </cfRule>
    <cfRule type="cellIs" dxfId="1571" priority="689" stopIfTrue="1" operator="lessThan">
      <formula>80</formula>
    </cfRule>
  </conditionalFormatting>
  <conditionalFormatting sqref="AH12:AH491 V12:AF491">
    <cfRule type="cellIs" dxfId="1570" priority="691" stopIfTrue="1" operator="between">
      <formula>100</formula>
      <formula>110</formula>
    </cfRule>
  </conditionalFormatting>
  <conditionalFormatting sqref="AG12:AG491">
    <cfRule type="cellIs" dxfId="1569" priority="681" stopIfTrue="1" operator="greaterThan">
      <formula>110</formula>
    </cfRule>
    <cfRule type="cellIs" dxfId="1568" priority="682" stopIfTrue="1" operator="between">
      <formula>100</formula>
      <formula>110</formula>
    </cfRule>
    <cfRule type="cellIs" dxfId="1567" priority="683" stopIfTrue="1" operator="between">
      <formula>80</formula>
      <formula>100</formula>
    </cfRule>
    <cfRule type="cellIs" dxfId="1566" priority="684" stopIfTrue="1" operator="lessThan">
      <formula>80</formula>
    </cfRule>
  </conditionalFormatting>
  <conditionalFormatting sqref="AG12:AG491">
    <cfRule type="cellIs" dxfId="1565" priority="685" stopIfTrue="1" operator="between">
      <formula>100</formula>
      <formula>110</formula>
    </cfRule>
  </conditionalFormatting>
  <conditionalFormatting sqref="AH12:AH491">
    <cfRule type="cellIs" dxfId="1564" priority="676" stopIfTrue="1" operator="greaterThan">
      <formula>110</formula>
    </cfRule>
    <cfRule type="cellIs" dxfId="1563" priority="677" stopIfTrue="1" operator="between">
      <formula>100</formula>
      <formula>110</formula>
    </cfRule>
    <cfRule type="cellIs" dxfId="1562" priority="678" stopIfTrue="1" operator="between">
      <formula>80</formula>
      <formula>100</formula>
    </cfRule>
    <cfRule type="cellIs" dxfId="1561" priority="679" stopIfTrue="1" operator="lessThan">
      <formula>80</formula>
    </cfRule>
  </conditionalFormatting>
  <conditionalFormatting sqref="AH12:AH491">
    <cfRule type="cellIs" dxfId="1560" priority="680" stopIfTrue="1" operator="between">
      <formula>100</formula>
      <formula>110</formula>
    </cfRule>
  </conditionalFormatting>
  <conditionalFormatting sqref="AI12:AI491">
    <cfRule type="cellIs" dxfId="1559" priority="671" stopIfTrue="1" operator="greaterThan">
      <formula>110</formula>
    </cfRule>
    <cfRule type="cellIs" dxfId="1558" priority="672" stopIfTrue="1" operator="between">
      <formula>100</formula>
      <formula>110</formula>
    </cfRule>
    <cfRule type="cellIs" dxfId="1557" priority="673" stopIfTrue="1" operator="between">
      <formula>80</formula>
      <formula>100</formula>
    </cfRule>
    <cfRule type="cellIs" dxfId="1556" priority="674" stopIfTrue="1" operator="lessThan">
      <formula>80</formula>
    </cfRule>
  </conditionalFormatting>
  <conditionalFormatting sqref="AI12:AI491">
    <cfRule type="cellIs" dxfId="1555" priority="675" stopIfTrue="1" operator="between">
      <formula>100</formula>
      <formula>110</formula>
    </cfRule>
  </conditionalFormatting>
  <conditionalFormatting sqref="AI12:AI491">
    <cfRule type="cellIs" dxfId="1554" priority="666" stopIfTrue="1" operator="greaterThan">
      <formula>110</formula>
    </cfRule>
    <cfRule type="cellIs" dxfId="1553" priority="667" stopIfTrue="1" operator="between">
      <formula>100</formula>
      <formula>110</formula>
    </cfRule>
    <cfRule type="cellIs" dxfId="1552" priority="668" stopIfTrue="1" operator="between">
      <formula>80</formula>
      <formula>100</formula>
    </cfRule>
    <cfRule type="cellIs" dxfId="1551" priority="669" stopIfTrue="1" operator="lessThan">
      <formula>80</formula>
    </cfRule>
  </conditionalFormatting>
  <conditionalFormatting sqref="AI12:AI491">
    <cfRule type="cellIs" dxfId="1550" priority="670" stopIfTrue="1" operator="between">
      <formula>100</formula>
      <formula>110</formula>
    </cfRule>
  </conditionalFormatting>
  <conditionalFormatting sqref="AJ12:AJ491">
    <cfRule type="cellIs" dxfId="1549" priority="661" stopIfTrue="1" operator="greaterThan">
      <formula>110</formula>
    </cfRule>
    <cfRule type="cellIs" dxfId="1548" priority="662" stopIfTrue="1" operator="between">
      <formula>100</formula>
      <formula>110</formula>
    </cfRule>
    <cfRule type="cellIs" dxfId="1547" priority="663" stopIfTrue="1" operator="between">
      <formula>80</formula>
      <formula>100</formula>
    </cfRule>
    <cfRule type="cellIs" dxfId="1546" priority="664" stopIfTrue="1" operator="lessThan">
      <formula>80</formula>
    </cfRule>
  </conditionalFormatting>
  <conditionalFormatting sqref="AJ12:AJ491">
    <cfRule type="cellIs" dxfId="1545" priority="665" stopIfTrue="1" operator="between">
      <formula>100</formula>
      <formula>110</formula>
    </cfRule>
  </conditionalFormatting>
  <conditionalFormatting sqref="AJ12:AJ491">
    <cfRule type="cellIs" dxfId="1544" priority="656" stopIfTrue="1" operator="greaterThan">
      <formula>110</formula>
    </cfRule>
    <cfRule type="cellIs" dxfId="1543" priority="657" stopIfTrue="1" operator="between">
      <formula>100</formula>
      <formula>110</formula>
    </cfRule>
    <cfRule type="cellIs" dxfId="1542" priority="658" stopIfTrue="1" operator="between">
      <formula>80</formula>
      <formula>100</formula>
    </cfRule>
    <cfRule type="cellIs" dxfId="1541" priority="659" stopIfTrue="1" operator="lessThan">
      <formula>80</formula>
    </cfRule>
  </conditionalFormatting>
  <conditionalFormatting sqref="AJ12:AJ491">
    <cfRule type="cellIs" dxfId="1540" priority="660" stopIfTrue="1" operator="between">
      <formula>100</formula>
      <formula>110</formula>
    </cfRule>
  </conditionalFormatting>
  <conditionalFormatting sqref="AK12:AM491">
    <cfRule type="cellIs" dxfId="1539" priority="651" stopIfTrue="1" operator="greaterThan">
      <formula>110</formula>
    </cfRule>
    <cfRule type="cellIs" dxfId="1538" priority="652" stopIfTrue="1" operator="between">
      <formula>100</formula>
      <formula>110</formula>
    </cfRule>
    <cfRule type="cellIs" dxfId="1537" priority="653" stopIfTrue="1" operator="between">
      <formula>80</formula>
      <formula>100</formula>
    </cfRule>
    <cfRule type="cellIs" dxfId="1536" priority="654" stopIfTrue="1" operator="lessThan">
      <formula>80</formula>
    </cfRule>
  </conditionalFormatting>
  <conditionalFormatting sqref="AK12:AM491">
    <cfRule type="cellIs" dxfId="1535" priority="655" stopIfTrue="1" operator="between">
      <formula>100</formula>
      <formula>110</formula>
    </cfRule>
  </conditionalFormatting>
  <conditionalFormatting sqref="AK12:AM491">
    <cfRule type="cellIs" dxfId="1534" priority="646" stopIfTrue="1" operator="greaterThan">
      <formula>110</formula>
    </cfRule>
    <cfRule type="cellIs" dxfId="1533" priority="647" stopIfTrue="1" operator="between">
      <formula>100</formula>
      <formula>110</formula>
    </cfRule>
    <cfRule type="cellIs" dxfId="1532" priority="648" stopIfTrue="1" operator="between">
      <formula>80</formula>
      <formula>100</formula>
    </cfRule>
    <cfRule type="cellIs" dxfId="1531" priority="649" stopIfTrue="1" operator="lessThan">
      <formula>80</formula>
    </cfRule>
  </conditionalFormatting>
  <conditionalFormatting sqref="AK12:AM491">
    <cfRule type="cellIs" dxfId="1530" priority="650" stopIfTrue="1" operator="between">
      <formula>100</formula>
      <formula>110</formula>
    </cfRule>
  </conditionalFormatting>
  <conditionalFormatting sqref="D12:U491">
    <cfRule type="expression" dxfId="1529" priority="641">
      <formula>AN12=1</formula>
    </cfRule>
    <cfRule type="expression" dxfId="1528" priority="642">
      <formula>AN12=2</formula>
    </cfRule>
    <cfRule type="expression" dxfId="1527" priority="644">
      <formula>AN12=6</formula>
    </cfRule>
  </conditionalFormatting>
  <conditionalFormatting sqref="D12:U491">
    <cfRule type="expression" dxfId="1526" priority="643">
      <formula>AN12=4</formula>
    </cfRule>
  </conditionalFormatting>
  <conditionalFormatting sqref="D12 E12:U491">
    <cfRule type="expression" dxfId="1525" priority="645">
      <formula>AN12=7</formula>
    </cfRule>
  </conditionalFormatting>
  <conditionalFormatting sqref="D13:D17">
    <cfRule type="expression" dxfId="1524" priority="640">
      <formula>AN13=7</formula>
    </cfRule>
  </conditionalFormatting>
  <conditionalFormatting sqref="D18">
    <cfRule type="expression" dxfId="1523" priority="637">
      <formula>AN18=7</formula>
    </cfRule>
  </conditionalFormatting>
  <conditionalFormatting sqref="D19:D23">
    <cfRule type="expression" dxfId="1522" priority="632">
      <formula>AN19=7</formula>
    </cfRule>
  </conditionalFormatting>
  <conditionalFormatting sqref="D24">
    <cfRule type="expression" dxfId="1521" priority="629">
      <formula>AN24=7</formula>
    </cfRule>
  </conditionalFormatting>
  <conditionalFormatting sqref="D25:D29">
    <cfRule type="expression" dxfId="1520" priority="624">
      <formula>AN25=7</formula>
    </cfRule>
  </conditionalFormatting>
  <conditionalFormatting sqref="D30">
    <cfRule type="expression" dxfId="1519" priority="621">
      <formula>AN30=7</formula>
    </cfRule>
  </conditionalFormatting>
  <conditionalFormatting sqref="D31:D35">
    <cfRule type="expression" dxfId="1518" priority="616">
      <formula>AN31=7</formula>
    </cfRule>
  </conditionalFormatting>
  <conditionalFormatting sqref="D36">
    <cfRule type="expression" dxfId="1517" priority="613">
      <formula>AN36=7</formula>
    </cfRule>
  </conditionalFormatting>
  <conditionalFormatting sqref="D37:D41">
    <cfRule type="expression" dxfId="1516" priority="608">
      <formula>AN37=7</formula>
    </cfRule>
  </conditionalFormatting>
  <conditionalFormatting sqref="D42">
    <cfRule type="expression" dxfId="1515" priority="605">
      <formula>AN42=7</formula>
    </cfRule>
  </conditionalFormatting>
  <conditionalFormatting sqref="D43:D47">
    <cfRule type="expression" dxfId="1514" priority="600">
      <formula>AN43=7</formula>
    </cfRule>
  </conditionalFormatting>
  <conditionalFormatting sqref="D48">
    <cfRule type="expression" dxfId="1513" priority="597">
      <formula>AN48=7</formula>
    </cfRule>
  </conditionalFormatting>
  <conditionalFormatting sqref="D49:D53">
    <cfRule type="expression" dxfId="1512" priority="592">
      <formula>AN49=7</formula>
    </cfRule>
  </conditionalFormatting>
  <conditionalFormatting sqref="D54">
    <cfRule type="expression" dxfId="1511" priority="589">
      <formula>AN54=7</formula>
    </cfRule>
  </conditionalFormatting>
  <conditionalFormatting sqref="D55:D59">
    <cfRule type="expression" dxfId="1510" priority="584">
      <formula>AN55=7</formula>
    </cfRule>
  </conditionalFormatting>
  <conditionalFormatting sqref="D60">
    <cfRule type="expression" dxfId="1509" priority="581">
      <formula>AN60=7</formula>
    </cfRule>
  </conditionalFormatting>
  <conditionalFormatting sqref="D61:D65">
    <cfRule type="expression" dxfId="1508" priority="576">
      <formula>AN61=7</formula>
    </cfRule>
  </conditionalFormatting>
  <conditionalFormatting sqref="D66">
    <cfRule type="expression" dxfId="1507" priority="573">
      <formula>AN66=7</formula>
    </cfRule>
  </conditionalFormatting>
  <conditionalFormatting sqref="D67:D71">
    <cfRule type="expression" dxfId="1506" priority="568">
      <formula>AN67=7</formula>
    </cfRule>
  </conditionalFormatting>
  <conditionalFormatting sqref="D72">
    <cfRule type="expression" dxfId="1505" priority="565">
      <formula>AN72=7</formula>
    </cfRule>
  </conditionalFormatting>
  <conditionalFormatting sqref="D73:D77">
    <cfRule type="expression" dxfId="1504" priority="560">
      <formula>AN73=7</formula>
    </cfRule>
  </conditionalFormatting>
  <conditionalFormatting sqref="D78">
    <cfRule type="expression" dxfId="1503" priority="557">
      <formula>AN78=7</formula>
    </cfRule>
  </conditionalFormatting>
  <conditionalFormatting sqref="D79:D83">
    <cfRule type="expression" dxfId="1502" priority="552">
      <formula>AN79=7</formula>
    </cfRule>
  </conditionalFormatting>
  <conditionalFormatting sqref="D84">
    <cfRule type="expression" dxfId="1501" priority="549">
      <formula>AN84=7</formula>
    </cfRule>
  </conditionalFormatting>
  <conditionalFormatting sqref="D85:D89">
    <cfRule type="expression" dxfId="1500" priority="544">
      <formula>AN85=7</formula>
    </cfRule>
  </conditionalFormatting>
  <conditionalFormatting sqref="D90">
    <cfRule type="expression" dxfId="1499" priority="541">
      <formula>AN90=7</formula>
    </cfRule>
  </conditionalFormatting>
  <conditionalFormatting sqref="D91:D95">
    <cfRule type="expression" dxfId="1498" priority="536">
      <formula>AN91=7</formula>
    </cfRule>
  </conditionalFormatting>
  <conditionalFormatting sqref="D96">
    <cfRule type="expression" dxfId="1497" priority="533">
      <formula>AN96=7</formula>
    </cfRule>
  </conditionalFormatting>
  <conditionalFormatting sqref="D97:D101">
    <cfRule type="expression" dxfId="1496" priority="528">
      <formula>AN97=7</formula>
    </cfRule>
  </conditionalFormatting>
  <conditionalFormatting sqref="D102">
    <cfRule type="expression" dxfId="1495" priority="525">
      <formula>AN102=7</formula>
    </cfRule>
  </conditionalFormatting>
  <conditionalFormatting sqref="D103:D107">
    <cfRule type="expression" dxfId="1494" priority="520">
      <formula>AN103=7</formula>
    </cfRule>
  </conditionalFormatting>
  <conditionalFormatting sqref="D108">
    <cfRule type="expression" dxfId="1493" priority="517">
      <formula>AN108=7</formula>
    </cfRule>
  </conditionalFormatting>
  <conditionalFormatting sqref="D109:D113">
    <cfRule type="expression" dxfId="1492" priority="512">
      <formula>AN109=7</formula>
    </cfRule>
  </conditionalFormatting>
  <conditionalFormatting sqref="D114">
    <cfRule type="expression" dxfId="1491" priority="509">
      <formula>AN114=7</formula>
    </cfRule>
  </conditionalFormatting>
  <conditionalFormatting sqref="D115:D119">
    <cfRule type="expression" dxfId="1490" priority="504">
      <formula>AN115=7</formula>
    </cfRule>
  </conditionalFormatting>
  <conditionalFormatting sqref="D120">
    <cfRule type="expression" dxfId="1489" priority="501">
      <formula>AN120=7</formula>
    </cfRule>
  </conditionalFormatting>
  <conditionalFormatting sqref="D121:D125">
    <cfRule type="expression" dxfId="1488" priority="496">
      <formula>AN121=7</formula>
    </cfRule>
  </conditionalFormatting>
  <conditionalFormatting sqref="D126">
    <cfRule type="expression" dxfId="1487" priority="493">
      <formula>AN126=7</formula>
    </cfRule>
  </conditionalFormatting>
  <conditionalFormatting sqref="D127:D131">
    <cfRule type="expression" dxfId="1486" priority="488">
      <formula>AN127=7</formula>
    </cfRule>
  </conditionalFormatting>
  <conditionalFormatting sqref="D132">
    <cfRule type="expression" dxfId="1485" priority="485">
      <formula>AN132=7</formula>
    </cfRule>
  </conditionalFormatting>
  <conditionalFormatting sqref="D133:D137">
    <cfRule type="expression" dxfId="1484" priority="480">
      <formula>AN133=7</formula>
    </cfRule>
  </conditionalFormatting>
  <conditionalFormatting sqref="D138">
    <cfRule type="expression" dxfId="1483" priority="477">
      <formula>AN138=7</formula>
    </cfRule>
  </conditionalFormatting>
  <conditionalFormatting sqref="D139:D143">
    <cfRule type="expression" dxfId="1482" priority="472">
      <formula>AN139=7</formula>
    </cfRule>
  </conditionalFormatting>
  <conditionalFormatting sqref="D144">
    <cfRule type="expression" dxfId="1481" priority="469">
      <formula>AN144=7</formula>
    </cfRule>
  </conditionalFormatting>
  <conditionalFormatting sqref="D145:D149">
    <cfRule type="expression" dxfId="1480" priority="464">
      <formula>AN145=7</formula>
    </cfRule>
  </conditionalFormatting>
  <conditionalFormatting sqref="D150">
    <cfRule type="expression" dxfId="1479" priority="461">
      <formula>AN150=7</formula>
    </cfRule>
  </conditionalFormatting>
  <conditionalFormatting sqref="D151:D155">
    <cfRule type="expression" dxfId="1478" priority="456">
      <formula>AN151=7</formula>
    </cfRule>
  </conditionalFormatting>
  <conditionalFormatting sqref="D156">
    <cfRule type="expression" dxfId="1477" priority="453">
      <formula>AN156=7</formula>
    </cfRule>
  </conditionalFormatting>
  <conditionalFormatting sqref="D157:D161">
    <cfRule type="expression" dxfId="1476" priority="448">
      <formula>AN157=7</formula>
    </cfRule>
  </conditionalFormatting>
  <conditionalFormatting sqref="D162">
    <cfRule type="expression" dxfId="1475" priority="445">
      <formula>AN162=7</formula>
    </cfRule>
  </conditionalFormatting>
  <conditionalFormatting sqref="D163:D167">
    <cfRule type="expression" dxfId="1474" priority="440">
      <formula>AN163=7</formula>
    </cfRule>
  </conditionalFormatting>
  <conditionalFormatting sqref="D168">
    <cfRule type="expression" dxfId="1473" priority="437">
      <formula>AN168=7</formula>
    </cfRule>
  </conditionalFormatting>
  <conditionalFormatting sqref="D169:D173">
    <cfRule type="expression" dxfId="1472" priority="432">
      <formula>AN169=7</formula>
    </cfRule>
  </conditionalFormatting>
  <conditionalFormatting sqref="D174">
    <cfRule type="expression" dxfId="1471" priority="429">
      <formula>AN174=7</formula>
    </cfRule>
  </conditionalFormatting>
  <conditionalFormatting sqref="D175:D179">
    <cfRule type="expression" dxfId="1470" priority="424">
      <formula>AN175=7</formula>
    </cfRule>
  </conditionalFormatting>
  <conditionalFormatting sqref="D180">
    <cfRule type="expression" dxfId="1469" priority="421">
      <formula>AN180=7</formula>
    </cfRule>
  </conditionalFormatting>
  <conditionalFormatting sqref="D181:D185">
    <cfRule type="expression" dxfId="1468" priority="416">
      <formula>AN181=7</formula>
    </cfRule>
  </conditionalFormatting>
  <conditionalFormatting sqref="D186">
    <cfRule type="expression" dxfId="1467" priority="413">
      <formula>AN186=7</formula>
    </cfRule>
  </conditionalFormatting>
  <conditionalFormatting sqref="D187:D191">
    <cfRule type="expression" dxfId="1466" priority="408">
      <formula>AN187=7</formula>
    </cfRule>
  </conditionalFormatting>
  <conditionalFormatting sqref="D192">
    <cfRule type="expression" dxfId="1465" priority="405">
      <formula>AN192=7</formula>
    </cfRule>
  </conditionalFormatting>
  <conditionalFormatting sqref="D193:D197">
    <cfRule type="expression" dxfId="1464" priority="400">
      <formula>AN193=7</formula>
    </cfRule>
  </conditionalFormatting>
  <conditionalFormatting sqref="D198">
    <cfRule type="expression" dxfId="1463" priority="397">
      <formula>AN198=7</formula>
    </cfRule>
  </conditionalFormatting>
  <conditionalFormatting sqref="D199:D203">
    <cfRule type="expression" dxfId="1462" priority="392">
      <formula>AN199=7</formula>
    </cfRule>
  </conditionalFormatting>
  <conditionalFormatting sqref="D204">
    <cfRule type="expression" dxfId="1461" priority="389">
      <formula>AN204=7</formula>
    </cfRule>
  </conditionalFormatting>
  <conditionalFormatting sqref="D205:D209">
    <cfRule type="expression" dxfId="1460" priority="384">
      <formula>AN205=7</formula>
    </cfRule>
  </conditionalFormatting>
  <conditionalFormatting sqref="D210">
    <cfRule type="expression" dxfId="1459" priority="381">
      <formula>AN210=7</formula>
    </cfRule>
  </conditionalFormatting>
  <conditionalFormatting sqref="D211:D215">
    <cfRule type="expression" dxfId="1458" priority="376">
      <formula>AN211=7</formula>
    </cfRule>
  </conditionalFormatting>
  <conditionalFormatting sqref="D216">
    <cfRule type="expression" dxfId="1457" priority="373">
      <formula>AN216=7</formula>
    </cfRule>
  </conditionalFormatting>
  <conditionalFormatting sqref="D217:D221">
    <cfRule type="expression" dxfId="1456" priority="368">
      <formula>AN217=7</formula>
    </cfRule>
  </conditionalFormatting>
  <conditionalFormatting sqref="D222">
    <cfRule type="expression" dxfId="1455" priority="365">
      <formula>AN222=7</formula>
    </cfRule>
  </conditionalFormatting>
  <conditionalFormatting sqref="D223:D227">
    <cfRule type="expression" dxfId="1454" priority="360">
      <formula>AN223=7</formula>
    </cfRule>
  </conditionalFormatting>
  <conditionalFormatting sqref="D228">
    <cfRule type="expression" dxfId="1453" priority="357">
      <formula>AN228=7</formula>
    </cfRule>
  </conditionalFormatting>
  <conditionalFormatting sqref="D229:D233">
    <cfRule type="expression" dxfId="1452" priority="352">
      <formula>AN229=7</formula>
    </cfRule>
  </conditionalFormatting>
  <conditionalFormatting sqref="D234">
    <cfRule type="expression" dxfId="1451" priority="349">
      <formula>AN234=7</formula>
    </cfRule>
  </conditionalFormatting>
  <conditionalFormatting sqref="D235:D239">
    <cfRule type="expression" dxfId="1450" priority="344">
      <formula>AN235=7</formula>
    </cfRule>
  </conditionalFormatting>
  <conditionalFormatting sqref="D240">
    <cfRule type="expression" dxfId="1449" priority="341">
      <formula>AN240=7</formula>
    </cfRule>
  </conditionalFormatting>
  <conditionalFormatting sqref="D241:D245">
    <cfRule type="expression" dxfId="1448" priority="336">
      <formula>AN241=7</formula>
    </cfRule>
  </conditionalFormatting>
  <conditionalFormatting sqref="D246">
    <cfRule type="expression" dxfId="1447" priority="333">
      <formula>AN246=7</formula>
    </cfRule>
  </conditionalFormatting>
  <conditionalFormatting sqref="D247:D251">
    <cfRule type="expression" dxfId="1446" priority="328">
      <formula>AN247=7</formula>
    </cfRule>
  </conditionalFormatting>
  <conditionalFormatting sqref="D252">
    <cfRule type="expression" dxfId="1445" priority="325">
      <formula>AN252=7</formula>
    </cfRule>
  </conditionalFormatting>
  <conditionalFormatting sqref="D253:D257">
    <cfRule type="expression" dxfId="1444" priority="320">
      <formula>AN253=7</formula>
    </cfRule>
  </conditionalFormatting>
  <conditionalFormatting sqref="D258">
    <cfRule type="expression" dxfId="1443" priority="317">
      <formula>AN258=7</formula>
    </cfRule>
  </conditionalFormatting>
  <conditionalFormatting sqref="D259:D263">
    <cfRule type="expression" dxfId="1442" priority="312">
      <formula>AN259=7</formula>
    </cfRule>
  </conditionalFormatting>
  <conditionalFormatting sqref="D264">
    <cfRule type="expression" dxfId="1441" priority="309">
      <formula>AN264=7</formula>
    </cfRule>
  </conditionalFormatting>
  <conditionalFormatting sqref="D265:D269">
    <cfRule type="expression" dxfId="1440" priority="304">
      <formula>AN265=7</formula>
    </cfRule>
  </conditionalFormatting>
  <conditionalFormatting sqref="D270">
    <cfRule type="expression" dxfId="1439" priority="301">
      <formula>AN270=7</formula>
    </cfRule>
  </conditionalFormatting>
  <conditionalFormatting sqref="D271:D275">
    <cfRule type="expression" dxfId="1438" priority="296">
      <formula>AN271=7</formula>
    </cfRule>
  </conditionalFormatting>
  <conditionalFormatting sqref="D276">
    <cfRule type="expression" dxfId="1437" priority="293">
      <formula>AN276=7</formula>
    </cfRule>
  </conditionalFormatting>
  <conditionalFormatting sqref="D277:D281">
    <cfRule type="expression" dxfId="1436" priority="288">
      <formula>AN277=7</formula>
    </cfRule>
  </conditionalFormatting>
  <conditionalFormatting sqref="D282">
    <cfRule type="expression" dxfId="1435" priority="285">
      <formula>AN282=7</formula>
    </cfRule>
  </conditionalFormatting>
  <conditionalFormatting sqref="D283:D287">
    <cfRule type="expression" dxfId="1434" priority="280">
      <formula>AN283=7</formula>
    </cfRule>
  </conditionalFormatting>
  <conditionalFormatting sqref="D288">
    <cfRule type="expression" dxfId="1433" priority="277">
      <formula>AN288=7</formula>
    </cfRule>
  </conditionalFormatting>
  <conditionalFormatting sqref="D289:D293">
    <cfRule type="expression" dxfId="1432" priority="272">
      <formula>AN289=7</formula>
    </cfRule>
  </conditionalFormatting>
  <conditionalFormatting sqref="D294">
    <cfRule type="expression" dxfId="1431" priority="269">
      <formula>AN294=7</formula>
    </cfRule>
  </conditionalFormatting>
  <conditionalFormatting sqref="D295:D299">
    <cfRule type="expression" dxfId="1430" priority="264">
      <formula>AN295=7</formula>
    </cfRule>
  </conditionalFormatting>
  <conditionalFormatting sqref="D300">
    <cfRule type="expression" dxfId="1429" priority="261">
      <formula>AN300=7</formula>
    </cfRule>
  </conditionalFormatting>
  <conditionalFormatting sqref="D301:D305">
    <cfRule type="expression" dxfId="1428" priority="256">
      <formula>AN301=7</formula>
    </cfRule>
  </conditionalFormatting>
  <conditionalFormatting sqref="D306">
    <cfRule type="expression" dxfId="1427" priority="253">
      <formula>AN306=7</formula>
    </cfRule>
  </conditionalFormatting>
  <conditionalFormatting sqref="D307:D311">
    <cfRule type="expression" dxfId="1426" priority="248">
      <formula>AN307=7</formula>
    </cfRule>
  </conditionalFormatting>
  <conditionalFormatting sqref="D312">
    <cfRule type="expression" dxfId="1425" priority="245">
      <formula>AN312=7</formula>
    </cfRule>
  </conditionalFormatting>
  <conditionalFormatting sqref="D313:D317">
    <cfRule type="expression" dxfId="1424" priority="240">
      <formula>AN313=7</formula>
    </cfRule>
  </conditionalFormatting>
  <conditionalFormatting sqref="D318">
    <cfRule type="expression" dxfId="1423" priority="237">
      <formula>AN318=7</formula>
    </cfRule>
  </conditionalFormatting>
  <conditionalFormatting sqref="D319:D323">
    <cfRule type="expression" dxfId="1422" priority="232">
      <formula>AN319=7</formula>
    </cfRule>
  </conditionalFormatting>
  <conditionalFormatting sqref="D324">
    <cfRule type="expression" dxfId="1421" priority="229">
      <formula>AN324=7</formula>
    </cfRule>
  </conditionalFormatting>
  <conditionalFormatting sqref="D325:D329">
    <cfRule type="expression" dxfId="1420" priority="224">
      <formula>AN325=7</formula>
    </cfRule>
  </conditionalFormatting>
  <conditionalFormatting sqref="D330">
    <cfRule type="expression" dxfId="1419" priority="221">
      <formula>AN330=7</formula>
    </cfRule>
  </conditionalFormatting>
  <conditionalFormatting sqref="D331:D335">
    <cfRule type="expression" dxfId="1418" priority="216">
      <formula>AN331=7</formula>
    </cfRule>
  </conditionalFormatting>
  <conditionalFormatting sqref="D336">
    <cfRule type="expression" dxfId="1417" priority="213">
      <formula>AN336=7</formula>
    </cfRule>
  </conditionalFormatting>
  <conditionalFormatting sqref="D337:D341">
    <cfRule type="expression" dxfId="1416" priority="208">
      <formula>AN337=7</formula>
    </cfRule>
  </conditionalFormatting>
  <conditionalFormatting sqref="D342">
    <cfRule type="expression" dxfId="1415" priority="205">
      <formula>AN342=7</formula>
    </cfRule>
  </conditionalFormatting>
  <conditionalFormatting sqref="D343:D347">
    <cfRule type="expression" dxfId="1414" priority="200">
      <formula>AN343=7</formula>
    </cfRule>
  </conditionalFormatting>
  <conditionalFormatting sqref="D348">
    <cfRule type="expression" dxfId="1413" priority="197">
      <formula>AN348=7</formula>
    </cfRule>
  </conditionalFormatting>
  <conditionalFormatting sqref="D349:D353">
    <cfRule type="expression" dxfId="1412" priority="192">
      <formula>AN349=7</formula>
    </cfRule>
  </conditionalFormatting>
  <conditionalFormatting sqref="D354">
    <cfRule type="expression" dxfId="1411" priority="189">
      <formula>AN354=7</formula>
    </cfRule>
  </conditionalFormatting>
  <conditionalFormatting sqref="D355:D359">
    <cfRule type="expression" dxfId="1410" priority="184">
      <formula>AN355=7</formula>
    </cfRule>
  </conditionalFormatting>
  <conditionalFormatting sqref="D360">
    <cfRule type="expression" dxfId="1409" priority="181">
      <formula>AN360=7</formula>
    </cfRule>
  </conditionalFormatting>
  <conditionalFormatting sqref="D361:D365">
    <cfRule type="expression" dxfId="1408" priority="176">
      <formula>AN361=7</formula>
    </cfRule>
  </conditionalFormatting>
  <conditionalFormatting sqref="D366">
    <cfRule type="expression" dxfId="1407" priority="173">
      <formula>AN366=7</formula>
    </cfRule>
  </conditionalFormatting>
  <conditionalFormatting sqref="D367:D371">
    <cfRule type="expression" dxfId="1406" priority="168">
      <formula>AN367=7</formula>
    </cfRule>
  </conditionalFormatting>
  <conditionalFormatting sqref="D372">
    <cfRule type="expression" dxfId="1405" priority="165">
      <formula>AN372=7</formula>
    </cfRule>
  </conditionalFormatting>
  <conditionalFormatting sqref="D373:D377">
    <cfRule type="expression" dxfId="1404" priority="160">
      <formula>AN373=7</formula>
    </cfRule>
  </conditionalFormatting>
  <conditionalFormatting sqref="D378">
    <cfRule type="expression" dxfId="1403" priority="157">
      <formula>AN378=7</formula>
    </cfRule>
  </conditionalFormatting>
  <conditionalFormatting sqref="D379:D383">
    <cfRule type="expression" dxfId="1402" priority="152">
      <formula>AN379=7</formula>
    </cfRule>
  </conditionalFormatting>
  <conditionalFormatting sqref="D384">
    <cfRule type="expression" dxfId="1401" priority="149">
      <formula>AN384=7</formula>
    </cfRule>
  </conditionalFormatting>
  <conditionalFormatting sqref="D385:D389">
    <cfRule type="expression" dxfId="1400" priority="144">
      <formula>AN385=7</formula>
    </cfRule>
  </conditionalFormatting>
  <conditionalFormatting sqref="D390">
    <cfRule type="expression" dxfId="1399" priority="141">
      <formula>AN390=7</formula>
    </cfRule>
  </conditionalFormatting>
  <conditionalFormatting sqref="D391:D395">
    <cfRule type="expression" dxfId="1398" priority="136">
      <formula>AN391=7</formula>
    </cfRule>
  </conditionalFormatting>
  <conditionalFormatting sqref="D396">
    <cfRule type="expression" dxfId="1397" priority="133">
      <formula>AN396=7</formula>
    </cfRule>
  </conditionalFormatting>
  <conditionalFormatting sqref="D397:D401">
    <cfRule type="expression" dxfId="1396" priority="128">
      <formula>AN397=7</formula>
    </cfRule>
  </conditionalFormatting>
  <conditionalFormatting sqref="D402">
    <cfRule type="expression" dxfId="1395" priority="125">
      <formula>AN402=7</formula>
    </cfRule>
  </conditionalFormatting>
  <conditionalFormatting sqref="D403:D407">
    <cfRule type="expression" dxfId="1394" priority="120">
      <formula>AN403=7</formula>
    </cfRule>
  </conditionalFormatting>
  <conditionalFormatting sqref="D408">
    <cfRule type="expression" dxfId="1393" priority="117">
      <formula>AN408=7</formula>
    </cfRule>
  </conditionalFormatting>
  <conditionalFormatting sqref="D409:D413">
    <cfRule type="expression" dxfId="1392" priority="112">
      <formula>AN409=7</formula>
    </cfRule>
  </conditionalFormatting>
  <conditionalFormatting sqref="D414">
    <cfRule type="expression" dxfId="1391" priority="109">
      <formula>AN414=7</formula>
    </cfRule>
  </conditionalFormatting>
  <conditionalFormatting sqref="D415:D419">
    <cfRule type="expression" dxfId="1390" priority="104">
      <formula>AN415=7</formula>
    </cfRule>
  </conditionalFormatting>
  <conditionalFormatting sqref="D420">
    <cfRule type="expression" dxfId="1389" priority="101">
      <formula>AN420=7</formula>
    </cfRule>
  </conditionalFormatting>
  <conditionalFormatting sqref="D421:D425">
    <cfRule type="expression" dxfId="1388" priority="96">
      <formula>AN421=7</formula>
    </cfRule>
  </conditionalFormatting>
  <conditionalFormatting sqref="D426">
    <cfRule type="expression" dxfId="1387" priority="93">
      <formula>AN426=7</formula>
    </cfRule>
  </conditionalFormatting>
  <conditionalFormatting sqref="D427:D431">
    <cfRule type="expression" dxfId="1386" priority="88">
      <formula>AN427=7</formula>
    </cfRule>
  </conditionalFormatting>
  <conditionalFormatting sqref="D432">
    <cfRule type="expression" dxfId="1385" priority="85">
      <formula>AN432=7</formula>
    </cfRule>
  </conditionalFormatting>
  <conditionalFormatting sqref="D433:D437">
    <cfRule type="expression" dxfId="1384" priority="80">
      <formula>AN433=7</formula>
    </cfRule>
  </conditionalFormatting>
  <conditionalFormatting sqref="D438">
    <cfRule type="expression" dxfId="1383" priority="77">
      <formula>AN438=7</formula>
    </cfRule>
  </conditionalFormatting>
  <conditionalFormatting sqref="D439:D443">
    <cfRule type="expression" dxfId="1382" priority="72">
      <formula>AN439=7</formula>
    </cfRule>
  </conditionalFormatting>
  <conditionalFormatting sqref="D444">
    <cfRule type="expression" dxfId="1381" priority="69">
      <formula>AN444=7</formula>
    </cfRule>
  </conditionalFormatting>
  <conditionalFormatting sqref="D445:D449">
    <cfRule type="expression" dxfId="1380" priority="64">
      <formula>AN445=7</formula>
    </cfRule>
  </conditionalFormatting>
  <conditionalFormatting sqref="D450">
    <cfRule type="expression" dxfId="1379" priority="61">
      <formula>AN450=7</formula>
    </cfRule>
  </conditionalFormatting>
  <conditionalFormatting sqref="D451:D455">
    <cfRule type="expression" dxfId="1378" priority="56">
      <formula>AN451=7</formula>
    </cfRule>
  </conditionalFormatting>
  <conditionalFormatting sqref="D456">
    <cfRule type="expression" dxfId="1377" priority="53">
      <formula>AN456=7</formula>
    </cfRule>
  </conditionalFormatting>
  <conditionalFormatting sqref="D457:D461">
    <cfRule type="expression" dxfId="1376" priority="48">
      <formula>AN457=7</formula>
    </cfRule>
  </conditionalFormatting>
  <conditionalFormatting sqref="D462">
    <cfRule type="expression" dxfId="1375" priority="45">
      <formula>AN462=7</formula>
    </cfRule>
  </conditionalFormatting>
  <conditionalFormatting sqref="D463:D467">
    <cfRule type="expression" dxfId="1374" priority="40">
      <formula>AN463=7</formula>
    </cfRule>
  </conditionalFormatting>
  <conditionalFormatting sqref="D468">
    <cfRule type="expression" dxfId="1373" priority="37">
      <formula>AN468=7</formula>
    </cfRule>
  </conditionalFormatting>
  <conditionalFormatting sqref="D469:D473">
    <cfRule type="expression" dxfId="1372" priority="32">
      <formula>AN469=7</formula>
    </cfRule>
  </conditionalFormatting>
  <conditionalFormatting sqref="D474">
    <cfRule type="expression" dxfId="1371" priority="29">
      <formula>AN474=7</formula>
    </cfRule>
  </conditionalFormatting>
  <conditionalFormatting sqref="D475:D479">
    <cfRule type="expression" dxfId="1370" priority="24">
      <formula>AN475=7</formula>
    </cfRule>
  </conditionalFormatting>
  <conditionalFormatting sqref="D480">
    <cfRule type="expression" dxfId="1369" priority="21">
      <formula>AN480=7</formula>
    </cfRule>
  </conditionalFormatting>
  <conditionalFormatting sqref="D481:D485">
    <cfRule type="expression" dxfId="1368" priority="16">
      <formula>AN481=7</formula>
    </cfRule>
  </conditionalFormatting>
  <conditionalFormatting sqref="D486">
    <cfRule type="expression" dxfId="1367" priority="13">
      <formula>AN486=7</formula>
    </cfRule>
  </conditionalFormatting>
  <conditionalFormatting sqref="D487:D491">
    <cfRule type="expression" dxfId="1366" priority="8">
      <formula>AN487=7</formula>
    </cfRule>
  </conditionalFormatting>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BL119"/>
  <sheetViews>
    <sheetView tabSelected="1" topLeftCell="G1" zoomScale="55" zoomScaleNormal="55" zoomScalePageLayoutView="85" workbookViewId="0">
      <selection activeCell="U7" sqref="U7"/>
    </sheetView>
  </sheetViews>
  <sheetFormatPr defaultColWidth="11.42578125" defaultRowHeight="14.25" x14ac:dyDescent="0.2"/>
  <cols>
    <col min="1" max="1" width="3.42578125" style="11" customWidth="1"/>
    <col min="2" max="2" width="27.28515625" style="10" customWidth="1"/>
    <col min="3" max="3" width="11.42578125" style="11"/>
    <col min="4" max="17" width="10.7109375" style="11" customWidth="1"/>
    <col min="18" max="21" width="13.140625" style="11" customWidth="1"/>
    <col min="22" max="22" width="8.85546875" style="11" customWidth="1"/>
    <col min="23" max="23" width="7.42578125" style="11" customWidth="1"/>
    <col min="24" max="33" width="6.42578125" style="11" customWidth="1"/>
    <col min="34" max="37" width="7.42578125" style="11" bestFit="1" customWidth="1"/>
    <col min="38" max="39" width="6.85546875" style="11" customWidth="1"/>
    <col min="40" max="41" width="7.140625" style="11" customWidth="1"/>
    <col min="42" max="51" width="5.7109375" style="11" customWidth="1"/>
    <col min="52" max="52" width="7.28515625" style="11" customWidth="1"/>
    <col min="53" max="54" width="5.85546875" style="11" bestFit="1" customWidth="1"/>
    <col min="55" max="58" width="5.85546875" style="11" customWidth="1"/>
    <col min="59" max="59" width="11.42578125" style="11" customWidth="1"/>
    <col min="60" max="16384" width="11.42578125" style="11"/>
  </cols>
  <sheetData>
    <row r="1" spans="1:64" ht="36.75" customHeight="1" x14ac:dyDescent="0.25">
      <c r="A1" s="218" t="s">
        <v>237</v>
      </c>
    </row>
    <row r="2" spans="1:64" x14ac:dyDescent="0.2">
      <c r="D2" s="200"/>
      <c r="AN2" s="142"/>
    </row>
    <row r="3" spans="1:64" ht="20.25" x14ac:dyDescent="0.2">
      <c r="A3" s="219"/>
      <c r="B3" s="12" t="s">
        <v>307</v>
      </c>
      <c r="S3" s="11">
        <v>2023</v>
      </c>
      <c r="T3" s="11">
        <v>2024</v>
      </c>
      <c r="U3" s="11">
        <v>2025</v>
      </c>
    </row>
    <row r="4" spans="1:64" ht="15" x14ac:dyDescent="0.25">
      <c r="B4" s="10" t="str">
        <f>Translateupd!B7</f>
        <v>Germany</v>
      </c>
      <c r="D4" s="142"/>
      <c r="S4" s="608">
        <f t="shared" ref="S4:U9" si="0">(S11/R11-1)*100</f>
        <v>5.3008763565417505</v>
      </c>
      <c r="T4" s="608">
        <f t="shared" si="0"/>
        <v>-1.1422612679072075</v>
      </c>
      <c r="U4" s="608">
        <f t="shared" si="0"/>
        <v>0.92093398838255514</v>
      </c>
      <c r="V4" s="142" t="s">
        <v>229</v>
      </c>
      <c r="AB4" s="201"/>
      <c r="AN4" s="142" t="s">
        <v>230</v>
      </c>
      <c r="AO4" s="195"/>
      <c r="AP4" s="195"/>
      <c r="AQ4" s="195"/>
      <c r="AR4" s="195"/>
      <c r="AS4" s="195"/>
      <c r="AT4" s="195"/>
      <c r="AU4" s="195"/>
      <c r="AV4" s="195"/>
      <c r="AW4" s="195"/>
      <c r="AX4" s="195"/>
      <c r="AY4" s="195"/>
      <c r="AZ4" s="195"/>
    </row>
    <row r="5" spans="1:64" ht="14.25" customHeight="1" x14ac:dyDescent="0.2">
      <c r="B5" s="10" t="s">
        <v>308</v>
      </c>
      <c r="E5" s="13"/>
      <c r="F5" s="200" t="s">
        <v>85</v>
      </c>
      <c r="S5" s="608">
        <f t="shared" si="0"/>
        <v>1.0395049885710161</v>
      </c>
      <c r="T5" s="608">
        <f t="shared" si="0"/>
        <v>-1.722556663680197</v>
      </c>
      <c r="U5" s="608">
        <f t="shared" si="0"/>
        <v>0.48459966391951603</v>
      </c>
      <c r="V5" s="203"/>
      <c r="W5" s="204"/>
      <c r="X5" s="767" t="s">
        <v>231</v>
      </c>
      <c r="Y5" s="767"/>
      <c r="Z5" s="767"/>
      <c r="AA5" s="420"/>
      <c r="AB5" s="206"/>
      <c r="AC5" s="767" t="s">
        <v>183</v>
      </c>
      <c r="AD5" s="767"/>
      <c r="AE5" s="767"/>
      <c r="AN5" s="771" t="s">
        <v>84</v>
      </c>
      <c r="AO5" s="771"/>
      <c r="AP5" s="771"/>
      <c r="AQ5" s="771"/>
      <c r="AW5" s="195"/>
      <c r="AX5" s="195"/>
      <c r="AY5" s="195"/>
      <c r="AZ5" s="195"/>
    </row>
    <row r="6" spans="1:64" ht="15" x14ac:dyDescent="0.2">
      <c r="B6" s="11"/>
      <c r="E6" s="14"/>
      <c r="F6" s="200" t="s">
        <v>86</v>
      </c>
      <c r="S6" s="608">
        <f t="shared" si="0"/>
        <v>0.58513343989379241</v>
      </c>
      <c r="T6" s="608">
        <f t="shared" si="0"/>
        <v>-2.4400601813604927</v>
      </c>
      <c r="U6" s="608">
        <f t="shared" si="0"/>
        <v>0.18629870091297906</v>
      </c>
      <c r="V6" s="203"/>
      <c r="W6" s="202"/>
      <c r="X6" s="420" t="s">
        <v>182</v>
      </c>
      <c r="Y6" s="420"/>
      <c r="Z6" s="420"/>
      <c r="AA6" s="420"/>
      <c r="AB6" s="207"/>
      <c r="AC6" s="420" t="s">
        <v>181</v>
      </c>
      <c r="AD6" s="420"/>
      <c r="AE6" s="420"/>
      <c r="AN6" s="770" t="s">
        <v>184</v>
      </c>
      <c r="AO6" s="768"/>
      <c r="AP6" s="768"/>
      <c r="AQ6" s="768"/>
      <c r="AR6" s="768"/>
      <c r="AS6" s="768" t="s">
        <v>186</v>
      </c>
      <c r="AT6" s="768"/>
      <c r="AU6" s="768"/>
      <c r="AV6" s="769"/>
      <c r="AW6" s="195"/>
      <c r="AX6" s="195"/>
      <c r="AY6" s="195"/>
      <c r="AZ6" s="195"/>
    </row>
    <row r="7" spans="1:64" ht="14.25" customHeight="1" x14ac:dyDescent="0.2">
      <c r="E7" s="15"/>
      <c r="F7" s="200" t="s">
        <v>269</v>
      </c>
      <c r="S7" s="608">
        <f t="shared" si="0"/>
        <v>1.1338515560524121</v>
      </c>
      <c r="T7" s="608">
        <f t="shared" si="0"/>
        <v>-2.5959176992781385</v>
      </c>
      <c r="U7" s="608">
        <f t="shared" si="0"/>
        <v>-3.9264322084431313E-2</v>
      </c>
      <c r="AN7" s="421" t="s">
        <v>185</v>
      </c>
      <c r="AO7" s="422"/>
      <c r="AP7" s="422"/>
      <c r="AQ7" s="422"/>
      <c r="AR7" s="422"/>
      <c r="AS7" s="422" t="s">
        <v>187</v>
      </c>
      <c r="AT7" s="422"/>
      <c r="AU7" s="422"/>
      <c r="AV7" s="210"/>
      <c r="AW7" s="195"/>
      <c r="AX7" s="195"/>
      <c r="AY7" s="195"/>
      <c r="AZ7" s="195"/>
    </row>
    <row r="8" spans="1:64" ht="15.75" x14ac:dyDescent="0.2">
      <c r="B8" s="16"/>
      <c r="C8" s="17"/>
      <c r="D8" s="17"/>
      <c r="E8" s="17"/>
      <c r="F8" s="17"/>
      <c r="G8" s="17"/>
      <c r="H8" s="17"/>
      <c r="I8" s="17"/>
      <c r="J8" s="17"/>
      <c r="K8" s="17"/>
      <c r="L8" s="17"/>
      <c r="M8" s="17"/>
      <c r="N8" s="17"/>
      <c r="O8" s="17"/>
      <c r="P8" s="17"/>
      <c r="Q8" s="17"/>
      <c r="R8" s="17"/>
      <c r="S8" s="608">
        <f t="shared" si="0"/>
        <v>1.6830422490671904</v>
      </c>
      <c r="T8" s="608">
        <f t="shared" si="0"/>
        <v>-2.1879701094574711</v>
      </c>
      <c r="U8" s="608">
        <f t="shared" si="0"/>
        <v>0.2432028104663031</v>
      </c>
      <c r="V8" s="18"/>
      <c r="AI8" s="17"/>
      <c r="AJ8" s="17"/>
      <c r="AK8" s="17"/>
      <c r="AL8" s="17"/>
      <c r="AM8" s="17"/>
      <c r="AN8" s="211" t="s">
        <v>188</v>
      </c>
      <c r="AO8" s="212"/>
      <c r="AP8" s="212"/>
      <c r="AQ8" s="212"/>
      <c r="AR8" s="212"/>
      <c r="AS8" s="213"/>
      <c r="AT8" s="213"/>
      <c r="AU8" s="213"/>
      <c r="AV8" s="214"/>
      <c r="AW8" s="195"/>
      <c r="AX8" s="195"/>
      <c r="AY8" s="195"/>
      <c r="AZ8" s="195"/>
    </row>
    <row r="9" spans="1:64" ht="18.75" thickBot="1" x14ac:dyDescent="0.25">
      <c r="B9" s="16"/>
      <c r="C9" s="17"/>
      <c r="D9" s="17"/>
      <c r="E9" s="17"/>
      <c r="F9" s="17"/>
      <c r="G9" s="17"/>
      <c r="H9" s="17"/>
      <c r="I9" s="17"/>
      <c r="J9" s="17"/>
      <c r="K9" s="17"/>
      <c r="L9" s="17"/>
      <c r="M9" s="17"/>
      <c r="N9" s="17"/>
      <c r="O9" s="17"/>
      <c r="P9" s="17"/>
      <c r="Q9" s="17"/>
      <c r="R9" s="17"/>
      <c r="S9" s="608">
        <f t="shared" si="0"/>
        <v>2.2561099242571769</v>
      </c>
      <c r="T9" s="608">
        <f>(T16/S16-1)*100</f>
        <v>-1.7669581866297079</v>
      </c>
      <c r="U9" s="608">
        <f>(U16/T16-1)*100</f>
        <v>0.53225583050917624</v>
      </c>
      <c r="V9" s="18"/>
      <c r="AI9" s="17"/>
      <c r="AJ9" s="17"/>
      <c r="AK9" s="17"/>
      <c r="AL9" s="17"/>
      <c r="AM9" s="17"/>
      <c r="AN9" s="196"/>
      <c r="AO9" s="196"/>
      <c r="AP9" s="196"/>
      <c r="AQ9" s="196"/>
      <c r="AR9" s="197"/>
      <c r="AS9" s="198"/>
      <c r="AT9" s="195"/>
      <c r="AU9" s="195"/>
      <c r="AV9" s="195"/>
      <c r="AW9" s="195"/>
      <c r="AX9" s="195"/>
      <c r="AY9" s="195"/>
      <c r="AZ9" s="195"/>
    </row>
    <row r="10" spans="1:64" ht="36.75" customHeight="1" thickBot="1" x14ac:dyDescent="0.3">
      <c r="B10" s="19" t="s">
        <v>82</v>
      </c>
      <c r="C10" s="20" t="s">
        <v>1</v>
      </c>
      <c r="D10" s="21">
        <v>2008</v>
      </c>
      <c r="E10" s="22">
        <v>2009</v>
      </c>
      <c r="F10" s="22">
        <v>2010</v>
      </c>
      <c r="G10" s="22">
        <v>2011</v>
      </c>
      <c r="H10" s="22">
        <v>2012</v>
      </c>
      <c r="I10" s="22">
        <v>2013</v>
      </c>
      <c r="J10" s="22">
        <v>2014</v>
      </c>
      <c r="K10" s="22">
        <v>2015</v>
      </c>
      <c r="L10" s="22">
        <v>2016</v>
      </c>
      <c r="M10" s="22">
        <v>2017</v>
      </c>
      <c r="N10" s="22">
        <v>2018</v>
      </c>
      <c r="O10" s="22">
        <v>2019</v>
      </c>
      <c r="P10" s="22">
        <v>2020</v>
      </c>
      <c r="Q10" s="22">
        <v>2021</v>
      </c>
      <c r="R10" s="22">
        <v>2022</v>
      </c>
      <c r="S10" s="22">
        <v>2023</v>
      </c>
      <c r="T10" s="22">
        <v>2024</v>
      </c>
      <c r="U10" s="22">
        <v>2025</v>
      </c>
      <c r="V10" s="327" t="s">
        <v>228</v>
      </c>
      <c r="W10" s="125">
        <v>2009</v>
      </c>
      <c r="X10" s="125">
        <v>2010</v>
      </c>
      <c r="Y10" s="125">
        <v>2011</v>
      </c>
      <c r="Z10" s="125">
        <v>2012</v>
      </c>
      <c r="AA10" s="125">
        <v>2013</v>
      </c>
      <c r="AB10" s="125">
        <v>2014</v>
      </c>
      <c r="AC10" s="125">
        <v>2015</v>
      </c>
      <c r="AD10" s="125">
        <v>2016</v>
      </c>
      <c r="AE10" s="125">
        <v>2017</v>
      </c>
      <c r="AF10" s="125">
        <v>2018</v>
      </c>
      <c r="AG10" s="125">
        <v>2019</v>
      </c>
      <c r="AH10" s="125">
        <v>2020</v>
      </c>
      <c r="AI10" s="125">
        <v>2021</v>
      </c>
      <c r="AJ10" s="125">
        <v>2022</v>
      </c>
      <c r="AK10" s="125">
        <v>2023</v>
      </c>
      <c r="AL10" s="125">
        <v>2024</v>
      </c>
      <c r="AM10" s="125">
        <v>2025</v>
      </c>
      <c r="AN10" s="278">
        <v>2008</v>
      </c>
      <c r="AO10" s="279">
        <v>2009</v>
      </c>
      <c r="AP10" s="279">
        <v>2010</v>
      </c>
      <c r="AQ10" s="279">
        <v>2011</v>
      </c>
      <c r="AR10" s="279">
        <v>2012</v>
      </c>
      <c r="AS10" s="279">
        <v>2013</v>
      </c>
      <c r="AT10" s="279">
        <v>2014</v>
      </c>
      <c r="AU10" s="279">
        <v>2015</v>
      </c>
      <c r="AV10" s="279">
        <v>2016</v>
      </c>
      <c r="AW10" s="279">
        <v>2017</v>
      </c>
      <c r="AX10" s="279">
        <v>2018</v>
      </c>
      <c r="AY10" s="279">
        <v>2019</v>
      </c>
      <c r="AZ10" s="279">
        <v>2020</v>
      </c>
      <c r="BA10" s="279">
        <v>2021</v>
      </c>
      <c r="BB10" s="279">
        <v>2022</v>
      </c>
      <c r="BC10" s="279">
        <v>2023</v>
      </c>
      <c r="BD10" s="279">
        <v>2024</v>
      </c>
      <c r="BE10" s="279">
        <v>2025</v>
      </c>
      <c r="BF10" s="418"/>
      <c r="BG10" s="11">
        <v>2023</v>
      </c>
      <c r="BH10" s="11">
        <v>2024</v>
      </c>
      <c r="BI10" s="11">
        <v>2025</v>
      </c>
      <c r="BJ10" s="11">
        <v>2023</v>
      </c>
      <c r="BK10" s="11">
        <v>2024</v>
      </c>
      <c r="BL10" s="11">
        <v>2025</v>
      </c>
    </row>
    <row r="11" spans="1:64" ht="15.75" customHeight="1" thickTop="1" x14ac:dyDescent="0.2">
      <c r="B11" s="763" t="s">
        <v>312</v>
      </c>
      <c r="C11" s="6" t="s">
        <v>2</v>
      </c>
      <c r="D11" s="11">
        <v>233110.55474549899</v>
      </c>
      <c r="E11" s="11">
        <v>226588.84598919601</v>
      </c>
      <c r="F11" s="11">
        <v>225513.90903984901</v>
      </c>
      <c r="G11" s="11">
        <v>235945.869106684</v>
      </c>
      <c r="H11" s="11">
        <v>236424.29571323399</v>
      </c>
      <c r="I11" s="11">
        <v>241152.43080075501</v>
      </c>
      <c r="J11" s="11">
        <v>268869.97737518098</v>
      </c>
      <c r="K11" s="11">
        <v>251241.03970349499</v>
      </c>
      <c r="L11" s="11">
        <v>269001.180666739</v>
      </c>
      <c r="M11" s="11">
        <v>277324.731257723</v>
      </c>
      <c r="N11" s="11">
        <v>264474.479150447</v>
      </c>
      <c r="O11" s="11">
        <v>255035.665225134</v>
      </c>
      <c r="P11" s="11">
        <v>247993.1</v>
      </c>
      <c r="Q11" s="11">
        <v>327152.62200519402</v>
      </c>
      <c r="R11" s="11">
        <v>335334.96231639601</v>
      </c>
      <c r="S11" s="11">
        <v>353110.65404904401</v>
      </c>
      <c r="T11" s="11">
        <v>349077.20781498798</v>
      </c>
      <c r="U11" s="11">
        <v>352291.97846745298</v>
      </c>
      <c r="V11" s="323">
        <f>100</f>
        <v>100</v>
      </c>
      <c r="W11" s="326">
        <f t="shared" ref="W11:AL27" si="1">E11*100/$D11</f>
        <v>97.202310824825958</v>
      </c>
      <c r="X11" s="326">
        <f t="shared" si="1"/>
        <v>96.741183292217855</v>
      </c>
      <c r="Y11" s="326">
        <f t="shared" si="1"/>
        <v>101.21629600353381</v>
      </c>
      <c r="Z11" s="326">
        <f t="shared" si="1"/>
        <v>101.42153192992605</v>
      </c>
      <c r="AA11" s="326">
        <f t="shared" si="1"/>
        <v>103.44981207051558</v>
      </c>
      <c r="AB11" s="326">
        <f t="shared" si="1"/>
        <v>115.34011305010308</v>
      </c>
      <c r="AC11" s="326">
        <f t="shared" si="1"/>
        <v>107.77763365446501</v>
      </c>
      <c r="AD11" s="326">
        <f t="shared" si="1"/>
        <v>115.39639676994635</v>
      </c>
      <c r="AE11" s="326">
        <f t="shared" si="1"/>
        <v>118.96704186581999</v>
      </c>
      <c r="AF11" s="326">
        <f t="shared" si="1"/>
        <v>113.45452780513946</v>
      </c>
      <c r="AG11" s="326">
        <f t="shared" si="1"/>
        <v>109.40545592350891</v>
      </c>
      <c r="AH11" s="326">
        <f t="shared" si="1"/>
        <v>106.38432921698856</v>
      </c>
      <c r="AI11" s="326">
        <f t="shared" si="1"/>
        <v>140.34226050483491</v>
      </c>
      <c r="AJ11" s="326">
        <f t="shared" si="1"/>
        <v>143.85232907300215</v>
      </c>
      <c r="AK11" s="326">
        <f t="shared" si="1"/>
        <v>151.47776317316755</v>
      </c>
      <c r="AL11" s="326">
        <f t="shared" si="1"/>
        <v>149.74749135494824</v>
      </c>
      <c r="AM11" s="326">
        <f t="shared" ref="AM11:AM42" si="2">U11*100/$D11</f>
        <v>151.12656689958618</v>
      </c>
      <c r="AN11" s="324"/>
      <c r="AO11" s="325"/>
      <c r="AP11" s="282"/>
      <c r="AQ11" s="325"/>
      <c r="AR11" s="325"/>
      <c r="AS11" s="325"/>
      <c r="AT11" s="325"/>
      <c r="AU11" s="325"/>
      <c r="AV11" s="325"/>
      <c r="AW11" s="325"/>
      <c r="AX11" s="325"/>
      <c r="AY11" s="325"/>
      <c r="AZ11" s="325"/>
      <c r="BA11" s="325"/>
      <c r="BB11" s="325"/>
      <c r="BC11" s="325"/>
      <c r="BD11" s="325"/>
      <c r="BE11" s="325"/>
      <c r="BF11" s="325"/>
      <c r="BG11" s="417">
        <f>S11/S$15*100</f>
        <v>16.277647892683873</v>
      </c>
      <c r="BH11" s="417">
        <f>T11/T$15*100</f>
        <v>16.451672297862562</v>
      </c>
      <c r="BI11" s="417">
        <f>U11/U$15*100</f>
        <v>16.562899901655349</v>
      </c>
      <c r="BJ11" s="417">
        <f>S11/S$16*100</f>
        <v>33.07657993549811</v>
      </c>
      <c r="BK11" s="417">
        <f>T11/T$16*100</f>
        <v>33.28692502088029</v>
      </c>
      <c r="BL11" s="417">
        <f>U11/U$16*100</f>
        <v>33.415619046409738</v>
      </c>
    </row>
    <row r="12" spans="1:64" x14ac:dyDescent="0.2">
      <c r="B12" s="764"/>
      <c r="C12" s="2" t="s">
        <v>3</v>
      </c>
      <c r="D12" s="11">
        <v>266579.10520845599</v>
      </c>
      <c r="E12" s="11">
        <v>277651.86939977802</v>
      </c>
      <c r="F12" s="11">
        <v>278057.48730257101</v>
      </c>
      <c r="G12" s="11">
        <v>300444.31838640699</v>
      </c>
      <c r="H12" s="11">
        <v>286824.62383847398</v>
      </c>
      <c r="I12" s="11">
        <v>291711.03164780902</v>
      </c>
      <c r="J12" s="11">
        <v>307406.53287560499</v>
      </c>
      <c r="K12" s="11">
        <v>314532.48788470501</v>
      </c>
      <c r="L12" s="11">
        <v>335392.70194739598</v>
      </c>
      <c r="M12" s="11">
        <v>344335.92866043601</v>
      </c>
      <c r="N12" s="11">
        <v>333376.205453998</v>
      </c>
      <c r="O12" s="11">
        <v>330089.44288985</v>
      </c>
      <c r="P12" s="11">
        <v>306177.8</v>
      </c>
      <c r="Q12" s="11">
        <v>366910.51817554003</v>
      </c>
      <c r="R12" s="11">
        <v>359062.56761960598</v>
      </c>
      <c r="S12" s="11">
        <v>362795.04092210298</v>
      </c>
      <c r="T12" s="11">
        <v>356545.690769198</v>
      </c>
      <c r="U12" s="11">
        <v>358273.50998838502</v>
      </c>
      <c r="V12" s="323">
        <f>100</f>
        <v>100</v>
      </c>
      <c r="W12" s="326">
        <f t="shared" si="1"/>
        <v>104.15365044558294</v>
      </c>
      <c r="X12" s="326">
        <f t="shared" si="1"/>
        <v>104.30580712060659</v>
      </c>
      <c r="Y12" s="326">
        <f t="shared" si="1"/>
        <v>112.70362624687689</v>
      </c>
      <c r="Z12" s="326">
        <f t="shared" si="1"/>
        <v>107.5945632026136</v>
      </c>
      <c r="AA12" s="326">
        <f t="shared" si="1"/>
        <v>109.42756800826558</v>
      </c>
      <c r="AB12" s="326">
        <f t="shared" si="1"/>
        <v>115.31531424236094</v>
      </c>
      <c r="AC12" s="326">
        <f t="shared" si="1"/>
        <v>117.98842510134133</v>
      </c>
      <c r="AD12" s="326">
        <f t="shared" si="1"/>
        <v>125.81357480554601</v>
      </c>
      <c r="AE12" s="326">
        <f t="shared" si="1"/>
        <v>129.16838639366605</v>
      </c>
      <c r="AF12" s="326">
        <f t="shared" si="1"/>
        <v>125.05714024109612</v>
      </c>
      <c r="AG12" s="326">
        <f t="shared" si="1"/>
        <v>123.82419943668542</v>
      </c>
      <c r="AH12" s="326">
        <f t="shared" si="1"/>
        <v>114.8543880663787</v>
      </c>
      <c r="AI12" s="326">
        <f t="shared" si="1"/>
        <v>137.63663805857109</v>
      </c>
      <c r="AJ12" s="326">
        <f t="shared" si="1"/>
        <v>134.69268993863227</v>
      </c>
      <c r="AK12" s="326">
        <f t="shared" si="1"/>
        <v>136.09282716978487</v>
      </c>
      <c r="AL12" s="326">
        <f t="shared" ref="AL12:AL42" si="3">T12*100/$D12</f>
        <v>133.74855110658098</v>
      </c>
      <c r="AM12" s="326">
        <f t="shared" si="2"/>
        <v>134.39669613574065</v>
      </c>
      <c r="AN12" s="324"/>
      <c r="AO12" s="325"/>
      <c r="AP12" s="325"/>
      <c r="AQ12" s="325"/>
      <c r="AR12" s="325"/>
      <c r="AS12" s="325"/>
      <c r="AT12" s="325"/>
      <c r="AU12" s="325"/>
      <c r="AV12" s="325"/>
      <c r="AW12" s="325"/>
      <c r="AX12" s="325"/>
      <c r="AY12" s="325"/>
      <c r="AZ12" s="325"/>
      <c r="BA12" s="325"/>
      <c r="BB12" s="325"/>
      <c r="BC12" s="325"/>
      <c r="BD12" s="325"/>
      <c r="BE12" s="325"/>
      <c r="BF12" s="325"/>
      <c r="BG12" s="417">
        <f t="shared" ref="BG12:BG16" si="4">S12/S$15*100</f>
        <v>16.72407746870649</v>
      </c>
      <c r="BH12" s="417">
        <f t="shared" ref="BH12:BI16" si="5">T12/T$15*100</f>
        <v>16.803654699961861</v>
      </c>
      <c r="BI12" s="417">
        <f t="shared" si="5"/>
        <v>16.844119781457255</v>
      </c>
      <c r="BJ12" s="417">
        <f t="shared" ref="BJ12:BJ13" si="6">S12/S$16*100</f>
        <v>33.983735788372869</v>
      </c>
      <c r="BK12" s="417">
        <f>T12/T$16*100</f>
        <v>33.999096502005095</v>
      </c>
      <c r="BL12" s="417">
        <f>U12/U$16*100</f>
        <v>33.982979618986676</v>
      </c>
    </row>
    <row r="13" spans="1:64" x14ac:dyDescent="0.2">
      <c r="B13" s="764"/>
      <c r="C13" s="2" t="s">
        <v>4</v>
      </c>
      <c r="D13" s="11">
        <v>305676.65845130302</v>
      </c>
      <c r="E13" s="11">
        <v>297650.21764832799</v>
      </c>
      <c r="F13" s="11">
        <v>306332.02606537897</v>
      </c>
      <c r="G13" s="11">
        <v>329704.81904819701</v>
      </c>
      <c r="H13" s="11">
        <v>319934.44667930098</v>
      </c>
      <c r="I13" s="11">
        <v>321633.012232312</v>
      </c>
      <c r="J13" s="11">
        <v>339350.51309173403</v>
      </c>
      <c r="K13" s="11">
        <v>353700.52208128001</v>
      </c>
      <c r="L13" s="11">
        <v>366077.37260432198</v>
      </c>
      <c r="M13" s="11">
        <v>378602.09128140501</v>
      </c>
      <c r="N13" s="11">
        <v>318734.07866463199</v>
      </c>
      <c r="O13" s="11">
        <v>327201.62808445701</v>
      </c>
      <c r="P13" s="11">
        <v>299316</v>
      </c>
      <c r="Q13" s="11">
        <v>342872.007626237</v>
      </c>
      <c r="R13" s="11">
        <v>349603.57031522202</v>
      </c>
      <c r="S13" s="11">
        <v>351649.21771219902</v>
      </c>
      <c r="T13" s="11">
        <v>343068.765172738</v>
      </c>
      <c r="U13" s="11">
        <v>343707.89782549301</v>
      </c>
      <c r="V13" s="323">
        <f>100</f>
        <v>100</v>
      </c>
      <c r="W13" s="326">
        <f t="shared" si="1"/>
        <v>97.374205526964133</v>
      </c>
      <c r="X13" s="326">
        <f t="shared" si="1"/>
        <v>100.21439897223306</v>
      </c>
      <c r="Y13" s="326">
        <f t="shared" si="1"/>
        <v>107.86064618693216</v>
      </c>
      <c r="Z13" s="326">
        <f t="shared" si="1"/>
        <v>104.6643365902501</v>
      </c>
      <c r="AA13" s="326">
        <f t="shared" si="1"/>
        <v>105.22001053722947</v>
      </c>
      <c r="AB13" s="326">
        <f t="shared" si="1"/>
        <v>111.01616813368678</v>
      </c>
      <c r="AC13" s="326">
        <f t="shared" si="1"/>
        <v>115.71067410684469</v>
      </c>
      <c r="AD13" s="326">
        <f t="shared" si="1"/>
        <v>119.75967496472791</v>
      </c>
      <c r="AE13" s="326">
        <f t="shared" si="1"/>
        <v>123.85704986425048</v>
      </c>
      <c r="AF13" s="326">
        <f t="shared" si="1"/>
        <v>104.27164451465931</v>
      </c>
      <c r="AG13" s="326">
        <f t="shared" si="1"/>
        <v>107.04174461413221</v>
      </c>
      <c r="AH13" s="326">
        <f t="shared" si="1"/>
        <v>97.919154676863783</v>
      </c>
      <c r="AI13" s="326">
        <f t="shared" si="1"/>
        <v>112.16820066124201</v>
      </c>
      <c r="AJ13" s="326">
        <f t="shared" si="1"/>
        <v>114.37038473479548</v>
      </c>
      <c r="AK13" s="326">
        <f t="shared" si="1"/>
        <v>115.03960410121397</v>
      </c>
      <c r="AL13" s="326">
        <f t="shared" si="3"/>
        <v>112.2325685287455</v>
      </c>
      <c r="AM13" s="326">
        <f t="shared" si="2"/>
        <v>112.44165634591582</v>
      </c>
      <c r="AN13" s="324"/>
      <c r="AO13" s="325"/>
      <c r="AP13" s="325"/>
      <c r="AQ13" s="325"/>
      <c r="AR13" s="325"/>
      <c r="AS13" s="325"/>
      <c r="AT13" s="325"/>
      <c r="AU13" s="325"/>
      <c r="AV13" s="325"/>
      <c r="AW13" s="325"/>
      <c r="AX13" s="325"/>
      <c r="AY13" s="325"/>
      <c r="AZ13" s="325"/>
      <c r="BA13" s="325"/>
      <c r="BB13" s="325"/>
      <c r="BC13" s="325"/>
      <c r="BD13" s="325"/>
      <c r="BE13" s="325"/>
      <c r="BF13" s="325"/>
      <c r="BG13" s="417">
        <f t="shared" si="4"/>
        <v>16.210278795105094</v>
      </c>
      <c r="BH13" s="417">
        <f t="shared" si="5"/>
        <v>16.168500188203684</v>
      </c>
      <c r="BI13" s="417">
        <f t="shared" si="5"/>
        <v>16.159321968830927</v>
      </c>
      <c r="BJ13" s="417">
        <f t="shared" si="6"/>
        <v>32.939684276129015</v>
      </c>
      <c r="BK13" s="417">
        <f>T13/T$16*100</f>
        <v>32.713978477114999</v>
      </c>
      <c r="BL13" s="417">
        <f>U13/U$16*100</f>
        <v>32.601401334603693</v>
      </c>
    </row>
    <row r="14" spans="1:64" x14ac:dyDescent="0.2">
      <c r="B14" s="764"/>
      <c r="C14" s="2" t="s">
        <v>5</v>
      </c>
      <c r="D14" s="11">
        <v>727034.15182205196</v>
      </c>
      <c r="E14" s="11">
        <v>646618.38930482406</v>
      </c>
      <c r="F14" s="11">
        <v>710277.14770166203</v>
      </c>
      <c r="G14" s="11">
        <v>742725.44354639004</v>
      </c>
      <c r="H14" s="11">
        <v>744956.89794486796</v>
      </c>
      <c r="I14" s="11">
        <v>746684.30347003799</v>
      </c>
      <c r="J14" s="11">
        <v>777511.54491447704</v>
      </c>
      <c r="K14" s="11">
        <v>774698.58218475303</v>
      </c>
      <c r="L14" s="11">
        <v>809906.10314409202</v>
      </c>
      <c r="M14" s="11">
        <v>837176.58029325597</v>
      </c>
      <c r="N14" s="11">
        <v>1011789.52176305</v>
      </c>
      <c r="O14" s="11">
        <v>1033280.38667006</v>
      </c>
      <c r="P14" s="11">
        <v>965094.1</v>
      </c>
      <c r="Q14" s="11">
        <v>1074984.10552221</v>
      </c>
      <c r="R14" s="11">
        <v>1089390.7908972499</v>
      </c>
      <c r="S14" s="11">
        <v>1101742.8653313301</v>
      </c>
      <c r="T14" s="11">
        <v>1073142.5272896599</v>
      </c>
      <c r="U14" s="11">
        <v>1072721.1651513199</v>
      </c>
      <c r="V14" s="323">
        <f>100</f>
        <v>100</v>
      </c>
      <c r="W14" s="326">
        <f t="shared" si="1"/>
        <v>88.93920425667838</v>
      </c>
      <c r="X14" s="326">
        <f t="shared" si="1"/>
        <v>97.69515584950247</v>
      </c>
      <c r="Y14" s="326">
        <f t="shared" si="1"/>
        <v>102.15826061059353</v>
      </c>
      <c r="Z14" s="326">
        <f t="shared" si="1"/>
        <v>102.46518627466109</v>
      </c>
      <c r="AA14" s="326">
        <f t="shared" si="1"/>
        <v>102.70278247572551</v>
      </c>
      <c r="AB14" s="326">
        <f t="shared" si="1"/>
        <v>106.94291911403631</v>
      </c>
      <c r="AC14" s="326">
        <f t="shared" si="1"/>
        <v>106.55600981649171</v>
      </c>
      <c r="AD14" s="326">
        <f t="shared" si="1"/>
        <v>111.39863252838275</v>
      </c>
      <c r="AE14" s="326">
        <f t="shared" si="1"/>
        <v>115.1495535932076</v>
      </c>
      <c r="AF14" s="326">
        <f t="shared" si="1"/>
        <v>139.16671166373135</v>
      </c>
      <c r="AG14" s="326">
        <f t="shared" si="1"/>
        <v>142.12267526642469</v>
      </c>
      <c r="AH14" s="326">
        <f t="shared" si="1"/>
        <v>132.74398425181755</v>
      </c>
      <c r="AI14" s="326">
        <f t="shared" si="1"/>
        <v>147.85881830009575</v>
      </c>
      <c r="AJ14" s="326">
        <f t="shared" si="1"/>
        <v>149.84038757561527</v>
      </c>
      <c r="AK14" s="326">
        <f t="shared" si="1"/>
        <v>151.53935514173637</v>
      </c>
      <c r="AL14" s="326">
        <f t="shared" si="3"/>
        <v>147.60551820024008</v>
      </c>
      <c r="AM14" s="326">
        <f t="shared" si="2"/>
        <v>147.54756189415954</v>
      </c>
      <c r="AN14" s="324"/>
      <c r="AO14" s="325"/>
      <c r="AP14" s="325"/>
      <c r="AQ14" s="325"/>
      <c r="AR14" s="325"/>
      <c r="AS14" s="325"/>
      <c r="AT14" s="325"/>
      <c r="AU14" s="325"/>
      <c r="AV14" s="325"/>
      <c r="AW14" s="325"/>
      <c r="AX14" s="325"/>
      <c r="AY14" s="325"/>
      <c r="AZ14" s="325"/>
      <c r="BA14" s="325"/>
      <c r="BB14" s="325"/>
      <c r="BC14" s="325"/>
      <c r="BD14" s="325"/>
      <c r="BE14" s="325"/>
      <c r="BF14" s="325"/>
      <c r="BG14" s="417">
        <f t="shared" si="4"/>
        <v>50.78799584350454</v>
      </c>
      <c r="BH14" s="417">
        <f t="shared" si="5"/>
        <v>50.57617281397161</v>
      </c>
      <c r="BI14" s="417">
        <f t="shared" si="5"/>
        <v>50.433658348056511</v>
      </c>
      <c r="BJ14" s="417"/>
      <c r="BK14" s="417"/>
      <c r="BL14" s="417"/>
    </row>
    <row r="15" spans="1:64" x14ac:dyDescent="0.2">
      <c r="B15" s="764"/>
      <c r="C15" s="2" t="s">
        <v>6</v>
      </c>
      <c r="D15" s="11">
        <f>SUM(D11:D14)</f>
        <v>1532400.47022731</v>
      </c>
      <c r="E15" s="11">
        <f t="shared" ref="E15:S15" si="7">SUM(E11:E14)</f>
        <v>1448509.3223421262</v>
      </c>
      <c r="F15" s="11">
        <f t="shared" si="7"/>
        <v>1520180.570109461</v>
      </c>
      <c r="G15" s="11">
        <f t="shared" si="7"/>
        <v>1608820.4500876782</v>
      </c>
      <c r="H15" s="11">
        <f t="shared" si="7"/>
        <v>1588140.264175877</v>
      </c>
      <c r="I15" s="11">
        <f t="shared" si="7"/>
        <v>1601180.778150914</v>
      </c>
      <c r="J15" s="11">
        <f t="shared" si="7"/>
        <v>1693138.568256997</v>
      </c>
      <c r="K15" s="11">
        <f t="shared" si="7"/>
        <v>1694172.6318542331</v>
      </c>
      <c r="L15" s="11">
        <f t="shared" si="7"/>
        <v>1780377.358362549</v>
      </c>
      <c r="M15" s="11">
        <f t="shared" si="7"/>
        <v>1837439.3314928198</v>
      </c>
      <c r="N15" s="11">
        <f t="shared" si="7"/>
        <v>1928374.2850321271</v>
      </c>
      <c r="O15" s="11">
        <f t="shared" si="7"/>
        <v>1945607.1228695009</v>
      </c>
      <c r="P15" s="11">
        <f t="shared" si="7"/>
        <v>1818581</v>
      </c>
      <c r="Q15" s="11">
        <f t="shared" si="7"/>
        <v>2111919.2533291811</v>
      </c>
      <c r="R15" s="11">
        <f t="shared" si="7"/>
        <v>2133391.8911484741</v>
      </c>
      <c r="S15" s="11">
        <f t="shared" si="7"/>
        <v>2169297.7780146762</v>
      </c>
      <c r="T15" s="11">
        <v>2121834.19104659</v>
      </c>
      <c r="U15" s="11">
        <v>2126994.5514326501</v>
      </c>
      <c r="V15" s="323">
        <f>100</f>
        <v>100</v>
      </c>
      <c r="W15" s="326">
        <f t="shared" si="1"/>
        <v>94.525507560517795</v>
      </c>
      <c r="X15" s="326">
        <f t="shared" si="1"/>
        <v>99.202564841549787</v>
      </c>
      <c r="Y15" s="326">
        <f t="shared" si="1"/>
        <v>104.98694573286267</v>
      </c>
      <c r="Z15" s="326">
        <f t="shared" si="1"/>
        <v>103.63741691754367</v>
      </c>
      <c r="AA15" s="326">
        <f t="shared" si="1"/>
        <v>104.4884029507901</v>
      </c>
      <c r="AB15" s="326">
        <f t="shared" si="1"/>
        <v>110.48930101188523</v>
      </c>
      <c r="AC15" s="326">
        <f t="shared" si="1"/>
        <v>110.55678099621873</v>
      </c>
      <c r="AD15" s="326">
        <f t="shared" si="1"/>
        <v>116.18225085107518</v>
      </c>
      <c r="AE15" s="326">
        <f t="shared" si="1"/>
        <v>119.90594933844295</v>
      </c>
      <c r="AF15" s="326">
        <f t="shared" si="1"/>
        <v>125.8401000585754</v>
      </c>
      <c r="AG15" s="326">
        <f t="shared" si="1"/>
        <v>126.96466495999557</v>
      </c>
      <c r="AH15" s="326">
        <f t="shared" si="1"/>
        <v>118.67530944637724</v>
      </c>
      <c r="AI15" s="326">
        <f t="shared" si="1"/>
        <v>137.81771112455399</v>
      </c>
      <c r="AJ15" s="326">
        <f t="shared" si="1"/>
        <v>139.21895304769879</v>
      </c>
      <c r="AK15" s="326">
        <f t="shared" si="1"/>
        <v>141.56206684620057</v>
      </c>
      <c r="AL15" s="326">
        <f t="shared" si="3"/>
        <v>138.46473113727546</v>
      </c>
      <c r="AM15" s="326">
        <f t="shared" si="2"/>
        <v>138.80148125490595</v>
      </c>
      <c r="AN15" s="324"/>
      <c r="AO15" s="325"/>
      <c r="AP15" s="325"/>
      <c r="AQ15" s="325"/>
      <c r="AR15" s="325"/>
      <c r="AS15" s="325"/>
      <c r="AT15" s="325"/>
      <c r="AU15" s="325"/>
      <c r="AV15" s="325"/>
      <c r="AW15" s="325"/>
      <c r="AX15" s="325"/>
      <c r="AY15" s="325"/>
      <c r="AZ15" s="325"/>
      <c r="BA15" s="325"/>
      <c r="BB15" s="325"/>
      <c r="BC15" s="325"/>
      <c r="BD15" s="325"/>
      <c r="BE15" s="325"/>
      <c r="BF15" s="325"/>
      <c r="BG15" s="417">
        <f t="shared" si="4"/>
        <v>100</v>
      </c>
      <c r="BH15" s="417">
        <f t="shared" si="5"/>
        <v>100</v>
      </c>
      <c r="BI15" s="417">
        <f t="shared" si="5"/>
        <v>100</v>
      </c>
      <c r="BJ15" s="417"/>
      <c r="BK15" s="417"/>
      <c r="BL15" s="417"/>
    </row>
    <row r="16" spans="1:64" ht="15" x14ac:dyDescent="0.25">
      <c r="B16" s="765"/>
      <c r="C16" s="4" t="s">
        <v>7</v>
      </c>
      <c r="D16" s="424">
        <f>SUM(D11:D13)</f>
        <v>805366.318405258</v>
      </c>
      <c r="E16" s="341">
        <f t="shared" ref="E16:S16" si="8">SUM(E11:E13)</f>
        <v>801890.93303730199</v>
      </c>
      <c r="F16" s="341">
        <f t="shared" si="8"/>
        <v>809903.42240779893</v>
      </c>
      <c r="G16" s="341">
        <f t="shared" si="8"/>
        <v>866095.00654128799</v>
      </c>
      <c r="H16" s="341">
        <f t="shared" si="8"/>
        <v>843183.3662310089</v>
      </c>
      <c r="I16" s="341">
        <f t="shared" si="8"/>
        <v>854496.47468087601</v>
      </c>
      <c r="J16" s="341">
        <f t="shared" si="8"/>
        <v>915627.02334252</v>
      </c>
      <c r="K16" s="341">
        <f t="shared" si="8"/>
        <v>919474.04966948007</v>
      </c>
      <c r="L16" s="341">
        <f t="shared" si="8"/>
        <v>970471.25521845696</v>
      </c>
      <c r="M16" s="341">
        <f t="shared" si="8"/>
        <v>1000262.751199564</v>
      </c>
      <c r="N16" s="341">
        <f t="shared" si="8"/>
        <v>916584.76326907706</v>
      </c>
      <c r="O16" s="341">
        <f t="shared" si="8"/>
        <v>912326.73619944102</v>
      </c>
      <c r="P16" s="341">
        <f t="shared" si="8"/>
        <v>853486.9</v>
      </c>
      <c r="Q16" s="341">
        <f t="shared" si="8"/>
        <v>1036935.147806971</v>
      </c>
      <c r="R16" s="341">
        <f t="shared" si="8"/>
        <v>1044001.100251224</v>
      </c>
      <c r="S16" s="341">
        <f t="shared" si="8"/>
        <v>1067554.9126833461</v>
      </c>
      <c r="T16" s="341">
        <v>1048691.66375692</v>
      </c>
      <c r="U16" s="341">
        <v>1054273.3862813299</v>
      </c>
      <c r="V16" s="323">
        <f>100</f>
        <v>100</v>
      </c>
      <c r="W16" s="326">
        <f t="shared" si="1"/>
        <v>99.568471478315885</v>
      </c>
      <c r="X16" s="326">
        <f t="shared" si="1"/>
        <v>100.56335904530066</v>
      </c>
      <c r="Y16" s="326">
        <f t="shared" si="1"/>
        <v>107.54050507802233</v>
      </c>
      <c r="Z16" s="326">
        <f t="shared" si="1"/>
        <v>104.69563314997256</v>
      </c>
      <c r="AA16" s="326">
        <f t="shared" si="1"/>
        <v>106.1003490154521</v>
      </c>
      <c r="AB16" s="326">
        <f t="shared" si="1"/>
        <v>113.69075194944757</v>
      </c>
      <c r="AC16" s="326">
        <f t="shared" si="1"/>
        <v>114.16842605116288</v>
      </c>
      <c r="AD16" s="326">
        <f t="shared" si="1"/>
        <v>120.5006011599952</v>
      </c>
      <c r="AE16" s="326">
        <f t="shared" si="1"/>
        <v>124.19972481345249</v>
      </c>
      <c r="AF16" s="326">
        <f t="shared" si="1"/>
        <v>113.80967173845161</v>
      </c>
      <c r="AG16" s="326">
        <f t="shared" si="1"/>
        <v>113.28096486651938</v>
      </c>
      <c r="AH16" s="326">
        <f t="shared" si="1"/>
        <v>105.97499305533756</v>
      </c>
      <c r="AI16" s="326">
        <f t="shared" si="1"/>
        <v>128.75322994140762</v>
      </c>
      <c r="AJ16" s="326">
        <f t="shared" si="1"/>
        <v>129.63058876344587</v>
      </c>
      <c r="AK16" s="326">
        <f t="shared" si="1"/>
        <v>132.555197341411</v>
      </c>
      <c r="AL16" s="326">
        <f t="shared" si="3"/>
        <v>130.21300243018376</v>
      </c>
      <c r="AM16" s="326">
        <f t="shared" si="2"/>
        <v>130.90606872769945</v>
      </c>
      <c r="AN16" s="283"/>
      <c r="AO16" s="284"/>
      <c r="AP16" s="284"/>
      <c r="AQ16" s="284"/>
      <c r="AR16" s="284"/>
      <c r="AS16" s="284"/>
      <c r="AT16" s="284"/>
      <c r="AU16" s="284"/>
      <c r="AV16" s="284"/>
      <c r="AW16" s="284"/>
      <c r="AX16" s="284"/>
      <c r="AY16" s="284"/>
      <c r="AZ16" s="284"/>
      <c r="BA16" s="284"/>
      <c r="BB16" s="284"/>
      <c r="BC16" s="284"/>
      <c r="BD16" s="284"/>
      <c r="BE16" s="284"/>
      <c r="BF16" s="325"/>
      <c r="BG16" s="417">
        <f t="shared" si="4"/>
        <v>49.21200415649546</v>
      </c>
      <c r="BH16" s="417">
        <f t="shared" si="5"/>
        <v>49.423827186027914</v>
      </c>
      <c r="BI16" s="417">
        <f t="shared" si="5"/>
        <v>49.566341651943475</v>
      </c>
      <c r="BJ16" s="417"/>
      <c r="BK16" s="417"/>
      <c r="BL16" s="417"/>
    </row>
    <row r="17" spans="2:61" ht="15" customHeight="1" x14ac:dyDescent="0.25">
      <c r="B17" s="766" t="s">
        <v>189</v>
      </c>
      <c r="C17" s="2" t="s">
        <v>2</v>
      </c>
      <c r="D17" s="11">
        <v>383.19046927212003</v>
      </c>
      <c r="E17" s="11">
        <v>232.54157615469501</v>
      </c>
      <c r="F17" s="11">
        <v>346.74243674691701</v>
      </c>
      <c r="G17" s="11">
        <v>344.96814693174002</v>
      </c>
      <c r="H17" s="11">
        <v>397.04683499247898</v>
      </c>
      <c r="I17" s="11">
        <v>336.59420697729399</v>
      </c>
      <c r="J17" s="11">
        <v>304.02456942741298</v>
      </c>
      <c r="K17" s="11">
        <v>319.19169971209698</v>
      </c>
      <c r="L17" s="11">
        <v>227.679960515445</v>
      </c>
      <c r="M17" s="11">
        <v>269.43290084488598</v>
      </c>
      <c r="N17" s="11">
        <v>285.05288945636499</v>
      </c>
      <c r="O17" s="11">
        <v>233.22309844823201</v>
      </c>
      <c r="P17" s="11">
        <v>425.2</v>
      </c>
      <c r="Q17" s="11">
        <v>314.02780074511401</v>
      </c>
      <c r="R17" s="11">
        <v>327.09552014376601</v>
      </c>
      <c r="S17" s="11">
        <v>412.25274373831002</v>
      </c>
      <c r="T17" s="11">
        <v>384.14517858520998</v>
      </c>
      <c r="U17" s="366">
        <v>360.56068161751699</v>
      </c>
      <c r="V17" s="323">
        <f>100</f>
        <v>100</v>
      </c>
      <c r="W17" s="326">
        <f t="shared" si="1"/>
        <v>60.685636726929452</v>
      </c>
      <c r="X17" s="326">
        <f t="shared" si="1"/>
        <v>90.488272687356499</v>
      </c>
      <c r="Y17" s="326">
        <f t="shared" si="1"/>
        <v>90.02524190829061</v>
      </c>
      <c r="Z17" s="326">
        <f t="shared" si="1"/>
        <v>103.61605176315567</v>
      </c>
      <c r="AA17" s="326">
        <f t="shared" si="1"/>
        <v>87.839921388614698</v>
      </c>
      <c r="AB17" s="326">
        <f t="shared" si="1"/>
        <v>79.340326497398365</v>
      </c>
      <c r="AC17" s="326">
        <f t="shared" si="1"/>
        <v>83.298444326762521</v>
      </c>
      <c r="AD17" s="326">
        <f t="shared" si="1"/>
        <v>59.416916330912109</v>
      </c>
      <c r="AE17" s="326">
        <f t="shared" si="1"/>
        <v>70.313048588259662</v>
      </c>
      <c r="AF17" s="326">
        <f t="shared" si="1"/>
        <v>74.389347417181369</v>
      </c>
      <c r="AG17" s="326">
        <f t="shared" si="1"/>
        <v>60.863491435798281</v>
      </c>
      <c r="AH17" s="326">
        <f t="shared" si="1"/>
        <v>110.96309383886246</v>
      </c>
      <c r="AI17" s="326">
        <f t="shared" si="1"/>
        <v>81.950838010563714</v>
      </c>
      <c r="AJ17" s="326">
        <f t="shared" si="1"/>
        <v>85.361079247375912</v>
      </c>
      <c r="AK17" s="326">
        <f t="shared" si="1"/>
        <v>107.58428948438997</v>
      </c>
      <c r="AL17" s="326">
        <f t="shared" si="3"/>
        <v>100.24914745789566</v>
      </c>
      <c r="AM17" s="326">
        <f t="shared" si="2"/>
        <v>94.094376173397805</v>
      </c>
      <c r="AN17" s="324">
        <v>1</v>
      </c>
      <c r="AO17" s="342">
        <v>1</v>
      </c>
      <c r="AP17" s="342">
        <v>1</v>
      </c>
      <c r="AQ17" s="342">
        <v>1</v>
      </c>
      <c r="AR17" s="419">
        <v>1</v>
      </c>
      <c r="AS17" s="419">
        <v>1</v>
      </c>
      <c r="AT17" s="419">
        <v>1</v>
      </c>
      <c r="AU17" s="342">
        <v>1</v>
      </c>
      <c r="AV17" s="342">
        <v>1</v>
      </c>
      <c r="AW17" s="342">
        <v>1</v>
      </c>
      <c r="AX17" s="342">
        <v>1</v>
      </c>
      <c r="AY17" s="342">
        <v>1</v>
      </c>
      <c r="AZ17" s="342">
        <v>1</v>
      </c>
      <c r="BA17" s="342">
        <v>1</v>
      </c>
      <c r="BB17" s="342">
        <v>1</v>
      </c>
      <c r="BC17" s="342">
        <v>4</v>
      </c>
      <c r="BD17" s="342">
        <v>6</v>
      </c>
      <c r="BE17" s="564">
        <v>7</v>
      </c>
      <c r="BF17" s="419"/>
    </row>
    <row r="18" spans="2:61" ht="15" x14ac:dyDescent="0.25">
      <c r="B18" s="764"/>
      <c r="C18" s="2" t="s">
        <v>3</v>
      </c>
      <c r="D18" s="11">
        <v>992.54201171969601</v>
      </c>
      <c r="E18" s="11">
        <v>1011.47869852688</v>
      </c>
      <c r="F18" s="11">
        <v>924.92159683086095</v>
      </c>
      <c r="G18" s="11">
        <v>1040.1453478215301</v>
      </c>
      <c r="H18" s="11">
        <v>1090.55836864042</v>
      </c>
      <c r="I18" s="11">
        <v>906.44031925791705</v>
      </c>
      <c r="J18" s="11">
        <v>1176.87999204587</v>
      </c>
      <c r="K18" s="11">
        <v>1017.11119561084</v>
      </c>
      <c r="L18" s="11">
        <v>1066.7267518588901</v>
      </c>
      <c r="M18" s="11">
        <v>1022.42806839451</v>
      </c>
      <c r="N18" s="11">
        <v>842.18284492333896</v>
      </c>
      <c r="O18" s="11">
        <v>867.26023912490496</v>
      </c>
      <c r="P18" s="11">
        <v>846.3</v>
      </c>
      <c r="Q18" s="11">
        <v>1096.99133293775</v>
      </c>
      <c r="R18" s="11">
        <v>1229.76913061816</v>
      </c>
      <c r="S18" s="11">
        <v>1373.25141502877</v>
      </c>
      <c r="T18" s="11">
        <v>1250.0367422485899</v>
      </c>
      <c r="U18" s="366">
        <v>1179.04801379627</v>
      </c>
      <c r="V18" s="323">
        <f>100</f>
        <v>100</v>
      </c>
      <c r="W18" s="326">
        <f t="shared" si="1"/>
        <v>101.90789775985138</v>
      </c>
      <c r="X18" s="326">
        <f t="shared" si="1"/>
        <v>93.18714834330541</v>
      </c>
      <c r="Y18" s="326">
        <f t="shared" si="1"/>
        <v>104.79610288932312</v>
      </c>
      <c r="Z18" s="326">
        <f t="shared" si="1"/>
        <v>109.8752854552624</v>
      </c>
      <c r="AA18" s="326">
        <f t="shared" si="1"/>
        <v>91.325133702643214</v>
      </c>
      <c r="AB18" s="326">
        <f>J18*100/$D18</f>
        <v>118.57231010370903</v>
      </c>
      <c r="AC18" s="326">
        <f t="shared" si="1"/>
        <v>102.47537974222119</v>
      </c>
      <c r="AD18" s="326">
        <f t="shared" si="1"/>
        <v>107.47421663398008</v>
      </c>
      <c r="AE18" s="326">
        <f t="shared" si="1"/>
        <v>103.01106213358494</v>
      </c>
      <c r="AF18" s="326">
        <f t="shared" si="1"/>
        <v>84.8511030242597</v>
      </c>
      <c r="AG18" s="326">
        <f t="shared" si="1"/>
        <v>87.377685668163735</v>
      </c>
      <c r="AH18" s="326">
        <f t="shared" si="1"/>
        <v>85.265912173700897</v>
      </c>
      <c r="AI18" s="326">
        <f t="shared" si="1"/>
        <v>110.52341563225956</v>
      </c>
      <c r="AJ18" s="326">
        <f t="shared" si="1"/>
        <v>123.90096500675473</v>
      </c>
      <c r="AK18" s="326">
        <f t="shared" si="1"/>
        <v>138.35700643536993</v>
      </c>
      <c r="AL18" s="326">
        <f t="shared" si="3"/>
        <v>125.94295530954442</v>
      </c>
      <c r="AM18" s="326">
        <f t="shared" si="2"/>
        <v>118.7907413363219</v>
      </c>
      <c r="AN18" s="324">
        <v>1</v>
      </c>
      <c r="AO18" s="342">
        <v>1</v>
      </c>
      <c r="AP18" s="342">
        <v>1</v>
      </c>
      <c r="AQ18" s="342">
        <v>1</v>
      </c>
      <c r="AR18" s="342">
        <v>1</v>
      </c>
      <c r="AS18" s="342">
        <v>1</v>
      </c>
      <c r="AT18" s="342">
        <v>1</v>
      </c>
      <c r="AU18" s="342">
        <v>1</v>
      </c>
      <c r="AV18" s="342">
        <v>1</v>
      </c>
      <c r="AW18" s="342">
        <v>1</v>
      </c>
      <c r="AX18" s="342">
        <v>1</v>
      </c>
      <c r="AY18" s="342">
        <v>1</v>
      </c>
      <c r="AZ18" s="342">
        <v>1</v>
      </c>
      <c r="BA18" s="342">
        <v>1</v>
      </c>
      <c r="BB18" s="342">
        <v>1</v>
      </c>
      <c r="BC18" s="342">
        <v>4</v>
      </c>
      <c r="BD18" s="342">
        <v>6</v>
      </c>
      <c r="BE18" s="419">
        <v>7</v>
      </c>
      <c r="BF18" s="419"/>
    </row>
    <row r="19" spans="2:61" ht="15" x14ac:dyDescent="0.25">
      <c r="B19" s="764"/>
      <c r="C19" s="2" t="s">
        <v>4</v>
      </c>
      <c r="D19" s="11">
        <v>936.36495714078205</v>
      </c>
      <c r="E19" s="11">
        <v>847.66686846384903</v>
      </c>
      <c r="F19" s="11">
        <v>821.17003466245399</v>
      </c>
      <c r="G19" s="11">
        <v>919.02216321349101</v>
      </c>
      <c r="H19" s="11">
        <v>839.44748716888796</v>
      </c>
      <c r="I19" s="11">
        <v>863.21216692370899</v>
      </c>
      <c r="J19" s="11">
        <v>1002.99384659574</v>
      </c>
      <c r="K19" s="11">
        <v>989.950567657124</v>
      </c>
      <c r="L19" s="11">
        <v>972.95093400285396</v>
      </c>
      <c r="M19" s="11">
        <v>936.77632205056602</v>
      </c>
      <c r="N19" s="11">
        <v>1022.391080938</v>
      </c>
      <c r="O19" s="11">
        <v>1076.46909183414</v>
      </c>
      <c r="P19" s="11">
        <v>1146.7</v>
      </c>
      <c r="Q19" s="11">
        <v>1237.8627082867199</v>
      </c>
      <c r="R19" s="11">
        <v>1187.42779601342</v>
      </c>
      <c r="S19" s="11">
        <v>1323.3827192378201</v>
      </c>
      <c r="T19" s="11">
        <v>1205.54299994795</v>
      </c>
      <c r="U19" s="366">
        <v>1128.4487416199499</v>
      </c>
      <c r="V19" s="323">
        <f>100</f>
        <v>100</v>
      </c>
      <c r="W19" s="326">
        <f t="shared" si="1"/>
        <v>90.527401949366492</v>
      </c>
      <c r="X19" s="326">
        <f t="shared" si="1"/>
        <v>87.697646991181813</v>
      </c>
      <c r="Y19" s="326">
        <f t="shared" si="1"/>
        <v>98.147859571737101</v>
      </c>
      <c r="Z19" s="326">
        <f t="shared" si="1"/>
        <v>89.649605185158308</v>
      </c>
      <c r="AA19" s="326">
        <f t="shared" si="1"/>
        <v>92.187577113047112</v>
      </c>
      <c r="AB19" s="326">
        <f t="shared" si="1"/>
        <v>107.11569660385533</v>
      </c>
      <c r="AC19" s="326">
        <f t="shared" si="1"/>
        <v>105.72272703155906</v>
      </c>
      <c r="AD19" s="326">
        <f t="shared" si="1"/>
        <v>103.90723473609992</v>
      </c>
      <c r="AE19" s="326">
        <f t="shared" si="1"/>
        <v>100.04393211286336</v>
      </c>
      <c r="AF19" s="326">
        <f t="shared" si="1"/>
        <v>109.18724298054694</v>
      </c>
      <c r="AG19" s="326">
        <f t="shared" si="1"/>
        <v>114.96255638625884</v>
      </c>
      <c r="AH19" s="326">
        <f t="shared" si="1"/>
        <v>122.46293405740879</v>
      </c>
      <c r="AI19" s="326">
        <f t="shared" si="1"/>
        <v>132.19874353975933</v>
      </c>
      <c r="AJ19" s="326">
        <f t="shared" si="1"/>
        <v>126.81249837021515</v>
      </c>
      <c r="AK19" s="326">
        <f t="shared" si="1"/>
        <v>141.33193571006845</v>
      </c>
      <c r="AL19" s="326">
        <f t="shared" si="3"/>
        <v>128.74712907124493</v>
      </c>
      <c r="AM19" s="326">
        <f t="shared" si="2"/>
        <v>120.51377329045945</v>
      </c>
      <c r="AN19" s="324">
        <v>1</v>
      </c>
      <c r="AO19" s="342">
        <v>1</v>
      </c>
      <c r="AP19" s="342">
        <v>1</v>
      </c>
      <c r="AQ19" s="342">
        <v>1</v>
      </c>
      <c r="AR19" s="419">
        <v>1</v>
      </c>
      <c r="AS19" s="419">
        <v>1</v>
      </c>
      <c r="AT19" s="342">
        <v>1</v>
      </c>
      <c r="AU19" s="342">
        <v>1</v>
      </c>
      <c r="AV19" s="342">
        <v>1</v>
      </c>
      <c r="AW19" s="342">
        <v>1</v>
      </c>
      <c r="AX19" s="342">
        <v>1</v>
      </c>
      <c r="AY19" s="342">
        <v>1</v>
      </c>
      <c r="AZ19" s="342">
        <v>1</v>
      </c>
      <c r="BA19" s="342">
        <v>1</v>
      </c>
      <c r="BB19" s="342">
        <v>1</v>
      </c>
      <c r="BC19" s="342">
        <v>4</v>
      </c>
      <c r="BD19" s="342">
        <v>6</v>
      </c>
      <c r="BE19" s="419">
        <v>7</v>
      </c>
      <c r="BF19" s="419"/>
    </row>
    <row r="20" spans="2:61" ht="15" x14ac:dyDescent="0.25">
      <c r="B20" s="764"/>
      <c r="C20" s="2" t="s">
        <v>5</v>
      </c>
      <c r="D20" s="11">
        <v>5879.8246888469203</v>
      </c>
      <c r="E20" s="11">
        <v>4580.9147347554099</v>
      </c>
      <c r="F20" s="11">
        <v>5965.2432266735796</v>
      </c>
      <c r="G20" s="11">
        <v>4501.7062063985704</v>
      </c>
      <c r="H20" s="11">
        <v>4742.7462597453296</v>
      </c>
      <c r="I20" s="11">
        <v>4070.65101147122</v>
      </c>
      <c r="J20" s="11">
        <v>3305.0519780377599</v>
      </c>
      <c r="K20" s="11">
        <v>3245.6950404693398</v>
      </c>
      <c r="L20" s="11">
        <v>2529.2647074602201</v>
      </c>
      <c r="M20" s="11">
        <v>2830.84308811556</v>
      </c>
      <c r="N20" s="11">
        <v>3582.46914349185</v>
      </c>
      <c r="O20" s="11">
        <v>1605.69829559908</v>
      </c>
      <c r="P20" s="11">
        <v>1259.7</v>
      </c>
      <c r="Q20" s="11">
        <v>1528.2141571744</v>
      </c>
      <c r="R20" s="11">
        <v>2217.0520602204201</v>
      </c>
      <c r="S20" s="11">
        <v>2491.4544298436599</v>
      </c>
      <c r="T20" s="11">
        <v>2262.3787422258401</v>
      </c>
      <c r="U20" s="366">
        <v>2146.66613874725</v>
      </c>
      <c r="V20" s="323">
        <f>100</f>
        <v>100</v>
      </c>
      <c r="W20" s="326">
        <f t="shared" si="1"/>
        <v>77.909036020149827</v>
      </c>
      <c r="X20" s="326">
        <f t="shared" si="1"/>
        <v>101.45273953471239</v>
      </c>
      <c r="Y20" s="326">
        <f t="shared" si="1"/>
        <v>76.561912040295709</v>
      </c>
      <c r="Z20" s="326">
        <f t="shared" si="1"/>
        <v>80.661354899603637</v>
      </c>
      <c r="AA20" s="326">
        <f t="shared" si="1"/>
        <v>69.230822803145628</v>
      </c>
      <c r="AB20" s="326">
        <f t="shared" si="1"/>
        <v>56.210042865851271</v>
      </c>
      <c r="AC20" s="326">
        <f t="shared" si="1"/>
        <v>55.200541040379996</v>
      </c>
      <c r="AD20" s="326">
        <f t="shared" si="1"/>
        <v>43.015988423223362</v>
      </c>
      <c r="AE20" s="326">
        <f t="shared" si="1"/>
        <v>48.145025369297379</v>
      </c>
      <c r="AF20" s="326">
        <f t="shared" si="1"/>
        <v>60.928162540070566</v>
      </c>
      <c r="AG20" s="326">
        <f t="shared" si="1"/>
        <v>27.308608344137042</v>
      </c>
      <c r="AH20" s="326">
        <f t="shared" si="1"/>
        <v>21.424108143724894</v>
      </c>
      <c r="AI20" s="326">
        <f t="shared" si="1"/>
        <v>25.990811598059651</v>
      </c>
      <c r="AJ20" s="326">
        <f t="shared" si="1"/>
        <v>37.706091210947335</v>
      </c>
      <c r="AK20" s="326">
        <f t="shared" si="1"/>
        <v>42.372937318514744</v>
      </c>
      <c r="AL20" s="326">
        <f t="shared" si="3"/>
        <v>38.476976133611736</v>
      </c>
      <c r="AM20" s="326">
        <f t="shared" si="2"/>
        <v>36.509016039528014</v>
      </c>
      <c r="AN20" s="324">
        <v>1</v>
      </c>
      <c r="AO20" s="342">
        <v>1</v>
      </c>
      <c r="AP20" s="342">
        <v>1</v>
      </c>
      <c r="AQ20" s="342">
        <v>1</v>
      </c>
      <c r="AR20" s="342">
        <v>1</v>
      </c>
      <c r="AS20" s="342">
        <v>1</v>
      </c>
      <c r="AT20" s="342">
        <v>1</v>
      </c>
      <c r="AU20" s="342">
        <v>1</v>
      </c>
      <c r="AV20" s="342">
        <v>1</v>
      </c>
      <c r="AW20" s="342">
        <v>1</v>
      </c>
      <c r="AX20" s="342">
        <v>1</v>
      </c>
      <c r="AY20" s="342">
        <v>1</v>
      </c>
      <c r="AZ20" s="342">
        <v>1</v>
      </c>
      <c r="BA20" s="342">
        <v>1</v>
      </c>
      <c r="BB20" s="342">
        <v>1</v>
      </c>
      <c r="BC20" s="342">
        <v>4</v>
      </c>
      <c r="BD20" s="342">
        <v>6</v>
      </c>
      <c r="BE20" s="419">
        <v>7</v>
      </c>
      <c r="BF20" s="419"/>
    </row>
    <row r="21" spans="2:61" ht="15" x14ac:dyDescent="0.25">
      <c r="B21" s="764"/>
      <c r="C21" s="2" t="s">
        <v>6</v>
      </c>
      <c r="D21" s="11">
        <v>8191.9221269795198</v>
      </c>
      <c r="E21" s="11">
        <v>6672.60187790084</v>
      </c>
      <c r="F21" s="11">
        <v>8058.07729491382</v>
      </c>
      <c r="G21" s="11">
        <v>6805.8418643653304</v>
      </c>
      <c r="H21" s="11">
        <v>7069.7989505471196</v>
      </c>
      <c r="I21" s="11">
        <v>6176.8977046301397</v>
      </c>
      <c r="J21" s="11">
        <v>5788.9503861067897</v>
      </c>
      <c r="K21" s="11">
        <v>5571.9485034494001</v>
      </c>
      <c r="L21" s="11">
        <v>4796.6223538374097</v>
      </c>
      <c r="M21" s="11">
        <v>5059.4803794055097</v>
      </c>
      <c r="N21" s="11">
        <v>5732.0959588095502</v>
      </c>
      <c r="O21" s="11">
        <v>3782.6507250063601</v>
      </c>
      <c r="P21" s="11">
        <v>3677.9</v>
      </c>
      <c r="Q21" s="11">
        <v>4177.0959991439904</v>
      </c>
      <c r="R21" s="11">
        <v>4961.3445069957597</v>
      </c>
      <c r="S21" s="11">
        <v>5600.3413078485601</v>
      </c>
      <c r="T21" s="11">
        <v>5102.1036630075996</v>
      </c>
      <c r="U21" s="366">
        <v>4814.7235757809904</v>
      </c>
      <c r="V21" s="323">
        <f>100</f>
        <v>100</v>
      </c>
      <c r="W21" s="326">
        <f t="shared" si="1"/>
        <v>81.453433937379543</v>
      </c>
      <c r="X21" s="326">
        <f t="shared" si="1"/>
        <v>98.366136420842054</v>
      </c>
      <c r="Y21" s="326">
        <f t="shared" si="1"/>
        <v>83.079914077195241</v>
      </c>
      <c r="Z21" s="326">
        <f t="shared" si="1"/>
        <v>86.302077106705326</v>
      </c>
      <c r="AA21" s="326">
        <f t="shared" si="1"/>
        <v>75.402300081527414</v>
      </c>
      <c r="AB21" s="326">
        <f t="shared" si="1"/>
        <v>70.666570023185258</v>
      </c>
      <c r="AC21" s="326">
        <f t="shared" si="1"/>
        <v>68.017596079173885</v>
      </c>
      <c r="AD21" s="326">
        <f t="shared" si="1"/>
        <v>58.553075572338159</v>
      </c>
      <c r="AE21" s="326">
        <f t="shared" si="1"/>
        <v>61.761822207055246</v>
      </c>
      <c r="AF21" s="326">
        <f t="shared" si="1"/>
        <v>69.972539655025457</v>
      </c>
      <c r="AG21" s="326">
        <f t="shared" si="1"/>
        <v>46.175374550356935</v>
      </c>
      <c r="AH21" s="326">
        <f t="shared" si="1"/>
        <v>44.896667021370902</v>
      </c>
      <c r="AI21" s="326">
        <f t="shared" si="1"/>
        <v>50.990426109972631</v>
      </c>
      <c r="AJ21" s="326">
        <f t="shared" si="1"/>
        <v>60.563863158023928</v>
      </c>
      <c r="AK21" s="326">
        <f t="shared" si="1"/>
        <v>68.364191224477466</v>
      </c>
      <c r="AL21" s="326">
        <f t="shared" si="3"/>
        <v>62.282130908009727</v>
      </c>
      <c r="AM21" s="326">
        <f t="shared" si="2"/>
        <v>58.774039854749553</v>
      </c>
      <c r="AN21" s="324"/>
      <c r="AO21" s="342"/>
      <c r="AP21" s="342"/>
      <c r="AQ21" s="342"/>
      <c r="AR21" s="342"/>
      <c r="AS21" s="419"/>
      <c r="AT21" s="419"/>
      <c r="AU21" s="342"/>
      <c r="AV21" s="342"/>
      <c r="AW21" s="342"/>
      <c r="AX21" s="342"/>
      <c r="AY21" s="342"/>
      <c r="AZ21" s="342"/>
      <c r="BA21" s="342"/>
      <c r="BB21" s="342"/>
      <c r="BC21" s="342"/>
      <c r="BD21" s="342"/>
      <c r="BE21" s="419"/>
      <c r="BF21" s="419"/>
    </row>
    <row r="22" spans="2:61" ht="15" x14ac:dyDescent="0.25">
      <c r="B22" s="765"/>
      <c r="C22" s="4" t="s">
        <v>7</v>
      </c>
      <c r="D22" s="424">
        <v>2312.0974381326</v>
      </c>
      <c r="E22" s="341">
        <v>2091.6871431454201</v>
      </c>
      <c r="F22" s="341">
        <v>2092.83406824023</v>
      </c>
      <c r="G22" s="341">
        <v>2304.1356579667599</v>
      </c>
      <c r="H22" s="341">
        <v>2327.05269080179</v>
      </c>
      <c r="I22" s="341">
        <v>2106.2466931589202</v>
      </c>
      <c r="J22" s="341">
        <v>2483.8984080690202</v>
      </c>
      <c r="K22" s="341">
        <v>2326.2534629800598</v>
      </c>
      <c r="L22" s="341">
        <v>2267.3576463771801</v>
      </c>
      <c r="M22" s="341">
        <v>2228.6372912899601</v>
      </c>
      <c r="N22" s="341">
        <v>2149.6268153177002</v>
      </c>
      <c r="O22" s="341">
        <v>2176.9524294072799</v>
      </c>
      <c r="P22" s="341">
        <v>2418.1999999999998</v>
      </c>
      <c r="Q22" s="341">
        <v>2648.8818419695899</v>
      </c>
      <c r="R22" s="341">
        <v>2744.2924467753501</v>
      </c>
      <c r="S22" s="341">
        <v>3108.8868780049002</v>
      </c>
      <c r="T22" s="341">
        <v>2839.7249207817499</v>
      </c>
      <c r="U22" s="341">
        <v>2668.0574370337299</v>
      </c>
      <c r="V22" s="323">
        <f>100</f>
        <v>100</v>
      </c>
      <c r="W22" s="326">
        <f t="shared" si="1"/>
        <v>90.467084502926596</v>
      </c>
      <c r="X22" s="326">
        <f t="shared" si="1"/>
        <v>90.516689899130668</v>
      </c>
      <c r="Y22" s="326">
        <f t="shared" si="1"/>
        <v>99.655646858366381</v>
      </c>
      <c r="Z22" s="326">
        <f t="shared" si="1"/>
        <v>100.64682622897021</v>
      </c>
      <c r="AA22" s="326">
        <f t="shared" si="1"/>
        <v>91.096796286408306</v>
      </c>
      <c r="AB22" s="326">
        <f t="shared" si="1"/>
        <v>107.4305246441161</v>
      </c>
      <c r="AC22" s="326">
        <f t="shared" si="1"/>
        <v>100.6122590083787</v>
      </c>
      <c r="AD22" s="326">
        <f t="shared" si="1"/>
        <v>98.064969450787729</v>
      </c>
      <c r="AE22" s="326">
        <f t="shared" si="1"/>
        <v>96.390284186723207</v>
      </c>
      <c r="AF22" s="326">
        <f t="shared" si="1"/>
        <v>92.973020075394331</v>
      </c>
      <c r="AG22" s="326">
        <f t="shared" si="1"/>
        <v>94.154873990324901</v>
      </c>
      <c r="AH22" s="326">
        <f t="shared" si="1"/>
        <v>104.58901775147915</v>
      </c>
      <c r="AI22" s="326">
        <f t="shared" si="1"/>
        <v>114.56618558900351</v>
      </c>
      <c r="AJ22" s="326">
        <f t="shared" si="1"/>
        <v>118.69276793939181</v>
      </c>
      <c r="AK22" s="326">
        <f t="shared" si="1"/>
        <v>134.46175869282737</v>
      </c>
      <c r="AL22" s="326">
        <f t="shared" si="3"/>
        <v>122.82029614959897</v>
      </c>
      <c r="AM22" s="326">
        <f t="shared" si="2"/>
        <v>115.39554488623224</v>
      </c>
      <c r="AN22" s="283"/>
      <c r="AO22" s="284"/>
      <c r="AP22" s="284"/>
      <c r="AQ22" s="284"/>
      <c r="AR22" s="284"/>
      <c r="AS22" s="284"/>
      <c r="AT22" s="284"/>
      <c r="AU22" s="284"/>
      <c r="AV22" s="284"/>
      <c r="AW22" s="284"/>
      <c r="AX22" s="284"/>
      <c r="AY22" s="284"/>
      <c r="AZ22" s="284"/>
      <c r="BA22" s="284"/>
      <c r="BB22" s="284"/>
      <c r="BC22" s="284"/>
      <c r="BD22" s="284"/>
      <c r="BE22" s="284"/>
      <c r="BF22" s="419"/>
      <c r="BH22" s="810">
        <f>(T22/S22-1)*100</f>
        <v>-8.6578240954165118</v>
      </c>
      <c r="BI22" s="810">
        <f>(U22/T22-1)*100</f>
        <v>-6.0452152422130201</v>
      </c>
    </row>
    <row r="23" spans="2:61" ht="15" x14ac:dyDescent="0.25">
      <c r="B23" s="764" t="s">
        <v>8</v>
      </c>
      <c r="C23" s="2" t="s">
        <v>2</v>
      </c>
      <c r="D23" s="11">
        <v>18279.577703520801</v>
      </c>
      <c r="E23" s="11">
        <v>14539.3682561162</v>
      </c>
      <c r="F23" s="11">
        <v>19681.1997453371</v>
      </c>
      <c r="G23" s="11">
        <v>19689.039516438999</v>
      </c>
      <c r="H23" s="11">
        <v>19263.431044974899</v>
      </c>
      <c r="I23" s="11">
        <v>18230.910380385201</v>
      </c>
      <c r="J23" s="11">
        <v>19283.7967719484</v>
      </c>
      <c r="K23" s="11">
        <v>18735.8357325221</v>
      </c>
      <c r="L23" s="11">
        <v>18115.0416841021</v>
      </c>
      <c r="M23" s="11">
        <v>18383.085366240499</v>
      </c>
      <c r="N23" s="11">
        <v>19181.6926702169</v>
      </c>
      <c r="O23" s="11">
        <v>19619.2317476469</v>
      </c>
      <c r="P23" s="11">
        <v>18118.900000000001</v>
      </c>
      <c r="Q23" s="11">
        <v>19507.8742838244</v>
      </c>
      <c r="R23" s="11">
        <v>20735.682980947298</v>
      </c>
      <c r="S23" s="11">
        <v>20727.827208900901</v>
      </c>
      <c r="T23" s="11">
        <v>19010.6726748156</v>
      </c>
      <c r="U23" s="366">
        <v>18824.993557953701</v>
      </c>
      <c r="V23" s="323">
        <f>100</f>
        <v>100</v>
      </c>
      <c r="W23" s="326">
        <f t="shared" si="1"/>
        <v>79.538862942746178</v>
      </c>
      <c r="X23" s="326">
        <f t="shared" si="1"/>
        <v>107.66769377580499</v>
      </c>
      <c r="Y23" s="326">
        <f t="shared" si="1"/>
        <v>107.71058191703588</v>
      </c>
      <c r="Z23" s="326">
        <f t="shared" si="1"/>
        <v>105.38225421512118</v>
      </c>
      <c r="AA23" s="326">
        <f t="shared" si="1"/>
        <v>99.733761228377688</v>
      </c>
      <c r="AB23" s="326">
        <f t="shared" si="1"/>
        <v>105.49366667389793</v>
      </c>
      <c r="AC23" s="326">
        <f t="shared" si="1"/>
        <v>102.49599873914713</v>
      </c>
      <c r="AD23" s="326">
        <f t="shared" si="1"/>
        <v>99.099891572511481</v>
      </c>
      <c r="AE23" s="326">
        <f t="shared" si="1"/>
        <v>100.56624755997377</v>
      </c>
      <c r="AF23" s="326">
        <f t="shared" si="1"/>
        <v>104.93509741487269</v>
      </c>
      <c r="AG23" s="326">
        <f t="shared" si="1"/>
        <v>107.32869252153495</v>
      </c>
      <c r="AH23" s="326">
        <f t="shared" si="1"/>
        <v>99.120998821051259</v>
      </c>
      <c r="AI23" s="326">
        <f t="shared" si="1"/>
        <v>106.71950195034877</v>
      </c>
      <c r="AJ23" s="326">
        <f t="shared" si="1"/>
        <v>113.43633489384949</v>
      </c>
      <c r="AK23" s="326">
        <f t="shared" si="1"/>
        <v>113.39335921807726</v>
      </c>
      <c r="AL23" s="326">
        <f t="shared" si="3"/>
        <v>103.99951783981302</v>
      </c>
      <c r="AM23" s="326">
        <f t="shared" si="2"/>
        <v>102.98374428161898</v>
      </c>
      <c r="AN23" s="324">
        <v>1</v>
      </c>
      <c r="AO23" s="342">
        <v>1</v>
      </c>
      <c r="AP23" s="342">
        <v>1</v>
      </c>
      <c r="AQ23" s="342">
        <v>1</v>
      </c>
      <c r="AR23" s="419">
        <v>1</v>
      </c>
      <c r="AS23" s="419">
        <v>1</v>
      </c>
      <c r="AT23" s="419">
        <v>1</v>
      </c>
      <c r="AU23" s="342">
        <v>1</v>
      </c>
      <c r="AV23" s="342">
        <v>1</v>
      </c>
      <c r="AW23" s="342">
        <v>1</v>
      </c>
      <c r="AX23" s="342">
        <v>1</v>
      </c>
      <c r="AY23" s="342">
        <v>1</v>
      </c>
      <c r="AZ23" s="342">
        <v>1</v>
      </c>
      <c r="BA23" s="342">
        <v>1</v>
      </c>
      <c r="BB23" s="342">
        <v>1</v>
      </c>
      <c r="BC23" s="342">
        <v>4</v>
      </c>
      <c r="BD23" s="342">
        <v>6</v>
      </c>
      <c r="BE23" s="564">
        <v>7</v>
      </c>
      <c r="BF23" s="419"/>
    </row>
    <row r="24" spans="2:61" ht="15" x14ac:dyDescent="0.25">
      <c r="B24" s="764"/>
      <c r="C24" s="2" t="s">
        <v>3</v>
      </c>
      <c r="D24" s="11">
        <v>56429.851324519397</v>
      </c>
      <c r="E24" s="11">
        <v>49227.116793086701</v>
      </c>
      <c r="F24" s="11">
        <v>56437.077035534901</v>
      </c>
      <c r="G24" s="11">
        <v>61005.9047552497</v>
      </c>
      <c r="H24" s="11">
        <v>55106.610175329799</v>
      </c>
      <c r="I24" s="11">
        <v>56856.615370760199</v>
      </c>
      <c r="J24" s="11">
        <v>55083.1317182028</v>
      </c>
      <c r="K24" s="11">
        <v>53871.367266011199</v>
      </c>
      <c r="L24" s="11">
        <v>57645.518824905303</v>
      </c>
      <c r="M24" s="11">
        <v>56598.5682411784</v>
      </c>
      <c r="N24" s="11">
        <v>57407.845701888298</v>
      </c>
      <c r="O24" s="11">
        <v>56665.377766471604</v>
      </c>
      <c r="P24" s="11">
        <v>51873.599999999999</v>
      </c>
      <c r="Q24" s="11">
        <v>55977.9578416972</v>
      </c>
      <c r="R24" s="11">
        <v>58715.3650083436</v>
      </c>
      <c r="S24" s="11">
        <v>58730.596389641803</v>
      </c>
      <c r="T24" s="11">
        <v>56159.097728587498</v>
      </c>
      <c r="U24" s="366">
        <v>55666.492322797298</v>
      </c>
      <c r="V24" s="323">
        <f>100</f>
        <v>100</v>
      </c>
      <c r="W24" s="326">
        <f t="shared" si="1"/>
        <v>87.235949834404366</v>
      </c>
      <c r="X24" s="326">
        <f t="shared" si="1"/>
        <v>100.01280476706195</v>
      </c>
      <c r="Y24" s="326">
        <f t="shared" si="1"/>
        <v>108.1092778437677</v>
      </c>
      <c r="Z24" s="326">
        <f t="shared" si="1"/>
        <v>97.655068872005629</v>
      </c>
      <c r="AA24" s="326">
        <f t="shared" si="1"/>
        <v>100.75627356128682</v>
      </c>
      <c r="AB24" s="326">
        <f t="shared" si="1"/>
        <v>97.613462423333672</v>
      </c>
      <c r="AC24" s="326">
        <f t="shared" si="1"/>
        <v>95.466080454838078</v>
      </c>
      <c r="AD24" s="326">
        <f t="shared" si="1"/>
        <v>102.15429860588289</v>
      </c>
      <c r="AE24" s="326">
        <f t="shared" si="1"/>
        <v>100.2989852227126</v>
      </c>
      <c r="AF24" s="326">
        <f t="shared" si="1"/>
        <v>101.73311528280414</v>
      </c>
      <c r="AG24" s="326">
        <f t="shared" si="1"/>
        <v>100.41737916443857</v>
      </c>
      <c r="AH24" s="326">
        <f t="shared" si="1"/>
        <v>91.925813700417009</v>
      </c>
      <c r="AI24" s="326">
        <f t="shared" si="1"/>
        <v>99.199194270026638</v>
      </c>
      <c r="AJ24" s="326">
        <f t="shared" si="1"/>
        <v>104.05018554927703</v>
      </c>
      <c r="AK24" s="326">
        <f t="shared" si="1"/>
        <v>104.07717725834713</v>
      </c>
      <c r="AL24" s="326">
        <f t="shared" si="3"/>
        <v>99.520194383687397</v>
      </c>
      <c r="AM24" s="326">
        <f t="shared" si="2"/>
        <v>98.647242578520832</v>
      </c>
      <c r="AN24" s="324">
        <v>1</v>
      </c>
      <c r="AO24" s="342">
        <v>1</v>
      </c>
      <c r="AP24" s="342">
        <v>1</v>
      </c>
      <c r="AQ24" s="342">
        <v>1</v>
      </c>
      <c r="AR24" s="342">
        <v>1</v>
      </c>
      <c r="AS24" s="342">
        <v>1</v>
      </c>
      <c r="AT24" s="342">
        <v>1</v>
      </c>
      <c r="AU24" s="342">
        <v>1</v>
      </c>
      <c r="AV24" s="342">
        <v>1</v>
      </c>
      <c r="AW24" s="342">
        <v>1</v>
      </c>
      <c r="AX24" s="342">
        <v>1</v>
      </c>
      <c r="AY24" s="342">
        <v>1</v>
      </c>
      <c r="AZ24" s="342">
        <v>1</v>
      </c>
      <c r="BA24" s="342">
        <v>1</v>
      </c>
      <c r="BB24" s="342">
        <v>1</v>
      </c>
      <c r="BC24" s="342">
        <v>4</v>
      </c>
      <c r="BD24" s="342">
        <v>6</v>
      </c>
      <c r="BE24" s="419">
        <v>7</v>
      </c>
      <c r="BF24" s="419"/>
    </row>
    <row r="25" spans="2:61" ht="15" x14ac:dyDescent="0.25">
      <c r="B25" s="764"/>
      <c r="C25" s="2" t="s">
        <v>4</v>
      </c>
      <c r="D25" s="11">
        <v>118331.154051044</v>
      </c>
      <c r="E25" s="11">
        <v>99576.107213655705</v>
      </c>
      <c r="F25" s="11">
        <v>109937.041665684</v>
      </c>
      <c r="G25" s="11">
        <v>115889.498386965</v>
      </c>
      <c r="H25" s="11">
        <v>111399.99770360401</v>
      </c>
      <c r="I25" s="11">
        <v>110649.885738087</v>
      </c>
      <c r="J25" s="11">
        <v>113261.635678697</v>
      </c>
      <c r="K25" s="11">
        <v>113974.14308218801</v>
      </c>
      <c r="L25" s="11">
        <v>117478.782416498</v>
      </c>
      <c r="M25" s="11">
        <v>120434.497562626</v>
      </c>
      <c r="N25" s="11">
        <v>100917.65023408399</v>
      </c>
      <c r="O25" s="11">
        <v>98681.963876876107</v>
      </c>
      <c r="P25" s="11">
        <v>90363.9</v>
      </c>
      <c r="Q25" s="11">
        <v>100126.504090348</v>
      </c>
      <c r="R25" s="11">
        <v>101096.235307062</v>
      </c>
      <c r="S25" s="11">
        <v>101336.45799866501</v>
      </c>
      <c r="T25" s="11">
        <v>97207.121586946203</v>
      </c>
      <c r="U25" s="366">
        <v>96203.376053447006</v>
      </c>
      <c r="V25" s="323">
        <f>100</f>
        <v>100</v>
      </c>
      <c r="W25" s="326">
        <f t="shared" si="1"/>
        <v>84.150372750275039</v>
      </c>
      <c r="X25" s="326">
        <f t="shared" si="1"/>
        <v>92.906253257921364</v>
      </c>
      <c r="Y25" s="326">
        <f t="shared" si="1"/>
        <v>97.936591015561504</v>
      </c>
      <c r="Z25" s="326">
        <f t="shared" si="1"/>
        <v>94.142576903754247</v>
      </c>
      <c r="AA25" s="326">
        <f t="shared" si="1"/>
        <v>93.508667793737942</v>
      </c>
      <c r="AB25" s="326">
        <f t="shared" si="1"/>
        <v>95.715821067577707</v>
      </c>
      <c r="AC25" s="326">
        <f t="shared" si="1"/>
        <v>96.31795108921483</v>
      </c>
      <c r="AD25" s="326">
        <f t="shared" si="1"/>
        <v>99.279672676750607</v>
      </c>
      <c r="AE25" s="326">
        <f t="shared" si="1"/>
        <v>101.77750612545763</v>
      </c>
      <c r="AF25" s="326">
        <f t="shared" si="1"/>
        <v>85.284091956503346</v>
      </c>
      <c r="AG25" s="326">
        <f t="shared" si="1"/>
        <v>83.394744746855167</v>
      </c>
      <c r="AH25" s="326">
        <f t="shared" si="1"/>
        <v>76.365265533555188</v>
      </c>
      <c r="AI25" s="326">
        <f t="shared" si="1"/>
        <v>84.615505437525655</v>
      </c>
      <c r="AJ25" s="326">
        <f t="shared" si="1"/>
        <v>85.43501169899227</v>
      </c>
      <c r="AK25" s="326">
        <f t="shared" si="1"/>
        <v>85.63802052919381</v>
      </c>
      <c r="AL25" s="326">
        <f t="shared" si="3"/>
        <v>82.148376196022227</v>
      </c>
      <c r="AM25" s="326">
        <f t="shared" si="2"/>
        <v>81.300124912115848</v>
      </c>
      <c r="AN25" s="324">
        <v>1</v>
      </c>
      <c r="AO25" s="342">
        <v>1</v>
      </c>
      <c r="AP25" s="342">
        <v>1</v>
      </c>
      <c r="AQ25" s="342">
        <v>1</v>
      </c>
      <c r="AR25" s="419">
        <v>1</v>
      </c>
      <c r="AS25" s="419">
        <v>1</v>
      </c>
      <c r="AT25" s="342">
        <v>1</v>
      </c>
      <c r="AU25" s="342">
        <v>1</v>
      </c>
      <c r="AV25" s="342">
        <v>1</v>
      </c>
      <c r="AW25" s="342">
        <v>1</v>
      </c>
      <c r="AX25" s="342">
        <v>1</v>
      </c>
      <c r="AY25" s="342">
        <v>1</v>
      </c>
      <c r="AZ25" s="342">
        <v>1</v>
      </c>
      <c r="BA25" s="342">
        <v>1</v>
      </c>
      <c r="BB25" s="342">
        <v>1</v>
      </c>
      <c r="BC25" s="342">
        <v>4</v>
      </c>
      <c r="BD25" s="342">
        <v>6</v>
      </c>
      <c r="BE25" s="419">
        <v>7</v>
      </c>
      <c r="BF25" s="419"/>
    </row>
    <row r="26" spans="2:61" ht="15" x14ac:dyDescent="0.25">
      <c r="B26" s="764"/>
      <c r="C26" s="2" t="s">
        <v>5</v>
      </c>
      <c r="D26" s="11">
        <v>356355.51358419302</v>
      </c>
      <c r="E26" s="11">
        <v>289570.40941087098</v>
      </c>
      <c r="F26" s="11">
        <v>351316.81954302202</v>
      </c>
      <c r="G26" s="11">
        <v>374332.59960635001</v>
      </c>
      <c r="H26" s="11">
        <v>367485.676231155</v>
      </c>
      <c r="I26" s="11">
        <v>366566.40136889199</v>
      </c>
      <c r="J26" s="11">
        <v>386607.231630928</v>
      </c>
      <c r="K26" s="11">
        <v>394582.10657830402</v>
      </c>
      <c r="L26" s="11">
        <v>418195.62021866703</v>
      </c>
      <c r="M26" s="11">
        <v>430610.45374277001</v>
      </c>
      <c r="N26" s="11">
        <v>497444.07420094899</v>
      </c>
      <c r="O26" s="11">
        <v>495347.74866446201</v>
      </c>
      <c r="P26" s="11">
        <v>449675.7</v>
      </c>
      <c r="Q26" s="11">
        <v>511847.49472291698</v>
      </c>
      <c r="R26" s="11">
        <v>528507.13329543604</v>
      </c>
      <c r="S26" s="11">
        <v>536427.40229489899</v>
      </c>
      <c r="T26" s="11">
        <v>519426.45897918299</v>
      </c>
      <c r="U26" s="366">
        <v>515507.81030457799</v>
      </c>
      <c r="V26" s="323">
        <f>100</f>
        <v>100</v>
      </c>
      <c r="W26" s="326">
        <f t="shared" si="1"/>
        <v>81.258854815629704</v>
      </c>
      <c r="X26" s="326">
        <f t="shared" si="1"/>
        <v>98.586048524830645</v>
      </c>
      <c r="Y26" s="326">
        <f t="shared" si="1"/>
        <v>105.04470545196425</v>
      </c>
      <c r="Z26" s="326">
        <f t="shared" si="1"/>
        <v>103.12333111813419</v>
      </c>
      <c r="AA26" s="326">
        <f t="shared" si="1"/>
        <v>102.86536545541242</v>
      </c>
      <c r="AB26" s="326">
        <f t="shared" si="1"/>
        <v>108.48919601172038</v>
      </c>
      <c r="AC26" s="326">
        <f t="shared" si="1"/>
        <v>110.7270945830559</v>
      </c>
      <c r="AD26" s="326">
        <f t="shared" si="1"/>
        <v>117.35348669436641</v>
      </c>
      <c r="AE26" s="326">
        <f t="shared" si="1"/>
        <v>120.83732040841103</v>
      </c>
      <c r="AF26" s="326">
        <f t="shared" si="1"/>
        <v>139.59208016671312</v>
      </c>
      <c r="AG26" s="326">
        <f t="shared" si="1"/>
        <v>139.0038121431873</v>
      </c>
      <c r="AH26" s="326">
        <f t="shared" si="1"/>
        <v>126.18738390693063</v>
      </c>
      <c r="AI26" s="326">
        <f t="shared" si="1"/>
        <v>143.63394846197244</v>
      </c>
      <c r="AJ26" s="326">
        <f t="shared" si="1"/>
        <v>148.30895360078952</v>
      </c>
      <c r="AK26" s="326">
        <f t="shared" si="1"/>
        <v>150.53152872522119</v>
      </c>
      <c r="AL26" s="326">
        <f t="shared" si="3"/>
        <v>145.7607471131389</v>
      </c>
      <c r="AM26" s="326">
        <f t="shared" si="2"/>
        <v>144.66110124679844</v>
      </c>
      <c r="AN26" s="324">
        <v>1</v>
      </c>
      <c r="AO26" s="342">
        <v>1</v>
      </c>
      <c r="AP26" s="342">
        <v>1</v>
      </c>
      <c r="AQ26" s="342">
        <v>1</v>
      </c>
      <c r="AR26" s="342">
        <v>1</v>
      </c>
      <c r="AS26" s="342">
        <v>1</v>
      </c>
      <c r="AT26" s="342">
        <v>1</v>
      </c>
      <c r="AU26" s="342">
        <v>1</v>
      </c>
      <c r="AV26" s="342">
        <v>1</v>
      </c>
      <c r="AW26" s="342">
        <v>1</v>
      </c>
      <c r="AX26" s="342">
        <v>1</v>
      </c>
      <c r="AY26" s="342">
        <v>1</v>
      </c>
      <c r="AZ26" s="342">
        <v>1</v>
      </c>
      <c r="BA26" s="342">
        <v>1</v>
      </c>
      <c r="BB26" s="342">
        <v>1</v>
      </c>
      <c r="BC26" s="342">
        <v>4</v>
      </c>
      <c r="BD26" s="342">
        <v>6</v>
      </c>
      <c r="BE26" s="419">
        <v>7</v>
      </c>
      <c r="BF26" s="419"/>
    </row>
    <row r="27" spans="2:61" ht="15" x14ac:dyDescent="0.25">
      <c r="B27" s="764"/>
      <c r="C27" s="2" t="s">
        <v>6</v>
      </c>
      <c r="D27" s="11">
        <v>549396.09666327701</v>
      </c>
      <c r="E27" s="11">
        <v>452913.00167372997</v>
      </c>
      <c r="F27" s="11">
        <v>537372.13798957795</v>
      </c>
      <c r="G27" s="11">
        <v>570917.04226500401</v>
      </c>
      <c r="H27" s="11">
        <v>553255.71515506401</v>
      </c>
      <c r="I27" s="11">
        <v>552303.81285812403</v>
      </c>
      <c r="J27" s="11">
        <v>574235.79579977703</v>
      </c>
      <c r="K27" s="11">
        <v>581163.45265902602</v>
      </c>
      <c r="L27" s="11">
        <v>611434.96314417198</v>
      </c>
      <c r="M27" s="11">
        <v>626026.60491281503</v>
      </c>
      <c r="N27" s="11">
        <v>674951.26280713803</v>
      </c>
      <c r="O27" s="11">
        <v>670314.32205545704</v>
      </c>
      <c r="P27" s="11">
        <v>610032.1</v>
      </c>
      <c r="Q27" s="11">
        <v>687459.83093878604</v>
      </c>
      <c r="R27" s="11">
        <v>709054.41659178899</v>
      </c>
      <c r="S27" s="11">
        <v>717222.28389210603</v>
      </c>
      <c r="T27" s="11">
        <v>691803.35096953204</v>
      </c>
      <c r="U27" s="366">
        <v>686202.67223877599</v>
      </c>
      <c r="V27" s="323">
        <f>100</f>
        <v>100</v>
      </c>
      <c r="W27" s="326">
        <f t="shared" si="1"/>
        <v>82.438336279501954</v>
      </c>
      <c r="X27" s="326">
        <f t="shared" si="1"/>
        <v>97.811422624455133</v>
      </c>
      <c r="Y27" s="326">
        <f t="shared" si="1"/>
        <v>103.91720031001914</v>
      </c>
      <c r="Z27" s="326">
        <f t="shared" si="1"/>
        <v>100.70252018811712</v>
      </c>
      <c r="AA27" s="326">
        <f t="shared" si="1"/>
        <v>100.5292567989665</v>
      </c>
      <c r="AB27" s="326">
        <f t="shared" si="1"/>
        <v>104.52127331944337</v>
      </c>
      <c r="AC27" s="326">
        <f t="shared" si="1"/>
        <v>105.78223183395114</v>
      </c>
      <c r="AD27" s="326">
        <f t="shared" si="1"/>
        <v>111.29219280182079</v>
      </c>
      <c r="AE27" s="326">
        <f t="shared" si="1"/>
        <v>113.94813481838489</v>
      </c>
      <c r="AF27" s="326">
        <f t="shared" si="1"/>
        <v>122.85330509379524</v>
      </c>
      <c r="AG27" s="326">
        <f t="shared" si="1"/>
        <v>122.00929823247185</v>
      </c>
      <c r="AH27" s="326">
        <f t="shared" si="1"/>
        <v>111.03684640371345</v>
      </c>
      <c r="AI27" s="326">
        <f t="shared" si="1"/>
        <v>125.13009013242548</v>
      </c>
      <c r="AJ27" s="326">
        <f t="shared" si="1"/>
        <v>129.0606942601498</v>
      </c>
      <c r="AK27" s="326">
        <f t="shared" si="1"/>
        <v>130.54739344675195</v>
      </c>
      <c r="AL27" s="326">
        <f t="shared" si="3"/>
        <v>125.92068912960185</v>
      </c>
      <c r="AM27" s="326">
        <f t="shared" si="2"/>
        <v>124.90126457147861</v>
      </c>
      <c r="AN27" s="324"/>
      <c r="AO27" s="342"/>
      <c r="AP27" s="342"/>
      <c r="AQ27" s="342"/>
      <c r="AR27" s="342"/>
      <c r="AS27" s="419"/>
      <c r="AT27" s="419"/>
      <c r="AU27" s="342"/>
      <c r="AV27" s="342"/>
      <c r="AW27" s="342"/>
      <c r="AX27" s="342"/>
      <c r="AY27" s="342"/>
      <c r="AZ27" s="342"/>
      <c r="BA27" s="342"/>
      <c r="BB27" s="342"/>
      <c r="BC27" s="342"/>
      <c r="BD27" s="342"/>
      <c r="BE27" s="419"/>
      <c r="BF27" s="419"/>
    </row>
    <row r="28" spans="2:61" ht="15" x14ac:dyDescent="0.25">
      <c r="B28" s="764"/>
      <c r="C28" s="2" t="s">
        <v>7</v>
      </c>
      <c r="D28" s="424">
        <v>193040.583079084</v>
      </c>
      <c r="E28" s="341">
        <v>163342.59226285899</v>
      </c>
      <c r="F28" s="341">
        <v>186055.31844655599</v>
      </c>
      <c r="G28" s="341">
        <v>196584.44265865401</v>
      </c>
      <c r="H28" s="341">
        <v>185770.03892390901</v>
      </c>
      <c r="I28" s="341">
        <v>185737.41148923201</v>
      </c>
      <c r="J28" s="341">
        <v>187628.564168849</v>
      </c>
      <c r="K28" s="341">
        <v>186581.34608072101</v>
      </c>
      <c r="L28" s="341">
        <v>193239.34292550501</v>
      </c>
      <c r="M28" s="341">
        <v>195416.15117004499</v>
      </c>
      <c r="N28" s="341">
        <v>177507.18860618901</v>
      </c>
      <c r="O28" s="341">
        <v>174966.57339099501</v>
      </c>
      <c r="P28" s="341">
        <v>160356.4</v>
      </c>
      <c r="Q28" s="341">
        <v>175612.336215869</v>
      </c>
      <c r="R28" s="341">
        <v>180547.28329635301</v>
      </c>
      <c r="S28" s="341">
        <v>180794.881597206</v>
      </c>
      <c r="T28" s="341">
        <v>172376.89199034899</v>
      </c>
      <c r="U28" s="341">
        <v>170694.86193419801</v>
      </c>
      <c r="V28" s="323">
        <f>100</f>
        <v>100</v>
      </c>
      <c r="W28" s="326">
        <f t="shared" ref="W28:AL44" si="9">E28*100/$D28</f>
        <v>84.615674930872714</v>
      </c>
      <c r="X28" s="326">
        <f t="shared" si="9"/>
        <v>96.381452790335643</v>
      </c>
      <c r="Y28" s="326">
        <f t="shared" si="9"/>
        <v>101.83581064822943</v>
      </c>
      <c r="Z28" s="326">
        <f t="shared" si="9"/>
        <v>96.233670641060797</v>
      </c>
      <c r="AA28" s="326">
        <f t="shared" si="9"/>
        <v>96.216768788529777</v>
      </c>
      <c r="AB28" s="326">
        <f t="shared" si="9"/>
        <v>97.196434643995133</v>
      </c>
      <c r="AC28" s="326">
        <f t="shared" si="9"/>
        <v>96.653948669582718</v>
      </c>
      <c r="AD28" s="326">
        <f t="shared" si="9"/>
        <v>100.10296272589457</v>
      </c>
      <c r="AE28" s="326">
        <f t="shared" si="9"/>
        <v>101.2306055302308</v>
      </c>
      <c r="AF28" s="326">
        <f t="shared" si="9"/>
        <v>91.953301101182774</v>
      </c>
      <c r="AG28" s="326">
        <f t="shared" si="9"/>
        <v>90.637196904505558</v>
      </c>
      <c r="AH28" s="326">
        <f t="shared" si="9"/>
        <v>83.068750333346188</v>
      </c>
      <c r="AI28" s="326">
        <f t="shared" si="9"/>
        <v>90.97171870016831</v>
      </c>
      <c r="AJ28" s="326">
        <f t="shared" si="9"/>
        <v>93.528148546042885</v>
      </c>
      <c r="AK28" s="326">
        <f t="shared" si="9"/>
        <v>93.656410850737416</v>
      </c>
      <c r="AL28" s="326">
        <f t="shared" si="3"/>
        <v>89.295675158487484</v>
      </c>
      <c r="AM28" s="326">
        <f t="shared" si="2"/>
        <v>88.424340214652418</v>
      </c>
      <c r="AN28" s="283"/>
      <c r="AO28" s="284"/>
      <c r="AP28" s="284"/>
      <c r="AQ28" s="284"/>
      <c r="AR28" s="284"/>
      <c r="AS28" s="284"/>
      <c r="AT28" s="284"/>
      <c r="AU28" s="284"/>
      <c r="AV28" s="284"/>
      <c r="AW28" s="284"/>
      <c r="AX28" s="284"/>
      <c r="AY28" s="284"/>
      <c r="AZ28" s="284"/>
      <c r="BA28" s="284"/>
      <c r="BB28" s="284"/>
      <c r="BC28" s="284"/>
      <c r="BD28" s="284"/>
      <c r="BE28" s="284"/>
      <c r="BF28" s="419"/>
      <c r="BH28" s="810">
        <f>(T28/S28-1)*100</f>
        <v>-4.6560995159207526</v>
      </c>
      <c r="BI28" s="810">
        <f>(U28/T28-1)*100</f>
        <v>-0.97578627664615114</v>
      </c>
    </row>
    <row r="29" spans="2:61" ht="15" customHeight="1" x14ac:dyDescent="0.25">
      <c r="B29" s="766" t="s">
        <v>9</v>
      </c>
      <c r="C29" s="3" t="s">
        <v>2</v>
      </c>
      <c r="D29" s="11">
        <v>190.35698588321699</v>
      </c>
      <c r="E29" s="11">
        <v>205.327876822511</v>
      </c>
      <c r="F29" s="11">
        <v>141.016261812777</v>
      </c>
      <c r="G29" s="11">
        <v>149.54240018619799</v>
      </c>
      <c r="H29" s="11">
        <v>185.10013572196499</v>
      </c>
      <c r="I29" s="11">
        <v>182.12603332262901</v>
      </c>
      <c r="J29" s="11">
        <v>183.34136010511099</v>
      </c>
      <c r="K29" s="11">
        <v>180.39002421849199</v>
      </c>
      <c r="L29" s="11">
        <v>177.43845189529699</v>
      </c>
      <c r="M29" s="11">
        <v>198.14300214809401</v>
      </c>
      <c r="N29" s="11">
        <v>9875.2244817456103</v>
      </c>
      <c r="O29" s="11">
        <v>9738.1836682777903</v>
      </c>
      <c r="P29" s="11">
        <v>8954.9</v>
      </c>
      <c r="Q29" s="11">
        <v>12078.3245625128</v>
      </c>
      <c r="R29" s="11">
        <v>28510.9199933985</v>
      </c>
      <c r="S29" s="11">
        <v>35257.429363070201</v>
      </c>
      <c r="T29" s="11">
        <v>33261.222414221302</v>
      </c>
      <c r="U29" s="366">
        <v>34500.745209151297</v>
      </c>
      <c r="V29" s="323">
        <f>100</f>
        <v>100</v>
      </c>
      <c r="W29" s="326">
        <f t="shared" si="9"/>
        <v>107.86463962424713</v>
      </c>
      <c r="X29" s="326">
        <f t="shared" si="9"/>
        <v>74.079898438447515</v>
      </c>
      <c r="Y29" s="326">
        <f t="shared" si="9"/>
        <v>78.558924166797567</v>
      </c>
      <c r="Z29" s="326">
        <f t="shared" si="9"/>
        <v>97.238425405371217</v>
      </c>
      <c r="AA29" s="326">
        <f t="shared" si="9"/>
        <v>95.676043869680925</v>
      </c>
      <c r="AB29" s="326">
        <f t="shared" si="9"/>
        <v>96.314489985458138</v>
      </c>
      <c r="AC29" s="326">
        <f t="shared" si="9"/>
        <v>94.764068353740555</v>
      </c>
      <c r="AD29" s="326">
        <f t="shared" si="9"/>
        <v>93.213522515088869</v>
      </c>
      <c r="AE29" s="326">
        <f t="shared" si="9"/>
        <v>104.09021829629815</v>
      </c>
      <c r="AF29" s="326">
        <f t="shared" si="9"/>
        <v>5187.7394653664078</v>
      </c>
      <c r="AG29" s="326">
        <f t="shared" si="9"/>
        <v>5115.747984291007</v>
      </c>
      <c r="AH29" s="326">
        <f t="shared" si="9"/>
        <v>4704.266543437383</v>
      </c>
      <c r="AI29" s="326">
        <f t="shared" si="9"/>
        <v>6345.0913064586912</v>
      </c>
      <c r="AJ29" s="326">
        <f t="shared" si="9"/>
        <v>14977.606343740807</v>
      </c>
      <c r="AK29" s="326">
        <f t="shared" si="9"/>
        <v>18521.741768227224</v>
      </c>
      <c r="AL29" s="326">
        <f t="shared" si="3"/>
        <v>17473.076840283069</v>
      </c>
      <c r="AM29" s="326">
        <f t="shared" si="2"/>
        <v>18124.233817358992</v>
      </c>
      <c r="AN29" s="324">
        <v>4</v>
      </c>
      <c r="AO29" s="342">
        <v>4</v>
      </c>
      <c r="AP29" s="342">
        <v>4</v>
      </c>
      <c r="AQ29" s="342">
        <v>4</v>
      </c>
      <c r="AR29" s="419">
        <v>4</v>
      </c>
      <c r="AS29" s="419">
        <v>4</v>
      </c>
      <c r="AT29" s="419">
        <v>4</v>
      </c>
      <c r="AU29" s="342">
        <v>4</v>
      </c>
      <c r="AV29" s="342">
        <v>4</v>
      </c>
      <c r="AW29" s="342">
        <v>4</v>
      </c>
      <c r="AX29" s="342">
        <v>1</v>
      </c>
      <c r="AY29" s="342">
        <v>1</v>
      </c>
      <c r="AZ29" s="342">
        <v>1</v>
      </c>
      <c r="BA29" s="342">
        <v>1</v>
      </c>
      <c r="BB29" s="342">
        <v>1</v>
      </c>
      <c r="BC29" s="342">
        <v>4</v>
      </c>
      <c r="BD29" s="342">
        <v>6</v>
      </c>
      <c r="BE29" s="564">
        <v>7</v>
      </c>
      <c r="BF29" s="419"/>
    </row>
    <row r="30" spans="2:61" ht="15" x14ac:dyDescent="0.25">
      <c r="B30" s="764"/>
      <c r="C30" s="2" t="s">
        <v>3</v>
      </c>
      <c r="D30" s="11">
        <v>1728.329225772</v>
      </c>
      <c r="E30" s="11">
        <v>1971.8133768387199</v>
      </c>
      <c r="F30" s="11">
        <v>1778.2163122865099</v>
      </c>
      <c r="G30" s="11">
        <v>1910.6077077682801</v>
      </c>
      <c r="H30" s="11">
        <v>2385.2441322009099</v>
      </c>
      <c r="I30" s="11">
        <v>2340.95652382453</v>
      </c>
      <c r="J30" s="11">
        <v>2284.7703746268598</v>
      </c>
      <c r="K30" s="11">
        <v>3016.1550129000698</v>
      </c>
      <c r="L30" s="11">
        <v>3162.9131897792099</v>
      </c>
      <c r="M30" s="11">
        <v>3498.5799117684901</v>
      </c>
      <c r="N30" s="11">
        <v>4307.8695774033804</v>
      </c>
      <c r="O30" s="11">
        <v>4572.1699313151903</v>
      </c>
      <c r="P30" s="11">
        <v>4755.2</v>
      </c>
      <c r="Q30" s="11">
        <v>4335.0583154188098</v>
      </c>
      <c r="R30" s="11">
        <v>6814.2500871032198</v>
      </c>
      <c r="S30" s="11">
        <v>7258.42378092338</v>
      </c>
      <c r="T30" s="11">
        <v>6473.5029180756601</v>
      </c>
      <c r="U30" s="366">
        <v>6699.8747041893002</v>
      </c>
      <c r="V30" s="323">
        <f>100</f>
        <v>100</v>
      </c>
      <c r="W30" s="326">
        <f t="shared" si="9"/>
        <v>114.08783392862908</v>
      </c>
      <c r="X30" s="326">
        <f t="shared" si="9"/>
        <v>102.88643423779557</v>
      </c>
      <c r="Y30" s="326">
        <f t="shared" si="9"/>
        <v>110.54651389782875</v>
      </c>
      <c r="Z30" s="326">
        <f t="shared" si="9"/>
        <v>138.00866736691808</v>
      </c>
      <c r="AA30" s="326">
        <f t="shared" si="9"/>
        <v>135.44621527642602</v>
      </c>
      <c r="AB30" s="326">
        <f t="shared" si="9"/>
        <v>132.19532138654381</v>
      </c>
      <c r="AC30" s="326">
        <f t="shared" si="9"/>
        <v>174.51275879182285</v>
      </c>
      <c r="AD30" s="326">
        <f t="shared" si="9"/>
        <v>183.00409103863984</v>
      </c>
      <c r="AE30" s="326">
        <f t="shared" si="9"/>
        <v>202.42554830407181</v>
      </c>
      <c r="AF30" s="326">
        <f t="shared" si="9"/>
        <v>249.25051970229612</v>
      </c>
      <c r="AG30" s="326">
        <f t="shared" si="9"/>
        <v>264.54276552969355</v>
      </c>
      <c r="AH30" s="326">
        <f t="shared" si="9"/>
        <v>275.1327657423588</v>
      </c>
      <c r="AI30" s="326">
        <f t="shared" si="9"/>
        <v>250.82364232326461</v>
      </c>
      <c r="AJ30" s="326">
        <f t="shared" si="9"/>
        <v>394.268058740919</v>
      </c>
      <c r="AK30" s="326">
        <f t="shared" si="9"/>
        <v>419.9676585160579</v>
      </c>
      <c r="AL30" s="326">
        <f t="shared" si="3"/>
        <v>374.55265012857217</v>
      </c>
      <c r="AM30" s="326">
        <f t="shared" si="2"/>
        <v>387.6503737993923</v>
      </c>
      <c r="AN30" s="324">
        <v>4</v>
      </c>
      <c r="AO30" s="342">
        <v>4</v>
      </c>
      <c r="AP30" s="342">
        <v>4</v>
      </c>
      <c r="AQ30" s="342">
        <v>4</v>
      </c>
      <c r="AR30" s="342">
        <v>4</v>
      </c>
      <c r="AS30" s="342">
        <v>4</v>
      </c>
      <c r="AT30" s="342">
        <v>4</v>
      </c>
      <c r="AU30" s="342">
        <v>4</v>
      </c>
      <c r="AV30" s="342">
        <v>4</v>
      </c>
      <c r="AW30" s="342">
        <v>4</v>
      </c>
      <c r="AX30" s="342">
        <v>1</v>
      </c>
      <c r="AY30" s="342">
        <v>1</v>
      </c>
      <c r="AZ30" s="342">
        <v>1</v>
      </c>
      <c r="BA30" s="342">
        <v>1</v>
      </c>
      <c r="BB30" s="342">
        <v>1</v>
      </c>
      <c r="BC30" s="342">
        <v>4</v>
      </c>
      <c r="BD30" s="342">
        <v>6</v>
      </c>
      <c r="BE30" s="419">
        <v>7</v>
      </c>
      <c r="BF30" s="419"/>
    </row>
    <row r="31" spans="2:61" ht="15" x14ac:dyDescent="0.25">
      <c r="B31" s="764"/>
      <c r="C31" s="2" t="s">
        <v>4</v>
      </c>
      <c r="D31" s="11">
        <v>6404.4109843261404</v>
      </c>
      <c r="E31" s="11">
        <v>6835.7157845004804</v>
      </c>
      <c r="F31" s="11">
        <v>7322.3515992654802</v>
      </c>
      <c r="G31" s="11">
        <v>7714.6719534059202</v>
      </c>
      <c r="H31" s="11">
        <v>9373.0292174428305</v>
      </c>
      <c r="I31" s="11">
        <v>9005.2757998335092</v>
      </c>
      <c r="J31" s="11">
        <v>8406.1600799174903</v>
      </c>
      <c r="K31" s="11">
        <v>9913.2627346832596</v>
      </c>
      <c r="L31" s="11">
        <v>10360.4518352917</v>
      </c>
      <c r="M31" s="11">
        <v>11636.340153925799</v>
      </c>
      <c r="N31" s="11">
        <v>8724.9436849262493</v>
      </c>
      <c r="O31" s="11">
        <v>9574.9682014754508</v>
      </c>
      <c r="P31" s="11">
        <v>8655.6</v>
      </c>
      <c r="Q31" s="11">
        <v>9391.4088110269204</v>
      </c>
      <c r="R31" s="11">
        <v>9141.2355821245801</v>
      </c>
      <c r="S31" s="11">
        <v>9718.0911055286106</v>
      </c>
      <c r="T31" s="11">
        <v>8673.6623420300803</v>
      </c>
      <c r="U31" s="366">
        <v>9008.0004191774206</v>
      </c>
      <c r="V31" s="323">
        <f>100</f>
        <v>100</v>
      </c>
      <c r="W31" s="326">
        <f t="shared" si="9"/>
        <v>106.73449597831706</v>
      </c>
      <c r="X31" s="326">
        <f t="shared" si="9"/>
        <v>114.33294361005041</v>
      </c>
      <c r="Y31" s="326">
        <f t="shared" si="9"/>
        <v>120.45872715362042</v>
      </c>
      <c r="Z31" s="326">
        <f t="shared" si="9"/>
        <v>146.35271284716032</v>
      </c>
      <c r="AA31" s="326">
        <f t="shared" si="9"/>
        <v>140.61052330764852</v>
      </c>
      <c r="AB31" s="326">
        <f t="shared" si="9"/>
        <v>131.25578762028761</v>
      </c>
      <c r="AC31" s="326">
        <f t="shared" si="9"/>
        <v>154.78804778369971</v>
      </c>
      <c r="AD31" s="326">
        <f t="shared" si="9"/>
        <v>161.77056501600836</v>
      </c>
      <c r="AE31" s="326">
        <f t="shared" si="9"/>
        <v>181.69258941070521</v>
      </c>
      <c r="AF31" s="326">
        <f t="shared" si="9"/>
        <v>136.23335083084569</v>
      </c>
      <c r="AG31" s="326">
        <f t="shared" si="9"/>
        <v>149.50583628859525</v>
      </c>
      <c r="AH31" s="326">
        <f t="shared" si="9"/>
        <v>135.15060200201572</v>
      </c>
      <c r="AI31" s="326">
        <f t="shared" si="9"/>
        <v>146.63969620330457</v>
      </c>
      <c r="AJ31" s="326">
        <f t="shared" si="9"/>
        <v>142.73343176283373</v>
      </c>
      <c r="AK31" s="326">
        <f t="shared" si="9"/>
        <v>151.74059143475048</v>
      </c>
      <c r="AL31" s="326">
        <f t="shared" si="3"/>
        <v>135.43263171675898</v>
      </c>
      <c r="AM31" s="326">
        <f t="shared" si="2"/>
        <v>140.65306616366726</v>
      </c>
      <c r="AN31" s="324">
        <v>4</v>
      </c>
      <c r="AO31" s="342">
        <v>4</v>
      </c>
      <c r="AP31" s="342">
        <v>4</v>
      </c>
      <c r="AQ31" s="342">
        <v>4</v>
      </c>
      <c r="AR31" s="419">
        <v>4</v>
      </c>
      <c r="AS31" s="419">
        <v>4</v>
      </c>
      <c r="AT31" s="342">
        <v>4</v>
      </c>
      <c r="AU31" s="342">
        <v>4</v>
      </c>
      <c r="AV31" s="342">
        <v>4</v>
      </c>
      <c r="AW31" s="342">
        <v>4</v>
      </c>
      <c r="AX31" s="342">
        <v>1</v>
      </c>
      <c r="AY31" s="342">
        <v>1</v>
      </c>
      <c r="AZ31" s="342">
        <v>1</v>
      </c>
      <c r="BA31" s="342">
        <v>1</v>
      </c>
      <c r="BB31" s="342">
        <v>1</v>
      </c>
      <c r="BC31" s="342">
        <v>4</v>
      </c>
      <c r="BD31" s="342">
        <v>6</v>
      </c>
      <c r="BE31" s="419">
        <v>7</v>
      </c>
      <c r="BF31" s="419"/>
    </row>
    <row r="32" spans="2:61" ht="15" x14ac:dyDescent="0.25">
      <c r="B32" s="764"/>
      <c r="C32" s="2" t="s">
        <v>5</v>
      </c>
      <c r="D32" s="11">
        <v>42231.777640086599</v>
      </c>
      <c r="E32" s="11">
        <v>41151.035265554201</v>
      </c>
      <c r="F32" s="11">
        <v>39947.5404648689</v>
      </c>
      <c r="G32" s="11">
        <v>39397.816978485702</v>
      </c>
      <c r="H32" s="11">
        <v>42649.648832809602</v>
      </c>
      <c r="I32" s="11">
        <v>37218.358116780502</v>
      </c>
      <c r="J32" s="11">
        <v>33832.141606364297</v>
      </c>
      <c r="K32" s="11">
        <v>27727.9340296722</v>
      </c>
      <c r="L32" s="11">
        <v>29018.160349821599</v>
      </c>
      <c r="M32" s="11">
        <v>32827.856745931698</v>
      </c>
      <c r="N32" s="11">
        <v>35421.818068574597</v>
      </c>
      <c r="O32" s="11">
        <v>37056.525057237297</v>
      </c>
      <c r="P32" s="11">
        <v>37343.199999999997</v>
      </c>
      <c r="Q32" s="11">
        <v>43113.197085688204</v>
      </c>
      <c r="R32" s="11">
        <v>35896.035428089403</v>
      </c>
      <c r="S32" s="11">
        <v>38478.783959500499</v>
      </c>
      <c r="T32" s="11">
        <v>34234.029109870302</v>
      </c>
      <c r="U32" s="366">
        <v>35335.425498295903</v>
      </c>
      <c r="V32" s="323">
        <f>100</f>
        <v>100</v>
      </c>
      <c r="W32" s="326">
        <f t="shared" si="9"/>
        <v>97.440926158157851</v>
      </c>
      <c r="X32" s="326">
        <f t="shared" si="9"/>
        <v>94.59118866677899</v>
      </c>
      <c r="Y32" s="326">
        <f t="shared" si="9"/>
        <v>93.289506575468209</v>
      </c>
      <c r="Z32" s="326">
        <f t="shared" si="9"/>
        <v>100.98947100044957</v>
      </c>
      <c r="AA32" s="326">
        <f t="shared" si="9"/>
        <v>88.128798257008867</v>
      </c>
      <c r="AB32" s="326">
        <f t="shared" si="9"/>
        <v>80.110626397716857</v>
      </c>
      <c r="AC32" s="326">
        <f t="shared" si="9"/>
        <v>65.656563798898006</v>
      </c>
      <c r="AD32" s="326">
        <f t="shared" si="9"/>
        <v>68.711671569035317</v>
      </c>
      <c r="AE32" s="326">
        <f t="shared" si="9"/>
        <v>77.732595169688864</v>
      </c>
      <c r="AF32" s="326">
        <f t="shared" si="9"/>
        <v>83.87479771855979</v>
      </c>
      <c r="AG32" s="326">
        <f t="shared" si="9"/>
        <v>87.745596155211501</v>
      </c>
      <c r="AH32" s="326">
        <f t="shared" si="9"/>
        <v>88.424409500948073</v>
      </c>
      <c r="AI32" s="326">
        <f t="shared" si="9"/>
        <v>102.08710003427599</v>
      </c>
      <c r="AJ32" s="326">
        <f t="shared" si="9"/>
        <v>84.997689971773099</v>
      </c>
      <c r="AK32" s="326">
        <f t="shared" si="9"/>
        <v>91.113341918565752</v>
      </c>
      <c r="AL32" s="326">
        <f t="shared" si="3"/>
        <v>81.062249857498784</v>
      </c>
      <c r="AM32" s="326">
        <f t="shared" si="2"/>
        <v>83.670230032551018</v>
      </c>
      <c r="AN32" s="324">
        <v>4</v>
      </c>
      <c r="AO32" s="342">
        <v>4</v>
      </c>
      <c r="AP32" s="342">
        <v>4</v>
      </c>
      <c r="AQ32" s="342">
        <v>4</v>
      </c>
      <c r="AR32" s="342">
        <v>4</v>
      </c>
      <c r="AS32" s="342">
        <v>4</v>
      </c>
      <c r="AT32" s="342">
        <v>4</v>
      </c>
      <c r="AU32" s="342">
        <v>4</v>
      </c>
      <c r="AV32" s="342">
        <v>4</v>
      </c>
      <c r="AW32" s="342">
        <v>4</v>
      </c>
      <c r="AX32" s="342">
        <v>1</v>
      </c>
      <c r="AY32" s="342">
        <v>1</v>
      </c>
      <c r="AZ32" s="342">
        <v>1</v>
      </c>
      <c r="BA32" s="342">
        <v>1</v>
      </c>
      <c r="BB32" s="342">
        <v>1</v>
      </c>
      <c r="BC32" s="342">
        <v>4</v>
      </c>
      <c r="BD32" s="342">
        <v>6</v>
      </c>
      <c r="BE32" s="419">
        <v>7</v>
      </c>
      <c r="BF32" s="419"/>
    </row>
    <row r="33" spans="2:61" ht="15" x14ac:dyDescent="0.25">
      <c r="B33" s="764"/>
      <c r="C33" s="2" t="s">
        <v>6</v>
      </c>
      <c r="D33" s="11">
        <v>50554.8748360678</v>
      </c>
      <c r="E33" s="11">
        <v>50163.892303715897</v>
      </c>
      <c r="F33" s="11">
        <v>49189.124638233603</v>
      </c>
      <c r="G33" s="11">
        <v>49172.639039846203</v>
      </c>
      <c r="H33" s="11">
        <v>54593.022318175397</v>
      </c>
      <c r="I33" s="11">
        <v>48746.716473761197</v>
      </c>
      <c r="J33" s="11">
        <v>44706.4134210138</v>
      </c>
      <c r="K33" s="11">
        <v>40837.741801474098</v>
      </c>
      <c r="L33" s="11">
        <v>42718.963826787804</v>
      </c>
      <c r="M33" s="11">
        <v>48160.919813774097</v>
      </c>
      <c r="N33" s="11">
        <v>58329.855812649897</v>
      </c>
      <c r="O33" s="11">
        <v>60941.846858305798</v>
      </c>
      <c r="P33" s="11">
        <v>59708.9</v>
      </c>
      <c r="Q33" s="11">
        <v>68917.988774646699</v>
      </c>
      <c r="R33" s="11">
        <v>80362.4410907157</v>
      </c>
      <c r="S33" s="11">
        <v>90712.728209022607</v>
      </c>
      <c r="T33" s="11">
        <v>82642.416784197398</v>
      </c>
      <c r="U33" s="366">
        <v>85544.045830814299</v>
      </c>
      <c r="V33" s="323">
        <f>100</f>
        <v>100</v>
      </c>
      <c r="W33" s="326">
        <f t="shared" si="9"/>
        <v>99.226617544559801</v>
      </c>
      <c r="X33" s="326">
        <f t="shared" si="9"/>
        <v>97.298479716816914</v>
      </c>
      <c r="Y33" s="326">
        <f t="shared" si="9"/>
        <v>97.265870401808499</v>
      </c>
      <c r="Z33" s="326">
        <f t="shared" si="9"/>
        <v>107.98765202208874</v>
      </c>
      <c r="AA33" s="326">
        <f t="shared" si="9"/>
        <v>96.423374861138839</v>
      </c>
      <c r="AB33" s="326">
        <f t="shared" si="9"/>
        <v>88.431459015537939</v>
      </c>
      <c r="AC33" s="326">
        <f t="shared" si="9"/>
        <v>80.779038488171423</v>
      </c>
      <c r="AD33" s="326">
        <f t="shared" si="9"/>
        <v>84.500187104232424</v>
      </c>
      <c r="AE33" s="326">
        <f t="shared" si="9"/>
        <v>95.264640590929204</v>
      </c>
      <c r="AF33" s="326">
        <f t="shared" si="9"/>
        <v>115.37929032915956</v>
      </c>
      <c r="AG33" s="326">
        <f t="shared" si="9"/>
        <v>120.54593559161091</v>
      </c>
      <c r="AH33" s="326">
        <f t="shared" si="9"/>
        <v>118.10710676985272</v>
      </c>
      <c r="AI33" s="326">
        <f t="shared" si="9"/>
        <v>136.32313203845169</v>
      </c>
      <c r="AJ33" s="326">
        <f t="shared" si="9"/>
        <v>158.96081505750664</v>
      </c>
      <c r="AK33" s="326">
        <f t="shared" si="9"/>
        <v>179.43418612581479</v>
      </c>
      <c r="AL33" s="326">
        <f t="shared" si="3"/>
        <v>163.47071781342262</v>
      </c>
      <c r="AM33" s="326">
        <f t="shared" si="2"/>
        <v>169.21028112166124</v>
      </c>
      <c r="AN33" s="324"/>
      <c r="AO33" s="342"/>
      <c r="AP33" s="342"/>
      <c r="AQ33" s="342"/>
      <c r="AR33" s="342"/>
      <c r="AS33" s="419"/>
      <c r="AT33" s="419"/>
      <c r="AU33" s="342"/>
      <c r="AV33" s="342"/>
      <c r="AW33" s="342"/>
      <c r="AX33" s="342"/>
      <c r="AY33" s="342"/>
      <c r="AZ33" s="342"/>
      <c r="BA33" s="342"/>
      <c r="BB33" s="342"/>
      <c r="BC33" s="342"/>
      <c r="BD33" s="342"/>
      <c r="BE33" s="419"/>
      <c r="BF33" s="419"/>
    </row>
    <row r="34" spans="2:61" ht="15" x14ac:dyDescent="0.25">
      <c r="B34" s="765"/>
      <c r="C34" s="4" t="s">
        <v>7</v>
      </c>
      <c r="D34" s="424">
        <v>8323.0971959813396</v>
      </c>
      <c r="E34" s="341">
        <v>9012.8570381617101</v>
      </c>
      <c r="F34" s="341">
        <v>9241.5841733647594</v>
      </c>
      <c r="G34" s="341">
        <v>9774.8220613603899</v>
      </c>
      <c r="H34" s="341">
        <v>11943.373485365601</v>
      </c>
      <c r="I34" s="341">
        <v>11528.3583569807</v>
      </c>
      <c r="J34" s="341">
        <v>10874.271814649501</v>
      </c>
      <c r="K34" s="341">
        <v>13109.807771801799</v>
      </c>
      <c r="L34" s="341">
        <v>13700.803476966201</v>
      </c>
      <c r="M34" s="341">
        <v>15333.0630678424</v>
      </c>
      <c r="N34" s="341">
        <v>22908.037744075202</v>
      </c>
      <c r="O34" s="341">
        <v>23885.3218010684</v>
      </c>
      <c r="P34" s="341">
        <v>22365.7</v>
      </c>
      <c r="Q34" s="341">
        <v>25804.791688958499</v>
      </c>
      <c r="R34" s="341">
        <v>44466.405662626297</v>
      </c>
      <c r="S34" s="341">
        <v>52233.944249522203</v>
      </c>
      <c r="T34" s="341">
        <v>48408.387674327103</v>
      </c>
      <c r="U34" s="341">
        <v>50208.620332518003</v>
      </c>
      <c r="V34" s="323">
        <f>100</f>
        <v>100</v>
      </c>
      <c r="W34" s="326">
        <f t="shared" si="9"/>
        <v>108.28729769626395</v>
      </c>
      <c r="X34" s="326">
        <f t="shared" si="9"/>
        <v>111.03539891168032</v>
      </c>
      <c r="Y34" s="326">
        <f t="shared" si="9"/>
        <v>117.44212318077926</v>
      </c>
      <c r="Z34" s="326">
        <f t="shared" si="9"/>
        <v>143.49674411026038</v>
      </c>
      <c r="AA34" s="326">
        <f t="shared" si="9"/>
        <v>138.51043770757553</v>
      </c>
      <c r="AB34" s="326">
        <f t="shared" si="9"/>
        <v>130.65174608197475</v>
      </c>
      <c r="AC34" s="326">
        <f t="shared" si="9"/>
        <v>157.51116997806585</v>
      </c>
      <c r="AD34" s="326">
        <f t="shared" si="9"/>
        <v>164.61184045263093</v>
      </c>
      <c r="AE34" s="326">
        <f t="shared" si="9"/>
        <v>184.22304470078396</v>
      </c>
      <c r="AF34" s="326">
        <f t="shared" si="9"/>
        <v>275.23453354763103</v>
      </c>
      <c r="AG34" s="326">
        <f t="shared" si="9"/>
        <v>286.97636515167704</v>
      </c>
      <c r="AH34" s="326">
        <f t="shared" si="9"/>
        <v>268.7184767083927</v>
      </c>
      <c r="AI34" s="326">
        <f t="shared" si="9"/>
        <v>310.03833166117403</v>
      </c>
      <c r="AJ34" s="326">
        <f t="shared" si="9"/>
        <v>534.25311053793916</v>
      </c>
      <c r="AK34" s="326">
        <f t="shared" si="9"/>
        <v>627.57820820286031</v>
      </c>
      <c r="AL34" s="326">
        <f t="shared" si="3"/>
        <v>581.6150711023804</v>
      </c>
      <c r="AM34" s="326">
        <f t="shared" si="2"/>
        <v>603.24443113268399</v>
      </c>
      <c r="AN34" s="283"/>
      <c r="AO34" s="284"/>
      <c r="AP34" s="284"/>
      <c r="AQ34" s="284"/>
      <c r="AR34" s="284"/>
      <c r="AS34" s="284"/>
      <c r="AT34" s="284"/>
      <c r="AU34" s="284"/>
      <c r="AV34" s="284"/>
      <c r="AW34" s="284"/>
      <c r="AX34" s="284"/>
      <c r="AY34" s="284"/>
      <c r="AZ34" s="284"/>
      <c r="BA34" s="284"/>
      <c r="BB34" s="284"/>
      <c r="BC34" s="284"/>
      <c r="BD34" s="284"/>
      <c r="BE34" s="284"/>
      <c r="BF34" s="419"/>
      <c r="BH34" s="810">
        <f>(T34/S34-1)*100</f>
        <v>-7.3238899151868875</v>
      </c>
      <c r="BI34" s="810">
        <f>(U34/T34-1)*100</f>
        <v>3.7188444909633578</v>
      </c>
    </row>
    <row r="35" spans="2:61" ht="15" customHeight="1" x14ac:dyDescent="0.25">
      <c r="B35" s="764" t="s">
        <v>10</v>
      </c>
      <c r="C35" s="2" t="s">
        <v>2</v>
      </c>
      <c r="D35" s="11">
        <v>1226.53220680446</v>
      </c>
      <c r="E35" s="11">
        <v>1197.92405708049</v>
      </c>
      <c r="F35" s="11">
        <v>1177.67478185558</v>
      </c>
      <c r="G35" s="11">
        <v>1183.97912954358</v>
      </c>
      <c r="H35" s="11">
        <v>1186.7803432225701</v>
      </c>
      <c r="I35" s="11">
        <v>1202.88123285605</v>
      </c>
      <c r="J35" s="11">
        <v>1213.28787822001</v>
      </c>
      <c r="K35" s="11">
        <v>1226.76407984108</v>
      </c>
      <c r="L35" s="11">
        <v>1251.0766855034001</v>
      </c>
      <c r="M35" s="11">
        <v>1239.03525194752</v>
      </c>
      <c r="N35" s="11">
        <v>3061.67149367299</v>
      </c>
      <c r="O35" s="11">
        <v>2877.1305011447498</v>
      </c>
      <c r="P35" s="11">
        <v>2902.9</v>
      </c>
      <c r="Q35" s="11">
        <v>2357.59656819354</v>
      </c>
      <c r="R35" s="11">
        <v>2649.53331010581</v>
      </c>
      <c r="S35" s="11">
        <v>3107.45614488725</v>
      </c>
      <c r="T35" s="11">
        <v>2629.5780760505099</v>
      </c>
      <c r="U35" s="366">
        <v>2695.5471984156302</v>
      </c>
      <c r="V35" s="323">
        <f>100</f>
        <v>100</v>
      </c>
      <c r="W35" s="326">
        <f t="shared" si="9"/>
        <v>97.667558212881829</v>
      </c>
      <c r="X35" s="326">
        <f t="shared" si="9"/>
        <v>96.016621114567357</v>
      </c>
      <c r="Y35" s="326">
        <f t="shared" si="9"/>
        <v>96.530618843532423</v>
      </c>
      <c r="Z35" s="326">
        <f t="shared" si="9"/>
        <v>96.759003688500187</v>
      </c>
      <c r="AA35" s="326">
        <f t="shared" si="9"/>
        <v>98.07172010508971</v>
      </c>
      <c r="AB35" s="326">
        <f t="shared" si="9"/>
        <v>98.920180936874374</v>
      </c>
      <c r="AC35" s="326">
        <f t="shared" si="9"/>
        <v>100.01890476543002</v>
      </c>
      <c r="AD35" s="326">
        <f t="shared" si="9"/>
        <v>102.00112794126188</v>
      </c>
      <c r="AE35" s="326">
        <f t="shared" si="9"/>
        <v>101.01938172301523</v>
      </c>
      <c r="AF35" s="326">
        <f t="shared" si="9"/>
        <v>249.62014667757495</v>
      </c>
      <c r="AG35" s="326">
        <f t="shared" si="9"/>
        <v>234.5743948004976</v>
      </c>
      <c r="AH35" s="326">
        <f t="shared" si="9"/>
        <v>236.6753994632605</v>
      </c>
      <c r="AI35" s="326">
        <f t="shared" si="9"/>
        <v>192.21644202363777</v>
      </c>
      <c r="AJ35" s="326">
        <f t="shared" si="9"/>
        <v>216.0182419513271</v>
      </c>
      <c r="AK35" s="326">
        <f t="shared" si="9"/>
        <v>253.35300024312014</v>
      </c>
      <c r="AL35" s="326">
        <f t="shared" si="3"/>
        <v>214.39127822835314</v>
      </c>
      <c r="AM35" s="326">
        <f t="shared" si="2"/>
        <v>219.76978537224568</v>
      </c>
      <c r="AN35" s="324">
        <v>4</v>
      </c>
      <c r="AO35" s="342">
        <v>4</v>
      </c>
      <c r="AP35" s="342">
        <v>4</v>
      </c>
      <c r="AQ35" s="342">
        <v>4</v>
      </c>
      <c r="AR35" s="419">
        <v>4</v>
      </c>
      <c r="AS35" s="419">
        <v>4</v>
      </c>
      <c r="AT35" s="419">
        <v>4</v>
      </c>
      <c r="AU35" s="342">
        <v>4</v>
      </c>
      <c r="AV35" s="342">
        <v>4</v>
      </c>
      <c r="AW35" s="342">
        <v>4</v>
      </c>
      <c r="AX35" s="342">
        <v>1</v>
      </c>
      <c r="AY35" s="342">
        <v>1</v>
      </c>
      <c r="AZ35" s="342">
        <v>1</v>
      </c>
      <c r="BA35" s="342">
        <v>1</v>
      </c>
      <c r="BB35" s="342">
        <v>1</v>
      </c>
      <c r="BC35" s="342">
        <v>4</v>
      </c>
      <c r="BD35" s="342">
        <v>6</v>
      </c>
      <c r="BE35" s="564">
        <v>7</v>
      </c>
      <c r="BF35" s="419"/>
    </row>
    <row r="36" spans="2:61" ht="15" x14ac:dyDescent="0.25">
      <c r="B36" s="764"/>
      <c r="C36" s="2" t="s">
        <v>3</v>
      </c>
      <c r="D36" s="11">
        <v>4868.6945259550102</v>
      </c>
      <c r="E36" s="11">
        <v>4937.6798017695701</v>
      </c>
      <c r="F36" s="11">
        <v>5125.6243586730998</v>
      </c>
      <c r="G36" s="11">
        <v>5411.64413076645</v>
      </c>
      <c r="H36" s="11">
        <v>5406.73643987982</v>
      </c>
      <c r="I36" s="11">
        <v>5240.9985628740296</v>
      </c>
      <c r="J36" s="11">
        <v>5760.4129500548497</v>
      </c>
      <c r="K36" s="11">
        <v>5898.6458708820401</v>
      </c>
      <c r="L36" s="11">
        <v>5970.3065632186899</v>
      </c>
      <c r="M36" s="11">
        <v>6162.87825622336</v>
      </c>
      <c r="N36" s="11">
        <v>5713.3069664600898</v>
      </c>
      <c r="O36" s="11">
        <v>5551.4627321292301</v>
      </c>
      <c r="P36" s="11">
        <v>5632.2</v>
      </c>
      <c r="Q36" s="11">
        <v>5213.6318979018097</v>
      </c>
      <c r="R36" s="11">
        <v>5651.6696312324702</v>
      </c>
      <c r="S36" s="11">
        <v>6297.1083074442104</v>
      </c>
      <c r="T36" s="11">
        <v>5737.7563713315803</v>
      </c>
      <c r="U36" s="366">
        <v>5873.5000838800697</v>
      </c>
      <c r="V36" s="323">
        <f>100</f>
        <v>100</v>
      </c>
      <c r="W36" s="326">
        <f t="shared" si="9"/>
        <v>101.41691526233161</v>
      </c>
      <c r="X36" s="326">
        <f t="shared" si="9"/>
        <v>105.27718121045378</v>
      </c>
      <c r="Y36" s="326">
        <f t="shared" si="9"/>
        <v>111.15185193724879</v>
      </c>
      <c r="Z36" s="326">
        <f t="shared" si="9"/>
        <v>111.05105097591372</v>
      </c>
      <c r="AA36" s="326">
        <f t="shared" si="9"/>
        <v>107.6468966153918</v>
      </c>
      <c r="AB36" s="326">
        <f t="shared" si="9"/>
        <v>118.31534961468805</v>
      </c>
      <c r="AC36" s="326">
        <f t="shared" si="9"/>
        <v>121.15456904179055</v>
      </c>
      <c r="AD36" s="326">
        <f t="shared" si="9"/>
        <v>122.62643571887672</v>
      </c>
      <c r="AE36" s="326">
        <f t="shared" si="9"/>
        <v>126.58174020508078</v>
      </c>
      <c r="AF36" s="326">
        <f t="shared" si="9"/>
        <v>117.3478215978113</v>
      </c>
      <c r="AG36" s="326">
        <f t="shared" si="9"/>
        <v>114.02364027018706</v>
      </c>
      <c r="AH36" s="326">
        <f t="shared" si="9"/>
        <v>115.68193424283947</v>
      </c>
      <c r="AI36" s="326">
        <f t="shared" si="9"/>
        <v>107.08480209854896</v>
      </c>
      <c r="AJ36" s="326">
        <f t="shared" si="9"/>
        <v>116.08182852925809</v>
      </c>
      <c r="AK36" s="326">
        <f t="shared" si="9"/>
        <v>129.33874314509416</v>
      </c>
      <c r="AL36" s="326">
        <f t="shared" si="3"/>
        <v>117.84999738109676</v>
      </c>
      <c r="AM36" s="326">
        <f t="shared" si="2"/>
        <v>120.63808999657795</v>
      </c>
      <c r="AN36" s="324">
        <v>4</v>
      </c>
      <c r="AO36" s="342">
        <v>4</v>
      </c>
      <c r="AP36" s="342">
        <v>4</v>
      </c>
      <c r="AQ36" s="342">
        <v>4</v>
      </c>
      <c r="AR36" s="342">
        <v>4</v>
      </c>
      <c r="AS36" s="342">
        <v>4</v>
      </c>
      <c r="AT36" s="342">
        <v>4</v>
      </c>
      <c r="AU36" s="342">
        <v>4</v>
      </c>
      <c r="AV36" s="342">
        <v>4</v>
      </c>
      <c r="AW36" s="342">
        <v>4</v>
      </c>
      <c r="AX36" s="342">
        <v>1</v>
      </c>
      <c r="AY36" s="342">
        <v>1</v>
      </c>
      <c r="AZ36" s="342">
        <v>1</v>
      </c>
      <c r="BA36" s="342">
        <v>1</v>
      </c>
      <c r="BB36" s="342">
        <v>1</v>
      </c>
      <c r="BC36" s="342">
        <v>4</v>
      </c>
      <c r="BD36" s="342">
        <v>6</v>
      </c>
      <c r="BE36" s="419">
        <v>7</v>
      </c>
      <c r="BF36" s="419"/>
    </row>
    <row r="37" spans="2:61" ht="15" x14ac:dyDescent="0.25">
      <c r="B37" s="764"/>
      <c r="C37" s="2" t="s">
        <v>4</v>
      </c>
      <c r="D37" s="11">
        <v>6883.8751487038598</v>
      </c>
      <c r="E37" s="11">
        <v>6892.6329845146001</v>
      </c>
      <c r="F37" s="11">
        <v>7020.2382615345095</v>
      </c>
      <c r="G37" s="11">
        <v>7811.5136904137998</v>
      </c>
      <c r="H37" s="11">
        <v>7571.3953016394098</v>
      </c>
      <c r="I37" s="11">
        <v>7613.8336282774899</v>
      </c>
      <c r="J37" s="11">
        <v>8250.2224977812803</v>
      </c>
      <c r="K37" s="11">
        <v>8516.7938134334399</v>
      </c>
      <c r="L37" s="11">
        <v>8666.9964119951201</v>
      </c>
      <c r="M37" s="11">
        <v>8962.1770175698603</v>
      </c>
      <c r="N37" s="11">
        <v>7254.6271786407597</v>
      </c>
      <c r="O37" s="11">
        <v>7312.7448486390203</v>
      </c>
      <c r="P37" s="11">
        <v>7283.8</v>
      </c>
      <c r="Q37" s="11">
        <v>7541.2974329542903</v>
      </c>
      <c r="R37" s="11">
        <v>7622.8613866832902</v>
      </c>
      <c r="S37" s="11">
        <v>8499.4767068775891</v>
      </c>
      <c r="T37" s="11">
        <v>7775.2867940001797</v>
      </c>
      <c r="U37" s="366">
        <v>7976.2697480909401</v>
      </c>
      <c r="V37" s="323">
        <f>100</f>
        <v>100</v>
      </c>
      <c r="W37" s="326">
        <f t="shared" si="9"/>
        <v>100.12722246731028</v>
      </c>
      <c r="X37" s="326">
        <f t="shared" si="9"/>
        <v>101.98090624662659</v>
      </c>
      <c r="Y37" s="326">
        <f t="shared" si="9"/>
        <v>113.47552826963461</v>
      </c>
      <c r="Z37" s="326">
        <f t="shared" si="9"/>
        <v>109.98740009201069</v>
      </c>
      <c r="AA37" s="326">
        <f t="shared" si="9"/>
        <v>110.60388899864158</v>
      </c>
      <c r="AB37" s="326">
        <f t="shared" si="9"/>
        <v>119.84852019483074</v>
      </c>
      <c r="AC37" s="326">
        <f t="shared" si="9"/>
        <v>123.72092214712866</v>
      </c>
      <c r="AD37" s="326">
        <f t="shared" si="9"/>
        <v>125.90287047299221</v>
      </c>
      <c r="AE37" s="326">
        <f t="shared" si="9"/>
        <v>130.19087104241447</v>
      </c>
      <c r="AF37" s="326">
        <f t="shared" si="9"/>
        <v>105.3858040991157</v>
      </c>
      <c r="AG37" s="326">
        <f t="shared" si="9"/>
        <v>106.2300621477121</v>
      </c>
      <c r="AH37" s="326">
        <f t="shared" si="9"/>
        <v>105.80958896925144</v>
      </c>
      <c r="AI37" s="326">
        <f t="shared" si="9"/>
        <v>109.55017733542442</v>
      </c>
      <c r="AJ37" s="326">
        <f t="shared" si="9"/>
        <v>110.73503255094002</v>
      </c>
      <c r="AK37" s="326">
        <f t="shared" si="9"/>
        <v>123.46936170796074</v>
      </c>
      <c r="AL37" s="326">
        <f t="shared" si="3"/>
        <v>112.94927095626016</v>
      </c>
      <c r="AM37" s="326">
        <f t="shared" si="2"/>
        <v>115.86889035302686</v>
      </c>
      <c r="AN37" s="324">
        <v>4</v>
      </c>
      <c r="AO37" s="342">
        <v>4</v>
      </c>
      <c r="AP37" s="342">
        <v>4</v>
      </c>
      <c r="AQ37" s="342">
        <v>4</v>
      </c>
      <c r="AR37" s="419">
        <v>4</v>
      </c>
      <c r="AS37" s="419">
        <v>4</v>
      </c>
      <c r="AT37" s="342">
        <v>4</v>
      </c>
      <c r="AU37" s="342">
        <v>4</v>
      </c>
      <c r="AV37" s="342">
        <v>4</v>
      </c>
      <c r="AW37" s="342">
        <v>4</v>
      </c>
      <c r="AX37" s="342">
        <v>1</v>
      </c>
      <c r="AY37" s="342">
        <v>1</v>
      </c>
      <c r="AZ37" s="342">
        <v>1</v>
      </c>
      <c r="BA37" s="342">
        <v>1</v>
      </c>
      <c r="BB37" s="342">
        <v>1</v>
      </c>
      <c r="BC37" s="342">
        <v>4</v>
      </c>
      <c r="BD37" s="342">
        <v>6</v>
      </c>
      <c r="BE37" s="419">
        <v>7</v>
      </c>
      <c r="BF37" s="419"/>
    </row>
    <row r="38" spans="2:61" ht="15" x14ac:dyDescent="0.25">
      <c r="B38" s="764"/>
      <c r="C38" s="2" t="s">
        <v>5</v>
      </c>
      <c r="D38" s="11">
        <v>9407.4398025761693</v>
      </c>
      <c r="E38" s="11">
        <v>9199.2961590901996</v>
      </c>
      <c r="F38" s="11">
        <v>9588.3730648011297</v>
      </c>
      <c r="G38" s="11">
        <v>10099.6936981005</v>
      </c>
      <c r="H38" s="11">
        <v>9775.7023746629493</v>
      </c>
      <c r="I38" s="11">
        <v>9743.1008507747592</v>
      </c>
      <c r="J38" s="11">
        <v>10142.908207636099</v>
      </c>
      <c r="K38" s="11">
        <v>9993.1914762824908</v>
      </c>
      <c r="L38" s="11">
        <v>10259.7306506236</v>
      </c>
      <c r="M38" s="11">
        <v>10637.676586903701</v>
      </c>
      <c r="N38" s="11">
        <v>13693.4383856</v>
      </c>
      <c r="O38" s="11">
        <v>15411.3457135589</v>
      </c>
      <c r="P38" s="11">
        <v>15445.2</v>
      </c>
      <c r="Q38" s="11">
        <v>14570.246004494</v>
      </c>
      <c r="R38" s="11">
        <v>14535.6848146994</v>
      </c>
      <c r="S38" s="11">
        <v>16478.769243901799</v>
      </c>
      <c r="T38" s="11">
        <v>15181.3060166101</v>
      </c>
      <c r="U38" s="366">
        <v>15514.412963288099</v>
      </c>
      <c r="V38" s="323">
        <f>100</f>
        <v>100</v>
      </c>
      <c r="W38" s="326">
        <f t="shared" si="9"/>
        <v>97.78745707807802</v>
      </c>
      <c r="X38" s="326">
        <f t="shared" si="9"/>
        <v>101.92329970769957</v>
      </c>
      <c r="Y38" s="326">
        <f t="shared" si="9"/>
        <v>107.35857906138035</v>
      </c>
      <c r="Z38" s="326">
        <f t="shared" si="9"/>
        <v>103.91458866402667</v>
      </c>
      <c r="AA38" s="326">
        <f t="shared" si="9"/>
        <v>103.56803822551882</v>
      </c>
      <c r="AB38" s="326">
        <f t="shared" si="9"/>
        <v>107.81794431316506</v>
      </c>
      <c r="AC38" s="326">
        <f t="shared" si="9"/>
        <v>106.22647272795642</v>
      </c>
      <c r="AD38" s="326">
        <f t="shared" si="9"/>
        <v>109.05975340723452</v>
      </c>
      <c r="AE38" s="326">
        <f t="shared" si="9"/>
        <v>113.0772751157083</v>
      </c>
      <c r="AF38" s="326">
        <f t="shared" si="9"/>
        <v>145.55967056892712</v>
      </c>
      <c r="AG38" s="326">
        <f t="shared" si="9"/>
        <v>163.82082731306554</v>
      </c>
      <c r="AH38" s="326">
        <f t="shared" si="9"/>
        <v>164.1806944730109</v>
      </c>
      <c r="AI38" s="326">
        <f t="shared" si="9"/>
        <v>154.88003442237311</v>
      </c>
      <c r="AJ38" s="326">
        <f t="shared" si="9"/>
        <v>154.51265296131783</v>
      </c>
      <c r="AK38" s="326">
        <f t="shared" si="9"/>
        <v>175.16741631861615</v>
      </c>
      <c r="AL38" s="326">
        <f t="shared" si="3"/>
        <v>161.37553186843451</v>
      </c>
      <c r="AM38" s="326">
        <f t="shared" si="2"/>
        <v>164.91642028939239</v>
      </c>
      <c r="AN38" s="324">
        <v>4</v>
      </c>
      <c r="AO38" s="342">
        <v>4</v>
      </c>
      <c r="AP38" s="342">
        <v>4</v>
      </c>
      <c r="AQ38" s="342">
        <v>4</v>
      </c>
      <c r="AR38" s="342">
        <v>4</v>
      </c>
      <c r="AS38" s="342">
        <v>4</v>
      </c>
      <c r="AT38" s="342">
        <v>4</v>
      </c>
      <c r="AU38" s="342">
        <v>4</v>
      </c>
      <c r="AV38" s="342">
        <v>4</v>
      </c>
      <c r="AW38" s="342">
        <v>4</v>
      </c>
      <c r="AX38" s="342">
        <v>1</v>
      </c>
      <c r="AY38" s="342">
        <v>1</v>
      </c>
      <c r="AZ38" s="342">
        <v>1</v>
      </c>
      <c r="BA38" s="342">
        <v>1</v>
      </c>
      <c r="BB38" s="342">
        <v>1</v>
      </c>
      <c r="BC38" s="342">
        <v>4</v>
      </c>
      <c r="BD38" s="342">
        <v>6</v>
      </c>
      <c r="BE38" s="419">
        <v>7</v>
      </c>
      <c r="BF38" s="419"/>
    </row>
    <row r="39" spans="2:61" ht="15" x14ac:dyDescent="0.25">
      <c r="B39" s="764"/>
      <c r="C39" s="2" t="s">
        <v>6</v>
      </c>
      <c r="D39" s="11">
        <v>22386.541684039501</v>
      </c>
      <c r="E39" s="11">
        <v>22227.5330024549</v>
      </c>
      <c r="F39" s="11">
        <v>22911.910466864301</v>
      </c>
      <c r="G39" s="11">
        <v>24506.8306488243</v>
      </c>
      <c r="H39" s="11">
        <v>23940.614459404798</v>
      </c>
      <c r="I39" s="11">
        <v>23800.8142747823</v>
      </c>
      <c r="J39" s="11">
        <v>25366.8315336921</v>
      </c>
      <c r="K39" s="11">
        <v>25635.395240439</v>
      </c>
      <c r="L39" s="11">
        <v>26148.110311340901</v>
      </c>
      <c r="M39" s="11">
        <v>27001.767112644498</v>
      </c>
      <c r="N39" s="11">
        <v>29723.044024373801</v>
      </c>
      <c r="O39" s="11">
        <v>31152.683795471901</v>
      </c>
      <c r="P39" s="11">
        <v>31264.1</v>
      </c>
      <c r="Q39" s="11">
        <v>29682.7719035437</v>
      </c>
      <c r="R39" s="11">
        <v>30459.749142720899</v>
      </c>
      <c r="S39" s="11">
        <v>34382.810403110903</v>
      </c>
      <c r="T39" s="11">
        <v>31323.9272579924</v>
      </c>
      <c r="U39" s="366">
        <v>32059.7299936747</v>
      </c>
      <c r="V39" s="323">
        <f>100</f>
        <v>100</v>
      </c>
      <c r="W39" s="326">
        <f t="shared" si="9"/>
        <v>99.289713061406147</v>
      </c>
      <c r="X39" s="326">
        <f t="shared" si="9"/>
        <v>102.34680635463833</v>
      </c>
      <c r="Y39" s="326">
        <f t="shared" si="9"/>
        <v>109.47126623982506</v>
      </c>
      <c r="Z39" s="326">
        <f t="shared" si="9"/>
        <v>106.94199576379086</v>
      </c>
      <c r="AA39" s="326">
        <f t="shared" si="9"/>
        <v>106.31751259620019</v>
      </c>
      <c r="AB39" s="326">
        <f t="shared" si="9"/>
        <v>113.31286400425752</v>
      </c>
      <c r="AC39" s="326">
        <f t="shared" si="9"/>
        <v>114.51252990414223</v>
      </c>
      <c r="AD39" s="326">
        <f t="shared" si="9"/>
        <v>116.80281251294483</v>
      </c>
      <c r="AE39" s="326">
        <f t="shared" si="9"/>
        <v>120.61607144928252</v>
      </c>
      <c r="AF39" s="326">
        <f t="shared" si="9"/>
        <v>132.77193254715561</v>
      </c>
      <c r="AG39" s="326">
        <f t="shared" si="9"/>
        <v>139.15808987005002</v>
      </c>
      <c r="AH39" s="326">
        <f t="shared" si="9"/>
        <v>139.65578266289231</v>
      </c>
      <c r="AI39" s="326">
        <f t="shared" si="9"/>
        <v>132.59203820975193</v>
      </c>
      <c r="AJ39" s="326">
        <f t="shared" si="9"/>
        <v>136.06277187707468</v>
      </c>
      <c r="AK39" s="326">
        <f t="shared" si="9"/>
        <v>153.58696706434182</v>
      </c>
      <c r="AL39" s="326">
        <f t="shared" si="3"/>
        <v>139.92302920251777</v>
      </c>
      <c r="AM39" s="326">
        <f t="shared" si="2"/>
        <v>143.20983761655202</v>
      </c>
      <c r="AN39" s="324"/>
      <c r="AO39" s="342"/>
      <c r="AP39" s="342"/>
      <c r="AQ39" s="342"/>
      <c r="AR39" s="342"/>
      <c r="AS39" s="419"/>
      <c r="AT39" s="419"/>
      <c r="AU39" s="342"/>
      <c r="AV39" s="342"/>
      <c r="AW39" s="342"/>
      <c r="AX39" s="342"/>
      <c r="AY39" s="342"/>
      <c r="AZ39" s="342"/>
      <c r="BA39" s="342"/>
      <c r="BB39" s="342"/>
      <c r="BC39" s="342"/>
      <c r="BD39" s="342"/>
      <c r="BE39" s="419"/>
      <c r="BF39" s="419"/>
    </row>
    <row r="40" spans="2:61" ht="15" x14ac:dyDescent="0.25">
      <c r="B40" s="764"/>
      <c r="C40" s="2" t="s">
        <v>7</v>
      </c>
      <c r="D40" s="424">
        <v>12979.101881463401</v>
      </c>
      <c r="E40" s="341">
        <v>13028.236843364701</v>
      </c>
      <c r="F40" s="341">
        <v>13323.537402063201</v>
      </c>
      <c r="G40" s="341">
        <v>14407.1369507238</v>
      </c>
      <c r="H40" s="341">
        <v>14164.9120847418</v>
      </c>
      <c r="I40" s="341">
        <v>14057.713424007599</v>
      </c>
      <c r="J40" s="341">
        <v>15223.9233260562</v>
      </c>
      <c r="K40" s="341">
        <v>15642.2037641566</v>
      </c>
      <c r="L40" s="341">
        <v>15888.379660717201</v>
      </c>
      <c r="M40" s="341">
        <v>16364.090525740799</v>
      </c>
      <c r="N40" s="341">
        <v>16029.605638773801</v>
      </c>
      <c r="O40" s="341">
        <v>15741.338081913</v>
      </c>
      <c r="P40" s="341">
        <v>15818.9</v>
      </c>
      <c r="Q40" s="341">
        <v>15112.5258990496</v>
      </c>
      <c r="R40" s="341">
        <v>15924.064328021601</v>
      </c>
      <c r="S40" s="341">
        <v>17904.0411592091</v>
      </c>
      <c r="T40" s="341">
        <v>16142.6212413823</v>
      </c>
      <c r="U40" s="341">
        <v>16545.317030386701</v>
      </c>
      <c r="V40" s="323">
        <f>100</f>
        <v>100</v>
      </c>
      <c r="W40" s="326">
        <f t="shared" si="9"/>
        <v>100.37856981438348</v>
      </c>
      <c r="X40" s="326">
        <f t="shared" si="9"/>
        <v>102.65377006626105</v>
      </c>
      <c r="Y40" s="326">
        <f t="shared" si="9"/>
        <v>111.00257230663934</v>
      </c>
      <c r="Z40" s="326">
        <f t="shared" si="9"/>
        <v>109.13630399166493</v>
      </c>
      <c r="AA40" s="326">
        <f t="shared" si="9"/>
        <v>108.31037118280625</v>
      </c>
      <c r="AB40" s="326">
        <f t="shared" si="9"/>
        <v>117.29566086386012</v>
      </c>
      <c r="AC40" s="326">
        <f t="shared" si="9"/>
        <v>120.51838337517491</v>
      </c>
      <c r="AD40" s="326">
        <f t="shared" si="9"/>
        <v>122.41509316918759</v>
      </c>
      <c r="AE40" s="326">
        <f t="shared" si="9"/>
        <v>126.08029950910394</v>
      </c>
      <c r="AF40" s="326">
        <f t="shared" si="9"/>
        <v>123.50319602365624</v>
      </c>
      <c r="AG40" s="326">
        <f t="shared" si="9"/>
        <v>121.28218289429249</v>
      </c>
      <c r="AH40" s="326">
        <f t="shared" si="9"/>
        <v>121.87977368905906</v>
      </c>
      <c r="AI40" s="326">
        <f t="shared" si="9"/>
        <v>116.43737784840975</v>
      </c>
      <c r="AJ40" s="326">
        <f t="shared" si="9"/>
        <v>122.69003258818825</v>
      </c>
      <c r="AK40" s="326">
        <f t="shared" si="9"/>
        <v>137.94514691944471</v>
      </c>
      <c r="AL40" s="326">
        <f t="shared" si="3"/>
        <v>124.37394658591131</v>
      </c>
      <c r="AM40" s="326">
        <f t="shared" si="2"/>
        <v>127.47659415492012</v>
      </c>
      <c r="AN40" s="283"/>
      <c r="AO40" s="284"/>
      <c r="AP40" s="284"/>
      <c r="AQ40" s="284"/>
      <c r="AR40" s="284"/>
      <c r="AS40" s="284"/>
      <c r="AT40" s="284"/>
      <c r="AU40" s="284"/>
      <c r="AV40" s="284"/>
      <c r="AW40" s="284"/>
      <c r="AX40" s="284"/>
      <c r="AY40" s="284"/>
      <c r="AZ40" s="284"/>
      <c r="BA40" s="284"/>
      <c r="BB40" s="284"/>
      <c r="BC40" s="284"/>
      <c r="BD40" s="284"/>
      <c r="BE40" s="284"/>
      <c r="BF40" s="419"/>
      <c r="BH40" s="810">
        <f>(T40/S40-1)*100</f>
        <v>-9.8381136535803719</v>
      </c>
      <c r="BI40" s="810">
        <f>(U40/T40-1)*100</f>
        <v>2.49461213877753</v>
      </c>
    </row>
    <row r="41" spans="2:61" ht="15" x14ac:dyDescent="0.25">
      <c r="B41" s="766" t="s">
        <v>11</v>
      </c>
      <c r="C41" s="3" t="s">
        <v>2</v>
      </c>
      <c r="D41" s="11">
        <v>21853.842801104201</v>
      </c>
      <c r="E41" s="11">
        <v>18983.535724036399</v>
      </c>
      <c r="F41" s="11">
        <v>21330.377985804898</v>
      </c>
      <c r="G41" s="11">
        <v>23155.142494438802</v>
      </c>
      <c r="H41" s="11">
        <v>25855.9241270825</v>
      </c>
      <c r="I41" s="11">
        <v>25424.6828246896</v>
      </c>
      <c r="J41" s="11">
        <v>31329.002750803698</v>
      </c>
      <c r="K41" s="11">
        <v>31620.511706230602</v>
      </c>
      <c r="L41" s="11">
        <v>34050.493020461203</v>
      </c>
      <c r="M41" s="11">
        <v>34594.634605420397</v>
      </c>
      <c r="N41" s="11">
        <v>36412.2367205423</v>
      </c>
      <c r="O41" s="11">
        <v>35883.897227168702</v>
      </c>
      <c r="P41" s="11">
        <v>39518.699999999997</v>
      </c>
      <c r="Q41" s="11">
        <v>47378.850811746699</v>
      </c>
      <c r="R41" s="11">
        <v>43614.9670841509</v>
      </c>
      <c r="S41" s="11">
        <v>49833.5580958473</v>
      </c>
      <c r="T41" s="11">
        <v>48980.274166072799</v>
      </c>
      <c r="U41" s="366">
        <v>49977.945381576603</v>
      </c>
      <c r="V41" s="323">
        <f>100</f>
        <v>100</v>
      </c>
      <c r="W41" s="326">
        <f t="shared" si="9"/>
        <v>86.865893091704791</v>
      </c>
      <c r="X41" s="326">
        <f t="shared" si="9"/>
        <v>97.604701287258948</v>
      </c>
      <c r="Y41" s="326">
        <f t="shared" si="9"/>
        <v>105.9545577644077</v>
      </c>
      <c r="Z41" s="326">
        <f t="shared" si="9"/>
        <v>118.31294094316486</v>
      </c>
      <c r="AA41" s="326">
        <f t="shared" si="9"/>
        <v>116.3396435861842</v>
      </c>
      <c r="AB41" s="326">
        <f t="shared" si="9"/>
        <v>143.35695115927504</v>
      </c>
      <c r="AC41" s="326">
        <f t="shared" si="9"/>
        <v>144.69085365907787</v>
      </c>
      <c r="AD41" s="326">
        <f t="shared" si="9"/>
        <v>155.81009404323501</v>
      </c>
      <c r="AE41" s="326">
        <f t="shared" si="9"/>
        <v>158.3000066408112</v>
      </c>
      <c r="AF41" s="326">
        <f t="shared" si="9"/>
        <v>166.61708904899101</v>
      </c>
      <c r="AG41" s="326">
        <f t="shared" si="9"/>
        <v>164.19948451974594</v>
      </c>
      <c r="AH41" s="326">
        <f t="shared" si="9"/>
        <v>180.83181232548836</v>
      </c>
      <c r="AI41" s="326">
        <f t="shared" si="9"/>
        <v>216.79871701718656</v>
      </c>
      <c r="AJ41" s="326">
        <f t="shared" si="9"/>
        <v>199.57573357280296</v>
      </c>
      <c r="AK41" s="326">
        <f t="shared" si="9"/>
        <v>228.03109983626945</v>
      </c>
      <c r="AL41" s="326">
        <f t="shared" si="3"/>
        <v>224.12659691868009</v>
      </c>
      <c r="AM41" s="326">
        <f t="shared" si="2"/>
        <v>228.69179501488583</v>
      </c>
      <c r="AN41" s="324">
        <v>1</v>
      </c>
      <c r="AO41" s="342">
        <v>1</v>
      </c>
      <c r="AP41" s="342">
        <v>1</v>
      </c>
      <c r="AQ41" s="342">
        <v>1</v>
      </c>
      <c r="AR41" s="419">
        <v>1</v>
      </c>
      <c r="AS41" s="419">
        <v>1</v>
      </c>
      <c r="AT41" s="419">
        <v>1</v>
      </c>
      <c r="AU41" s="342">
        <v>1</v>
      </c>
      <c r="AV41" s="342">
        <v>1</v>
      </c>
      <c r="AW41" s="342">
        <v>1</v>
      </c>
      <c r="AX41" s="342">
        <v>1</v>
      </c>
      <c r="AY41" s="342">
        <v>1</v>
      </c>
      <c r="AZ41" s="342">
        <v>1</v>
      </c>
      <c r="BA41" s="342">
        <v>1</v>
      </c>
      <c r="BB41" s="342">
        <v>1</v>
      </c>
      <c r="BC41" s="342">
        <v>4</v>
      </c>
      <c r="BD41" s="342">
        <v>6</v>
      </c>
      <c r="BE41" s="564">
        <v>7</v>
      </c>
      <c r="BF41" s="419"/>
    </row>
    <row r="42" spans="2:61" ht="15" x14ac:dyDescent="0.25">
      <c r="B42" s="764"/>
      <c r="C42" s="2" t="s">
        <v>3</v>
      </c>
      <c r="D42" s="11">
        <v>29816.334931473699</v>
      </c>
      <c r="E42" s="11">
        <v>28712.296570635001</v>
      </c>
      <c r="F42" s="11">
        <v>31561.814709141901</v>
      </c>
      <c r="G42" s="11">
        <v>37044.943689365602</v>
      </c>
      <c r="H42" s="11">
        <v>37585.799088330903</v>
      </c>
      <c r="I42" s="11">
        <v>37612.882889982102</v>
      </c>
      <c r="J42" s="11">
        <v>40760.9452159215</v>
      </c>
      <c r="K42" s="11">
        <v>41817.480580151001</v>
      </c>
      <c r="L42" s="11">
        <v>43109.408697331601</v>
      </c>
      <c r="M42" s="11">
        <v>46895.600038067401</v>
      </c>
      <c r="N42" s="11">
        <v>48344.700154671802</v>
      </c>
      <c r="O42" s="11">
        <v>52448.537267870801</v>
      </c>
      <c r="P42" s="11">
        <v>51886</v>
      </c>
      <c r="Q42" s="11">
        <v>53705.018336040797</v>
      </c>
      <c r="R42" s="11">
        <v>58356.5364091468</v>
      </c>
      <c r="S42" s="11">
        <v>63808.977369282897</v>
      </c>
      <c r="T42" s="11">
        <v>64097.149904697602</v>
      </c>
      <c r="U42" s="366">
        <v>65331.948335527602</v>
      </c>
      <c r="V42" s="323">
        <f>100</f>
        <v>100</v>
      </c>
      <c r="W42" s="326">
        <f t="shared" si="9"/>
        <v>96.297202981600222</v>
      </c>
      <c r="X42" s="326">
        <f t="shared" si="9"/>
        <v>105.85410575001859</v>
      </c>
      <c r="Y42" s="326">
        <f t="shared" si="9"/>
        <v>124.24378708686119</v>
      </c>
      <c r="Z42" s="326">
        <f t="shared" si="9"/>
        <v>126.05774376600482</v>
      </c>
      <c r="AA42" s="326">
        <f t="shared" si="9"/>
        <v>126.14857921480645</v>
      </c>
      <c r="AB42" s="326">
        <f t="shared" si="9"/>
        <v>136.70675926334201</v>
      </c>
      <c r="AC42" s="326">
        <f t="shared" si="9"/>
        <v>140.25023758372484</v>
      </c>
      <c r="AD42" s="326">
        <f t="shared" si="9"/>
        <v>144.58319171826153</v>
      </c>
      <c r="AE42" s="326">
        <f t="shared" si="9"/>
        <v>157.28157114496682</v>
      </c>
      <c r="AF42" s="326">
        <f t="shared" si="9"/>
        <v>162.14165914684511</v>
      </c>
      <c r="AG42" s="326">
        <f t="shared" si="9"/>
        <v>175.90538001539173</v>
      </c>
      <c r="AH42" s="326">
        <f t="shared" si="9"/>
        <v>174.01870524747116</v>
      </c>
      <c r="AI42" s="326">
        <f t="shared" si="9"/>
        <v>180.11944948790654</v>
      </c>
      <c r="AJ42" s="326">
        <f t="shared" si="9"/>
        <v>195.72001905420802</v>
      </c>
      <c r="AK42" s="326">
        <f t="shared" si="9"/>
        <v>214.00677687560804</v>
      </c>
      <c r="AL42" s="326">
        <f t="shared" si="3"/>
        <v>214.97326902186614</v>
      </c>
      <c r="AM42" s="326">
        <f t="shared" si="2"/>
        <v>219.11461782837745</v>
      </c>
      <c r="AN42" s="324">
        <v>1</v>
      </c>
      <c r="AO42" s="342">
        <v>1</v>
      </c>
      <c r="AP42" s="342">
        <v>1</v>
      </c>
      <c r="AQ42" s="342">
        <v>1</v>
      </c>
      <c r="AR42" s="342">
        <v>1</v>
      </c>
      <c r="AS42" s="342">
        <v>1</v>
      </c>
      <c r="AT42" s="342">
        <v>1</v>
      </c>
      <c r="AU42" s="342">
        <v>1</v>
      </c>
      <c r="AV42" s="342">
        <v>1</v>
      </c>
      <c r="AW42" s="342">
        <v>1</v>
      </c>
      <c r="AX42" s="342">
        <v>1</v>
      </c>
      <c r="AY42" s="342">
        <v>1</v>
      </c>
      <c r="AZ42" s="342">
        <v>1</v>
      </c>
      <c r="BA42" s="342">
        <v>1</v>
      </c>
      <c r="BB42" s="342">
        <v>1</v>
      </c>
      <c r="BC42" s="342">
        <v>4</v>
      </c>
      <c r="BD42" s="342">
        <v>6</v>
      </c>
      <c r="BE42" s="419">
        <v>7</v>
      </c>
      <c r="BF42" s="419"/>
    </row>
    <row r="43" spans="2:61" ht="15" x14ac:dyDescent="0.25">
      <c r="B43" s="764"/>
      <c r="C43" s="2" t="s">
        <v>4</v>
      </c>
      <c r="D43" s="11">
        <v>16616.6642452419</v>
      </c>
      <c r="E43" s="11">
        <v>15757.748418266199</v>
      </c>
      <c r="F43" s="11">
        <v>15795.585842627699</v>
      </c>
      <c r="G43" s="11">
        <v>16645.0042509579</v>
      </c>
      <c r="H43" s="11">
        <v>17009.403740828799</v>
      </c>
      <c r="I43" s="11">
        <v>17780.2794069638</v>
      </c>
      <c r="J43" s="11">
        <v>18211.6461737315</v>
      </c>
      <c r="K43" s="11">
        <v>18748.6555489163</v>
      </c>
      <c r="L43" s="11">
        <v>19836.4824411755</v>
      </c>
      <c r="M43" s="11">
        <v>21218.3696560184</v>
      </c>
      <c r="N43" s="11">
        <v>21681.874331745101</v>
      </c>
      <c r="O43" s="11">
        <v>24387.382345459198</v>
      </c>
      <c r="P43" s="11">
        <v>25228.1</v>
      </c>
      <c r="Q43" s="11">
        <v>27031.292861103298</v>
      </c>
      <c r="R43" s="11">
        <v>26873.7461720426</v>
      </c>
      <c r="S43" s="11">
        <v>29411.552207385299</v>
      </c>
      <c r="T43" s="11">
        <v>29623.176602282601</v>
      </c>
      <c r="U43" s="366">
        <v>30244.915534280899</v>
      </c>
      <c r="V43" s="323">
        <f>100</f>
        <v>100</v>
      </c>
      <c r="W43" s="326">
        <f t="shared" si="9"/>
        <v>94.830997279001721</v>
      </c>
      <c r="X43" s="326">
        <f t="shared" si="9"/>
        <v>95.058704981360421</v>
      </c>
      <c r="Y43" s="326">
        <f t="shared" si="9"/>
        <v>100.17055171421734</v>
      </c>
      <c r="Z43" s="326">
        <f t="shared" si="9"/>
        <v>102.36352790060953</v>
      </c>
      <c r="AA43" s="326">
        <f t="shared" si="9"/>
        <v>107.00270008798604</v>
      </c>
      <c r="AB43" s="326">
        <f t="shared" si="9"/>
        <v>109.59868903258557</v>
      </c>
      <c r="AC43" s="326">
        <f t="shared" si="9"/>
        <v>112.83044100915072</v>
      </c>
      <c r="AD43" s="326">
        <f t="shared" si="9"/>
        <v>119.37704312016523</v>
      </c>
      <c r="AE43" s="326">
        <f t="shared" si="9"/>
        <v>127.69331643740817</v>
      </c>
      <c r="AF43" s="326">
        <f t="shared" si="9"/>
        <v>130.48271308697591</v>
      </c>
      <c r="AG43" s="326">
        <f t="shared" si="9"/>
        <v>146.76460922319237</v>
      </c>
      <c r="AH43" s="326">
        <f t="shared" si="9"/>
        <v>151.82409434085992</v>
      </c>
      <c r="AI43" s="326">
        <f t="shared" si="9"/>
        <v>162.67580822573083</v>
      </c>
      <c r="AJ43" s="326">
        <f t="shared" si="9"/>
        <v>161.72768357967976</v>
      </c>
      <c r="AK43" s="326">
        <f t="shared" si="9"/>
        <v>177.00033997983169</v>
      </c>
      <c r="AL43" s="326">
        <f t="shared" si="9"/>
        <v>178.27390723601491</v>
      </c>
      <c r="AM43" s="326">
        <f t="shared" ref="AM43:AM74" si="10">U43*100/$D43</f>
        <v>182.01556634895226</v>
      </c>
      <c r="AN43" s="324">
        <v>1</v>
      </c>
      <c r="AO43" s="342">
        <v>1</v>
      </c>
      <c r="AP43" s="342">
        <v>1</v>
      </c>
      <c r="AQ43" s="342">
        <v>1</v>
      </c>
      <c r="AR43" s="419">
        <v>1</v>
      </c>
      <c r="AS43" s="419">
        <v>1</v>
      </c>
      <c r="AT43" s="342">
        <v>1</v>
      </c>
      <c r="AU43" s="342">
        <v>1</v>
      </c>
      <c r="AV43" s="342">
        <v>1</v>
      </c>
      <c r="AW43" s="342">
        <v>1</v>
      </c>
      <c r="AX43" s="342">
        <v>1</v>
      </c>
      <c r="AY43" s="342">
        <v>1</v>
      </c>
      <c r="AZ43" s="342">
        <v>1</v>
      </c>
      <c r="BA43" s="342">
        <v>1</v>
      </c>
      <c r="BB43" s="342">
        <v>1</v>
      </c>
      <c r="BC43" s="342">
        <v>4</v>
      </c>
      <c r="BD43" s="342">
        <v>6</v>
      </c>
      <c r="BE43" s="419">
        <v>7</v>
      </c>
      <c r="BF43" s="419"/>
    </row>
    <row r="44" spans="2:61" ht="15" x14ac:dyDescent="0.25">
      <c r="B44" s="764"/>
      <c r="C44" s="2" t="s">
        <v>5</v>
      </c>
      <c r="D44" s="11">
        <v>8996.3194343551804</v>
      </c>
      <c r="E44" s="11">
        <v>9568.8662559500499</v>
      </c>
      <c r="F44" s="11">
        <v>10816.218255559001</v>
      </c>
      <c r="G44" s="11">
        <v>10804.188067036999</v>
      </c>
      <c r="H44" s="11">
        <v>10356.170989631801</v>
      </c>
      <c r="I44" s="11">
        <v>10406.3896612669</v>
      </c>
      <c r="J44" s="11">
        <v>9665.9264905710406</v>
      </c>
      <c r="K44" s="11">
        <v>10033.787821174399</v>
      </c>
      <c r="L44" s="11">
        <v>11868.971362968199</v>
      </c>
      <c r="M44" s="11">
        <v>12898.730027810399</v>
      </c>
      <c r="N44" s="11">
        <v>21563.6386285074</v>
      </c>
      <c r="O44" s="11">
        <v>21812.058000508801</v>
      </c>
      <c r="P44" s="11">
        <v>23597.3</v>
      </c>
      <c r="Q44" s="11">
        <v>25590.021691974001</v>
      </c>
      <c r="R44" s="11">
        <v>26729.714118057</v>
      </c>
      <c r="S44" s="11">
        <v>29726.3801202627</v>
      </c>
      <c r="T44" s="11">
        <v>30267.967272540001</v>
      </c>
      <c r="U44" s="366">
        <v>30809.881947290702</v>
      </c>
      <c r="V44" s="323">
        <f>100</f>
        <v>100</v>
      </c>
      <c r="W44" s="326">
        <f t="shared" si="9"/>
        <v>106.36423401561782</v>
      </c>
      <c r="X44" s="326">
        <f t="shared" si="9"/>
        <v>120.22937084974977</v>
      </c>
      <c r="Y44" s="326">
        <f t="shared" si="9"/>
        <v>120.09564740195778</v>
      </c>
      <c r="Z44" s="326">
        <f t="shared" si="9"/>
        <v>115.11564329389654</v>
      </c>
      <c r="AA44" s="326">
        <f t="shared" si="9"/>
        <v>115.67385681667702</v>
      </c>
      <c r="AB44" s="326">
        <f t="shared" si="9"/>
        <v>107.44312228019341</v>
      </c>
      <c r="AC44" s="326">
        <f t="shared" si="9"/>
        <v>111.53214260998037</v>
      </c>
      <c r="AD44" s="326">
        <f t="shared" si="9"/>
        <v>131.93141316928924</v>
      </c>
      <c r="AE44" s="326">
        <f t="shared" si="9"/>
        <v>143.3778571551459</v>
      </c>
      <c r="AF44" s="326">
        <f t="shared" si="9"/>
        <v>239.69400804244557</v>
      </c>
      <c r="AG44" s="326">
        <f t="shared" si="9"/>
        <v>242.45535254353942</v>
      </c>
      <c r="AH44" s="326">
        <f t="shared" si="9"/>
        <v>262.29949005463874</v>
      </c>
      <c r="AI44" s="326">
        <f t="shared" si="9"/>
        <v>284.44990063659503</v>
      </c>
      <c r="AJ44" s="326">
        <f t="shared" si="9"/>
        <v>297.11833059174688</v>
      </c>
      <c r="AK44" s="326">
        <f t="shared" ref="AK44:AK75" si="11">S44*100/$D44</f>
        <v>330.4282416511744</v>
      </c>
      <c r="AL44" s="326">
        <f t="shared" ref="AL44:AL75" si="12">T44*100/$D44</f>
        <v>336.44833860559203</v>
      </c>
      <c r="AM44" s="326">
        <f t="shared" si="10"/>
        <v>342.47207618744397</v>
      </c>
      <c r="AN44" s="324">
        <v>1</v>
      </c>
      <c r="AO44" s="342">
        <v>1</v>
      </c>
      <c r="AP44" s="342">
        <v>1</v>
      </c>
      <c r="AQ44" s="342">
        <v>1</v>
      </c>
      <c r="AR44" s="342">
        <v>1</v>
      </c>
      <c r="AS44" s="342">
        <v>1</v>
      </c>
      <c r="AT44" s="342">
        <v>1</v>
      </c>
      <c r="AU44" s="342">
        <v>1</v>
      </c>
      <c r="AV44" s="342">
        <v>1</v>
      </c>
      <c r="AW44" s="342">
        <v>1</v>
      </c>
      <c r="AX44" s="342">
        <v>1</v>
      </c>
      <c r="AY44" s="342">
        <v>1</v>
      </c>
      <c r="AZ44" s="342">
        <v>1</v>
      </c>
      <c r="BA44" s="342">
        <v>1</v>
      </c>
      <c r="BB44" s="342">
        <v>1</v>
      </c>
      <c r="BC44" s="342">
        <v>4</v>
      </c>
      <c r="BD44" s="342">
        <v>6</v>
      </c>
      <c r="BE44" s="419">
        <v>7</v>
      </c>
      <c r="BF44" s="419"/>
    </row>
    <row r="45" spans="2:61" ht="15" x14ac:dyDescent="0.25">
      <c r="B45" s="764"/>
      <c r="C45" s="2" t="s">
        <v>6</v>
      </c>
      <c r="D45" s="11">
        <v>77283.161412174901</v>
      </c>
      <c r="E45" s="11">
        <v>73022.446968887598</v>
      </c>
      <c r="F45" s="11">
        <v>79503.9967931336</v>
      </c>
      <c r="G45" s="11">
        <v>87649.278501799403</v>
      </c>
      <c r="H45" s="11">
        <v>90807.297945873899</v>
      </c>
      <c r="I45" s="11">
        <v>91224.234782902393</v>
      </c>
      <c r="J45" s="11">
        <v>99967.520631027801</v>
      </c>
      <c r="K45" s="11">
        <v>102220.43565647199</v>
      </c>
      <c r="L45" s="11">
        <v>108865.355521936</v>
      </c>
      <c r="M45" s="11">
        <v>115607.334327317</v>
      </c>
      <c r="N45" s="11">
        <v>128002.44983546701</v>
      </c>
      <c r="O45" s="11">
        <v>134531.874841007</v>
      </c>
      <c r="P45" s="11">
        <v>140230.1</v>
      </c>
      <c r="Q45" s="11">
        <v>153705.18370086499</v>
      </c>
      <c r="R45" s="11">
        <v>155574.96378339699</v>
      </c>
      <c r="S45" s="11">
        <v>172780.467792779</v>
      </c>
      <c r="T45" s="11">
        <v>172968.56794559301</v>
      </c>
      <c r="U45" s="366">
        <v>176364.69119867601</v>
      </c>
      <c r="V45" s="323">
        <f>100</f>
        <v>100</v>
      </c>
      <c r="W45" s="326">
        <f t="shared" ref="W45:AH66" si="13">E45*100/$D45</f>
        <v>94.486878686854439</v>
      </c>
      <c r="X45" s="326">
        <f t="shared" si="13"/>
        <v>102.87363423076638</v>
      </c>
      <c r="Y45" s="326">
        <f t="shared" si="13"/>
        <v>113.41316387710746</v>
      </c>
      <c r="Z45" s="326">
        <f t="shared" si="13"/>
        <v>117.49946079660305</v>
      </c>
      <c r="AA45" s="326">
        <f t="shared" si="13"/>
        <v>118.03895326742064</v>
      </c>
      <c r="AB45" s="326">
        <f t="shared" si="13"/>
        <v>129.35226613967075</v>
      </c>
      <c r="AC45" s="326">
        <f t="shared" si="13"/>
        <v>132.26740959948432</v>
      </c>
      <c r="AD45" s="326">
        <f t="shared" si="13"/>
        <v>140.86555665253331</v>
      </c>
      <c r="AE45" s="326">
        <f t="shared" si="13"/>
        <v>149.58929243428267</v>
      </c>
      <c r="AF45" s="326">
        <f t="shared" si="13"/>
        <v>165.6278644616911</v>
      </c>
      <c r="AG45" s="326">
        <f t="shared" si="13"/>
        <v>174.07656775776431</v>
      </c>
      <c r="AH45" s="326">
        <f t="shared" si="13"/>
        <v>181.44974589239393</v>
      </c>
      <c r="AI45" s="326">
        <f t="shared" ref="AI45:AI76" si="14">Q45*100/$D45</f>
        <v>198.88573512295636</v>
      </c>
      <c r="AJ45" s="326">
        <f t="shared" ref="AJ45:AJ76" si="15">R45*100/$D45</f>
        <v>201.30512383372593</v>
      </c>
      <c r="AK45" s="326">
        <f t="shared" si="11"/>
        <v>223.56806403310492</v>
      </c>
      <c r="AL45" s="326">
        <f t="shared" si="12"/>
        <v>223.81145489519812</v>
      </c>
      <c r="AM45" s="326">
        <f t="shared" si="10"/>
        <v>228.20584455398867</v>
      </c>
      <c r="AN45" s="324"/>
      <c r="AO45" s="342"/>
      <c r="AP45" s="342"/>
      <c r="AQ45" s="342"/>
      <c r="AR45" s="342"/>
      <c r="AS45" s="419"/>
      <c r="AT45" s="419"/>
      <c r="AU45" s="342"/>
      <c r="AV45" s="342"/>
      <c r="AW45" s="342"/>
      <c r="AX45" s="342"/>
      <c r="AY45" s="342"/>
      <c r="AZ45" s="342"/>
      <c r="BA45" s="342"/>
      <c r="BB45" s="342"/>
      <c r="BC45" s="342"/>
      <c r="BD45" s="342"/>
      <c r="BE45" s="419"/>
      <c r="BF45" s="419"/>
    </row>
    <row r="46" spans="2:61" ht="15" x14ac:dyDescent="0.25">
      <c r="B46" s="765"/>
      <c r="C46" s="4" t="s">
        <v>7</v>
      </c>
      <c r="D46" s="424">
        <v>68286.8419778198</v>
      </c>
      <c r="E46" s="341">
        <v>63453.580712937597</v>
      </c>
      <c r="F46" s="341">
        <v>68687.778537574603</v>
      </c>
      <c r="G46" s="341">
        <v>76845.090434762402</v>
      </c>
      <c r="H46" s="341">
        <v>80451.126956242195</v>
      </c>
      <c r="I46" s="341">
        <v>80817.845121635502</v>
      </c>
      <c r="J46" s="341">
        <v>90301.594140456698</v>
      </c>
      <c r="K46" s="341">
        <v>92186.647835297903</v>
      </c>
      <c r="L46" s="341">
        <v>96996.3841589683</v>
      </c>
      <c r="M46" s="341">
        <v>102708.604299506</v>
      </c>
      <c r="N46" s="341">
        <v>106438.811206959</v>
      </c>
      <c r="O46" s="341">
        <v>112719.816840499</v>
      </c>
      <c r="P46" s="341">
        <v>116632.8</v>
      </c>
      <c r="Q46" s="341">
        <v>128115.162008891</v>
      </c>
      <c r="R46" s="341">
        <v>128845.24966534</v>
      </c>
      <c r="S46" s="341">
        <v>143054.08767251499</v>
      </c>
      <c r="T46" s="341">
        <v>142700.60067305301</v>
      </c>
      <c r="U46" s="341">
        <v>145554.80925138501</v>
      </c>
      <c r="V46" s="323">
        <f>100</f>
        <v>100</v>
      </c>
      <c r="W46" s="326">
        <f t="shared" si="13"/>
        <v>92.922119218147344</v>
      </c>
      <c r="X46" s="326">
        <f t="shared" si="13"/>
        <v>100.58713589344933</v>
      </c>
      <c r="Y46" s="326">
        <f t="shared" si="13"/>
        <v>112.53279286179671</v>
      </c>
      <c r="Z46" s="326">
        <f t="shared" si="13"/>
        <v>117.81351227572284</v>
      </c>
      <c r="AA46" s="326">
        <f t="shared" si="13"/>
        <v>118.35053837734345</v>
      </c>
      <c r="AB46" s="326">
        <f t="shared" si="13"/>
        <v>132.23864440793366</v>
      </c>
      <c r="AC46" s="326">
        <f t="shared" si="13"/>
        <v>134.99913770392396</v>
      </c>
      <c r="AD46" s="326">
        <f t="shared" si="13"/>
        <v>142.04256830396932</v>
      </c>
      <c r="AE46" s="326">
        <f t="shared" si="13"/>
        <v>150.40760609908818</v>
      </c>
      <c r="AF46" s="326">
        <f t="shared" si="13"/>
        <v>155.87016198747529</v>
      </c>
      <c r="AG46" s="326">
        <f t="shared" si="13"/>
        <v>165.06813549396742</v>
      </c>
      <c r="AH46" s="326">
        <f t="shared" si="13"/>
        <v>170.79835092957353</v>
      </c>
      <c r="AI46" s="326">
        <f t="shared" si="14"/>
        <v>187.61324773300248</v>
      </c>
      <c r="AJ46" s="326">
        <f t="shared" si="15"/>
        <v>188.68239610083322</v>
      </c>
      <c r="AK46" s="326">
        <f t="shared" si="11"/>
        <v>209.48997424566841</v>
      </c>
      <c r="AL46" s="326">
        <f t="shared" si="12"/>
        <v>208.97232400848685</v>
      </c>
      <c r="AM46" s="326">
        <f t="shared" si="10"/>
        <v>213.1520583404085</v>
      </c>
      <c r="AN46" s="283"/>
      <c r="AO46" s="284"/>
      <c r="AP46" s="284"/>
      <c r="AQ46" s="284"/>
      <c r="AR46" s="284"/>
      <c r="AS46" s="284"/>
      <c r="AT46" s="284"/>
      <c r="AU46" s="284"/>
      <c r="AV46" s="284"/>
      <c r="AW46" s="284"/>
      <c r="AX46" s="284"/>
      <c r="AY46" s="284"/>
      <c r="AZ46" s="284"/>
      <c r="BA46" s="284"/>
      <c r="BB46" s="284"/>
      <c r="BC46" s="284"/>
      <c r="BD46" s="284"/>
      <c r="BE46" s="284"/>
      <c r="BF46" s="419"/>
      <c r="BH46" s="810">
        <f>(T46/S46-1)*100</f>
        <v>-0.24710024384007045</v>
      </c>
      <c r="BI46" s="810">
        <f>(U46/T46-1)*100</f>
        <v>2.0001377463514602</v>
      </c>
    </row>
    <row r="47" spans="2:61" ht="15" customHeight="1" x14ac:dyDescent="0.25">
      <c r="B47" s="764" t="s">
        <v>12</v>
      </c>
      <c r="C47" s="2" t="s">
        <v>2</v>
      </c>
      <c r="D47" s="11">
        <v>41252.603031623803</v>
      </c>
      <c r="E47" s="11">
        <v>53429.602459551599</v>
      </c>
      <c r="F47" s="11">
        <v>45778.844113277803</v>
      </c>
      <c r="G47" s="11">
        <v>47694.466766826197</v>
      </c>
      <c r="H47" s="11">
        <v>46052.265968562402</v>
      </c>
      <c r="I47" s="11">
        <v>43941.079127782003</v>
      </c>
      <c r="J47" s="11">
        <v>50872.634474530198</v>
      </c>
      <c r="K47" s="11">
        <v>51388.994513553203</v>
      </c>
      <c r="L47" s="11">
        <v>54197.165266467098</v>
      </c>
      <c r="M47" s="11">
        <v>49287.187133204301</v>
      </c>
      <c r="N47" s="11">
        <v>50347.648261758703</v>
      </c>
      <c r="O47" s="11">
        <v>52670.974306792203</v>
      </c>
      <c r="P47" s="11">
        <v>52564.7</v>
      </c>
      <c r="Q47" s="11">
        <v>66846.239895722902</v>
      </c>
      <c r="R47" s="11">
        <v>69810.940164670901</v>
      </c>
      <c r="S47" s="11">
        <v>68901.174618136007</v>
      </c>
      <c r="T47" s="11">
        <v>68128.119405342004</v>
      </c>
      <c r="U47" s="366">
        <v>68087.177542747406</v>
      </c>
      <c r="V47" s="323">
        <f>100</f>
        <v>100</v>
      </c>
      <c r="W47" s="326">
        <f t="shared" si="13"/>
        <v>129.51813590670398</v>
      </c>
      <c r="X47" s="326">
        <f t="shared" si="13"/>
        <v>110.97201327679669</v>
      </c>
      <c r="Y47" s="326">
        <f t="shared" si="13"/>
        <v>115.61565395101039</v>
      </c>
      <c r="Z47" s="326">
        <f t="shared" si="13"/>
        <v>111.6348123129569</v>
      </c>
      <c r="AA47" s="326">
        <f t="shared" si="13"/>
        <v>106.51710655469971</v>
      </c>
      <c r="AB47" s="326">
        <f t="shared" si="13"/>
        <v>123.31981677745713</v>
      </c>
      <c r="AC47" s="326">
        <f t="shared" si="13"/>
        <v>124.57151970303292</v>
      </c>
      <c r="AD47" s="326">
        <f t="shared" si="13"/>
        <v>131.37877681299318</v>
      </c>
      <c r="AE47" s="326">
        <f t="shared" si="13"/>
        <v>119.47655059590124</v>
      </c>
      <c r="AF47" s="326">
        <f t="shared" si="13"/>
        <v>122.04720323506068</v>
      </c>
      <c r="AG47" s="326">
        <f t="shared" si="13"/>
        <v>127.67915340133858</v>
      </c>
      <c r="AH47" s="326">
        <f t="shared" si="13"/>
        <v>127.42153497490683</v>
      </c>
      <c r="AI47" s="326">
        <f t="shared" si="14"/>
        <v>162.04126523720041</v>
      </c>
      <c r="AJ47" s="326">
        <f t="shared" si="15"/>
        <v>169.22796389637421</v>
      </c>
      <c r="AK47" s="326">
        <f t="shared" si="11"/>
        <v>167.02261082850239</v>
      </c>
      <c r="AL47" s="326">
        <f t="shared" si="12"/>
        <v>165.14865583904054</v>
      </c>
      <c r="AM47" s="326">
        <f t="shared" si="10"/>
        <v>165.0494091016572</v>
      </c>
      <c r="AN47" s="324">
        <v>1</v>
      </c>
      <c r="AO47" s="342">
        <v>1</v>
      </c>
      <c r="AP47" s="342">
        <v>1</v>
      </c>
      <c r="AQ47" s="342">
        <v>1</v>
      </c>
      <c r="AR47" s="419">
        <v>1</v>
      </c>
      <c r="AS47" s="419">
        <v>1</v>
      </c>
      <c r="AT47" s="419">
        <v>1</v>
      </c>
      <c r="AU47" s="342">
        <v>1</v>
      </c>
      <c r="AV47" s="342">
        <v>1</v>
      </c>
      <c r="AW47" s="342">
        <v>1</v>
      </c>
      <c r="AX47" s="342">
        <v>1</v>
      </c>
      <c r="AY47" s="342">
        <v>1</v>
      </c>
      <c r="AZ47" s="342">
        <v>1</v>
      </c>
      <c r="BA47" s="342">
        <v>1</v>
      </c>
      <c r="BB47" s="342">
        <v>1</v>
      </c>
      <c r="BC47" s="342">
        <v>4</v>
      </c>
      <c r="BD47" s="342">
        <v>6</v>
      </c>
      <c r="BE47" s="564">
        <v>7</v>
      </c>
      <c r="BF47" s="419"/>
    </row>
    <row r="48" spans="2:61" ht="15" x14ac:dyDescent="0.25">
      <c r="B48" s="764"/>
      <c r="C48" s="2" t="s">
        <v>3</v>
      </c>
      <c r="D48" s="11">
        <v>66479.490532229203</v>
      </c>
      <c r="E48" s="11">
        <v>84278.100257588201</v>
      </c>
      <c r="F48" s="11">
        <v>73126.812704850396</v>
      </c>
      <c r="G48" s="11">
        <v>80385.847221737</v>
      </c>
      <c r="H48" s="11">
        <v>70491.887981812499</v>
      </c>
      <c r="I48" s="11">
        <v>68877.644065697794</v>
      </c>
      <c r="J48" s="11">
        <v>72869.231873971206</v>
      </c>
      <c r="K48" s="11">
        <v>77694.605899288406</v>
      </c>
      <c r="L48" s="11">
        <v>85911.202669499296</v>
      </c>
      <c r="M48" s="11">
        <v>85963.899375059496</v>
      </c>
      <c r="N48" s="11">
        <v>74455.793964684999</v>
      </c>
      <c r="O48" s="11">
        <v>75528.364283897201</v>
      </c>
      <c r="P48" s="11">
        <v>76047.8</v>
      </c>
      <c r="Q48" s="11">
        <v>92272.676867406597</v>
      </c>
      <c r="R48" s="11">
        <v>86345.598078227893</v>
      </c>
      <c r="S48" s="11">
        <v>83846.828067149996</v>
      </c>
      <c r="T48" s="11">
        <v>82401.266330022205</v>
      </c>
      <c r="U48" s="366">
        <v>82384.465970260295</v>
      </c>
      <c r="V48" s="323">
        <f>100</f>
        <v>100</v>
      </c>
      <c r="W48" s="326">
        <f t="shared" si="13"/>
        <v>126.77308382309315</v>
      </c>
      <c r="X48" s="326">
        <f t="shared" si="13"/>
        <v>109.99905703157965</v>
      </c>
      <c r="Y48" s="326">
        <f t="shared" si="13"/>
        <v>120.91826603690052</v>
      </c>
      <c r="Z48" s="326">
        <f t="shared" si="13"/>
        <v>106.03554181516792</v>
      </c>
      <c r="AA48" s="326">
        <f t="shared" si="13"/>
        <v>103.60735847141602</v>
      </c>
      <c r="AB48" s="326">
        <f t="shared" si="13"/>
        <v>109.61159793883238</v>
      </c>
      <c r="AC48" s="326">
        <f t="shared" si="13"/>
        <v>116.87003807831849</v>
      </c>
      <c r="AD48" s="326">
        <f t="shared" si="13"/>
        <v>129.22963455601334</v>
      </c>
      <c r="AE48" s="326">
        <f t="shared" si="13"/>
        <v>129.30890216943564</v>
      </c>
      <c r="AF48" s="326">
        <f t="shared" si="13"/>
        <v>111.9981416352595</v>
      </c>
      <c r="AG48" s="326">
        <f t="shared" si="13"/>
        <v>113.61152692239888</v>
      </c>
      <c r="AH48" s="326">
        <f t="shared" si="13"/>
        <v>114.39287424011182</v>
      </c>
      <c r="AI48" s="326">
        <f t="shared" si="14"/>
        <v>138.79871239788289</v>
      </c>
      <c r="AJ48" s="326">
        <f t="shared" si="15"/>
        <v>129.88306226018327</v>
      </c>
      <c r="AK48" s="326">
        <f t="shared" si="11"/>
        <v>126.12435413671096</v>
      </c>
      <c r="AL48" s="326">
        <f t="shared" si="12"/>
        <v>123.94990646036034</v>
      </c>
      <c r="AM48" s="326">
        <f t="shared" si="10"/>
        <v>123.92463496741205</v>
      </c>
      <c r="AN48" s="324">
        <v>1</v>
      </c>
      <c r="AO48" s="342">
        <v>1</v>
      </c>
      <c r="AP48" s="342">
        <v>1</v>
      </c>
      <c r="AQ48" s="342">
        <v>1</v>
      </c>
      <c r="AR48" s="342">
        <v>1</v>
      </c>
      <c r="AS48" s="342">
        <v>1</v>
      </c>
      <c r="AT48" s="342">
        <v>1</v>
      </c>
      <c r="AU48" s="342">
        <v>1</v>
      </c>
      <c r="AV48" s="342">
        <v>1</v>
      </c>
      <c r="AW48" s="342">
        <v>1</v>
      </c>
      <c r="AX48" s="342">
        <v>1</v>
      </c>
      <c r="AY48" s="342">
        <v>1</v>
      </c>
      <c r="AZ48" s="342">
        <v>1</v>
      </c>
      <c r="BA48" s="342">
        <v>1</v>
      </c>
      <c r="BB48" s="342">
        <v>1</v>
      </c>
      <c r="BC48" s="342">
        <v>4</v>
      </c>
      <c r="BD48" s="342">
        <v>6</v>
      </c>
      <c r="BE48" s="419">
        <v>7</v>
      </c>
      <c r="BF48" s="419"/>
    </row>
    <row r="49" spans="2:61" ht="15" x14ac:dyDescent="0.25">
      <c r="B49" s="764"/>
      <c r="C49" s="2" t="s">
        <v>4</v>
      </c>
      <c r="D49" s="11">
        <v>54692.600125914098</v>
      </c>
      <c r="E49" s="11">
        <v>69956.910366439901</v>
      </c>
      <c r="F49" s="11">
        <v>62792.921313872102</v>
      </c>
      <c r="G49" s="11">
        <v>72577.478075538893</v>
      </c>
      <c r="H49" s="11">
        <v>67228.479900795704</v>
      </c>
      <c r="I49" s="11">
        <v>61120.104468034799</v>
      </c>
      <c r="J49" s="11">
        <v>65925.606778687303</v>
      </c>
      <c r="K49" s="11">
        <v>71072.192949100994</v>
      </c>
      <c r="L49" s="11">
        <v>74305.318612461197</v>
      </c>
      <c r="M49" s="11">
        <v>73524.9394621916</v>
      </c>
      <c r="N49" s="11">
        <v>62073.121360281497</v>
      </c>
      <c r="O49" s="11">
        <v>60810.989570083999</v>
      </c>
      <c r="P49" s="11">
        <v>60144.800000000003</v>
      </c>
      <c r="Q49" s="11">
        <v>78794.801708121406</v>
      </c>
      <c r="R49" s="11">
        <v>75140.419562466806</v>
      </c>
      <c r="S49" s="11">
        <v>72938.396747300503</v>
      </c>
      <c r="T49" s="11">
        <v>71670.811229049694</v>
      </c>
      <c r="U49" s="366">
        <v>71611.730483996507</v>
      </c>
      <c r="V49" s="323">
        <f>100</f>
        <v>100</v>
      </c>
      <c r="W49" s="326">
        <f t="shared" si="13"/>
        <v>127.9092787788185</v>
      </c>
      <c r="X49" s="326">
        <f t="shared" si="13"/>
        <v>114.81063465497952</v>
      </c>
      <c r="Y49" s="326">
        <f t="shared" si="13"/>
        <v>132.70072717049467</v>
      </c>
      <c r="Z49" s="326">
        <f t="shared" si="13"/>
        <v>122.92061402460538</v>
      </c>
      <c r="AA49" s="326">
        <f t="shared" si="13"/>
        <v>111.75205480690843</v>
      </c>
      <c r="AB49" s="326">
        <f t="shared" si="13"/>
        <v>120.53843961872798</v>
      </c>
      <c r="AC49" s="326">
        <f t="shared" si="13"/>
        <v>129.94846247111596</v>
      </c>
      <c r="AD49" s="326">
        <f t="shared" si="13"/>
        <v>135.85991238557759</v>
      </c>
      <c r="AE49" s="326">
        <f t="shared" si="13"/>
        <v>134.43306643480364</v>
      </c>
      <c r="AF49" s="326">
        <f t="shared" si="13"/>
        <v>113.49455176271719</v>
      </c>
      <c r="AG49" s="326">
        <f t="shared" si="13"/>
        <v>111.1868688452991</v>
      </c>
      <c r="AH49" s="326">
        <f t="shared" si="13"/>
        <v>109.96880722718205</v>
      </c>
      <c r="AI49" s="326">
        <f t="shared" si="14"/>
        <v>144.06848737620604</v>
      </c>
      <c r="AJ49" s="326">
        <f t="shared" si="15"/>
        <v>137.38681172494532</v>
      </c>
      <c r="AK49" s="326">
        <f t="shared" si="11"/>
        <v>133.36063119943222</v>
      </c>
      <c r="AL49" s="326">
        <f t="shared" si="12"/>
        <v>131.04297668066266</v>
      </c>
      <c r="AM49" s="326">
        <f t="shared" si="10"/>
        <v>130.93495339247164</v>
      </c>
      <c r="AN49" s="324">
        <v>1</v>
      </c>
      <c r="AO49" s="342">
        <v>1</v>
      </c>
      <c r="AP49" s="342">
        <v>1</v>
      </c>
      <c r="AQ49" s="342">
        <v>1</v>
      </c>
      <c r="AR49" s="419">
        <v>1</v>
      </c>
      <c r="AS49" s="419">
        <v>1</v>
      </c>
      <c r="AT49" s="342">
        <v>1</v>
      </c>
      <c r="AU49" s="342">
        <v>1</v>
      </c>
      <c r="AV49" s="342">
        <v>1</v>
      </c>
      <c r="AW49" s="342">
        <v>1</v>
      </c>
      <c r="AX49" s="342">
        <v>1</v>
      </c>
      <c r="AY49" s="342">
        <v>1</v>
      </c>
      <c r="AZ49" s="342">
        <v>1</v>
      </c>
      <c r="BA49" s="342">
        <v>1</v>
      </c>
      <c r="BB49" s="342">
        <v>1</v>
      </c>
      <c r="BC49" s="342">
        <v>4</v>
      </c>
      <c r="BD49" s="342">
        <v>6</v>
      </c>
      <c r="BE49" s="419">
        <v>7</v>
      </c>
      <c r="BF49" s="419"/>
    </row>
    <row r="50" spans="2:61" ht="15" x14ac:dyDescent="0.25">
      <c r="B50" s="764"/>
      <c r="C50" s="2" t="s">
        <v>5</v>
      </c>
      <c r="D50" s="11">
        <v>99107.462831129902</v>
      </c>
      <c r="E50" s="11">
        <v>105269.16182947</v>
      </c>
      <c r="F50" s="11">
        <v>99331.391921526098</v>
      </c>
      <c r="G50" s="11">
        <v>99097.865203871304</v>
      </c>
      <c r="H50" s="11">
        <v>99963.487306672207</v>
      </c>
      <c r="I50" s="11">
        <v>98816.291609911001</v>
      </c>
      <c r="J50" s="11">
        <v>104844.176360764</v>
      </c>
      <c r="K50" s="11">
        <v>105661.144005649</v>
      </c>
      <c r="L50" s="11">
        <v>112105.127627386</v>
      </c>
      <c r="M50" s="11">
        <v>113020.01713034901</v>
      </c>
      <c r="N50" s="11">
        <v>144424.236762065</v>
      </c>
      <c r="O50" s="11">
        <v>151797.303485118</v>
      </c>
      <c r="P50" s="11">
        <v>141530.4</v>
      </c>
      <c r="Q50" s="11">
        <v>180901.40365553499</v>
      </c>
      <c r="R50" s="11">
        <v>177108.33807052599</v>
      </c>
      <c r="S50" s="11">
        <v>172194.22758631199</v>
      </c>
      <c r="T50" s="11">
        <v>169303.23079759401</v>
      </c>
      <c r="U50" s="366">
        <v>169351.723722002</v>
      </c>
      <c r="V50" s="323">
        <f>100</f>
        <v>100</v>
      </c>
      <c r="W50" s="326">
        <f t="shared" si="13"/>
        <v>106.21718972751736</v>
      </c>
      <c r="X50" s="326">
        <f t="shared" si="13"/>
        <v>100.22594574010814</v>
      </c>
      <c r="Y50" s="326">
        <f t="shared" si="13"/>
        <v>99.990315938896586</v>
      </c>
      <c r="Z50" s="326">
        <f t="shared" si="13"/>
        <v>100.86373361913309</v>
      </c>
      <c r="AA50" s="326">
        <f t="shared" si="13"/>
        <v>99.706206563157579</v>
      </c>
      <c r="AB50" s="326">
        <f t="shared" si="13"/>
        <v>105.78837694534562</v>
      </c>
      <c r="AC50" s="326">
        <f t="shared" si="13"/>
        <v>106.61270199771532</v>
      </c>
      <c r="AD50" s="326">
        <f t="shared" si="13"/>
        <v>113.11471853376263</v>
      </c>
      <c r="AE50" s="326">
        <f t="shared" si="13"/>
        <v>114.03784730411758</v>
      </c>
      <c r="AF50" s="326">
        <f t="shared" si="13"/>
        <v>145.72488552971109</v>
      </c>
      <c r="AG50" s="326">
        <f t="shared" si="13"/>
        <v>153.16435225848409</v>
      </c>
      <c r="AH50" s="326">
        <f t="shared" si="13"/>
        <v>142.80498759327028</v>
      </c>
      <c r="AI50" s="326">
        <f t="shared" si="14"/>
        <v>182.53055671879574</v>
      </c>
      <c r="AJ50" s="326">
        <f t="shared" si="15"/>
        <v>178.70333172820946</v>
      </c>
      <c r="AK50" s="326">
        <f t="shared" si="11"/>
        <v>173.74496598678476</v>
      </c>
      <c r="AL50" s="326">
        <f t="shared" si="12"/>
        <v>170.82793359978481</v>
      </c>
      <c r="AM50" s="326">
        <f t="shared" si="10"/>
        <v>170.87686323941307</v>
      </c>
      <c r="AN50" s="324">
        <v>1</v>
      </c>
      <c r="AO50" s="342">
        <v>1</v>
      </c>
      <c r="AP50" s="342">
        <v>1</v>
      </c>
      <c r="AQ50" s="342">
        <v>1</v>
      </c>
      <c r="AR50" s="342">
        <v>1</v>
      </c>
      <c r="AS50" s="342">
        <v>1</v>
      </c>
      <c r="AT50" s="342">
        <v>1</v>
      </c>
      <c r="AU50" s="342">
        <v>1</v>
      </c>
      <c r="AV50" s="342">
        <v>1</v>
      </c>
      <c r="AW50" s="342">
        <v>1</v>
      </c>
      <c r="AX50" s="342">
        <v>1</v>
      </c>
      <c r="AY50" s="342">
        <v>1</v>
      </c>
      <c r="AZ50" s="342">
        <v>1</v>
      </c>
      <c r="BA50" s="342">
        <v>1</v>
      </c>
      <c r="BB50" s="342">
        <v>1</v>
      </c>
      <c r="BC50" s="342">
        <v>4</v>
      </c>
      <c r="BD50" s="342">
        <v>6</v>
      </c>
      <c r="BE50" s="419">
        <v>7</v>
      </c>
      <c r="BF50" s="419"/>
    </row>
    <row r="51" spans="2:61" ht="15" x14ac:dyDescent="0.25">
      <c r="B51" s="764"/>
      <c r="C51" s="2" t="s">
        <v>6</v>
      </c>
      <c r="D51" s="11">
        <v>261532.156520897</v>
      </c>
      <c r="E51" s="11">
        <v>312933.77491304901</v>
      </c>
      <c r="F51" s="11">
        <v>281029.97005352599</v>
      </c>
      <c r="G51" s="11">
        <v>299755.657267973</v>
      </c>
      <c r="H51" s="11">
        <v>283736.12115784298</v>
      </c>
      <c r="I51" s="11">
        <v>272755.119271426</v>
      </c>
      <c r="J51" s="11">
        <v>294511.64948795299</v>
      </c>
      <c r="K51" s="11">
        <v>305816.93736759201</v>
      </c>
      <c r="L51" s="11">
        <v>326518.81417581398</v>
      </c>
      <c r="M51" s="11">
        <v>321796.04310080502</v>
      </c>
      <c r="N51" s="11">
        <v>331300.80034879001</v>
      </c>
      <c r="O51" s="11">
        <v>340807.63164589199</v>
      </c>
      <c r="P51" s="11">
        <v>330287.7</v>
      </c>
      <c r="Q51" s="11">
        <v>418815.12212678598</v>
      </c>
      <c r="R51" s="11">
        <v>408405.29587589198</v>
      </c>
      <c r="S51" s="11">
        <v>397880.62701889902</v>
      </c>
      <c r="T51" s="11">
        <v>391503.42776200798</v>
      </c>
      <c r="U51" s="366">
        <v>391435.09771900601</v>
      </c>
      <c r="V51" s="323">
        <f>100</f>
        <v>100</v>
      </c>
      <c r="W51" s="326">
        <f t="shared" si="13"/>
        <v>119.6540337815189</v>
      </c>
      <c r="X51" s="326">
        <f t="shared" si="13"/>
        <v>107.45522607697805</v>
      </c>
      <c r="Y51" s="326">
        <f t="shared" si="13"/>
        <v>114.61522026796038</v>
      </c>
      <c r="Z51" s="326">
        <f t="shared" si="13"/>
        <v>108.48995585564708</v>
      </c>
      <c r="AA51" s="326">
        <f t="shared" si="13"/>
        <v>104.29123626701416</v>
      </c>
      <c r="AB51" s="326">
        <f t="shared" si="13"/>
        <v>112.61011013168503</v>
      </c>
      <c r="AC51" s="326">
        <f t="shared" si="13"/>
        <v>116.93282441280085</v>
      </c>
      <c r="AD51" s="326">
        <f t="shared" si="13"/>
        <v>124.84843872333703</v>
      </c>
      <c r="AE51" s="326">
        <f t="shared" si="13"/>
        <v>123.04262977890934</v>
      </c>
      <c r="AF51" s="326">
        <f t="shared" si="13"/>
        <v>126.67688928046535</v>
      </c>
      <c r="AG51" s="326">
        <f t="shared" si="13"/>
        <v>130.31194181991944</v>
      </c>
      <c r="AH51" s="326">
        <f t="shared" si="13"/>
        <v>126.28951804387744</v>
      </c>
      <c r="AI51" s="326">
        <f t="shared" si="14"/>
        <v>160.13905429381558</v>
      </c>
      <c r="AJ51" s="326">
        <f t="shared" si="15"/>
        <v>156.15873065431612</v>
      </c>
      <c r="AK51" s="326">
        <f t="shared" si="11"/>
        <v>152.13449554801016</v>
      </c>
      <c r="AL51" s="326">
        <f t="shared" si="12"/>
        <v>149.69609587214413</v>
      </c>
      <c r="AM51" s="326">
        <f t="shared" si="10"/>
        <v>149.66996904938131</v>
      </c>
      <c r="AN51" s="324"/>
      <c r="AO51" s="342"/>
      <c r="AP51" s="342"/>
      <c r="AQ51" s="342"/>
      <c r="AR51" s="342"/>
      <c r="AS51" s="419"/>
      <c r="AT51" s="419"/>
      <c r="AU51" s="342"/>
      <c r="AV51" s="342"/>
      <c r="AW51" s="342"/>
      <c r="AX51" s="342"/>
      <c r="AY51" s="342"/>
      <c r="AZ51" s="342"/>
      <c r="BA51" s="342"/>
      <c r="BB51" s="342"/>
      <c r="BC51" s="342"/>
      <c r="BD51" s="342"/>
      <c r="BE51" s="419"/>
      <c r="BF51" s="419"/>
    </row>
    <row r="52" spans="2:61" ht="15" x14ac:dyDescent="0.25">
      <c r="B52" s="764"/>
      <c r="C52" s="2" t="s">
        <v>7</v>
      </c>
      <c r="D52" s="424">
        <v>162424.69368976701</v>
      </c>
      <c r="E52" s="341">
        <v>207664.61308358001</v>
      </c>
      <c r="F52" s="341">
        <v>181698.578132</v>
      </c>
      <c r="G52" s="341">
        <v>200657.79206410199</v>
      </c>
      <c r="H52" s="341">
        <v>183772.63385117101</v>
      </c>
      <c r="I52" s="341">
        <v>173938.82766151501</v>
      </c>
      <c r="J52" s="341">
        <v>189667.47312718901</v>
      </c>
      <c r="K52" s="341">
        <v>200155.79336194301</v>
      </c>
      <c r="L52" s="341">
        <v>214413.686548428</v>
      </c>
      <c r="M52" s="341">
        <v>208776.025970455</v>
      </c>
      <c r="N52" s="341">
        <v>186876.56358672501</v>
      </c>
      <c r="O52" s="341">
        <v>189010.328160773</v>
      </c>
      <c r="P52" s="341">
        <v>188757.3</v>
      </c>
      <c r="Q52" s="341">
        <v>237913.71847125099</v>
      </c>
      <c r="R52" s="341">
        <v>231296.95780536599</v>
      </c>
      <c r="S52" s="341">
        <v>225686.399432587</v>
      </c>
      <c r="T52" s="341">
        <v>222200.196964414</v>
      </c>
      <c r="U52" s="341">
        <v>222083.373997004</v>
      </c>
      <c r="V52" s="323">
        <f>100</f>
        <v>100</v>
      </c>
      <c r="W52" s="326">
        <f t="shared" si="13"/>
        <v>127.85285806370167</v>
      </c>
      <c r="X52" s="326">
        <f t="shared" si="13"/>
        <v>111.86635110979266</v>
      </c>
      <c r="Y52" s="326">
        <f t="shared" si="13"/>
        <v>123.5389690482413</v>
      </c>
      <c r="Z52" s="326">
        <f t="shared" si="13"/>
        <v>113.14328485185804</v>
      </c>
      <c r="AA52" s="326">
        <f t="shared" si="13"/>
        <v>107.08890607098213</v>
      </c>
      <c r="AB52" s="326">
        <f t="shared" si="13"/>
        <v>116.77256014375254</v>
      </c>
      <c r="AC52" s="326">
        <f t="shared" si="13"/>
        <v>123.2299035417871</v>
      </c>
      <c r="AD52" s="326">
        <f t="shared" si="13"/>
        <v>132.00805965991881</v>
      </c>
      <c r="AE52" s="326">
        <f t="shared" si="13"/>
        <v>128.53712155937296</v>
      </c>
      <c r="AF52" s="326">
        <f t="shared" si="13"/>
        <v>115.05428105880337</v>
      </c>
      <c r="AG52" s="326">
        <f t="shared" si="13"/>
        <v>116.36797574744691</v>
      </c>
      <c r="AH52" s="326">
        <f t="shared" si="13"/>
        <v>116.21219391709525</v>
      </c>
      <c r="AI52" s="326">
        <f t="shared" si="14"/>
        <v>146.47632269860941</v>
      </c>
      <c r="AJ52" s="326">
        <f t="shared" si="15"/>
        <v>142.40258211423551</v>
      </c>
      <c r="AK52" s="326">
        <f t="shared" si="11"/>
        <v>138.94833002649864</v>
      </c>
      <c r="AL52" s="326">
        <f t="shared" si="12"/>
        <v>136.80197999253664</v>
      </c>
      <c r="AM52" s="326">
        <f t="shared" si="10"/>
        <v>136.73005560422095</v>
      </c>
      <c r="AN52" s="283"/>
      <c r="AO52" s="284"/>
      <c r="AP52" s="284"/>
      <c r="AQ52" s="284"/>
      <c r="AR52" s="284"/>
      <c r="AS52" s="284"/>
      <c r="AT52" s="284"/>
      <c r="AU52" s="284"/>
      <c r="AV52" s="284"/>
      <c r="AW52" s="284"/>
      <c r="AX52" s="284"/>
      <c r="AY52" s="284"/>
      <c r="AZ52" s="284"/>
      <c r="BA52" s="284"/>
      <c r="BB52" s="284"/>
      <c r="BC52" s="284"/>
      <c r="BD52" s="284"/>
      <c r="BE52" s="284"/>
      <c r="BF52" s="419"/>
      <c r="BH52" s="810">
        <f>(T52/S52-1)*100</f>
        <v>-1.5447109249551061</v>
      </c>
      <c r="BI52" s="810">
        <f>(U52/T52-1)*100</f>
        <v>-5.2575546289324038E-2</v>
      </c>
    </row>
    <row r="53" spans="2:61" ht="15" customHeight="1" x14ac:dyDescent="0.25">
      <c r="B53" s="766" t="s">
        <v>13</v>
      </c>
      <c r="C53" s="3" t="s">
        <v>2</v>
      </c>
      <c r="D53" s="11">
        <v>14608.818828998999</v>
      </c>
      <c r="E53" s="11">
        <v>13934.688935579199</v>
      </c>
      <c r="F53" s="11">
        <v>11780.2824872079</v>
      </c>
      <c r="G53" s="11">
        <v>13002.6903322735</v>
      </c>
      <c r="H53" s="11">
        <v>13050.7618293089</v>
      </c>
      <c r="I53" s="11">
        <v>14454.526010064101</v>
      </c>
      <c r="J53" s="11">
        <v>13105.867276483399</v>
      </c>
      <c r="K53" s="11">
        <v>12329.730023358101</v>
      </c>
      <c r="L53" s="11">
        <v>12787.5237390157</v>
      </c>
      <c r="M53" s="11">
        <v>13721.092535608899</v>
      </c>
      <c r="N53" s="11">
        <v>11384.883684718599</v>
      </c>
      <c r="O53" s="11">
        <v>9931.5186975324395</v>
      </c>
      <c r="P53" s="11">
        <v>9001.5</v>
      </c>
      <c r="Q53" s="11">
        <v>13753.3340466718</v>
      </c>
      <c r="R53" s="11">
        <v>13547.4575027965</v>
      </c>
      <c r="S53" s="11">
        <v>13849.756587121999</v>
      </c>
      <c r="T53" s="11">
        <v>13399.8050566398</v>
      </c>
      <c r="U53" s="366">
        <v>13361.9978238269</v>
      </c>
      <c r="V53" s="323">
        <f>100</f>
        <v>100</v>
      </c>
      <c r="W53" s="326">
        <f t="shared" si="13"/>
        <v>95.385459281063646</v>
      </c>
      <c r="X53" s="326">
        <f t="shared" si="13"/>
        <v>80.638158533554005</v>
      </c>
      <c r="Y53" s="326">
        <f t="shared" si="13"/>
        <v>89.005760729010603</v>
      </c>
      <c r="Z53" s="326">
        <f t="shared" si="13"/>
        <v>89.334818797278103</v>
      </c>
      <c r="AA53" s="326">
        <f t="shared" si="13"/>
        <v>98.943837823297372</v>
      </c>
      <c r="AB53" s="326">
        <f t="shared" si="13"/>
        <v>89.712025523020444</v>
      </c>
      <c r="AC53" s="326">
        <f t="shared" si="13"/>
        <v>84.399226026974674</v>
      </c>
      <c r="AD53" s="326">
        <f t="shared" si="13"/>
        <v>87.532906586753157</v>
      </c>
      <c r="AE53" s="326">
        <f t="shared" si="13"/>
        <v>93.923353395088085</v>
      </c>
      <c r="AF53" s="326">
        <f t="shared" si="13"/>
        <v>77.931582409107719</v>
      </c>
      <c r="AG53" s="326">
        <f t="shared" si="13"/>
        <v>67.983036916153949</v>
      </c>
      <c r="AH53" s="326">
        <f t="shared" si="13"/>
        <v>61.616891176251144</v>
      </c>
      <c r="AI53" s="326">
        <f t="shared" si="14"/>
        <v>94.144052353986126</v>
      </c>
      <c r="AJ53" s="326">
        <f t="shared" si="15"/>
        <v>92.7347902754762</v>
      </c>
      <c r="AK53" s="326">
        <f t="shared" si="11"/>
        <v>94.804082035912202</v>
      </c>
      <c r="AL53" s="326">
        <f t="shared" si="12"/>
        <v>91.724082648220232</v>
      </c>
      <c r="AM53" s="326">
        <f t="shared" si="10"/>
        <v>91.465285320007396</v>
      </c>
      <c r="AN53" s="324">
        <v>1</v>
      </c>
      <c r="AO53" s="342">
        <v>1</v>
      </c>
      <c r="AP53" s="342">
        <v>1</v>
      </c>
      <c r="AQ53" s="342">
        <v>1</v>
      </c>
      <c r="AR53" s="419">
        <v>1</v>
      </c>
      <c r="AS53" s="419">
        <v>1</v>
      </c>
      <c r="AT53" s="419">
        <v>1</v>
      </c>
      <c r="AU53" s="342">
        <v>1</v>
      </c>
      <c r="AV53" s="342">
        <v>1</v>
      </c>
      <c r="AW53" s="342">
        <v>1</v>
      </c>
      <c r="AX53" s="342">
        <v>1</v>
      </c>
      <c r="AY53" s="342">
        <v>1</v>
      </c>
      <c r="AZ53" s="342">
        <v>1</v>
      </c>
      <c r="BA53" s="342">
        <v>1</v>
      </c>
      <c r="BB53" s="342">
        <v>1</v>
      </c>
      <c r="BC53" s="342">
        <v>4</v>
      </c>
      <c r="BD53" s="342">
        <v>6</v>
      </c>
      <c r="BE53" s="564">
        <v>7</v>
      </c>
      <c r="BF53" s="419"/>
    </row>
    <row r="54" spans="2:61" ht="15" x14ac:dyDescent="0.25">
      <c r="B54" s="764"/>
      <c r="C54" s="2" t="s">
        <v>3</v>
      </c>
      <c r="D54" s="11">
        <v>22244.055402198701</v>
      </c>
      <c r="E54" s="11">
        <v>19409.6838906497</v>
      </c>
      <c r="F54" s="11">
        <v>20236.388502440499</v>
      </c>
      <c r="G54" s="11">
        <v>19924.996797223499</v>
      </c>
      <c r="H54" s="11">
        <v>20820.272582182301</v>
      </c>
      <c r="I54" s="11">
        <v>21451.858022537199</v>
      </c>
      <c r="J54" s="11">
        <v>22377.4014295341</v>
      </c>
      <c r="K54" s="11">
        <v>21339.670813189201</v>
      </c>
      <c r="L54" s="11">
        <v>21850.623920344198</v>
      </c>
      <c r="M54" s="11">
        <v>21392.951178504602</v>
      </c>
      <c r="N54" s="11">
        <v>20893.359492593401</v>
      </c>
      <c r="O54" s="11">
        <v>19880.234037140701</v>
      </c>
      <c r="P54" s="11">
        <v>17803.2</v>
      </c>
      <c r="Q54" s="11">
        <v>23406.992013851701</v>
      </c>
      <c r="R54" s="11">
        <v>21359.342049768002</v>
      </c>
      <c r="S54" s="11">
        <v>21240.619829372499</v>
      </c>
      <c r="T54" s="11">
        <v>20582.2065669642</v>
      </c>
      <c r="U54" s="366">
        <v>20535.3809139322</v>
      </c>
      <c r="V54" s="323">
        <f>100</f>
        <v>100</v>
      </c>
      <c r="W54" s="326">
        <f t="shared" si="13"/>
        <v>87.257847275147327</v>
      </c>
      <c r="X54" s="326">
        <f t="shared" si="13"/>
        <v>90.974366573643067</v>
      </c>
      <c r="Y54" s="326">
        <f t="shared" si="13"/>
        <v>89.574479279772092</v>
      </c>
      <c r="Z54" s="326">
        <f t="shared" si="13"/>
        <v>93.599265986922205</v>
      </c>
      <c r="AA54" s="326">
        <f t="shared" si="13"/>
        <v>96.438610831803643</v>
      </c>
      <c r="AB54" s="326">
        <f t="shared" si="13"/>
        <v>100.59946814968919</v>
      </c>
      <c r="AC54" s="326">
        <f t="shared" si="13"/>
        <v>95.934263907110633</v>
      </c>
      <c r="AD54" s="326">
        <f t="shared" si="13"/>
        <v>98.231296071058992</v>
      </c>
      <c r="AE54" s="326">
        <f t="shared" si="13"/>
        <v>96.173790218082388</v>
      </c>
      <c r="AF54" s="326">
        <f t="shared" si="13"/>
        <v>93.927834267703759</v>
      </c>
      <c r="AG54" s="326">
        <f t="shared" si="13"/>
        <v>89.373244571112025</v>
      </c>
      <c r="AH54" s="326">
        <f t="shared" si="13"/>
        <v>80.035765412813404</v>
      </c>
      <c r="AI54" s="326">
        <f t="shared" si="14"/>
        <v>105.22807820168462</v>
      </c>
      <c r="AJ54" s="326">
        <f t="shared" si="15"/>
        <v>96.022697586235793</v>
      </c>
      <c r="AK54" s="326">
        <f t="shared" si="11"/>
        <v>95.488971976184615</v>
      </c>
      <c r="AL54" s="326">
        <f t="shared" si="12"/>
        <v>92.529020427317235</v>
      </c>
      <c r="AM54" s="326">
        <f t="shared" si="10"/>
        <v>92.318511811935124</v>
      </c>
      <c r="AN54" s="324">
        <v>1</v>
      </c>
      <c r="AO54" s="342">
        <v>1</v>
      </c>
      <c r="AP54" s="342">
        <v>1</v>
      </c>
      <c r="AQ54" s="342">
        <v>1</v>
      </c>
      <c r="AR54" s="342">
        <v>1</v>
      </c>
      <c r="AS54" s="342">
        <v>1</v>
      </c>
      <c r="AT54" s="342">
        <v>1</v>
      </c>
      <c r="AU54" s="342">
        <v>1</v>
      </c>
      <c r="AV54" s="342">
        <v>1</v>
      </c>
      <c r="AW54" s="342">
        <v>1</v>
      </c>
      <c r="AX54" s="342">
        <v>1</v>
      </c>
      <c r="AY54" s="342">
        <v>1</v>
      </c>
      <c r="AZ54" s="342">
        <v>1</v>
      </c>
      <c r="BA54" s="342">
        <v>1</v>
      </c>
      <c r="BB54" s="342">
        <v>1</v>
      </c>
      <c r="BC54" s="342">
        <v>4</v>
      </c>
      <c r="BD54" s="342">
        <v>6</v>
      </c>
      <c r="BE54" s="419">
        <v>7</v>
      </c>
      <c r="BF54" s="419"/>
    </row>
    <row r="55" spans="2:61" ht="15" x14ac:dyDescent="0.25">
      <c r="B55" s="764"/>
      <c r="C55" s="2" t="s">
        <v>4</v>
      </c>
      <c r="D55" s="11">
        <v>21654.559542834999</v>
      </c>
      <c r="E55" s="11">
        <v>19372.885580997801</v>
      </c>
      <c r="F55" s="11">
        <v>22617.486854205501</v>
      </c>
      <c r="G55" s="11">
        <v>23195.9051046434</v>
      </c>
      <c r="H55" s="11">
        <v>21422.846841881699</v>
      </c>
      <c r="I55" s="11">
        <v>22155.8915243552</v>
      </c>
      <c r="J55" s="11">
        <v>23591.842596581901</v>
      </c>
      <c r="K55" s="11">
        <v>25389.863653647699</v>
      </c>
      <c r="L55" s="11">
        <v>27478.138646581101</v>
      </c>
      <c r="M55" s="11">
        <v>27542.535080205998</v>
      </c>
      <c r="N55" s="11">
        <v>22606.271994020699</v>
      </c>
      <c r="O55" s="11">
        <v>24846.8074281353</v>
      </c>
      <c r="P55" s="11">
        <v>20105.099999999999</v>
      </c>
      <c r="Q55" s="11">
        <v>24918.037411359601</v>
      </c>
      <c r="R55" s="11">
        <v>28521.537417710399</v>
      </c>
      <c r="S55" s="11">
        <v>28344.697309101801</v>
      </c>
      <c r="T55" s="11">
        <v>27467.0444021123</v>
      </c>
      <c r="U55" s="366">
        <v>27381.1654323701</v>
      </c>
      <c r="V55" s="323">
        <f>100</f>
        <v>100</v>
      </c>
      <c r="W55" s="326">
        <f t="shared" si="13"/>
        <v>89.463309298331353</v>
      </c>
      <c r="X55" s="326">
        <f t="shared" si="13"/>
        <v>104.44676470775464</v>
      </c>
      <c r="Y55" s="326">
        <f t="shared" si="13"/>
        <v>107.11787999547835</v>
      </c>
      <c r="Z55" s="326">
        <f t="shared" si="13"/>
        <v>98.929958836175132</v>
      </c>
      <c r="AA55" s="326">
        <f t="shared" si="13"/>
        <v>102.31513358897242</v>
      </c>
      <c r="AB55" s="326">
        <f t="shared" si="13"/>
        <v>108.94630551092369</v>
      </c>
      <c r="AC55" s="326">
        <f t="shared" si="13"/>
        <v>117.24950398286271</v>
      </c>
      <c r="AD55" s="326">
        <f t="shared" si="13"/>
        <v>126.89308499776433</v>
      </c>
      <c r="AE55" s="326">
        <f t="shared" si="13"/>
        <v>127.1904654801404</v>
      </c>
      <c r="AF55" s="326">
        <f t="shared" si="13"/>
        <v>104.3949748749362</v>
      </c>
      <c r="AG55" s="326">
        <f t="shared" si="13"/>
        <v>114.74168929174337</v>
      </c>
      <c r="AH55" s="326">
        <f t="shared" si="13"/>
        <v>92.84464992340294</v>
      </c>
      <c r="AI55" s="326">
        <f t="shared" si="14"/>
        <v>115.07062686760771</v>
      </c>
      <c r="AJ55" s="326">
        <f t="shared" si="15"/>
        <v>131.7114640973962</v>
      </c>
      <c r="AK55" s="326">
        <f t="shared" si="11"/>
        <v>130.89482264939633</v>
      </c>
      <c r="AL55" s="326">
        <f t="shared" si="12"/>
        <v>126.84185216411164</v>
      </c>
      <c r="AM55" s="326">
        <f t="shared" si="10"/>
        <v>126.44526607990927</v>
      </c>
      <c r="AN55" s="324">
        <v>1</v>
      </c>
      <c r="AO55" s="342">
        <v>1</v>
      </c>
      <c r="AP55" s="342">
        <v>1</v>
      </c>
      <c r="AQ55" s="342">
        <v>1</v>
      </c>
      <c r="AR55" s="419">
        <v>1</v>
      </c>
      <c r="AS55" s="419">
        <v>1</v>
      </c>
      <c r="AT55" s="342">
        <v>1</v>
      </c>
      <c r="AU55" s="342">
        <v>1</v>
      </c>
      <c r="AV55" s="342">
        <v>1</v>
      </c>
      <c r="AW55" s="342">
        <v>1</v>
      </c>
      <c r="AX55" s="342">
        <v>1</v>
      </c>
      <c r="AY55" s="342">
        <v>1</v>
      </c>
      <c r="AZ55" s="342">
        <v>1</v>
      </c>
      <c r="BA55" s="342">
        <v>1</v>
      </c>
      <c r="BB55" s="342">
        <v>1</v>
      </c>
      <c r="BC55" s="342">
        <v>4</v>
      </c>
      <c r="BD55" s="342">
        <v>6</v>
      </c>
      <c r="BE55" s="419">
        <v>7</v>
      </c>
      <c r="BF55" s="419"/>
    </row>
    <row r="56" spans="2:61" ht="15" x14ac:dyDescent="0.25">
      <c r="B56" s="764"/>
      <c r="C56" s="2" t="s">
        <v>5</v>
      </c>
      <c r="D56" s="11">
        <v>52323.962419487601</v>
      </c>
      <c r="E56" s="11">
        <v>49912.514986408401</v>
      </c>
      <c r="F56" s="11">
        <v>50770.709047607801</v>
      </c>
      <c r="G56" s="11">
        <v>49174.149517254198</v>
      </c>
      <c r="H56" s="11">
        <v>49884.720930499599</v>
      </c>
      <c r="I56" s="11">
        <v>51034.661323186701</v>
      </c>
      <c r="J56" s="11">
        <v>53608.524177244602</v>
      </c>
      <c r="K56" s="11">
        <v>52036.503883969803</v>
      </c>
      <c r="L56" s="11">
        <v>49077.799594425</v>
      </c>
      <c r="M56" s="11">
        <v>55165.646247713303</v>
      </c>
      <c r="N56" s="11">
        <v>62313.225997321802</v>
      </c>
      <c r="O56" s="11">
        <v>63967.336555583803</v>
      </c>
      <c r="P56" s="11">
        <v>59417.5</v>
      </c>
      <c r="Q56" s="11">
        <v>72530.879449043307</v>
      </c>
      <c r="R56" s="11">
        <v>80676.141052206905</v>
      </c>
      <c r="S56" s="11">
        <v>80396.327740988898</v>
      </c>
      <c r="T56" s="11">
        <v>77895.233132115696</v>
      </c>
      <c r="U56" s="366">
        <v>77770.323281111298</v>
      </c>
      <c r="V56" s="323">
        <f>100</f>
        <v>100</v>
      </c>
      <c r="W56" s="326">
        <f t="shared" si="13"/>
        <v>95.391313422048711</v>
      </c>
      <c r="X56" s="326">
        <f t="shared" si="13"/>
        <v>97.031468374991974</v>
      </c>
      <c r="Y56" s="326">
        <f t="shared" si="13"/>
        <v>93.980171308546986</v>
      </c>
      <c r="Z56" s="326">
        <f t="shared" si="13"/>
        <v>95.338194249448648</v>
      </c>
      <c r="AA56" s="326">
        <f t="shared" si="13"/>
        <v>97.535926109791887</v>
      </c>
      <c r="AB56" s="326">
        <f t="shared" si="13"/>
        <v>102.45501620740897</v>
      </c>
      <c r="AC56" s="326">
        <f t="shared" si="13"/>
        <v>99.450617800668056</v>
      </c>
      <c r="AD56" s="326">
        <f t="shared" si="13"/>
        <v>93.796030203068881</v>
      </c>
      <c r="AE56" s="326">
        <f t="shared" si="13"/>
        <v>105.43094157404131</v>
      </c>
      <c r="AF56" s="326">
        <f t="shared" si="13"/>
        <v>119.09118330479075</v>
      </c>
      <c r="AG56" s="326">
        <f t="shared" si="13"/>
        <v>122.25247018325915</v>
      </c>
      <c r="AH56" s="326">
        <f t="shared" si="13"/>
        <v>113.55695794527685</v>
      </c>
      <c r="AI56" s="326">
        <f t="shared" si="14"/>
        <v>138.61885854047978</v>
      </c>
      <c r="AJ56" s="326">
        <f t="shared" si="15"/>
        <v>154.18584014225914</v>
      </c>
      <c r="AK56" s="326">
        <f t="shared" si="11"/>
        <v>153.65106926811413</v>
      </c>
      <c r="AL56" s="326">
        <f t="shared" si="12"/>
        <v>148.87105167536834</v>
      </c>
      <c r="AM56" s="326">
        <f t="shared" si="10"/>
        <v>148.63232768500427</v>
      </c>
      <c r="AN56" s="324">
        <v>1</v>
      </c>
      <c r="AO56" s="342">
        <v>1</v>
      </c>
      <c r="AP56" s="342">
        <v>1</v>
      </c>
      <c r="AQ56" s="342">
        <v>1</v>
      </c>
      <c r="AR56" s="342">
        <v>1</v>
      </c>
      <c r="AS56" s="342">
        <v>1</v>
      </c>
      <c r="AT56" s="342">
        <v>1</v>
      </c>
      <c r="AU56" s="342">
        <v>1</v>
      </c>
      <c r="AV56" s="342">
        <v>1</v>
      </c>
      <c r="AW56" s="342">
        <v>1</v>
      </c>
      <c r="AX56" s="342">
        <v>1</v>
      </c>
      <c r="AY56" s="342">
        <v>1</v>
      </c>
      <c r="AZ56" s="342">
        <v>1</v>
      </c>
      <c r="BA56" s="342">
        <v>1</v>
      </c>
      <c r="BB56" s="342">
        <v>1</v>
      </c>
      <c r="BC56" s="342">
        <v>4</v>
      </c>
      <c r="BD56" s="342">
        <v>6</v>
      </c>
      <c r="BE56" s="419">
        <v>7</v>
      </c>
      <c r="BF56" s="419"/>
    </row>
    <row r="57" spans="2:61" ht="15" x14ac:dyDescent="0.25">
      <c r="B57" s="764"/>
      <c r="C57" s="2" t="s">
        <v>6</v>
      </c>
      <c r="D57" s="11">
        <v>110831.39619352001</v>
      </c>
      <c r="E57" s="11">
        <v>102629.773393635</v>
      </c>
      <c r="F57" s="11">
        <v>105404.86689146201</v>
      </c>
      <c r="G57" s="11">
        <v>105297.74175139501</v>
      </c>
      <c r="H57" s="11">
        <v>105178.602183872</v>
      </c>
      <c r="I57" s="11">
        <v>109096.936880143</v>
      </c>
      <c r="J57" s="11">
        <v>112683.635479844</v>
      </c>
      <c r="K57" s="11">
        <v>111095.768374165</v>
      </c>
      <c r="L57" s="11">
        <v>111194.085900366</v>
      </c>
      <c r="M57" s="11">
        <v>117822.22504203299</v>
      </c>
      <c r="N57" s="11">
        <v>117197.741168655</v>
      </c>
      <c r="O57" s="11">
        <v>118625.896718392</v>
      </c>
      <c r="P57" s="11">
        <v>106327.3</v>
      </c>
      <c r="Q57" s="11">
        <v>134609.24292092599</v>
      </c>
      <c r="R57" s="11">
        <v>144104.47802248201</v>
      </c>
      <c r="S57" s="11">
        <v>143831.401466585</v>
      </c>
      <c r="T57" s="11">
        <v>139344.28915783201</v>
      </c>
      <c r="U57" s="366">
        <v>139048.86745124101</v>
      </c>
      <c r="V57" s="323">
        <f>100</f>
        <v>100</v>
      </c>
      <c r="W57" s="326">
        <f t="shared" si="13"/>
        <v>92.599910240628617</v>
      </c>
      <c r="X57" s="326">
        <f t="shared" si="13"/>
        <v>95.103797760895418</v>
      </c>
      <c r="Y57" s="326">
        <f t="shared" si="13"/>
        <v>95.007141809832632</v>
      </c>
      <c r="Z57" s="326">
        <f t="shared" si="13"/>
        <v>94.899645584381332</v>
      </c>
      <c r="AA57" s="326">
        <f t="shared" si="13"/>
        <v>98.435046951543839</v>
      </c>
      <c r="AB57" s="326">
        <f t="shared" si="13"/>
        <v>101.67122255059374</v>
      </c>
      <c r="AC57" s="326">
        <f t="shared" si="13"/>
        <v>100.23853545991912</v>
      </c>
      <c r="AD57" s="326">
        <f t="shared" si="13"/>
        <v>100.32724455280949</v>
      </c>
      <c r="AE57" s="326">
        <f t="shared" si="13"/>
        <v>106.30762499491252</v>
      </c>
      <c r="AF57" s="326">
        <f t="shared" si="13"/>
        <v>105.74417105060996</v>
      </c>
      <c r="AG57" s="326">
        <f t="shared" si="13"/>
        <v>107.03275497067835</v>
      </c>
      <c r="AH57" s="326">
        <f t="shared" si="13"/>
        <v>95.936082781402916</v>
      </c>
      <c r="AI57" s="326">
        <f t="shared" si="14"/>
        <v>121.45407126865754</v>
      </c>
      <c r="AJ57" s="326">
        <f t="shared" si="15"/>
        <v>130.02135042209943</v>
      </c>
      <c r="AK57" s="326">
        <f t="shared" si="11"/>
        <v>129.77496125325757</v>
      </c>
      <c r="AL57" s="326">
        <f t="shared" si="12"/>
        <v>125.72636810829879</v>
      </c>
      <c r="AM57" s="326">
        <f t="shared" si="10"/>
        <v>125.45981754885698</v>
      </c>
      <c r="AN57" s="324"/>
      <c r="AO57" s="342"/>
      <c r="AP57" s="342"/>
      <c r="AQ57" s="342"/>
      <c r="AR57" s="342"/>
      <c r="AS57" s="419"/>
      <c r="AT57" s="419"/>
      <c r="AU57" s="342"/>
      <c r="AV57" s="342"/>
      <c r="AW57" s="342"/>
      <c r="AX57" s="342"/>
      <c r="AY57" s="342"/>
      <c r="AZ57" s="342"/>
      <c r="BA57" s="342"/>
      <c r="BB57" s="342"/>
      <c r="BC57" s="342"/>
      <c r="BD57" s="342"/>
      <c r="BE57" s="419"/>
      <c r="BF57" s="419"/>
    </row>
    <row r="58" spans="2:61" ht="15" x14ac:dyDescent="0.25">
      <c r="B58" s="765"/>
      <c r="C58" s="4" t="s">
        <v>7</v>
      </c>
      <c r="D58" s="424">
        <v>58507.433774032703</v>
      </c>
      <c r="E58" s="341">
        <v>52717.258407226698</v>
      </c>
      <c r="F58" s="341">
        <v>54634.1578438539</v>
      </c>
      <c r="G58" s="341">
        <v>56123.5922341404</v>
      </c>
      <c r="H58" s="341">
        <v>55293.881253372798</v>
      </c>
      <c r="I58" s="341">
        <v>58062.275556956498</v>
      </c>
      <c r="J58" s="341">
        <v>59075.1113025995</v>
      </c>
      <c r="K58" s="341">
        <v>59059.264490194997</v>
      </c>
      <c r="L58" s="341">
        <v>62116.286305940899</v>
      </c>
      <c r="M58" s="341">
        <v>62656.578794319503</v>
      </c>
      <c r="N58" s="341">
        <v>54884.515171332801</v>
      </c>
      <c r="O58" s="341">
        <v>54658.560162808499</v>
      </c>
      <c r="P58" s="341">
        <v>46909.8</v>
      </c>
      <c r="Q58" s="341">
        <v>62078.363471883102</v>
      </c>
      <c r="R58" s="341">
        <v>63428.336970274897</v>
      </c>
      <c r="S58" s="341">
        <v>63435.073725596303</v>
      </c>
      <c r="T58" s="341">
        <v>61449.056025716498</v>
      </c>
      <c r="U58" s="341">
        <v>61278.544170129098</v>
      </c>
      <c r="V58" s="323">
        <f>100</f>
        <v>100</v>
      </c>
      <c r="W58" s="326">
        <f t="shared" si="13"/>
        <v>90.103521906004616</v>
      </c>
      <c r="X58" s="326">
        <f t="shared" si="13"/>
        <v>93.379856745831361</v>
      </c>
      <c r="Y58" s="326">
        <f t="shared" si="13"/>
        <v>95.925574946426181</v>
      </c>
      <c r="Z58" s="326">
        <f t="shared" si="13"/>
        <v>94.507445783605405</v>
      </c>
      <c r="AA58" s="326">
        <f t="shared" si="13"/>
        <v>99.239142467270923</v>
      </c>
      <c r="AB58" s="326">
        <f t="shared" si="13"/>
        <v>100.97026564309635</v>
      </c>
      <c r="AC58" s="326">
        <f t="shared" si="13"/>
        <v>100.94318051667345</v>
      </c>
      <c r="AD58" s="326">
        <f t="shared" si="13"/>
        <v>106.16819487562263</v>
      </c>
      <c r="AE58" s="326">
        <f t="shared" si="13"/>
        <v>107.09165443200195</v>
      </c>
      <c r="AF58" s="326">
        <f t="shared" si="13"/>
        <v>93.807763613949746</v>
      </c>
      <c r="AG58" s="326">
        <f t="shared" si="13"/>
        <v>93.421564811594166</v>
      </c>
      <c r="AH58" s="326">
        <f t="shared" si="13"/>
        <v>80.177503906896575</v>
      </c>
      <c r="AI58" s="326">
        <f t="shared" si="14"/>
        <v>106.10337775476879</v>
      </c>
      <c r="AJ58" s="326">
        <f t="shared" si="15"/>
        <v>108.41073155805755</v>
      </c>
      <c r="AK58" s="326">
        <f t="shared" si="11"/>
        <v>108.42224591595509</v>
      </c>
      <c r="AL58" s="326">
        <f t="shared" si="12"/>
        <v>105.02777521065941</v>
      </c>
      <c r="AM58" s="326">
        <f t="shared" si="10"/>
        <v>104.73633898693791</v>
      </c>
      <c r="AN58" s="283"/>
      <c r="AO58" s="284"/>
      <c r="AP58" s="284"/>
      <c r="AQ58" s="284"/>
      <c r="AR58" s="284"/>
      <c r="AS58" s="284"/>
      <c r="AT58" s="284"/>
      <c r="AU58" s="284"/>
      <c r="AV58" s="284"/>
      <c r="AW58" s="284"/>
      <c r="AX58" s="284"/>
      <c r="AY58" s="284"/>
      <c r="AZ58" s="284"/>
      <c r="BA58" s="284"/>
      <c r="BB58" s="284"/>
      <c r="BC58" s="284"/>
      <c r="BD58" s="284"/>
      <c r="BE58" s="284"/>
      <c r="BF58" s="419"/>
      <c r="BH58" s="810">
        <f>(T58/S58-1)*100</f>
        <v>-3.1307880376569064</v>
      </c>
      <c r="BI58" s="810">
        <f>(U58/T58-1)*100</f>
        <v>-0.27748490638496159</v>
      </c>
    </row>
    <row r="59" spans="2:61" ht="15" customHeight="1" x14ac:dyDescent="0.25">
      <c r="B59" s="764" t="s">
        <v>197</v>
      </c>
      <c r="C59" s="2" t="s">
        <v>2</v>
      </c>
      <c r="D59" s="11">
        <v>8977.7955348927298</v>
      </c>
      <c r="E59" s="11">
        <v>10284.8901392401</v>
      </c>
      <c r="F59" s="11">
        <v>9078.8511872479903</v>
      </c>
      <c r="G59" s="11">
        <v>9295.85502486519</v>
      </c>
      <c r="H59" s="11">
        <v>9313.0331944013906</v>
      </c>
      <c r="I59" s="11">
        <v>8434.7806508988997</v>
      </c>
      <c r="J59" s="11">
        <v>9599.3106419646701</v>
      </c>
      <c r="K59" s="11">
        <v>9528.1655711880103</v>
      </c>
      <c r="L59" s="11">
        <v>10245.3836332228</v>
      </c>
      <c r="M59" s="11">
        <v>10191.9233575485</v>
      </c>
      <c r="N59" s="11">
        <v>11284.606521129799</v>
      </c>
      <c r="O59" s="11">
        <v>11616.3825998474</v>
      </c>
      <c r="P59" s="11">
        <v>9693.4</v>
      </c>
      <c r="Q59" s="11">
        <v>14287.2386992597</v>
      </c>
      <c r="R59" s="11">
        <v>15785.542698916301</v>
      </c>
      <c r="S59" s="11">
        <v>15343.8848438273</v>
      </c>
      <c r="T59" s="11">
        <v>15204.728960070501</v>
      </c>
      <c r="U59" s="366">
        <v>15161.0715817115</v>
      </c>
      <c r="V59" s="323">
        <f>100</f>
        <v>100</v>
      </c>
      <c r="W59" s="326">
        <f t="shared" si="13"/>
        <v>114.55919328154968</v>
      </c>
      <c r="X59" s="326">
        <f t="shared" si="13"/>
        <v>101.12561766374053</v>
      </c>
      <c r="Y59" s="326">
        <f t="shared" si="13"/>
        <v>103.54273483658994</v>
      </c>
      <c r="Z59" s="326">
        <f t="shared" si="13"/>
        <v>103.73407545544717</v>
      </c>
      <c r="AA59" s="326">
        <f t="shared" si="13"/>
        <v>93.951578849358157</v>
      </c>
      <c r="AB59" s="326">
        <f t="shared" si="13"/>
        <v>106.92280309410462</v>
      </c>
      <c r="AC59" s="326">
        <f t="shared" si="13"/>
        <v>106.13034718997815</v>
      </c>
      <c r="AD59" s="326">
        <f t="shared" si="13"/>
        <v>114.11914643637755</v>
      </c>
      <c r="AE59" s="326">
        <f t="shared" si="13"/>
        <v>113.5236742465006</v>
      </c>
      <c r="AF59" s="326">
        <f t="shared" si="13"/>
        <v>125.69462600558803</v>
      </c>
      <c r="AG59" s="326">
        <f t="shared" si="13"/>
        <v>129.39014432551562</v>
      </c>
      <c r="AH59" s="326">
        <f t="shared" si="13"/>
        <v>107.97082604884497</v>
      </c>
      <c r="AI59" s="326">
        <f t="shared" si="14"/>
        <v>159.13972025461604</v>
      </c>
      <c r="AJ59" s="326">
        <f t="shared" si="15"/>
        <v>175.82871694465376</v>
      </c>
      <c r="AK59" s="326">
        <f t="shared" si="11"/>
        <v>170.90927036812533</v>
      </c>
      <c r="AL59" s="326">
        <f t="shared" si="12"/>
        <v>169.3592697781591</v>
      </c>
      <c r="AM59" s="326">
        <f t="shared" si="10"/>
        <v>168.87298806023264</v>
      </c>
      <c r="AN59" s="324">
        <v>1</v>
      </c>
      <c r="AO59" s="342">
        <v>1</v>
      </c>
      <c r="AP59" s="342">
        <v>1</v>
      </c>
      <c r="AQ59" s="342">
        <v>1</v>
      </c>
      <c r="AR59" s="419">
        <v>1</v>
      </c>
      <c r="AS59" s="419">
        <v>1</v>
      </c>
      <c r="AT59" s="419">
        <v>1</v>
      </c>
      <c r="AU59" s="342">
        <v>1</v>
      </c>
      <c r="AV59" s="342">
        <v>1</v>
      </c>
      <c r="AW59" s="342">
        <v>1</v>
      </c>
      <c r="AX59" s="342">
        <v>1</v>
      </c>
      <c r="AY59" s="342">
        <v>1</v>
      </c>
      <c r="AZ59" s="342">
        <v>1</v>
      </c>
      <c r="BA59" s="342">
        <v>1</v>
      </c>
      <c r="BB59" s="342">
        <v>1</v>
      </c>
      <c r="BC59" s="342">
        <v>4</v>
      </c>
      <c r="BD59" s="342">
        <v>6</v>
      </c>
      <c r="BE59" s="564">
        <v>7</v>
      </c>
      <c r="BF59" s="419"/>
    </row>
    <row r="60" spans="2:61" ht="15" x14ac:dyDescent="0.25">
      <c r="B60" s="764"/>
      <c r="C60" s="2" t="s">
        <v>3</v>
      </c>
      <c r="D60" s="11">
        <v>10394.9343793888</v>
      </c>
      <c r="E60" s="11">
        <v>14030.6019491234</v>
      </c>
      <c r="F60" s="11">
        <v>13017.401966563701</v>
      </c>
      <c r="G60" s="11">
        <v>14754.3179250667</v>
      </c>
      <c r="H60" s="11">
        <v>14861.5847427463</v>
      </c>
      <c r="I60" s="11">
        <v>13465.0065855388</v>
      </c>
      <c r="J60" s="11">
        <v>15876.7772511848</v>
      </c>
      <c r="K60" s="11">
        <v>17381.0636101907</v>
      </c>
      <c r="L60" s="11">
        <v>19574.4680851064</v>
      </c>
      <c r="M60" s="11">
        <v>19814.3154733581</v>
      </c>
      <c r="N60" s="11">
        <v>20605.815245035501</v>
      </c>
      <c r="O60" s="11">
        <v>20785.856016280799</v>
      </c>
      <c r="P60" s="11">
        <v>11647.9</v>
      </c>
      <c r="Q60" s="11">
        <v>14961.547814752499</v>
      </c>
      <c r="R60" s="11">
        <v>18521.189004822802</v>
      </c>
      <c r="S60" s="11">
        <v>17798.674039631002</v>
      </c>
      <c r="T60" s="11">
        <v>17511.449256584401</v>
      </c>
      <c r="U60" s="366">
        <v>17471.262005353201</v>
      </c>
      <c r="V60" s="323">
        <f>100</f>
        <v>100</v>
      </c>
      <c r="W60" s="326">
        <f t="shared" si="13"/>
        <v>134.97537778538984</v>
      </c>
      <c r="X60" s="326">
        <f t="shared" si="13"/>
        <v>125.22832267584835</v>
      </c>
      <c r="Y60" s="326">
        <f t="shared" si="13"/>
        <v>141.93757638645354</v>
      </c>
      <c r="Z60" s="326">
        <f t="shared" si="13"/>
        <v>142.96949071861414</v>
      </c>
      <c r="AA60" s="326">
        <f t="shared" si="13"/>
        <v>129.53431059879873</v>
      </c>
      <c r="AB60" s="326">
        <f t="shared" si="13"/>
        <v>152.73571406728129</v>
      </c>
      <c r="AC60" s="326">
        <f t="shared" si="13"/>
        <v>167.20705466553093</v>
      </c>
      <c r="AD60" s="326">
        <f t="shared" si="13"/>
        <v>188.30776001740702</v>
      </c>
      <c r="AE60" s="326">
        <f t="shared" si="13"/>
        <v>190.61510876534402</v>
      </c>
      <c r="AF60" s="326">
        <f t="shared" si="13"/>
        <v>198.22939224987275</v>
      </c>
      <c r="AG60" s="326">
        <f t="shared" si="13"/>
        <v>199.96139713488949</v>
      </c>
      <c r="AH60" s="326">
        <f t="shared" si="13"/>
        <v>112.05361741480154</v>
      </c>
      <c r="AI60" s="326">
        <f t="shared" si="14"/>
        <v>143.93114250358747</v>
      </c>
      <c r="AJ60" s="326">
        <f t="shared" si="15"/>
        <v>178.17514116824862</v>
      </c>
      <c r="AK60" s="326">
        <f t="shared" si="11"/>
        <v>171.22449637510385</v>
      </c>
      <c r="AL60" s="326">
        <f t="shared" si="12"/>
        <v>168.46137375630107</v>
      </c>
      <c r="AM60" s="326">
        <f t="shared" si="10"/>
        <v>168.07476957233544</v>
      </c>
      <c r="AN60" s="324">
        <v>1</v>
      </c>
      <c r="AO60" s="342">
        <v>1</v>
      </c>
      <c r="AP60" s="342">
        <v>1</v>
      </c>
      <c r="AQ60" s="342">
        <v>1</v>
      </c>
      <c r="AR60" s="342">
        <v>1</v>
      </c>
      <c r="AS60" s="342">
        <v>1</v>
      </c>
      <c r="AT60" s="342">
        <v>1</v>
      </c>
      <c r="AU60" s="342">
        <v>1</v>
      </c>
      <c r="AV60" s="342">
        <v>1</v>
      </c>
      <c r="AW60" s="342">
        <v>1</v>
      </c>
      <c r="AX60" s="342">
        <v>1</v>
      </c>
      <c r="AY60" s="342">
        <v>1</v>
      </c>
      <c r="AZ60" s="342">
        <v>1</v>
      </c>
      <c r="BA60" s="342">
        <v>1</v>
      </c>
      <c r="BB60" s="342">
        <v>1</v>
      </c>
      <c r="BC60" s="342">
        <v>4</v>
      </c>
      <c r="BD60" s="342">
        <v>6</v>
      </c>
      <c r="BE60" s="419">
        <v>7</v>
      </c>
      <c r="BF60" s="419"/>
    </row>
    <row r="61" spans="2:61" ht="15" x14ac:dyDescent="0.25">
      <c r="B61" s="764"/>
      <c r="C61" s="2" t="s">
        <v>4</v>
      </c>
      <c r="D61" s="11">
        <v>5494.6970797617296</v>
      </c>
      <c r="E61" s="11">
        <v>7894.06834989257</v>
      </c>
      <c r="F61" s="11">
        <v>6882.3834563418204</v>
      </c>
      <c r="G61" s="11">
        <v>7606.7689225859804</v>
      </c>
      <c r="H61" s="11">
        <v>8471.9782301677496</v>
      </c>
      <c r="I61" s="11">
        <v>7477.9074872510701</v>
      </c>
      <c r="J61" s="11">
        <v>8351.1748914592499</v>
      </c>
      <c r="K61" s="11">
        <v>9888.5327828779391</v>
      </c>
      <c r="L61" s="11">
        <v>10999.989270501401</v>
      </c>
      <c r="M61" s="11">
        <v>9900.3901912888996</v>
      </c>
      <c r="N61" s="11">
        <v>10638.8257398815</v>
      </c>
      <c r="O61" s="11">
        <v>10496.667514627299</v>
      </c>
      <c r="P61" s="11">
        <v>5939.4</v>
      </c>
      <c r="Q61" s="11">
        <v>7109.69524235674</v>
      </c>
      <c r="R61" s="11">
        <v>9577.4851924522809</v>
      </c>
      <c r="S61" s="11">
        <v>9201.4327500876807</v>
      </c>
      <c r="T61" s="11">
        <v>9051.4509089960902</v>
      </c>
      <c r="U61" s="366">
        <v>9022.5350394199504</v>
      </c>
      <c r="V61" s="323">
        <f>100</f>
        <v>100</v>
      </c>
      <c r="W61" s="326">
        <f t="shared" si="13"/>
        <v>143.66703451166205</v>
      </c>
      <c r="X61" s="326">
        <f t="shared" si="13"/>
        <v>125.25501144897082</v>
      </c>
      <c r="Y61" s="326">
        <f t="shared" si="13"/>
        <v>138.43836725055345</v>
      </c>
      <c r="Z61" s="326">
        <f t="shared" si="13"/>
        <v>154.18462759980076</v>
      </c>
      <c r="AA61" s="326">
        <f t="shared" si="13"/>
        <v>136.09317090097605</v>
      </c>
      <c r="AB61" s="326">
        <f t="shared" si="13"/>
        <v>151.98608349527774</v>
      </c>
      <c r="AC61" s="326">
        <f t="shared" si="13"/>
        <v>179.96502153503141</v>
      </c>
      <c r="AD61" s="326">
        <f t="shared" si="13"/>
        <v>200.19282429630132</v>
      </c>
      <c r="AE61" s="326">
        <f t="shared" si="13"/>
        <v>180.18081884357886</v>
      </c>
      <c r="AF61" s="326">
        <f t="shared" si="13"/>
        <v>193.61987722793336</v>
      </c>
      <c r="AG61" s="326">
        <f t="shared" si="13"/>
        <v>191.0326877397666</v>
      </c>
      <c r="AH61" s="326">
        <f t="shared" si="13"/>
        <v>108.09331094658916</v>
      </c>
      <c r="AI61" s="326">
        <f t="shared" si="14"/>
        <v>129.39194170582087</v>
      </c>
      <c r="AJ61" s="326">
        <f t="shared" si="15"/>
        <v>174.30415277538094</v>
      </c>
      <c r="AK61" s="326">
        <f t="shared" si="11"/>
        <v>167.46023696153762</v>
      </c>
      <c r="AL61" s="326">
        <f t="shared" si="12"/>
        <v>164.73066262987868</v>
      </c>
      <c r="AM61" s="326">
        <f t="shared" si="10"/>
        <v>164.20441215316643</v>
      </c>
      <c r="AN61" s="324">
        <v>1</v>
      </c>
      <c r="AO61" s="342">
        <v>1</v>
      </c>
      <c r="AP61" s="342">
        <v>1</v>
      </c>
      <c r="AQ61" s="342">
        <v>1</v>
      </c>
      <c r="AR61" s="419">
        <v>1</v>
      </c>
      <c r="AS61" s="419">
        <v>1</v>
      </c>
      <c r="AT61" s="342">
        <v>1</v>
      </c>
      <c r="AU61" s="342">
        <v>1</v>
      </c>
      <c r="AV61" s="342">
        <v>1</v>
      </c>
      <c r="AW61" s="342">
        <v>1</v>
      </c>
      <c r="AX61" s="342">
        <v>1</v>
      </c>
      <c r="AY61" s="342">
        <v>1</v>
      </c>
      <c r="AZ61" s="342">
        <v>1</v>
      </c>
      <c r="BA61" s="342">
        <v>1</v>
      </c>
      <c r="BB61" s="342">
        <v>1</v>
      </c>
      <c r="BC61" s="342">
        <v>4</v>
      </c>
      <c r="BD61" s="342">
        <v>6</v>
      </c>
      <c r="BE61" s="419">
        <v>7</v>
      </c>
      <c r="BF61" s="419"/>
    </row>
    <row r="62" spans="2:61" ht="15" x14ac:dyDescent="0.25">
      <c r="B62" s="764"/>
      <c r="C62" s="2" t="s">
        <v>5</v>
      </c>
      <c r="D62" s="11">
        <v>5012.2281950699798</v>
      </c>
      <c r="E62" s="11">
        <v>5046.7101124129003</v>
      </c>
      <c r="F62" s="11">
        <v>5445.4243203093702</v>
      </c>
      <c r="G62" s="11">
        <v>5991.5213770774399</v>
      </c>
      <c r="H62" s="11">
        <v>5586.3272593664196</v>
      </c>
      <c r="I62" s="11">
        <v>5798.4262250790798</v>
      </c>
      <c r="J62" s="11">
        <v>6012.3289033241699</v>
      </c>
      <c r="K62" s="11">
        <v>6341.4634146341496</v>
      </c>
      <c r="L62" s="11">
        <v>6931.6852823467598</v>
      </c>
      <c r="M62" s="11">
        <v>7073.9883048356196</v>
      </c>
      <c r="N62" s="11">
        <v>10305.1913674442</v>
      </c>
      <c r="O62" s="11">
        <v>10760.010175527899</v>
      </c>
      <c r="P62" s="11">
        <v>6304.1</v>
      </c>
      <c r="Q62" s="11">
        <v>5890.2950303006701</v>
      </c>
      <c r="R62" s="11">
        <v>7587.8550602387604</v>
      </c>
      <c r="S62" s="11">
        <v>7298.1283468560896</v>
      </c>
      <c r="T62" s="11">
        <v>7184.2219906487098</v>
      </c>
      <c r="U62" s="366">
        <v>7172.8338888116796</v>
      </c>
      <c r="V62" s="323">
        <f>100</f>
        <v>100</v>
      </c>
      <c r="W62" s="326">
        <f t="shared" si="13"/>
        <v>100.68795585517907</v>
      </c>
      <c r="X62" s="326">
        <f t="shared" si="13"/>
        <v>108.64278537169321</v>
      </c>
      <c r="Y62" s="326">
        <f t="shared" si="13"/>
        <v>119.53808054810217</v>
      </c>
      <c r="Z62" s="326">
        <f t="shared" si="13"/>
        <v>111.45396901244685</v>
      </c>
      <c r="AA62" s="326">
        <f t="shared" si="13"/>
        <v>115.68559928660878</v>
      </c>
      <c r="AB62" s="326">
        <f t="shared" si="13"/>
        <v>119.9532158020636</v>
      </c>
      <c r="AC62" s="326">
        <f t="shared" si="13"/>
        <v>126.51984642023289</v>
      </c>
      <c r="AD62" s="326">
        <f t="shared" si="13"/>
        <v>138.29548481381505</v>
      </c>
      <c r="AE62" s="326">
        <f t="shared" si="13"/>
        <v>141.13460180830521</v>
      </c>
      <c r="AF62" s="326">
        <f t="shared" si="13"/>
        <v>205.60100151825432</v>
      </c>
      <c r="AG62" s="326">
        <f t="shared" si="13"/>
        <v>214.67518550155856</v>
      </c>
      <c r="AH62" s="326">
        <f t="shared" si="13"/>
        <v>125.77440121742069</v>
      </c>
      <c r="AI62" s="326">
        <f t="shared" si="14"/>
        <v>117.51849279516753</v>
      </c>
      <c r="AJ62" s="326">
        <f t="shared" si="15"/>
        <v>151.38686358498529</v>
      </c>
      <c r="AK62" s="326">
        <f t="shared" si="11"/>
        <v>145.60646608297918</v>
      </c>
      <c r="AL62" s="326">
        <f t="shared" si="12"/>
        <v>143.3338968428273</v>
      </c>
      <c r="AM62" s="326">
        <f t="shared" si="10"/>
        <v>143.10669047085423</v>
      </c>
      <c r="AN62" s="324">
        <v>1</v>
      </c>
      <c r="AO62" s="342">
        <v>1</v>
      </c>
      <c r="AP62" s="342">
        <v>1</v>
      </c>
      <c r="AQ62" s="342">
        <v>1</v>
      </c>
      <c r="AR62" s="342">
        <v>1</v>
      </c>
      <c r="AS62" s="342">
        <v>1</v>
      </c>
      <c r="AT62" s="342">
        <v>1</v>
      </c>
      <c r="AU62" s="342">
        <v>1</v>
      </c>
      <c r="AV62" s="342">
        <v>1</v>
      </c>
      <c r="AW62" s="342">
        <v>1</v>
      </c>
      <c r="AX62" s="342">
        <v>1</v>
      </c>
      <c r="AY62" s="342">
        <v>1</v>
      </c>
      <c r="AZ62" s="342">
        <v>1</v>
      </c>
      <c r="BA62" s="342">
        <v>1</v>
      </c>
      <c r="BB62" s="342">
        <v>1</v>
      </c>
      <c r="BC62" s="342">
        <v>4</v>
      </c>
      <c r="BD62" s="342">
        <v>6</v>
      </c>
      <c r="BE62" s="419">
        <v>7</v>
      </c>
      <c r="BF62" s="419"/>
    </row>
    <row r="63" spans="2:61" ht="15" x14ac:dyDescent="0.25">
      <c r="B63" s="764"/>
      <c r="C63" s="2" t="s">
        <v>6</v>
      </c>
      <c r="D63" s="11">
        <v>29879.655189113299</v>
      </c>
      <c r="E63" s="11">
        <v>37256.270550668902</v>
      </c>
      <c r="F63" s="11">
        <v>34424.060930462903</v>
      </c>
      <c r="G63" s="11">
        <v>37648.463249595297</v>
      </c>
      <c r="H63" s="11">
        <v>38232.923426681802</v>
      </c>
      <c r="I63" s="11">
        <v>35176.120948767901</v>
      </c>
      <c r="J63" s="11">
        <v>39839.591687932902</v>
      </c>
      <c r="K63" s="11">
        <v>43139.225378890798</v>
      </c>
      <c r="L63" s="11">
        <v>47751.526271177398</v>
      </c>
      <c r="M63" s="11">
        <v>46980.617327031097</v>
      </c>
      <c r="N63" s="11">
        <v>52834.438873490901</v>
      </c>
      <c r="O63" s="11">
        <v>53658.916306283398</v>
      </c>
      <c r="P63" s="11">
        <v>33584.800000000003</v>
      </c>
      <c r="Q63" s="11">
        <v>42248.776786669703</v>
      </c>
      <c r="R63" s="11">
        <v>51472.071956430103</v>
      </c>
      <c r="S63" s="11">
        <v>49642.119980402102</v>
      </c>
      <c r="T63" s="11">
        <v>48951.8511162996</v>
      </c>
      <c r="U63" s="366">
        <v>48827.702515296398</v>
      </c>
      <c r="V63" s="323">
        <f>100</f>
        <v>100</v>
      </c>
      <c r="W63" s="326">
        <f t="shared" si="13"/>
        <v>124.68775263592494</v>
      </c>
      <c r="X63" s="326">
        <f t="shared" si="13"/>
        <v>115.20903006606771</v>
      </c>
      <c r="Y63" s="326">
        <f t="shared" si="13"/>
        <v>126.00032701619855</v>
      </c>
      <c r="Z63" s="326">
        <f t="shared" si="13"/>
        <v>127.95637427774612</v>
      </c>
      <c r="AA63" s="326">
        <f t="shared" si="13"/>
        <v>117.72599357700881</v>
      </c>
      <c r="AB63" s="326">
        <f t="shared" si="13"/>
        <v>133.33350547649064</v>
      </c>
      <c r="AC63" s="326">
        <f t="shared" si="13"/>
        <v>144.37658368497054</v>
      </c>
      <c r="AD63" s="326">
        <f t="shared" si="13"/>
        <v>159.81284244731094</v>
      </c>
      <c r="AE63" s="326">
        <f t="shared" si="13"/>
        <v>157.23279612727447</v>
      </c>
      <c r="AF63" s="326">
        <f t="shared" si="13"/>
        <v>176.82412510818133</v>
      </c>
      <c r="AG63" s="326">
        <f t="shared" si="13"/>
        <v>179.58345224088836</v>
      </c>
      <c r="AH63" s="326">
        <f t="shared" si="13"/>
        <v>112.40022613191562</v>
      </c>
      <c r="AI63" s="326">
        <f t="shared" si="14"/>
        <v>141.39646699157063</v>
      </c>
      <c r="AJ63" s="326">
        <f t="shared" si="15"/>
        <v>172.26461159158237</v>
      </c>
      <c r="AK63" s="326">
        <f t="shared" si="11"/>
        <v>166.14020364762874</v>
      </c>
      <c r="AL63" s="326">
        <f t="shared" si="12"/>
        <v>163.83004022795848</v>
      </c>
      <c r="AM63" s="326">
        <f t="shared" si="10"/>
        <v>163.41454480066039</v>
      </c>
      <c r="AN63" s="324"/>
      <c r="AO63" s="342"/>
      <c r="AP63" s="342"/>
      <c r="AQ63" s="342"/>
      <c r="AR63" s="342"/>
      <c r="AS63" s="419"/>
      <c r="AT63" s="419"/>
      <c r="AU63" s="342"/>
      <c r="AV63" s="342"/>
      <c r="AW63" s="342"/>
      <c r="AX63" s="342"/>
      <c r="AY63" s="342"/>
      <c r="AZ63" s="342"/>
      <c r="BA63" s="342"/>
      <c r="BB63" s="342"/>
      <c r="BC63" s="342"/>
      <c r="BD63" s="342"/>
      <c r="BE63" s="419"/>
      <c r="BF63" s="419"/>
    </row>
    <row r="64" spans="2:61" ht="15" x14ac:dyDescent="0.25">
      <c r="B64" s="764"/>
      <c r="C64" s="2" t="s">
        <v>7</v>
      </c>
      <c r="D64" s="424">
        <v>24867.426994043301</v>
      </c>
      <c r="E64" s="341">
        <v>32209.560438256001</v>
      </c>
      <c r="F64" s="341">
        <v>28978.636610153499</v>
      </c>
      <c r="G64" s="341">
        <v>31656.941872517898</v>
      </c>
      <c r="H64" s="341">
        <v>32646.596167315402</v>
      </c>
      <c r="I64" s="341">
        <v>29377.694723688801</v>
      </c>
      <c r="J64" s="341">
        <v>33827.2627846088</v>
      </c>
      <c r="K64" s="341">
        <v>36797.761964256599</v>
      </c>
      <c r="L64" s="341">
        <v>40819.840988830598</v>
      </c>
      <c r="M64" s="341">
        <v>39906.629022195397</v>
      </c>
      <c r="N64" s="341">
        <v>42529.247506046697</v>
      </c>
      <c r="O64" s="341">
        <v>42898.906130755502</v>
      </c>
      <c r="P64" s="341">
        <v>27280.7</v>
      </c>
      <c r="Q64" s="341">
        <v>36358.481756369001</v>
      </c>
      <c r="R64" s="341">
        <v>43884.216896191298</v>
      </c>
      <c r="S64" s="341">
        <v>42343.991633546102</v>
      </c>
      <c r="T64" s="341">
        <v>41767.629125650899</v>
      </c>
      <c r="U64" s="341">
        <v>41654.868626484698</v>
      </c>
      <c r="V64" s="323">
        <f>100</f>
        <v>100</v>
      </c>
      <c r="W64" s="326">
        <f t="shared" si="13"/>
        <v>129.52510304331616</v>
      </c>
      <c r="X64" s="326">
        <f t="shared" si="13"/>
        <v>116.53250904122486</v>
      </c>
      <c r="Y64" s="326">
        <f t="shared" si="13"/>
        <v>127.3028443196031</v>
      </c>
      <c r="Z64" s="326">
        <f t="shared" si="13"/>
        <v>131.2825656435445</v>
      </c>
      <c r="AA64" s="326">
        <f t="shared" si="13"/>
        <v>118.13725131565032</v>
      </c>
      <c r="AB64" s="326">
        <f t="shared" si="13"/>
        <v>136.03040955025915</v>
      </c>
      <c r="AC64" s="326">
        <f t="shared" si="13"/>
        <v>147.97575146423904</v>
      </c>
      <c r="AD64" s="326">
        <f t="shared" si="13"/>
        <v>164.14983745044677</v>
      </c>
      <c r="AE64" s="326">
        <f t="shared" si="13"/>
        <v>160.47751555379878</v>
      </c>
      <c r="AF64" s="326">
        <f t="shared" si="13"/>
        <v>171.0239162106883</v>
      </c>
      <c r="AG64" s="326">
        <f t="shared" si="13"/>
        <v>172.51043359263278</v>
      </c>
      <c r="AH64" s="326">
        <f t="shared" si="13"/>
        <v>109.70455450230043</v>
      </c>
      <c r="AI64" s="326">
        <f t="shared" si="14"/>
        <v>146.20926308571549</v>
      </c>
      <c r="AJ64" s="326">
        <f t="shared" si="15"/>
        <v>176.47268817438669</v>
      </c>
      <c r="AK64" s="326">
        <f t="shared" si="11"/>
        <v>170.27894218283663</v>
      </c>
      <c r="AL64" s="326">
        <f t="shared" si="12"/>
        <v>167.96120135652089</v>
      </c>
      <c r="AM64" s="326">
        <f t="shared" si="10"/>
        <v>167.50775476876893</v>
      </c>
      <c r="AN64" s="283"/>
      <c r="AO64" s="284"/>
      <c r="AP64" s="284"/>
      <c r="AQ64" s="284"/>
      <c r="AR64" s="284"/>
      <c r="AS64" s="284"/>
      <c r="AT64" s="284"/>
      <c r="AU64" s="284"/>
      <c r="AV64" s="284"/>
      <c r="AW64" s="284"/>
      <c r="AX64" s="284"/>
      <c r="AY64" s="284"/>
      <c r="AZ64" s="284"/>
      <c r="BA64" s="284"/>
      <c r="BB64" s="284"/>
      <c r="BC64" s="284"/>
      <c r="BD64" s="284"/>
      <c r="BE64" s="284"/>
      <c r="BF64" s="419"/>
      <c r="BH64" s="810">
        <f>(T64/S64-1)*100</f>
        <v>-1.3611435428269592</v>
      </c>
      <c r="BI64" s="810">
        <f>(U64/T64-1)*100</f>
        <v>-0.26997103145830481</v>
      </c>
    </row>
    <row r="65" spans="2:61" ht="15" customHeight="1" x14ac:dyDescent="0.25">
      <c r="B65" s="766" t="s">
        <v>15</v>
      </c>
      <c r="C65" s="3" t="s">
        <v>2</v>
      </c>
      <c r="D65" s="11">
        <v>11165.916024989099</v>
      </c>
      <c r="E65" s="11">
        <v>10181.854872214901</v>
      </c>
      <c r="F65" s="11">
        <v>10953.2174774222</v>
      </c>
      <c r="G65" s="11">
        <v>11938.2038829298</v>
      </c>
      <c r="H65" s="11">
        <v>12009.001871562599</v>
      </c>
      <c r="I65" s="11">
        <v>12778.8722405467</v>
      </c>
      <c r="J65" s="11">
        <v>13674.3667075421</v>
      </c>
      <c r="K65" s="11">
        <v>13131.4031180401</v>
      </c>
      <c r="L65" s="11">
        <v>13177.7556034807</v>
      </c>
      <c r="M65" s="11">
        <v>14038.849940255301</v>
      </c>
      <c r="N65" s="11">
        <v>12786.0650036851</v>
      </c>
      <c r="O65" s="11">
        <v>12418.6212159756</v>
      </c>
      <c r="P65" s="11">
        <v>11857</v>
      </c>
      <c r="Q65" s="11">
        <v>16748.626012859499</v>
      </c>
      <c r="R65" s="11">
        <v>17561.806612509899</v>
      </c>
      <c r="S65" s="11">
        <v>18625.445579053099</v>
      </c>
      <c r="T65" s="11">
        <v>18816.327595492501</v>
      </c>
      <c r="U65" s="366">
        <v>19127.1199174342</v>
      </c>
      <c r="V65" s="323">
        <f>100</f>
        <v>100</v>
      </c>
      <c r="W65" s="326">
        <f t="shared" si="13"/>
        <v>91.186919634968703</v>
      </c>
      <c r="X65" s="326">
        <f t="shared" si="13"/>
        <v>98.095108837547372</v>
      </c>
      <c r="Y65" s="326">
        <f t="shared" si="13"/>
        <v>106.916475604978</v>
      </c>
      <c r="Z65" s="326">
        <f t="shared" si="13"/>
        <v>107.55053006566314</v>
      </c>
      <c r="AA65" s="326">
        <f t="shared" si="13"/>
        <v>114.44535506041633</v>
      </c>
      <c r="AB65" s="326">
        <f t="shared" si="13"/>
        <v>122.46524760654781</v>
      </c>
      <c r="AC65" s="326">
        <f t="shared" si="13"/>
        <v>117.60256022571082</v>
      </c>
      <c r="AD65" s="326">
        <f t="shared" si="13"/>
        <v>118.01768501562383</v>
      </c>
      <c r="AE65" s="326">
        <f t="shared" si="13"/>
        <v>125.7294959843566</v>
      </c>
      <c r="AF65" s="326">
        <f t="shared" si="13"/>
        <v>114.5097721948664</v>
      </c>
      <c r="AG65" s="326">
        <f t="shared" si="13"/>
        <v>111.2190096019258</v>
      </c>
      <c r="AH65" s="326">
        <f t="shared" si="13"/>
        <v>106.18922776657345</v>
      </c>
      <c r="AI65" s="326">
        <f t="shared" si="14"/>
        <v>149.99777873464572</v>
      </c>
      <c r="AJ65" s="326">
        <f t="shared" si="15"/>
        <v>157.28048261519183</v>
      </c>
      <c r="AK65" s="326">
        <f t="shared" si="11"/>
        <v>166.80624802631257</v>
      </c>
      <c r="AL65" s="326">
        <f t="shared" si="12"/>
        <v>168.51575413411612</v>
      </c>
      <c r="AM65" s="326">
        <f t="shared" si="10"/>
        <v>171.2991560623247</v>
      </c>
      <c r="AN65" s="324">
        <v>1</v>
      </c>
      <c r="AO65" s="342">
        <v>1</v>
      </c>
      <c r="AP65" s="342">
        <v>1</v>
      </c>
      <c r="AQ65" s="342">
        <v>1</v>
      </c>
      <c r="AR65" s="419">
        <v>1</v>
      </c>
      <c r="AS65" s="419">
        <v>1</v>
      </c>
      <c r="AT65" s="419">
        <v>1</v>
      </c>
      <c r="AU65" s="342">
        <v>1</v>
      </c>
      <c r="AV65" s="342">
        <v>1</v>
      </c>
      <c r="AW65" s="342">
        <v>1</v>
      </c>
      <c r="AX65" s="342">
        <v>1</v>
      </c>
      <c r="AY65" s="342">
        <v>1</v>
      </c>
      <c r="AZ65" s="342">
        <v>1</v>
      </c>
      <c r="BA65" s="342">
        <v>1</v>
      </c>
      <c r="BB65" s="342">
        <v>1</v>
      </c>
      <c r="BC65" s="342">
        <v>4</v>
      </c>
      <c r="BD65" s="342">
        <v>6</v>
      </c>
      <c r="BE65" s="564">
        <v>7</v>
      </c>
      <c r="BF65" s="419"/>
    </row>
    <row r="66" spans="2:61" ht="15" x14ac:dyDescent="0.25">
      <c r="B66" s="764"/>
      <c r="C66" s="2" t="s">
        <v>3</v>
      </c>
      <c r="D66" s="11">
        <v>13873.6742699404</v>
      </c>
      <c r="E66" s="11">
        <v>14172.216089170601</v>
      </c>
      <c r="F66" s="11">
        <v>14572.7322030701</v>
      </c>
      <c r="G66" s="11">
        <v>16488.825221573901</v>
      </c>
      <c r="H66" s="11">
        <v>16133.902839493399</v>
      </c>
      <c r="I66" s="11">
        <v>16617.8473731017</v>
      </c>
      <c r="J66" s="11">
        <v>17468.266330825601</v>
      </c>
      <c r="K66" s="11">
        <v>17319.137378456198</v>
      </c>
      <c r="L66" s="11">
        <v>18124.054462934899</v>
      </c>
      <c r="M66" s="11">
        <v>19050.640273239602</v>
      </c>
      <c r="N66" s="11">
        <v>16272.7206668535</v>
      </c>
      <c r="O66" s="11">
        <v>15157.7715593996</v>
      </c>
      <c r="P66" s="11">
        <v>15839.2</v>
      </c>
      <c r="Q66" s="11">
        <v>27446.8741184596</v>
      </c>
      <c r="R66" s="11">
        <v>19345.6072469881</v>
      </c>
      <c r="S66" s="11">
        <v>19710.415830222399</v>
      </c>
      <c r="T66" s="11">
        <v>19646.362508017901</v>
      </c>
      <c r="U66" s="366">
        <v>19955.323474121498</v>
      </c>
      <c r="V66" s="323">
        <f>100</f>
        <v>100</v>
      </c>
      <c r="W66" s="326">
        <f t="shared" si="13"/>
        <v>102.15185835721284</v>
      </c>
      <c r="X66" s="326">
        <f t="shared" si="13"/>
        <v>105.03873681569938</v>
      </c>
      <c r="Y66" s="326">
        <f t="shared" si="13"/>
        <v>118.84973584322688</v>
      </c>
      <c r="Z66" s="326">
        <f t="shared" ref="Z66:AH94" si="16">H66*100/$D66</f>
        <v>116.29149225775149</v>
      </c>
      <c r="AA66" s="326">
        <f t="shared" si="16"/>
        <v>119.77971408127263</v>
      </c>
      <c r="AB66" s="326">
        <f t="shared" si="16"/>
        <v>125.90944540678368</v>
      </c>
      <c r="AC66" s="326">
        <f t="shared" si="16"/>
        <v>124.83453944122763</v>
      </c>
      <c r="AD66" s="326">
        <f t="shared" si="16"/>
        <v>130.63629800076572</v>
      </c>
      <c r="AE66" s="326">
        <f t="shared" si="16"/>
        <v>137.31503207132337</v>
      </c>
      <c r="AF66" s="326">
        <f t="shared" si="16"/>
        <v>117.29207670754552</v>
      </c>
      <c r="AG66" s="326">
        <f t="shared" si="16"/>
        <v>109.25563959823828</v>
      </c>
      <c r="AH66" s="326">
        <f t="shared" si="16"/>
        <v>114.16730486687463</v>
      </c>
      <c r="AI66" s="326">
        <f t="shared" si="14"/>
        <v>197.83421164736276</v>
      </c>
      <c r="AJ66" s="326">
        <f t="shared" si="15"/>
        <v>139.44112331441673</v>
      </c>
      <c r="AK66" s="326">
        <f t="shared" si="11"/>
        <v>142.07062560873482</v>
      </c>
      <c r="AL66" s="326">
        <f t="shared" si="12"/>
        <v>141.60893592971965</v>
      </c>
      <c r="AM66" s="326">
        <f t="shared" si="10"/>
        <v>143.83589441304667</v>
      </c>
      <c r="AN66" s="324">
        <v>1</v>
      </c>
      <c r="AO66" s="342">
        <v>1</v>
      </c>
      <c r="AP66" s="342">
        <v>1</v>
      </c>
      <c r="AQ66" s="342">
        <v>1</v>
      </c>
      <c r="AR66" s="342">
        <v>1</v>
      </c>
      <c r="AS66" s="342">
        <v>1</v>
      </c>
      <c r="AT66" s="342">
        <v>1</v>
      </c>
      <c r="AU66" s="342">
        <v>1</v>
      </c>
      <c r="AV66" s="342">
        <v>1</v>
      </c>
      <c r="AW66" s="342">
        <v>1</v>
      </c>
      <c r="AX66" s="342">
        <v>1</v>
      </c>
      <c r="AY66" s="342">
        <v>1</v>
      </c>
      <c r="AZ66" s="342">
        <v>1</v>
      </c>
      <c r="BA66" s="342">
        <v>1</v>
      </c>
      <c r="BB66" s="342">
        <v>1</v>
      </c>
      <c r="BC66" s="342">
        <v>4</v>
      </c>
      <c r="BD66" s="342">
        <v>6</v>
      </c>
      <c r="BE66" s="419">
        <v>7</v>
      </c>
      <c r="BF66" s="419"/>
    </row>
    <row r="67" spans="2:61" ht="15" x14ac:dyDescent="0.25">
      <c r="B67" s="764"/>
      <c r="C67" s="2" t="s">
        <v>4</v>
      </c>
      <c r="D67" s="11">
        <v>20239.478909390298</v>
      </c>
      <c r="E67" s="11">
        <v>20711.275714302701</v>
      </c>
      <c r="F67" s="11">
        <v>20348.3930297814</v>
      </c>
      <c r="G67" s="11">
        <v>21464.1929585502</v>
      </c>
      <c r="H67" s="11">
        <v>21457.981697725401</v>
      </c>
      <c r="I67" s="11">
        <v>23657.394378088698</v>
      </c>
      <c r="J67" s="11">
        <v>25966.703123101201</v>
      </c>
      <c r="K67" s="11">
        <v>27257.2111467217</v>
      </c>
      <c r="L67" s="11">
        <v>25615.2830978208</v>
      </c>
      <c r="M67" s="11">
        <v>28736.795355771999</v>
      </c>
      <c r="N67" s="11">
        <v>22532.257897086201</v>
      </c>
      <c r="O67" s="11">
        <v>21977.613838717902</v>
      </c>
      <c r="P67" s="11">
        <v>23289.3</v>
      </c>
      <c r="Q67" s="11">
        <v>25114.286548057898</v>
      </c>
      <c r="R67" s="11">
        <v>25731.4195074542</v>
      </c>
      <c r="S67" s="11">
        <v>26191.934970702601</v>
      </c>
      <c r="T67" s="11">
        <v>26098.6924103112</v>
      </c>
      <c r="U67" s="366">
        <v>26541.422243836099</v>
      </c>
      <c r="V67" s="323">
        <f>100</f>
        <v>100</v>
      </c>
      <c r="W67" s="326">
        <f t="shared" ref="W67:AB104" si="17">E67*100/$D67</f>
        <v>102.33107189678439</v>
      </c>
      <c r="X67" s="326">
        <f t="shared" si="17"/>
        <v>100.53812709743515</v>
      </c>
      <c r="Y67" s="326">
        <f t="shared" si="17"/>
        <v>106.05111453038292</v>
      </c>
      <c r="Z67" s="326">
        <f t="shared" si="16"/>
        <v>106.02042569272753</v>
      </c>
      <c r="AA67" s="326">
        <f t="shared" si="16"/>
        <v>116.88736890905145</v>
      </c>
      <c r="AB67" s="326">
        <f t="shared" si="16"/>
        <v>128.29729085097</v>
      </c>
      <c r="AC67" s="326">
        <f t="shared" si="16"/>
        <v>134.67348279443823</v>
      </c>
      <c r="AD67" s="326">
        <f t="shared" si="16"/>
        <v>126.5609812016274</v>
      </c>
      <c r="AE67" s="326">
        <f t="shared" si="16"/>
        <v>141.98386966592943</v>
      </c>
      <c r="AF67" s="326">
        <f t="shared" si="16"/>
        <v>111.32825107780884</v>
      </c>
      <c r="AG67" s="326">
        <f t="shared" si="16"/>
        <v>108.58784426767618</v>
      </c>
      <c r="AH67" s="326">
        <f t="shared" si="16"/>
        <v>115.06867397260267</v>
      </c>
      <c r="AI67" s="326">
        <f t="shared" si="14"/>
        <v>124.08563807641256</v>
      </c>
      <c r="AJ67" s="326">
        <f t="shared" si="15"/>
        <v>127.1347924650168</v>
      </c>
      <c r="AK67" s="326">
        <f t="shared" si="11"/>
        <v>129.41012507268954</v>
      </c>
      <c r="AL67" s="326">
        <f t="shared" si="12"/>
        <v>128.94942862487662</v>
      </c>
      <c r="AM67" s="326">
        <f t="shared" si="10"/>
        <v>131.13688530549052</v>
      </c>
      <c r="AN67" s="324">
        <v>1</v>
      </c>
      <c r="AO67" s="342">
        <v>1</v>
      </c>
      <c r="AP67" s="342">
        <v>1</v>
      </c>
      <c r="AQ67" s="342">
        <v>1</v>
      </c>
      <c r="AR67" s="419">
        <v>1</v>
      </c>
      <c r="AS67" s="419">
        <v>1</v>
      </c>
      <c r="AT67" s="342">
        <v>1</v>
      </c>
      <c r="AU67" s="342">
        <v>1</v>
      </c>
      <c r="AV67" s="342">
        <v>1</v>
      </c>
      <c r="AW67" s="342">
        <v>1</v>
      </c>
      <c r="AX67" s="342">
        <v>1</v>
      </c>
      <c r="AY67" s="342">
        <v>1</v>
      </c>
      <c r="AZ67" s="342">
        <v>1</v>
      </c>
      <c r="BA67" s="342">
        <v>1</v>
      </c>
      <c r="BB67" s="342">
        <v>1</v>
      </c>
      <c r="BC67" s="342">
        <v>4</v>
      </c>
      <c r="BD67" s="342">
        <v>6</v>
      </c>
      <c r="BE67" s="419">
        <v>7</v>
      </c>
      <c r="BF67" s="419"/>
    </row>
    <row r="68" spans="2:61" ht="15" x14ac:dyDescent="0.25">
      <c r="B68" s="764"/>
      <c r="C68" s="2" t="s">
        <v>5</v>
      </c>
      <c r="D68" s="11">
        <v>71244.006973703305</v>
      </c>
      <c r="E68" s="11">
        <v>65585.745996700003</v>
      </c>
      <c r="F68" s="11">
        <v>60662.005706335898</v>
      </c>
      <c r="G68" s="11">
        <v>66663.638587051493</v>
      </c>
      <c r="H68" s="11">
        <v>67555.486663681397</v>
      </c>
      <c r="I68" s="11">
        <v>68134.322477513502</v>
      </c>
      <c r="J68" s="11">
        <v>67731.194555839102</v>
      </c>
      <c r="K68" s="11">
        <v>68075.723830735005</v>
      </c>
      <c r="L68" s="11">
        <v>68804.304674842599</v>
      </c>
      <c r="M68" s="11">
        <v>67143.567130878</v>
      </c>
      <c r="N68" s="11">
        <v>86185.004100360195</v>
      </c>
      <c r="O68" s="11">
        <v>89300.737725769504</v>
      </c>
      <c r="P68" s="11">
        <v>87210.4</v>
      </c>
      <c r="Q68" s="11">
        <v>79137.437623415695</v>
      </c>
      <c r="R68" s="11">
        <v>76640.694625272794</v>
      </c>
      <c r="S68" s="11">
        <v>78325.632152968596</v>
      </c>
      <c r="T68" s="11">
        <v>78150.346704819705</v>
      </c>
      <c r="U68" s="366">
        <v>79302.975968868093</v>
      </c>
      <c r="V68" s="323">
        <f>100</f>
        <v>100</v>
      </c>
      <c r="W68" s="326">
        <f t="shared" si="17"/>
        <v>92.057913054929926</v>
      </c>
      <c r="X68" s="326">
        <f t="shared" si="17"/>
        <v>85.146819056270516</v>
      </c>
      <c r="Y68" s="326">
        <f t="shared" si="17"/>
        <v>93.570872019673928</v>
      </c>
      <c r="Z68" s="326">
        <f t="shared" si="16"/>
        <v>94.822693912509209</v>
      </c>
      <c r="AA68" s="326">
        <f t="shared" si="16"/>
        <v>95.635163393690632</v>
      </c>
      <c r="AB68" s="326">
        <f t="shared" si="16"/>
        <v>95.069322225010723</v>
      </c>
      <c r="AC68" s="326">
        <f t="shared" si="16"/>
        <v>95.552912760595092</v>
      </c>
      <c r="AD68" s="326">
        <f t="shared" si="16"/>
        <v>96.575568384634494</v>
      </c>
      <c r="AE68" s="326">
        <f t="shared" si="16"/>
        <v>94.244512602528374</v>
      </c>
      <c r="AF68" s="326">
        <f t="shared" si="16"/>
        <v>120.97158450418395</v>
      </c>
      <c r="AG68" s="326">
        <f t="shared" si="16"/>
        <v>125.34491183059239</v>
      </c>
      <c r="AH68" s="326">
        <f t="shared" si="16"/>
        <v>122.41085770511197</v>
      </c>
      <c r="AI68" s="326">
        <f t="shared" si="14"/>
        <v>111.07943107779705</v>
      </c>
      <c r="AJ68" s="326">
        <f t="shared" si="15"/>
        <v>107.57493560624889</v>
      </c>
      <c r="AK68" s="326">
        <f t="shared" si="11"/>
        <v>109.93995913491948</v>
      </c>
      <c r="AL68" s="326">
        <f t="shared" si="12"/>
        <v>109.69392377616489</v>
      </c>
      <c r="AM68" s="326">
        <f t="shared" si="10"/>
        <v>111.31178514164624</v>
      </c>
      <c r="AN68" s="324">
        <v>1</v>
      </c>
      <c r="AO68" s="342">
        <v>1</v>
      </c>
      <c r="AP68" s="342">
        <v>1</v>
      </c>
      <c r="AQ68" s="342">
        <v>1</v>
      </c>
      <c r="AR68" s="342">
        <v>1</v>
      </c>
      <c r="AS68" s="342">
        <v>1</v>
      </c>
      <c r="AT68" s="342">
        <v>1</v>
      </c>
      <c r="AU68" s="342">
        <v>1</v>
      </c>
      <c r="AV68" s="342">
        <v>1</v>
      </c>
      <c r="AW68" s="342">
        <v>1</v>
      </c>
      <c r="AX68" s="342">
        <v>1</v>
      </c>
      <c r="AY68" s="342">
        <v>1</v>
      </c>
      <c r="AZ68" s="342">
        <v>1</v>
      </c>
      <c r="BA68" s="342">
        <v>1</v>
      </c>
      <c r="BB68" s="342">
        <v>1</v>
      </c>
      <c r="BC68" s="342">
        <v>4</v>
      </c>
      <c r="BD68" s="342">
        <v>6</v>
      </c>
      <c r="BE68" s="419">
        <v>7</v>
      </c>
      <c r="BF68" s="419"/>
    </row>
    <row r="69" spans="2:61" ht="15" x14ac:dyDescent="0.25">
      <c r="B69" s="764"/>
      <c r="C69" s="2" t="s">
        <v>6</v>
      </c>
      <c r="D69" s="11">
        <v>116523.076178023</v>
      </c>
      <c r="E69" s="11">
        <v>110651.092672388</v>
      </c>
      <c r="F69" s="11">
        <v>106536.34841661</v>
      </c>
      <c r="G69" s="11">
        <v>116554.86065010499</v>
      </c>
      <c r="H69" s="11">
        <v>117156.373072463</v>
      </c>
      <c r="I69" s="11">
        <v>121188.436469251</v>
      </c>
      <c r="J69" s="11">
        <v>124840.53071730799</v>
      </c>
      <c r="K69" s="11">
        <v>125783.475473953</v>
      </c>
      <c r="L69" s="11">
        <v>125721.397839079</v>
      </c>
      <c r="M69" s="11">
        <v>128969.852700145</v>
      </c>
      <c r="N69" s="11">
        <v>137776.047667985</v>
      </c>
      <c r="O69" s="11">
        <v>138854.74433986301</v>
      </c>
      <c r="P69" s="11">
        <v>138195.9</v>
      </c>
      <c r="Q69" s="11">
        <v>148447.22430279301</v>
      </c>
      <c r="R69" s="11">
        <v>139279.52799222499</v>
      </c>
      <c r="S69" s="11">
        <v>142853.428532947</v>
      </c>
      <c r="T69" s="11">
        <v>142711.729218641</v>
      </c>
      <c r="U69" s="366">
        <v>144926.84160426</v>
      </c>
      <c r="V69" s="323">
        <f>100</f>
        <v>100</v>
      </c>
      <c r="W69" s="326">
        <f t="shared" si="17"/>
        <v>94.960668995157803</v>
      </c>
      <c r="X69" s="326">
        <f t="shared" si="17"/>
        <v>91.429399146521533</v>
      </c>
      <c r="Y69" s="326">
        <f t="shared" si="17"/>
        <v>100.02727740557881</v>
      </c>
      <c r="Z69" s="326">
        <f t="shared" si="16"/>
        <v>100.54349482970433</v>
      </c>
      <c r="AA69" s="326">
        <f t="shared" si="16"/>
        <v>104.00380803893324</v>
      </c>
      <c r="AB69" s="326">
        <f t="shared" si="16"/>
        <v>107.13803206377565</v>
      </c>
      <c r="AC69" s="326">
        <f t="shared" si="16"/>
        <v>107.94726641251904</v>
      </c>
      <c r="AD69" s="326">
        <f t="shared" si="16"/>
        <v>107.89399144166335</v>
      </c>
      <c r="AE69" s="326">
        <f t="shared" si="16"/>
        <v>110.68181250476594</v>
      </c>
      <c r="AF69" s="326">
        <f t="shared" si="16"/>
        <v>118.23928116821418</v>
      </c>
      <c r="AG69" s="326">
        <f t="shared" si="16"/>
        <v>119.16501768947627</v>
      </c>
      <c r="AH69" s="326">
        <f t="shared" si="16"/>
        <v>118.59959806490643</v>
      </c>
      <c r="AI69" s="326">
        <f t="shared" si="14"/>
        <v>127.39727543409219</v>
      </c>
      <c r="AJ69" s="326">
        <f t="shared" si="15"/>
        <v>119.52956664088998</v>
      </c>
      <c r="AK69" s="326">
        <f t="shared" si="11"/>
        <v>122.59668489587136</v>
      </c>
      <c r="AL69" s="326">
        <f t="shared" si="12"/>
        <v>122.47507867077522</v>
      </c>
      <c r="AM69" s="326">
        <f t="shared" si="10"/>
        <v>124.3760861435223</v>
      </c>
      <c r="AN69" s="324"/>
      <c r="AO69" s="342"/>
      <c r="AP69" s="342"/>
      <c r="AQ69" s="342"/>
      <c r="AR69" s="342"/>
      <c r="AS69" s="419"/>
      <c r="AT69" s="419"/>
      <c r="AU69" s="342"/>
      <c r="AV69" s="342"/>
      <c r="AW69" s="342"/>
      <c r="AX69" s="342"/>
      <c r="AY69" s="342"/>
      <c r="AZ69" s="342"/>
      <c r="BA69" s="342"/>
      <c r="BB69" s="342"/>
      <c r="BC69" s="342"/>
      <c r="BD69" s="342"/>
      <c r="BE69" s="419"/>
      <c r="BF69" s="419"/>
    </row>
    <row r="70" spans="2:61" ht="15" x14ac:dyDescent="0.25">
      <c r="B70" s="765"/>
      <c r="C70" s="4" t="s">
        <v>7</v>
      </c>
      <c r="D70" s="424">
        <v>45279.0692043198</v>
      </c>
      <c r="E70" s="341">
        <v>45065.346675688197</v>
      </c>
      <c r="F70" s="341">
        <v>45874.342710273799</v>
      </c>
      <c r="G70" s="341">
        <v>49891.222063053901</v>
      </c>
      <c r="H70" s="341">
        <v>49600.8864087814</v>
      </c>
      <c r="I70" s="341">
        <v>53054.113991737097</v>
      </c>
      <c r="J70" s="341">
        <v>57109.336161468898</v>
      </c>
      <c r="K70" s="341">
        <v>57707.751643217998</v>
      </c>
      <c r="L70" s="341">
        <v>56917.093164236401</v>
      </c>
      <c r="M70" s="341">
        <v>61826.285569266904</v>
      </c>
      <c r="N70" s="341">
        <v>51591.043567624802</v>
      </c>
      <c r="O70" s="341">
        <v>49554.006614093101</v>
      </c>
      <c r="P70" s="341">
        <v>50985.5</v>
      </c>
      <c r="Q70" s="341">
        <v>69309.786679377095</v>
      </c>
      <c r="R70" s="341">
        <v>62638.833366952102</v>
      </c>
      <c r="S70" s="341">
        <v>64527.796379977997</v>
      </c>
      <c r="T70" s="341">
        <v>64561.382513821598</v>
      </c>
      <c r="U70" s="341">
        <v>65623.865635391703</v>
      </c>
      <c r="V70" s="323">
        <f>100</f>
        <v>100</v>
      </c>
      <c r="W70" s="326">
        <f t="shared" si="17"/>
        <v>99.527988246253059</v>
      </c>
      <c r="X70" s="326">
        <f t="shared" si="17"/>
        <v>101.31467699406066</v>
      </c>
      <c r="Y70" s="326">
        <f t="shared" si="17"/>
        <v>110.1860593421697</v>
      </c>
      <c r="Z70" s="326">
        <f t="shared" si="16"/>
        <v>109.54484551119987</v>
      </c>
      <c r="AA70" s="326">
        <f t="shared" si="16"/>
        <v>117.17138829054269</v>
      </c>
      <c r="AB70" s="326">
        <f t="shared" si="16"/>
        <v>126.12745174545337</v>
      </c>
      <c r="AC70" s="326">
        <f t="shared" si="16"/>
        <v>127.44906787463832</v>
      </c>
      <c r="AD70" s="326">
        <f t="shared" si="16"/>
        <v>125.70287809451322</v>
      </c>
      <c r="AE70" s="326">
        <f t="shared" si="16"/>
        <v>136.54495698725282</v>
      </c>
      <c r="AF70" s="326">
        <f t="shared" si="16"/>
        <v>113.94015927055058</v>
      </c>
      <c r="AG70" s="326">
        <f t="shared" si="16"/>
        <v>109.44131026740597</v>
      </c>
      <c r="AH70" s="326">
        <f t="shared" si="16"/>
        <v>112.6028005786298</v>
      </c>
      <c r="AI70" s="326">
        <f t="shared" si="14"/>
        <v>153.07246349658769</v>
      </c>
      <c r="AJ70" s="326">
        <f t="shared" si="15"/>
        <v>138.33948989608672</v>
      </c>
      <c r="AK70" s="326">
        <f t="shared" si="11"/>
        <v>142.51131375691307</v>
      </c>
      <c r="AL70" s="326">
        <f t="shared" si="12"/>
        <v>142.58548960556413</v>
      </c>
      <c r="AM70" s="326">
        <f t="shared" si="10"/>
        <v>144.93201116672012</v>
      </c>
      <c r="AN70" s="283"/>
      <c r="AO70" s="284"/>
      <c r="AP70" s="284"/>
      <c r="AQ70" s="284"/>
      <c r="AR70" s="284"/>
      <c r="AS70" s="284"/>
      <c r="AT70" s="284"/>
      <c r="AU70" s="284"/>
      <c r="AV70" s="284"/>
      <c r="AW70" s="284"/>
      <c r="AX70" s="284"/>
      <c r="AY70" s="284"/>
      <c r="AZ70" s="284"/>
      <c r="BA70" s="284"/>
      <c r="BB70" s="284"/>
      <c r="BC70" s="284"/>
      <c r="BD70" s="284"/>
      <c r="BE70" s="284"/>
      <c r="BF70" s="419"/>
      <c r="BH70" s="810">
        <f>(T70/S70-1)*100</f>
        <v>5.2049094696848819E-2</v>
      </c>
      <c r="BI70" s="810">
        <f>(U70/T70-1)*100</f>
        <v>1.6456945006446233</v>
      </c>
    </row>
    <row r="71" spans="2:61" ht="15" x14ac:dyDescent="0.25">
      <c r="B71" s="766" t="s">
        <v>274</v>
      </c>
      <c r="C71" s="3" t="s">
        <v>2</v>
      </c>
      <c r="Q71" s="11">
        <v>26646.372187582099</v>
      </c>
      <c r="R71" s="11">
        <v>30968.083545742898</v>
      </c>
      <c r="U71" s="366"/>
      <c r="V71" s="323">
        <f>100</f>
        <v>100</v>
      </c>
      <c r="W71" s="326" t="e">
        <f t="shared" si="17"/>
        <v>#DIV/0!</v>
      </c>
      <c r="X71" s="326" t="e">
        <f t="shared" si="17"/>
        <v>#DIV/0!</v>
      </c>
      <c r="Y71" s="326" t="e">
        <f t="shared" si="17"/>
        <v>#DIV/0!</v>
      </c>
      <c r="Z71" s="326" t="e">
        <f t="shared" si="16"/>
        <v>#DIV/0!</v>
      </c>
      <c r="AA71" s="326" t="e">
        <f t="shared" si="16"/>
        <v>#DIV/0!</v>
      </c>
      <c r="AB71" s="326" t="e">
        <f t="shared" si="16"/>
        <v>#DIV/0!</v>
      </c>
      <c r="AC71" s="326" t="e">
        <f t="shared" si="16"/>
        <v>#DIV/0!</v>
      </c>
      <c r="AD71" s="326" t="e">
        <f t="shared" si="16"/>
        <v>#DIV/0!</v>
      </c>
      <c r="AE71" s="326" t="e">
        <f t="shared" si="16"/>
        <v>#DIV/0!</v>
      </c>
      <c r="AF71" s="326" t="e">
        <f t="shared" si="16"/>
        <v>#DIV/0!</v>
      </c>
      <c r="AG71" s="326" t="e">
        <f t="shared" si="16"/>
        <v>#DIV/0!</v>
      </c>
      <c r="AH71" s="326" t="e">
        <f t="shared" si="16"/>
        <v>#DIV/0!</v>
      </c>
      <c r="AI71" s="326" t="e">
        <f t="shared" si="14"/>
        <v>#DIV/0!</v>
      </c>
      <c r="AJ71" s="326" t="e">
        <f t="shared" si="15"/>
        <v>#DIV/0!</v>
      </c>
      <c r="AK71" s="326" t="e">
        <f t="shared" si="11"/>
        <v>#DIV/0!</v>
      </c>
      <c r="AL71" s="326" t="e">
        <f t="shared" si="12"/>
        <v>#DIV/0!</v>
      </c>
      <c r="AM71" s="326" t="e">
        <f t="shared" si="10"/>
        <v>#DIV/0!</v>
      </c>
      <c r="AN71" s="324"/>
      <c r="AO71" s="342"/>
      <c r="AP71" s="342"/>
      <c r="AQ71" s="342"/>
      <c r="AR71" s="419"/>
      <c r="AS71" s="419"/>
      <c r="AT71" s="419"/>
      <c r="AU71" s="342"/>
      <c r="AV71" s="342"/>
      <c r="AW71" s="342"/>
      <c r="AX71" s="342"/>
      <c r="AY71" s="342"/>
      <c r="AZ71" s="342"/>
      <c r="BA71" s="342">
        <v>1</v>
      </c>
      <c r="BB71" s="342">
        <v>1</v>
      </c>
      <c r="BC71" s="342"/>
      <c r="BD71" s="342"/>
      <c r="BE71" s="564"/>
      <c r="BF71" s="419"/>
    </row>
    <row r="72" spans="2:61" ht="15" x14ac:dyDescent="0.25">
      <c r="B72" s="764"/>
      <c r="C72" s="2" t="s">
        <v>3</v>
      </c>
      <c r="Q72" s="11">
        <v>7061.67135200335</v>
      </c>
      <c r="R72" s="11">
        <v>7498.7255423321703</v>
      </c>
      <c r="U72" s="366"/>
      <c r="V72" s="323">
        <f>100</f>
        <v>100</v>
      </c>
      <c r="W72" s="326" t="e">
        <f t="shared" si="17"/>
        <v>#DIV/0!</v>
      </c>
      <c r="X72" s="326" t="e">
        <f t="shared" si="17"/>
        <v>#DIV/0!</v>
      </c>
      <c r="Y72" s="326" t="e">
        <f t="shared" si="17"/>
        <v>#DIV/0!</v>
      </c>
      <c r="Z72" s="326" t="e">
        <f t="shared" si="16"/>
        <v>#DIV/0!</v>
      </c>
      <c r="AA72" s="326" t="e">
        <f t="shared" si="16"/>
        <v>#DIV/0!</v>
      </c>
      <c r="AB72" s="326" t="e">
        <f t="shared" si="16"/>
        <v>#DIV/0!</v>
      </c>
      <c r="AC72" s="326" t="e">
        <f t="shared" si="16"/>
        <v>#DIV/0!</v>
      </c>
      <c r="AD72" s="326" t="e">
        <f t="shared" si="16"/>
        <v>#DIV/0!</v>
      </c>
      <c r="AE72" s="326" t="e">
        <f t="shared" si="16"/>
        <v>#DIV/0!</v>
      </c>
      <c r="AF72" s="326" t="e">
        <f t="shared" si="16"/>
        <v>#DIV/0!</v>
      </c>
      <c r="AG72" s="326" t="e">
        <f t="shared" si="16"/>
        <v>#DIV/0!</v>
      </c>
      <c r="AH72" s="326" t="e">
        <f t="shared" si="16"/>
        <v>#DIV/0!</v>
      </c>
      <c r="AI72" s="326" t="e">
        <f t="shared" si="14"/>
        <v>#DIV/0!</v>
      </c>
      <c r="AJ72" s="326" t="e">
        <f t="shared" si="15"/>
        <v>#DIV/0!</v>
      </c>
      <c r="AK72" s="326" t="e">
        <f t="shared" si="11"/>
        <v>#DIV/0!</v>
      </c>
      <c r="AL72" s="326" t="e">
        <f t="shared" si="12"/>
        <v>#DIV/0!</v>
      </c>
      <c r="AM72" s="326" t="e">
        <f t="shared" si="10"/>
        <v>#DIV/0!</v>
      </c>
      <c r="AN72" s="324"/>
      <c r="AO72" s="342"/>
      <c r="AP72" s="342"/>
      <c r="AQ72" s="342"/>
      <c r="AR72" s="342"/>
      <c r="AS72" s="342"/>
      <c r="AT72" s="342"/>
      <c r="AU72" s="342"/>
      <c r="AV72" s="342"/>
      <c r="AW72" s="342"/>
      <c r="AX72" s="342"/>
      <c r="AY72" s="342"/>
      <c r="AZ72" s="342"/>
      <c r="BA72" s="342">
        <v>1</v>
      </c>
      <c r="BB72" s="342">
        <v>1</v>
      </c>
      <c r="BC72" s="342"/>
      <c r="BD72" s="342"/>
      <c r="BE72" s="419"/>
      <c r="BF72" s="419"/>
    </row>
    <row r="73" spans="2:61" ht="15" x14ac:dyDescent="0.25">
      <c r="B73" s="764"/>
      <c r="C73" s="2" t="s">
        <v>4</v>
      </c>
      <c r="Q73" s="11">
        <v>16567.3083470327</v>
      </c>
      <c r="R73" s="11">
        <v>19499.2023178626</v>
      </c>
      <c r="U73" s="366"/>
      <c r="V73" s="323">
        <f>100</f>
        <v>100</v>
      </c>
      <c r="W73" s="326" t="e">
        <f t="shared" si="17"/>
        <v>#DIV/0!</v>
      </c>
      <c r="X73" s="326" t="e">
        <f t="shared" si="17"/>
        <v>#DIV/0!</v>
      </c>
      <c r="Y73" s="326" t="e">
        <f t="shared" si="17"/>
        <v>#DIV/0!</v>
      </c>
      <c r="Z73" s="326" t="e">
        <f t="shared" si="16"/>
        <v>#DIV/0!</v>
      </c>
      <c r="AA73" s="326" t="e">
        <f t="shared" si="16"/>
        <v>#DIV/0!</v>
      </c>
      <c r="AB73" s="326" t="e">
        <f t="shared" si="16"/>
        <v>#DIV/0!</v>
      </c>
      <c r="AC73" s="326" t="e">
        <f t="shared" si="16"/>
        <v>#DIV/0!</v>
      </c>
      <c r="AD73" s="326" t="e">
        <f t="shared" si="16"/>
        <v>#DIV/0!</v>
      </c>
      <c r="AE73" s="326" t="e">
        <f t="shared" si="16"/>
        <v>#DIV/0!</v>
      </c>
      <c r="AF73" s="326" t="e">
        <f t="shared" si="16"/>
        <v>#DIV/0!</v>
      </c>
      <c r="AG73" s="326" t="e">
        <f t="shared" si="16"/>
        <v>#DIV/0!</v>
      </c>
      <c r="AH73" s="326" t="e">
        <f t="shared" si="16"/>
        <v>#DIV/0!</v>
      </c>
      <c r="AI73" s="326" t="e">
        <f t="shared" si="14"/>
        <v>#DIV/0!</v>
      </c>
      <c r="AJ73" s="326" t="e">
        <f t="shared" si="15"/>
        <v>#DIV/0!</v>
      </c>
      <c r="AK73" s="326" t="e">
        <f t="shared" si="11"/>
        <v>#DIV/0!</v>
      </c>
      <c r="AL73" s="326" t="e">
        <f t="shared" si="12"/>
        <v>#DIV/0!</v>
      </c>
      <c r="AM73" s="326" t="e">
        <f t="shared" si="10"/>
        <v>#DIV/0!</v>
      </c>
      <c r="AN73" s="324"/>
      <c r="AO73" s="342"/>
      <c r="AP73" s="342"/>
      <c r="AQ73" s="342"/>
      <c r="AR73" s="419"/>
      <c r="AS73" s="419"/>
      <c r="AT73" s="342"/>
      <c r="AU73" s="342"/>
      <c r="AV73" s="342"/>
      <c r="AW73" s="342"/>
      <c r="AX73" s="342"/>
      <c r="AY73" s="342"/>
      <c r="AZ73" s="342"/>
      <c r="BA73" s="342">
        <v>1</v>
      </c>
      <c r="BB73" s="342">
        <v>1</v>
      </c>
      <c r="BC73" s="342"/>
      <c r="BD73" s="342"/>
      <c r="BE73" s="419"/>
      <c r="BF73" s="419"/>
    </row>
    <row r="74" spans="2:61" ht="15" x14ac:dyDescent="0.25">
      <c r="B74" s="764"/>
      <c r="C74" s="2" t="s">
        <v>5</v>
      </c>
      <c r="Q74" s="11">
        <v>143262.171337412</v>
      </c>
      <c r="R74" s="11">
        <v>145418.42554049799</v>
      </c>
      <c r="U74" s="366"/>
      <c r="V74" s="323">
        <f>100</f>
        <v>100</v>
      </c>
      <c r="W74" s="326" t="e">
        <f t="shared" si="17"/>
        <v>#DIV/0!</v>
      </c>
      <c r="X74" s="326" t="e">
        <f t="shared" si="17"/>
        <v>#DIV/0!</v>
      </c>
      <c r="Y74" s="326" t="e">
        <f t="shared" si="17"/>
        <v>#DIV/0!</v>
      </c>
      <c r="Z74" s="326" t="e">
        <f t="shared" si="16"/>
        <v>#DIV/0!</v>
      </c>
      <c r="AA74" s="326" t="e">
        <f t="shared" si="16"/>
        <v>#DIV/0!</v>
      </c>
      <c r="AB74" s="326" t="e">
        <f t="shared" si="16"/>
        <v>#DIV/0!</v>
      </c>
      <c r="AC74" s="326" t="e">
        <f t="shared" si="16"/>
        <v>#DIV/0!</v>
      </c>
      <c r="AD74" s="326" t="e">
        <f t="shared" si="16"/>
        <v>#DIV/0!</v>
      </c>
      <c r="AE74" s="326" t="e">
        <f t="shared" si="16"/>
        <v>#DIV/0!</v>
      </c>
      <c r="AF74" s="326" t="e">
        <f t="shared" si="16"/>
        <v>#DIV/0!</v>
      </c>
      <c r="AG74" s="326" t="e">
        <f t="shared" si="16"/>
        <v>#DIV/0!</v>
      </c>
      <c r="AH74" s="326" t="e">
        <f t="shared" si="16"/>
        <v>#DIV/0!</v>
      </c>
      <c r="AI74" s="326" t="e">
        <f t="shared" si="14"/>
        <v>#DIV/0!</v>
      </c>
      <c r="AJ74" s="326" t="e">
        <f t="shared" si="15"/>
        <v>#DIV/0!</v>
      </c>
      <c r="AK74" s="326" t="e">
        <f t="shared" si="11"/>
        <v>#DIV/0!</v>
      </c>
      <c r="AL74" s="326" t="e">
        <f t="shared" si="12"/>
        <v>#DIV/0!</v>
      </c>
      <c r="AM74" s="326" t="e">
        <f t="shared" si="10"/>
        <v>#DIV/0!</v>
      </c>
      <c r="AN74" s="324"/>
      <c r="AO74" s="342"/>
      <c r="AP74" s="342"/>
      <c r="AQ74" s="342"/>
      <c r="AR74" s="342"/>
      <c r="AS74" s="342"/>
      <c r="AT74" s="342"/>
      <c r="AU74" s="342"/>
      <c r="AV74" s="342"/>
      <c r="AW74" s="342"/>
      <c r="AX74" s="342"/>
      <c r="AY74" s="342"/>
      <c r="AZ74" s="342"/>
      <c r="BA74" s="342">
        <v>1</v>
      </c>
      <c r="BB74" s="342">
        <v>1</v>
      </c>
      <c r="BC74" s="342"/>
      <c r="BD74" s="342"/>
      <c r="BE74" s="419"/>
      <c r="BF74" s="419"/>
    </row>
    <row r="75" spans="2:61" ht="15" x14ac:dyDescent="0.25">
      <c r="B75" s="764"/>
      <c r="C75" s="2" t="s">
        <v>6</v>
      </c>
      <c r="Q75" s="11">
        <v>193537.52322403001</v>
      </c>
      <c r="R75" s="11">
        <v>203384.43694643601</v>
      </c>
      <c r="U75" s="366"/>
      <c r="V75" s="323">
        <f>100</f>
        <v>100</v>
      </c>
      <c r="W75" s="326" t="e">
        <f t="shared" si="17"/>
        <v>#DIV/0!</v>
      </c>
      <c r="X75" s="326" t="e">
        <f t="shared" si="17"/>
        <v>#DIV/0!</v>
      </c>
      <c r="Y75" s="326" t="e">
        <f t="shared" si="17"/>
        <v>#DIV/0!</v>
      </c>
      <c r="Z75" s="326" t="e">
        <f t="shared" si="16"/>
        <v>#DIV/0!</v>
      </c>
      <c r="AA75" s="326" t="e">
        <f t="shared" si="16"/>
        <v>#DIV/0!</v>
      </c>
      <c r="AB75" s="326" t="e">
        <f t="shared" si="16"/>
        <v>#DIV/0!</v>
      </c>
      <c r="AC75" s="326" t="e">
        <f t="shared" si="16"/>
        <v>#DIV/0!</v>
      </c>
      <c r="AD75" s="326" t="e">
        <f t="shared" si="16"/>
        <v>#DIV/0!</v>
      </c>
      <c r="AE75" s="326" t="e">
        <f t="shared" si="16"/>
        <v>#DIV/0!</v>
      </c>
      <c r="AF75" s="326" t="e">
        <f t="shared" si="16"/>
        <v>#DIV/0!</v>
      </c>
      <c r="AG75" s="326" t="e">
        <f t="shared" si="16"/>
        <v>#DIV/0!</v>
      </c>
      <c r="AH75" s="326" t="e">
        <f t="shared" si="16"/>
        <v>#DIV/0!</v>
      </c>
      <c r="AI75" s="326" t="e">
        <f t="shared" si="14"/>
        <v>#DIV/0!</v>
      </c>
      <c r="AJ75" s="326" t="e">
        <f t="shared" si="15"/>
        <v>#DIV/0!</v>
      </c>
      <c r="AK75" s="326" t="e">
        <f t="shared" si="11"/>
        <v>#DIV/0!</v>
      </c>
      <c r="AL75" s="326" t="e">
        <f t="shared" si="12"/>
        <v>#DIV/0!</v>
      </c>
      <c r="AM75" s="326" t="e">
        <f t="shared" ref="AM75:AM106" si="18">U75*100/$D75</f>
        <v>#DIV/0!</v>
      </c>
      <c r="AN75" s="324"/>
      <c r="AO75" s="342"/>
      <c r="AP75" s="342"/>
      <c r="AQ75" s="342"/>
      <c r="AR75" s="342"/>
      <c r="AS75" s="419"/>
      <c r="AT75" s="419"/>
      <c r="AU75" s="342"/>
      <c r="AV75" s="342"/>
      <c r="AW75" s="342"/>
      <c r="AX75" s="342"/>
      <c r="AY75" s="342"/>
      <c r="AZ75" s="342"/>
      <c r="BA75" s="342"/>
      <c r="BB75" s="342"/>
      <c r="BC75" s="342"/>
      <c r="BD75" s="342"/>
      <c r="BE75" s="419"/>
      <c r="BF75" s="419"/>
    </row>
    <row r="76" spans="2:61" ht="15" x14ac:dyDescent="0.25">
      <c r="B76" s="765"/>
      <c r="C76" s="4" t="s">
        <v>7</v>
      </c>
      <c r="D76" s="424"/>
      <c r="E76" s="341"/>
      <c r="F76" s="341"/>
      <c r="G76" s="341"/>
      <c r="H76" s="341"/>
      <c r="I76" s="341"/>
      <c r="J76" s="341"/>
      <c r="K76" s="341"/>
      <c r="L76" s="341"/>
      <c r="M76" s="341"/>
      <c r="N76" s="341"/>
      <c r="O76" s="341"/>
      <c r="P76" s="341"/>
      <c r="Q76" s="341">
        <v>50275.351886618097</v>
      </c>
      <c r="R76" s="341">
        <v>57966.011405937701</v>
      </c>
      <c r="S76" s="341"/>
      <c r="T76" s="341"/>
      <c r="U76" s="341"/>
      <c r="V76" s="323">
        <f>100</f>
        <v>100</v>
      </c>
      <c r="W76" s="326" t="e">
        <f t="shared" si="17"/>
        <v>#DIV/0!</v>
      </c>
      <c r="X76" s="326" t="e">
        <f t="shared" si="17"/>
        <v>#DIV/0!</v>
      </c>
      <c r="Y76" s="326" t="e">
        <f t="shared" si="17"/>
        <v>#DIV/0!</v>
      </c>
      <c r="Z76" s="326" t="e">
        <f t="shared" si="16"/>
        <v>#DIV/0!</v>
      </c>
      <c r="AA76" s="326" t="e">
        <f t="shared" si="16"/>
        <v>#DIV/0!</v>
      </c>
      <c r="AB76" s="326" t="e">
        <f t="shared" si="16"/>
        <v>#DIV/0!</v>
      </c>
      <c r="AC76" s="326" t="e">
        <f t="shared" si="16"/>
        <v>#DIV/0!</v>
      </c>
      <c r="AD76" s="326" t="e">
        <f t="shared" si="16"/>
        <v>#DIV/0!</v>
      </c>
      <c r="AE76" s="326" t="e">
        <f t="shared" si="16"/>
        <v>#DIV/0!</v>
      </c>
      <c r="AF76" s="326" t="e">
        <f t="shared" si="16"/>
        <v>#DIV/0!</v>
      </c>
      <c r="AG76" s="326" t="e">
        <f t="shared" si="16"/>
        <v>#DIV/0!</v>
      </c>
      <c r="AH76" s="326" t="e">
        <f t="shared" si="16"/>
        <v>#DIV/0!</v>
      </c>
      <c r="AI76" s="326" t="e">
        <f t="shared" si="14"/>
        <v>#DIV/0!</v>
      </c>
      <c r="AJ76" s="326" t="e">
        <f t="shared" si="15"/>
        <v>#DIV/0!</v>
      </c>
      <c r="AK76" s="326" t="e">
        <f t="shared" ref="AK76:AK109" si="19">S76*100/$D76</f>
        <v>#DIV/0!</v>
      </c>
      <c r="AL76" s="326" t="e">
        <f t="shared" ref="AL76:AL109" si="20">T76*100/$D76</f>
        <v>#DIV/0!</v>
      </c>
      <c r="AM76" s="326" t="e">
        <f t="shared" si="18"/>
        <v>#DIV/0!</v>
      </c>
      <c r="AN76" s="283"/>
      <c r="AO76" s="284"/>
      <c r="AP76" s="284"/>
      <c r="AQ76" s="284"/>
      <c r="AR76" s="284"/>
      <c r="AS76" s="284"/>
      <c r="AT76" s="284"/>
      <c r="AU76" s="284"/>
      <c r="AV76" s="284"/>
      <c r="AW76" s="284"/>
      <c r="AX76" s="284"/>
      <c r="AY76" s="284"/>
      <c r="AZ76" s="284"/>
      <c r="BA76" s="284"/>
      <c r="BB76" s="284"/>
      <c r="BC76" s="284"/>
      <c r="BD76" s="284"/>
      <c r="BE76" s="284"/>
      <c r="BF76" s="419"/>
      <c r="BH76" s="810" t="e">
        <f>(T76/S76-1)*100</f>
        <v>#DIV/0!</v>
      </c>
      <c r="BI76" s="810" t="e">
        <f>(U76/T76-1)*100</f>
        <v>#DIV/0!</v>
      </c>
    </row>
    <row r="77" spans="2:61" ht="15" customHeight="1" x14ac:dyDescent="0.25">
      <c r="B77" s="764" t="s">
        <v>16</v>
      </c>
      <c r="C77" s="2" t="s">
        <v>2</v>
      </c>
      <c r="D77" s="11">
        <v>48644.849629522003</v>
      </c>
      <c r="E77" s="11">
        <v>45647.234785086002</v>
      </c>
      <c r="F77" s="11">
        <v>45205.380933292501</v>
      </c>
      <c r="G77" s="11">
        <v>47683.868488173001</v>
      </c>
      <c r="H77" s="11">
        <v>47627.823131595003</v>
      </c>
      <c r="I77" s="11">
        <v>48842.296045299503</v>
      </c>
      <c r="J77" s="11">
        <v>56316.132524663299</v>
      </c>
      <c r="K77" s="11">
        <v>42120.810473138103</v>
      </c>
      <c r="L77" s="11">
        <v>49077.692299438902</v>
      </c>
      <c r="M77" s="11">
        <v>49771.066628599197</v>
      </c>
      <c r="N77" s="11">
        <v>36930.854432022301</v>
      </c>
      <c r="O77" s="11">
        <v>31455.609259730401</v>
      </c>
      <c r="P77" s="11">
        <v>32039.8</v>
      </c>
      <c r="Q77" s="11">
        <v>46461.066311294402</v>
      </c>
      <c r="R77" s="11">
        <v>39372.425870573803</v>
      </c>
      <c r="S77" s="11">
        <v>40759.2099354362</v>
      </c>
      <c r="T77" s="11">
        <v>41473.6973651878</v>
      </c>
      <c r="U77" s="366">
        <v>41992.596999855799</v>
      </c>
      <c r="V77" s="323">
        <f>100</f>
        <v>100</v>
      </c>
      <c r="W77" s="326">
        <f t="shared" si="17"/>
        <v>93.837754937540637</v>
      </c>
      <c r="X77" s="326">
        <f t="shared" si="17"/>
        <v>92.929428865698185</v>
      </c>
      <c r="Y77" s="326">
        <f t="shared" si="17"/>
        <v>98.024495607103702</v>
      </c>
      <c r="Z77" s="326">
        <f t="shared" si="16"/>
        <v>97.909282265907592</v>
      </c>
      <c r="AA77" s="326">
        <f t="shared" si="16"/>
        <v>100.40589377350584</v>
      </c>
      <c r="AB77" s="326">
        <f t="shared" si="16"/>
        <v>115.76997966601934</v>
      </c>
      <c r="AC77" s="326">
        <f t="shared" si="16"/>
        <v>86.58842774503195</v>
      </c>
      <c r="AD77" s="326">
        <f t="shared" si="16"/>
        <v>100.88980164028344</v>
      </c>
      <c r="AE77" s="326">
        <f t="shared" si="16"/>
        <v>102.3151824040046</v>
      </c>
      <c r="AF77" s="326">
        <f t="shared" si="16"/>
        <v>75.919351613350216</v>
      </c>
      <c r="AG77" s="326">
        <f t="shared" si="16"/>
        <v>64.663802024871202</v>
      </c>
      <c r="AH77" s="326">
        <f t="shared" si="16"/>
        <v>65.864732328323228</v>
      </c>
      <c r="AI77" s="326">
        <f t="shared" ref="AI77:AI109" si="21">Q77*100/$D77</f>
        <v>95.510761499194174</v>
      </c>
      <c r="AJ77" s="326">
        <f t="shared" ref="AJ77:AJ109" si="22">R77*100/$D77</f>
        <v>80.938529300497891</v>
      </c>
      <c r="AK77" s="326">
        <f t="shared" si="19"/>
        <v>83.789363613737848</v>
      </c>
      <c r="AL77" s="326">
        <f t="shared" si="20"/>
        <v>85.258146918020046</v>
      </c>
      <c r="AM77" s="326">
        <f t="shared" si="18"/>
        <v>86.324857245259054</v>
      </c>
      <c r="AN77" s="324">
        <v>1</v>
      </c>
      <c r="AO77" s="342">
        <v>1</v>
      </c>
      <c r="AP77" s="342">
        <v>1</v>
      </c>
      <c r="AQ77" s="342">
        <v>1</v>
      </c>
      <c r="AR77" s="419">
        <v>1</v>
      </c>
      <c r="AS77" s="419">
        <v>1</v>
      </c>
      <c r="AT77" s="419">
        <v>1</v>
      </c>
      <c r="AU77" s="342">
        <v>1</v>
      </c>
      <c r="AV77" s="342">
        <v>1</v>
      </c>
      <c r="AW77" s="342">
        <v>1</v>
      </c>
      <c r="AX77" s="342">
        <v>1</v>
      </c>
      <c r="AY77" s="342">
        <v>1</v>
      </c>
      <c r="AZ77" s="342">
        <v>1</v>
      </c>
      <c r="BA77" s="342">
        <v>1</v>
      </c>
      <c r="BB77" s="342">
        <v>1</v>
      </c>
      <c r="BC77" s="342">
        <v>4</v>
      </c>
      <c r="BD77" s="342">
        <v>6</v>
      </c>
      <c r="BE77" s="564">
        <v>7</v>
      </c>
      <c r="BF77" s="419"/>
    </row>
    <row r="78" spans="2:61" ht="15" x14ac:dyDescent="0.25">
      <c r="B78" s="764"/>
      <c r="C78" s="2" t="s">
        <v>3</v>
      </c>
      <c r="D78" s="11">
        <v>12737.541769577199</v>
      </c>
      <c r="E78" s="11">
        <v>11181.2257398241</v>
      </c>
      <c r="F78" s="11">
        <v>10485.2743521422</v>
      </c>
      <c r="G78" s="11">
        <v>10270.430802557599</v>
      </c>
      <c r="H78" s="11">
        <v>9867.9572411100798</v>
      </c>
      <c r="I78" s="11">
        <v>11409.530456709899</v>
      </c>
      <c r="J78" s="11">
        <v>11753.0021321491</v>
      </c>
      <c r="K78" s="11">
        <v>11410.3970883807</v>
      </c>
      <c r="L78" s="11">
        <v>12555.337389083799</v>
      </c>
      <c r="M78" s="11">
        <v>13570.197421988199</v>
      </c>
      <c r="N78" s="11">
        <v>14720.5007629784</v>
      </c>
      <c r="O78" s="11">
        <v>15857.033833630099</v>
      </c>
      <c r="P78" s="11">
        <v>13053.4</v>
      </c>
      <c r="Q78" s="11">
        <v>17134.791786231901</v>
      </c>
      <c r="R78" s="11">
        <v>15012.2036198265</v>
      </c>
      <c r="S78" s="11">
        <v>14982.3790939229</v>
      </c>
      <c r="T78" s="11">
        <v>14969.571214702</v>
      </c>
      <c r="U78" s="366">
        <v>15148.7121508493</v>
      </c>
      <c r="V78" s="323">
        <f>100</f>
        <v>100</v>
      </c>
      <c r="W78" s="326">
        <f t="shared" si="17"/>
        <v>87.781661030778622</v>
      </c>
      <c r="X78" s="326">
        <f t="shared" si="17"/>
        <v>82.317880026000026</v>
      </c>
      <c r="Y78" s="326">
        <f t="shared" si="17"/>
        <v>80.631184480885182</v>
      </c>
      <c r="Z78" s="326">
        <f t="shared" si="16"/>
        <v>77.471441661365631</v>
      </c>
      <c r="AA78" s="326">
        <f t="shared" si="16"/>
        <v>89.574037621300135</v>
      </c>
      <c r="AB78" s="326">
        <f t="shared" si="16"/>
        <v>92.270567938158933</v>
      </c>
      <c r="AC78" s="326">
        <f t="shared" si="16"/>
        <v>89.580841380506413</v>
      </c>
      <c r="AD78" s="326">
        <f t="shared" si="16"/>
        <v>98.569548317960511</v>
      </c>
      <c r="AE78" s="326">
        <f t="shared" si="16"/>
        <v>106.53701999548881</v>
      </c>
      <c r="AF78" s="326">
        <f t="shared" si="16"/>
        <v>115.56783113471211</v>
      </c>
      <c r="AG78" s="326">
        <f t="shared" si="16"/>
        <v>124.49053451980512</v>
      </c>
      <c r="AH78" s="326">
        <f t="shared" si="16"/>
        <v>102.47974245059756</v>
      </c>
      <c r="AI78" s="326">
        <f t="shared" si="21"/>
        <v>134.52196739528856</v>
      </c>
      <c r="AJ78" s="326">
        <f t="shared" si="22"/>
        <v>117.85793437539246</v>
      </c>
      <c r="AK78" s="326">
        <f t="shared" si="19"/>
        <v>117.62378773671503</v>
      </c>
      <c r="AL78" s="326">
        <f t="shared" si="20"/>
        <v>117.52323553086092</v>
      </c>
      <c r="AM78" s="326">
        <f t="shared" si="18"/>
        <v>118.92963669827584</v>
      </c>
      <c r="AN78" s="324">
        <v>1</v>
      </c>
      <c r="AO78" s="342">
        <v>1</v>
      </c>
      <c r="AP78" s="342">
        <v>1</v>
      </c>
      <c r="AQ78" s="342">
        <v>1</v>
      </c>
      <c r="AR78" s="342">
        <v>1</v>
      </c>
      <c r="AS78" s="342">
        <v>1</v>
      </c>
      <c r="AT78" s="342">
        <v>1</v>
      </c>
      <c r="AU78" s="342">
        <v>1</v>
      </c>
      <c r="AV78" s="342">
        <v>1</v>
      </c>
      <c r="AW78" s="342">
        <v>1</v>
      </c>
      <c r="AX78" s="342">
        <v>1</v>
      </c>
      <c r="AY78" s="342">
        <v>1</v>
      </c>
      <c r="AZ78" s="342">
        <v>1</v>
      </c>
      <c r="BA78" s="342">
        <v>1</v>
      </c>
      <c r="BB78" s="342">
        <v>1</v>
      </c>
      <c r="BC78" s="342">
        <v>4</v>
      </c>
      <c r="BD78" s="342">
        <v>6</v>
      </c>
      <c r="BE78" s="419">
        <v>7</v>
      </c>
      <c r="BF78" s="419"/>
    </row>
    <row r="79" spans="2:61" ht="15" x14ac:dyDescent="0.25">
      <c r="B79" s="764"/>
      <c r="C79" s="2" t="s">
        <v>4</v>
      </c>
      <c r="D79" s="11">
        <v>10049.397065233199</v>
      </c>
      <c r="E79" s="11">
        <v>9393.4214118680502</v>
      </c>
      <c r="F79" s="11">
        <v>8377.5849465915308</v>
      </c>
      <c r="G79" s="11">
        <v>9027.9864435204909</v>
      </c>
      <c r="H79" s="11">
        <v>8856.3948882229397</v>
      </c>
      <c r="I79" s="11">
        <v>8955.0945052965708</v>
      </c>
      <c r="J79" s="11">
        <v>9257.3934754029506</v>
      </c>
      <c r="K79" s="11">
        <v>9744.0382421641607</v>
      </c>
      <c r="L79" s="11">
        <v>9942.7044774197693</v>
      </c>
      <c r="M79" s="11">
        <v>12318.307267709301</v>
      </c>
      <c r="N79" s="11">
        <v>9524.5658289475105</v>
      </c>
      <c r="O79" s="11">
        <v>13356.906639531901</v>
      </c>
      <c r="P79" s="11">
        <v>8749.2999999999993</v>
      </c>
      <c r="Q79" s="11">
        <v>11375.8547902299</v>
      </c>
      <c r="R79" s="11">
        <v>10122.8797242037</v>
      </c>
      <c r="S79" s="11">
        <v>10094.0953320153</v>
      </c>
      <c r="T79" s="11">
        <v>10081.201964575799</v>
      </c>
      <c r="U79" s="366">
        <v>10210.391789636</v>
      </c>
      <c r="V79" s="323">
        <f>100</f>
        <v>100</v>
      </c>
      <c r="W79" s="326">
        <f t="shared" si="17"/>
        <v>93.472487462610502</v>
      </c>
      <c r="X79" s="326">
        <f t="shared" si="17"/>
        <v>83.364055497165552</v>
      </c>
      <c r="Y79" s="326">
        <f t="shared" si="17"/>
        <v>89.836100463714672</v>
      </c>
      <c r="Z79" s="326">
        <f t="shared" si="16"/>
        <v>88.128619366254725</v>
      </c>
      <c r="AA79" s="326">
        <f t="shared" si="16"/>
        <v>89.110764030585798</v>
      </c>
      <c r="AB79" s="326">
        <f t="shared" si="16"/>
        <v>92.118894450192869</v>
      </c>
      <c r="AC79" s="326">
        <f t="shared" si="16"/>
        <v>96.961421455567177</v>
      </c>
      <c r="AD79" s="326">
        <f t="shared" si="16"/>
        <v>98.938318516813879</v>
      </c>
      <c r="AE79" s="326">
        <f t="shared" si="16"/>
        <v>122.57757542813789</v>
      </c>
      <c r="AF79" s="326">
        <f t="shared" si="16"/>
        <v>94.777485326941758</v>
      </c>
      <c r="AG79" s="326">
        <f t="shared" si="16"/>
        <v>132.91251756527095</v>
      </c>
      <c r="AH79" s="326">
        <f t="shared" si="16"/>
        <v>87.062934653751483</v>
      </c>
      <c r="AI79" s="326">
        <f t="shared" si="21"/>
        <v>113.19937620522232</v>
      </c>
      <c r="AJ79" s="326">
        <f t="shared" si="22"/>
        <v>100.73121460415491</v>
      </c>
      <c r="AK79" s="326">
        <f t="shared" si="19"/>
        <v>100.44478555770016</v>
      </c>
      <c r="AL79" s="326">
        <f t="shared" si="20"/>
        <v>100.31648564720994</v>
      </c>
      <c r="AM79" s="326">
        <f t="shared" si="18"/>
        <v>101.60203366786826</v>
      </c>
      <c r="AN79" s="324">
        <v>1</v>
      </c>
      <c r="AO79" s="342">
        <v>1</v>
      </c>
      <c r="AP79" s="342">
        <v>1</v>
      </c>
      <c r="AQ79" s="342">
        <v>1</v>
      </c>
      <c r="AR79" s="419">
        <v>1</v>
      </c>
      <c r="AS79" s="419">
        <v>1</v>
      </c>
      <c r="AT79" s="342">
        <v>1</v>
      </c>
      <c r="AU79" s="342">
        <v>1</v>
      </c>
      <c r="AV79" s="342">
        <v>1</v>
      </c>
      <c r="AW79" s="342">
        <v>1</v>
      </c>
      <c r="AX79" s="342">
        <v>1</v>
      </c>
      <c r="AY79" s="342">
        <v>1</v>
      </c>
      <c r="AZ79" s="342">
        <v>1</v>
      </c>
      <c r="BA79" s="342">
        <v>1</v>
      </c>
      <c r="BB79" s="342">
        <v>1</v>
      </c>
      <c r="BC79" s="342">
        <v>4</v>
      </c>
      <c r="BD79" s="342">
        <v>6</v>
      </c>
      <c r="BE79" s="419">
        <v>7</v>
      </c>
      <c r="BF79" s="419"/>
    </row>
    <row r="80" spans="2:61" ht="15" x14ac:dyDescent="0.25">
      <c r="B80" s="764"/>
      <c r="C80" s="2" t="s">
        <v>5</v>
      </c>
      <c r="D80" s="11">
        <v>7695.1668361663997</v>
      </c>
      <c r="E80" s="11">
        <v>4556.5803686953204</v>
      </c>
      <c r="F80" s="11">
        <v>6351.2461977410503</v>
      </c>
      <c r="G80" s="11">
        <v>7013.0323888054199</v>
      </c>
      <c r="H80" s="11">
        <v>9826.0480176363199</v>
      </c>
      <c r="I80" s="11">
        <v>10022.402089360699</v>
      </c>
      <c r="J80" s="11">
        <v>12048.630674223101</v>
      </c>
      <c r="K80" s="11">
        <v>9998.6962898582206</v>
      </c>
      <c r="L80" s="11">
        <v>10765.0132509308</v>
      </c>
      <c r="M80" s="11">
        <v>9905.2543645380592</v>
      </c>
      <c r="N80" s="11">
        <v>13713.265443825099</v>
      </c>
      <c r="O80" s="11">
        <v>13847.6723480031</v>
      </c>
      <c r="P80" s="11">
        <v>12108.9</v>
      </c>
      <c r="Q80" s="11">
        <v>9570.7518263085694</v>
      </c>
      <c r="R80" s="11">
        <v>10849.8523829608</v>
      </c>
      <c r="S80" s="11">
        <v>10858.56995705</v>
      </c>
      <c r="T80" s="11">
        <v>10864.251557199699</v>
      </c>
      <c r="U80" s="366">
        <v>10986.915984941001</v>
      </c>
      <c r="V80" s="323">
        <f>100</f>
        <v>100</v>
      </c>
      <c r="W80" s="326">
        <f t="shared" si="17"/>
        <v>59.213535790802041</v>
      </c>
      <c r="X80" s="326">
        <f t="shared" si="17"/>
        <v>82.535523049232964</v>
      </c>
      <c r="Y80" s="326">
        <f t="shared" si="17"/>
        <v>91.135547001333009</v>
      </c>
      <c r="Z80" s="326">
        <f t="shared" si="16"/>
        <v>127.69116286673635</v>
      </c>
      <c r="AA80" s="326">
        <f t="shared" si="16"/>
        <v>130.24281737800098</v>
      </c>
      <c r="AB80" s="326">
        <f t="shared" si="16"/>
        <v>156.57400197739602</v>
      </c>
      <c r="AC80" s="326">
        <f t="shared" si="16"/>
        <v>129.93475648722128</v>
      </c>
      <c r="AD80" s="326">
        <f t="shared" si="16"/>
        <v>139.8931755493133</v>
      </c>
      <c r="AE80" s="326">
        <f t="shared" si="16"/>
        <v>128.72046279730418</v>
      </c>
      <c r="AF80" s="326">
        <f t="shared" si="16"/>
        <v>178.20621353359525</v>
      </c>
      <c r="AG80" s="326">
        <f t="shared" si="16"/>
        <v>179.95285408135183</v>
      </c>
      <c r="AH80" s="326">
        <f t="shared" si="16"/>
        <v>157.35721210214132</v>
      </c>
      <c r="AI80" s="326">
        <f t="shared" si="21"/>
        <v>124.37354550036702</v>
      </c>
      <c r="AJ80" s="326">
        <f t="shared" si="22"/>
        <v>140.99567447930744</v>
      </c>
      <c r="AK80" s="326">
        <f t="shared" si="19"/>
        <v>141.10896083520853</v>
      </c>
      <c r="AL80" s="326">
        <f t="shared" si="20"/>
        <v>141.18279419412929</v>
      </c>
      <c r="AM80" s="326">
        <f t="shared" si="18"/>
        <v>142.77683926622305</v>
      </c>
      <c r="AN80" s="324">
        <v>1</v>
      </c>
      <c r="AO80" s="342">
        <v>1</v>
      </c>
      <c r="AP80" s="342">
        <v>1</v>
      </c>
      <c r="AQ80" s="342">
        <v>1</v>
      </c>
      <c r="AR80" s="342">
        <v>1</v>
      </c>
      <c r="AS80" s="342">
        <v>1</v>
      </c>
      <c r="AT80" s="342">
        <v>1</v>
      </c>
      <c r="AU80" s="342">
        <v>1</v>
      </c>
      <c r="AV80" s="342">
        <v>1</v>
      </c>
      <c r="AW80" s="342">
        <v>1</v>
      </c>
      <c r="AX80" s="342">
        <v>1</v>
      </c>
      <c r="AY80" s="342">
        <v>1</v>
      </c>
      <c r="AZ80" s="342">
        <v>1</v>
      </c>
      <c r="BA80" s="342">
        <v>1</v>
      </c>
      <c r="BB80" s="342">
        <v>1</v>
      </c>
      <c r="BC80" s="342">
        <v>4</v>
      </c>
      <c r="BD80" s="342">
        <v>6</v>
      </c>
      <c r="BE80" s="419">
        <v>7</v>
      </c>
      <c r="BF80" s="419"/>
    </row>
    <row r="81" spans="2:61" ht="15" x14ac:dyDescent="0.25">
      <c r="B81" s="764"/>
      <c r="C81" s="2" t="s">
        <v>6</v>
      </c>
      <c r="D81" s="11">
        <v>79126.955300498797</v>
      </c>
      <c r="E81" s="11">
        <v>70778.462305473498</v>
      </c>
      <c r="F81" s="11">
        <v>70419.486429767305</v>
      </c>
      <c r="G81" s="11">
        <v>73995.318123056495</v>
      </c>
      <c r="H81" s="11">
        <v>76178.223278564299</v>
      </c>
      <c r="I81" s="11">
        <v>79229.323096666703</v>
      </c>
      <c r="J81" s="11">
        <v>89375.158806438398</v>
      </c>
      <c r="K81" s="11">
        <v>73273.942093541205</v>
      </c>
      <c r="L81" s="11">
        <v>82340.747416873201</v>
      </c>
      <c r="M81" s="11">
        <v>85564.825682834795</v>
      </c>
      <c r="N81" s="11">
        <v>74889.186467773194</v>
      </c>
      <c r="O81" s="11">
        <v>74517.222080895503</v>
      </c>
      <c r="P81" s="11">
        <v>65951.399999999994</v>
      </c>
      <c r="Q81" s="11">
        <v>84542.464714064801</v>
      </c>
      <c r="R81" s="11">
        <v>75357.361597564799</v>
      </c>
      <c r="S81" s="11">
        <v>76694.254318424399</v>
      </c>
      <c r="T81" s="11">
        <v>77388.722101665306</v>
      </c>
      <c r="U81" s="366">
        <v>78338.616925281996</v>
      </c>
      <c r="V81" s="323">
        <f>100</f>
        <v>100</v>
      </c>
      <c r="W81" s="326">
        <f t="shared" si="17"/>
        <v>89.449242722255136</v>
      </c>
      <c r="X81" s="326">
        <f t="shared" si="17"/>
        <v>88.995571941744345</v>
      </c>
      <c r="Y81" s="326">
        <f t="shared" si="17"/>
        <v>93.514678837377247</v>
      </c>
      <c r="Z81" s="326">
        <f t="shared" si="16"/>
        <v>96.273416548461697</v>
      </c>
      <c r="AA81" s="326">
        <f t="shared" si="16"/>
        <v>100.12937158491584</v>
      </c>
      <c r="AB81" s="326">
        <f t="shared" si="16"/>
        <v>112.95159590940938</v>
      </c>
      <c r="AC81" s="326">
        <f t="shared" si="16"/>
        <v>92.603009701650052</v>
      </c>
      <c r="AD81" s="326">
        <f t="shared" si="16"/>
        <v>104.06156423455124</v>
      </c>
      <c r="AE81" s="326">
        <f t="shared" si="16"/>
        <v>108.13612802095952</v>
      </c>
      <c r="AF81" s="326">
        <f t="shared" si="16"/>
        <v>94.644342352575151</v>
      </c>
      <c r="AG81" s="326">
        <f t="shared" si="16"/>
        <v>94.174256797703123</v>
      </c>
      <c r="AH81" s="326">
        <f t="shared" si="16"/>
        <v>83.348840795829602</v>
      </c>
      <c r="AI81" s="326">
        <f t="shared" si="21"/>
        <v>106.84407657668571</v>
      </c>
      <c r="AJ81" s="326">
        <f t="shared" si="22"/>
        <v>95.236018258735868</v>
      </c>
      <c r="AK81" s="326">
        <f t="shared" si="19"/>
        <v>96.925572363000981</v>
      </c>
      <c r="AL81" s="326">
        <f t="shared" si="20"/>
        <v>97.803235076805066</v>
      </c>
      <c r="AM81" s="326">
        <f t="shared" si="18"/>
        <v>99.003704398554262</v>
      </c>
      <c r="AN81" s="324"/>
      <c r="AO81" s="342"/>
      <c r="AP81" s="342"/>
      <c r="AQ81" s="342"/>
      <c r="AR81" s="342"/>
      <c r="AS81" s="419"/>
      <c r="AT81" s="419"/>
      <c r="AU81" s="342"/>
      <c r="AV81" s="342"/>
      <c r="AW81" s="342"/>
      <c r="AX81" s="342"/>
      <c r="AY81" s="342"/>
      <c r="AZ81" s="342"/>
      <c r="BA81" s="342"/>
      <c r="BB81" s="342"/>
      <c r="BC81" s="342"/>
      <c r="BD81" s="342"/>
      <c r="BE81" s="419"/>
      <c r="BF81" s="419"/>
    </row>
    <row r="82" spans="2:61" ht="15" x14ac:dyDescent="0.25">
      <c r="B82" s="764"/>
      <c r="C82" s="2" t="s">
        <v>7</v>
      </c>
      <c r="D82" s="424">
        <v>71431.788464332407</v>
      </c>
      <c r="E82" s="341">
        <v>66221.881936778198</v>
      </c>
      <c r="F82" s="341">
        <v>64068.240232026197</v>
      </c>
      <c r="G82" s="341">
        <v>66982.285734251098</v>
      </c>
      <c r="H82" s="341">
        <v>66352.175260927994</v>
      </c>
      <c r="I82" s="341">
        <v>69206.921007305995</v>
      </c>
      <c r="J82" s="341">
        <v>77326.528132215302</v>
      </c>
      <c r="K82" s="341">
        <v>63275.245803682999</v>
      </c>
      <c r="L82" s="341">
        <v>71575.7341659425</v>
      </c>
      <c r="M82" s="341">
        <v>75659.571318296701</v>
      </c>
      <c r="N82" s="341">
        <v>61175.921023948198</v>
      </c>
      <c r="O82" s="341">
        <v>60669.549732892403</v>
      </c>
      <c r="P82" s="341">
        <v>53842.5</v>
      </c>
      <c r="Q82" s="341">
        <v>74971.712887756206</v>
      </c>
      <c r="R82" s="341">
        <v>64507.509214603997</v>
      </c>
      <c r="S82" s="341">
        <v>65835.684361374399</v>
      </c>
      <c r="T82" s="341">
        <v>66524.470544465599</v>
      </c>
      <c r="U82" s="341">
        <v>67351.700940341005</v>
      </c>
      <c r="V82" s="323">
        <f>100</f>
        <v>100</v>
      </c>
      <c r="W82" s="326">
        <f t="shared" si="17"/>
        <v>92.706459351559374</v>
      </c>
      <c r="X82" s="326">
        <f t="shared" si="17"/>
        <v>89.691496754301468</v>
      </c>
      <c r="Y82" s="326">
        <f t="shared" si="17"/>
        <v>93.770976723755069</v>
      </c>
      <c r="Z82" s="326">
        <f t="shared" si="16"/>
        <v>92.888861790236732</v>
      </c>
      <c r="AA82" s="326">
        <f t="shared" si="16"/>
        <v>96.885325840417195</v>
      </c>
      <c r="AB82" s="326">
        <f t="shared" si="16"/>
        <v>108.25226386544455</v>
      </c>
      <c r="AC82" s="326">
        <f t="shared" si="16"/>
        <v>88.58135455376123</v>
      </c>
      <c r="AD82" s="326">
        <f t="shared" si="16"/>
        <v>100.20151490632489</v>
      </c>
      <c r="AE82" s="326">
        <f t="shared" si="16"/>
        <v>105.91862942935458</v>
      </c>
      <c r="AF82" s="326">
        <f t="shared" si="16"/>
        <v>85.642432226787648</v>
      </c>
      <c r="AG82" s="326">
        <f t="shared" si="16"/>
        <v>84.933544346556786</v>
      </c>
      <c r="AH82" s="326">
        <f t="shared" si="16"/>
        <v>75.376105173237889</v>
      </c>
      <c r="AI82" s="326">
        <f t="shared" si="21"/>
        <v>104.9556709968019</v>
      </c>
      <c r="AJ82" s="326">
        <f t="shared" si="22"/>
        <v>90.306445633534892</v>
      </c>
      <c r="AK82" s="326">
        <f t="shared" si="19"/>
        <v>92.165807096161004</v>
      </c>
      <c r="AL82" s="326">
        <f t="shared" si="20"/>
        <v>93.130064323788915</v>
      </c>
      <c r="AM82" s="326">
        <f t="shared" si="18"/>
        <v>94.288134720260175</v>
      </c>
      <c r="AN82" s="283"/>
      <c r="AO82" s="284"/>
      <c r="AP82" s="284"/>
      <c r="AQ82" s="284"/>
      <c r="AR82" s="284"/>
      <c r="AS82" s="284"/>
      <c r="AT82" s="284"/>
      <c r="AU82" s="284"/>
      <c r="AV82" s="284"/>
      <c r="AW82" s="284"/>
      <c r="AX82" s="284"/>
      <c r="AY82" s="284"/>
      <c r="AZ82" s="284"/>
      <c r="BA82" s="284"/>
      <c r="BB82" s="284"/>
      <c r="BC82" s="284"/>
      <c r="BD82" s="284"/>
      <c r="BE82" s="284"/>
      <c r="BF82" s="419"/>
      <c r="BH82" s="810">
        <f>(T82/S82-1)*100</f>
        <v>1.0462201308798269</v>
      </c>
      <c r="BI82" s="810">
        <f>(U82/T82-1)*100</f>
        <v>1.243497902508639</v>
      </c>
    </row>
    <row r="83" spans="2:61" ht="15" customHeight="1" x14ac:dyDescent="0.25">
      <c r="B83" s="766" t="s">
        <v>17</v>
      </c>
      <c r="C83" s="3" t="s">
        <v>2</v>
      </c>
      <c r="D83" s="11">
        <v>48612.039323938203</v>
      </c>
      <c r="E83" s="11">
        <v>40528.708616739699</v>
      </c>
      <c r="F83" s="11">
        <v>42457.850927869098</v>
      </c>
      <c r="G83" s="11">
        <v>44780.988318600597</v>
      </c>
      <c r="H83" s="11">
        <v>45058.959962339097</v>
      </c>
      <c r="I83" s="11">
        <v>49082.865215971899</v>
      </c>
      <c r="J83" s="11">
        <v>53243.628409505203</v>
      </c>
      <c r="K83" s="11">
        <v>52022.054429898402</v>
      </c>
      <c r="L83" s="11">
        <v>55353.59062671</v>
      </c>
      <c r="M83" s="11">
        <v>58532.288593513702</v>
      </c>
      <c r="N83" s="11">
        <v>52481.496475766398</v>
      </c>
      <c r="O83" s="11">
        <v>50014.754515390501</v>
      </c>
      <c r="P83" s="11">
        <v>45690.6</v>
      </c>
      <c r="Q83" s="11">
        <v>61138.079628026397</v>
      </c>
      <c r="R83" s="11">
        <v>56681.596464526097</v>
      </c>
      <c r="S83" s="11">
        <v>58647.7653114356</v>
      </c>
      <c r="T83" s="11">
        <v>60459.928377599499</v>
      </c>
      <c r="U83" s="366">
        <v>60871.735720918499</v>
      </c>
      <c r="V83" s="323">
        <f>100</f>
        <v>100</v>
      </c>
      <c r="W83" s="326">
        <f t="shared" si="17"/>
        <v>83.371751484579249</v>
      </c>
      <c r="X83" s="326">
        <f t="shared" si="17"/>
        <v>87.340197034197303</v>
      </c>
      <c r="Y83" s="326">
        <f t="shared" si="17"/>
        <v>92.119131271559169</v>
      </c>
      <c r="Z83" s="326">
        <f t="shared" si="16"/>
        <v>92.690947734320929</v>
      </c>
      <c r="AA83" s="326">
        <f t="shared" si="16"/>
        <v>100.9685376268546</v>
      </c>
      <c r="AB83" s="326">
        <f t="shared" si="16"/>
        <v>109.52765847715888</v>
      </c>
      <c r="AC83" s="326">
        <f t="shared" si="16"/>
        <v>107.01475427360027</v>
      </c>
      <c r="AD83" s="326">
        <f t="shared" si="16"/>
        <v>113.86806930243725</v>
      </c>
      <c r="AE83" s="326">
        <f t="shared" si="16"/>
        <v>120.40698026155516</v>
      </c>
      <c r="AF83" s="326">
        <f t="shared" si="16"/>
        <v>107.95987414978235</v>
      </c>
      <c r="AG83" s="326">
        <f t="shared" si="16"/>
        <v>102.88553043846805</v>
      </c>
      <c r="AH83" s="326">
        <f t="shared" si="16"/>
        <v>93.990296715448451</v>
      </c>
      <c r="AI83" s="326">
        <f t="shared" si="21"/>
        <v>125.76736232071619</v>
      </c>
      <c r="AJ83" s="326">
        <f t="shared" si="22"/>
        <v>116.59991486227193</v>
      </c>
      <c r="AK83" s="326">
        <f t="shared" si="19"/>
        <v>120.6445278311035</v>
      </c>
      <c r="AL83" s="326">
        <f t="shared" si="20"/>
        <v>124.37233495741661</v>
      </c>
      <c r="AM83" s="326">
        <f t="shared" si="18"/>
        <v>125.21946531657478</v>
      </c>
      <c r="AN83" s="324">
        <v>1</v>
      </c>
      <c r="AO83" s="342">
        <v>1</v>
      </c>
      <c r="AP83" s="342">
        <v>1</v>
      </c>
      <c r="AQ83" s="342">
        <v>1</v>
      </c>
      <c r="AR83" s="419">
        <v>1</v>
      </c>
      <c r="AS83" s="419">
        <v>1</v>
      </c>
      <c r="AT83" s="419">
        <v>1</v>
      </c>
      <c r="AU83" s="342">
        <v>1</v>
      </c>
      <c r="AV83" s="342">
        <v>1</v>
      </c>
      <c r="AW83" s="342">
        <v>1</v>
      </c>
      <c r="AX83" s="342">
        <v>1</v>
      </c>
      <c r="AY83" s="342">
        <v>1</v>
      </c>
      <c r="AZ83" s="342">
        <v>1</v>
      </c>
      <c r="BA83" s="342">
        <v>1</v>
      </c>
      <c r="BB83" s="342">
        <v>1</v>
      </c>
      <c r="BC83" s="342">
        <v>4</v>
      </c>
      <c r="BD83" s="342">
        <v>6</v>
      </c>
      <c r="BE83" s="564">
        <v>7</v>
      </c>
      <c r="BF83" s="419"/>
    </row>
    <row r="84" spans="2:61" ht="15" x14ac:dyDescent="0.25">
      <c r="B84" s="764"/>
      <c r="C84" s="2" t="s">
        <v>3</v>
      </c>
      <c r="D84" s="11">
        <v>31918.4948423653</v>
      </c>
      <c r="E84" s="11">
        <v>33844.355020595198</v>
      </c>
      <c r="F84" s="11">
        <v>35756.325308307198</v>
      </c>
      <c r="G84" s="11">
        <v>37203.801404563099</v>
      </c>
      <c r="H84" s="11">
        <v>38143.823269378699</v>
      </c>
      <c r="I84" s="11">
        <v>40483.052087672098</v>
      </c>
      <c r="J84" s="11">
        <v>43261.0833084767</v>
      </c>
      <c r="K84" s="11">
        <v>45095.225161605696</v>
      </c>
      <c r="L84" s="11">
        <v>46281.477666548701</v>
      </c>
      <c r="M84" s="11">
        <v>49785.553405450002</v>
      </c>
      <c r="N84" s="11">
        <v>48303.281326233002</v>
      </c>
      <c r="O84" s="11">
        <v>42480.488425337098</v>
      </c>
      <c r="P84" s="11">
        <v>39345.699999999997</v>
      </c>
      <c r="Q84" s="11">
        <v>48934.933805433699</v>
      </c>
      <c r="R84" s="11">
        <v>44089.202867988199</v>
      </c>
      <c r="S84" s="11">
        <v>44097.535754361903</v>
      </c>
      <c r="T84" s="11">
        <v>44486.264187795299</v>
      </c>
      <c r="U84" s="366">
        <v>44783.772472506098</v>
      </c>
      <c r="V84" s="323">
        <f>100</f>
        <v>100</v>
      </c>
      <c r="W84" s="326">
        <f t="shared" si="17"/>
        <v>106.03368106090551</v>
      </c>
      <c r="X84" s="326">
        <f t="shared" si="17"/>
        <v>112.02384537521475</v>
      </c>
      <c r="Y84" s="326">
        <f t="shared" si="17"/>
        <v>116.55875876447229</v>
      </c>
      <c r="Z84" s="326">
        <f t="shared" si="16"/>
        <v>119.50382829064529</v>
      </c>
      <c r="AA84" s="326">
        <f t="shared" si="16"/>
        <v>126.83258495616495</v>
      </c>
      <c r="AB84" s="326">
        <f t="shared" si="16"/>
        <v>135.53610069061409</v>
      </c>
      <c r="AC84" s="326">
        <f t="shared" si="16"/>
        <v>141.28243009050342</v>
      </c>
      <c r="AD84" s="326">
        <f t="shared" si="16"/>
        <v>144.99893524151855</v>
      </c>
      <c r="AE84" s="326">
        <f t="shared" si="16"/>
        <v>155.97713379444767</v>
      </c>
      <c r="AF84" s="326">
        <f t="shared" si="16"/>
        <v>151.33320529300221</v>
      </c>
      <c r="AG84" s="326">
        <f t="shared" si="16"/>
        <v>133.09051267966714</v>
      </c>
      <c r="AH84" s="326">
        <f t="shared" si="16"/>
        <v>123.26928382530305</v>
      </c>
      <c r="AI84" s="326">
        <f t="shared" si="21"/>
        <v>153.31215975912042</v>
      </c>
      <c r="AJ84" s="326">
        <f t="shared" si="22"/>
        <v>138.13058255324987</v>
      </c>
      <c r="AK84" s="326">
        <f t="shared" si="19"/>
        <v>138.15668931804205</v>
      </c>
      <c r="AL84" s="326">
        <f t="shared" si="20"/>
        <v>139.37456765269783</v>
      </c>
      <c r="AM84" s="326">
        <f t="shared" si="18"/>
        <v>140.30665510287398</v>
      </c>
      <c r="AN84" s="324">
        <v>1</v>
      </c>
      <c r="AO84" s="342">
        <v>1</v>
      </c>
      <c r="AP84" s="342">
        <v>1</v>
      </c>
      <c r="AQ84" s="342">
        <v>1</v>
      </c>
      <c r="AR84" s="342">
        <v>1</v>
      </c>
      <c r="AS84" s="342">
        <v>1</v>
      </c>
      <c r="AT84" s="342">
        <v>1</v>
      </c>
      <c r="AU84" s="342">
        <v>1</v>
      </c>
      <c r="AV84" s="342">
        <v>1</v>
      </c>
      <c r="AW84" s="342">
        <v>1</v>
      </c>
      <c r="AX84" s="342">
        <v>1</v>
      </c>
      <c r="AY84" s="342">
        <v>1</v>
      </c>
      <c r="AZ84" s="342">
        <v>1</v>
      </c>
      <c r="BA84" s="342">
        <v>1</v>
      </c>
      <c r="BB84" s="342">
        <v>1</v>
      </c>
      <c r="BC84" s="342">
        <v>4</v>
      </c>
      <c r="BD84" s="342">
        <v>6</v>
      </c>
      <c r="BE84" s="419">
        <v>7</v>
      </c>
      <c r="BF84" s="419"/>
    </row>
    <row r="85" spans="2:61" ht="15" x14ac:dyDescent="0.25">
      <c r="B85" s="764"/>
      <c r="C85" s="2" t="s">
        <v>4</v>
      </c>
      <c r="D85" s="11">
        <v>24187.248777180499</v>
      </c>
      <c r="E85" s="11">
        <v>22028.417791389202</v>
      </c>
      <c r="F85" s="11">
        <v>22559.480298993101</v>
      </c>
      <c r="G85" s="11">
        <v>23171.564003121301</v>
      </c>
      <c r="H85" s="11">
        <v>23463.998254739199</v>
      </c>
      <c r="I85" s="11">
        <v>25579.133410633702</v>
      </c>
      <c r="J85" s="11">
        <v>28318.3641003546</v>
      </c>
      <c r="K85" s="11">
        <v>29364.984518442099</v>
      </c>
      <c r="L85" s="11">
        <v>30812.008454844901</v>
      </c>
      <c r="M85" s="11">
        <v>33132.739058253799</v>
      </c>
      <c r="N85" s="11">
        <v>25864.137938193599</v>
      </c>
      <c r="O85" s="11">
        <v>29631.7476469092</v>
      </c>
      <c r="P85" s="11">
        <v>27035.4</v>
      </c>
      <c r="Q85" s="11">
        <v>27405.9803702227</v>
      </c>
      <c r="R85" s="11">
        <v>23199.695597161401</v>
      </c>
      <c r="S85" s="11">
        <v>23185.649746189101</v>
      </c>
      <c r="T85" s="11">
        <v>23378.269674131501</v>
      </c>
      <c r="U85" s="366">
        <v>23539.102090738299</v>
      </c>
      <c r="V85" s="323">
        <f>100</f>
        <v>100</v>
      </c>
      <c r="W85" s="326">
        <f t="shared" si="17"/>
        <v>91.074507871155447</v>
      </c>
      <c r="X85" s="326">
        <f t="shared" si="17"/>
        <v>93.270137942587681</v>
      </c>
      <c r="Y85" s="326">
        <f t="shared" si="17"/>
        <v>95.800742848366241</v>
      </c>
      <c r="Z85" s="326">
        <f t="shared" si="16"/>
        <v>97.009785903704554</v>
      </c>
      <c r="AA85" s="326">
        <f t="shared" si="16"/>
        <v>105.75462156227697</v>
      </c>
      <c r="AB85" s="326">
        <f t="shared" si="16"/>
        <v>117.07972395385293</v>
      </c>
      <c r="AC85" s="326">
        <f t="shared" si="16"/>
        <v>121.40688173739935</v>
      </c>
      <c r="AD85" s="326">
        <f t="shared" si="16"/>
        <v>127.38947177785074</v>
      </c>
      <c r="AE85" s="326">
        <f t="shared" si="16"/>
        <v>136.9843232832373</v>
      </c>
      <c r="AF85" s="326">
        <f t="shared" si="16"/>
        <v>106.93294709316078</v>
      </c>
      <c r="AG85" s="326">
        <f t="shared" si="16"/>
        <v>122.50978984788597</v>
      </c>
      <c r="AH85" s="326">
        <f t="shared" si="16"/>
        <v>111.77542451833791</v>
      </c>
      <c r="AI85" s="326">
        <f t="shared" si="21"/>
        <v>113.30755565750378</v>
      </c>
      <c r="AJ85" s="326">
        <f t="shared" si="22"/>
        <v>95.917050388340115</v>
      </c>
      <c r="AK85" s="326">
        <f t="shared" si="19"/>
        <v>95.858979083489828</v>
      </c>
      <c r="AL85" s="326">
        <f t="shared" si="20"/>
        <v>96.655348814156042</v>
      </c>
      <c r="AM85" s="326">
        <f t="shared" si="18"/>
        <v>97.32029594430891</v>
      </c>
      <c r="AN85" s="324">
        <v>1</v>
      </c>
      <c r="AO85" s="342">
        <v>1</v>
      </c>
      <c r="AP85" s="342">
        <v>1</v>
      </c>
      <c r="AQ85" s="342">
        <v>1</v>
      </c>
      <c r="AR85" s="419">
        <v>1</v>
      </c>
      <c r="AS85" s="419">
        <v>1</v>
      </c>
      <c r="AT85" s="342">
        <v>1</v>
      </c>
      <c r="AU85" s="342">
        <v>1</v>
      </c>
      <c r="AV85" s="342">
        <v>1</v>
      </c>
      <c r="AW85" s="342">
        <v>1</v>
      </c>
      <c r="AX85" s="342">
        <v>1</v>
      </c>
      <c r="AY85" s="342">
        <v>1</v>
      </c>
      <c r="AZ85" s="342">
        <v>1</v>
      </c>
      <c r="BA85" s="342">
        <v>1</v>
      </c>
      <c r="BB85" s="342">
        <v>1</v>
      </c>
      <c r="BC85" s="342">
        <v>4</v>
      </c>
      <c r="BD85" s="342">
        <v>6</v>
      </c>
      <c r="BE85" s="419">
        <v>7</v>
      </c>
      <c r="BF85" s="419"/>
    </row>
    <row r="86" spans="2:61" ht="15" x14ac:dyDescent="0.25">
      <c r="B86" s="764"/>
      <c r="C86" s="2" t="s">
        <v>5</v>
      </c>
      <c r="D86" s="11">
        <v>28946.6802266454</v>
      </c>
      <c r="E86" s="11">
        <v>26822.525313675898</v>
      </c>
      <c r="F86" s="11">
        <v>30725.317739159102</v>
      </c>
      <c r="G86" s="11">
        <v>33768.794474919399</v>
      </c>
      <c r="H86" s="11">
        <v>33085.552225781597</v>
      </c>
      <c r="I86" s="11">
        <v>38180.252389368601</v>
      </c>
      <c r="J86" s="11">
        <v>39254.410676211599</v>
      </c>
      <c r="K86" s="11">
        <v>35235.265359335099</v>
      </c>
      <c r="L86" s="11">
        <v>40232.830119848499</v>
      </c>
      <c r="M86" s="11">
        <v>41342.088845181803</v>
      </c>
      <c r="N86" s="11">
        <v>47920.131211526699</v>
      </c>
      <c r="O86" s="11">
        <v>53966.420758076798</v>
      </c>
      <c r="P86" s="11">
        <v>61073.4</v>
      </c>
      <c r="Q86" s="11">
        <v>57343.083373053298</v>
      </c>
      <c r="R86" s="11">
        <v>56017.163919094899</v>
      </c>
      <c r="S86" s="11">
        <v>56172.660906550002</v>
      </c>
      <c r="T86" s="11">
        <v>56760.8253289637</v>
      </c>
      <c r="U86" s="366">
        <v>57131.799802358</v>
      </c>
      <c r="V86" s="323">
        <f>100</f>
        <v>100</v>
      </c>
      <c r="W86" s="326">
        <f t="shared" si="17"/>
        <v>92.661835843219706</v>
      </c>
      <c r="X86" s="326">
        <f t="shared" si="17"/>
        <v>106.14453021412959</v>
      </c>
      <c r="Y86" s="326">
        <f t="shared" si="17"/>
        <v>116.65860889925212</v>
      </c>
      <c r="Z86" s="326">
        <f t="shared" si="16"/>
        <v>114.2982613782646</v>
      </c>
      <c r="AA86" s="326">
        <f t="shared" si="16"/>
        <v>131.89855309979106</v>
      </c>
      <c r="AB86" s="326">
        <f t="shared" si="16"/>
        <v>135.60936994798436</v>
      </c>
      <c r="AC86" s="326">
        <f t="shared" si="16"/>
        <v>121.72471966889337</v>
      </c>
      <c r="AD86" s="326">
        <f t="shared" si="16"/>
        <v>138.98944474749891</v>
      </c>
      <c r="AE86" s="326">
        <f t="shared" si="16"/>
        <v>142.82152053874017</v>
      </c>
      <c r="AF86" s="326">
        <f t="shared" si="16"/>
        <v>165.54620715164515</v>
      </c>
      <c r="AG86" s="326">
        <f t="shared" si="16"/>
        <v>186.43388580497995</v>
      </c>
      <c r="AH86" s="326">
        <f t="shared" si="16"/>
        <v>210.98585233888747</v>
      </c>
      <c r="AI86" s="326">
        <f t="shared" si="21"/>
        <v>198.09899761931604</v>
      </c>
      <c r="AJ86" s="326">
        <f t="shared" si="22"/>
        <v>193.51843969841883</v>
      </c>
      <c r="AK86" s="326">
        <f t="shared" si="19"/>
        <v>194.05562388063797</v>
      </c>
      <c r="AL86" s="326">
        <f t="shared" si="20"/>
        <v>196.08751291871943</v>
      </c>
      <c r="AM86" s="326">
        <f t="shared" si="18"/>
        <v>197.3690915677723</v>
      </c>
      <c r="AN86" s="324">
        <v>1</v>
      </c>
      <c r="AO86" s="342">
        <v>1</v>
      </c>
      <c r="AP86" s="342">
        <v>1</v>
      </c>
      <c r="AQ86" s="342">
        <v>1</v>
      </c>
      <c r="AR86" s="342">
        <v>1</v>
      </c>
      <c r="AS86" s="342">
        <v>1</v>
      </c>
      <c r="AT86" s="342">
        <v>1</v>
      </c>
      <c r="AU86" s="342">
        <v>1</v>
      </c>
      <c r="AV86" s="342">
        <v>1</v>
      </c>
      <c r="AW86" s="342">
        <v>1</v>
      </c>
      <c r="AX86" s="342">
        <v>1</v>
      </c>
      <c r="AY86" s="342">
        <v>1</v>
      </c>
      <c r="AZ86" s="342">
        <v>1</v>
      </c>
      <c r="BA86" s="342">
        <v>1</v>
      </c>
      <c r="BB86" s="342">
        <v>1</v>
      </c>
      <c r="BC86" s="342">
        <v>4</v>
      </c>
      <c r="BD86" s="342">
        <v>6</v>
      </c>
      <c r="BE86" s="419">
        <v>7</v>
      </c>
      <c r="BF86" s="419"/>
    </row>
    <row r="87" spans="2:61" ht="15" x14ac:dyDescent="0.25">
      <c r="B87" s="764"/>
      <c r="C87" s="2" t="s">
        <v>6</v>
      </c>
      <c r="D87" s="11">
        <v>133664.46317012899</v>
      </c>
      <c r="E87" s="11">
        <v>123224.0067424</v>
      </c>
      <c r="F87" s="11">
        <v>131498.974274329</v>
      </c>
      <c r="G87" s="11">
        <v>138925.14820120399</v>
      </c>
      <c r="H87" s="11">
        <v>139752.33371223899</v>
      </c>
      <c r="I87" s="11">
        <v>153325.303103646</v>
      </c>
      <c r="J87" s="11">
        <v>164077.48649454801</v>
      </c>
      <c r="K87" s="11">
        <v>161717.529469281</v>
      </c>
      <c r="L87" s="11">
        <v>172679.906867952</v>
      </c>
      <c r="M87" s="11">
        <v>182792.66990239901</v>
      </c>
      <c r="N87" s="11">
        <v>174569.04695172</v>
      </c>
      <c r="O87" s="11">
        <v>176093.411345714</v>
      </c>
      <c r="P87" s="11">
        <v>173145.1</v>
      </c>
      <c r="Q87" s="11">
        <v>194822.077176736</v>
      </c>
      <c r="R87" s="11">
        <v>179987.65884876999</v>
      </c>
      <c r="S87" s="11">
        <v>182103.61171853699</v>
      </c>
      <c r="T87" s="11">
        <v>185085.28756848999</v>
      </c>
      <c r="U87" s="366">
        <v>186326.41008652101</v>
      </c>
      <c r="V87" s="323">
        <f>100</f>
        <v>100</v>
      </c>
      <c r="W87" s="326">
        <f t="shared" si="17"/>
        <v>92.189055953907285</v>
      </c>
      <c r="X87" s="326">
        <f t="shared" si="17"/>
        <v>98.379906787158717</v>
      </c>
      <c r="Y87" s="326">
        <f t="shared" si="17"/>
        <v>103.93573946754955</v>
      </c>
      <c r="Z87" s="326">
        <f t="shared" si="16"/>
        <v>104.55459169754141</v>
      </c>
      <c r="AA87" s="326">
        <f t="shared" si="16"/>
        <v>114.70910028531111</v>
      </c>
      <c r="AB87" s="326">
        <f t="shared" si="16"/>
        <v>122.75326036787288</v>
      </c>
      <c r="AC87" s="326">
        <f t="shared" si="16"/>
        <v>120.98767737797733</v>
      </c>
      <c r="AD87" s="326">
        <f t="shared" si="16"/>
        <v>129.18909242777858</v>
      </c>
      <c r="AE87" s="326">
        <f t="shared" si="16"/>
        <v>136.7548752803049</v>
      </c>
      <c r="AF87" s="326">
        <f t="shared" si="16"/>
        <v>130.60243748521805</v>
      </c>
      <c r="AG87" s="326">
        <f t="shared" si="16"/>
        <v>131.74287852529747</v>
      </c>
      <c r="AH87" s="326">
        <f t="shared" si="16"/>
        <v>129.5371229521341</v>
      </c>
      <c r="AI87" s="326">
        <f t="shared" si="21"/>
        <v>145.75458020488603</v>
      </c>
      <c r="AJ87" s="326">
        <f t="shared" si="22"/>
        <v>134.65632867554373</v>
      </c>
      <c r="AK87" s="326">
        <f t="shared" si="19"/>
        <v>136.23936190635376</v>
      </c>
      <c r="AL87" s="326">
        <f t="shared" si="20"/>
        <v>138.47007886674578</v>
      </c>
      <c r="AM87" s="326">
        <f t="shared" si="18"/>
        <v>139.3986147607263</v>
      </c>
      <c r="AN87" s="324"/>
      <c r="AO87" s="342"/>
      <c r="AP87" s="342"/>
      <c r="AQ87" s="342"/>
      <c r="AR87" s="342"/>
      <c r="AS87" s="419"/>
      <c r="AT87" s="419"/>
      <c r="AU87" s="342"/>
      <c r="AV87" s="342"/>
      <c r="AW87" s="342"/>
      <c r="AX87" s="342"/>
      <c r="AY87" s="342"/>
      <c r="AZ87" s="342"/>
      <c r="BA87" s="342"/>
      <c r="BB87" s="342"/>
      <c r="BC87" s="342"/>
      <c r="BD87" s="342"/>
      <c r="BE87" s="419"/>
      <c r="BF87" s="419"/>
    </row>
    <row r="88" spans="2:61" ht="15" x14ac:dyDescent="0.25">
      <c r="B88" s="765"/>
      <c r="C88" s="4" t="s">
        <v>7</v>
      </c>
      <c r="D88" s="424">
        <v>104717.782943484</v>
      </c>
      <c r="E88" s="341">
        <v>96401.481428724102</v>
      </c>
      <c r="F88" s="341">
        <v>100773.65653516899</v>
      </c>
      <c r="G88" s="341">
        <v>105156.353726285</v>
      </c>
      <c r="H88" s="341">
        <v>106666.781486457</v>
      </c>
      <c r="I88" s="341">
        <v>115145.050714278</v>
      </c>
      <c r="J88" s="341">
        <v>124823.07581833701</v>
      </c>
      <c r="K88" s="341">
        <v>126482.264109946</v>
      </c>
      <c r="L88" s="341">
        <v>132447.07674810401</v>
      </c>
      <c r="M88" s="341">
        <v>141450.58105721799</v>
      </c>
      <c r="N88" s="341">
        <v>126648.915740193</v>
      </c>
      <c r="O88" s="341">
        <v>122126.990587637</v>
      </c>
      <c r="P88" s="341">
        <v>112071.7</v>
      </c>
      <c r="Q88" s="341">
        <v>137478.993803683</v>
      </c>
      <c r="R88" s="341">
        <v>123970.494929676</v>
      </c>
      <c r="S88" s="341">
        <v>125930.950811986</v>
      </c>
      <c r="T88" s="341">
        <v>128324.462239527</v>
      </c>
      <c r="U88" s="341">
        <v>129194.61028416301</v>
      </c>
      <c r="V88" s="323">
        <f>100</f>
        <v>100</v>
      </c>
      <c r="W88" s="326">
        <f t="shared" si="17"/>
        <v>92.058367470166758</v>
      </c>
      <c r="X88" s="326">
        <f t="shared" si="17"/>
        <v>96.233565782763336</v>
      </c>
      <c r="Y88" s="326">
        <f t="shared" si="17"/>
        <v>100.41881213531585</v>
      </c>
      <c r="Z88" s="326">
        <f t="shared" si="16"/>
        <v>101.86119156478405</v>
      </c>
      <c r="AA88" s="326">
        <f t="shared" si="16"/>
        <v>109.95749478044391</v>
      </c>
      <c r="AB88" s="326">
        <f t="shared" si="16"/>
        <v>119.19950204226897</v>
      </c>
      <c r="AC88" s="326">
        <f t="shared" si="16"/>
        <v>120.78393999060147</v>
      </c>
      <c r="AD88" s="326">
        <f t="shared" si="16"/>
        <v>126.4800237602294</v>
      </c>
      <c r="AE88" s="326">
        <f t="shared" si="16"/>
        <v>135.07789897878055</v>
      </c>
      <c r="AF88" s="326">
        <f t="shared" si="16"/>
        <v>120.94308357210465</v>
      </c>
      <c r="AG88" s="326">
        <f t="shared" si="16"/>
        <v>116.62488180593807</v>
      </c>
      <c r="AH88" s="326">
        <f t="shared" si="16"/>
        <v>107.0226057597924</v>
      </c>
      <c r="AI88" s="326">
        <f t="shared" si="21"/>
        <v>131.2852410921268</v>
      </c>
      <c r="AJ88" s="326">
        <f t="shared" si="22"/>
        <v>118.38533193219213</v>
      </c>
      <c r="AK88" s="326">
        <f t="shared" si="19"/>
        <v>120.25746465617087</v>
      </c>
      <c r="AL88" s="326">
        <f t="shared" si="20"/>
        <v>122.54314275234751</v>
      </c>
      <c r="AM88" s="326">
        <f t="shared" si="18"/>
        <v>123.37408857661654</v>
      </c>
      <c r="AN88" s="283"/>
      <c r="AO88" s="284"/>
      <c r="AP88" s="284"/>
      <c r="AQ88" s="284"/>
      <c r="AR88" s="284"/>
      <c r="AS88" s="284"/>
      <c r="AT88" s="284"/>
      <c r="AU88" s="284"/>
      <c r="AV88" s="284"/>
      <c r="AW88" s="284"/>
      <c r="AX88" s="284"/>
      <c r="AY88" s="284"/>
      <c r="AZ88" s="284"/>
      <c r="BA88" s="284"/>
      <c r="BB88" s="284"/>
      <c r="BC88" s="284"/>
      <c r="BD88" s="284"/>
      <c r="BE88" s="284"/>
      <c r="BF88" s="419"/>
      <c r="BH88" s="810">
        <f>(T88/S88-1)*100</f>
        <v>1.9006538202943402</v>
      </c>
      <c r="BI88" s="810">
        <f>(U88/T88-1)*100</f>
        <v>0.6780843102321521</v>
      </c>
    </row>
    <row r="89" spans="2:61" ht="15" customHeight="1" x14ac:dyDescent="0.25">
      <c r="B89" s="766" t="s">
        <v>18</v>
      </c>
      <c r="C89" s="3" t="s">
        <v>2</v>
      </c>
      <c r="D89" s="11">
        <v>17183.761925516999</v>
      </c>
      <c r="E89" s="11">
        <v>16746.198497204499</v>
      </c>
      <c r="F89" s="11">
        <v>16870.829305100298</v>
      </c>
      <c r="G89" s="11">
        <v>16339.634068224999</v>
      </c>
      <c r="H89" s="11">
        <v>15756.3753688586</v>
      </c>
      <c r="I89" s="11">
        <v>17561.662032398599</v>
      </c>
      <c r="J89" s="11">
        <v>19011.699201272699</v>
      </c>
      <c r="K89" s="11">
        <v>18010.972893693299</v>
      </c>
      <c r="L89" s="11">
        <v>19612.772395145999</v>
      </c>
      <c r="M89" s="11">
        <v>26339.392401315399</v>
      </c>
      <c r="N89" s="11">
        <v>19674.981574330701</v>
      </c>
      <c r="O89" s="11">
        <v>17952.276774357699</v>
      </c>
      <c r="P89" s="11">
        <v>16678.7</v>
      </c>
      <c r="Q89" s="11">
        <v>25139.0620896277</v>
      </c>
      <c r="R89" s="11">
        <v>25948.801643041799</v>
      </c>
      <c r="S89" s="11">
        <v>26829.794393003402</v>
      </c>
      <c r="T89" s="11">
        <v>26495.2415474302</v>
      </c>
      <c r="U89" s="366">
        <v>26505.157345585099</v>
      </c>
      <c r="V89" s="323">
        <f>100</f>
        <v>100</v>
      </c>
      <c r="W89" s="326">
        <f t="shared" si="17"/>
        <v>97.453622610641844</v>
      </c>
      <c r="X89" s="326">
        <f t="shared" si="17"/>
        <v>98.178905051332137</v>
      </c>
      <c r="Y89" s="326">
        <f t="shared" si="17"/>
        <v>95.08764226977263</v>
      </c>
      <c r="Z89" s="326">
        <f t="shared" si="16"/>
        <v>91.693398902723359</v>
      </c>
      <c r="AA89" s="326">
        <f t="shared" si="16"/>
        <v>102.19916982392802</v>
      </c>
      <c r="AB89" s="326">
        <f t="shared" si="16"/>
        <v>110.63758496933845</v>
      </c>
      <c r="AC89" s="326">
        <f t="shared" si="16"/>
        <v>104.81391078252739</v>
      </c>
      <c r="AD89" s="326">
        <f t="shared" si="16"/>
        <v>114.13549885151775</v>
      </c>
      <c r="AE89" s="326">
        <f t="shared" si="16"/>
        <v>153.28071068188368</v>
      </c>
      <c r="AF89" s="326">
        <f t="shared" si="16"/>
        <v>114.4975219024326</v>
      </c>
      <c r="AG89" s="326">
        <f t="shared" si="16"/>
        <v>104.47233179889146</v>
      </c>
      <c r="AH89" s="326">
        <f t="shared" si="16"/>
        <v>97.060818651316339</v>
      </c>
      <c r="AI89" s="326">
        <f t="shared" si="21"/>
        <v>146.29545147676595</v>
      </c>
      <c r="AJ89" s="326">
        <f t="shared" si="22"/>
        <v>151.00768827871835</v>
      </c>
      <c r="AK89" s="326">
        <f t="shared" si="19"/>
        <v>156.13457931561857</v>
      </c>
      <c r="AL89" s="326">
        <f t="shared" si="20"/>
        <v>154.18766660218989</v>
      </c>
      <c r="AM89" s="326">
        <f t="shared" si="18"/>
        <v>154.24537106875479</v>
      </c>
      <c r="AN89" s="324">
        <v>1</v>
      </c>
      <c r="AO89" s="342">
        <v>1</v>
      </c>
      <c r="AP89" s="342">
        <v>1</v>
      </c>
      <c r="AQ89" s="342">
        <v>1</v>
      </c>
      <c r="AR89" s="419">
        <v>1</v>
      </c>
      <c r="AS89" s="419">
        <v>1</v>
      </c>
      <c r="AT89" s="419">
        <v>1</v>
      </c>
      <c r="AU89" s="342">
        <v>1</v>
      </c>
      <c r="AV89" s="342">
        <v>1</v>
      </c>
      <c r="AW89" s="342">
        <v>1</v>
      </c>
      <c r="AX89" s="342">
        <v>1</v>
      </c>
      <c r="AY89" s="342">
        <v>1</v>
      </c>
      <c r="AZ89" s="342">
        <v>1</v>
      </c>
      <c r="BA89" s="342">
        <v>1</v>
      </c>
      <c r="BB89" s="342">
        <v>1</v>
      </c>
      <c r="BC89" s="342">
        <v>4</v>
      </c>
      <c r="BD89" s="342">
        <v>6</v>
      </c>
      <c r="BE89" s="564">
        <v>7</v>
      </c>
      <c r="BF89" s="419"/>
    </row>
    <row r="90" spans="2:61" ht="15" x14ac:dyDescent="0.25">
      <c r="B90" s="764"/>
      <c r="C90" s="2" t="s">
        <v>3</v>
      </c>
      <c r="D90" s="11">
        <v>14676.6187224563</v>
      </c>
      <c r="E90" s="11">
        <v>14518.476312572</v>
      </c>
      <c r="F90" s="11">
        <v>14697.234077672199</v>
      </c>
      <c r="G90" s="11">
        <v>14688.748354937499</v>
      </c>
      <c r="H90" s="11">
        <v>14616.674129953</v>
      </c>
      <c r="I90" s="11">
        <v>16101.473584672</v>
      </c>
      <c r="J90" s="11">
        <v>18396.1378274175</v>
      </c>
      <c r="K90" s="11">
        <v>18305.502743223398</v>
      </c>
      <c r="L90" s="11">
        <v>19770.174139762501</v>
      </c>
      <c r="M90" s="11">
        <v>20191.394643064901</v>
      </c>
      <c r="N90" s="11">
        <v>21094.640465884</v>
      </c>
      <c r="O90" s="11">
        <v>19864.258458407501</v>
      </c>
      <c r="P90" s="11">
        <v>17087.599999999999</v>
      </c>
      <c r="Q90" s="11">
        <v>22019.3671390913</v>
      </c>
      <c r="R90" s="11">
        <v>23236.691544569301</v>
      </c>
      <c r="S90" s="11">
        <v>23266.111268413599</v>
      </c>
      <c r="T90" s="11">
        <v>22846.0889902944</v>
      </c>
      <c r="U90" s="366">
        <v>22862.143446580802</v>
      </c>
      <c r="V90" s="323">
        <f>100</f>
        <v>100</v>
      </c>
      <c r="W90" s="326">
        <f t="shared" si="17"/>
        <v>98.922487441590818</v>
      </c>
      <c r="X90" s="326">
        <f t="shared" si="17"/>
        <v>100.14046392841395</v>
      </c>
      <c r="Y90" s="326">
        <f t="shared" si="17"/>
        <v>100.08264596028948</v>
      </c>
      <c r="Z90" s="326">
        <f t="shared" si="16"/>
        <v>99.591564013231604</v>
      </c>
      <c r="AA90" s="326">
        <f t="shared" si="16"/>
        <v>109.70833193367329</v>
      </c>
      <c r="AB90" s="326">
        <f t="shared" si="16"/>
        <v>125.34316095075813</v>
      </c>
      <c r="AC90" s="326">
        <f t="shared" si="16"/>
        <v>124.72561350397854</v>
      </c>
      <c r="AD90" s="326">
        <f t="shared" si="16"/>
        <v>134.70523772285975</v>
      </c>
      <c r="AE90" s="326">
        <f t="shared" si="16"/>
        <v>137.57524825640249</v>
      </c>
      <c r="AF90" s="326">
        <f t="shared" si="16"/>
        <v>143.72956649481981</v>
      </c>
      <c r="AG90" s="326">
        <f t="shared" si="16"/>
        <v>135.34628673029252</v>
      </c>
      <c r="AH90" s="326">
        <f t="shared" si="16"/>
        <v>116.42736193626615</v>
      </c>
      <c r="AI90" s="326">
        <f t="shared" si="21"/>
        <v>150.03024576362441</v>
      </c>
      <c r="AJ90" s="326">
        <f t="shared" si="22"/>
        <v>158.32455679328552</v>
      </c>
      <c r="AK90" s="326">
        <f t="shared" si="19"/>
        <v>158.52500980225605</v>
      </c>
      <c r="AL90" s="326">
        <f t="shared" si="20"/>
        <v>155.66316344607503</v>
      </c>
      <c r="AM90" s="326">
        <f t="shared" si="18"/>
        <v>155.77255142289721</v>
      </c>
      <c r="AN90" s="324">
        <v>1</v>
      </c>
      <c r="AO90" s="342">
        <v>1</v>
      </c>
      <c r="AP90" s="342">
        <v>1</v>
      </c>
      <c r="AQ90" s="342">
        <v>1</v>
      </c>
      <c r="AR90" s="342">
        <v>1</v>
      </c>
      <c r="AS90" s="342">
        <v>1</v>
      </c>
      <c r="AT90" s="342">
        <v>1</v>
      </c>
      <c r="AU90" s="342">
        <v>1</v>
      </c>
      <c r="AV90" s="342">
        <v>1</v>
      </c>
      <c r="AW90" s="342">
        <v>1</v>
      </c>
      <c r="AX90" s="342">
        <v>1</v>
      </c>
      <c r="AY90" s="342">
        <v>1</v>
      </c>
      <c r="AZ90" s="342">
        <v>1</v>
      </c>
      <c r="BA90" s="342">
        <v>1</v>
      </c>
      <c r="BB90" s="342">
        <v>1</v>
      </c>
      <c r="BC90" s="342">
        <v>4</v>
      </c>
      <c r="BD90" s="342">
        <v>6</v>
      </c>
      <c r="BE90" s="419">
        <v>7</v>
      </c>
      <c r="BF90" s="419"/>
    </row>
    <row r="91" spans="2:61" ht="15" x14ac:dyDescent="0.25">
      <c r="B91" s="764"/>
      <c r="C91" s="2" t="s">
        <v>4</v>
      </c>
      <c r="D91" s="11">
        <v>19959.320063925599</v>
      </c>
      <c r="E91" s="11">
        <v>18143.7033344017</v>
      </c>
      <c r="F91" s="11">
        <v>21584.805112122402</v>
      </c>
      <c r="G91" s="11">
        <v>23443.275916285202</v>
      </c>
      <c r="H91" s="11">
        <v>22583.445282628902</v>
      </c>
      <c r="I91" s="11">
        <v>26499.420247436101</v>
      </c>
      <c r="J91" s="11">
        <v>28523.735348379902</v>
      </c>
      <c r="K91" s="11">
        <v>28515.400076049798</v>
      </c>
      <c r="L91" s="11">
        <v>29313.6339738844</v>
      </c>
      <c r="M91" s="11">
        <v>29935.814061690398</v>
      </c>
      <c r="N91" s="11">
        <v>25702.926307703499</v>
      </c>
      <c r="O91" s="11">
        <v>24804.273721699301</v>
      </c>
      <c r="P91" s="11">
        <v>21158.7</v>
      </c>
      <c r="Q91" s="11">
        <v>22584.350651245601</v>
      </c>
      <c r="R91" s="11">
        <v>31215.722589991401</v>
      </c>
      <c r="S91" s="11">
        <v>31231.751476336001</v>
      </c>
      <c r="T91" s="11">
        <v>30663.9193663527</v>
      </c>
      <c r="U91" s="366">
        <v>30669.734743700701</v>
      </c>
      <c r="V91" s="323">
        <f>100</f>
        <v>100</v>
      </c>
      <c r="W91" s="326">
        <f t="shared" si="17"/>
        <v>90.903413925379965</v>
      </c>
      <c r="X91" s="326">
        <f t="shared" si="17"/>
        <v>108.14399009079821</v>
      </c>
      <c r="Y91" s="326">
        <f t="shared" si="17"/>
        <v>117.4552832521409</v>
      </c>
      <c r="Z91" s="326">
        <f t="shared" si="16"/>
        <v>113.14736779759414</v>
      </c>
      <c r="AA91" s="326">
        <f t="shared" si="16"/>
        <v>132.76714919428071</v>
      </c>
      <c r="AB91" s="326">
        <f t="shared" si="16"/>
        <v>142.90935391097614</v>
      </c>
      <c r="AC91" s="326">
        <f t="shared" si="16"/>
        <v>142.86759260696675</v>
      </c>
      <c r="AD91" s="326">
        <f t="shared" si="16"/>
        <v>146.86689666781663</v>
      </c>
      <c r="AE91" s="326">
        <f t="shared" si="16"/>
        <v>149.98413756486764</v>
      </c>
      <c r="AF91" s="326">
        <f t="shared" si="16"/>
        <v>128.77656265535254</v>
      </c>
      <c r="AG91" s="326">
        <f t="shared" si="16"/>
        <v>124.27414181573475</v>
      </c>
      <c r="AH91" s="326">
        <f t="shared" si="16"/>
        <v>106.009122215752</v>
      </c>
      <c r="AI91" s="326">
        <f t="shared" si="21"/>
        <v>113.15190386702838</v>
      </c>
      <c r="AJ91" s="326">
        <f t="shared" si="22"/>
        <v>156.39672338543525</v>
      </c>
      <c r="AK91" s="326">
        <f t="shared" si="19"/>
        <v>156.47703116292098</v>
      </c>
      <c r="AL91" s="326">
        <f t="shared" si="20"/>
        <v>153.63208399956747</v>
      </c>
      <c r="AM91" s="326">
        <f t="shared" si="18"/>
        <v>153.66122014914259</v>
      </c>
      <c r="AN91" s="324">
        <v>1</v>
      </c>
      <c r="AO91" s="342">
        <v>1</v>
      </c>
      <c r="AP91" s="342">
        <v>1</v>
      </c>
      <c r="AQ91" s="342">
        <v>1</v>
      </c>
      <c r="AR91" s="419">
        <v>1</v>
      </c>
      <c r="AS91" s="419">
        <v>1</v>
      </c>
      <c r="AT91" s="342">
        <v>1</v>
      </c>
      <c r="AU91" s="342">
        <v>1</v>
      </c>
      <c r="AV91" s="342">
        <v>1</v>
      </c>
      <c r="AW91" s="342">
        <v>1</v>
      </c>
      <c r="AX91" s="342">
        <v>1</v>
      </c>
      <c r="AY91" s="342">
        <v>1</v>
      </c>
      <c r="AZ91" s="342">
        <v>1</v>
      </c>
      <c r="BA91" s="342">
        <v>1</v>
      </c>
      <c r="BB91" s="342">
        <v>1</v>
      </c>
      <c r="BC91" s="342">
        <v>4</v>
      </c>
      <c r="BD91" s="342">
        <v>6</v>
      </c>
      <c r="BE91" s="419">
        <v>7</v>
      </c>
      <c r="BF91" s="419"/>
    </row>
    <row r="92" spans="2:61" ht="15" x14ac:dyDescent="0.25">
      <c r="B92" s="764"/>
      <c r="C92" s="2" t="s">
        <v>5</v>
      </c>
      <c r="D92" s="11">
        <v>39656.520896895701</v>
      </c>
      <c r="E92" s="11">
        <v>35136.925323172298</v>
      </c>
      <c r="F92" s="11">
        <v>39164.5641255394</v>
      </c>
      <c r="G92" s="11">
        <v>41644.247231054098</v>
      </c>
      <c r="H92" s="11">
        <v>43815.806092338098</v>
      </c>
      <c r="I92" s="11">
        <v>46446.285643525298</v>
      </c>
      <c r="J92" s="11">
        <v>50253.758879351299</v>
      </c>
      <c r="K92" s="11">
        <v>51532.293986637</v>
      </c>
      <c r="L92" s="11">
        <v>49921.460070170899</v>
      </c>
      <c r="M92" s="11">
        <v>53531.3897788916</v>
      </c>
      <c r="N92" s="11">
        <v>75111.332565164601</v>
      </c>
      <c r="O92" s="11">
        <v>78229.661663698804</v>
      </c>
      <c r="P92" s="11">
        <v>69954.5</v>
      </c>
      <c r="Q92" s="11">
        <v>72738.305302374501</v>
      </c>
      <c r="R92" s="11">
        <v>72474.593365485096</v>
      </c>
      <c r="S92" s="11">
        <v>72743.980465413799</v>
      </c>
      <c r="T92" s="11">
        <v>71461.178561788198</v>
      </c>
      <c r="U92" s="366">
        <v>71540.395160279004</v>
      </c>
      <c r="V92" s="323">
        <f>100</f>
        <v>100</v>
      </c>
      <c r="W92" s="326">
        <f t="shared" si="17"/>
        <v>88.60314654058017</v>
      </c>
      <c r="X92" s="326">
        <f t="shared" si="17"/>
        <v>98.759455544183126</v>
      </c>
      <c r="Y92" s="326">
        <f t="shared" si="17"/>
        <v>105.01235683111575</v>
      </c>
      <c r="Z92" s="326">
        <f t="shared" si="16"/>
        <v>110.48827557580317</v>
      </c>
      <c r="AA92" s="326">
        <f t="shared" si="16"/>
        <v>117.12143322981493</v>
      </c>
      <c r="AB92" s="326">
        <f t="shared" si="16"/>
        <v>126.72256098816058</v>
      </c>
      <c r="AC92" s="326">
        <f t="shared" si="16"/>
        <v>129.94658336422782</v>
      </c>
      <c r="AD92" s="326">
        <f t="shared" si="16"/>
        <v>125.88461857247476</v>
      </c>
      <c r="AE92" s="326">
        <f t="shared" si="16"/>
        <v>134.98761002779247</v>
      </c>
      <c r="AF92" s="326">
        <f t="shared" si="16"/>
        <v>189.40474571747995</v>
      </c>
      <c r="AG92" s="326">
        <f t="shared" si="16"/>
        <v>197.26809083199882</v>
      </c>
      <c r="AH92" s="326">
        <f t="shared" si="16"/>
        <v>176.4010014440677</v>
      </c>
      <c r="AI92" s="326">
        <f t="shared" si="21"/>
        <v>183.42079349696164</v>
      </c>
      <c r="AJ92" s="326">
        <f t="shared" si="22"/>
        <v>182.75580339968346</v>
      </c>
      <c r="AK92" s="326">
        <f t="shared" si="19"/>
        <v>183.43510429102764</v>
      </c>
      <c r="AL92" s="326">
        <f t="shared" si="20"/>
        <v>180.20032253354367</v>
      </c>
      <c r="AM92" s="326">
        <f t="shared" si="18"/>
        <v>180.40007933696262</v>
      </c>
      <c r="AN92" s="324">
        <v>1</v>
      </c>
      <c r="AO92" s="342">
        <v>1</v>
      </c>
      <c r="AP92" s="342">
        <v>1</v>
      </c>
      <c r="AQ92" s="342">
        <v>1</v>
      </c>
      <c r="AR92" s="342">
        <v>1</v>
      </c>
      <c r="AS92" s="342">
        <v>1</v>
      </c>
      <c r="AT92" s="342">
        <v>1</v>
      </c>
      <c r="AU92" s="342">
        <v>1</v>
      </c>
      <c r="AV92" s="342">
        <v>1</v>
      </c>
      <c r="AW92" s="342">
        <v>1</v>
      </c>
      <c r="AX92" s="342">
        <v>1</v>
      </c>
      <c r="AY92" s="342">
        <v>1</v>
      </c>
      <c r="AZ92" s="342">
        <v>1</v>
      </c>
      <c r="BA92" s="342">
        <v>1</v>
      </c>
      <c r="BB92" s="342">
        <v>1</v>
      </c>
      <c r="BC92" s="342">
        <v>4</v>
      </c>
      <c r="BD92" s="342">
        <v>6</v>
      </c>
      <c r="BE92" s="419">
        <v>7</v>
      </c>
      <c r="BF92" s="419"/>
    </row>
    <row r="93" spans="2:61" ht="15" x14ac:dyDescent="0.25">
      <c r="B93" s="764"/>
      <c r="C93" s="2" t="s">
        <v>6</v>
      </c>
      <c r="D93" s="11">
        <v>91476.2216087946</v>
      </c>
      <c r="E93" s="11">
        <v>84545.303467350401</v>
      </c>
      <c r="F93" s="11">
        <v>92317.432620434396</v>
      </c>
      <c r="G93" s="11">
        <v>96115.905570501898</v>
      </c>
      <c r="H93" s="11">
        <v>96772.3008737786</v>
      </c>
      <c r="I93" s="11">
        <v>106608.841508032</v>
      </c>
      <c r="J93" s="11">
        <v>116185.33125642101</v>
      </c>
      <c r="K93" s="11">
        <v>116364.16969960299</v>
      </c>
      <c r="L93" s="11">
        <v>118618.04057896401</v>
      </c>
      <c r="M93" s="11">
        <v>129997.990884962</v>
      </c>
      <c r="N93" s="11">
        <v>141583.880913083</v>
      </c>
      <c r="O93" s="11">
        <v>140850.470618163</v>
      </c>
      <c r="P93" s="11">
        <v>124879.5</v>
      </c>
      <c r="Q93" s="11">
        <v>142481.08518233901</v>
      </c>
      <c r="R93" s="11">
        <v>152875.809143088</v>
      </c>
      <c r="S93" s="11">
        <v>154071.63760316701</v>
      </c>
      <c r="T93" s="11">
        <v>151466.42846586599</v>
      </c>
      <c r="U93" s="366">
        <v>151577.43069614601</v>
      </c>
      <c r="V93" s="323">
        <f>100</f>
        <v>100</v>
      </c>
      <c r="W93" s="326">
        <f t="shared" si="17"/>
        <v>92.42325708304304</v>
      </c>
      <c r="X93" s="326">
        <f t="shared" si="17"/>
        <v>100.91959527497463</v>
      </c>
      <c r="Y93" s="326">
        <f t="shared" si="17"/>
        <v>105.07201093367112</v>
      </c>
      <c r="Z93" s="326">
        <f t="shared" si="16"/>
        <v>105.78956932396389</v>
      </c>
      <c r="AA93" s="326">
        <f t="shared" si="16"/>
        <v>116.54268140189836</v>
      </c>
      <c r="AB93" s="326">
        <f t="shared" si="16"/>
        <v>127.0115109840204</v>
      </c>
      <c r="AC93" s="326">
        <f t="shared" si="16"/>
        <v>127.20701364037934</v>
      </c>
      <c r="AD93" s="326">
        <f t="shared" si="16"/>
        <v>129.67090080113229</v>
      </c>
      <c r="AE93" s="326">
        <f t="shared" si="16"/>
        <v>142.11123786999951</v>
      </c>
      <c r="AF93" s="326">
        <f t="shared" si="16"/>
        <v>154.7767041784671</v>
      </c>
      <c r="AG93" s="326">
        <f t="shared" si="16"/>
        <v>153.97495451935188</v>
      </c>
      <c r="AH93" s="326">
        <f t="shared" si="16"/>
        <v>136.51580465802053</v>
      </c>
      <c r="AI93" s="326">
        <f t="shared" si="21"/>
        <v>155.75751017753095</v>
      </c>
      <c r="AJ93" s="326">
        <f t="shared" si="22"/>
        <v>167.12081725114714</v>
      </c>
      <c r="AK93" s="326">
        <f t="shared" si="19"/>
        <v>168.42807332168434</v>
      </c>
      <c r="AL93" s="326">
        <f t="shared" si="20"/>
        <v>165.58011011170129</v>
      </c>
      <c r="AM93" s="326">
        <f t="shared" si="18"/>
        <v>165.70145555899657</v>
      </c>
      <c r="AN93" s="324"/>
      <c r="AO93" s="342"/>
      <c r="AP93" s="342"/>
      <c r="AQ93" s="342"/>
      <c r="AR93" s="342"/>
      <c r="AS93" s="419"/>
      <c r="AT93" s="419"/>
      <c r="AU93" s="342"/>
      <c r="AV93" s="342"/>
      <c r="AW93" s="342"/>
      <c r="AX93" s="342"/>
      <c r="AY93" s="342"/>
      <c r="AZ93" s="342"/>
      <c r="BA93" s="342"/>
      <c r="BB93" s="342"/>
      <c r="BC93" s="342"/>
      <c r="BD93" s="342"/>
      <c r="BE93" s="419"/>
      <c r="BF93" s="419"/>
    </row>
    <row r="94" spans="2:61" ht="15" x14ac:dyDescent="0.25">
      <c r="B94" s="765"/>
      <c r="C94" s="4" t="s">
        <v>7</v>
      </c>
      <c r="D94" s="424">
        <v>51819.700711898899</v>
      </c>
      <c r="E94" s="341">
        <v>49408.378144178198</v>
      </c>
      <c r="F94" s="341">
        <v>53152.868494895003</v>
      </c>
      <c r="G94" s="341">
        <v>54471.658339447698</v>
      </c>
      <c r="H94" s="341">
        <v>52956.494781440502</v>
      </c>
      <c r="I94" s="341">
        <v>60162.555864506801</v>
      </c>
      <c r="J94" s="341">
        <v>65931.572377069999</v>
      </c>
      <c r="K94" s="341">
        <v>64831.875712966503</v>
      </c>
      <c r="L94" s="341">
        <v>68696.580508792802</v>
      </c>
      <c r="M94" s="341">
        <v>76466.601106070695</v>
      </c>
      <c r="N94" s="341">
        <v>66472.5483479182</v>
      </c>
      <c r="O94" s="341">
        <v>62620.808954464497</v>
      </c>
      <c r="P94" s="341">
        <v>54925</v>
      </c>
      <c r="Q94" s="341">
        <v>69742.779879964597</v>
      </c>
      <c r="R94" s="341">
        <v>80401.2157776026</v>
      </c>
      <c r="S94" s="341">
        <v>81327.657137753107</v>
      </c>
      <c r="T94" s="341">
        <v>80005.249904077195</v>
      </c>
      <c r="U94" s="341">
        <v>80037.035535866598</v>
      </c>
      <c r="V94" s="323">
        <f>100</f>
        <v>100</v>
      </c>
      <c r="W94" s="326">
        <f t="shared" si="17"/>
        <v>95.346706880599541</v>
      </c>
      <c r="X94" s="326">
        <f t="shared" si="17"/>
        <v>102.57270452102397</v>
      </c>
      <c r="Y94" s="326">
        <f t="shared" si="17"/>
        <v>105.11766295659028</v>
      </c>
      <c r="Z94" s="326">
        <f t="shared" si="16"/>
        <v>102.19374881352908</v>
      </c>
      <c r="AA94" s="326">
        <f t="shared" si="16"/>
        <v>116.09977486939096</v>
      </c>
      <c r="AB94" s="326">
        <f t="shared" si="16"/>
        <v>127.2326383041628</v>
      </c>
      <c r="AC94" s="326">
        <f t="shared" ref="AC94:AC109" si="23">K94*100/$D94</f>
        <v>125.11047887638559</v>
      </c>
      <c r="AD94" s="326">
        <f t="shared" ref="AD94:AD109" si="24">L94*100/$D94</f>
        <v>132.5684625056482</v>
      </c>
      <c r="AE94" s="326">
        <f t="shared" ref="AE94:AE109" si="25">M94*100/$D94</f>
        <v>147.56279958311754</v>
      </c>
      <c r="AF94" s="326">
        <f t="shared" ref="AF94:AF109" si="26">N94*100/$D94</f>
        <v>128.27659641935119</v>
      </c>
      <c r="AG94" s="326">
        <f t="shared" ref="AG94:AG109" si="27">O94*100/$D94</f>
        <v>120.84363300864344</v>
      </c>
      <c r="AH94" s="326">
        <f t="shared" ref="AH94:AH109" si="28">P94*100/$D94</f>
        <v>105.99250718441155</v>
      </c>
      <c r="AI94" s="326">
        <f t="shared" si="21"/>
        <v>134.58738456964917</v>
      </c>
      <c r="AJ94" s="326">
        <f t="shared" si="22"/>
        <v>155.15569305312638</v>
      </c>
      <c r="AK94" s="326">
        <f t="shared" si="19"/>
        <v>156.9435099401849</v>
      </c>
      <c r="AL94" s="326">
        <f t="shared" si="20"/>
        <v>154.39157078285922</v>
      </c>
      <c r="AM94" s="326">
        <f t="shared" si="18"/>
        <v>154.45290967782145</v>
      </c>
      <c r="AN94" s="283"/>
      <c r="AO94" s="284"/>
      <c r="AP94" s="284"/>
      <c r="AQ94" s="284"/>
      <c r="AR94" s="284"/>
      <c r="AS94" s="284"/>
      <c r="AT94" s="284"/>
      <c r="AU94" s="284"/>
      <c r="AV94" s="284"/>
      <c r="AW94" s="284"/>
      <c r="AX94" s="284"/>
      <c r="AY94" s="284"/>
      <c r="AZ94" s="284"/>
      <c r="BA94" s="284"/>
      <c r="BB94" s="284"/>
      <c r="BC94" s="284"/>
      <c r="BD94" s="284"/>
      <c r="BE94" s="284"/>
      <c r="BF94" s="419"/>
      <c r="BH94" s="810">
        <f>(T94/S94-1)*100</f>
        <v>-1.6260240122693004</v>
      </c>
      <c r="BI94" s="810">
        <f>(U94/T94-1)*100</f>
        <v>3.9729432540380749E-2</v>
      </c>
    </row>
    <row r="95" spans="2:61" ht="15" x14ac:dyDescent="0.25">
      <c r="B95" s="761" t="s">
        <v>275</v>
      </c>
      <c r="C95" s="3" t="s">
        <v>2</v>
      </c>
      <c r="Q95" s="11">
        <v>3926.1013783644498</v>
      </c>
      <c r="R95" s="11">
        <v>5007.6925898080099</v>
      </c>
      <c r="U95" s="366"/>
      <c r="V95" s="323">
        <f>100</f>
        <v>100</v>
      </c>
      <c r="W95" s="326" t="e">
        <f t="shared" si="17"/>
        <v>#DIV/0!</v>
      </c>
      <c r="X95" s="326" t="e">
        <f t="shared" si="17"/>
        <v>#DIV/0!</v>
      </c>
      <c r="Y95" s="326" t="e">
        <f t="shared" si="17"/>
        <v>#DIV/0!</v>
      </c>
      <c r="Z95" s="326" t="e">
        <f t="shared" si="17"/>
        <v>#DIV/0!</v>
      </c>
      <c r="AA95" s="326" t="e">
        <f t="shared" si="17"/>
        <v>#DIV/0!</v>
      </c>
      <c r="AB95" s="326" t="e">
        <f t="shared" si="17"/>
        <v>#DIV/0!</v>
      </c>
      <c r="AC95" s="326" t="e">
        <f t="shared" si="23"/>
        <v>#DIV/0!</v>
      </c>
      <c r="AD95" s="326" t="e">
        <f t="shared" si="24"/>
        <v>#DIV/0!</v>
      </c>
      <c r="AE95" s="326" t="e">
        <f t="shared" si="25"/>
        <v>#DIV/0!</v>
      </c>
      <c r="AF95" s="326" t="e">
        <f t="shared" si="26"/>
        <v>#DIV/0!</v>
      </c>
      <c r="AG95" s="326" t="e">
        <f t="shared" si="27"/>
        <v>#DIV/0!</v>
      </c>
      <c r="AH95" s="326" t="e">
        <f t="shared" si="28"/>
        <v>#DIV/0!</v>
      </c>
      <c r="AI95" s="326" t="e">
        <f t="shared" si="21"/>
        <v>#DIV/0!</v>
      </c>
      <c r="AJ95" s="326" t="e">
        <f t="shared" si="22"/>
        <v>#DIV/0!</v>
      </c>
      <c r="AK95" s="326" t="e">
        <f t="shared" si="19"/>
        <v>#DIV/0!</v>
      </c>
      <c r="AL95" s="326" t="e">
        <f t="shared" si="20"/>
        <v>#DIV/0!</v>
      </c>
      <c r="AM95" s="326" t="e">
        <f t="shared" si="18"/>
        <v>#DIV/0!</v>
      </c>
      <c r="AN95" s="324"/>
      <c r="AO95" s="342"/>
      <c r="AP95" s="342"/>
      <c r="AQ95" s="342"/>
      <c r="AR95" s="419"/>
      <c r="AS95" s="419"/>
      <c r="AT95" s="419"/>
      <c r="AU95" s="342"/>
      <c r="AV95" s="342"/>
      <c r="AW95" s="342"/>
      <c r="AX95" s="342"/>
      <c r="AY95" s="342"/>
      <c r="AZ95" s="342"/>
      <c r="BA95" s="342">
        <v>1</v>
      </c>
      <c r="BB95" s="342">
        <v>1</v>
      </c>
      <c r="BC95" s="342"/>
      <c r="BD95" s="342"/>
      <c r="BE95" s="564"/>
      <c r="BF95" s="419"/>
    </row>
    <row r="96" spans="2:61" ht="15" x14ac:dyDescent="0.25">
      <c r="B96" s="761"/>
      <c r="C96" s="2" t="s">
        <v>3</v>
      </c>
      <c r="Q96" s="11">
        <v>3327.8698092468098</v>
      </c>
      <c r="R96" s="11">
        <v>3511.4151064493099</v>
      </c>
      <c r="U96" s="366"/>
      <c r="V96" s="323">
        <f>100</f>
        <v>100</v>
      </c>
      <c r="W96" s="326" t="e">
        <f t="shared" si="17"/>
        <v>#DIV/0!</v>
      </c>
      <c r="X96" s="326" t="e">
        <f t="shared" si="17"/>
        <v>#DIV/0!</v>
      </c>
      <c r="Y96" s="326" t="e">
        <f t="shared" si="17"/>
        <v>#DIV/0!</v>
      </c>
      <c r="Z96" s="326" t="e">
        <f t="shared" si="17"/>
        <v>#DIV/0!</v>
      </c>
      <c r="AA96" s="326" t="e">
        <f t="shared" si="17"/>
        <v>#DIV/0!</v>
      </c>
      <c r="AB96" s="326" t="e">
        <f t="shared" si="17"/>
        <v>#DIV/0!</v>
      </c>
      <c r="AC96" s="326" t="e">
        <f t="shared" si="23"/>
        <v>#DIV/0!</v>
      </c>
      <c r="AD96" s="326" t="e">
        <f t="shared" si="24"/>
        <v>#DIV/0!</v>
      </c>
      <c r="AE96" s="326" t="e">
        <f t="shared" si="25"/>
        <v>#DIV/0!</v>
      </c>
      <c r="AF96" s="326" t="e">
        <f t="shared" si="26"/>
        <v>#DIV/0!</v>
      </c>
      <c r="AG96" s="326" t="e">
        <f t="shared" si="27"/>
        <v>#DIV/0!</v>
      </c>
      <c r="AH96" s="326" t="e">
        <f t="shared" si="28"/>
        <v>#DIV/0!</v>
      </c>
      <c r="AI96" s="326" t="e">
        <f t="shared" si="21"/>
        <v>#DIV/0!</v>
      </c>
      <c r="AJ96" s="326" t="e">
        <f t="shared" si="22"/>
        <v>#DIV/0!</v>
      </c>
      <c r="AK96" s="326" t="e">
        <f t="shared" si="19"/>
        <v>#DIV/0!</v>
      </c>
      <c r="AL96" s="326" t="e">
        <f t="shared" si="20"/>
        <v>#DIV/0!</v>
      </c>
      <c r="AM96" s="326" t="e">
        <f t="shared" si="18"/>
        <v>#DIV/0!</v>
      </c>
      <c r="AN96" s="324"/>
      <c r="AO96" s="342"/>
      <c r="AP96" s="342"/>
      <c r="AQ96" s="342"/>
      <c r="AR96" s="342"/>
      <c r="AS96" s="342"/>
      <c r="AT96" s="342"/>
      <c r="AU96" s="342"/>
      <c r="AV96" s="342"/>
      <c r="AW96" s="342"/>
      <c r="AX96" s="342"/>
      <c r="AY96" s="342"/>
      <c r="AZ96" s="342"/>
      <c r="BA96" s="342">
        <v>1</v>
      </c>
      <c r="BB96" s="342">
        <v>1</v>
      </c>
      <c r="BC96" s="342"/>
      <c r="BD96" s="342"/>
      <c r="BE96" s="419"/>
      <c r="BF96" s="419"/>
    </row>
    <row r="97" spans="2:61" ht="15" x14ac:dyDescent="0.25">
      <c r="B97" s="761"/>
      <c r="C97" s="2" t="s">
        <v>4</v>
      </c>
      <c r="Q97" s="11">
        <v>3574.29257901034</v>
      </c>
      <c r="R97" s="11">
        <v>3331.4415124786801</v>
      </c>
      <c r="U97" s="366"/>
      <c r="V97" s="323">
        <f>100</f>
        <v>100</v>
      </c>
      <c r="W97" s="326" t="e">
        <f t="shared" si="17"/>
        <v>#DIV/0!</v>
      </c>
      <c r="X97" s="326" t="e">
        <f t="shared" si="17"/>
        <v>#DIV/0!</v>
      </c>
      <c r="Y97" s="326" t="e">
        <f t="shared" si="17"/>
        <v>#DIV/0!</v>
      </c>
      <c r="Z97" s="326" t="e">
        <f t="shared" si="17"/>
        <v>#DIV/0!</v>
      </c>
      <c r="AA97" s="326" t="e">
        <f t="shared" si="17"/>
        <v>#DIV/0!</v>
      </c>
      <c r="AB97" s="326" t="e">
        <f t="shared" si="17"/>
        <v>#DIV/0!</v>
      </c>
      <c r="AC97" s="326" t="e">
        <f t="shared" si="23"/>
        <v>#DIV/0!</v>
      </c>
      <c r="AD97" s="326" t="e">
        <f t="shared" si="24"/>
        <v>#DIV/0!</v>
      </c>
      <c r="AE97" s="326" t="e">
        <f t="shared" si="25"/>
        <v>#DIV/0!</v>
      </c>
      <c r="AF97" s="326" t="e">
        <f t="shared" si="26"/>
        <v>#DIV/0!</v>
      </c>
      <c r="AG97" s="326" t="e">
        <f t="shared" si="27"/>
        <v>#DIV/0!</v>
      </c>
      <c r="AH97" s="326" t="e">
        <f t="shared" si="28"/>
        <v>#DIV/0!</v>
      </c>
      <c r="AI97" s="326" t="e">
        <f t="shared" si="21"/>
        <v>#DIV/0!</v>
      </c>
      <c r="AJ97" s="326" t="e">
        <f t="shared" si="22"/>
        <v>#DIV/0!</v>
      </c>
      <c r="AK97" s="326" t="e">
        <f t="shared" si="19"/>
        <v>#DIV/0!</v>
      </c>
      <c r="AL97" s="326" t="e">
        <f t="shared" si="20"/>
        <v>#DIV/0!</v>
      </c>
      <c r="AM97" s="326" t="e">
        <f t="shared" si="18"/>
        <v>#DIV/0!</v>
      </c>
      <c r="AN97" s="324"/>
      <c r="AO97" s="342"/>
      <c r="AP97" s="342"/>
      <c r="AQ97" s="342"/>
      <c r="AR97" s="419"/>
      <c r="AS97" s="419"/>
      <c r="AT97" s="342"/>
      <c r="AU97" s="342"/>
      <c r="AV97" s="342"/>
      <c r="AW97" s="342"/>
      <c r="AX97" s="342"/>
      <c r="AY97" s="342"/>
      <c r="AZ97" s="342"/>
      <c r="BA97" s="342">
        <v>1</v>
      </c>
      <c r="BB97" s="342">
        <v>1</v>
      </c>
      <c r="BC97" s="342"/>
      <c r="BD97" s="342"/>
      <c r="BE97" s="419"/>
      <c r="BF97" s="419"/>
    </row>
    <row r="98" spans="2:61" ht="15" x14ac:dyDescent="0.25">
      <c r="B98" s="761"/>
      <c r="C98" s="2" t="s">
        <v>5</v>
      </c>
      <c r="Q98" s="11">
        <v>6203.2236413334304</v>
      </c>
      <c r="R98" s="11">
        <v>5612.0605871673997</v>
      </c>
      <c r="U98" s="366"/>
      <c r="V98" s="323">
        <f>100</f>
        <v>100</v>
      </c>
      <c r="W98" s="326" t="e">
        <f t="shared" si="17"/>
        <v>#DIV/0!</v>
      </c>
      <c r="X98" s="326" t="e">
        <f t="shared" si="17"/>
        <v>#DIV/0!</v>
      </c>
      <c r="Y98" s="326" t="e">
        <f t="shared" si="17"/>
        <v>#DIV/0!</v>
      </c>
      <c r="Z98" s="326" t="e">
        <f t="shared" si="17"/>
        <v>#DIV/0!</v>
      </c>
      <c r="AA98" s="326" t="e">
        <f t="shared" si="17"/>
        <v>#DIV/0!</v>
      </c>
      <c r="AB98" s="326" t="e">
        <f t="shared" si="17"/>
        <v>#DIV/0!</v>
      </c>
      <c r="AC98" s="326" t="e">
        <f t="shared" si="23"/>
        <v>#DIV/0!</v>
      </c>
      <c r="AD98" s="326" t="e">
        <f t="shared" si="24"/>
        <v>#DIV/0!</v>
      </c>
      <c r="AE98" s="326" t="e">
        <f t="shared" si="25"/>
        <v>#DIV/0!</v>
      </c>
      <c r="AF98" s="326" t="e">
        <f t="shared" si="26"/>
        <v>#DIV/0!</v>
      </c>
      <c r="AG98" s="326" t="e">
        <f t="shared" si="27"/>
        <v>#DIV/0!</v>
      </c>
      <c r="AH98" s="326" t="e">
        <f t="shared" si="28"/>
        <v>#DIV/0!</v>
      </c>
      <c r="AI98" s="326" t="e">
        <f t="shared" si="21"/>
        <v>#DIV/0!</v>
      </c>
      <c r="AJ98" s="326" t="e">
        <f t="shared" si="22"/>
        <v>#DIV/0!</v>
      </c>
      <c r="AK98" s="326" t="e">
        <f t="shared" si="19"/>
        <v>#DIV/0!</v>
      </c>
      <c r="AL98" s="326" t="e">
        <f t="shared" si="20"/>
        <v>#DIV/0!</v>
      </c>
      <c r="AM98" s="326" t="e">
        <f t="shared" si="18"/>
        <v>#DIV/0!</v>
      </c>
      <c r="AN98" s="324"/>
      <c r="AO98" s="342"/>
      <c r="AP98" s="342"/>
      <c r="AQ98" s="342"/>
      <c r="AR98" s="342"/>
      <c r="AS98" s="342"/>
      <c r="AT98" s="342"/>
      <c r="AU98" s="342"/>
      <c r="AV98" s="342"/>
      <c r="AW98" s="342"/>
      <c r="AX98" s="342"/>
      <c r="AY98" s="342"/>
      <c r="AZ98" s="342"/>
      <c r="BA98" s="342">
        <v>1</v>
      </c>
      <c r="BB98" s="342">
        <v>1</v>
      </c>
      <c r="BC98" s="342"/>
      <c r="BD98" s="342"/>
      <c r="BE98" s="419"/>
      <c r="BF98" s="419"/>
    </row>
    <row r="99" spans="2:61" ht="15" x14ac:dyDescent="0.25">
      <c r="B99" s="761"/>
      <c r="C99" s="2" t="s">
        <v>6</v>
      </c>
      <c r="Q99" s="11">
        <v>17031.487407954999</v>
      </c>
      <c r="R99" s="11">
        <v>17462.609795903401</v>
      </c>
      <c r="U99" s="366"/>
      <c r="V99" s="323">
        <f>100</f>
        <v>100</v>
      </c>
      <c r="W99" s="326" t="e">
        <f t="shared" si="17"/>
        <v>#DIV/0!</v>
      </c>
      <c r="X99" s="326" t="e">
        <f t="shared" si="17"/>
        <v>#DIV/0!</v>
      </c>
      <c r="Y99" s="326" t="e">
        <f t="shared" si="17"/>
        <v>#DIV/0!</v>
      </c>
      <c r="Z99" s="326" t="e">
        <f t="shared" si="17"/>
        <v>#DIV/0!</v>
      </c>
      <c r="AA99" s="326" t="e">
        <f t="shared" si="17"/>
        <v>#DIV/0!</v>
      </c>
      <c r="AB99" s="326" t="e">
        <f t="shared" si="17"/>
        <v>#DIV/0!</v>
      </c>
      <c r="AC99" s="326" t="e">
        <f t="shared" si="23"/>
        <v>#DIV/0!</v>
      </c>
      <c r="AD99" s="326" t="e">
        <f t="shared" si="24"/>
        <v>#DIV/0!</v>
      </c>
      <c r="AE99" s="326" t="e">
        <f t="shared" si="25"/>
        <v>#DIV/0!</v>
      </c>
      <c r="AF99" s="326" t="e">
        <f t="shared" si="26"/>
        <v>#DIV/0!</v>
      </c>
      <c r="AG99" s="326" t="e">
        <f t="shared" si="27"/>
        <v>#DIV/0!</v>
      </c>
      <c r="AH99" s="326" t="e">
        <f t="shared" si="28"/>
        <v>#DIV/0!</v>
      </c>
      <c r="AI99" s="326" t="e">
        <f t="shared" si="21"/>
        <v>#DIV/0!</v>
      </c>
      <c r="AJ99" s="326" t="e">
        <f t="shared" si="22"/>
        <v>#DIV/0!</v>
      </c>
      <c r="AK99" s="326" t="e">
        <f t="shared" si="19"/>
        <v>#DIV/0!</v>
      </c>
      <c r="AL99" s="326" t="e">
        <f t="shared" si="20"/>
        <v>#DIV/0!</v>
      </c>
      <c r="AM99" s="326" t="e">
        <f t="shared" si="18"/>
        <v>#DIV/0!</v>
      </c>
      <c r="AN99" s="324"/>
      <c r="AO99" s="342"/>
      <c r="AP99" s="342"/>
      <c r="AQ99" s="342"/>
      <c r="AR99" s="342"/>
      <c r="AS99" s="419"/>
      <c r="AT99" s="419"/>
      <c r="AU99" s="342"/>
      <c r="AV99" s="342"/>
      <c r="AW99" s="342"/>
      <c r="AX99" s="342"/>
      <c r="AY99" s="342"/>
      <c r="AZ99" s="342"/>
      <c r="BA99" s="342"/>
      <c r="BB99" s="342"/>
      <c r="BC99" s="342"/>
      <c r="BD99" s="342"/>
      <c r="BE99" s="419"/>
      <c r="BF99" s="419"/>
    </row>
    <row r="100" spans="2:61" ht="15" x14ac:dyDescent="0.25">
      <c r="B100" s="761"/>
      <c r="C100" s="4" t="s">
        <v>7</v>
      </c>
      <c r="D100" s="424"/>
      <c r="E100" s="341"/>
      <c r="F100" s="341"/>
      <c r="G100" s="341"/>
      <c r="H100" s="341"/>
      <c r="I100" s="341"/>
      <c r="J100" s="341"/>
      <c r="K100" s="341"/>
      <c r="L100" s="341"/>
      <c r="M100" s="341"/>
      <c r="N100" s="341"/>
      <c r="O100" s="341"/>
      <c r="P100" s="341"/>
      <c r="Q100" s="341">
        <v>10828.2637666216</v>
      </c>
      <c r="R100" s="341">
        <v>11850.549208736</v>
      </c>
      <c r="S100" s="341"/>
      <c r="T100" s="341"/>
      <c r="U100" s="341"/>
      <c r="V100" s="323">
        <f>100</f>
        <v>100</v>
      </c>
      <c r="W100" s="326" t="e">
        <f t="shared" si="17"/>
        <v>#DIV/0!</v>
      </c>
      <c r="X100" s="326" t="e">
        <f t="shared" si="17"/>
        <v>#DIV/0!</v>
      </c>
      <c r="Y100" s="326" t="e">
        <f t="shared" si="17"/>
        <v>#DIV/0!</v>
      </c>
      <c r="Z100" s="326" t="e">
        <f t="shared" si="17"/>
        <v>#DIV/0!</v>
      </c>
      <c r="AA100" s="326" t="e">
        <f t="shared" si="17"/>
        <v>#DIV/0!</v>
      </c>
      <c r="AB100" s="326" t="e">
        <f t="shared" si="17"/>
        <v>#DIV/0!</v>
      </c>
      <c r="AC100" s="326" t="e">
        <f t="shared" si="23"/>
        <v>#DIV/0!</v>
      </c>
      <c r="AD100" s="326" t="e">
        <f t="shared" si="24"/>
        <v>#DIV/0!</v>
      </c>
      <c r="AE100" s="326" t="e">
        <f t="shared" si="25"/>
        <v>#DIV/0!</v>
      </c>
      <c r="AF100" s="326" t="e">
        <f t="shared" si="26"/>
        <v>#DIV/0!</v>
      </c>
      <c r="AG100" s="326" t="e">
        <f t="shared" si="27"/>
        <v>#DIV/0!</v>
      </c>
      <c r="AH100" s="326" t="e">
        <f t="shared" si="28"/>
        <v>#DIV/0!</v>
      </c>
      <c r="AI100" s="326" t="e">
        <f t="shared" si="21"/>
        <v>#DIV/0!</v>
      </c>
      <c r="AJ100" s="326" t="e">
        <f t="shared" si="22"/>
        <v>#DIV/0!</v>
      </c>
      <c r="AK100" s="326" t="e">
        <f t="shared" si="19"/>
        <v>#DIV/0!</v>
      </c>
      <c r="AL100" s="326" t="e">
        <f t="shared" si="20"/>
        <v>#DIV/0!</v>
      </c>
      <c r="AM100" s="326" t="e">
        <f t="shared" si="18"/>
        <v>#DIV/0!</v>
      </c>
      <c r="AN100" s="283"/>
      <c r="AO100" s="284"/>
      <c r="AP100" s="284"/>
      <c r="AQ100" s="284"/>
      <c r="AR100" s="284"/>
      <c r="AS100" s="284"/>
      <c r="AT100" s="284"/>
      <c r="AU100" s="284"/>
      <c r="AV100" s="284"/>
      <c r="AW100" s="284"/>
      <c r="AX100" s="284"/>
      <c r="AY100" s="284"/>
      <c r="AZ100" s="284"/>
      <c r="BA100" s="284"/>
      <c r="BB100" s="284"/>
      <c r="BC100" s="284"/>
      <c r="BD100" s="284"/>
      <c r="BE100" s="284"/>
      <c r="BF100" s="419"/>
      <c r="BH100" s="810" t="e">
        <f>(T100/S100-1)*100</f>
        <v>#DIV/0!</v>
      </c>
      <c r="BI100" s="810" t="e">
        <f>(U100/T100-1)*100</f>
        <v>#DIV/0!</v>
      </c>
    </row>
    <row r="101" spans="2:61" ht="15" x14ac:dyDescent="0.25">
      <c r="B101" s="761" t="s">
        <v>276</v>
      </c>
      <c r="C101" s="3" t="s">
        <v>2</v>
      </c>
      <c r="Q101" s="11">
        <v>38998.365806445297</v>
      </c>
      <c r="R101" s="11">
        <v>35478.609282452802</v>
      </c>
      <c r="U101" s="366"/>
      <c r="V101" s="323">
        <f>100</f>
        <v>100</v>
      </c>
      <c r="W101" s="326" t="e">
        <f t="shared" si="17"/>
        <v>#DIV/0!</v>
      </c>
      <c r="X101" s="326" t="e">
        <f t="shared" si="17"/>
        <v>#DIV/0!</v>
      </c>
      <c r="Y101" s="326" t="e">
        <f t="shared" si="17"/>
        <v>#DIV/0!</v>
      </c>
      <c r="Z101" s="326" t="e">
        <f t="shared" si="17"/>
        <v>#DIV/0!</v>
      </c>
      <c r="AA101" s="326" t="e">
        <f t="shared" si="17"/>
        <v>#DIV/0!</v>
      </c>
      <c r="AB101" s="326" t="e">
        <f t="shared" si="17"/>
        <v>#DIV/0!</v>
      </c>
      <c r="AC101" s="326" t="e">
        <f t="shared" si="23"/>
        <v>#DIV/0!</v>
      </c>
      <c r="AD101" s="326" t="e">
        <f t="shared" si="24"/>
        <v>#DIV/0!</v>
      </c>
      <c r="AE101" s="326" t="e">
        <f t="shared" si="25"/>
        <v>#DIV/0!</v>
      </c>
      <c r="AF101" s="326" t="e">
        <f t="shared" si="26"/>
        <v>#DIV/0!</v>
      </c>
      <c r="AG101" s="326" t="e">
        <f t="shared" si="27"/>
        <v>#DIV/0!</v>
      </c>
      <c r="AH101" s="326" t="e">
        <f t="shared" si="28"/>
        <v>#DIV/0!</v>
      </c>
      <c r="AI101" s="326" t="e">
        <f t="shared" si="21"/>
        <v>#DIV/0!</v>
      </c>
      <c r="AJ101" s="326" t="e">
        <f t="shared" si="22"/>
        <v>#DIV/0!</v>
      </c>
      <c r="AK101" s="326" t="e">
        <f t="shared" si="19"/>
        <v>#DIV/0!</v>
      </c>
      <c r="AL101" s="326" t="e">
        <f t="shared" si="20"/>
        <v>#DIV/0!</v>
      </c>
      <c r="AM101" s="326" t="e">
        <f t="shared" si="18"/>
        <v>#DIV/0!</v>
      </c>
      <c r="AN101" s="324"/>
      <c r="AO101" s="342"/>
      <c r="AP101" s="342"/>
      <c r="AQ101" s="342"/>
      <c r="AR101" s="419"/>
      <c r="AS101" s="419"/>
      <c r="AT101" s="419"/>
      <c r="AU101" s="342"/>
      <c r="AV101" s="342"/>
      <c r="AW101" s="342"/>
      <c r="AX101" s="342"/>
      <c r="AY101" s="342"/>
      <c r="AZ101" s="342"/>
      <c r="BA101" s="342">
        <v>1</v>
      </c>
      <c r="BB101" s="342">
        <v>1</v>
      </c>
      <c r="BC101" s="342"/>
      <c r="BD101" s="342"/>
      <c r="BE101" s="564"/>
      <c r="BF101" s="419"/>
    </row>
    <row r="102" spans="2:61" ht="15" x14ac:dyDescent="0.25">
      <c r="B102" s="761"/>
      <c r="C102" s="2" t="s">
        <v>3</v>
      </c>
      <c r="Q102" s="11">
        <v>53303.055358306701</v>
      </c>
      <c r="R102" s="11">
        <v>43373.9387160068</v>
      </c>
      <c r="U102" s="366"/>
      <c r="V102" s="323">
        <f>100</f>
        <v>100</v>
      </c>
      <c r="W102" s="326" t="e">
        <f t="shared" si="17"/>
        <v>#DIV/0!</v>
      </c>
      <c r="X102" s="326" t="e">
        <f t="shared" si="17"/>
        <v>#DIV/0!</v>
      </c>
      <c r="Y102" s="326" t="e">
        <f t="shared" si="17"/>
        <v>#DIV/0!</v>
      </c>
      <c r="Z102" s="326" t="e">
        <f t="shared" si="17"/>
        <v>#DIV/0!</v>
      </c>
      <c r="AA102" s="326" t="e">
        <f t="shared" si="17"/>
        <v>#DIV/0!</v>
      </c>
      <c r="AB102" s="326" t="e">
        <f t="shared" si="17"/>
        <v>#DIV/0!</v>
      </c>
      <c r="AC102" s="326" t="e">
        <f t="shared" si="23"/>
        <v>#DIV/0!</v>
      </c>
      <c r="AD102" s="326" t="e">
        <f t="shared" si="24"/>
        <v>#DIV/0!</v>
      </c>
      <c r="AE102" s="326" t="e">
        <f t="shared" si="25"/>
        <v>#DIV/0!</v>
      </c>
      <c r="AF102" s="326" t="e">
        <f t="shared" si="26"/>
        <v>#DIV/0!</v>
      </c>
      <c r="AG102" s="326" t="e">
        <f t="shared" si="27"/>
        <v>#DIV/0!</v>
      </c>
      <c r="AH102" s="326" t="e">
        <f t="shared" si="28"/>
        <v>#DIV/0!</v>
      </c>
      <c r="AI102" s="326" t="e">
        <f t="shared" si="21"/>
        <v>#DIV/0!</v>
      </c>
      <c r="AJ102" s="326" t="e">
        <f t="shared" si="22"/>
        <v>#DIV/0!</v>
      </c>
      <c r="AK102" s="326" t="e">
        <f t="shared" si="19"/>
        <v>#DIV/0!</v>
      </c>
      <c r="AL102" s="326" t="e">
        <f t="shared" si="20"/>
        <v>#DIV/0!</v>
      </c>
      <c r="AM102" s="326" t="e">
        <f t="shared" si="18"/>
        <v>#DIV/0!</v>
      </c>
      <c r="AN102" s="324"/>
      <c r="AO102" s="342"/>
      <c r="AP102" s="342"/>
      <c r="AQ102" s="342"/>
      <c r="AR102" s="342"/>
      <c r="AS102" s="342"/>
      <c r="AT102" s="342"/>
      <c r="AU102" s="342"/>
      <c r="AV102" s="342"/>
      <c r="AW102" s="342"/>
      <c r="AX102" s="342"/>
      <c r="AY102" s="342"/>
      <c r="AZ102" s="342"/>
      <c r="BA102" s="342">
        <v>1</v>
      </c>
      <c r="BB102" s="342">
        <v>1</v>
      </c>
      <c r="BC102" s="342"/>
      <c r="BD102" s="342"/>
      <c r="BE102" s="419"/>
      <c r="BF102" s="419"/>
    </row>
    <row r="103" spans="2:61" ht="15" x14ac:dyDescent="0.25">
      <c r="B103" s="761"/>
      <c r="C103" s="2" t="s">
        <v>4</v>
      </c>
      <c r="Q103" s="11">
        <v>28717.936246996702</v>
      </c>
      <c r="R103" s="11">
        <v>28264.848807144299</v>
      </c>
      <c r="U103" s="366"/>
      <c r="V103" s="323">
        <f>100</f>
        <v>100</v>
      </c>
      <c r="W103" s="326" t="e">
        <f t="shared" si="17"/>
        <v>#DIV/0!</v>
      </c>
      <c r="X103" s="326" t="e">
        <f t="shared" si="17"/>
        <v>#DIV/0!</v>
      </c>
      <c r="Y103" s="326" t="e">
        <f t="shared" si="17"/>
        <v>#DIV/0!</v>
      </c>
      <c r="Z103" s="326" t="e">
        <f t="shared" si="17"/>
        <v>#DIV/0!</v>
      </c>
      <c r="AA103" s="326" t="e">
        <f t="shared" si="17"/>
        <v>#DIV/0!</v>
      </c>
      <c r="AB103" s="326" t="e">
        <f t="shared" si="17"/>
        <v>#DIV/0!</v>
      </c>
      <c r="AC103" s="326" t="e">
        <f t="shared" si="23"/>
        <v>#DIV/0!</v>
      </c>
      <c r="AD103" s="326" t="e">
        <f t="shared" si="24"/>
        <v>#DIV/0!</v>
      </c>
      <c r="AE103" s="326" t="e">
        <f t="shared" si="25"/>
        <v>#DIV/0!</v>
      </c>
      <c r="AF103" s="326" t="e">
        <f t="shared" si="26"/>
        <v>#DIV/0!</v>
      </c>
      <c r="AG103" s="326" t="e">
        <f t="shared" si="27"/>
        <v>#DIV/0!</v>
      </c>
      <c r="AH103" s="326" t="e">
        <f t="shared" si="28"/>
        <v>#DIV/0!</v>
      </c>
      <c r="AI103" s="326" t="e">
        <f t="shared" si="21"/>
        <v>#DIV/0!</v>
      </c>
      <c r="AJ103" s="326" t="e">
        <f t="shared" si="22"/>
        <v>#DIV/0!</v>
      </c>
      <c r="AK103" s="326" t="e">
        <f t="shared" si="19"/>
        <v>#DIV/0!</v>
      </c>
      <c r="AL103" s="326" t="e">
        <f t="shared" si="20"/>
        <v>#DIV/0!</v>
      </c>
      <c r="AM103" s="326" t="e">
        <f t="shared" si="18"/>
        <v>#DIV/0!</v>
      </c>
      <c r="AN103" s="324"/>
      <c r="AO103" s="342"/>
      <c r="AP103" s="342"/>
      <c r="AQ103" s="342"/>
      <c r="AR103" s="419"/>
      <c r="AS103" s="419"/>
      <c r="AT103" s="342"/>
      <c r="AU103" s="342"/>
      <c r="AV103" s="342"/>
      <c r="AW103" s="342"/>
      <c r="AX103" s="342"/>
      <c r="AY103" s="342"/>
      <c r="AZ103" s="342"/>
      <c r="BA103" s="342">
        <v>1</v>
      </c>
      <c r="BB103" s="342">
        <v>1</v>
      </c>
      <c r="BC103" s="342"/>
      <c r="BD103" s="342"/>
      <c r="BE103" s="419"/>
      <c r="BF103" s="419"/>
    </row>
    <row r="104" spans="2:61" ht="15" x14ac:dyDescent="0.25">
      <c r="B104" s="761"/>
      <c r="C104" s="2" t="s">
        <v>5</v>
      </c>
      <c r="Q104" s="11">
        <v>139192.095561414</v>
      </c>
      <c r="R104" s="11">
        <v>132336.245942824</v>
      </c>
      <c r="U104" s="366"/>
      <c r="V104" s="323">
        <f>100</f>
        <v>100</v>
      </c>
      <c r="W104" s="326" t="e">
        <f t="shared" si="17"/>
        <v>#DIV/0!</v>
      </c>
      <c r="X104" s="326" t="e">
        <f t="shared" si="17"/>
        <v>#DIV/0!</v>
      </c>
      <c r="Y104" s="326" t="e">
        <f t="shared" si="17"/>
        <v>#DIV/0!</v>
      </c>
      <c r="Z104" s="326" t="e">
        <f t="shared" si="17"/>
        <v>#DIV/0!</v>
      </c>
      <c r="AA104" s="326" t="e">
        <f t="shared" si="17"/>
        <v>#DIV/0!</v>
      </c>
      <c r="AB104" s="326" t="e">
        <f t="shared" si="17"/>
        <v>#DIV/0!</v>
      </c>
      <c r="AC104" s="326" t="e">
        <f t="shared" si="23"/>
        <v>#DIV/0!</v>
      </c>
      <c r="AD104" s="326" t="e">
        <f t="shared" si="24"/>
        <v>#DIV/0!</v>
      </c>
      <c r="AE104" s="326" t="e">
        <f t="shared" si="25"/>
        <v>#DIV/0!</v>
      </c>
      <c r="AF104" s="326" t="e">
        <f t="shared" si="26"/>
        <v>#DIV/0!</v>
      </c>
      <c r="AG104" s="326" t="e">
        <f t="shared" si="27"/>
        <v>#DIV/0!</v>
      </c>
      <c r="AH104" s="326" t="e">
        <f t="shared" si="28"/>
        <v>#DIV/0!</v>
      </c>
      <c r="AI104" s="326" t="e">
        <f t="shared" si="21"/>
        <v>#DIV/0!</v>
      </c>
      <c r="AJ104" s="326" t="e">
        <f t="shared" si="22"/>
        <v>#DIV/0!</v>
      </c>
      <c r="AK104" s="326" t="e">
        <f t="shared" si="19"/>
        <v>#DIV/0!</v>
      </c>
      <c r="AL104" s="326" t="e">
        <f t="shared" si="20"/>
        <v>#DIV/0!</v>
      </c>
      <c r="AM104" s="326" t="e">
        <f t="shared" si="18"/>
        <v>#DIV/0!</v>
      </c>
      <c r="AN104" s="324"/>
      <c r="AO104" s="342"/>
      <c r="AP104" s="342"/>
      <c r="AQ104" s="342"/>
      <c r="AR104" s="342"/>
      <c r="AS104" s="342"/>
      <c r="AT104" s="342"/>
      <c r="AU104" s="342"/>
      <c r="AV104" s="342"/>
      <c r="AW104" s="342"/>
      <c r="AX104" s="342"/>
      <c r="AY104" s="342"/>
      <c r="AZ104" s="342"/>
      <c r="BA104" s="342">
        <v>1</v>
      </c>
      <c r="BB104" s="342">
        <v>1</v>
      </c>
      <c r="BC104" s="342"/>
      <c r="BD104" s="342"/>
      <c r="BE104" s="419"/>
      <c r="BF104" s="419"/>
    </row>
    <row r="105" spans="2:61" ht="15" x14ac:dyDescent="0.25">
      <c r="B105" s="761"/>
      <c r="C105" s="2" t="s">
        <v>6</v>
      </c>
      <c r="Q105" s="11">
        <v>260211.452973162</v>
      </c>
      <c r="R105" s="11">
        <v>239453.64274842801</v>
      </c>
      <c r="U105" s="366"/>
      <c r="V105" s="323">
        <f>100</f>
        <v>100</v>
      </c>
      <c r="W105" s="326" t="e">
        <f t="shared" ref="W105:AL112" si="29">E105*100/$D105</f>
        <v>#DIV/0!</v>
      </c>
      <c r="X105" s="326" t="e">
        <f t="shared" si="29"/>
        <v>#DIV/0!</v>
      </c>
      <c r="Y105" s="326" t="e">
        <f t="shared" si="29"/>
        <v>#DIV/0!</v>
      </c>
      <c r="Z105" s="326" t="e">
        <f t="shared" si="29"/>
        <v>#DIV/0!</v>
      </c>
      <c r="AA105" s="326" t="e">
        <f t="shared" si="29"/>
        <v>#DIV/0!</v>
      </c>
      <c r="AB105" s="326" t="e">
        <f t="shared" si="29"/>
        <v>#DIV/0!</v>
      </c>
      <c r="AC105" s="326" t="e">
        <f t="shared" si="23"/>
        <v>#DIV/0!</v>
      </c>
      <c r="AD105" s="326" t="e">
        <f t="shared" si="24"/>
        <v>#DIV/0!</v>
      </c>
      <c r="AE105" s="326" t="e">
        <f t="shared" si="25"/>
        <v>#DIV/0!</v>
      </c>
      <c r="AF105" s="326" t="e">
        <f t="shared" si="26"/>
        <v>#DIV/0!</v>
      </c>
      <c r="AG105" s="326" t="e">
        <f t="shared" si="27"/>
        <v>#DIV/0!</v>
      </c>
      <c r="AH105" s="326" t="e">
        <f t="shared" si="28"/>
        <v>#DIV/0!</v>
      </c>
      <c r="AI105" s="326" t="e">
        <f t="shared" si="21"/>
        <v>#DIV/0!</v>
      </c>
      <c r="AJ105" s="326" t="e">
        <f t="shared" si="22"/>
        <v>#DIV/0!</v>
      </c>
      <c r="AK105" s="326" t="e">
        <f t="shared" si="19"/>
        <v>#DIV/0!</v>
      </c>
      <c r="AL105" s="326" t="e">
        <f t="shared" si="20"/>
        <v>#DIV/0!</v>
      </c>
      <c r="AM105" s="326" t="e">
        <f t="shared" si="18"/>
        <v>#DIV/0!</v>
      </c>
      <c r="AN105" s="324"/>
      <c r="AO105" s="342"/>
      <c r="AP105" s="342"/>
      <c r="AQ105" s="342"/>
      <c r="AR105" s="342"/>
      <c r="AS105" s="419"/>
      <c r="AT105" s="419"/>
      <c r="AU105" s="342"/>
      <c r="AV105" s="342"/>
      <c r="AW105" s="342"/>
      <c r="AX105" s="342"/>
      <c r="AY105" s="342"/>
      <c r="AZ105" s="342"/>
      <c r="BA105" s="342"/>
      <c r="BB105" s="342"/>
      <c r="BC105" s="342"/>
      <c r="BD105" s="342"/>
      <c r="BE105" s="419"/>
      <c r="BF105" s="419"/>
    </row>
    <row r="106" spans="2:61" ht="15" x14ac:dyDescent="0.25">
      <c r="B106" s="761"/>
      <c r="C106" s="4" t="s">
        <v>7</v>
      </c>
      <c r="D106" s="424"/>
      <c r="E106" s="341"/>
      <c r="F106" s="341"/>
      <c r="G106" s="341"/>
      <c r="H106" s="341"/>
      <c r="I106" s="341"/>
      <c r="J106" s="341"/>
      <c r="K106" s="341"/>
      <c r="L106" s="341"/>
      <c r="M106" s="341"/>
      <c r="N106" s="341"/>
      <c r="O106" s="341"/>
      <c r="P106" s="341"/>
      <c r="Q106" s="341">
        <v>121019.35741174901</v>
      </c>
      <c r="R106" s="341">
        <v>107117.396805604</v>
      </c>
      <c r="S106" s="341"/>
      <c r="T106" s="341"/>
      <c r="U106" s="341"/>
      <c r="V106" s="323">
        <f>100</f>
        <v>100</v>
      </c>
      <c r="W106" s="326" t="e">
        <f t="shared" si="29"/>
        <v>#DIV/0!</v>
      </c>
      <c r="X106" s="326" t="e">
        <f t="shared" si="29"/>
        <v>#DIV/0!</v>
      </c>
      <c r="Y106" s="326" t="e">
        <f t="shared" si="29"/>
        <v>#DIV/0!</v>
      </c>
      <c r="Z106" s="326" t="e">
        <f t="shared" si="29"/>
        <v>#DIV/0!</v>
      </c>
      <c r="AA106" s="326" t="e">
        <f t="shared" si="29"/>
        <v>#DIV/0!</v>
      </c>
      <c r="AB106" s="326" t="e">
        <f t="shared" si="29"/>
        <v>#DIV/0!</v>
      </c>
      <c r="AC106" s="326" t="e">
        <f t="shared" si="23"/>
        <v>#DIV/0!</v>
      </c>
      <c r="AD106" s="326" t="e">
        <f t="shared" si="24"/>
        <v>#DIV/0!</v>
      </c>
      <c r="AE106" s="326" t="e">
        <f t="shared" si="25"/>
        <v>#DIV/0!</v>
      </c>
      <c r="AF106" s="326" t="e">
        <f t="shared" si="26"/>
        <v>#DIV/0!</v>
      </c>
      <c r="AG106" s="326" t="e">
        <f t="shared" si="27"/>
        <v>#DIV/0!</v>
      </c>
      <c r="AH106" s="326" t="e">
        <f t="shared" si="28"/>
        <v>#DIV/0!</v>
      </c>
      <c r="AI106" s="326" t="e">
        <f t="shared" si="21"/>
        <v>#DIV/0!</v>
      </c>
      <c r="AJ106" s="326" t="e">
        <f t="shared" si="22"/>
        <v>#DIV/0!</v>
      </c>
      <c r="AK106" s="326" t="e">
        <f t="shared" si="19"/>
        <v>#DIV/0!</v>
      </c>
      <c r="AL106" s="326" t="e">
        <f t="shared" si="20"/>
        <v>#DIV/0!</v>
      </c>
      <c r="AM106" s="326" t="e">
        <f t="shared" si="18"/>
        <v>#DIV/0!</v>
      </c>
      <c r="AN106" s="283"/>
      <c r="AO106" s="284"/>
      <c r="AP106" s="284"/>
      <c r="AQ106" s="284"/>
      <c r="AR106" s="284"/>
      <c r="AS106" s="284"/>
      <c r="AT106" s="284"/>
      <c r="AU106" s="284"/>
      <c r="AV106" s="284"/>
      <c r="AW106" s="284"/>
      <c r="AX106" s="284"/>
      <c r="AY106" s="284"/>
      <c r="AZ106" s="284"/>
      <c r="BA106" s="284"/>
      <c r="BB106" s="284"/>
      <c r="BC106" s="284"/>
      <c r="BD106" s="284"/>
      <c r="BE106" s="284"/>
      <c r="BF106" s="419"/>
      <c r="BH106" s="810" t="e">
        <f>(T106/S106-1)*100</f>
        <v>#DIV/0!</v>
      </c>
      <c r="BI106" s="810" t="e">
        <f>(U106/T106-1)*100</f>
        <v>#DIV/0!</v>
      </c>
    </row>
    <row r="107" spans="2:61" ht="15" x14ac:dyDescent="0.25">
      <c r="B107" s="761" t="s">
        <v>277</v>
      </c>
      <c r="C107" s="3" t="s">
        <v>2</v>
      </c>
      <c r="Q107" s="11">
        <v>5809.8304524186997</v>
      </c>
      <c r="R107" s="11">
        <v>7060.4954798012204</v>
      </c>
      <c r="U107" s="366"/>
      <c r="V107" s="323">
        <f>100</f>
        <v>100</v>
      </c>
      <c r="W107" s="326" t="e">
        <f t="shared" si="29"/>
        <v>#DIV/0!</v>
      </c>
      <c r="X107" s="326" t="e">
        <f t="shared" si="29"/>
        <v>#DIV/0!</v>
      </c>
      <c r="Y107" s="326" t="e">
        <f t="shared" si="29"/>
        <v>#DIV/0!</v>
      </c>
      <c r="Z107" s="326" t="e">
        <f t="shared" si="29"/>
        <v>#DIV/0!</v>
      </c>
      <c r="AA107" s="326" t="e">
        <f t="shared" si="29"/>
        <v>#DIV/0!</v>
      </c>
      <c r="AB107" s="326" t="e">
        <f t="shared" si="29"/>
        <v>#DIV/0!</v>
      </c>
      <c r="AC107" s="326" t="e">
        <f t="shared" si="23"/>
        <v>#DIV/0!</v>
      </c>
      <c r="AD107" s="326" t="e">
        <f t="shared" si="24"/>
        <v>#DIV/0!</v>
      </c>
      <c r="AE107" s="326" t="e">
        <f t="shared" si="25"/>
        <v>#DIV/0!</v>
      </c>
      <c r="AF107" s="326" t="e">
        <f t="shared" si="26"/>
        <v>#DIV/0!</v>
      </c>
      <c r="AG107" s="326" t="e">
        <f t="shared" si="27"/>
        <v>#DIV/0!</v>
      </c>
      <c r="AH107" s="326" t="e">
        <f t="shared" si="28"/>
        <v>#DIV/0!</v>
      </c>
      <c r="AI107" s="326" t="e">
        <f t="shared" si="21"/>
        <v>#DIV/0!</v>
      </c>
      <c r="AJ107" s="326" t="e">
        <f t="shared" si="22"/>
        <v>#DIV/0!</v>
      </c>
      <c r="AK107" s="326" t="e">
        <f t="shared" si="19"/>
        <v>#DIV/0!</v>
      </c>
      <c r="AL107" s="326" t="e">
        <f t="shared" si="20"/>
        <v>#DIV/0!</v>
      </c>
      <c r="AM107" s="326" t="e">
        <f t="shared" ref="AM107:AM112" si="30">U107*100/$D107</f>
        <v>#DIV/0!</v>
      </c>
      <c r="AN107" s="324"/>
      <c r="AO107" s="342"/>
      <c r="AP107" s="342"/>
      <c r="AQ107" s="342"/>
      <c r="AR107" s="342"/>
      <c r="AS107" s="342"/>
      <c r="AT107" s="342"/>
      <c r="AU107" s="342"/>
      <c r="AV107" s="342"/>
      <c r="AW107" s="342"/>
      <c r="AX107" s="342"/>
      <c r="AY107" s="342"/>
      <c r="AZ107" s="342"/>
      <c r="BA107" s="342">
        <v>1</v>
      </c>
      <c r="BB107" s="342">
        <v>1</v>
      </c>
      <c r="BC107" s="342"/>
      <c r="BD107" s="342"/>
      <c r="BE107" s="419"/>
      <c r="BF107" s="419"/>
    </row>
    <row r="108" spans="2:61" ht="15" x14ac:dyDescent="0.25">
      <c r="B108" s="761"/>
      <c r="C108" s="2" t="s">
        <v>3</v>
      </c>
      <c r="Q108" s="11">
        <v>3789.32521424472</v>
      </c>
      <c r="R108" s="11">
        <v>4170.7131461683803</v>
      </c>
      <c r="U108" s="366"/>
      <c r="V108" s="323">
        <f>100</f>
        <v>100</v>
      </c>
      <c r="W108" s="326" t="e">
        <f t="shared" si="29"/>
        <v>#DIV/0!</v>
      </c>
      <c r="X108" s="326" t="e">
        <f t="shared" si="29"/>
        <v>#DIV/0!</v>
      </c>
      <c r="Y108" s="326" t="e">
        <f t="shared" si="29"/>
        <v>#DIV/0!</v>
      </c>
      <c r="Z108" s="326" t="e">
        <f t="shared" si="29"/>
        <v>#DIV/0!</v>
      </c>
      <c r="AA108" s="326" t="e">
        <f t="shared" si="29"/>
        <v>#DIV/0!</v>
      </c>
      <c r="AB108" s="326" t="e">
        <f t="shared" si="29"/>
        <v>#DIV/0!</v>
      </c>
      <c r="AC108" s="326" t="e">
        <f t="shared" si="23"/>
        <v>#DIV/0!</v>
      </c>
      <c r="AD108" s="326" t="e">
        <f t="shared" si="24"/>
        <v>#DIV/0!</v>
      </c>
      <c r="AE108" s="326" t="e">
        <f t="shared" si="25"/>
        <v>#DIV/0!</v>
      </c>
      <c r="AF108" s="326" t="e">
        <f t="shared" si="26"/>
        <v>#DIV/0!</v>
      </c>
      <c r="AG108" s="326" t="e">
        <f t="shared" si="27"/>
        <v>#DIV/0!</v>
      </c>
      <c r="AH108" s="326" t="e">
        <f t="shared" si="28"/>
        <v>#DIV/0!</v>
      </c>
      <c r="AI108" s="326" t="e">
        <f t="shared" si="21"/>
        <v>#DIV/0!</v>
      </c>
      <c r="AJ108" s="326" t="e">
        <f t="shared" si="22"/>
        <v>#DIV/0!</v>
      </c>
      <c r="AK108" s="326" t="e">
        <f t="shared" si="19"/>
        <v>#DIV/0!</v>
      </c>
      <c r="AL108" s="326" t="e">
        <f t="shared" si="20"/>
        <v>#DIV/0!</v>
      </c>
      <c r="AM108" s="326" t="e">
        <f t="shared" si="30"/>
        <v>#DIV/0!</v>
      </c>
      <c r="AN108" s="324"/>
      <c r="AO108" s="342"/>
      <c r="AP108" s="342"/>
      <c r="AQ108" s="342"/>
      <c r="AR108" s="342"/>
      <c r="AS108" s="342"/>
      <c r="AT108" s="342"/>
      <c r="AU108" s="342"/>
      <c r="AV108" s="342"/>
      <c r="AW108" s="342"/>
      <c r="AX108" s="342"/>
      <c r="AY108" s="342"/>
      <c r="AZ108" s="342"/>
      <c r="BA108" s="342">
        <v>1</v>
      </c>
      <c r="BB108" s="342">
        <v>1</v>
      </c>
      <c r="BC108" s="342"/>
      <c r="BD108" s="342"/>
      <c r="BE108" s="419"/>
      <c r="BF108" s="419"/>
    </row>
    <row r="109" spans="2:61" ht="15" x14ac:dyDescent="0.25">
      <c r="B109" s="761"/>
      <c r="C109" s="2" t="s">
        <v>4</v>
      </c>
      <c r="Q109" s="11">
        <v>4240.5377274982202</v>
      </c>
      <c r="R109" s="11">
        <v>4527.0936863917304</v>
      </c>
      <c r="U109" s="366"/>
      <c r="V109" s="323">
        <f>100</f>
        <v>100</v>
      </c>
      <c r="W109" s="326" t="e">
        <f t="shared" si="29"/>
        <v>#DIV/0!</v>
      </c>
      <c r="X109" s="326" t="e">
        <f t="shared" si="29"/>
        <v>#DIV/0!</v>
      </c>
      <c r="Y109" s="326" t="e">
        <f t="shared" si="29"/>
        <v>#DIV/0!</v>
      </c>
      <c r="Z109" s="326" t="e">
        <f t="shared" si="29"/>
        <v>#DIV/0!</v>
      </c>
      <c r="AA109" s="326" t="e">
        <f t="shared" si="29"/>
        <v>#DIV/0!</v>
      </c>
      <c r="AB109" s="326" t="e">
        <f t="shared" si="29"/>
        <v>#DIV/0!</v>
      </c>
      <c r="AC109" s="326" t="e">
        <f t="shared" si="23"/>
        <v>#DIV/0!</v>
      </c>
      <c r="AD109" s="326" t="e">
        <f t="shared" si="24"/>
        <v>#DIV/0!</v>
      </c>
      <c r="AE109" s="326" t="e">
        <f t="shared" si="25"/>
        <v>#DIV/0!</v>
      </c>
      <c r="AF109" s="326" t="e">
        <f t="shared" si="26"/>
        <v>#DIV/0!</v>
      </c>
      <c r="AG109" s="326" t="e">
        <f t="shared" si="27"/>
        <v>#DIV/0!</v>
      </c>
      <c r="AH109" s="326" t="e">
        <f t="shared" si="28"/>
        <v>#DIV/0!</v>
      </c>
      <c r="AI109" s="326" t="e">
        <f t="shared" si="21"/>
        <v>#DIV/0!</v>
      </c>
      <c r="AJ109" s="326" t="e">
        <f t="shared" si="22"/>
        <v>#DIV/0!</v>
      </c>
      <c r="AK109" s="326" t="e">
        <f t="shared" si="19"/>
        <v>#DIV/0!</v>
      </c>
      <c r="AL109" s="326" t="e">
        <f t="shared" si="20"/>
        <v>#DIV/0!</v>
      </c>
      <c r="AM109" s="326" t="e">
        <f t="shared" si="30"/>
        <v>#DIV/0!</v>
      </c>
      <c r="AN109" s="324"/>
      <c r="AO109" s="342"/>
      <c r="AP109" s="342"/>
      <c r="AQ109" s="342"/>
      <c r="AR109" s="342"/>
      <c r="AS109" s="342"/>
      <c r="AT109" s="342"/>
      <c r="AU109" s="342"/>
      <c r="AV109" s="342"/>
      <c r="AW109" s="342"/>
      <c r="AX109" s="342"/>
      <c r="AY109" s="342"/>
      <c r="AZ109" s="342"/>
      <c r="BA109" s="342">
        <v>1</v>
      </c>
      <c r="BB109" s="342">
        <v>1</v>
      </c>
      <c r="BC109" s="342"/>
      <c r="BD109" s="342"/>
      <c r="BE109" s="419"/>
      <c r="BF109" s="419"/>
    </row>
    <row r="110" spans="2:61" ht="15" x14ac:dyDescent="0.25">
      <c r="B110" s="761"/>
      <c r="C110" s="2" t="s">
        <v>5</v>
      </c>
      <c r="Q110" s="11">
        <v>8594.6129976751708</v>
      </c>
      <c r="R110" s="11">
        <v>8737.8651458749791</v>
      </c>
      <c r="U110" s="366"/>
      <c r="V110" s="323">
        <f>100</f>
        <v>100</v>
      </c>
      <c r="W110" s="326" t="e">
        <f t="shared" si="29"/>
        <v>#DIV/0!</v>
      </c>
      <c r="X110" s="326" t="e">
        <f t="shared" si="29"/>
        <v>#DIV/0!</v>
      </c>
      <c r="Y110" s="326" t="e">
        <f t="shared" si="29"/>
        <v>#DIV/0!</v>
      </c>
      <c r="Z110" s="326" t="e">
        <f t="shared" si="29"/>
        <v>#DIV/0!</v>
      </c>
      <c r="AA110" s="326" t="e">
        <f t="shared" si="29"/>
        <v>#DIV/0!</v>
      </c>
      <c r="AB110" s="326" t="e">
        <f t="shared" si="29"/>
        <v>#DIV/0!</v>
      </c>
      <c r="AC110" s="326" t="e">
        <f t="shared" si="29"/>
        <v>#DIV/0!</v>
      </c>
      <c r="AD110" s="326" t="e">
        <f t="shared" si="29"/>
        <v>#DIV/0!</v>
      </c>
      <c r="AE110" s="326" t="e">
        <f t="shared" si="29"/>
        <v>#DIV/0!</v>
      </c>
      <c r="AF110" s="326" t="e">
        <f t="shared" si="29"/>
        <v>#DIV/0!</v>
      </c>
      <c r="AG110" s="326" t="e">
        <f t="shared" si="29"/>
        <v>#DIV/0!</v>
      </c>
      <c r="AH110" s="326" t="e">
        <f t="shared" si="29"/>
        <v>#DIV/0!</v>
      </c>
      <c r="AI110" s="326" t="e">
        <f t="shared" si="29"/>
        <v>#DIV/0!</v>
      </c>
      <c r="AJ110" s="326" t="e">
        <f t="shared" si="29"/>
        <v>#DIV/0!</v>
      </c>
      <c r="AK110" s="326" t="e">
        <f t="shared" si="29"/>
        <v>#DIV/0!</v>
      </c>
      <c r="AL110" s="326" t="e">
        <f t="shared" si="29"/>
        <v>#DIV/0!</v>
      </c>
      <c r="AM110" s="326" t="e">
        <f t="shared" si="30"/>
        <v>#DIV/0!</v>
      </c>
      <c r="AN110" s="324"/>
      <c r="AO110" s="342"/>
      <c r="AP110" s="342"/>
      <c r="AQ110" s="342"/>
      <c r="AR110" s="342"/>
      <c r="AS110" s="342"/>
      <c r="AT110" s="342"/>
      <c r="AU110" s="342"/>
      <c r="AV110" s="342"/>
      <c r="AW110" s="342"/>
      <c r="AX110" s="342"/>
      <c r="AY110" s="342"/>
      <c r="AZ110" s="342"/>
      <c r="BA110" s="342">
        <v>1</v>
      </c>
      <c r="BB110" s="342">
        <v>1</v>
      </c>
      <c r="BC110" s="342"/>
      <c r="BD110" s="342"/>
      <c r="BE110" s="419"/>
      <c r="BF110" s="419"/>
    </row>
    <row r="111" spans="2:61" ht="15" x14ac:dyDescent="0.25">
      <c r="B111" s="761"/>
      <c r="C111" s="2" t="s">
        <v>6</v>
      </c>
      <c r="Q111" s="11">
        <v>22434.306391836799</v>
      </c>
      <c r="R111" s="11">
        <v>24496.167458236301</v>
      </c>
      <c r="U111" s="366"/>
      <c r="V111" s="323">
        <f>100</f>
        <v>100</v>
      </c>
      <c r="W111" s="326" t="e">
        <f t="shared" si="29"/>
        <v>#DIV/0!</v>
      </c>
      <c r="X111" s="326" t="e">
        <f t="shared" si="29"/>
        <v>#DIV/0!</v>
      </c>
      <c r="Y111" s="326" t="e">
        <f t="shared" si="29"/>
        <v>#DIV/0!</v>
      </c>
      <c r="Z111" s="326" t="e">
        <f t="shared" si="29"/>
        <v>#DIV/0!</v>
      </c>
      <c r="AA111" s="326" t="e">
        <f t="shared" si="29"/>
        <v>#DIV/0!</v>
      </c>
      <c r="AB111" s="326" t="e">
        <f t="shared" si="29"/>
        <v>#DIV/0!</v>
      </c>
      <c r="AC111" s="326" t="e">
        <f t="shared" si="29"/>
        <v>#DIV/0!</v>
      </c>
      <c r="AD111" s="326" t="e">
        <f t="shared" si="29"/>
        <v>#DIV/0!</v>
      </c>
      <c r="AE111" s="326" t="e">
        <f t="shared" si="29"/>
        <v>#DIV/0!</v>
      </c>
      <c r="AF111" s="326" t="e">
        <f t="shared" si="29"/>
        <v>#DIV/0!</v>
      </c>
      <c r="AG111" s="326" t="e">
        <f t="shared" si="29"/>
        <v>#DIV/0!</v>
      </c>
      <c r="AH111" s="326" t="e">
        <f t="shared" si="29"/>
        <v>#DIV/0!</v>
      </c>
      <c r="AI111" s="326" t="e">
        <f t="shared" si="29"/>
        <v>#DIV/0!</v>
      </c>
      <c r="AJ111" s="326" t="e">
        <f t="shared" si="29"/>
        <v>#DIV/0!</v>
      </c>
      <c r="AK111" s="326" t="e">
        <f t="shared" si="29"/>
        <v>#DIV/0!</v>
      </c>
      <c r="AL111" s="326" t="e">
        <f>T111*100/$D111</f>
        <v>#DIV/0!</v>
      </c>
      <c r="AM111" s="326" t="e">
        <f t="shared" si="30"/>
        <v>#DIV/0!</v>
      </c>
      <c r="AN111" s="324"/>
      <c r="AO111" s="342"/>
      <c r="AP111" s="342"/>
      <c r="AQ111" s="342"/>
      <c r="AR111" s="342"/>
      <c r="AS111" s="419"/>
      <c r="AT111" s="419"/>
      <c r="AU111" s="342"/>
      <c r="AV111" s="342"/>
      <c r="AW111" s="342"/>
      <c r="AX111" s="342"/>
      <c r="AY111" s="342"/>
      <c r="AZ111" s="342"/>
      <c r="BA111" s="342"/>
      <c r="BB111" s="342"/>
      <c r="BC111" s="342"/>
      <c r="BD111" s="342"/>
      <c r="BE111" s="419"/>
      <c r="BF111" s="419"/>
    </row>
    <row r="112" spans="2:61" ht="15.75" thickBot="1" x14ac:dyDescent="0.3">
      <c r="B112" s="762"/>
      <c r="C112" s="5" t="s">
        <v>7</v>
      </c>
      <c r="D112" s="424"/>
      <c r="E112" s="341"/>
      <c r="F112" s="341"/>
      <c r="G112" s="341"/>
      <c r="H112" s="341"/>
      <c r="I112" s="341"/>
      <c r="J112" s="341"/>
      <c r="K112" s="341"/>
      <c r="L112" s="341"/>
      <c r="M112" s="341"/>
      <c r="N112" s="341"/>
      <c r="O112" s="341"/>
      <c r="P112" s="341"/>
      <c r="Q112" s="341">
        <v>13839.693394161701</v>
      </c>
      <c r="R112" s="341">
        <v>15758.3023123613</v>
      </c>
      <c r="S112" s="341"/>
      <c r="T112" s="341"/>
      <c r="U112" s="341"/>
      <c r="V112" s="75">
        <f>100</f>
        <v>100</v>
      </c>
      <c r="W112" s="128" t="e">
        <f t="shared" si="29"/>
        <v>#DIV/0!</v>
      </c>
      <c r="X112" s="128" t="e">
        <f t="shared" si="29"/>
        <v>#DIV/0!</v>
      </c>
      <c r="Y112" s="128" t="e">
        <f t="shared" si="29"/>
        <v>#DIV/0!</v>
      </c>
      <c r="Z112" s="128" t="e">
        <f t="shared" si="29"/>
        <v>#DIV/0!</v>
      </c>
      <c r="AA112" s="128" t="e">
        <f t="shared" si="29"/>
        <v>#DIV/0!</v>
      </c>
      <c r="AB112" s="128" t="e">
        <f t="shared" si="29"/>
        <v>#DIV/0!</v>
      </c>
      <c r="AC112" s="128" t="e">
        <f t="shared" si="29"/>
        <v>#DIV/0!</v>
      </c>
      <c r="AD112" s="128" t="e">
        <f t="shared" si="29"/>
        <v>#DIV/0!</v>
      </c>
      <c r="AE112" s="128" t="e">
        <f t="shared" si="29"/>
        <v>#DIV/0!</v>
      </c>
      <c r="AF112" s="128" t="e">
        <f t="shared" si="29"/>
        <v>#DIV/0!</v>
      </c>
      <c r="AG112" s="128" t="e">
        <f t="shared" si="29"/>
        <v>#DIV/0!</v>
      </c>
      <c r="AH112" s="128" t="e">
        <f t="shared" si="29"/>
        <v>#DIV/0!</v>
      </c>
      <c r="AI112" s="128" t="e">
        <f t="shared" si="29"/>
        <v>#DIV/0!</v>
      </c>
      <c r="AJ112" s="128" t="e">
        <f t="shared" si="29"/>
        <v>#DIV/0!</v>
      </c>
      <c r="AK112" s="128" t="e">
        <f t="shared" si="29"/>
        <v>#DIV/0!</v>
      </c>
      <c r="AL112" s="128" t="e">
        <f>T112*100/$D112</f>
        <v>#DIV/0!</v>
      </c>
      <c r="AM112" s="128" t="e">
        <f t="shared" si="30"/>
        <v>#DIV/0!</v>
      </c>
      <c r="AN112" s="387"/>
      <c r="AO112" s="388"/>
      <c r="AP112" s="388"/>
      <c r="AQ112" s="388"/>
      <c r="AR112" s="388"/>
      <c r="AS112" s="388"/>
      <c r="AT112" s="388"/>
      <c r="AU112" s="388"/>
      <c r="AV112" s="388"/>
      <c r="AW112" s="388"/>
      <c r="AX112" s="388"/>
      <c r="AY112" s="388"/>
      <c r="AZ112" s="388"/>
      <c r="BA112" s="388"/>
      <c r="BB112" s="388"/>
      <c r="BC112" s="388"/>
      <c r="BD112" s="388"/>
      <c r="BE112" s="388"/>
      <c r="BF112" s="419"/>
      <c r="BH112" s="810" t="e">
        <f>(T112/S112-1)*100</f>
        <v>#DIV/0!</v>
      </c>
      <c r="BI112" s="810" t="e">
        <f>(U112/T112-1)*100</f>
        <v>#DIV/0!</v>
      </c>
    </row>
    <row r="114" spans="2:21" ht="15" x14ac:dyDescent="0.25">
      <c r="B114" s="760" t="s">
        <v>313</v>
      </c>
      <c r="C114" s="415" t="s">
        <v>2</v>
      </c>
      <c r="D114" s="620">
        <v>233110.55474549899</v>
      </c>
      <c r="E114" s="620">
        <v>226588.84598919601</v>
      </c>
      <c r="F114" s="620">
        <v>225513.90903984901</v>
      </c>
      <c r="G114" s="620">
        <v>235945.869106684</v>
      </c>
      <c r="H114" s="620">
        <v>236424.29571323399</v>
      </c>
      <c r="I114" s="620">
        <v>241152.43080075501</v>
      </c>
      <c r="J114" s="620">
        <v>268869.97737518098</v>
      </c>
      <c r="K114" s="620">
        <v>251241.03970349499</v>
      </c>
      <c r="L114" s="620">
        <v>269001.180666739</v>
      </c>
      <c r="M114" s="620">
        <v>277324.731257723</v>
      </c>
      <c r="N114" s="620">
        <v>264474.479150447</v>
      </c>
      <c r="O114" s="620">
        <v>255035.665225134</v>
      </c>
      <c r="P114" s="620">
        <v>247993.1</v>
      </c>
      <c r="Q114" s="416">
        <v>414172.47551141499</v>
      </c>
      <c r="R114" s="416">
        <v>425187.61117121699</v>
      </c>
      <c r="S114" s="620">
        <v>353110.65404904401</v>
      </c>
      <c r="T114" s="620">
        <v>349077.20781498798</v>
      </c>
      <c r="U114" s="620">
        <v>352291.97846745298</v>
      </c>
    </row>
    <row r="115" spans="2:21" ht="15" x14ac:dyDescent="0.25">
      <c r="B115" s="760"/>
      <c r="C115" s="415" t="s">
        <v>3</v>
      </c>
      <c r="D115" s="620">
        <v>266579.10520845599</v>
      </c>
      <c r="E115" s="620">
        <v>277651.86939977802</v>
      </c>
      <c r="F115" s="620">
        <v>278057.48730257101</v>
      </c>
      <c r="G115" s="620">
        <v>300444.31838640699</v>
      </c>
      <c r="H115" s="620">
        <v>286824.62383847398</v>
      </c>
      <c r="I115" s="620">
        <v>291711.03164780902</v>
      </c>
      <c r="J115" s="620">
        <v>307406.53287560499</v>
      </c>
      <c r="K115" s="620">
        <v>314532.48788470501</v>
      </c>
      <c r="L115" s="620">
        <v>335392.70194739598</v>
      </c>
      <c r="M115" s="620">
        <v>344335.92866043601</v>
      </c>
      <c r="N115" s="620">
        <v>333376.205453998</v>
      </c>
      <c r="O115" s="620">
        <v>330089.44288985</v>
      </c>
      <c r="P115" s="620">
        <v>306177.8</v>
      </c>
      <c r="Q115" s="416">
        <v>438607.65736408503</v>
      </c>
      <c r="R115" s="416">
        <v>421996.74509012903</v>
      </c>
      <c r="S115" s="620">
        <v>362795.04092210298</v>
      </c>
      <c r="T115" s="620">
        <v>356545.690769198</v>
      </c>
      <c r="U115" s="620">
        <v>358273.50998838502</v>
      </c>
    </row>
    <row r="116" spans="2:21" ht="15" x14ac:dyDescent="0.25">
      <c r="B116" s="760"/>
      <c r="C116" s="415" t="s">
        <v>4</v>
      </c>
      <c r="D116" s="620">
        <v>305676.65845130302</v>
      </c>
      <c r="E116" s="620">
        <v>297650.21764832799</v>
      </c>
      <c r="F116" s="620">
        <v>306332.02606537897</v>
      </c>
      <c r="G116" s="620">
        <v>329704.81904819701</v>
      </c>
      <c r="H116" s="620">
        <v>319934.44667930098</v>
      </c>
      <c r="I116" s="620">
        <v>321633.012232312</v>
      </c>
      <c r="J116" s="620">
        <v>339350.51309173403</v>
      </c>
      <c r="K116" s="620">
        <v>353700.52208128001</v>
      </c>
      <c r="L116" s="620">
        <v>366077.37260432198</v>
      </c>
      <c r="M116" s="620">
        <v>378602.09128140501</v>
      </c>
      <c r="N116" s="620">
        <v>318734.07866463199</v>
      </c>
      <c r="O116" s="620">
        <v>327201.62808445701</v>
      </c>
      <c r="P116" s="620">
        <v>299316</v>
      </c>
      <c r="Q116" s="416">
        <v>397700.86476075603</v>
      </c>
      <c r="R116" s="416">
        <v>406531.17378468101</v>
      </c>
      <c r="S116" s="620">
        <v>351649.21771219902</v>
      </c>
      <c r="T116" s="620">
        <v>343068.765172738</v>
      </c>
      <c r="U116" s="620">
        <v>343707.89782549301</v>
      </c>
    </row>
    <row r="117" spans="2:21" ht="15" x14ac:dyDescent="0.25">
      <c r="B117" s="760"/>
      <c r="C117" s="415" t="s">
        <v>5</v>
      </c>
      <c r="D117" s="620">
        <v>727034.15182205196</v>
      </c>
      <c r="E117" s="620">
        <v>646618.38930482406</v>
      </c>
      <c r="F117" s="620">
        <v>710277.14770166203</v>
      </c>
      <c r="G117" s="620">
        <v>742725.44354639004</v>
      </c>
      <c r="H117" s="620">
        <v>744956.89794486796</v>
      </c>
      <c r="I117" s="620">
        <v>746684.30347003799</v>
      </c>
      <c r="J117" s="620">
        <v>777511.54491447704</v>
      </c>
      <c r="K117" s="620">
        <v>774698.58218475303</v>
      </c>
      <c r="L117" s="620">
        <v>809906.10314409202</v>
      </c>
      <c r="M117" s="620">
        <v>837176.58029325597</v>
      </c>
      <c r="N117" s="620">
        <v>1011789.52176305</v>
      </c>
      <c r="O117" s="620">
        <v>1033280.38667006</v>
      </c>
      <c r="P117" s="620">
        <v>965094.1</v>
      </c>
      <c r="Q117" s="416">
        <v>1373798.87746467</v>
      </c>
      <c r="R117" s="416">
        <v>1382866.9796270099</v>
      </c>
      <c r="S117" s="620">
        <v>1101742.8653313301</v>
      </c>
      <c r="T117" s="620">
        <v>1073142.5272896599</v>
      </c>
      <c r="U117" s="620">
        <v>1072721.1651513199</v>
      </c>
    </row>
    <row r="118" spans="2:21" ht="15" x14ac:dyDescent="0.25">
      <c r="B118" s="760"/>
      <c r="C118" s="415" t="s">
        <v>6</v>
      </c>
      <c r="D118" s="620">
        <f>SUM(D114:D117)</f>
        <v>1532400.47022731</v>
      </c>
      <c r="E118" s="620">
        <f t="shared" ref="E118:S118" si="31">SUM(E114:E117)</f>
        <v>1448509.3223421262</v>
      </c>
      <c r="F118" s="620">
        <f t="shared" si="31"/>
        <v>1520180.570109461</v>
      </c>
      <c r="G118" s="620">
        <f t="shared" si="31"/>
        <v>1608820.4500876782</v>
      </c>
      <c r="H118" s="620">
        <f t="shared" si="31"/>
        <v>1588140.264175877</v>
      </c>
      <c r="I118" s="620">
        <f t="shared" si="31"/>
        <v>1601180.778150914</v>
      </c>
      <c r="J118" s="620">
        <f t="shared" si="31"/>
        <v>1693138.568256997</v>
      </c>
      <c r="K118" s="620">
        <f t="shared" si="31"/>
        <v>1694172.6318542331</v>
      </c>
      <c r="L118" s="620">
        <f t="shared" si="31"/>
        <v>1780377.358362549</v>
      </c>
      <c r="M118" s="620">
        <f t="shared" si="31"/>
        <v>1837439.3314928198</v>
      </c>
      <c r="N118" s="620">
        <f t="shared" si="31"/>
        <v>1928374.2850321271</v>
      </c>
      <c r="O118" s="620">
        <f t="shared" si="31"/>
        <v>1945607.1228695009</v>
      </c>
      <c r="P118" s="620">
        <f t="shared" si="31"/>
        <v>1818581</v>
      </c>
      <c r="Q118" s="620">
        <f t="shared" si="31"/>
        <v>2624279.875100926</v>
      </c>
      <c r="R118" s="620">
        <f t="shared" si="31"/>
        <v>2636582.5096730371</v>
      </c>
      <c r="S118" s="620">
        <f t="shared" si="31"/>
        <v>2169297.7780146762</v>
      </c>
      <c r="T118" s="620">
        <v>2121834.19104659</v>
      </c>
      <c r="U118" s="620">
        <v>2126994.5514326501</v>
      </c>
    </row>
    <row r="119" spans="2:21" ht="15" x14ac:dyDescent="0.25">
      <c r="B119" s="760"/>
      <c r="C119" s="415" t="s">
        <v>7</v>
      </c>
      <c r="D119" s="620">
        <f>SUM(D114:D116)</f>
        <v>805366.318405258</v>
      </c>
      <c r="E119" s="620">
        <f t="shared" ref="E119:S119" si="32">SUM(E114:E116)</f>
        <v>801890.93303730199</v>
      </c>
      <c r="F119" s="620">
        <f t="shared" si="32"/>
        <v>809903.42240779893</v>
      </c>
      <c r="G119" s="620">
        <f t="shared" si="32"/>
        <v>866095.00654128799</v>
      </c>
      <c r="H119" s="620">
        <f t="shared" si="32"/>
        <v>843183.3662310089</v>
      </c>
      <c r="I119" s="620">
        <f t="shared" si="32"/>
        <v>854496.47468087601</v>
      </c>
      <c r="J119" s="620">
        <f t="shared" si="32"/>
        <v>915627.02334252</v>
      </c>
      <c r="K119" s="620">
        <f t="shared" si="32"/>
        <v>919474.04966948007</v>
      </c>
      <c r="L119" s="620">
        <f t="shared" si="32"/>
        <v>970471.25521845696</v>
      </c>
      <c r="M119" s="620">
        <f t="shared" si="32"/>
        <v>1000262.751199564</v>
      </c>
      <c r="N119" s="620">
        <f t="shared" si="32"/>
        <v>916584.76326907706</v>
      </c>
      <c r="O119" s="620">
        <f t="shared" si="32"/>
        <v>912326.73619944102</v>
      </c>
      <c r="P119" s="620">
        <f t="shared" si="32"/>
        <v>853486.9</v>
      </c>
      <c r="Q119" s="620">
        <f t="shared" si="32"/>
        <v>1250480.997636256</v>
      </c>
      <c r="R119" s="620">
        <f t="shared" si="32"/>
        <v>1253715.5300460272</v>
      </c>
      <c r="S119" s="620">
        <f t="shared" si="32"/>
        <v>1067554.9126833461</v>
      </c>
      <c r="T119" s="620">
        <v>1048691.66375692</v>
      </c>
      <c r="U119" s="620">
        <v>1054273.3862813299</v>
      </c>
    </row>
  </sheetData>
  <mergeCells count="23">
    <mergeCell ref="AS6:AV6"/>
    <mergeCell ref="B71:B76"/>
    <mergeCell ref="B77:B82"/>
    <mergeCell ref="X5:Z5"/>
    <mergeCell ref="AC5:AE5"/>
    <mergeCell ref="AN5:AQ5"/>
    <mergeCell ref="AN6:AR6"/>
    <mergeCell ref="B114:B119"/>
    <mergeCell ref="B11:B16"/>
    <mergeCell ref="B89:B94"/>
    <mergeCell ref="B95:B100"/>
    <mergeCell ref="B101:B106"/>
    <mergeCell ref="B107:B112"/>
    <mergeCell ref="B83:B88"/>
    <mergeCell ref="B17:B22"/>
    <mergeCell ref="B23:B28"/>
    <mergeCell ref="B29:B34"/>
    <mergeCell ref="B35:B40"/>
    <mergeCell ref="B41:B46"/>
    <mergeCell ref="B47:B52"/>
    <mergeCell ref="B53:B58"/>
    <mergeCell ref="B59:B64"/>
    <mergeCell ref="B65:B70"/>
  </mergeCells>
  <conditionalFormatting sqref="V11:AC93">
    <cfRule type="cellIs" dxfId="1365" priority="301" stopIfTrue="1" operator="lessThan">
      <formula>80</formula>
    </cfRule>
  </conditionalFormatting>
  <conditionalFormatting sqref="AD11:AF93 AH11:AH93 AM11:AM93">
    <cfRule type="cellIs" dxfId="1364" priority="294" stopIfTrue="1" operator="greaterThan">
      <formula>110</formula>
    </cfRule>
    <cfRule type="cellIs" dxfId="1363" priority="295" stopIfTrue="1" operator="between">
      <formula>100</formula>
      <formula>110</formula>
    </cfRule>
    <cfRule type="cellIs" dxfId="1362" priority="296" stopIfTrue="1" operator="between">
      <formula>80</formula>
      <formula>100</formula>
    </cfRule>
    <cfRule type="cellIs" dxfId="1361" priority="297" stopIfTrue="1" operator="lessThan">
      <formula>80</formula>
    </cfRule>
  </conditionalFormatting>
  <conditionalFormatting sqref="AH11:AH93 V11:AF93 AM11:AM93">
    <cfRule type="cellIs" dxfId="1360" priority="298" stopIfTrue="1" operator="greaterThan">
      <formula>110</formula>
    </cfRule>
    <cfRule type="cellIs" dxfId="1359" priority="299" stopIfTrue="1" operator="between">
      <formula>100</formula>
      <formula>110</formula>
    </cfRule>
    <cfRule type="cellIs" dxfId="1358" priority="300" stopIfTrue="1" operator="between">
      <formula>80</formula>
      <formula>100</formula>
    </cfRule>
  </conditionalFormatting>
  <conditionalFormatting sqref="AG11:AG93">
    <cfRule type="cellIs" dxfId="1357" priority="287" stopIfTrue="1" operator="greaterThan">
      <formula>110</formula>
    </cfRule>
    <cfRule type="cellIs" dxfId="1356" priority="288" stopIfTrue="1" operator="between">
      <formula>100</formula>
      <formula>110</formula>
    </cfRule>
    <cfRule type="cellIs" dxfId="1355" priority="289" stopIfTrue="1" operator="between">
      <formula>80</formula>
      <formula>100</formula>
    </cfRule>
    <cfRule type="cellIs" dxfId="1354" priority="290" stopIfTrue="1" operator="lessThan">
      <formula>80</formula>
    </cfRule>
  </conditionalFormatting>
  <conditionalFormatting sqref="AG11:AG93">
    <cfRule type="cellIs" dxfId="1353" priority="291" stopIfTrue="1" operator="greaterThan">
      <formula>110</formula>
    </cfRule>
    <cfRule type="cellIs" dxfId="1352" priority="292" stopIfTrue="1" operator="between">
      <formula>100</formula>
      <formula>110</formula>
    </cfRule>
    <cfRule type="cellIs" dxfId="1351" priority="293" stopIfTrue="1" operator="between">
      <formula>80</formula>
      <formula>100</formula>
    </cfRule>
  </conditionalFormatting>
  <conditionalFormatting sqref="AH11:AH93">
    <cfRule type="cellIs" dxfId="1350" priority="280" stopIfTrue="1" operator="greaterThan">
      <formula>110</formula>
    </cfRule>
    <cfRule type="cellIs" dxfId="1349" priority="281" stopIfTrue="1" operator="between">
      <formula>100</formula>
      <formula>110</formula>
    </cfRule>
    <cfRule type="cellIs" dxfId="1348" priority="282" stopIfTrue="1" operator="between">
      <formula>80</formula>
      <formula>100</formula>
    </cfRule>
    <cfRule type="cellIs" dxfId="1347" priority="283" stopIfTrue="1" operator="lessThan">
      <formula>80</formula>
    </cfRule>
  </conditionalFormatting>
  <conditionalFormatting sqref="AH11:AH93">
    <cfRule type="cellIs" dxfId="1346" priority="284" stopIfTrue="1" operator="greaterThan">
      <formula>110</formula>
    </cfRule>
    <cfRule type="cellIs" dxfId="1345" priority="285" stopIfTrue="1" operator="between">
      <formula>100</formula>
      <formula>110</formula>
    </cfRule>
    <cfRule type="cellIs" dxfId="1344" priority="286" stopIfTrue="1" operator="between">
      <formula>80</formula>
      <formula>100</formula>
    </cfRule>
  </conditionalFormatting>
  <conditionalFormatting sqref="D11:U112">
    <cfRule type="expression" dxfId="1343" priority="137">
      <formula>AN11=1</formula>
    </cfRule>
    <cfRule type="expression" dxfId="1342" priority="276">
      <formula>AN11=2</formula>
    </cfRule>
    <cfRule type="expression" dxfId="1341" priority="278">
      <formula>AN11=6</formula>
    </cfRule>
  </conditionalFormatting>
  <conditionalFormatting sqref="D11:U112">
    <cfRule type="expression" dxfId="1340" priority="277">
      <formula>AN11=4</formula>
    </cfRule>
  </conditionalFormatting>
  <conditionalFormatting sqref="AI11:AI93">
    <cfRule type="cellIs" dxfId="1339" priority="269" stopIfTrue="1" operator="greaterThan">
      <formula>110</formula>
    </cfRule>
    <cfRule type="cellIs" dxfId="1338" priority="270" stopIfTrue="1" operator="between">
      <formula>100</formula>
      <formula>110</formula>
    </cfRule>
    <cfRule type="cellIs" dxfId="1337" priority="271" stopIfTrue="1" operator="between">
      <formula>80</formula>
      <formula>100</formula>
    </cfRule>
    <cfRule type="cellIs" dxfId="1336" priority="272" stopIfTrue="1" operator="lessThan">
      <formula>80</formula>
    </cfRule>
  </conditionalFormatting>
  <conditionalFormatting sqref="AI11:AI93">
    <cfRule type="cellIs" dxfId="1335" priority="273" stopIfTrue="1" operator="greaterThan">
      <formula>110</formula>
    </cfRule>
    <cfRule type="cellIs" dxfId="1334" priority="274" stopIfTrue="1" operator="between">
      <formula>100</formula>
      <formula>110</formula>
    </cfRule>
    <cfRule type="cellIs" dxfId="1333" priority="275" stopIfTrue="1" operator="between">
      <formula>80</formula>
      <formula>100</formula>
    </cfRule>
  </conditionalFormatting>
  <conditionalFormatting sqref="AI11:AI93">
    <cfRule type="cellIs" dxfId="1332" priority="262" stopIfTrue="1" operator="greaterThan">
      <formula>110</formula>
    </cfRule>
    <cfRule type="cellIs" dxfId="1331" priority="263" stopIfTrue="1" operator="between">
      <formula>100</formula>
      <formula>110</formula>
    </cfRule>
    <cfRule type="cellIs" dxfId="1330" priority="264" stopIfTrue="1" operator="between">
      <formula>80</formula>
      <formula>100</formula>
    </cfRule>
    <cfRule type="cellIs" dxfId="1329" priority="265" stopIfTrue="1" operator="lessThan">
      <formula>80</formula>
    </cfRule>
  </conditionalFormatting>
  <conditionalFormatting sqref="AI11:AI93">
    <cfRule type="cellIs" dxfId="1328" priority="266" stopIfTrue="1" operator="greaterThan">
      <formula>110</formula>
    </cfRule>
    <cfRule type="cellIs" dxfId="1327" priority="267" stopIfTrue="1" operator="between">
      <formula>100</formula>
      <formula>110</formula>
    </cfRule>
    <cfRule type="cellIs" dxfId="1326" priority="268" stopIfTrue="1" operator="between">
      <formula>80</formula>
      <formula>100</formula>
    </cfRule>
  </conditionalFormatting>
  <conditionalFormatting sqref="AJ11:AJ93">
    <cfRule type="cellIs" dxfId="1325" priority="255" stopIfTrue="1" operator="greaterThan">
      <formula>110</formula>
    </cfRule>
    <cfRule type="cellIs" dxfId="1324" priority="256" stopIfTrue="1" operator="between">
      <formula>100</formula>
      <formula>110</formula>
    </cfRule>
    <cfRule type="cellIs" dxfId="1323" priority="257" stopIfTrue="1" operator="between">
      <formula>80</formula>
      <formula>100</formula>
    </cfRule>
    <cfRule type="cellIs" dxfId="1322" priority="258" stopIfTrue="1" operator="lessThan">
      <formula>80</formula>
    </cfRule>
  </conditionalFormatting>
  <conditionalFormatting sqref="AJ11:AJ93">
    <cfRule type="cellIs" dxfId="1321" priority="259" stopIfTrue="1" operator="greaterThan">
      <formula>110</formula>
    </cfRule>
    <cfRule type="cellIs" dxfId="1320" priority="260" stopIfTrue="1" operator="between">
      <formula>100</formula>
      <formula>110</formula>
    </cfRule>
    <cfRule type="cellIs" dxfId="1319" priority="261" stopIfTrue="1" operator="between">
      <formula>80</formula>
      <formula>100</formula>
    </cfRule>
  </conditionalFormatting>
  <conditionalFormatting sqref="AJ11:AJ93">
    <cfRule type="cellIs" dxfId="1318" priority="248" stopIfTrue="1" operator="greaterThan">
      <formula>110</formula>
    </cfRule>
    <cfRule type="cellIs" dxfId="1317" priority="249" stopIfTrue="1" operator="between">
      <formula>100</formula>
      <formula>110</formula>
    </cfRule>
    <cfRule type="cellIs" dxfId="1316" priority="250" stopIfTrue="1" operator="between">
      <formula>80</formula>
      <formula>100</formula>
    </cfRule>
    <cfRule type="cellIs" dxfId="1315" priority="251" stopIfTrue="1" operator="lessThan">
      <formula>80</formula>
    </cfRule>
  </conditionalFormatting>
  <conditionalFormatting sqref="AJ11:AJ93">
    <cfRule type="cellIs" dxfId="1314" priority="252" stopIfTrue="1" operator="greaterThan">
      <formula>110</formula>
    </cfRule>
    <cfRule type="cellIs" dxfId="1313" priority="253" stopIfTrue="1" operator="between">
      <formula>100</formula>
      <formula>110</formula>
    </cfRule>
    <cfRule type="cellIs" dxfId="1312" priority="254" stopIfTrue="1" operator="between">
      <formula>80</formula>
      <formula>100</formula>
    </cfRule>
  </conditionalFormatting>
  <conditionalFormatting sqref="AK11:AK93">
    <cfRule type="cellIs" dxfId="1311" priority="241" stopIfTrue="1" operator="greaterThan">
      <formula>110</formula>
    </cfRule>
    <cfRule type="cellIs" dxfId="1310" priority="242" stopIfTrue="1" operator="between">
      <formula>100</formula>
      <formula>110</formula>
    </cfRule>
    <cfRule type="cellIs" dxfId="1309" priority="243" stopIfTrue="1" operator="between">
      <formula>80</formula>
      <formula>100</formula>
    </cfRule>
    <cfRule type="cellIs" dxfId="1308" priority="244" stopIfTrue="1" operator="lessThan">
      <formula>80</formula>
    </cfRule>
  </conditionalFormatting>
  <conditionalFormatting sqref="AK11:AK93">
    <cfRule type="cellIs" dxfId="1307" priority="245" stopIfTrue="1" operator="greaterThan">
      <formula>110</formula>
    </cfRule>
    <cfRule type="cellIs" dxfId="1306" priority="246" stopIfTrue="1" operator="between">
      <formula>100</formula>
      <formula>110</formula>
    </cfRule>
    <cfRule type="cellIs" dxfId="1305" priority="247" stopIfTrue="1" operator="between">
      <formula>80</formula>
      <formula>100</formula>
    </cfRule>
  </conditionalFormatting>
  <conditionalFormatting sqref="AK11:AK93">
    <cfRule type="cellIs" dxfId="1304" priority="234" stopIfTrue="1" operator="greaterThan">
      <formula>110</formula>
    </cfRule>
    <cfRule type="cellIs" dxfId="1303" priority="235" stopIfTrue="1" operator="between">
      <formula>100</formula>
      <formula>110</formula>
    </cfRule>
    <cfRule type="cellIs" dxfId="1302" priority="236" stopIfTrue="1" operator="between">
      <formula>80</formula>
      <formula>100</formula>
    </cfRule>
    <cfRule type="cellIs" dxfId="1301" priority="237" stopIfTrue="1" operator="lessThan">
      <formula>80</formula>
    </cfRule>
  </conditionalFormatting>
  <conditionalFormatting sqref="AK11:AK93">
    <cfRule type="cellIs" dxfId="1300" priority="238" stopIfTrue="1" operator="greaterThan">
      <formula>110</formula>
    </cfRule>
    <cfRule type="cellIs" dxfId="1299" priority="239" stopIfTrue="1" operator="between">
      <formula>100</formula>
      <formula>110</formula>
    </cfRule>
    <cfRule type="cellIs" dxfId="1298" priority="240" stopIfTrue="1" operator="between">
      <formula>80</formula>
      <formula>100</formula>
    </cfRule>
  </conditionalFormatting>
  <conditionalFormatting sqref="V94:AC112">
    <cfRule type="cellIs" dxfId="1297" priority="233" stopIfTrue="1" operator="lessThan">
      <formula>80</formula>
    </cfRule>
  </conditionalFormatting>
  <conditionalFormatting sqref="AD94:AF112 AH94:AH112 AM94:AM112">
    <cfRule type="cellIs" dxfId="1296" priority="226" stopIfTrue="1" operator="greaterThan">
      <formula>110</formula>
    </cfRule>
    <cfRule type="cellIs" dxfId="1295" priority="227" stopIfTrue="1" operator="between">
      <formula>100</formula>
      <formula>110</formula>
    </cfRule>
    <cfRule type="cellIs" dxfId="1294" priority="228" stopIfTrue="1" operator="between">
      <formula>80</formula>
      <formula>100</formula>
    </cfRule>
    <cfRule type="cellIs" dxfId="1293" priority="229" stopIfTrue="1" operator="lessThan">
      <formula>80</formula>
    </cfRule>
  </conditionalFormatting>
  <conditionalFormatting sqref="V94:AF112 AH94:AH112 AM94:AM112">
    <cfRule type="cellIs" dxfId="1292" priority="230" stopIfTrue="1" operator="greaterThan">
      <formula>110</formula>
    </cfRule>
    <cfRule type="cellIs" dxfId="1291" priority="231" stopIfTrue="1" operator="between">
      <formula>100</formula>
      <formula>110</formula>
    </cfRule>
    <cfRule type="cellIs" dxfId="1290" priority="232" stopIfTrue="1" operator="between">
      <formula>80</formula>
      <formula>100</formula>
    </cfRule>
  </conditionalFormatting>
  <conditionalFormatting sqref="AG94:AG112">
    <cfRule type="cellIs" dxfId="1289" priority="219" stopIfTrue="1" operator="greaterThan">
      <formula>110</formula>
    </cfRule>
    <cfRule type="cellIs" dxfId="1288" priority="220" stopIfTrue="1" operator="between">
      <formula>100</formula>
      <formula>110</formula>
    </cfRule>
    <cfRule type="cellIs" dxfId="1287" priority="221" stopIfTrue="1" operator="between">
      <formula>80</formula>
      <formula>100</formula>
    </cfRule>
    <cfRule type="cellIs" dxfId="1286" priority="222" stopIfTrue="1" operator="lessThan">
      <formula>80</formula>
    </cfRule>
  </conditionalFormatting>
  <conditionalFormatting sqref="AG94:AG112">
    <cfRule type="cellIs" dxfId="1285" priority="223" stopIfTrue="1" operator="greaterThan">
      <formula>110</formula>
    </cfRule>
    <cfRule type="cellIs" dxfId="1284" priority="224" stopIfTrue="1" operator="between">
      <formula>100</formula>
      <formula>110</formula>
    </cfRule>
    <cfRule type="cellIs" dxfId="1283" priority="225" stopIfTrue="1" operator="between">
      <formula>80</formula>
      <formula>100</formula>
    </cfRule>
  </conditionalFormatting>
  <conditionalFormatting sqref="AH94:AH112">
    <cfRule type="cellIs" dxfId="1282" priority="212" stopIfTrue="1" operator="greaterThan">
      <formula>110</formula>
    </cfRule>
    <cfRule type="cellIs" dxfId="1281" priority="213" stopIfTrue="1" operator="between">
      <formula>100</formula>
      <formula>110</formula>
    </cfRule>
    <cfRule type="cellIs" dxfId="1280" priority="214" stopIfTrue="1" operator="between">
      <formula>80</formula>
      <formula>100</formula>
    </cfRule>
    <cfRule type="cellIs" dxfId="1279" priority="215" stopIfTrue="1" operator="lessThan">
      <formula>80</formula>
    </cfRule>
  </conditionalFormatting>
  <conditionalFormatting sqref="AH94:AH112">
    <cfRule type="cellIs" dxfId="1278" priority="216" stopIfTrue="1" operator="greaterThan">
      <formula>110</formula>
    </cfRule>
    <cfRule type="cellIs" dxfId="1277" priority="217" stopIfTrue="1" operator="between">
      <formula>100</formula>
      <formula>110</formula>
    </cfRule>
    <cfRule type="cellIs" dxfId="1276" priority="218" stopIfTrue="1" operator="between">
      <formula>80</formula>
      <formula>100</formula>
    </cfRule>
  </conditionalFormatting>
  <conditionalFormatting sqref="AI94:AI112">
    <cfRule type="cellIs" dxfId="1275" priority="205" stopIfTrue="1" operator="greaterThan">
      <formula>110</formula>
    </cfRule>
    <cfRule type="cellIs" dxfId="1274" priority="206" stopIfTrue="1" operator="between">
      <formula>100</formula>
      <formula>110</formula>
    </cfRule>
    <cfRule type="cellIs" dxfId="1273" priority="207" stopIfTrue="1" operator="between">
      <formula>80</formula>
      <formula>100</formula>
    </cfRule>
    <cfRule type="cellIs" dxfId="1272" priority="208" stopIfTrue="1" operator="lessThan">
      <formula>80</formula>
    </cfRule>
  </conditionalFormatting>
  <conditionalFormatting sqref="AI94:AI112">
    <cfRule type="cellIs" dxfId="1271" priority="209" stopIfTrue="1" operator="greaterThan">
      <formula>110</formula>
    </cfRule>
    <cfRule type="cellIs" dxfId="1270" priority="210" stopIfTrue="1" operator="between">
      <formula>100</formula>
      <formula>110</formula>
    </cfRule>
    <cfRule type="cellIs" dxfId="1269" priority="211" stopIfTrue="1" operator="between">
      <formula>80</formula>
      <formula>100</formula>
    </cfRule>
  </conditionalFormatting>
  <conditionalFormatting sqref="AI94:AI112">
    <cfRule type="cellIs" dxfId="1268" priority="198" stopIfTrue="1" operator="greaterThan">
      <formula>110</formula>
    </cfRule>
    <cfRule type="cellIs" dxfId="1267" priority="199" stopIfTrue="1" operator="between">
      <formula>100</formula>
      <formula>110</formula>
    </cfRule>
    <cfRule type="cellIs" dxfId="1266" priority="200" stopIfTrue="1" operator="between">
      <formula>80</formula>
      <formula>100</formula>
    </cfRule>
    <cfRule type="cellIs" dxfId="1265" priority="201" stopIfTrue="1" operator="lessThan">
      <formula>80</formula>
    </cfRule>
  </conditionalFormatting>
  <conditionalFormatting sqref="AI94:AI112">
    <cfRule type="cellIs" dxfId="1264" priority="202" stopIfTrue="1" operator="greaterThan">
      <formula>110</formula>
    </cfRule>
    <cfRule type="cellIs" dxfId="1263" priority="203" stopIfTrue="1" operator="between">
      <formula>100</formula>
      <formula>110</formula>
    </cfRule>
    <cfRule type="cellIs" dxfId="1262" priority="204" stopIfTrue="1" operator="between">
      <formula>80</formula>
      <formula>100</formula>
    </cfRule>
  </conditionalFormatting>
  <conditionalFormatting sqref="AJ94:AJ112">
    <cfRule type="cellIs" dxfId="1261" priority="191" stopIfTrue="1" operator="greaterThan">
      <formula>110</formula>
    </cfRule>
    <cfRule type="cellIs" dxfId="1260" priority="192" stopIfTrue="1" operator="between">
      <formula>100</formula>
      <formula>110</formula>
    </cfRule>
    <cfRule type="cellIs" dxfId="1259" priority="193" stopIfTrue="1" operator="between">
      <formula>80</formula>
      <formula>100</formula>
    </cfRule>
    <cfRule type="cellIs" dxfId="1258" priority="194" stopIfTrue="1" operator="lessThan">
      <formula>80</formula>
    </cfRule>
  </conditionalFormatting>
  <conditionalFormatting sqref="AJ94:AJ112">
    <cfRule type="cellIs" dxfId="1257" priority="195" stopIfTrue="1" operator="greaterThan">
      <formula>110</formula>
    </cfRule>
    <cfRule type="cellIs" dxfId="1256" priority="196" stopIfTrue="1" operator="between">
      <formula>100</formula>
      <formula>110</formula>
    </cfRule>
    <cfRule type="cellIs" dxfId="1255" priority="197" stopIfTrue="1" operator="between">
      <formula>80</formula>
      <formula>100</formula>
    </cfRule>
  </conditionalFormatting>
  <conditionalFormatting sqref="AJ94:AJ112">
    <cfRule type="cellIs" dxfId="1254" priority="184" stopIfTrue="1" operator="greaterThan">
      <formula>110</formula>
    </cfRule>
    <cfRule type="cellIs" dxfId="1253" priority="185" stopIfTrue="1" operator="between">
      <formula>100</formula>
      <formula>110</formula>
    </cfRule>
    <cfRule type="cellIs" dxfId="1252" priority="186" stopIfTrue="1" operator="between">
      <formula>80</formula>
      <formula>100</formula>
    </cfRule>
    <cfRule type="cellIs" dxfId="1251" priority="187" stopIfTrue="1" operator="lessThan">
      <formula>80</formula>
    </cfRule>
  </conditionalFormatting>
  <conditionalFormatting sqref="AJ94:AJ112">
    <cfRule type="cellIs" dxfId="1250" priority="188" stopIfTrue="1" operator="greaterThan">
      <formula>110</formula>
    </cfRule>
    <cfRule type="cellIs" dxfId="1249" priority="189" stopIfTrue="1" operator="between">
      <formula>100</formula>
      <formula>110</formula>
    </cfRule>
    <cfRule type="cellIs" dxfId="1248" priority="190" stopIfTrue="1" operator="between">
      <formula>80</formula>
      <formula>100</formula>
    </cfRule>
  </conditionalFormatting>
  <conditionalFormatting sqref="AK94:AK112">
    <cfRule type="cellIs" dxfId="1247" priority="177" stopIfTrue="1" operator="greaterThan">
      <formula>110</formula>
    </cfRule>
    <cfRule type="cellIs" dxfId="1246" priority="178" stopIfTrue="1" operator="between">
      <formula>100</formula>
      <formula>110</formula>
    </cfRule>
    <cfRule type="cellIs" dxfId="1245" priority="179" stopIfTrue="1" operator="between">
      <formula>80</formula>
      <formula>100</formula>
    </cfRule>
    <cfRule type="cellIs" dxfId="1244" priority="180" stopIfTrue="1" operator="lessThan">
      <formula>80</formula>
    </cfRule>
  </conditionalFormatting>
  <conditionalFormatting sqref="AK94:AK112">
    <cfRule type="cellIs" dxfId="1243" priority="181" stopIfTrue="1" operator="greaterThan">
      <formula>110</formula>
    </cfRule>
    <cfRule type="cellIs" dxfId="1242" priority="182" stopIfTrue="1" operator="between">
      <formula>100</formula>
      <formula>110</formula>
    </cfRule>
    <cfRule type="cellIs" dxfId="1241" priority="183" stopIfTrue="1" operator="between">
      <formula>80</formula>
      <formula>100</formula>
    </cfRule>
  </conditionalFormatting>
  <conditionalFormatting sqref="AK94:AK112">
    <cfRule type="cellIs" dxfId="1240" priority="170" stopIfTrue="1" operator="greaterThan">
      <formula>110</formula>
    </cfRule>
    <cfRule type="cellIs" dxfId="1239" priority="171" stopIfTrue="1" operator="between">
      <formula>100</formula>
      <formula>110</formula>
    </cfRule>
    <cfRule type="cellIs" dxfId="1238" priority="172" stopIfTrue="1" operator="between">
      <formula>80</formula>
      <formula>100</formula>
    </cfRule>
    <cfRule type="cellIs" dxfId="1237" priority="173" stopIfTrue="1" operator="lessThan">
      <formula>80</formula>
    </cfRule>
  </conditionalFormatting>
  <conditionalFormatting sqref="AK94:AK112">
    <cfRule type="cellIs" dxfId="1236" priority="174" stopIfTrue="1" operator="greaterThan">
      <formula>110</formula>
    </cfRule>
    <cfRule type="cellIs" dxfId="1235" priority="175" stopIfTrue="1" operator="between">
      <formula>100</formula>
      <formula>110</formula>
    </cfRule>
    <cfRule type="cellIs" dxfId="1234" priority="176" stopIfTrue="1" operator="between">
      <formula>80</formula>
      <formula>100</formula>
    </cfRule>
  </conditionalFormatting>
  <conditionalFormatting sqref="D114:U119">
    <cfRule type="expression" dxfId="1233" priority="167">
      <formula>IF(#REF!=3,TRUE,FALSE)</formula>
    </cfRule>
    <cfRule type="expression" dxfId="1232" priority="168">
      <formula>IF(#REF!=2,TRUE,FALSE)</formula>
    </cfRule>
    <cfRule type="expression" dxfId="1231" priority="169">
      <formula>IF(#REF!=1,TRUE,FALSE)</formula>
    </cfRule>
  </conditionalFormatting>
  <conditionalFormatting sqref="D114:U119">
    <cfRule type="expression" dxfId="1230" priority="166">
      <formula>IF(#REF!&gt;=4,TRUE,FALSE)</formula>
    </cfRule>
  </conditionalFormatting>
  <conditionalFormatting sqref="AL11:AL93">
    <cfRule type="cellIs" dxfId="1229" priority="159" stopIfTrue="1" operator="greaterThan">
      <formula>110</formula>
    </cfRule>
    <cfRule type="cellIs" dxfId="1228" priority="160" stopIfTrue="1" operator="between">
      <formula>100</formula>
      <formula>110</formula>
    </cfRule>
    <cfRule type="cellIs" dxfId="1227" priority="161" stopIfTrue="1" operator="between">
      <formula>80</formula>
      <formula>100</formula>
    </cfRule>
    <cfRule type="cellIs" dxfId="1226" priority="162" stopIfTrue="1" operator="lessThan">
      <formula>80</formula>
    </cfRule>
  </conditionalFormatting>
  <conditionalFormatting sqref="AL11:AL93">
    <cfRule type="cellIs" dxfId="1225" priority="163" stopIfTrue="1" operator="greaterThan">
      <formula>110</formula>
    </cfRule>
    <cfRule type="cellIs" dxfId="1224" priority="164" stopIfTrue="1" operator="between">
      <formula>100</formula>
      <formula>110</formula>
    </cfRule>
    <cfRule type="cellIs" dxfId="1223" priority="165" stopIfTrue="1" operator="between">
      <formula>80</formula>
      <formula>100</formula>
    </cfRule>
  </conditionalFormatting>
  <conditionalFormatting sqref="AL11:AL93">
    <cfRule type="cellIs" dxfId="1222" priority="152" stopIfTrue="1" operator="greaterThan">
      <formula>110</formula>
    </cfRule>
    <cfRule type="cellIs" dxfId="1221" priority="153" stopIfTrue="1" operator="between">
      <formula>100</formula>
      <formula>110</formula>
    </cfRule>
    <cfRule type="cellIs" dxfId="1220" priority="154" stopIfTrue="1" operator="between">
      <formula>80</formula>
      <formula>100</formula>
    </cfRule>
    <cfRule type="cellIs" dxfId="1219" priority="155" stopIfTrue="1" operator="lessThan">
      <formula>80</formula>
    </cfRule>
  </conditionalFormatting>
  <conditionalFormatting sqref="AL11:AL93">
    <cfRule type="cellIs" dxfId="1218" priority="156" stopIfTrue="1" operator="greaterThan">
      <formula>110</formula>
    </cfRule>
    <cfRule type="cellIs" dxfId="1217" priority="157" stopIfTrue="1" operator="between">
      <formula>100</formula>
      <formula>110</formula>
    </cfRule>
    <cfRule type="cellIs" dxfId="1216" priority="158" stopIfTrue="1" operator="between">
      <formula>80</formula>
      <formula>100</formula>
    </cfRule>
  </conditionalFormatting>
  <conditionalFormatting sqref="AL94:AL112">
    <cfRule type="cellIs" dxfId="1215" priority="145" stopIfTrue="1" operator="greaterThan">
      <formula>110</formula>
    </cfRule>
    <cfRule type="cellIs" dxfId="1214" priority="146" stopIfTrue="1" operator="between">
      <formula>100</formula>
      <formula>110</formula>
    </cfRule>
    <cfRule type="cellIs" dxfId="1213" priority="147" stopIfTrue="1" operator="between">
      <formula>80</formula>
      <formula>100</formula>
    </cfRule>
    <cfRule type="cellIs" dxfId="1212" priority="148" stopIfTrue="1" operator="lessThan">
      <formula>80</formula>
    </cfRule>
  </conditionalFormatting>
  <conditionalFormatting sqref="AL94:AL112">
    <cfRule type="cellIs" dxfId="1211" priority="149" stopIfTrue="1" operator="greaterThan">
      <formula>110</formula>
    </cfRule>
    <cfRule type="cellIs" dxfId="1210" priority="150" stopIfTrue="1" operator="between">
      <formula>100</formula>
      <formula>110</formula>
    </cfRule>
    <cfRule type="cellIs" dxfId="1209" priority="151" stopIfTrue="1" operator="between">
      <formula>80</formula>
      <formula>100</formula>
    </cfRule>
  </conditionalFormatting>
  <conditionalFormatting sqref="AL94:AL112">
    <cfRule type="cellIs" dxfId="1208" priority="138" stopIfTrue="1" operator="greaterThan">
      <formula>110</formula>
    </cfRule>
    <cfRule type="cellIs" dxfId="1207" priority="139" stopIfTrue="1" operator="between">
      <formula>100</formula>
      <formula>110</formula>
    </cfRule>
    <cfRule type="cellIs" dxfId="1206" priority="140" stopIfTrue="1" operator="between">
      <formula>80</formula>
      <formula>100</formula>
    </cfRule>
    <cfRule type="cellIs" dxfId="1205" priority="141" stopIfTrue="1" operator="lessThan">
      <formula>80</formula>
    </cfRule>
  </conditionalFormatting>
  <conditionalFormatting sqref="AL94:AL112">
    <cfRule type="cellIs" dxfId="1204" priority="142" stopIfTrue="1" operator="greaterThan">
      <formula>110</formula>
    </cfRule>
    <cfRule type="cellIs" dxfId="1203" priority="143" stopIfTrue="1" operator="between">
      <formula>100</formula>
      <formula>110</formula>
    </cfRule>
    <cfRule type="cellIs" dxfId="1202" priority="144" stopIfTrue="1" operator="between">
      <formula>80</formula>
      <formula>100</formula>
    </cfRule>
  </conditionalFormatting>
  <conditionalFormatting sqref="D11 E11:U112">
    <cfRule type="expression" dxfId="1201" priority="279">
      <formula>AN11=7</formula>
    </cfRule>
  </conditionalFormatting>
  <conditionalFormatting sqref="D12:D16">
    <cfRule type="expression" dxfId="1200" priority="136">
      <formula>AN12=7</formula>
    </cfRule>
  </conditionalFormatting>
  <conditionalFormatting sqref="D17">
    <cfRule type="expression" dxfId="1199" priority="133">
      <formula>AN17=7</formula>
    </cfRule>
  </conditionalFormatting>
  <conditionalFormatting sqref="D18:D22">
    <cfRule type="expression" dxfId="1198" priority="128">
      <formula>AN18=7</formula>
    </cfRule>
  </conditionalFormatting>
  <conditionalFormatting sqref="D23">
    <cfRule type="expression" dxfId="1197" priority="125">
      <formula>AN23=7</formula>
    </cfRule>
  </conditionalFormatting>
  <conditionalFormatting sqref="D24:D28">
    <cfRule type="expression" dxfId="1196" priority="120">
      <formula>AN24=7</formula>
    </cfRule>
  </conditionalFormatting>
  <conditionalFormatting sqref="D29">
    <cfRule type="expression" dxfId="1195" priority="117">
      <formula>AN29=7</formula>
    </cfRule>
  </conditionalFormatting>
  <conditionalFormatting sqref="D30:D34">
    <cfRule type="expression" dxfId="1194" priority="112">
      <formula>AN30=7</formula>
    </cfRule>
  </conditionalFormatting>
  <conditionalFormatting sqref="D35">
    <cfRule type="expression" dxfId="1193" priority="109">
      <formula>AN35=7</formula>
    </cfRule>
  </conditionalFormatting>
  <conditionalFormatting sqref="D36:D40">
    <cfRule type="expression" dxfId="1192" priority="104">
      <formula>AN36=7</formula>
    </cfRule>
  </conditionalFormatting>
  <conditionalFormatting sqref="D41">
    <cfRule type="expression" dxfId="1191" priority="101">
      <formula>AN41=7</formula>
    </cfRule>
  </conditionalFormatting>
  <conditionalFormatting sqref="D42:D46">
    <cfRule type="expression" dxfId="1190" priority="96">
      <formula>AN42=7</formula>
    </cfRule>
  </conditionalFormatting>
  <conditionalFormatting sqref="D47">
    <cfRule type="expression" dxfId="1189" priority="93">
      <formula>AN47=7</formula>
    </cfRule>
  </conditionalFormatting>
  <conditionalFormatting sqref="D48:D52">
    <cfRule type="expression" dxfId="1188" priority="88">
      <formula>AN48=7</formula>
    </cfRule>
  </conditionalFormatting>
  <conditionalFormatting sqref="D53">
    <cfRule type="expression" dxfId="1187" priority="85">
      <formula>AN53=7</formula>
    </cfRule>
  </conditionalFormatting>
  <conditionalFormatting sqref="D54:D58">
    <cfRule type="expression" dxfId="1186" priority="80">
      <formula>AN54=7</formula>
    </cfRule>
  </conditionalFormatting>
  <conditionalFormatting sqref="D59">
    <cfRule type="expression" dxfId="1185" priority="77">
      <formula>AN59=7</formula>
    </cfRule>
  </conditionalFormatting>
  <conditionalFormatting sqref="D60:D64">
    <cfRule type="expression" dxfId="1184" priority="72">
      <formula>AN60=7</formula>
    </cfRule>
  </conditionalFormatting>
  <conditionalFormatting sqref="D65">
    <cfRule type="expression" dxfId="1183" priority="69">
      <formula>AN65=7</formula>
    </cfRule>
  </conditionalFormatting>
  <conditionalFormatting sqref="D66:D70">
    <cfRule type="expression" dxfId="1182" priority="64">
      <formula>AN66=7</formula>
    </cfRule>
  </conditionalFormatting>
  <conditionalFormatting sqref="D71">
    <cfRule type="expression" dxfId="1181" priority="61">
      <formula>AN71=7</formula>
    </cfRule>
  </conditionalFormatting>
  <conditionalFormatting sqref="D72:D76">
    <cfRule type="expression" dxfId="1180" priority="56">
      <formula>AN72=7</formula>
    </cfRule>
  </conditionalFormatting>
  <conditionalFormatting sqref="D77">
    <cfRule type="expression" dxfId="1179" priority="53">
      <formula>AN77=7</formula>
    </cfRule>
  </conditionalFormatting>
  <conditionalFormatting sqref="D78:D82">
    <cfRule type="expression" dxfId="1178" priority="48">
      <formula>AN78=7</formula>
    </cfRule>
  </conditionalFormatting>
  <conditionalFormatting sqref="D83">
    <cfRule type="expression" dxfId="1177" priority="45">
      <formula>AN83=7</formula>
    </cfRule>
  </conditionalFormatting>
  <conditionalFormatting sqref="D84:D88">
    <cfRule type="expression" dxfId="1176" priority="40">
      <formula>AN84=7</formula>
    </cfRule>
  </conditionalFormatting>
  <conditionalFormatting sqref="D89">
    <cfRule type="expression" dxfId="1175" priority="37">
      <formula>AN89=7</formula>
    </cfRule>
  </conditionalFormatting>
  <conditionalFormatting sqref="D90:D94">
    <cfRule type="expression" dxfId="1174" priority="32">
      <formula>AN90=7</formula>
    </cfRule>
  </conditionalFormatting>
  <conditionalFormatting sqref="D95">
    <cfRule type="expression" dxfId="1173" priority="29">
      <formula>AN95=7</formula>
    </cfRule>
  </conditionalFormatting>
  <conditionalFormatting sqref="D96:D100">
    <cfRule type="expression" dxfId="1172" priority="24">
      <formula>AN96=7</formula>
    </cfRule>
  </conditionalFormatting>
  <conditionalFormatting sqref="D101">
    <cfRule type="expression" dxfId="1171" priority="21">
      <formula>AN101=7</formula>
    </cfRule>
  </conditionalFormatting>
  <conditionalFormatting sqref="D102:D106">
    <cfRule type="expression" dxfId="1170" priority="16">
      <formula>AN102=7</formula>
    </cfRule>
  </conditionalFormatting>
  <conditionalFormatting sqref="D107">
    <cfRule type="expression" dxfId="1169" priority="13">
      <formula>AN107=7</formula>
    </cfRule>
  </conditionalFormatting>
  <conditionalFormatting sqref="D108:D112">
    <cfRule type="expression" dxfId="1168" priority="8">
      <formula>AN108=7</formula>
    </cfRule>
  </conditionalFormatting>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3AEFF"/>
  </sheetPr>
  <dimension ref="A1:BE491"/>
  <sheetViews>
    <sheetView zoomScale="40" zoomScaleNormal="40" workbookViewId="0">
      <selection activeCell="BH25" sqref="BH25"/>
    </sheetView>
  </sheetViews>
  <sheetFormatPr defaultColWidth="11.42578125" defaultRowHeight="14.25" x14ac:dyDescent="0.2"/>
  <cols>
    <col min="1" max="1" width="3.42578125" style="11" customWidth="1"/>
    <col min="2" max="2" width="27.28515625" style="10" customWidth="1"/>
    <col min="3" max="3" width="11.42578125" style="11"/>
    <col min="4" max="17" width="10.7109375" style="11" customWidth="1"/>
    <col min="18" max="21" width="11.42578125" style="11" customWidth="1"/>
    <col min="22" max="22" width="8.140625" style="11" customWidth="1"/>
    <col min="23" max="39" width="8" style="11" customWidth="1"/>
    <col min="40" max="51" width="5.7109375" style="11" customWidth="1"/>
    <col min="52" max="52" width="6.28515625" style="11" bestFit="1" customWidth="1"/>
    <col min="53" max="53" width="5.42578125" style="11" customWidth="1"/>
    <col min="54" max="55" width="8" style="11" customWidth="1"/>
    <col min="56" max="57" width="7.85546875" style="11" customWidth="1"/>
    <col min="58" max="16384" width="11.42578125" style="11"/>
  </cols>
  <sheetData>
    <row r="1" spans="1:57" ht="36.75" customHeight="1" x14ac:dyDescent="0.25">
      <c r="A1" s="218" t="s">
        <v>238</v>
      </c>
    </row>
    <row r="2" spans="1:57" x14ac:dyDescent="0.2">
      <c r="B2" s="11"/>
      <c r="AN2" s="142"/>
    </row>
    <row r="3" spans="1:57" ht="20.25" x14ac:dyDescent="0.2">
      <c r="A3" s="219"/>
      <c r="B3" s="12" t="s">
        <v>307</v>
      </c>
    </row>
    <row r="4" spans="1:57" ht="15" x14ac:dyDescent="0.25">
      <c r="B4" s="10" t="str">
        <f>Translateupd!B7</f>
        <v>Germany</v>
      </c>
      <c r="D4" s="142"/>
      <c r="V4" s="142" t="s">
        <v>242</v>
      </c>
      <c r="AB4" s="201"/>
      <c r="AN4" s="142" t="s">
        <v>230</v>
      </c>
      <c r="AO4" s="195"/>
      <c r="AP4" s="195"/>
      <c r="AQ4" s="195"/>
      <c r="AR4" s="195"/>
      <c r="AS4" s="195"/>
      <c r="AT4" s="195"/>
      <c r="AU4" s="195"/>
      <c r="AV4" s="195"/>
      <c r="AW4" s="195"/>
      <c r="AX4" s="195"/>
      <c r="AY4" s="195"/>
      <c r="AZ4" s="195"/>
    </row>
    <row r="5" spans="1:57" ht="14.25" customHeight="1" x14ac:dyDescent="0.2">
      <c r="B5" s="10" t="s">
        <v>308</v>
      </c>
      <c r="E5" s="13"/>
      <c r="F5" s="200" t="s">
        <v>85</v>
      </c>
      <c r="V5" s="203"/>
      <c r="W5" s="204"/>
      <c r="X5" s="767" t="s">
        <v>231</v>
      </c>
      <c r="Y5" s="767"/>
      <c r="Z5" s="767"/>
      <c r="AA5" s="420"/>
      <c r="AB5" s="206"/>
      <c r="AC5" s="767" t="s">
        <v>183</v>
      </c>
      <c r="AD5" s="767"/>
      <c r="AE5" s="767"/>
      <c r="AN5" s="771" t="s">
        <v>84</v>
      </c>
      <c r="AO5" s="771"/>
      <c r="AP5" s="771"/>
      <c r="AQ5" s="771"/>
      <c r="AW5" s="195"/>
      <c r="AX5" s="195"/>
      <c r="AY5" s="195"/>
      <c r="AZ5" s="195"/>
    </row>
    <row r="6" spans="1:57" x14ac:dyDescent="0.2">
      <c r="B6" s="11"/>
      <c r="E6" s="14"/>
      <c r="F6" s="200" t="s">
        <v>86</v>
      </c>
      <c r="V6" s="203"/>
      <c r="W6" s="202"/>
      <c r="X6" s="420" t="s">
        <v>182</v>
      </c>
      <c r="Y6" s="420"/>
      <c r="Z6" s="420"/>
      <c r="AA6" s="420"/>
      <c r="AB6" s="207"/>
      <c r="AC6" s="420" t="s">
        <v>181</v>
      </c>
      <c r="AD6" s="420"/>
      <c r="AE6" s="420"/>
      <c r="AN6" s="773" t="s">
        <v>184</v>
      </c>
      <c r="AO6" s="774"/>
      <c r="AP6" s="774"/>
      <c r="AQ6" s="774"/>
      <c r="AR6" s="768"/>
      <c r="AS6" s="768" t="s">
        <v>186</v>
      </c>
      <c r="AT6" s="768"/>
      <c r="AU6" s="768"/>
      <c r="AV6" s="769"/>
      <c r="AW6" s="195"/>
      <c r="AX6" s="195"/>
      <c r="AY6" s="195"/>
      <c r="AZ6" s="195"/>
    </row>
    <row r="7" spans="1:57" x14ac:dyDescent="0.2">
      <c r="E7" s="15"/>
      <c r="F7" s="200" t="s">
        <v>269</v>
      </c>
      <c r="AN7" s="421" t="s">
        <v>185</v>
      </c>
      <c r="AO7" s="422"/>
      <c r="AP7" s="422"/>
      <c r="AQ7" s="422"/>
      <c r="AR7" s="422"/>
      <c r="AS7" s="422" t="s">
        <v>187</v>
      </c>
      <c r="AT7" s="422"/>
      <c r="AU7" s="422"/>
      <c r="AV7" s="210"/>
      <c r="AW7" s="195"/>
      <c r="AX7" s="195"/>
      <c r="AY7" s="195"/>
      <c r="AZ7" s="195"/>
    </row>
    <row r="8" spans="1:57" ht="15.75" x14ac:dyDescent="0.2">
      <c r="B8" s="16"/>
      <c r="C8" s="17"/>
      <c r="D8" s="17"/>
      <c r="E8" s="17"/>
      <c r="F8" s="17"/>
      <c r="G8" s="17"/>
      <c r="H8" s="17"/>
      <c r="I8" s="17"/>
      <c r="J8" s="17"/>
      <c r="K8" s="17"/>
      <c r="L8" s="17"/>
      <c r="M8" s="17"/>
      <c r="N8" s="17"/>
      <c r="O8" s="17"/>
      <c r="P8" s="17"/>
      <c r="Q8" s="17"/>
      <c r="R8" s="17"/>
      <c r="S8" s="17"/>
      <c r="T8" s="17"/>
      <c r="U8" s="17"/>
      <c r="V8" s="18"/>
      <c r="AI8" s="17"/>
      <c r="AJ8" s="17"/>
      <c r="AK8" s="17"/>
      <c r="AL8" s="17"/>
      <c r="AM8" s="17"/>
      <c r="AN8" s="211" t="s">
        <v>188</v>
      </c>
      <c r="AO8" s="212"/>
      <c r="AP8" s="212"/>
      <c r="AQ8" s="212"/>
      <c r="AR8" s="212"/>
      <c r="AS8" s="213"/>
      <c r="AT8" s="213"/>
      <c r="AU8" s="213"/>
      <c r="AV8" s="214"/>
      <c r="AW8" s="195"/>
      <c r="AX8" s="195"/>
      <c r="AY8" s="195"/>
      <c r="AZ8" s="195"/>
    </row>
    <row r="9" spans="1:57" ht="16.5" thickBot="1" x14ac:dyDescent="0.25">
      <c r="B9" s="16"/>
      <c r="C9" s="17"/>
      <c r="D9" s="17"/>
      <c r="E9" s="17"/>
      <c r="F9" s="17"/>
      <c r="G9" s="17"/>
      <c r="H9" s="17"/>
      <c r="I9" s="17"/>
      <c r="J9" s="17"/>
      <c r="K9" s="17"/>
      <c r="L9" s="17"/>
      <c r="M9" s="17"/>
      <c r="N9" s="17"/>
      <c r="O9" s="17"/>
      <c r="P9" s="17"/>
      <c r="Q9" s="17"/>
      <c r="R9" s="17"/>
      <c r="S9" s="17"/>
      <c r="T9" s="17"/>
      <c r="U9" s="17"/>
      <c r="V9" s="18"/>
      <c r="AI9" s="17"/>
      <c r="AJ9" s="17"/>
      <c r="AK9" s="17"/>
      <c r="AL9" s="17"/>
      <c r="AM9" s="17"/>
      <c r="AN9" s="422"/>
      <c r="AO9" s="422"/>
      <c r="AP9" s="422"/>
      <c r="AQ9" s="422"/>
      <c r="AR9" s="422"/>
      <c r="AS9" s="220"/>
      <c r="AT9" s="220"/>
      <c r="AU9" s="220"/>
      <c r="AV9" s="220"/>
      <c r="AW9" s="195"/>
      <c r="AX9" s="195"/>
      <c r="AY9" s="195"/>
      <c r="AZ9" s="195"/>
    </row>
    <row r="10" spans="1:57" ht="45" customHeight="1" thickBot="1" x14ac:dyDescent="0.3">
      <c r="B10" s="19" t="s">
        <v>80</v>
      </c>
      <c r="C10" s="20" t="s">
        <v>1</v>
      </c>
      <c r="D10" s="21">
        <v>2008</v>
      </c>
      <c r="E10" s="22">
        <v>2009</v>
      </c>
      <c r="F10" s="22">
        <v>2010</v>
      </c>
      <c r="G10" s="22">
        <v>2011</v>
      </c>
      <c r="H10" s="22">
        <v>2012</v>
      </c>
      <c r="I10" s="22">
        <v>2013</v>
      </c>
      <c r="J10" s="22">
        <v>2014</v>
      </c>
      <c r="K10" s="22">
        <v>2015</v>
      </c>
      <c r="L10" s="22">
        <v>2016</v>
      </c>
      <c r="M10" s="22">
        <v>2017</v>
      </c>
      <c r="N10" s="22">
        <v>2018</v>
      </c>
      <c r="O10" s="22">
        <v>2019</v>
      </c>
      <c r="P10" s="22">
        <v>2020</v>
      </c>
      <c r="Q10" s="22">
        <v>2021</v>
      </c>
      <c r="R10" s="22">
        <v>2022</v>
      </c>
      <c r="S10" s="22">
        <v>2023</v>
      </c>
      <c r="T10" s="22">
        <v>2024</v>
      </c>
      <c r="U10" s="22">
        <v>2025</v>
      </c>
      <c r="V10" s="199" t="s">
        <v>228</v>
      </c>
      <c r="W10" s="125">
        <v>2009</v>
      </c>
      <c r="X10" s="125">
        <v>2010</v>
      </c>
      <c r="Y10" s="125">
        <v>2011</v>
      </c>
      <c r="Z10" s="125">
        <v>2012</v>
      </c>
      <c r="AA10" s="125">
        <v>2013</v>
      </c>
      <c r="AB10" s="125">
        <v>2014</v>
      </c>
      <c r="AC10" s="125">
        <v>2015</v>
      </c>
      <c r="AD10" s="125">
        <v>2016</v>
      </c>
      <c r="AE10" s="125">
        <v>2017</v>
      </c>
      <c r="AF10" s="125">
        <v>2018</v>
      </c>
      <c r="AG10" s="125">
        <v>2019</v>
      </c>
      <c r="AH10" s="125">
        <v>2020</v>
      </c>
      <c r="AI10" s="125">
        <v>2021</v>
      </c>
      <c r="AJ10" s="125">
        <v>2022</v>
      </c>
      <c r="AK10" s="125">
        <v>2023</v>
      </c>
      <c r="AL10" s="125">
        <v>2024</v>
      </c>
      <c r="AM10" s="125">
        <v>2025</v>
      </c>
      <c r="AN10" s="278">
        <v>2008</v>
      </c>
      <c r="AO10" s="279">
        <v>2009</v>
      </c>
      <c r="AP10" s="279">
        <v>2010</v>
      </c>
      <c r="AQ10" s="279">
        <v>2011</v>
      </c>
      <c r="AR10" s="279">
        <v>2012</v>
      </c>
      <c r="AS10" s="279">
        <v>2013</v>
      </c>
      <c r="AT10" s="279">
        <v>2014</v>
      </c>
      <c r="AU10" s="279">
        <v>2015</v>
      </c>
      <c r="AV10" s="279">
        <v>2016</v>
      </c>
      <c r="AW10" s="279">
        <v>2017</v>
      </c>
      <c r="AX10" s="279">
        <v>2018</v>
      </c>
      <c r="AY10" s="279">
        <v>2019</v>
      </c>
      <c r="AZ10" s="279">
        <v>2020</v>
      </c>
      <c r="BA10" s="279">
        <v>2021</v>
      </c>
      <c r="BB10" s="279">
        <v>2022</v>
      </c>
      <c r="BC10" s="279">
        <v>2023</v>
      </c>
      <c r="BD10" s="279">
        <v>2024</v>
      </c>
      <c r="BE10" s="279">
        <v>2025</v>
      </c>
    </row>
    <row r="11" spans="1:57" ht="15" thickTop="1" x14ac:dyDescent="0.2">
      <c r="B11" s="26"/>
      <c r="C11" s="27"/>
      <c r="D11" s="28"/>
      <c r="E11" s="27"/>
      <c r="F11" s="27"/>
      <c r="G11" s="27"/>
      <c r="H11" s="27"/>
      <c r="I11" s="27"/>
      <c r="J11" s="27"/>
      <c r="K11" s="27"/>
      <c r="L11" s="27"/>
      <c r="M11" s="27"/>
      <c r="N11" s="27"/>
      <c r="O11" s="27"/>
      <c r="P11" s="27"/>
      <c r="Q11" s="27"/>
      <c r="R11" s="423"/>
      <c r="S11" s="423"/>
      <c r="T11" s="423"/>
      <c r="U11" s="423"/>
      <c r="V11" s="74"/>
      <c r="W11" s="126"/>
      <c r="X11" s="126"/>
      <c r="Y11" s="126"/>
      <c r="Z11" s="126"/>
      <c r="AA11" s="126"/>
      <c r="AB11" s="126"/>
      <c r="AC11" s="126"/>
      <c r="AD11" s="126"/>
      <c r="AE11" s="126"/>
      <c r="AF11" s="126"/>
      <c r="AG11" s="126"/>
      <c r="AH11" s="126"/>
      <c r="AI11" s="126"/>
      <c r="AJ11" s="126"/>
      <c r="AK11" s="126"/>
      <c r="AL11" s="328"/>
      <c r="AM11" s="328"/>
      <c r="AN11" s="276"/>
      <c r="AO11" s="277"/>
      <c r="AP11" s="277"/>
      <c r="AQ11" s="277"/>
      <c r="AR11" s="277"/>
      <c r="AS11" s="277"/>
      <c r="AT11" s="277"/>
      <c r="AU11" s="277"/>
      <c r="AV11" s="277"/>
      <c r="AW11" s="277"/>
      <c r="AX11" s="277"/>
      <c r="AY11" s="277"/>
      <c r="AZ11" s="277"/>
      <c r="BA11" s="277"/>
      <c r="BB11" s="277"/>
      <c r="BC11" s="277"/>
      <c r="BD11" s="277"/>
      <c r="BE11" s="565"/>
    </row>
    <row r="12" spans="1:57" ht="15" customHeight="1" x14ac:dyDescent="0.25">
      <c r="B12" s="766" t="s">
        <v>19</v>
      </c>
      <c r="C12" s="7" t="s">
        <v>2</v>
      </c>
      <c r="D12" s="425">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74">
        <f>100</f>
        <v>100</v>
      </c>
      <c r="W12" s="127" t="e">
        <f>E12*100/$D12</f>
        <v>#DIV/0!</v>
      </c>
      <c r="X12" s="127" t="e">
        <f t="shared" ref="X12:AM27" si="0">F12*100/$D12</f>
        <v>#DIV/0!</v>
      </c>
      <c r="Y12" s="127" t="e">
        <f t="shared" si="0"/>
        <v>#DIV/0!</v>
      </c>
      <c r="Z12" s="127" t="e">
        <f t="shared" si="0"/>
        <v>#DIV/0!</v>
      </c>
      <c r="AA12" s="127" t="e">
        <f t="shared" si="0"/>
        <v>#DIV/0!</v>
      </c>
      <c r="AB12" s="127" t="e">
        <f t="shared" si="0"/>
        <v>#DIV/0!</v>
      </c>
      <c r="AC12" s="127" t="e">
        <f t="shared" si="0"/>
        <v>#DIV/0!</v>
      </c>
      <c r="AD12" s="127" t="e">
        <f t="shared" si="0"/>
        <v>#DIV/0!</v>
      </c>
      <c r="AE12" s="127" t="e">
        <f t="shared" si="0"/>
        <v>#DIV/0!</v>
      </c>
      <c r="AF12" s="127" t="e">
        <f t="shared" si="0"/>
        <v>#DIV/0!</v>
      </c>
      <c r="AG12" s="127" t="e">
        <f t="shared" si="0"/>
        <v>#DIV/0!</v>
      </c>
      <c r="AH12" s="127" t="e">
        <f t="shared" si="0"/>
        <v>#DIV/0!</v>
      </c>
      <c r="AI12" s="127" t="e">
        <f t="shared" si="0"/>
        <v>#DIV/0!</v>
      </c>
      <c r="AJ12" s="127" t="e">
        <f t="shared" si="0"/>
        <v>#DIV/0!</v>
      </c>
      <c r="AK12" s="127" t="e">
        <f t="shared" si="0"/>
        <v>#DIV/0!</v>
      </c>
      <c r="AL12" s="127" t="e">
        <f t="shared" si="0"/>
        <v>#DIV/0!</v>
      </c>
      <c r="AM12" s="127" t="e">
        <f t="shared" si="0"/>
        <v>#DIV/0!</v>
      </c>
      <c r="AN12" s="280">
        <v>1</v>
      </c>
      <c r="AO12" s="281">
        <v>1</v>
      </c>
      <c r="AP12" s="281">
        <v>1</v>
      </c>
      <c r="AQ12" s="281">
        <v>1</v>
      </c>
      <c r="AR12" s="281">
        <v>1</v>
      </c>
      <c r="AS12" s="281">
        <v>1</v>
      </c>
      <c r="AT12" s="281">
        <v>1</v>
      </c>
      <c r="AU12" s="281">
        <v>1</v>
      </c>
      <c r="AV12" s="281">
        <v>1</v>
      </c>
      <c r="AW12" s="281">
        <v>1</v>
      </c>
      <c r="AX12" s="281">
        <v>1</v>
      </c>
      <c r="AY12" s="281">
        <v>1</v>
      </c>
      <c r="AZ12" s="281">
        <v>1</v>
      </c>
      <c r="BA12" s="281">
        <v>1</v>
      </c>
      <c r="BB12" s="281">
        <v>4</v>
      </c>
      <c r="BC12" s="281">
        <v>4</v>
      </c>
      <c r="BD12" s="281">
        <v>6</v>
      </c>
      <c r="BE12" s="325">
        <v>7</v>
      </c>
    </row>
    <row r="13" spans="1:57" ht="15" x14ac:dyDescent="0.25">
      <c r="B13" s="772"/>
      <c r="C13" s="1" t="s">
        <v>3</v>
      </c>
      <c r="D13" s="365">
        <v>0</v>
      </c>
      <c r="E13" s="11">
        <v>0</v>
      </c>
      <c r="F13" s="11">
        <v>0</v>
      </c>
      <c r="G13" s="11">
        <v>0</v>
      </c>
      <c r="H13" s="11">
        <v>0</v>
      </c>
      <c r="I13" s="11">
        <v>0</v>
      </c>
      <c r="J13" s="11">
        <v>0</v>
      </c>
      <c r="K13" s="11">
        <v>0</v>
      </c>
      <c r="L13" s="11">
        <v>0</v>
      </c>
      <c r="M13" s="11">
        <v>0</v>
      </c>
      <c r="N13" s="11">
        <v>0</v>
      </c>
      <c r="O13" s="11">
        <v>0</v>
      </c>
      <c r="P13" s="11">
        <v>0</v>
      </c>
      <c r="Q13" s="11">
        <v>0</v>
      </c>
      <c r="R13" s="11">
        <v>0</v>
      </c>
      <c r="S13" s="11">
        <v>0</v>
      </c>
      <c r="T13" s="11">
        <v>0</v>
      </c>
      <c r="U13" s="11">
        <v>0</v>
      </c>
      <c r="V13" s="74">
        <f>100</f>
        <v>100</v>
      </c>
      <c r="W13" s="127" t="e">
        <f t="shared" ref="W13:AL47" si="1">E13*100/$D13</f>
        <v>#DIV/0!</v>
      </c>
      <c r="X13" s="127" t="e">
        <f t="shared" si="0"/>
        <v>#DIV/0!</v>
      </c>
      <c r="Y13" s="127" t="e">
        <f t="shared" si="0"/>
        <v>#DIV/0!</v>
      </c>
      <c r="Z13" s="127" t="e">
        <f t="shared" si="0"/>
        <v>#DIV/0!</v>
      </c>
      <c r="AA13" s="127" t="e">
        <f t="shared" si="0"/>
        <v>#DIV/0!</v>
      </c>
      <c r="AB13" s="127" t="e">
        <f t="shared" si="0"/>
        <v>#DIV/0!</v>
      </c>
      <c r="AC13" s="127" t="e">
        <f t="shared" si="0"/>
        <v>#DIV/0!</v>
      </c>
      <c r="AD13" s="127" t="e">
        <f t="shared" si="0"/>
        <v>#DIV/0!</v>
      </c>
      <c r="AE13" s="127" t="e">
        <f t="shared" si="0"/>
        <v>#DIV/0!</v>
      </c>
      <c r="AF13" s="127" t="e">
        <f t="shared" si="0"/>
        <v>#DIV/0!</v>
      </c>
      <c r="AG13" s="127" t="e">
        <f t="shared" si="0"/>
        <v>#DIV/0!</v>
      </c>
      <c r="AH13" s="127" t="e">
        <f t="shared" si="0"/>
        <v>#DIV/0!</v>
      </c>
      <c r="AI13" s="127" t="e">
        <f t="shared" si="0"/>
        <v>#DIV/0!</v>
      </c>
      <c r="AJ13" s="127" t="e">
        <f t="shared" si="0"/>
        <v>#DIV/0!</v>
      </c>
      <c r="AK13" s="127" t="e">
        <f t="shared" si="0"/>
        <v>#DIV/0!</v>
      </c>
      <c r="AL13" s="127" t="e">
        <f t="shared" si="0"/>
        <v>#DIV/0!</v>
      </c>
      <c r="AM13" s="127" t="e">
        <f t="shared" si="0"/>
        <v>#DIV/0!</v>
      </c>
      <c r="AN13" s="280">
        <v>4</v>
      </c>
      <c r="AO13" s="281">
        <v>4</v>
      </c>
      <c r="AP13" s="281">
        <v>4</v>
      </c>
      <c r="AQ13" s="281">
        <v>4</v>
      </c>
      <c r="AR13" s="281">
        <v>4</v>
      </c>
      <c r="AS13" s="342">
        <v>4</v>
      </c>
      <c r="AT13" s="342">
        <v>4</v>
      </c>
      <c r="AU13" s="342">
        <v>4</v>
      </c>
      <c r="AV13" s="419">
        <v>4</v>
      </c>
      <c r="AW13" s="419">
        <v>4</v>
      </c>
      <c r="AX13" s="281">
        <v>4</v>
      </c>
      <c r="AY13" s="281">
        <v>1</v>
      </c>
      <c r="AZ13" s="281">
        <v>1</v>
      </c>
      <c r="BA13" s="281">
        <v>1</v>
      </c>
      <c r="BB13" s="281">
        <v>1</v>
      </c>
      <c r="BC13" s="281">
        <v>4</v>
      </c>
      <c r="BD13" s="281">
        <v>6</v>
      </c>
      <c r="BE13" s="325">
        <v>7</v>
      </c>
    </row>
    <row r="14" spans="1:57" ht="15" x14ac:dyDescent="0.25">
      <c r="B14" s="772"/>
      <c r="C14" s="1" t="s">
        <v>4</v>
      </c>
      <c r="D14" s="365">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74">
        <f>100</f>
        <v>100</v>
      </c>
      <c r="W14" s="127" t="e">
        <f t="shared" si="1"/>
        <v>#DIV/0!</v>
      </c>
      <c r="X14" s="127" t="e">
        <f t="shared" si="0"/>
        <v>#DIV/0!</v>
      </c>
      <c r="Y14" s="127" t="e">
        <f t="shared" si="0"/>
        <v>#DIV/0!</v>
      </c>
      <c r="Z14" s="127" t="e">
        <f t="shared" si="0"/>
        <v>#DIV/0!</v>
      </c>
      <c r="AA14" s="127" t="e">
        <f t="shared" si="0"/>
        <v>#DIV/0!</v>
      </c>
      <c r="AB14" s="127" t="e">
        <f t="shared" si="0"/>
        <v>#DIV/0!</v>
      </c>
      <c r="AC14" s="127" t="e">
        <f t="shared" si="0"/>
        <v>#DIV/0!</v>
      </c>
      <c r="AD14" s="127" t="e">
        <f t="shared" si="0"/>
        <v>#DIV/0!</v>
      </c>
      <c r="AE14" s="127" t="e">
        <f t="shared" si="0"/>
        <v>#DIV/0!</v>
      </c>
      <c r="AF14" s="127" t="e">
        <f t="shared" si="0"/>
        <v>#DIV/0!</v>
      </c>
      <c r="AG14" s="127" t="e">
        <f t="shared" si="0"/>
        <v>#DIV/0!</v>
      </c>
      <c r="AH14" s="127" t="e">
        <f t="shared" si="0"/>
        <v>#DIV/0!</v>
      </c>
      <c r="AI14" s="127" t="e">
        <f t="shared" si="0"/>
        <v>#DIV/0!</v>
      </c>
      <c r="AJ14" s="127" t="e">
        <f t="shared" si="0"/>
        <v>#DIV/0!</v>
      </c>
      <c r="AK14" s="127" t="e">
        <f t="shared" si="0"/>
        <v>#DIV/0!</v>
      </c>
      <c r="AL14" s="127" t="e">
        <f t="shared" si="0"/>
        <v>#DIV/0!</v>
      </c>
      <c r="AM14" s="127" t="e">
        <f t="shared" si="0"/>
        <v>#DIV/0!</v>
      </c>
      <c r="AN14" s="280">
        <v>4</v>
      </c>
      <c r="AO14" s="281">
        <v>1</v>
      </c>
      <c r="AP14" s="281">
        <v>1</v>
      </c>
      <c r="AQ14" s="281">
        <v>1</v>
      </c>
      <c r="AR14" s="281">
        <v>1</v>
      </c>
      <c r="AS14" s="281">
        <v>1</v>
      </c>
      <c r="AT14" s="281">
        <v>1</v>
      </c>
      <c r="AU14" s="281">
        <v>1</v>
      </c>
      <c r="AV14" s="281">
        <v>4</v>
      </c>
      <c r="AW14" s="281">
        <v>4</v>
      </c>
      <c r="AX14" s="281">
        <v>4</v>
      </c>
      <c r="AY14" s="281">
        <v>4</v>
      </c>
      <c r="AZ14" s="281">
        <v>4</v>
      </c>
      <c r="BA14" s="281">
        <v>4</v>
      </c>
      <c r="BB14" s="281">
        <v>4</v>
      </c>
      <c r="BC14" s="281">
        <v>4</v>
      </c>
      <c r="BD14" s="281">
        <v>6</v>
      </c>
      <c r="BE14" s="325">
        <v>7</v>
      </c>
    </row>
    <row r="15" spans="1:57" ht="15" x14ac:dyDescent="0.25">
      <c r="B15" s="772"/>
      <c r="C15" s="1" t="s">
        <v>5</v>
      </c>
      <c r="D15" s="365">
        <v>3203.1816930261498</v>
      </c>
      <c r="E15" s="11">
        <v>2518.7848276340501</v>
      </c>
      <c r="F15" s="11">
        <v>3834.09191493454</v>
      </c>
      <c r="G15" s="11">
        <v>2368.1912167220598</v>
      </c>
      <c r="H15" s="11">
        <v>2400.6522324734701</v>
      </c>
      <c r="I15" s="11">
        <v>2009.7714185679899</v>
      </c>
      <c r="J15" s="11">
        <v>1753.8858975308401</v>
      </c>
      <c r="K15" s="11">
        <v>1825.4113948172301</v>
      </c>
      <c r="L15" s="11">
        <v>1408.24673500878</v>
      </c>
      <c r="M15" s="11">
        <v>1538.6648414829399</v>
      </c>
      <c r="N15" s="11">
        <v>1326.78080005118</v>
      </c>
      <c r="O15" s="11">
        <v>352.14443784183499</v>
      </c>
      <c r="P15" s="11">
        <v>104.74831390380901</v>
      </c>
      <c r="Q15" s="11">
        <v>209.09056179222199</v>
      </c>
      <c r="R15" s="11">
        <v>687.64218517557595</v>
      </c>
      <c r="S15" s="11">
        <v>394.45295059124402</v>
      </c>
      <c r="T15" s="11">
        <v>358.18512563217899</v>
      </c>
      <c r="U15" s="11">
        <v>339.78257434685099</v>
      </c>
      <c r="V15" s="74">
        <f>100</f>
        <v>100</v>
      </c>
      <c r="W15" s="127">
        <f t="shared" si="1"/>
        <v>78.633841880335936</v>
      </c>
      <c r="X15" s="127">
        <f t="shared" si="0"/>
        <v>119.69636075536972</v>
      </c>
      <c r="Y15" s="127">
        <f t="shared" si="0"/>
        <v>73.932466018958564</v>
      </c>
      <c r="Z15" s="127">
        <f t="shared" si="0"/>
        <v>74.945865159634323</v>
      </c>
      <c r="AA15" s="127">
        <f t="shared" si="0"/>
        <v>62.742972805557386</v>
      </c>
      <c r="AB15" s="127">
        <f t="shared" si="0"/>
        <v>54.754493051372528</v>
      </c>
      <c r="AC15" s="127">
        <f t="shared" si="0"/>
        <v>56.987444664517447</v>
      </c>
      <c r="AD15" s="127">
        <f t="shared" si="0"/>
        <v>43.963997985963879</v>
      </c>
      <c r="AE15" s="127">
        <f t="shared" si="0"/>
        <v>48.035515588543255</v>
      </c>
      <c r="AF15" s="127">
        <f t="shared" si="0"/>
        <v>41.420716250339431</v>
      </c>
      <c r="AG15" s="127">
        <f t="shared" si="0"/>
        <v>10.993582993075634</v>
      </c>
      <c r="AH15" s="127">
        <f t="shared" si="0"/>
        <v>3.2701333843117055</v>
      </c>
      <c r="AI15" s="127">
        <f t="shared" si="0"/>
        <v>6.5275898100768472</v>
      </c>
      <c r="AJ15" s="127">
        <f t="shared" si="0"/>
        <v>21.467473627009216</v>
      </c>
      <c r="AK15" s="127">
        <f t="shared" si="0"/>
        <v>12.314410745104862</v>
      </c>
      <c r="AL15" s="127">
        <f t="shared" si="0"/>
        <v>11.182166981411218</v>
      </c>
      <c r="AM15" s="127">
        <f t="shared" si="0"/>
        <v>10.607658475528041</v>
      </c>
      <c r="AN15" s="280">
        <v>4</v>
      </c>
      <c r="AO15" s="281">
        <v>4</v>
      </c>
      <c r="AP15" s="281">
        <v>4</v>
      </c>
      <c r="AQ15" s="281">
        <v>4</v>
      </c>
      <c r="AR15" s="281">
        <v>4</v>
      </c>
      <c r="AS15" s="281">
        <v>4</v>
      </c>
      <c r="AT15" s="281">
        <v>4</v>
      </c>
      <c r="AU15" s="281">
        <v>4</v>
      </c>
      <c r="AV15" s="281">
        <v>4</v>
      </c>
      <c r="AW15" s="281">
        <v>4</v>
      </c>
      <c r="AX15" s="281">
        <v>4</v>
      </c>
      <c r="AY15" s="281">
        <v>4</v>
      </c>
      <c r="AZ15" s="281">
        <v>4</v>
      </c>
      <c r="BA15" s="281">
        <v>4</v>
      </c>
      <c r="BB15" s="281">
        <v>4</v>
      </c>
      <c r="BC15" s="281">
        <v>4</v>
      </c>
      <c r="BD15" s="281">
        <v>6</v>
      </c>
      <c r="BE15" s="325">
        <v>7</v>
      </c>
    </row>
    <row r="16" spans="1:57" ht="15" x14ac:dyDescent="0.25">
      <c r="B16" s="772"/>
      <c r="C16" s="1" t="s">
        <v>6</v>
      </c>
      <c r="D16" s="365">
        <v>3203.1816930261498</v>
      </c>
      <c r="E16" s="11">
        <v>2518.7848276340501</v>
      </c>
      <c r="F16" s="11">
        <v>3834.09191493454</v>
      </c>
      <c r="G16" s="11">
        <v>2368.1912167220598</v>
      </c>
      <c r="H16" s="11">
        <v>2400.6522324734701</v>
      </c>
      <c r="I16" s="11">
        <v>2009.7714185679899</v>
      </c>
      <c r="J16" s="11">
        <v>1753.8858975308401</v>
      </c>
      <c r="K16" s="11">
        <v>1825.4113948172301</v>
      </c>
      <c r="L16" s="11">
        <v>1408.24673500878</v>
      </c>
      <c r="M16" s="11">
        <v>1538.6648414829399</v>
      </c>
      <c r="N16" s="11">
        <v>1326.78080005118</v>
      </c>
      <c r="O16" s="11">
        <v>352.14443784183499</v>
      </c>
      <c r="P16" s="11">
        <v>104.74831390380901</v>
      </c>
      <c r="Q16" s="11">
        <v>209.09056179222199</v>
      </c>
      <c r="R16" s="11">
        <v>687.64218517557595</v>
      </c>
      <c r="S16" s="11">
        <v>394.45295059124402</v>
      </c>
      <c r="T16" s="11">
        <v>358.18512563217899</v>
      </c>
      <c r="U16" s="11">
        <v>339.78257434685099</v>
      </c>
      <c r="V16" s="74">
        <f>100</f>
        <v>100</v>
      </c>
      <c r="W16" s="127">
        <f t="shared" si="1"/>
        <v>78.633841880335936</v>
      </c>
      <c r="X16" s="127">
        <f t="shared" si="0"/>
        <v>119.69636075536972</v>
      </c>
      <c r="Y16" s="127">
        <f t="shared" si="0"/>
        <v>73.932466018958564</v>
      </c>
      <c r="Z16" s="127">
        <f t="shared" si="0"/>
        <v>74.945865159634323</v>
      </c>
      <c r="AA16" s="127">
        <f t="shared" si="0"/>
        <v>62.742972805557386</v>
      </c>
      <c r="AB16" s="127">
        <f t="shared" si="0"/>
        <v>54.754493051372528</v>
      </c>
      <c r="AC16" s="127">
        <f t="shared" si="0"/>
        <v>56.987444664517447</v>
      </c>
      <c r="AD16" s="127">
        <f t="shared" si="0"/>
        <v>43.963997985963879</v>
      </c>
      <c r="AE16" s="127">
        <f t="shared" si="0"/>
        <v>48.035515588543255</v>
      </c>
      <c r="AF16" s="127">
        <f t="shared" si="0"/>
        <v>41.420716250339431</v>
      </c>
      <c r="AG16" s="127">
        <f t="shared" si="0"/>
        <v>10.993582993075634</v>
      </c>
      <c r="AH16" s="127">
        <f t="shared" si="0"/>
        <v>3.2701333843117055</v>
      </c>
      <c r="AI16" s="127">
        <f t="shared" si="0"/>
        <v>6.5275898100768472</v>
      </c>
      <c r="AJ16" s="127">
        <f t="shared" si="0"/>
        <v>21.467473627009216</v>
      </c>
      <c r="AK16" s="127">
        <f t="shared" si="0"/>
        <v>12.314410745104862</v>
      </c>
      <c r="AL16" s="127">
        <f t="shared" si="0"/>
        <v>11.182166981411218</v>
      </c>
      <c r="AM16" s="127">
        <f t="shared" si="0"/>
        <v>10.607658475528041</v>
      </c>
      <c r="AN16" s="280"/>
      <c r="AO16" s="281"/>
      <c r="AP16" s="281"/>
      <c r="AQ16" s="281"/>
      <c r="AR16" s="281"/>
      <c r="AS16" s="281"/>
      <c r="AT16" s="281"/>
      <c r="AU16" s="281"/>
      <c r="AV16" s="281"/>
      <c r="AW16" s="281"/>
      <c r="AX16" s="281"/>
      <c r="AY16" s="281"/>
      <c r="AZ16" s="281"/>
      <c r="BA16" s="281"/>
      <c r="BB16" s="281"/>
      <c r="BC16" s="281"/>
      <c r="BD16" s="281"/>
      <c r="BE16" s="325"/>
    </row>
    <row r="17" spans="2:57" ht="15" x14ac:dyDescent="0.25">
      <c r="B17" s="765"/>
      <c r="C17" s="8" t="s">
        <v>7</v>
      </c>
      <c r="D17" s="424">
        <v>0</v>
      </c>
      <c r="E17" s="341">
        <v>0</v>
      </c>
      <c r="F17" s="341">
        <v>0</v>
      </c>
      <c r="G17" s="341">
        <v>0</v>
      </c>
      <c r="H17" s="341">
        <v>0</v>
      </c>
      <c r="I17" s="341">
        <v>0</v>
      </c>
      <c r="J17" s="341">
        <v>0</v>
      </c>
      <c r="K17" s="341">
        <v>0</v>
      </c>
      <c r="L17" s="341">
        <v>0</v>
      </c>
      <c r="M17" s="341">
        <v>0</v>
      </c>
      <c r="N17" s="341">
        <v>0</v>
      </c>
      <c r="O17" s="341">
        <v>0</v>
      </c>
      <c r="P17" s="341">
        <v>0</v>
      </c>
      <c r="Q17" s="341">
        <v>0</v>
      </c>
      <c r="R17" s="341">
        <v>0</v>
      </c>
      <c r="S17" s="341">
        <v>0</v>
      </c>
      <c r="T17" s="341">
        <v>0</v>
      </c>
      <c r="U17" s="341">
        <v>0</v>
      </c>
      <c r="V17" s="74">
        <f>100</f>
        <v>100</v>
      </c>
      <c r="W17" s="127" t="e">
        <f t="shared" si="1"/>
        <v>#DIV/0!</v>
      </c>
      <c r="X17" s="127" t="e">
        <f t="shared" si="0"/>
        <v>#DIV/0!</v>
      </c>
      <c r="Y17" s="127" t="e">
        <f t="shared" si="0"/>
        <v>#DIV/0!</v>
      </c>
      <c r="Z17" s="127" t="e">
        <f t="shared" si="0"/>
        <v>#DIV/0!</v>
      </c>
      <c r="AA17" s="127" t="e">
        <f t="shared" si="0"/>
        <v>#DIV/0!</v>
      </c>
      <c r="AB17" s="127" t="e">
        <f t="shared" si="0"/>
        <v>#DIV/0!</v>
      </c>
      <c r="AC17" s="127" t="e">
        <f t="shared" si="0"/>
        <v>#DIV/0!</v>
      </c>
      <c r="AD17" s="127" t="e">
        <f t="shared" si="0"/>
        <v>#DIV/0!</v>
      </c>
      <c r="AE17" s="127" t="e">
        <f t="shared" si="0"/>
        <v>#DIV/0!</v>
      </c>
      <c r="AF17" s="127" t="e">
        <f t="shared" si="0"/>
        <v>#DIV/0!</v>
      </c>
      <c r="AG17" s="127" t="e">
        <f t="shared" si="0"/>
        <v>#DIV/0!</v>
      </c>
      <c r="AH17" s="127" t="e">
        <f t="shared" si="0"/>
        <v>#DIV/0!</v>
      </c>
      <c r="AI17" s="127" t="e">
        <f t="shared" si="0"/>
        <v>#DIV/0!</v>
      </c>
      <c r="AJ17" s="127" t="e">
        <f t="shared" si="0"/>
        <v>#DIV/0!</v>
      </c>
      <c r="AK17" s="127" t="e">
        <f t="shared" si="0"/>
        <v>#DIV/0!</v>
      </c>
      <c r="AL17" s="127" t="e">
        <f t="shared" si="0"/>
        <v>#DIV/0!</v>
      </c>
      <c r="AM17" s="127" t="e">
        <f t="shared" si="0"/>
        <v>#DIV/0!</v>
      </c>
      <c r="AN17" s="283"/>
      <c r="AO17" s="284"/>
      <c r="AP17" s="284"/>
      <c r="AQ17" s="284"/>
      <c r="AR17" s="284"/>
      <c r="AS17" s="284"/>
      <c r="AT17" s="284"/>
      <c r="AU17" s="284"/>
      <c r="AV17" s="284"/>
      <c r="AW17" s="284"/>
      <c r="AX17" s="284"/>
      <c r="AY17" s="284"/>
      <c r="AZ17" s="284"/>
      <c r="BA17" s="284"/>
      <c r="BB17" s="284"/>
      <c r="BC17" s="284"/>
      <c r="BD17" s="284"/>
      <c r="BE17" s="284"/>
    </row>
    <row r="18" spans="2:57" ht="15" customHeight="1" x14ac:dyDescent="0.25">
      <c r="B18" s="766" t="s">
        <v>20</v>
      </c>
      <c r="C18" s="1" t="s">
        <v>2</v>
      </c>
      <c r="D18" s="425">
        <v>0</v>
      </c>
      <c r="E18" s="11">
        <v>0</v>
      </c>
      <c r="F18" s="11">
        <v>0</v>
      </c>
      <c r="G18" s="11">
        <v>0</v>
      </c>
      <c r="H18" s="11">
        <v>0</v>
      </c>
      <c r="I18" s="11">
        <v>0</v>
      </c>
      <c r="J18" s="11">
        <v>0</v>
      </c>
      <c r="K18" s="11">
        <v>0</v>
      </c>
      <c r="L18" s="11">
        <v>0</v>
      </c>
      <c r="M18" s="11">
        <v>0</v>
      </c>
      <c r="N18" s="11">
        <v>0</v>
      </c>
      <c r="O18" s="11">
        <v>0.17390574984972601</v>
      </c>
      <c r="P18" s="11">
        <v>0</v>
      </c>
      <c r="Q18" s="11">
        <v>0</v>
      </c>
      <c r="R18" s="11">
        <v>3.1540535088845298</v>
      </c>
      <c r="S18" s="11">
        <v>3.9907400331986098</v>
      </c>
      <c r="T18" s="11">
        <v>3.7186497263061602</v>
      </c>
      <c r="U18" s="11">
        <v>3.7291971375092401</v>
      </c>
      <c r="V18" s="74">
        <f>100</f>
        <v>100</v>
      </c>
      <c r="W18" s="127" t="e">
        <f t="shared" si="1"/>
        <v>#DIV/0!</v>
      </c>
      <c r="X18" s="127" t="e">
        <f t="shared" si="0"/>
        <v>#DIV/0!</v>
      </c>
      <c r="Y18" s="127" t="e">
        <f t="shared" si="0"/>
        <v>#DIV/0!</v>
      </c>
      <c r="Z18" s="127" t="e">
        <f t="shared" si="0"/>
        <v>#DIV/0!</v>
      </c>
      <c r="AA18" s="127" t="e">
        <f t="shared" si="0"/>
        <v>#DIV/0!</v>
      </c>
      <c r="AB18" s="127" t="e">
        <f t="shared" si="0"/>
        <v>#DIV/0!</v>
      </c>
      <c r="AC18" s="127" t="e">
        <f t="shared" si="0"/>
        <v>#DIV/0!</v>
      </c>
      <c r="AD18" s="127" t="e">
        <f t="shared" si="0"/>
        <v>#DIV/0!</v>
      </c>
      <c r="AE18" s="127" t="e">
        <f t="shared" si="0"/>
        <v>#DIV/0!</v>
      </c>
      <c r="AF18" s="127" t="e">
        <f t="shared" si="0"/>
        <v>#DIV/0!</v>
      </c>
      <c r="AG18" s="127" t="e">
        <f t="shared" si="0"/>
        <v>#DIV/0!</v>
      </c>
      <c r="AH18" s="127" t="e">
        <f t="shared" si="0"/>
        <v>#DIV/0!</v>
      </c>
      <c r="AI18" s="127" t="e">
        <f t="shared" si="0"/>
        <v>#DIV/0!</v>
      </c>
      <c r="AJ18" s="127" t="e">
        <f t="shared" si="0"/>
        <v>#DIV/0!</v>
      </c>
      <c r="AK18" s="127" t="e">
        <f t="shared" si="0"/>
        <v>#DIV/0!</v>
      </c>
      <c r="AL18" s="127" t="e">
        <f t="shared" si="0"/>
        <v>#DIV/0!</v>
      </c>
      <c r="AM18" s="127" t="e">
        <f t="shared" si="0"/>
        <v>#DIV/0!</v>
      </c>
      <c r="AN18" s="280">
        <v>1</v>
      </c>
      <c r="AO18" s="281">
        <v>1</v>
      </c>
      <c r="AP18" s="281">
        <v>1</v>
      </c>
      <c r="AQ18" s="281">
        <v>1</v>
      </c>
      <c r="AR18" s="281">
        <v>1</v>
      </c>
      <c r="AS18" s="281">
        <v>1</v>
      </c>
      <c r="AT18" s="281">
        <v>1</v>
      </c>
      <c r="AU18" s="281">
        <v>1</v>
      </c>
      <c r="AV18" s="281">
        <v>1</v>
      </c>
      <c r="AW18" s="281">
        <v>1</v>
      </c>
      <c r="AX18" s="281">
        <v>1</v>
      </c>
      <c r="AY18" s="281">
        <v>4</v>
      </c>
      <c r="AZ18" s="281">
        <v>4</v>
      </c>
      <c r="BA18" s="281">
        <v>4</v>
      </c>
      <c r="BB18" s="281">
        <v>1</v>
      </c>
      <c r="BC18" s="281">
        <v>4</v>
      </c>
      <c r="BD18" s="281">
        <v>6</v>
      </c>
      <c r="BE18" s="325">
        <v>7</v>
      </c>
    </row>
    <row r="19" spans="2:57" ht="15" x14ac:dyDescent="0.25">
      <c r="B19" s="772"/>
      <c r="C19" s="1" t="s">
        <v>3</v>
      </c>
      <c r="D19" s="365">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74">
        <f>100</f>
        <v>100</v>
      </c>
      <c r="W19" s="127" t="e">
        <f t="shared" si="1"/>
        <v>#DIV/0!</v>
      </c>
      <c r="X19" s="127" t="e">
        <f t="shared" si="0"/>
        <v>#DIV/0!</v>
      </c>
      <c r="Y19" s="127" t="e">
        <f t="shared" si="0"/>
        <v>#DIV/0!</v>
      </c>
      <c r="Z19" s="127" t="e">
        <f t="shared" si="0"/>
        <v>#DIV/0!</v>
      </c>
      <c r="AA19" s="127" t="e">
        <f t="shared" si="0"/>
        <v>#DIV/0!</v>
      </c>
      <c r="AB19" s="127" t="e">
        <f t="shared" si="0"/>
        <v>#DIV/0!</v>
      </c>
      <c r="AC19" s="127" t="e">
        <f t="shared" si="0"/>
        <v>#DIV/0!</v>
      </c>
      <c r="AD19" s="127" t="e">
        <f t="shared" si="0"/>
        <v>#DIV/0!</v>
      </c>
      <c r="AE19" s="127" t="e">
        <f t="shared" si="0"/>
        <v>#DIV/0!</v>
      </c>
      <c r="AF19" s="127" t="e">
        <f t="shared" si="0"/>
        <v>#DIV/0!</v>
      </c>
      <c r="AG19" s="127" t="e">
        <f t="shared" si="0"/>
        <v>#DIV/0!</v>
      </c>
      <c r="AH19" s="127" t="e">
        <f t="shared" si="0"/>
        <v>#DIV/0!</v>
      </c>
      <c r="AI19" s="127" t="e">
        <f t="shared" si="0"/>
        <v>#DIV/0!</v>
      </c>
      <c r="AJ19" s="127" t="e">
        <f t="shared" si="0"/>
        <v>#DIV/0!</v>
      </c>
      <c r="AK19" s="127" t="e">
        <f t="shared" si="0"/>
        <v>#DIV/0!</v>
      </c>
      <c r="AL19" s="127" t="e">
        <f t="shared" si="0"/>
        <v>#DIV/0!</v>
      </c>
      <c r="AM19" s="127" t="e">
        <f t="shared" si="0"/>
        <v>#DIV/0!</v>
      </c>
      <c r="AN19" s="280">
        <v>1</v>
      </c>
      <c r="AO19" s="281">
        <v>1</v>
      </c>
      <c r="AP19" s="281">
        <v>1</v>
      </c>
      <c r="AQ19" s="281">
        <v>1</v>
      </c>
      <c r="AR19" s="281">
        <v>1</v>
      </c>
      <c r="AS19" s="281">
        <v>1</v>
      </c>
      <c r="AT19" s="281">
        <v>1</v>
      </c>
      <c r="AU19" s="281">
        <v>1</v>
      </c>
      <c r="AV19" s="281">
        <v>1</v>
      </c>
      <c r="AW19" s="281">
        <v>1</v>
      </c>
      <c r="AX19" s="281">
        <v>1</v>
      </c>
      <c r="AY19" s="281">
        <v>1</v>
      </c>
      <c r="AZ19" s="281">
        <v>4</v>
      </c>
      <c r="BA19" s="281">
        <v>4</v>
      </c>
      <c r="BB19" s="281">
        <v>4</v>
      </c>
      <c r="BC19" s="281">
        <v>4</v>
      </c>
      <c r="BD19" s="281">
        <v>6</v>
      </c>
      <c r="BE19" s="325">
        <v>7</v>
      </c>
    </row>
    <row r="20" spans="2:57" ht="15" x14ac:dyDescent="0.25">
      <c r="B20" s="772"/>
      <c r="C20" s="1" t="s">
        <v>4</v>
      </c>
      <c r="D20" s="365">
        <v>0</v>
      </c>
      <c r="E20" s="11">
        <v>0</v>
      </c>
      <c r="F20" s="11">
        <v>0</v>
      </c>
      <c r="G20" s="11">
        <v>0</v>
      </c>
      <c r="H20" s="11">
        <v>0</v>
      </c>
      <c r="I20" s="11">
        <v>0</v>
      </c>
      <c r="J20" s="11">
        <v>0</v>
      </c>
      <c r="K20" s="11">
        <v>0</v>
      </c>
      <c r="L20" s="11">
        <v>0</v>
      </c>
      <c r="M20" s="11">
        <v>0</v>
      </c>
      <c r="N20" s="11">
        <v>0</v>
      </c>
      <c r="O20" s="11">
        <v>0</v>
      </c>
      <c r="P20" s="11">
        <v>0</v>
      </c>
      <c r="Q20" s="11">
        <v>0</v>
      </c>
      <c r="R20" s="11">
        <v>0</v>
      </c>
      <c r="S20" s="11">
        <v>0</v>
      </c>
      <c r="T20" s="11">
        <v>0</v>
      </c>
      <c r="U20" s="11">
        <v>0</v>
      </c>
      <c r="V20" s="74">
        <f>100</f>
        <v>100</v>
      </c>
      <c r="W20" s="127" t="e">
        <f t="shared" si="1"/>
        <v>#DIV/0!</v>
      </c>
      <c r="X20" s="127" t="e">
        <f t="shared" si="0"/>
        <v>#DIV/0!</v>
      </c>
      <c r="Y20" s="127" t="e">
        <f t="shared" si="0"/>
        <v>#DIV/0!</v>
      </c>
      <c r="Z20" s="127" t="e">
        <f t="shared" si="0"/>
        <v>#DIV/0!</v>
      </c>
      <c r="AA20" s="127" t="e">
        <f t="shared" si="0"/>
        <v>#DIV/0!</v>
      </c>
      <c r="AB20" s="127" t="e">
        <f t="shared" si="0"/>
        <v>#DIV/0!</v>
      </c>
      <c r="AC20" s="127" t="e">
        <f t="shared" si="0"/>
        <v>#DIV/0!</v>
      </c>
      <c r="AD20" s="127" t="e">
        <f t="shared" si="0"/>
        <v>#DIV/0!</v>
      </c>
      <c r="AE20" s="127" t="e">
        <f t="shared" si="0"/>
        <v>#DIV/0!</v>
      </c>
      <c r="AF20" s="127" t="e">
        <f t="shared" si="0"/>
        <v>#DIV/0!</v>
      </c>
      <c r="AG20" s="127" t="e">
        <f t="shared" si="0"/>
        <v>#DIV/0!</v>
      </c>
      <c r="AH20" s="127" t="e">
        <f t="shared" si="0"/>
        <v>#DIV/0!</v>
      </c>
      <c r="AI20" s="127" t="e">
        <f t="shared" si="0"/>
        <v>#DIV/0!</v>
      </c>
      <c r="AJ20" s="127" t="e">
        <f t="shared" si="0"/>
        <v>#DIV/0!</v>
      </c>
      <c r="AK20" s="127" t="e">
        <f t="shared" si="0"/>
        <v>#DIV/0!</v>
      </c>
      <c r="AL20" s="127" t="e">
        <f t="shared" si="0"/>
        <v>#DIV/0!</v>
      </c>
      <c r="AM20" s="127" t="e">
        <f t="shared" si="0"/>
        <v>#DIV/0!</v>
      </c>
      <c r="AN20" s="280">
        <v>1</v>
      </c>
      <c r="AO20" s="281">
        <v>1</v>
      </c>
      <c r="AP20" s="281">
        <v>1</v>
      </c>
      <c r="AQ20" s="281">
        <v>1</v>
      </c>
      <c r="AR20" s="281">
        <v>1</v>
      </c>
      <c r="AS20" s="281">
        <v>1</v>
      </c>
      <c r="AT20" s="281">
        <v>1</v>
      </c>
      <c r="AU20" s="281">
        <v>1</v>
      </c>
      <c r="AV20" s="281">
        <v>1</v>
      </c>
      <c r="AW20" s="281">
        <v>1</v>
      </c>
      <c r="AX20" s="281">
        <v>1</v>
      </c>
      <c r="AY20" s="281">
        <v>1</v>
      </c>
      <c r="AZ20" s="281">
        <v>1</v>
      </c>
      <c r="BA20" s="281">
        <v>1</v>
      </c>
      <c r="BB20" s="281">
        <v>1</v>
      </c>
      <c r="BC20" s="281">
        <v>4</v>
      </c>
      <c r="BD20" s="281">
        <v>6</v>
      </c>
      <c r="BE20" s="325">
        <v>7</v>
      </c>
    </row>
    <row r="21" spans="2:57" ht="15" x14ac:dyDescent="0.25">
      <c r="B21" s="772"/>
      <c r="C21" s="1" t="s">
        <v>5</v>
      </c>
      <c r="D21" s="365">
        <v>1965.59155407042</v>
      </c>
      <c r="E21" s="11">
        <v>1307.40833066249</v>
      </c>
      <c r="F21" s="11">
        <v>1377.06618878068</v>
      </c>
      <c r="G21" s="11">
        <v>1387.6757159661299</v>
      </c>
      <c r="H21" s="11">
        <v>1615.0551709092599</v>
      </c>
      <c r="I21" s="11">
        <v>1304.38698202204</v>
      </c>
      <c r="J21" s="11">
        <v>995.37113755123198</v>
      </c>
      <c r="K21" s="11">
        <v>777.77174208267695</v>
      </c>
      <c r="L21" s="11">
        <v>569.84367120524496</v>
      </c>
      <c r="M21" s="11">
        <v>612.88582939441096</v>
      </c>
      <c r="N21" s="11">
        <v>1219.6038548008601</v>
      </c>
      <c r="O21" s="11">
        <v>278.986485989323</v>
      </c>
      <c r="P21" s="11">
        <v>115.176429748535</v>
      </c>
      <c r="Q21" s="11">
        <v>114.217579156631</v>
      </c>
      <c r="R21" s="11">
        <v>376.52084011737998</v>
      </c>
      <c r="S21" s="11">
        <v>215.47343784164701</v>
      </c>
      <c r="T21" s="11">
        <v>195.66181557470901</v>
      </c>
      <c r="U21" s="11">
        <v>185.56842974094599</v>
      </c>
      <c r="V21" s="74">
        <f>100</f>
        <v>100</v>
      </c>
      <c r="W21" s="127">
        <f t="shared" si="1"/>
        <v>66.514751142222821</v>
      </c>
      <c r="X21" s="127">
        <f t="shared" si="0"/>
        <v>70.058613445351867</v>
      </c>
      <c r="Y21" s="127">
        <f t="shared" si="0"/>
        <v>70.598375999961917</v>
      </c>
      <c r="Z21" s="127">
        <f t="shared" si="0"/>
        <v>82.166367044299918</v>
      </c>
      <c r="AA21" s="127">
        <f t="shared" si="0"/>
        <v>66.361039215948352</v>
      </c>
      <c r="AB21" s="127">
        <f t="shared" si="0"/>
        <v>50.639774855054725</v>
      </c>
      <c r="AC21" s="127">
        <f t="shared" si="0"/>
        <v>39.569346972011473</v>
      </c>
      <c r="AD21" s="127">
        <f t="shared" si="0"/>
        <v>28.990950333765504</v>
      </c>
      <c r="AE21" s="127">
        <f t="shared" si="0"/>
        <v>31.180731730619428</v>
      </c>
      <c r="AF21" s="127">
        <f t="shared" si="0"/>
        <v>62.047674771254435</v>
      </c>
      <c r="AG21" s="127">
        <f t="shared" si="0"/>
        <v>14.193512655850979</v>
      </c>
      <c r="AH21" s="127">
        <f t="shared" si="0"/>
        <v>5.8596319011456561</v>
      </c>
      <c r="AI21" s="127">
        <f t="shared" si="0"/>
        <v>5.8108501188919437</v>
      </c>
      <c r="AJ21" s="127">
        <f t="shared" si="0"/>
        <v>19.155599205626757</v>
      </c>
      <c r="AK21" s="127">
        <f t="shared" si="0"/>
        <v>10.962269215872272</v>
      </c>
      <c r="AL21" s="127">
        <f t="shared" si="0"/>
        <v>9.954347594215351</v>
      </c>
      <c r="AM21" s="127">
        <f t="shared" si="0"/>
        <v>9.4408438699618937</v>
      </c>
      <c r="AN21" s="280">
        <v>4</v>
      </c>
      <c r="AO21" s="281">
        <v>1</v>
      </c>
      <c r="AP21" s="281">
        <v>1</v>
      </c>
      <c r="AQ21" s="281">
        <v>1</v>
      </c>
      <c r="AR21" s="281">
        <v>1</v>
      </c>
      <c r="AS21" s="281">
        <v>1</v>
      </c>
      <c r="AT21" s="281">
        <v>1</v>
      </c>
      <c r="AU21" s="281">
        <v>1</v>
      </c>
      <c r="AV21" s="281">
        <v>1</v>
      </c>
      <c r="AW21" s="281">
        <v>1</v>
      </c>
      <c r="AX21" s="281">
        <v>4</v>
      </c>
      <c r="AY21" s="281">
        <v>4</v>
      </c>
      <c r="AZ21" s="281">
        <v>4</v>
      </c>
      <c r="BA21" s="281">
        <v>4</v>
      </c>
      <c r="BB21" s="281">
        <v>4</v>
      </c>
      <c r="BC21" s="281">
        <v>4</v>
      </c>
      <c r="BD21" s="281">
        <v>6</v>
      </c>
      <c r="BE21" s="325">
        <v>7</v>
      </c>
    </row>
    <row r="22" spans="2:57" ht="15" x14ac:dyDescent="0.25">
      <c r="B22" s="772"/>
      <c r="C22" s="1" t="s">
        <v>6</v>
      </c>
      <c r="D22" s="365">
        <v>1965.59155407042</v>
      </c>
      <c r="E22" s="11">
        <v>1307.40833066249</v>
      </c>
      <c r="F22" s="11">
        <v>1377.06618878068</v>
      </c>
      <c r="G22" s="11">
        <v>1387.6757159661299</v>
      </c>
      <c r="H22" s="11">
        <v>1615.0551709092599</v>
      </c>
      <c r="I22" s="11">
        <v>1304.38698202204</v>
      </c>
      <c r="J22" s="11">
        <v>995.37113755123198</v>
      </c>
      <c r="K22" s="11">
        <v>777.77174208267695</v>
      </c>
      <c r="L22" s="11">
        <v>569.84367120524496</v>
      </c>
      <c r="M22" s="11">
        <v>612.88582939441096</v>
      </c>
      <c r="N22" s="11">
        <v>1219.6038548008601</v>
      </c>
      <c r="O22" s="11">
        <v>279.16039173917198</v>
      </c>
      <c r="P22" s="11">
        <v>115.176429748535</v>
      </c>
      <c r="Q22" s="11">
        <v>114.217579156631</v>
      </c>
      <c r="R22" s="11">
        <v>379.67489362626497</v>
      </c>
      <c r="S22" s="11">
        <v>219.464177874846</v>
      </c>
      <c r="T22" s="11">
        <v>199.38046530101499</v>
      </c>
      <c r="U22" s="11">
        <v>189.29762687845499</v>
      </c>
      <c r="V22" s="74">
        <f>100</f>
        <v>100</v>
      </c>
      <c r="W22" s="127">
        <f t="shared" si="1"/>
        <v>66.514751142222821</v>
      </c>
      <c r="X22" s="127">
        <f t="shared" si="0"/>
        <v>70.058613445351867</v>
      </c>
      <c r="Y22" s="127">
        <f t="shared" si="0"/>
        <v>70.598375999961917</v>
      </c>
      <c r="Z22" s="127">
        <f t="shared" si="0"/>
        <v>82.166367044299918</v>
      </c>
      <c r="AA22" s="127">
        <f t="shared" si="0"/>
        <v>66.361039215948352</v>
      </c>
      <c r="AB22" s="127">
        <f t="shared" si="0"/>
        <v>50.639774855054725</v>
      </c>
      <c r="AC22" s="127">
        <f t="shared" si="0"/>
        <v>39.569346972011473</v>
      </c>
      <c r="AD22" s="127">
        <f t="shared" si="0"/>
        <v>28.990950333765504</v>
      </c>
      <c r="AE22" s="127">
        <f t="shared" si="0"/>
        <v>31.180731730619428</v>
      </c>
      <c r="AF22" s="127">
        <f t="shared" si="0"/>
        <v>62.047674771254435</v>
      </c>
      <c r="AG22" s="127">
        <f t="shared" si="0"/>
        <v>14.202360157738584</v>
      </c>
      <c r="AH22" s="127">
        <f t="shared" si="0"/>
        <v>5.8596319011456561</v>
      </c>
      <c r="AI22" s="127">
        <f t="shared" si="0"/>
        <v>5.8108501188919437</v>
      </c>
      <c r="AJ22" s="127">
        <f t="shared" si="0"/>
        <v>19.316062527844103</v>
      </c>
      <c r="AK22" s="127">
        <f t="shared" si="0"/>
        <v>11.165299190483974</v>
      </c>
      <c r="AL22" s="127">
        <f t="shared" si="0"/>
        <v>10.143534901141111</v>
      </c>
      <c r="AM22" s="127">
        <f t="shared" si="0"/>
        <v>9.6305677792749176</v>
      </c>
      <c r="AN22" s="280"/>
      <c r="AO22" s="281"/>
      <c r="AP22" s="281"/>
      <c r="AQ22" s="281"/>
      <c r="AR22" s="281"/>
      <c r="AS22" s="281"/>
      <c r="AT22" s="281"/>
      <c r="AU22" s="281"/>
      <c r="AV22" s="281"/>
      <c r="AW22" s="281"/>
      <c r="AX22" s="281"/>
      <c r="AY22" s="281"/>
      <c r="AZ22" s="281"/>
      <c r="BA22" s="281"/>
      <c r="BB22" s="281"/>
      <c r="BC22" s="281"/>
      <c r="BD22" s="281"/>
      <c r="BE22" s="325"/>
    </row>
    <row r="23" spans="2:57" ht="15" x14ac:dyDescent="0.25">
      <c r="B23" s="765"/>
      <c r="C23" s="1" t="s">
        <v>7</v>
      </c>
      <c r="D23" s="424">
        <v>0</v>
      </c>
      <c r="E23" s="341">
        <v>0</v>
      </c>
      <c r="F23" s="341">
        <v>0</v>
      </c>
      <c r="G23" s="341">
        <v>0</v>
      </c>
      <c r="H23" s="341">
        <v>0</v>
      </c>
      <c r="I23" s="341">
        <v>0</v>
      </c>
      <c r="J23" s="341">
        <v>0</v>
      </c>
      <c r="K23" s="341">
        <v>0</v>
      </c>
      <c r="L23" s="341">
        <v>0</v>
      </c>
      <c r="M23" s="341">
        <v>0</v>
      </c>
      <c r="N23" s="341">
        <v>0</v>
      </c>
      <c r="O23" s="341">
        <v>0.17390574984972601</v>
      </c>
      <c r="P23" s="341">
        <v>0</v>
      </c>
      <c r="Q23" s="341">
        <v>0</v>
      </c>
      <c r="R23" s="341">
        <v>3.1540535088845298</v>
      </c>
      <c r="S23" s="341">
        <v>3.9907400331986098</v>
      </c>
      <c r="T23" s="341">
        <v>3.7186497263061602</v>
      </c>
      <c r="U23" s="341">
        <v>3.7291971375092401</v>
      </c>
      <c r="V23" s="74">
        <f>100</f>
        <v>100</v>
      </c>
      <c r="W23" s="127" t="e">
        <f t="shared" si="1"/>
        <v>#DIV/0!</v>
      </c>
      <c r="X23" s="127" t="e">
        <f t="shared" si="0"/>
        <v>#DIV/0!</v>
      </c>
      <c r="Y23" s="127" t="e">
        <f t="shared" si="0"/>
        <v>#DIV/0!</v>
      </c>
      <c r="Z23" s="127" t="e">
        <f t="shared" si="0"/>
        <v>#DIV/0!</v>
      </c>
      <c r="AA23" s="127" t="e">
        <f t="shared" si="0"/>
        <v>#DIV/0!</v>
      </c>
      <c r="AB23" s="127" t="e">
        <f t="shared" si="0"/>
        <v>#DIV/0!</v>
      </c>
      <c r="AC23" s="127" t="e">
        <f t="shared" si="0"/>
        <v>#DIV/0!</v>
      </c>
      <c r="AD23" s="127" t="e">
        <f t="shared" si="0"/>
        <v>#DIV/0!</v>
      </c>
      <c r="AE23" s="127" t="e">
        <f t="shared" si="0"/>
        <v>#DIV/0!</v>
      </c>
      <c r="AF23" s="127" t="e">
        <f t="shared" si="0"/>
        <v>#DIV/0!</v>
      </c>
      <c r="AG23" s="127" t="e">
        <f t="shared" si="0"/>
        <v>#DIV/0!</v>
      </c>
      <c r="AH23" s="127" t="e">
        <f t="shared" si="0"/>
        <v>#DIV/0!</v>
      </c>
      <c r="AI23" s="127" t="e">
        <f t="shared" si="0"/>
        <v>#DIV/0!</v>
      </c>
      <c r="AJ23" s="127" t="e">
        <f t="shared" si="0"/>
        <v>#DIV/0!</v>
      </c>
      <c r="AK23" s="127" t="e">
        <f t="shared" si="0"/>
        <v>#DIV/0!</v>
      </c>
      <c r="AL23" s="127" t="e">
        <f t="shared" si="0"/>
        <v>#DIV/0!</v>
      </c>
      <c r="AM23" s="127" t="e">
        <f t="shared" si="0"/>
        <v>#DIV/0!</v>
      </c>
      <c r="AN23" s="283"/>
      <c r="AO23" s="284"/>
      <c r="AP23" s="284"/>
      <c r="AQ23" s="284"/>
      <c r="AR23" s="284"/>
      <c r="AS23" s="284"/>
      <c r="AT23" s="284"/>
      <c r="AU23" s="284"/>
      <c r="AV23" s="284"/>
      <c r="AW23" s="284"/>
      <c r="AX23" s="284"/>
      <c r="AY23" s="284"/>
      <c r="AZ23" s="284"/>
      <c r="BA23" s="284"/>
      <c r="BB23" s="284"/>
      <c r="BC23" s="284"/>
      <c r="BD23" s="284"/>
      <c r="BE23" s="284"/>
    </row>
    <row r="24" spans="2:57" ht="15" customHeight="1" x14ac:dyDescent="0.25">
      <c r="B24" s="766" t="s">
        <v>21</v>
      </c>
      <c r="C24" s="7" t="s">
        <v>2</v>
      </c>
      <c r="D24" s="425">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74">
        <f>100</f>
        <v>100</v>
      </c>
      <c r="W24" s="127" t="e">
        <f t="shared" si="1"/>
        <v>#DIV/0!</v>
      </c>
      <c r="X24" s="127" t="e">
        <f t="shared" si="0"/>
        <v>#DIV/0!</v>
      </c>
      <c r="Y24" s="127" t="e">
        <f t="shared" si="0"/>
        <v>#DIV/0!</v>
      </c>
      <c r="Z24" s="127" t="e">
        <f t="shared" si="0"/>
        <v>#DIV/0!</v>
      </c>
      <c r="AA24" s="127" t="e">
        <f t="shared" si="0"/>
        <v>#DIV/0!</v>
      </c>
      <c r="AB24" s="127" t="e">
        <f t="shared" si="0"/>
        <v>#DIV/0!</v>
      </c>
      <c r="AC24" s="127" t="e">
        <f t="shared" si="0"/>
        <v>#DIV/0!</v>
      </c>
      <c r="AD24" s="127" t="e">
        <f t="shared" si="0"/>
        <v>#DIV/0!</v>
      </c>
      <c r="AE24" s="127" t="e">
        <f t="shared" si="0"/>
        <v>#DIV/0!</v>
      </c>
      <c r="AF24" s="127" t="e">
        <f t="shared" si="0"/>
        <v>#DIV/0!</v>
      </c>
      <c r="AG24" s="127" t="e">
        <f t="shared" si="0"/>
        <v>#DIV/0!</v>
      </c>
      <c r="AH24" s="127" t="e">
        <f t="shared" si="0"/>
        <v>#DIV/0!</v>
      </c>
      <c r="AI24" s="127" t="e">
        <f t="shared" si="0"/>
        <v>#DIV/0!</v>
      </c>
      <c r="AJ24" s="127" t="e">
        <f t="shared" si="0"/>
        <v>#DIV/0!</v>
      </c>
      <c r="AK24" s="127" t="e">
        <f t="shared" si="0"/>
        <v>#DIV/0!</v>
      </c>
      <c r="AL24" s="127" t="e">
        <f t="shared" si="0"/>
        <v>#DIV/0!</v>
      </c>
      <c r="AM24" s="127" t="e">
        <f t="shared" si="0"/>
        <v>#DIV/0!</v>
      </c>
      <c r="AN24" s="280">
        <v>1</v>
      </c>
      <c r="AO24" s="281">
        <v>1</v>
      </c>
      <c r="AP24" s="281">
        <v>1</v>
      </c>
      <c r="AQ24" s="281">
        <v>1</v>
      </c>
      <c r="AR24" s="281">
        <v>1</v>
      </c>
      <c r="AS24" s="281">
        <v>1</v>
      </c>
      <c r="AT24" s="281">
        <v>1</v>
      </c>
      <c r="AU24" s="281">
        <v>1</v>
      </c>
      <c r="AV24" s="281">
        <v>1</v>
      </c>
      <c r="AW24" s="281">
        <v>1</v>
      </c>
      <c r="AX24" s="281">
        <v>1</v>
      </c>
      <c r="AY24" s="281">
        <v>4</v>
      </c>
      <c r="AZ24" s="281">
        <v>4</v>
      </c>
      <c r="BA24" s="281">
        <v>4</v>
      </c>
      <c r="BB24" s="281">
        <v>4</v>
      </c>
      <c r="BC24" s="281">
        <v>4</v>
      </c>
      <c r="BD24" s="281">
        <v>6</v>
      </c>
      <c r="BE24" s="325">
        <v>7</v>
      </c>
    </row>
    <row r="25" spans="2:57" ht="15" x14ac:dyDescent="0.25">
      <c r="B25" s="772"/>
      <c r="C25" s="1" t="s">
        <v>3</v>
      </c>
      <c r="D25" s="365">
        <v>0</v>
      </c>
      <c r="E25" s="11">
        <v>0</v>
      </c>
      <c r="F25" s="11">
        <v>0</v>
      </c>
      <c r="G25" s="11">
        <v>0</v>
      </c>
      <c r="H25" s="11">
        <v>0</v>
      </c>
      <c r="I25" s="11">
        <v>0</v>
      </c>
      <c r="J25" s="11">
        <v>0</v>
      </c>
      <c r="K25" s="11">
        <v>0</v>
      </c>
      <c r="L25" s="11">
        <v>0</v>
      </c>
      <c r="M25" s="11">
        <v>0</v>
      </c>
      <c r="N25" s="11">
        <v>0</v>
      </c>
      <c r="O25" s="11">
        <v>0</v>
      </c>
      <c r="P25" s="11">
        <v>0</v>
      </c>
      <c r="Q25" s="11">
        <v>0</v>
      </c>
      <c r="R25" s="11">
        <v>0</v>
      </c>
      <c r="S25" s="11">
        <v>0</v>
      </c>
      <c r="T25" s="11">
        <v>0</v>
      </c>
      <c r="U25" s="11">
        <v>0</v>
      </c>
      <c r="V25" s="74">
        <f>100</f>
        <v>100</v>
      </c>
      <c r="W25" s="127" t="e">
        <f t="shared" si="1"/>
        <v>#DIV/0!</v>
      </c>
      <c r="X25" s="127" t="e">
        <f t="shared" si="0"/>
        <v>#DIV/0!</v>
      </c>
      <c r="Y25" s="127" t="e">
        <f t="shared" si="0"/>
        <v>#DIV/0!</v>
      </c>
      <c r="Z25" s="127" t="e">
        <f t="shared" si="0"/>
        <v>#DIV/0!</v>
      </c>
      <c r="AA25" s="127" t="e">
        <f t="shared" si="0"/>
        <v>#DIV/0!</v>
      </c>
      <c r="AB25" s="127" t="e">
        <f t="shared" si="0"/>
        <v>#DIV/0!</v>
      </c>
      <c r="AC25" s="127" t="e">
        <f t="shared" si="0"/>
        <v>#DIV/0!</v>
      </c>
      <c r="AD25" s="127" t="e">
        <f t="shared" si="0"/>
        <v>#DIV/0!</v>
      </c>
      <c r="AE25" s="127" t="e">
        <f t="shared" si="0"/>
        <v>#DIV/0!</v>
      </c>
      <c r="AF25" s="127" t="e">
        <f t="shared" si="0"/>
        <v>#DIV/0!</v>
      </c>
      <c r="AG25" s="127" t="e">
        <f t="shared" si="0"/>
        <v>#DIV/0!</v>
      </c>
      <c r="AH25" s="127" t="e">
        <f t="shared" si="0"/>
        <v>#DIV/0!</v>
      </c>
      <c r="AI25" s="127" t="e">
        <f t="shared" si="0"/>
        <v>#DIV/0!</v>
      </c>
      <c r="AJ25" s="127" t="e">
        <f t="shared" si="0"/>
        <v>#DIV/0!</v>
      </c>
      <c r="AK25" s="127" t="e">
        <f t="shared" si="0"/>
        <v>#DIV/0!</v>
      </c>
      <c r="AL25" s="127" t="e">
        <f t="shared" si="0"/>
        <v>#DIV/0!</v>
      </c>
      <c r="AM25" s="127" t="e">
        <f t="shared" si="0"/>
        <v>#DIV/0!</v>
      </c>
      <c r="AN25" s="280">
        <v>1</v>
      </c>
      <c r="AO25" s="281">
        <v>1</v>
      </c>
      <c r="AP25" s="281">
        <v>1</v>
      </c>
      <c r="AQ25" s="281">
        <v>1</v>
      </c>
      <c r="AR25" s="342">
        <v>1</v>
      </c>
      <c r="AS25" s="342">
        <v>1</v>
      </c>
      <c r="AT25" s="342">
        <v>1</v>
      </c>
      <c r="AU25" s="419">
        <v>1</v>
      </c>
      <c r="AV25" s="419">
        <v>4</v>
      </c>
      <c r="AW25" s="281">
        <v>1</v>
      </c>
      <c r="AX25" s="281">
        <v>1</v>
      </c>
      <c r="AY25" s="281">
        <v>1</v>
      </c>
      <c r="AZ25" s="281">
        <v>1</v>
      </c>
      <c r="BA25" s="281">
        <v>1</v>
      </c>
      <c r="BB25" s="281">
        <v>1</v>
      </c>
      <c r="BC25" s="281">
        <v>4</v>
      </c>
      <c r="BD25" s="281">
        <v>6</v>
      </c>
      <c r="BE25" s="325">
        <v>7</v>
      </c>
    </row>
    <row r="26" spans="2:57" ht="15" x14ac:dyDescent="0.25">
      <c r="B26" s="772"/>
      <c r="C26" s="1" t="s">
        <v>4</v>
      </c>
      <c r="D26" s="365">
        <v>0</v>
      </c>
      <c r="E26" s="11">
        <v>0</v>
      </c>
      <c r="F26" s="11">
        <v>0</v>
      </c>
      <c r="G26" s="11">
        <v>0</v>
      </c>
      <c r="H26" s="11">
        <v>0</v>
      </c>
      <c r="I26" s="11">
        <v>0</v>
      </c>
      <c r="J26" s="11">
        <v>0</v>
      </c>
      <c r="K26" s="11">
        <v>0</v>
      </c>
      <c r="L26" s="11">
        <v>0</v>
      </c>
      <c r="M26" s="11">
        <v>0</v>
      </c>
      <c r="N26" s="11">
        <v>2.1706824521309702</v>
      </c>
      <c r="O26" s="11">
        <v>0</v>
      </c>
      <c r="P26" s="11">
        <v>0</v>
      </c>
      <c r="Q26" s="11">
        <v>0</v>
      </c>
      <c r="R26" s="11">
        <v>0</v>
      </c>
      <c r="S26" s="11">
        <v>0</v>
      </c>
      <c r="T26" s="11">
        <v>0</v>
      </c>
      <c r="U26" s="11">
        <v>0</v>
      </c>
      <c r="V26" s="74">
        <f>100</f>
        <v>100</v>
      </c>
      <c r="W26" s="127" t="e">
        <f t="shared" si="1"/>
        <v>#DIV/0!</v>
      </c>
      <c r="X26" s="127" t="e">
        <f t="shared" si="0"/>
        <v>#DIV/0!</v>
      </c>
      <c r="Y26" s="127" t="e">
        <f t="shared" si="0"/>
        <v>#DIV/0!</v>
      </c>
      <c r="Z26" s="127" t="e">
        <f t="shared" si="0"/>
        <v>#DIV/0!</v>
      </c>
      <c r="AA26" s="127" t="e">
        <f t="shared" si="0"/>
        <v>#DIV/0!</v>
      </c>
      <c r="AB26" s="127" t="e">
        <f t="shared" si="0"/>
        <v>#DIV/0!</v>
      </c>
      <c r="AC26" s="127" t="e">
        <f t="shared" si="0"/>
        <v>#DIV/0!</v>
      </c>
      <c r="AD26" s="127" t="e">
        <f t="shared" si="0"/>
        <v>#DIV/0!</v>
      </c>
      <c r="AE26" s="127" t="e">
        <f t="shared" si="0"/>
        <v>#DIV/0!</v>
      </c>
      <c r="AF26" s="127" t="e">
        <f t="shared" si="0"/>
        <v>#DIV/0!</v>
      </c>
      <c r="AG26" s="127" t="e">
        <f t="shared" si="0"/>
        <v>#DIV/0!</v>
      </c>
      <c r="AH26" s="127" t="e">
        <f t="shared" si="0"/>
        <v>#DIV/0!</v>
      </c>
      <c r="AI26" s="127" t="e">
        <f t="shared" si="0"/>
        <v>#DIV/0!</v>
      </c>
      <c r="AJ26" s="127" t="e">
        <f t="shared" si="0"/>
        <v>#DIV/0!</v>
      </c>
      <c r="AK26" s="127" t="e">
        <f t="shared" si="0"/>
        <v>#DIV/0!</v>
      </c>
      <c r="AL26" s="127" t="e">
        <f t="shared" si="0"/>
        <v>#DIV/0!</v>
      </c>
      <c r="AM26" s="127" t="e">
        <f t="shared" si="0"/>
        <v>#DIV/0!</v>
      </c>
      <c r="AN26" s="280">
        <v>1</v>
      </c>
      <c r="AO26" s="281">
        <v>1</v>
      </c>
      <c r="AP26" s="281">
        <v>1</v>
      </c>
      <c r="AQ26" s="281">
        <v>1</v>
      </c>
      <c r="AR26" s="281">
        <v>1</v>
      </c>
      <c r="AS26" s="281">
        <v>1</v>
      </c>
      <c r="AT26" s="281">
        <v>1</v>
      </c>
      <c r="AU26" s="281">
        <v>1</v>
      </c>
      <c r="AV26" s="281">
        <v>4</v>
      </c>
      <c r="AW26" s="281">
        <v>4</v>
      </c>
      <c r="AX26" s="281">
        <v>4</v>
      </c>
      <c r="AY26" s="281">
        <v>4</v>
      </c>
      <c r="AZ26" s="281">
        <v>4</v>
      </c>
      <c r="BA26" s="281">
        <v>4</v>
      </c>
      <c r="BB26" s="281">
        <v>4</v>
      </c>
      <c r="BC26" s="281">
        <v>4</v>
      </c>
      <c r="BD26" s="281">
        <v>6</v>
      </c>
      <c r="BE26" s="325">
        <v>7</v>
      </c>
    </row>
    <row r="27" spans="2:57" ht="15" x14ac:dyDescent="0.25">
      <c r="B27" s="772"/>
      <c r="C27" s="1" t="s">
        <v>5</v>
      </c>
      <c r="D27" s="365">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74">
        <f>100</f>
        <v>100</v>
      </c>
      <c r="W27" s="127" t="e">
        <f t="shared" si="1"/>
        <v>#DIV/0!</v>
      </c>
      <c r="X27" s="127" t="e">
        <f t="shared" si="0"/>
        <v>#DIV/0!</v>
      </c>
      <c r="Y27" s="127" t="e">
        <f t="shared" si="0"/>
        <v>#DIV/0!</v>
      </c>
      <c r="Z27" s="127" t="e">
        <f t="shared" si="0"/>
        <v>#DIV/0!</v>
      </c>
      <c r="AA27" s="127" t="e">
        <f t="shared" si="0"/>
        <v>#DIV/0!</v>
      </c>
      <c r="AB27" s="127" t="e">
        <f t="shared" si="0"/>
        <v>#DIV/0!</v>
      </c>
      <c r="AC27" s="127" t="e">
        <f t="shared" si="0"/>
        <v>#DIV/0!</v>
      </c>
      <c r="AD27" s="127" t="e">
        <f t="shared" si="0"/>
        <v>#DIV/0!</v>
      </c>
      <c r="AE27" s="127" t="e">
        <f t="shared" si="0"/>
        <v>#DIV/0!</v>
      </c>
      <c r="AF27" s="127" t="e">
        <f t="shared" si="0"/>
        <v>#DIV/0!</v>
      </c>
      <c r="AG27" s="127" t="e">
        <f t="shared" si="0"/>
        <v>#DIV/0!</v>
      </c>
      <c r="AH27" s="127" t="e">
        <f t="shared" si="0"/>
        <v>#DIV/0!</v>
      </c>
      <c r="AI27" s="127" t="e">
        <f t="shared" si="0"/>
        <v>#DIV/0!</v>
      </c>
      <c r="AJ27" s="127" t="e">
        <f t="shared" si="0"/>
        <v>#DIV/0!</v>
      </c>
      <c r="AK27" s="127" t="e">
        <f t="shared" si="0"/>
        <v>#DIV/0!</v>
      </c>
      <c r="AL27" s="127" t="e">
        <f t="shared" si="0"/>
        <v>#DIV/0!</v>
      </c>
      <c r="AM27" s="127" t="e">
        <f t="shared" ref="AM27:AM58" si="2">U27*100/$D27</f>
        <v>#DIV/0!</v>
      </c>
      <c r="AN27" s="280">
        <v>1</v>
      </c>
      <c r="AO27" s="281">
        <v>1</v>
      </c>
      <c r="AP27" s="281">
        <v>1</v>
      </c>
      <c r="AQ27" s="281">
        <v>1</v>
      </c>
      <c r="AR27" s="281">
        <v>1</v>
      </c>
      <c r="AS27" s="281">
        <v>1</v>
      </c>
      <c r="AT27" s="281">
        <v>1</v>
      </c>
      <c r="AU27" s="281">
        <v>1</v>
      </c>
      <c r="AV27" s="281">
        <v>1</v>
      </c>
      <c r="AW27" s="281">
        <v>1</v>
      </c>
      <c r="AX27" s="281">
        <v>1</v>
      </c>
      <c r="AY27" s="281">
        <v>1</v>
      </c>
      <c r="AZ27" s="281">
        <v>1</v>
      </c>
      <c r="BA27" s="281">
        <v>1</v>
      </c>
      <c r="BB27" s="281">
        <v>1</v>
      </c>
      <c r="BC27" s="281">
        <v>4</v>
      </c>
      <c r="BD27" s="281">
        <v>6</v>
      </c>
      <c r="BE27" s="325">
        <v>7</v>
      </c>
    </row>
    <row r="28" spans="2:57" ht="15" x14ac:dyDescent="0.25">
      <c r="B28" s="772"/>
      <c r="C28" s="1" t="s">
        <v>6</v>
      </c>
      <c r="D28" s="365">
        <v>0</v>
      </c>
      <c r="E28" s="11">
        <v>0</v>
      </c>
      <c r="F28" s="11">
        <v>0</v>
      </c>
      <c r="G28" s="11">
        <v>0</v>
      </c>
      <c r="H28" s="11">
        <v>0</v>
      </c>
      <c r="I28" s="11">
        <v>0</v>
      </c>
      <c r="J28" s="11">
        <v>0</v>
      </c>
      <c r="K28" s="11">
        <v>0</v>
      </c>
      <c r="L28" s="11">
        <v>0</v>
      </c>
      <c r="M28" s="11">
        <v>0</v>
      </c>
      <c r="N28" s="11">
        <v>2.1706824521309702</v>
      </c>
      <c r="O28" s="11">
        <v>0</v>
      </c>
      <c r="P28" s="11">
        <v>0</v>
      </c>
      <c r="Q28" s="11">
        <v>0</v>
      </c>
      <c r="R28" s="11">
        <v>0</v>
      </c>
      <c r="S28" s="11">
        <v>0</v>
      </c>
      <c r="T28" s="11">
        <v>0</v>
      </c>
      <c r="U28" s="11">
        <v>0</v>
      </c>
      <c r="V28" s="74">
        <f>100</f>
        <v>100</v>
      </c>
      <c r="W28" s="127" t="e">
        <f t="shared" si="1"/>
        <v>#DIV/0!</v>
      </c>
      <c r="X28" s="127" t="e">
        <f t="shared" si="1"/>
        <v>#DIV/0!</v>
      </c>
      <c r="Y28" s="127" t="e">
        <f t="shared" si="1"/>
        <v>#DIV/0!</v>
      </c>
      <c r="Z28" s="127" t="e">
        <f t="shared" si="1"/>
        <v>#DIV/0!</v>
      </c>
      <c r="AA28" s="127" t="e">
        <f t="shared" si="1"/>
        <v>#DIV/0!</v>
      </c>
      <c r="AB28" s="127" t="e">
        <f t="shared" si="1"/>
        <v>#DIV/0!</v>
      </c>
      <c r="AC28" s="127" t="e">
        <f t="shared" si="1"/>
        <v>#DIV/0!</v>
      </c>
      <c r="AD28" s="127" t="e">
        <f t="shared" si="1"/>
        <v>#DIV/0!</v>
      </c>
      <c r="AE28" s="127" t="e">
        <f t="shared" si="1"/>
        <v>#DIV/0!</v>
      </c>
      <c r="AF28" s="127" t="e">
        <f t="shared" si="1"/>
        <v>#DIV/0!</v>
      </c>
      <c r="AG28" s="127" t="e">
        <f t="shared" si="1"/>
        <v>#DIV/0!</v>
      </c>
      <c r="AH28" s="127" t="e">
        <f t="shared" si="1"/>
        <v>#DIV/0!</v>
      </c>
      <c r="AI28" s="127" t="e">
        <f t="shared" si="1"/>
        <v>#DIV/0!</v>
      </c>
      <c r="AJ28" s="127" t="e">
        <f t="shared" si="1"/>
        <v>#DIV/0!</v>
      </c>
      <c r="AK28" s="127" t="e">
        <f t="shared" si="1"/>
        <v>#DIV/0!</v>
      </c>
      <c r="AL28" s="127" t="e">
        <f t="shared" si="1"/>
        <v>#DIV/0!</v>
      </c>
      <c r="AM28" s="127" t="e">
        <f t="shared" si="2"/>
        <v>#DIV/0!</v>
      </c>
      <c r="AN28" s="280"/>
      <c r="AO28" s="281"/>
      <c r="AP28" s="281"/>
      <c r="AQ28" s="281"/>
      <c r="AR28" s="281"/>
      <c r="AS28" s="281"/>
      <c r="AT28" s="281"/>
      <c r="AU28" s="281"/>
      <c r="AV28" s="281"/>
      <c r="AW28" s="281"/>
      <c r="AX28" s="281"/>
      <c r="AY28" s="281"/>
      <c r="AZ28" s="281"/>
      <c r="BA28" s="281"/>
      <c r="BB28" s="281"/>
      <c r="BC28" s="281"/>
      <c r="BD28" s="281"/>
      <c r="BE28" s="325"/>
    </row>
    <row r="29" spans="2:57" ht="15" x14ac:dyDescent="0.25">
      <c r="B29" s="765"/>
      <c r="C29" s="8" t="s">
        <v>7</v>
      </c>
      <c r="D29" s="424">
        <v>0</v>
      </c>
      <c r="E29" s="341">
        <v>0</v>
      </c>
      <c r="F29" s="341">
        <v>0</v>
      </c>
      <c r="G29" s="341">
        <v>0</v>
      </c>
      <c r="H29" s="341">
        <v>0</v>
      </c>
      <c r="I29" s="341">
        <v>0</v>
      </c>
      <c r="J29" s="341">
        <v>0</v>
      </c>
      <c r="K29" s="341">
        <v>0</v>
      </c>
      <c r="L29" s="341">
        <v>0</v>
      </c>
      <c r="M29" s="341">
        <v>0</v>
      </c>
      <c r="N29" s="341">
        <v>2.1706824521309702</v>
      </c>
      <c r="O29" s="341">
        <v>0</v>
      </c>
      <c r="P29" s="341">
        <v>0</v>
      </c>
      <c r="Q29" s="341">
        <v>0</v>
      </c>
      <c r="R29" s="341">
        <v>0</v>
      </c>
      <c r="S29" s="341">
        <v>0</v>
      </c>
      <c r="T29" s="341">
        <v>0</v>
      </c>
      <c r="U29" s="341">
        <v>0</v>
      </c>
      <c r="V29" s="74">
        <f>100</f>
        <v>100</v>
      </c>
      <c r="W29" s="127" t="e">
        <f t="shared" si="1"/>
        <v>#DIV/0!</v>
      </c>
      <c r="X29" s="127" t="e">
        <f t="shared" si="1"/>
        <v>#DIV/0!</v>
      </c>
      <c r="Y29" s="127" t="e">
        <f t="shared" si="1"/>
        <v>#DIV/0!</v>
      </c>
      <c r="Z29" s="127" t="e">
        <f t="shared" si="1"/>
        <v>#DIV/0!</v>
      </c>
      <c r="AA29" s="127" t="e">
        <f t="shared" si="1"/>
        <v>#DIV/0!</v>
      </c>
      <c r="AB29" s="127" t="e">
        <f t="shared" si="1"/>
        <v>#DIV/0!</v>
      </c>
      <c r="AC29" s="127" t="e">
        <f t="shared" si="1"/>
        <v>#DIV/0!</v>
      </c>
      <c r="AD29" s="127" t="e">
        <f t="shared" si="1"/>
        <v>#DIV/0!</v>
      </c>
      <c r="AE29" s="127" t="e">
        <f t="shared" si="1"/>
        <v>#DIV/0!</v>
      </c>
      <c r="AF29" s="127" t="e">
        <f t="shared" si="1"/>
        <v>#DIV/0!</v>
      </c>
      <c r="AG29" s="127" t="e">
        <f t="shared" si="1"/>
        <v>#DIV/0!</v>
      </c>
      <c r="AH29" s="127" t="e">
        <f t="shared" si="1"/>
        <v>#DIV/0!</v>
      </c>
      <c r="AI29" s="127" t="e">
        <f t="shared" ref="AI29:AI42" si="3">Q29*100/$D29</f>
        <v>#DIV/0!</v>
      </c>
      <c r="AJ29" s="127" t="e">
        <f t="shared" ref="AJ29:AJ42" si="4">R29*100/$D29</f>
        <v>#DIV/0!</v>
      </c>
      <c r="AK29" s="127" t="e">
        <f t="shared" ref="AK29:AK42" si="5">S29*100/$D29</f>
        <v>#DIV/0!</v>
      </c>
      <c r="AL29" s="127" t="e">
        <f t="shared" ref="AL29:AL42" si="6">T29*100/$D29</f>
        <v>#DIV/0!</v>
      </c>
      <c r="AM29" s="127" t="e">
        <f t="shared" si="2"/>
        <v>#DIV/0!</v>
      </c>
      <c r="AN29" s="283"/>
      <c r="AO29" s="284"/>
      <c r="AP29" s="284"/>
      <c r="AQ29" s="284"/>
      <c r="AR29" s="284"/>
      <c r="AS29" s="284"/>
      <c r="AT29" s="284"/>
      <c r="AU29" s="284"/>
      <c r="AV29" s="284"/>
      <c r="AW29" s="284"/>
      <c r="AX29" s="284"/>
      <c r="AY29" s="284"/>
      <c r="AZ29" s="284"/>
      <c r="BA29" s="284"/>
      <c r="BB29" s="284"/>
      <c r="BC29" s="284"/>
      <c r="BD29" s="284"/>
      <c r="BE29" s="284"/>
    </row>
    <row r="30" spans="2:57" ht="15" customHeight="1" x14ac:dyDescent="0.25">
      <c r="B30" s="766" t="s">
        <v>22</v>
      </c>
      <c r="C30" s="1" t="s">
        <v>2</v>
      </c>
      <c r="D30" s="425">
        <v>179.51295782255099</v>
      </c>
      <c r="E30" s="11">
        <v>152.53492871811301</v>
      </c>
      <c r="F30" s="11">
        <v>331.29760192411999</v>
      </c>
      <c r="G30" s="11">
        <v>289.18160325169202</v>
      </c>
      <c r="H30" s="11">
        <v>370.867922795173</v>
      </c>
      <c r="I30" s="11">
        <v>323.08540937285397</v>
      </c>
      <c r="J30" s="11">
        <v>291.209580309106</v>
      </c>
      <c r="K30" s="11">
        <v>319.19169971209698</v>
      </c>
      <c r="L30" s="11">
        <v>203.967768586174</v>
      </c>
      <c r="M30" s="11">
        <v>242.78569087121599</v>
      </c>
      <c r="N30" s="11">
        <v>226.13853844268601</v>
      </c>
      <c r="O30" s="11">
        <v>210.836937166116</v>
      </c>
      <c r="P30" s="11">
        <v>394.7</v>
      </c>
      <c r="Q30" s="11">
        <v>280.34201336536898</v>
      </c>
      <c r="R30" s="11">
        <v>263.18009278785303</v>
      </c>
      <c r="S30" s="11">
        <v>332.99476874959498</v>
      </c>
      <c r="T30" s="11">
        <v>310.291022798803</v>
      </c>
      <c r="U30" s="11">
        <v>291.02021938008897</v>
      </c>
      <c r="V30" s="74">
        <f>100</f>
        <v>100</v>
      </c>
      <c r="W30" s="127">
        <f t="shared" si="1"/>
        <v>84.971542204153394</v>
      </c>
      <c r="X30" s="127">
        <f t="shared" si="1"/>
        <v>184.55358651691787</v>
      </c>
      <c r="Y30" s="127">
        <f t="shared" si="1"/>
        <v>161.09232824159065</v>
      </c>
      <c r="Z30" s="127">
        <f t="shared" si="1"/>
        <v>206.5967422595626</v>
      </c>
      <c r="AA30" s="127">
        <f t="shared" si="1"/>
        <v>179.97887912482881</v>
      </c>
      <c r="AB30" s="127">
        <f t="shared" si="1"/>
        <v>162.22203892209686</v>
      </c>
      <c r="AC30" s="127">
        <f t="shared" si="1"/>
        <v>177.80983812189132</v>
      </c>
      <c r="AD30" s="127">
        <f t="shared" si="1"/>
        <v>113.62286659428599</v>
      </c>
      <c r="AE30" s="127">
        <f t="shared" si="1"/>
        <v>135.24688903583788</v>
      </c>
      <c r="AF30" s="127">
        <f t="shared" si="1"/>
        <v>125.97337885002403</v>
      </c>
      <c r="AG30" s="127">
        <f t="shared" si="1"/>
        <v>117.44942522451713</v>
      </c>
      <c r="AH30" s="127">
        <f t="shared" si="1"/>
        <v>219.87270712243622</v>
      </c>
      <c r="AI30" s="127">
        <f t="shared" si="3"/>
        <v>156.16812110159077</v>
      </c>
      <c r="AJ30" s="127">
        <f t="shared" si="4"/>
        <v>146.60785270331695</v>
      </c>
      <c r="AK30" s="127">
        <f t="shared" si="5"/>
        <v>185.49901510662039</v>
      </c>
      <c r="AL30" s="127">
        <f t="shared" si="6"/>
        <v>172.85160166851378</v>
      </c>
      <c r="AM30" s="127">
        <f t="shared" si="2"/>
        <v>162.11655298319087</v>
      </c>
      <c r="AN30" s="280">
        <v>4</v>
      </c>
      <c r="AO30" s="281">
        <v>1</v>
      </c>
      <c r="AP30" s="281">
        <v>1</v>
      </c>
      <c r="AQ30" s="281">
        <v>1</v>
      </c>
      <c r="AR30" s="281">
        <v>1</v>
      </c>
      <c r="AS30" s="281">
        <v>1</v>
      </c>
      <c r="AT30" s="281">
        <v>1</v>
      </c>
      <c r="AU30" s="281">
        <v>1</v>
      </c>
      <c r="AV30" s="281">
        <v>1</v>
      </c>
      <c r="AW30" s="281">
        <v>1</v>
      </c>
      <c r="AX30" s="281">
        <v>4</v>
      </c>
      <c r="AY30" s="281">
        <v>1</v>
      </c>
      <c r="AZ30" s="281">
        <v>1</v>
      </c>
      <c r="BA30" s="281">
        <v>1</v>
      </c>
      <c r="BB30" s="281">
        <v>1</v>
      </c>
      <c r="BC30" s="281">
        <v>4</v>
      </c>
      <c r="BD30" s="281">
        <v>6</v>
      </c>
      <c r="BE30" s="325">
        <v>7</v>
      </c>
    </row>
    <row r="31" spans="2:57" ht="15" x14ac:dyDescent="0.25">
      <c r="B31" s="772"/>
      <c r="C31" s="1" t="s">
        <v>3</v>
      </c>
      <c r="D31" s="365">
        <v>1157.1137266974799</v>
      </c>
      <c r="E31" s="11">
        <v>982.63357192882495</v>
      </c>
      <c r="F31" s="11">
        <v>902.87438987007499</v>
      </c>
      <c r="G31" s="11">
        <v>1006.02121985023</v>
      </c>
      <c r="H31" s="11">
        <v>1058.7409734627499</v>
      </c>
      <c r="I31" s="11">
        <v>811.87852506565605</v>
      </c>
      <c r="J31" s="11">
        <v>1059.97725127678</v>
      </c>
      <c r="K31" s="11">
        <v>1002.77038405128</v>
      </c>
      <c r="L31" s="11">
        <v>1029.28080170814</v>
      </c>
      <c r="M31" s="11">
        <v>978.96773784221</v>
      </c>
      <c r="N31" s="11">
        <v>836.52957098541003</v>
      </c>
      <c r="O31" s="11">
        <v>807.22462477740999</v>
      </c>
      <c r="P31" s="11">
        <v>764.4</v>
      </c>
      <c r="Q31" s="11">
        <v>1019.0364094433</v>
      </c>
      <c r="R31" s="11">
        <v>943.00698659527302</v>
      </c>
      <c r="S31" s="11">
        <v>1293.80622837079</v>
      </c>
      <c r="T31" s="11">
        <v>1177.7195451729101</v>
      </c>
      <c r="U31" s="11">
        <v>1110.8013469169</v>
      </c>
      <c r="V31" s="74">
        <f>100</f>
        <v>100</v>
      </c>
      <c r="W31" s="127">
        <f t="shared" si="1"/>
        <v>84.921088502973774</v>
      </c>
      <c r="X31" s="127">
        <f t="shared" si="1"/>
        <v>78.028146156987532</v>
      </c>
      <c r="Y31" s="127">
        <f t="shared" si="1"/>
        <v>86.942294144372198</v>
      </c>
      <c r="Z31" s="127">
        <f t="shared" si="1"/>
        <v>91.498436932772734</v>
      </c>
      <c r="AA31" s="127">
        <f t="shared" si="1"/>
        <v>70.164108015798902</v>
      </c>
      <c r="AB31" s="127">
        <f t="shared" si="1"/>
        <v>91.605278445884721</v>
      </c>
      <c r="AC31" s="127">
        <f t="shared" si="1"/>
        <v>86.661350644701841</v>
      </c>
      <c r="AD31" s="127">
        <f t="shared" si="1"/>
        <v>88.952432069560857</v>
      </c>
      <c r="AE31" s="127">
        <f t="shared" si="1"/>
        <v>84.604280050871353</v>
      </c>
      <c r="AF31" s="127">
        <f t="shared" si="1"/>
        <v>72.29449894894519</v>
      </c>
      <c r="AG31" s="127">
        <f t="shared" si="1"/>
        <v>69.76190897685666</v>
      </c>
      <c r="AH31" s="127">
        <f t="shared" si="1"/>
        <v>66.060922307237263</v>
      </c>
      <c r="AI31" s="127">
        <f t="shared" si="3"/>
        <v>88.067091931553989</v>
      </c>
      <c r="AJ31" s="127">
        <f t="shared" si="4"/>
        <v>81.496482570188732</v>
      </c>
      <c r="AK31" s="127">
        <f t="shared" si="5"/>
        <v>111.8132296350372</v>
      </c>
      <c r="AL31" s="127">
        <f t="shared" si="6"/>
        <v>101.78079457533023</v>
      </c>
      <c r="AM31" s="127">
        <f t="shared" si="2"/>
        <v>95.997594816132718</v>
      </c>
      <c r="AN31" s="280">
        <v>4</v>
      </c>
      <c r="AO31" s="281">
        <v>1</v>
      </c>
      <c r="AP31" s="281">
        <v>1</v>
      </c>
      <c r="AQ31" s="281">
        <v>1</v>
      </c>
      <c r="AR31" s="281">
        <v>4</v>
      </c>
      <c r="AS31" s="281">
        <v>4</v>
      </c>
      <c r="AT31" s="281">
        <v>4</v>
      </c>
      <c r="AU31" s="281">
        <v>1</v>
      </c>
      <c r="AV31" s="281">
        <v>1</v>
      </c>
      <c r="AW31" s="281">
        <v>1</v>
      </c>
      <c r="AX31" s="281">
        <v>4</v>
      </c>
      <c r="AY31" s="281">
        <v>1</v>
      </c>
      <c r="AZ31" s="281">
        <v>1</v>
      </c>
      <c r="BA31" s="281">
        <v>1</v>
      </c>
      <c r="BB31" s="281">
        <v>1</v>
      </c>
      <c r="BC31" s="281">
        <v>4</v>
      </c>
      <c r="BD31" s="281">
        <v>6</v>
      </c>
      <c r="BE31" s="325">
        <v>7</v>
      </c>
    </row>
    <row r="32" spans="2:57" ht="15" x14ac:dyDescent="0.25">
      <c r="B32" s="772"/>
      <c r="C32" s="1" t="s">
        <v>4</v>
      </c>
      <c r="D32" s="365">
        <v>801.491597656061</v>
      </c>
      <c r="E32" s="11">
        <v>782.828829686017</v>
      </c>
      <c r="F32" s="11">
        <v>708.92970831663104</v>
      </c>
      <c r="G32" s="11">
        <v>778.59236311407801</v>
      </c>
      <c r="H32" s="11">
        <v>610.90043154611897</v>
      </c>
      <c r="I32" s="11">
        <v>813.00457017342899</v>
      </c>
      <c r="J32" s="11">
        <v>971.309082414248</v>
      </c>
      <c r="K32" s="11">
        <v>907.59954370144999</v>
      </c>
      <c r="L32" s="11">
        <v>889.47543481293098</v>
      </c>
      <c r="M32" s="11">
        <v>872.90761243113502</v>
      </c>
      <c r="N32" s="11">
        <v>927.71947307776202</v>
      </c>
      <c r="O32" s="11">
        <v>1011.04044772323</v>
      </c>
      <c r="P32" s="11">
        <v>1090.7</v>
      </c>
      <c r="Q32" s="11">
        <v>1183.6716827329899</v>
      </c>
      <c r="R32" s="11">
        <v>1138.86087323272</v>
      </c>
      <c r="S32" s="11">
        <v>1290.32912514037</v>
      </c>
      <c r="T32" s="11">
        <v>1175.43261360425</v>
      </c>
      <c r="U32" s="11">
        <v>1100.2514382470599</v>
      </c>
      <c r="V32" s="74">
        <f>100</f>
        <v>100</v>
      </c>
      <c r="W32" s="127">
        <f t="shared" si="1"/>
        <v>97.671495493574383</v>
      </c>
      <c r="X32" s="127">
        <f t="shared" si="1"/>
        <v>88.451296356677403</v>
      </c>
      <c r="Y32" s="127">
        <f t="shared" si="1"/>
        <v>97.142922694517182</v>
      </c>
      <c r="Z32" s="127">
        <f t="shared" si="1"/>
        <v>76.220441154053219</v>
      </c>
      <c r="AA32" s="127">
        <f t="shared" si="1"/>
        <v>101.43644332030895</v>
      </c>
      <c r="AB32" s="127">
        <f t="shared" si="1"/>
        <v>121.18768122520726</v>
      </c>
      <c r="AC32" s="127">
        <f t="shared" si="1"/>
        <v>113.23880953408603</v>
      </c>
      <c r="AD32" s="127">
        <f t="shared" si="1"/>
        <v>110.97751210545141</v>
      </c>
      <c r="AE32" s="127">
        <f t="shared" si="1"/>
        <v>108.91038845371905</v>
      </c>
      <c r="AF32" s="127">
        <f t="shared" si="1"/>
        <v>115.74912023917042</v>
      </c>
      <c r="AG32" s="127">
        <f t="shared" si="1"/>
        <v>126.14485924493638</v>
      </c>
      <c r="AH32" s="127">
        <f t="shared" si="1"/>
        <v>136.08377220543804</v>
      </c>
      <c r="AI32" s="127">
        <f t="shared" si="3"/>
        <v>147.68360469337463</v>
      </c>
      <c r="AJ32" s="127">
        <f t="shared" si="4"/>
        <v>142.09267777270352</v>
      </c>
      <c r="AK32" s="127">
        <f t="shared" si="5"/>
        <v>160.99097344425073</v>
      </c>
      <c r="AL32" s="127">
        <f t="shared" si="6"/>
        <v>146.65563769374111</v>
      </c>
      <c r="AM32" s="127">
        <f t="shared" si="2"/>
        <v>137.27548005053495</v>
      </c>
      <c r="AN32" s="280">
        <v>1</v>
      </c>
      <c r="AO32" s="281">
        <v>4</v>
      </c>
      <c r="AP32" s="281">
        <v>1</v>
      </c>
      <c r="AQ32" s="281">
        <v>4</v>
      </c>
      <c r="AR32" s="281">
        <v>4</v>
      </c>
      <c r="AS32" s="281">
        <v>4</v>
      </c>
      <c r="AT32" s="281">
        <v>4</v>
      </c>
      <c r="AU32" s="281">
        <v>1</v>
      </c>
      <c r="AV32" s="281">
        <v>1</v>
      </c>
      <c r="AW32" s="281">
        <v>1</v>
      </c>
      <c r="AX32" s="281">
        <v>1</v>
      </c>
      <c r="AY32" s="281">
        <v>1</v>
      </c>
      <c r="AZ32" s="281">
        <v>1</v>
      </c>
      <c r="BA32" s="281">
        <v>1</v>
      </c>
      <c r="BB32" s="281">
        <v>1</v>
      </c>
      <c r="BC32" s="281">
        <v>4</v>
      </c>
      <c r="BD32" s="281">
        <v>6</v>
      </c>
      <c r="BE32" s="325">
        <v>7</v>
      </c>
    </row>
    <row r="33" spans="2:57" ht="15" x14ac:dyDescent="0.25">
      <c r="B33" s="772"/>
      <c r="C33" s="1" t="s">
        <v>5</v>
      </c>
      <c r="D33" s="365">
        <v>583.68443992445202</v>
      </c>
      <c r="E33" s="11">
        <v>625.47821134981996</v>
      </c>
      <c r="F33" s="11">
        <v>655.049635690537</v>
      </c>
      <c r="G33" s="11">
        <v>704.81741709503297</v>
      </c>
      <c r="H33" s="11">
        <v>701.61684900910802</v>
      </c>
      <c r="I33" s="11">
        <v>643.91935247830202</v>
      </c>
      <c r="J33" s="11">
        <v>492.93518487831301</v>
      </c>
      <c r="K33" s="11">
        <v>566.89662665000799</v>
      </c>
      <c r="L33" s="11">
        <v>530.89559124902098</v>
      </c>
      <c r="M33" s="11">
        <v>647.56949951886997</v>
      </c>
      <c r="N33" s="11">
        <v>1046.57801584089</v>
      </c>
      <c r="O33" s="11">
        <v>958.33121343169705</v>
      </c>
      <c r="P33" s="11">
        <v>842.3</v>
      </c>
      <c r="Q33" s="11">
        <v>881.55014931470896</v>
      </c>
      <c r="R33" s="11">
        <v>762.244879247428</v>
      </c>
      <c r="S33" s="11">
        <v>1033.4083663564099</v>
      </c>
      <c r="T33" s="11">
        <v>938.39205916211995</v>
      </c>
      <c r="U33" s="11">
        <v>890.41171131071701</v>
      </c>
      <c r="V33" s="74">
        <f>100</f>
        <v>100</v>
      </c>
      <c r="W33" s="127">
        <f t="shared" si="1"/>
        <v>107.16033674476185</v>
      </c>
      <c r="X33" s="127">
        <f t="shared" si="1"/>
        <v>112.22667436111917</v>
      </c>
      <c r="Y33" s="127">
        <f t="shared" si="1"/>
        <v>120.7531619630394</v>
      </c>
      <c r="Z33" s="127">
        <f t="shared" si="1"/>
        <v>120.20482319177813</v>
      </c>
      <c r="AA33" s="127">
        <f t="shared" si="1"/>
        <v>110.31977356834223</v>
      </c>
      <c r="AB33" s="127">
        <f t="shared" si="1"/>
        <v>84.452342937583708</v>
      </c>
      <c r="AC33" s="127">
        <f t="shared" si="1"/>
        <v>97.123820316913552</v>
      </c>
      <c r="AD33" s="127">
        <f t="shared" si="1"/>
        <v>90.955926684928642</v>
      </c>
      <c r="AE33" s="127">
        <f t="shared" si="1"/>
        <v>110.94513665683581</v>
      </c>
      <c r="AF33" s="127">
        <f t="shared" si="1"/>
        <v>179.30545072888214</v>
      </c>
      <c r="AG33" s="127">
        <f t="shared" si="1"/>
        <v>164.18652749347518</v>
      </c>
      <c r="AH33" s="127">
        <f t="shared" si="1"/>
        <v>144.30742750466698</v>
      </c>
      <c r="AI33" s="127">
        <f t="shared" si="3"/>
        <v>151.03197704376197</v>
      </c>
      <c r="AJ33" s="127">
        <f t="shared" si="4"/>
        <v>130.59194782476771</v>
      </c>
      <c r="AK33" s="127">
        <f t="shared" si="5"/>
        <v>177.04915458945027</v>
      </c>
      <c r="AL33" s="127">
        <f t="shared" si="6"/>
        <v>160.77044289266624</v>
      </c>
      <c r="AM33" s="127">
        <f t="shared" si="2"/>
        <v>152.55018815063249</v>
      </c>
      <c r="AN33" s="280">
        <v>1</v>
      </c>
      <c r="AO33" s="281">
        <v>4</v>
      </c>
      <c r="AP33" s="281">
        <v>1</v>
      </c>
      <c r="AQ33" s="281">
        <v>4</v>
      </c>
      <c r="AR33" s="281">
        <v>4</v>
      </c>
      <c r="AS33" s="281">
        <v>1</v>
      </c>
      <c r="AT33" s="281">
        <v>1</v>
      </c>
      <c r="AU33" s="281">
        <v>1</v>
      </c>
      <c r="AV33" s="281">
        <v>1</v>
      </c>
      <c r="AW33" s="281">
        <v>1</v>
      </c>
      <c r="AX33" s="281">
        <v>1</v>
      </c>
      <c r="AY33" s="281">
        <v>1</v>
      </c>
      <c r="AZ33" s="281">
        <v>1</v>
      </c>
      <c r="BA33" s="281">
        <v>1</v>
      </c>
      <c r="BB33" s="281">
        <v>1</v>
      </c>
      <c r="BC33" s="281">
        <v>4</v>
      </c>
      <c r="BD33" s="281">
        <v>6</v>
      </c>
      <c r="BE33" s="325">
        <v>7</v>
      </c>
    </row>
    <row r="34" spans="2:57" ht="15" x14ac:dyDescent="0.25">
      <c r="B34" s="772"/>
      <c r="C34" s="1" t="s">
        <v>6</v>
      </c>
      <c r="D34" s="365">
        <v>2721.80272210054</v>
      </c>
      <c r="E34" s="11">
        <v>2543.4755416827802</v>
      </c>
      <c r="F34" s="11">
        <v>2598.1513358013599</v>
      </c>
      <c r="G34" s="11">
        <v>2778.6126033110299</v>
      </c>
      <c r="H34" s="11">
        <v>2742.1261768131499</v>
      </c>
      <c r="I34" s="11">
        <v>2591.8878570902398</v>
      </c>
      <c r="J34" s="11">
        <v>2815.43109887845</v>
      </c>
      <c r="K34" s="11">
        <v>2796.4582541148402</v>
      </c>
      <c r="L34" s="11">
        <v>2653.61959635626</v>
      </c>
      <c r="M34" s="11">
        <v>2742.23054066343</v>
      </c>
      <c r="N34" s="11">
        <v>3036.9655983467501</v>
      </c>
      <c r="O34" s="11">
        <v>2987.4332230984501</v>
      </c>
      <c r="P34" s="11">
        <v>3092.1</v>
      </c>
      <c r="Q34" s="11">
        <v>3364.6002548563802</v>
      </c>
      <c r="R34" s="11">
        <v>3107.2928318632798</v>
      </c>
      <c r="S34" s="11">
        <v>3950.5384886171601</v>
      </c>
      <c r="T34" s="11">
        <v>3601.8352407380798</v>
      </c>
      <c r="U34" s="11">
        <v>3392.48471585477</v>
      </c>
      <c r="V34" s="74">
        <f>100</f>
        <v>100</v>
      </c>
      <c r="W34" s="127">
        <f t="shared" si="1"/>
        <v>93.448195970641976</v>
      </c>
      <c r="X34" s="127">
        <f t="shared" si="1"/>
        <v>95.457004091620846</v>
      </c>
      <c r="Y34" s="127">
        <f t="shared" si="1"/>
        <v>102.08721523970874</v>
      </c>
      <c r="Z34" s="127">
        <f t="shared" si="1"/>
        <v>100.74669095403524</v>
      </c>
      <c r="AA34" s="127">
        <f t="shared" si="1"/>
        <v>95.226881656212058</v>
      </c>
      <c r="AB34" s="127">
        <f t="shared" si="1"/>
        <v>103.43993986109517</v>
      </c>
      <c r="AC34" s="127">
        <f t="shared" si="1"/>
        <v>102.74287079692112</v>
      </c>
      <c r="AD34" s="127">
        <f t="shared" si="1"/>
        <v>97.494927711305252</v>
      </c>
      <c r="AE34" s="127">
        <f t="shared" si="1"/>
        <v>100.7505253190108</v>
      </c>
      <c r="AF34" s="127">
        <f t="shared" si="1"/>
        <v>111.57919615874968</v>
      </c>
      <c r="AG34" s="127">
        <f t="shared" si="1"/>
        <v>109.75935907628569</v>
      </c>
      <c r="AH34" s="127">
        <f t="shared" si="1"/>
        <v>113.60485368365289</v>
      </c>
      <c r="AI34" s="127">
        <f t="shared" si="3"/>
        <v>123.61660995987849</v>
      </c>
      <c r="AJ34" s="127">
        <f t="shared" si="4"/>
        <v>114.16304372953375</v>
      </c>
      <c r="AK34" s="127">
        <f t="shared" si="5"/>
        <v>145.14418905306803</v>
      </c>
      <c r="AL34" s="127">
        <f t="shared" si="6"/>
        <v>132.33270771212906</v>
      </c>
      <c r="AM34" s="127">
        <f t="shared" si="2"/>
        <v>124.6410949738721</v>
      </c>
      <c r="AN34" s="280"/>
      <c r="AO34" s="281"/>
      <c r="AP34" s="281"/>
      <c r="AQ34" s="281"/>
      <c r="AR34" s="281"/>
      <c r="AS34" s="281"/>
      <c r="AT34" s="281"/>
      <c r="AU34" s="281"/>
      <c r="AV34" s="281"/>
      <c r="AW34" s="281"/>
      <c r="AX34" s="281"/>
      <c r="AY34" s="281"/>
      <c r="AZ34" s="281"/>
      <c r="BA34" s="281"/>
      <c r="BB34" s="281"/>
      <c r="BC34" s="281"/>
      <c r="BD34" s="281"/>
      <c r="BE34" s="325"/>
    </row>
    <row r="35" spans="2:57" ht="15" x14ac:dyDescent="0.25">
      <c r="B35" s="765"/>
      <c r="C35" s="1" t="s">
        <v>7</v>
      </c>
      <c r="D35" s="424">
        <v>2138.1182821760899</v>
      </c>
      <c r="E35" s="341">
        <v>1917.99733033295</v>
      </c>
      <c r="F35" s="341">
        <v>1943.1017001108301</v>
      </c>
      <c r="G35" s="341">
        <v>2073.7951862159998</v>
      </c>
      <c r="H35" s="341">
        <v>2040.5093278040399</v>
      </c>
      <c r="I35" s="341">
        <v>1947.96850461194</v>
      </c>
      <c r="J35" s="341">
        <v>2322.4959140001301</v>
      </c>
      <c r="K35" s="341">
        <v>2229.5616274648301</v>
      </c>
      <c r="L35" s="341">
        <v>2122.7240051072399</v>
      </c>
      <c r="M35" s="341">
        <v>2094.6610411445599</v>
      </c>
      <c r="N35" s="341">
        <v>1990.3875825058601</v>
      </c>
      <c r="O35" s="341">
        <v>2029.1020096667501</v>
      </c>
      <c r="P35" s="341">
        <v>2249.8000000000002</v>
      </c>
      <c r="Q35" s="341">
        <v>2483.0501055416698</v>
      </c>
      <c r="R35" s="341">
        <v>2345.0479526158501</v>
      </c>
      <c r="S35" s="341">
        <v>2917.1301222607499</v>
      </c>
      <c r="T35" s="341">
        <v>2663.4431815759599</v>
      </c>
      <c r="U35" s="341">
        <v>2502.07300454405</v>
      </c>
      <c r="V35" s="74">
        <f>100</f>
        <v>100</v>
      </c>
      <c r="W35" s="127">
        <f t="shared" si="1"/>
        <v>89.7049216744403</v>
      </c>
      <c r="X35" s="127">
        <f t="shared" si="1"/>
        <v>90.879055490476432</v>
      </c>
      <c r="Y35" s="127">
        <f t="shared" si="1"/>
        <v>96.991602546205968</v>
      </c>
      <c r="Z35" s="127">
        <f t="shared" si="1"/>
        <v>95.434819711063525</v>
      </c>
      <c r="AA35" s="127">
        <f t="shared" si="1"/>
        <v>91.10667641031425</v>
      </c>
      <c r="AB35" s="127">
        <f t="shared" si="1"/>
        <v>108.62335977205097</v>
      </c>
      <c r="AC35" s="127">
        <f t="shared" si="1"/>
        <v>104.27681415247396</v>
      </c>
      <c r="AD35" s="127">
        <f t="shared" si="1"/>
        <v>99.280008164319966</v>
      </c>
      <c r="AE35" s="127">
        <f t="shared" si="1"/>
        <v>97.967500610522777</v>
      </c>
      <c r="AF35" s="127">
        <f t="shared" si="1"/>
        <v>93.090620808878938</v>
      </c>
      <c r="AG35" s="127">
        <f t="shared" si="1"/>
        <v>94.901298332364121</v>
      </c>
      <c r="AH35" s="127">
        <f t="shared" si="1"/>
        <v>105.22336480422614</v>
      </c>
      <c r="AI35" s="127">
        <f t="shared" si="3"/>
        <v>116.13249492514147</v>
      </c>
      <c r="AJ35" s="127">
        <f t="shared" si="4"/>
        <v>109.67812081140598</v>
      </c>
      <c r="AK35" s="127">
        <f t="shared" si="5"/>
        <v>136.43445952353082</v>
      </c>
      <c r="AL35" s="127">
        <f t="shared" si="6"/>
        <v>124.56949663538799</v>
      </c>
      <c r="AM35" s="127">
        <f t="shared" si="2"/>
        <v>117.02219776155422</v>
      </c>
      <c r="AN35" s="283"/>
      <c r="AO35" s="284"/>
      <c r="AP35" s="284"/>
      <c r="AQ35" s="284"/>
      <c r="AR35" s="284"/>
      <c r="AS35" s="284"/>
      <c r="AT35" s="284"/>
      <c r="AU35" s="284"/>
      <c r="AV35" s="284"/>
      <c r="AW35" s="284"/>
      <c r="AX35" s="284"/>
      <c r="AY35" s="284"/>
      <c r="AZ35" s="284"/>
      <c r="BA35" s="284"/>
      <c r="BB35" s="284"/>
      <c r="BC35" s="284"/>
      <c r="BD35" s="284"/>
      <c r="BE35" s="284"/>
    </row>
    <row r="36" spans="2:57" ht="15" customHeight="1" x14ac:dyDescent="0.25">
      <c r="B36" s="766" t="s">
        <v>23</v>
      </c>
      <c r="C36" s="7" t="s">
        <v>2</v>
      </c>
      <c r="D36" s="425">
        <v>45.007624494304302</v>
      </c>
      <c r="E36" s="11">
        <v>80.006647436582298</v>
      </c>
      <c r="F36" s="11">
        <v>15.4448348227971</v>
      </c>
      <c r="G36" s="11">
        <v>55.903008280633102</v>
      </c>
      <c r="H36" s="11">
        <v>26.1789121973063</v>
      </c>
      <c r="I36" s="11">
        <v>13.5087976044399</v>
      </c>
      <c r="J36" s="11">
        <v>12.925463162430001</v>
      </c>
      <c r="K36" s="11">
        <v>0</v>
      </c>
      <c r="L36" s="11">
        <v>23.819486915376402</v>
      </c>
      <c r="M36" s="11">
        <v>26.647209973670002</v>
      </c>
      <c r="N36" s="11">
        <v>14.234569475097899</v>
      </c>
      <c r="O36" s="11">
        <v>22.4879165606716</v>
      </c>
      <c r="P36" s="11">
        <v>30.9</v>
      </c>
      <c r="Q36" s="11">
        <v>32.294777389764903</v>
      </c>
      <c r="R36" s="11">
        <v>59.486916179194303</v>
      </c>
      <c r="S36" s="11">
        <v>75.267217887615203</v>
      </c>
      <c r="T36" s="11">
        <v>70.135463378004104</v>
      </c>
      <c r="U36" s="11">
        <v>65.811274872684805</v>
      </c>
      <c r="V36" s="74">
        <f>100</f>
        <v>100</v>
      </c>
      <c r="W36" s="127">
        <f t="shared" si="1"/>
        <v>177.76243100034552</v>
      </c>
      <c r="X36" s="127">
        <f t="shared" si="1"/>
        <v>34.316040884920817</v>
      </c>
      <c r="Y36" s="127">
        <f t="shared" si="1"/>
        <v>124.20786235387209</v>
      </c>
      <c r="Z36" s="127">
        <f t="shared" si="1"/>
        <v>58.165505270377537</v>
      </c>
      <c r="AA36" s="127">
        <f t="shared" si="1"/>
        <v>30.014464785070881</v>
      </c>
      <c r="AB36" s="127">
        <f t="shared" si="1"/>
        <v>28.718385623897376</v>
      </c>
      <c r="AC36" s="127">
        <f t="shared" si="1"/>
        <v>0</v>
      </c>
      <c r="AD36" s="127">
        <f t="shared" si="1"/>
        <v>52.923226193354743</v>
      </c>
      <c r="AE36" s="127">
        <f t="shared" si="1"/>
        <v>59.20599070284679</v>
      </c>
      <c r="AF36" s="127">
        <f t="shared" si="1"/>
        <v>31.627017944258039</v>
      </c>
      <c r="AG36" s="127">
        <f t="shared" si="1"/>
        <v>49.964682236267407</v>
      </c>
      <c r="AH36" s="127">
        <f t="shared" si="1"/>
        <v>68.655034224057715</v>
      </c>
      <c r="AI36" s="127">
        <f t="shared" si="3"/>
        <v>71.754014464486559</v>
      </c>
      <c r="AJ36" s="127">
        <f t="shared" si="4"/>
        <v>132.17075295036366</v>
      </c>
      <c r="AK36" s="127">
        <f t="shared" si="5"/>
        <v>167.23214951533433</v>
      </c>
      <c r="AL36" s="127">
        <f t="shared" si="6"/>
        <v>155.83018247692615</v>
      </c>
      <c r="AM36" s="127">
        <f t="shared" si="2"/>
        <v>146.22250254734772</v>
      </c>
      <c r="AN36" s="280">
        <v>4</v>
      </c>
      <c r="AO36" s="281">
        <v>1</v>
      </c>
      <c r="AP36" s="281">
        <v>1</v>
      </c>
      <c r="AQ36" s="281">
        <v>1</v>
      </c>
      <c r="AR36" s="281">
        <v>1</v>
      </c>
      <c r="AS36" s="281">
        <v>1</v>
      </c>
      <c r="AT36" s="281">
        <v>1</v>
      </c>
      <c r="AU36" s="281">
        <v>1</v>
      </c>
      <c r="AV36" s="281">
        <v>1</v>
      </c>
      <c r="AW36" s="281">
        <v>1</v>
      </c>
      <c r="AX36" s="281">
        <v>4</v>
      </c>
      <c r="AY36" s="281">
        <v>1</v>
      </c>
      <c r="AZ36" s="281">
        <v>1</v>
      </c>
      <c r="BA36" s="281">
        <v>1</v>
      </c>
      <c r="BB36" s="281">
        <v>1</v>
      </c>
      <c r="BC36" s="281">
        <v>4</v>
      </c>
      <c r="BD36" s="281">
        <v>6</v>
      </c>
      <c r="BE36" s="325">
        <v>7</v>
      </c>
    </row>
    <row r="37" spans="2:57" ht="15" x14ac:dyDescent="0.25">
      <c r="B37" s="772"/>
      <c r="C37" s="1" t="s">
        <v>3</v>
      </c>
      <c r="D37" s="365">
        <v>-6.1437569946673296</v>
      </c>
      <c r="E37" s="11">
        <v>28.8451123535487</v>
      </c>
      <c r="F37" s="11">
        <v>22.047214557337501</v>
      </c>
      <c r="G37" s="11">
        <v>33.774734169549198</v>
      </c>
      <c r="H37" s="11">
        <v>36.226354021214703</v>
      </c>
      <c r="I37" s="11">
        <v>94.561583231079197</v>
      </c>
      <c r="J37" s="11">
        <v>47.949025979294397</v>
      </c>
      <c r="K37" s="11">
        <v>25.5678236948728</v>
      </c>
      <c r="L37" s="11">
        <v>28.487594872058001</v>
      </c>
      <c r="M37" s="11">
        <v>21.934359636427398</v>
      </c>
      <c r="N37" s="11">
        <v>15.6520726443906</v>
      </c>
      <c r="O37" s="11">
        <v>60.035614347494302</v>
      </c>
      <c r="P37" s="11">
        <v>79.956887803649806</v>
      </c>
      <c r="Q37" s="11">
        <v>57.588072902413003</v>
      </c>
      <c r="R37" s="11">
        <v>83.9986231226885</v>
      </c>
      <c r="S37" s="11">
        <v>79.445224989826499</v>
      </c>
      <c r="T37" s="11">
        <v>72.317012368191996</v>
      </c>
      <c r="U37" s="11">
        <v>68.246573060809993</v>
      </c>
      <c r="V37" s="74">
        <f>100</f>
        <v>100</v>
      </c>
      <c r="W37" s="127">
        <f t="shared" si="1"/>
        <v>-469.5028201568802</v>
      </c>
      <c r="X37" s="127">
        <f t="shared" si="1"/>
        <v>-358.85557609902355</v>
      </c>
      <c r="Y37" s="127">
        <f t="shared" si="1"/>
        <v>-549.7407237764296</v>
      </c>
      <c r="Z37" s="127">
        <f t="shared" si="1"/>
        <v>-589.64496891166959</v>
      </c>
      <c r="AA37" s="127">
        <f t="shared" si="1"/>
        <v>-1539.1491446220441</v>
      </c>
      <c r="AB37" s="127">
        <f t="shared" si="1"/>
        <v>-780.45121284766458</v>
      </c>
      <c r="AC37" s="127">
        <f t="shared" si="1"/>
        <v>-416.15942357526853</v>
      </c>
      <c r="AD37" s="127">
        <f t="shared" si="1"/>
        <v>-463.68362057263533</v>
      </c>
      <c r="AE37" s="127">
        <f t="shared" si="1"/>
        <v>-357.01867205141787</v>
      </c>
      <c r="AF37" s="127">
        <f t="shared" si="1"/>
        <v>-254.76386286072704</v>
      </c>
      <c r="AG37" s="127">
        <f t="shared" si="1"/>
        <v>-977.18080971633697</v>
      </c>
      <c r="AH37" s="127">
        <f t="shared" si="1"/>
        <v>-1301.4331112550667</v>
      </c>
      <c r="AI37" s="127">
        <f t="shared" si="3"/>
        <v>-937.34294752214998</v>
      </c>
      <c r="AJ37" s="127">
        <f t="shared" si="4"/>
        <v>-1367.2191656603245</v>
      </c>
      <c r="AK37" s="127">
        <f t="shared" si="5"/>
        <v>-1293.1049365849517</v>
      </c>
      <c r="AL37" s="127">
        <f t="shared" si="6"/>
        <v>-1177.0812620186941</v>
      </c>
      <c r="AM37" s="127">
        <f t="shared" si="2"/>
        <v>-1110.8280018244016</v>
      </c>
      <c r="AN37" s="280">
        <v>4</v>
      </c>
      <c r="AO37" s="281">
        <v>4</v>
      </c>
      <c r="AP37" s="281">
        <v>4</v>
      </c>
      <c r="AQ37" s="281">
        <v>4</v>
      </c>
      <c r="AR37" s="281">
        <v>4</v>
      </c>
      <c r="AS37" s="281">
        <v>4</v>
      </c>
      <c r="AT37" s="281">
        <v>4</v>
      </c>
      <c r="AU37" s="281">
        <v>4</v>
      </c>
      <c r="AV37" s="281">
        <v>4</v>
      </c>
      <c r="AW37" s="281">
        <v>4</v>
      </c>
      <c r="AX37" s="281">
        <v>4</v>
      </c>
      <c r="AY37" s="281">
        <v>1</v>
      </c>
      <c r="AZ37" s="281">
        <v>4</v>
      </c>
      <c r="BA37" s="281">
        <v>4</v>
      </c>
      <c r="BB37" s="281">
        <v>4</v>
      </c>
      <c r="BC37" s="281">
        <v>4</v>
      </c>
      <c r="BD37" s="281">
        <v>6</v>
      </c>
      <c r="BE37" s="325">
        <v>7</v>
      </c>
    </row>
    <row r="38" spans="2:57" ht="15" x14ac:dyDescent="0.25">
      <c r="B38" s="772"/>
      <c r="C38" s="1" t="s">
        <v>4</v>
      </c>
      <c r="D38" s="365">
        <v>134.87335948472099</v>
      </c>
      <c r="E38" s="11">
        <v>102.312175283992</v>
      </c>
      <c r="F38" s="11">
        <v>112.24034073785199</v>
      </c>
      <c r="G38" s="11">
        <v>145.813676377767</v>
      </c>
      <c r="H38" s="11">
        <v>172.48742924442399</v>
      </c>
      <c r="I38" s="11">
        <v>50.207702226924198</v>
      </c>
      <c r="J38" s="11">
        <v>54.333054843877399</v>
      </c>
      <c r="K38" s="11">
        <v>82.242381443859003</v>
      </c>
      <c r="L38" s="11">
        <v>30.824787963975499</v>
      </c>
      <c r="M38" s="11">
        <v>23.727288612741301</v>
      </c>
      <c r="N38" s="11">
        <v>59.065948325080697</v>
      </c>
      <c r="O38" s="11">
        <v>16.737710933455801</v>
      </c>
      <c r="P38" s="11">
        <v>35.243119441294802</v>
      </c>
      <c r="Q38" s="11">
        <v>28.508640060359799</v>
      </c>
      <c r="R38" s="11">
        <v>14.2262603419694</v>
      </c>
      <c r="S38" s="11">
        <v>33.053579904222403</v>
      </c>
      <c r="T38" s="11">
        <v>30.110343533710601</v>
      </c>
      <c r="U38" s="11">
        <v>28.197284609171</v>
      </c>
      <c r="V38" s="74">
        <f>100</f>
        <v>100</v>
      </c>
      <c r="W38" s="127">
        <f t="shared" si="1"/>
        <v>75.857957179143554</v>
      </c>
      <c r="X38" s="127">
        <f t="shared" si="1"/>
        <v>83.219059098596148</v>
      </c>
      <c r="Y38" s="127">
        <f t="shared" si="1"/>
        <v>108.11154770285481</v>
      </c>
      <c r="Z38" s="127">
        <f t="shared" si="1"/>
        <v>127.88843542075784</v>
      </c>
      <c r="AA38" s="127">
        <f t="shared" si="1"/>
        <v>37.225811248967908</v>
      </c>
      <c r="AB38" s="127">
        <f t="shared" si="1"/>
        <v>40.284497288015181</v>
      </c>
      <c r="AC38" s="127">
        <f t="shared" si="1"/>
        <v>60.97748418076273</v>
      </c>
      <c r="AD38" s="127">
        <f t="shared" si="1"/>
        <v>22.854615679286507</v>
      </c>
      <c r="AE38" s="127">
        <f t="shared" si="1"/>
        <v>17.592272264434271</v>
      </c>
      <c r="AF38" s="127">
        <f t="shared" si="1"/>
        <v>43.79363615671776</v>
      </c>
      <c r="AG38" s="127">
        <f t="shared" si="1"/>
        <v>12.409945891020767</v>
      </c>
      <c r="AH38" s="127">
        <f t="shared" si="1"/>
        <v>26.130526870495345</v>
      </c>
      <c r="AI38" s="127">
        <f t="shared" si="3"/>
        <v>21.137339626799594</v>
      </c>
      <c r="AJ38" s="127">
        <f t="shared" si="4"/>
        <v>10.547865342956042</v>
      </c>
      <c r="AK38" s="127">
        <f t="shared" si="5"/>
        <v>24.507122852505834</v>
      </c>
      <c r="AL38" s="127">
        <f t="shared" si="6"/>
        <v>22.324900668854198</v>
      </c>
      <c r="AM38" s="127">
        <f t="shared" si="2"/>
        <v>20.906489403761984</v>
      </c>
      <c r="AN38" s="280">
        <v>4</v>
      </c>
      <c r="AO38" s="281">
        <v>4</v>
      </c>
      <c r="AP38" s="281">
        <v>4</v>
      </c>
      <c r="AQ38" s="281">
        <v>4</v>
      </c>
      <c r="AR38" s="281">
        <v>4</v>
      </c>
      <c r="AS38" s="281">
        <v>4</v>
      </c>
      <c r="AT38" s="281">
        <v>4</v>
      </c>
      <c r="AU38" s="281">
        <v>1</v>
      </c>
      <c r="AV38" s="281">
        <v>4</v>
      </c>
      <c r="AW38" s="281">
        <v>4</v>
      </c>
      <c r="AX38" s="281">
        <v>1</v>
      </c>
      <c r="AY38" s="281">
        <v>4</v>
      </c>
      <c r="AZ38" s="281">
        <v>4</v>
      </c>
      <c r="BA38" s="281">
        <v>4</v>
      </c>
      <c r="BB38" s="281">
        <v>4</v>
      </c>
      <c r="BC38" s="281">
        <v>4</v>
      </c>
      <c r="BD38" s="281">
        <v>6</v>
      </c>
      <c r="BE38" s="325">
        <v>7</v>
      </c>
    </row>
    <row r="39" spans="2:57" ht="15" x14ac:dyDescent="0.25">
      <c r="B39" s="772"/>
      <c r="C39" s="1" t="s">
        <v>5</v>
      </c>
      <c r="D39" s="365">
        <v>127.36694270909</v>
      </c>
      <c r="E39" s="11">
        <v>91.650539719035294</v>
      </c>
      <c r="F39" s="11">
        <v>99.035552641161004</v>
      </c>
      <c r="G39" s="11">
        <v>36.104026181242197</v>
      </c>
      <c r="H39" s="11">
        <v>76.957867757471405</v>
      </c>
      <c r="I39" s="11">
        <v>112.573313370332</v>
      </c>
      <c r="J39" s="11">
        <v>108.94428275342101</v>
      </c>
      <c r="K39" s="11">
        <v>64.496822717590803</v>
      </c>
      <c r="L39" s="11">
        <v>81.715686910709906</v>
      </c>
      <c r="M39" s="11">
        <v>93.011187870861505</v>
      </c>
      <c r="N39" s="11">
        <v>57.726122330711299</v>
      </c>
      <c r="O39" s="11">
        <v>63.038430099058097</v>
      </c>
      <c r="P39" s="11">
        <v>218.7</v>
      </c>
      <c r="Q39" s="11">
        <v>370.79657208447202</v>
      </c>
      <c r="R39" s="11">
        <v>625.57533970256497</v>
      </c>
      <c r="S39" s="11">
        <v>848.11957202832798</v>
      </c>
      <c r="T39" s="11">
        <v>770.13950404536604</v>
      </c>
      <c r="U39" s="11">
        <v>730.90346087616103</v>
      </c>
      <c r="V39" s="74">
        <f>100</f>
        <v>100</v>
      </c>
      <c r="W39" s="127">
        <f t="shared" si="1"/>
        <v>71.95787051932929</v>
      </c>
      <c r="X39" s="127">
        <f t="shared" si="1"/>
        <v>77.756088459594451</v>
      </c>
      <c r="Y39" s="127">
        <f t="shared" si="1"/>
        <v>28.346465270588226</v>
      </c>
      <c r="Z39" s="127">
        <f t="shared" si="1"/>
        <v>60.422167730951614</v>
      </c>
      <c r="AA39" s="127">
        <f t="shared" si="1"/>
        <v>88.385032235132542</v>
      </c>
      <c r="AB39" s="127">
        <f t="shared" si="1"/>
        <v>85.535760250014874</v>
      </c>
      <c r="AC39" s="127">
        <f t="shared" si="1"/>
        <v>50.638589060666646</v>
      </c>
      <c r="AD39" s="127">
        <f t="shared" si="1"/>
        <v>64.157688936093123</v>
      </c>
      <c r="AE39" s="127">
        <f t="shared" si="1"/>
        <v>73.026160393361963</v>
      </c>
      <c r="AF39" s="127">
        <f t="shared" si="1"/>
        <v>45.322688213188513</v>
      </c>
      <c r="AG39" s="127">
        <f t="shared" si="1"/>
        <v>49.493556772450603</v>
      </c>
      <c r="AH39" s="127">
        <f t="shared" si="1"/>
        <v>171.70860456273769</v>
      </c>
      <c r="AI39" s="127">
        <f t="shared" si="3"/>
        <v>291.12465463772867</v>
      </c>
      <c r="AJ39" s="127">
        <f t="shared" si="4"/>
        <v>491.15989313757672</v>
      </c>
      <c r="AK39" s="127">
        <f t="shared" si="5"/>
        <v>665.8867316658916</v>
      </c>
      <c r="AL39" s="127">
        <f t="shared" si="6"/>
        <v>604.6620007236794</v>
      </c>
      <c r="AM39" s="127">
        <f t="shared" si="2"/>
        <v>573.85648530919593</v>
      </c>
      <c r="AN39" s="280">
        <v>4</v>
      </c>
      <c r="AO39" s="281">
        <v>4</v>
      </c>
      <c r="AP39" s="281">
        <v>4</v>
      </c>
      <c r="AQ39" s="281">
        <v>4</v>
      </c>
      <c r="AR39" s="281">
        <v>4</v>
      </c>
      <c r="AS39" s="281">
        <v>4</v>
      </c>
      <c r="AT39" s="281">
        <v>4</v>
      </c>
      <c r="AU39" s="281">
        <v>4</v>
      </c>
      <c r="AV39" s="281">
        <v>4</v>
      </c>
      <c r="AW39" s="281">
        <v>4</v>
      </c>
      <c r="AX39" s="281">
        <v>4</v>
      </c>
      <c r="AY39" s="281">
        <v>4</v>
      </c>
      <c r="AZ39" s="281">
        <v>1</v>
      </c>
      <c r="BA39" s="281">
        <v>1</v>
      </c>
      <c r="BB39" s="281">
        <v>1</v>
      </c>
      <c r="BC39" s="281">
        <v>4</v>
      </c>
      <c r="BD39" s="281">
        <v>6</v>
      </c>
      <c r="BE39" s="325">
        <v>7</v>
      </c>
    </row>
    <row r="40" spans="2:57" ht="15" x14ac:dyDescent="0.25">
      <c r="B40" s="772"/>
      <c r="C40" s="1" t="s">
        <v>6</v>
      </c>
      <c r="D40" s="365">
        <v>301.104169693448</v>
      </c>
      <c r="E40" s="11">
        <v>302.81447479315801</v>
      </c>
      <c r="F40" s="11">
        <v>248.76794275914801</v>
      </c>
      <c r="G40" s="11">
        <v>271.595445009191</v>
      </c>
      <c r="H40" s="11">
        <v>311.85056322041601</v>
      </c>
      <c r="I40" s="11">
        <v>270.85139643277603</v>
      </c>
      <c r="J40" s="11">
        <v>224.15182673902299</v>
      </c>
      <c r="K40" s="11">
        <v>172.30702785632201</v>
      </c>
      <c r="L40" s="11">
        <v>164.84755666212001</v>
      </c>
      <c r="M40" s="11">
        <v>165.3200460937</v>
      </c>
      <c r="N40" s="11">
        <v>146.67871277528101</v>
      </c>
      <c r="O40" s="11">
        <v>162.29967194068001</v>
      </c>
      <c r="P40" s="11">
        <v>364.80000724494499</v>
      </c>
      <c r="Q40" s="11">
        <v>489.18806243700999</v>
      </c>
      <c r="R40" s="11">
        <v>783.28713934641803</v>
      </c>
      <c r="S40" s="11">
        <v>1035.8855948099899</v>
      </c>
      <c r="T40" s="11">
        <v>942.70232332527303</v>
      </c>
      <c r="U40" s="11">
        <v>893.15859341882594</v>
      </c>
      <c r="V40" s="74">
        <f>100</f>
        <v>100</v>
      </c>
      <c r="W40" s="127">
        <f t="shared" si="1"/>
        <v>100.56801109777101</v>
      </c>
      <c r="X40" s="127">
        <f t="shared" si="1"/>
        <v>82.618564536126115</v>
      </c>
      <c r="Y40" s="127">
        <f t="shared" si="1"/>
        <v>90.199828612702504</v>
      </c>
      <c r="Z40" s="127">
        <f t="shared" si="1"/>
        <v>103.56899525433634</v>
      </c>
      <c r="AA40" s="127">
        <f t="shared" si="1"/>
        <v>89.952721912993724</v>
      </c>
      <c r="AB40" s="127">
        <f t="shared" si="1"/>
        <v>74.44328219274756</v>
      </c>
      <c r="AC40" s="127">
        <f t="shared" si="1"/>
        <v>57.225055379255153</v>
      </c>
      <c r="AD40" s="127">
        <f t="shared" si="1"/>
        <v>54.747683112442488</v>
      </c>
      <c r="AE40" s="127">
        <f t="shared" si="1"/>
        <v>54.904602039224883</v>
      </c>
      <c r="AF40" s="127">
        <f t="shared" si="1"/>
        <v>48.71361061675551</v>
      </c>
      <c r="AG40" s="127">
        <f t="shared" si="1"/>
        <v>53.901502628115765</v>
      </c>
      <c r="AH40" s="127">
        <f t="shared" si="1"/>
        <v>121.15408684520885</v>
      </c>
      <c r="AI40" s="127">
        <f t="shared" si="3"/>
        <v>162.4647253922285</v>
      </c>
      <c r="AJ40" s="127">
        <f t="shared" si="4"/>
        <v>260.13825718317918</v>
      </c>
      <c r="AK40" s="127">
        <f t="shared" si="5"/>
        <v>344.02897703629196</v>
      </c>
      <c r="AL40" s="127">
        <f t="shared" si="6"/>
        <v>313.08178969591535</v>
      </c>
      <c r="AM40" s="127">
        <f t="shared" si="2"/>
        <v>296.62777314845698</v>
      </c>
      <c r="AN40" s="280"/>
      <c r="AO40" s="281"/>
      <c r="AP40" s="281"/>
      <c r="AQ40" s="281"/>
      <c r="AR40" s="281"/>
      <c r="AS40" s="281"/>
      <c r="AT40" s="281"/>
      <c r="AU40" s="281"/>
      <c r="AV40" s="281"/>
      <c r="AW40" s="281"/>
      <c r="AX40" s="281"/>
      <c r="AY40" s="281"/>
      <c r="AZ40" s="281"/>
      <c r="BA40" s="281"/>
      <c r="BB40" s="281"/>
      <c r="BC40" s="281"/>
      <c r="BD40" s="281"/>
      <c r="BE40" s="325"/>
    </row>
    <row r="41" spans="2:57" ht="15" x14ac:dyDescent="0.25">
      <c r="B41" s="765"/>
      <c r="C41" s="8" t="s">
        <v>7</v>
      </c>
      <c r="D41" s="424">
        <v>173.73722698435799</v>
      </c>
      <c r="E41" s="341">
        <v>211.16393507412201</v>
      </c>
      <c r="F41" s="341">
        <v>149.73239011798699</v>
      </c>
      <c r="G41" s="341">
        <v>235.49141882794899</v>
      </c>
      <c r="H41" s="341">
        <v>234.892695462944</v>
      </c>
      <c r="I41" s="341">
        <v>158.27808306244299</v>
      </c>
      <c r="J41" s="341">
        <v>115.207543985602</v>
      </c>
      <c r="K41" s="341">
        <v>107.810205138732</v>
      </c>
      <c r="L41" s="341">
        <v>83.131869751409994</v>
      </c>
      <c r="M41" s="341">
        <v>72.308858222838694</v>
      </c>
      <c r="N41" s="341">
        <v>88.952590444569296</v>
      </c>
      <c r="O41" s="341">
        <v>99.261241841621697</v>
      </c>
      <c r="P41" s="341">
        <v>146.100007244945</v>
      </c>
      <c r="Q41" s="341">
        <v>118.39149035253701</v>
      </c>
      <c r="R41" s="341">
        <v>157.711799643852</v>
      </c>
      <c r="S41" s="341">
        <v>187.76602278166399</v>
      </c>
      <c r="T41" s="341">
        <v>172.56281927990699</v>
      </c>
      <c r="U41" s="341">
        <v>162.25513254266599</v>
      </c>
      <c r="V41" s="74">
        <f>100</f>
        <v>100</v>
      </c>
      <c r="W41" s="127">
        <f t="shared" si="1"/>
        <v>121.54213506189646</v>
      </c>
      <c r="X41" s="127">
        <f t="shared" si="1"/>
        <v>86.183250830559061</v>
      </c>
      <c r="Y41" s="127">
        <f t="shared" si="1"/>
        <v>135.5445939338901</v>
      </c>
      <c r="Z41" s="127">
        <f t="shared" si="1"/>
        <v>135.19997961294271</v>
      </c>
      <c r="AA41" s="127">
        <f t="shared" si="1"/>
        <v>91.101996854533184</v>
      </c>
      <c r="AB41" s="127">
        <f t="shared" si="1"/>
        <v>66.311374934040145</v>
      </c>
      <c r="AC41" s="127">
        <f t="shared" si="1"/>
        <v>62.053600722220821</v>
      </c>
      <c r="AD41" s="127">
        <f t="shared" si="1"/>
        <v>47.849198006881146</v>
      </c>
      <c r="AE41" s="127">
        <f t="shared" si="1"/>
        <v>41.619668667411652</v>
      </c>
      <c r="AF41" s="127">
        <f t="shared" si="1"/>
        <v>51.199499375328422</v>
      </c>
      <c r="AG41" s="127">
        <f t="shared" si="1"/>
        <v>57.132972342512666</v>
      </c>
      <c r="AH41" s="127">
        <f t="shared" si="1"/>
        <v>84.092517062044948</v>
      </c>
      <c r="AI41" s="127">
        <f t="shared" si="3"/>
        <v>68.143996774621073</v>
      </c>
      <c r="AJ41" s="127">
        <f t="shared" si="4"/>
        <v>90.776054378979595</v>
      </c>
      <c r="AK41" s="127">
        <f t="shared" si="5"/>
        <v>108.07472068065704</v>
      </c>
      <c r="AL41" s="127">
        <f t="shared" si="6"/>
        <v>99.324032203785123</v>
      </c>
      <c r="AM41" s="127">
        <f t="shared" si="2"/>
        <v>93.391114477310182</v>
      </c>
      <c r="AN41" s="283"/>
      <c r="AO41" s="284"/>
      <c r="AP41" s="284"/>
      <c r="AQ41" s="284"/>
      <c r="AR41" s="284"/>
      <c r="AS41" s="284"/>
      <c r="AT41" s="284"/>
      <c r="AU41" s="284"/>
      <c r="AV41" s="284"/>
      <c r="AW41" s="284"/>
      <c r="AX41" s="284"/>
      <c r="AY41" s="284"/>
      <c r="AZ41" s="284"/>
      <c r="BA41" s="284"/>
      <c r="BB41" s="284"/>
      <c r="BC41" s="284"/>
      <c r="BD41" s="284"/>
      <c r="BE41" s="284"/>
    </row>
    <row r="42" spans="2:57" ht="15" customHeight="1" x14ac:dyDescent="0.25">
      <c r="B42" s="766" t="s">
        <v>24</v>
      </c>
      <c r="C42" s="1" t="s">
        <v>2</v>
      </c>
      <c r="D42" s="425">
        <v>2067.5335367330099</v>
      </c>
      <c r="E42" s="11">
        <v>1097.5392614223099</v>
      </c>
      <c r="F42" s="11">
        <v>1919.7575986229299</v>
      </c>
      <c r="G42" s="11">
        <v>1933.3123697052299</v>
      </c>
      <c r="H42" s="11">
        <v>1518.60654702444</v>
      </c>
      <c r="I42" s="11">
        <v>1476.5115781652801</v>
      </c>
      <c r="J42" s="11">
        <v>2026.4253913543</v>
      </c>
      <c r="K42" s="11">
        <v>1727.3072953446699</v>
      </c>
      <c r="L42" s="11">
        <v>990.76190169633401</v>
      </c>
      <c r="M42" s="11">
        <v>1578.1069906629</v>
      </c>
      <c r="N42" s="11">
        <v>1776.75355278046</v>
      </c>
      <c r="O42" s="11">
        <v>1560.6207071991901</v>
      </c>
      <c r="P42" s="11">
        <v>2178.8000000000002</v>
      </c>
      <c r="Q42" s="11">
        <v>1142.2040212834299</v>
      </c>
      <c r="R42" s="11">
        <v>1657.4551189188201</v>
      </c>
      <c r="S42" s="11">
        <v>1654.6268386521201</v>
      </c>
      <c r="T42" s="11">
        <v>1517.55271996442</v>
      </c>
      <c r="U42" s="11">
        <v>1502.7428330467999</v>
      </c>
      <c r="V42" s="74">
        <f>100</f>
        <v>100</v>
      </c>
      <c r="W42" s="127">
        <f t="shared" si="1"/>
        <v>53.084472001192992</v>
      </c>
      <c r="X42" s="127">
        <f t="shared" si="1"/>
        <v>92.852549403208883</v>
      </c>
      <c r="Y42" s="127">
        <f t="shared" si="1"/>
        <v>93.508150429333881</v>
      </c>
      <c r="Z42" s="127">
        <f t="shared" si="1"/>
        <v>73.450153046806165</v>
      </c>
      <c r="AA42" s="127">
        <f t="shared" si="1"/>
        <v>71.414153721461432</v>
      </c>
      <c r="AB42" s="127">
        <f t="shared" si="1"/>
        <v>98.011730177607348</v>
      </c>
      <c r="AC42" s="127">
        <f t="shared" si="1"/>
        <v>83.544342312050489</v>
      </c>
      <c r="AD42" s="127">
        <f t="shared" si="1"/>
        <v>47.919991820876355</v>
      </c>
      <c r="AE42" s="127">
        <f t="shared" si="1"/>
        <v>76.327999649114673</v>
      </c>
      <c r="AF42" s="127">
        <f t="shared" si="1"/>
        <v>85.935900009050272</v>
      </c>
      <c r="AG42" s="127">
        <f t="shared" si="1"/>
        <v>75.482243913933672</v>
      </c>
      <c r="AH42" s="127">
        <f t="shared" si="1"/>
        <v>105.38160379457771</v>
      </c>
      <c r="AI42" s="127">
        <f t="shared" si="3"/>
        <v>55.244763917506795</v>
      </c>
      <c r="AJ42" s="127">
        <f t="shared" si="4"/>
        <v>80.165815425554314</v>
      </c>
      <c r="AK42" s="127">
        <f t="shared" si="5"/>
        <v>80.029020533648051</v>
      </c>
      <c r="AL42" s="127">
        <f t="shared" si="6"/>
        <v>73.399182794508093</v>
      </c>
      <c r="AM42" s="127">
        <f t="shared" si="2"/>
        <v>72.682875820304332</v>
      </c>
      <c r="AN42" s="280">
        <v>1</v>
      </c>
      <c r="AO42" s="281">
        <v>1</v>
      </c>
      <c r="AP42" s="281">
        <v>1</v>
      </c>
      <c r="AQ42" s="281">
        <v>1</v>
      </c>
      <c r="AR42" s="281">
        <v>1</v>
      </c>
      <c r="AS42" s="281">
        <v>1</v>
      </c>
      <c r="AT42" s="281">
        <v>1</v>
      </c>
      <c r="AU42" s="281">
        <v>1</v>
      </c>
      <c r="AV42" s="281">
        <v>1</v>
      </c>
      <c r="AW42" s="281">
        <v>1</v>
      </c>
      <c r="AX42" s="281">
        <v>1</v>
      </c>
      <c r="AY42" s="281">
        <v>1</v>
      </c>
      <c r="AZ42" s="281">
        <v>1</v>
      </c>
      <c r="BA42" s="281">
        <v>1</v>
      </c>
      <c r="BB42" s="281">
        <v>1</v>
      </c>
      <c r="BC42" s="281">
        <v>4</v>
      </c>
      <c r="BD42" s="281">
        <v>6</v>
      </c>
      <c r="BE42" s="325">
        <v>7</v>
      </c>
    </row>
    <row r="43" spans="2:57" ht="15" x14ac:dyDescent="0.25">
      <c r="B43" s="772"/>
      <c r="C43" s="1" t="s">
        <v>3</v>
      </c>
      <c r="D43" s="365">
        <v>5316.1170032447098</v>
      </c>
      <c r="E43" s="11">
        <v>5289.1041392163097</v>
      </c>
      <c r="F43" s="11">
        <v>5822.2311301846303</v>
      </c>
      <c r="G43" s="11">
        <v>5638.7501019065303</v>
      </c>
      <c r="H43" s="11">
        <v>5295.3739106472403</v>
      </c>
      <c r="I43" s="11">
        <v>5462.6200312953797</v>
      </c>
      <c r="J43" s="11">
        <v>4481.2691258188897</v>
      </c>
      <c r="K43" s="11">
        <v>5153.3489054266902</v>
      </c>
      <c r="L43" s="11">
        <v>5887.4904775699797</v>
      </c>
      <c r="M43" s="11">
        <v>5947.1919973775803</v>
      </c>
      <c r="N43" s="11">
        <v>5670.5386523828802</v>
      </c>
      <c r="O43" s="11">
        <v>5524.09056219791</v>
      </c>
      <c r="P43" s="11">
        <v>5263.5</v>
      </c>
      <c r="Q43" s="11">
        <v>5805.1516006342199</v>
      </c>
      <c r="R43" s="11">
        <v>5801.09291621587</v>
      </c>
      <c r="S43" s="11">
        <v>5802.5924016326198</v>
      </c>
      <c r="T43" s="11">
        <v>5548.5284574692296</v>
      </c>
      <c r="U43" s="11">
        <v>5499.8762822245199</v>
      </c>
      <c r="V43" s="74">
        <f>100</f>
        <v>100</v>
      </c>
      <c r="W43" s="127">
        <f t="shared" si="1"/>
        <v>99.491868519599677</v>
      </c>
      <c r="X43" s="127">
        <f t="shared" si="1"/>
        <v>109.52037223091614</v>
      </c>
      <c r="Y43" s="127">
        <f t="shared" si="1"/>
        <v>106.06896158351857</v>
      </c>
      <c r="Z43" s="127">
        <f t="shared" si="1"/>
        <v>99.609807448090237</v>
      </c>
      <c r="AA43" s="127">
        <f t="shared" si="1"/>
        <v>102.75582775851719</v>
      </c>
      <c r="AB43" s="127">
        <f t="shared" si="1"/>
        <v>84.295908519013636</v>
      </c>
      <c r="AC43" s="127">
        <f t="shared" si="1"/>
        <v>96.938214532925556</v>
      </c>
      <c r="AD43" s="127">
        <f t="shared" si="1"/>
        <v>110.74794768393041</v>
      </c>
      <c r="AE43" s="127">
        <f t="shared" si="1"/>
        <v>111.87097638648081</v>
      </c>
      <c r="AF43" s="127">
        <f t="shared" si="1"/>
        <v>106.66692717488814</v>
      </c>
      <c r="AG43" s="127">
        <f t="shared" si="1"/>
        <v>103.91213283729952</v>
      </c>
      <c r="AH43" s="127">
        <f t="shared" si="1"/>
        <v>99.010236170261209</v>
      </c>
      <c r="AI43" s="127">
        <f t="shared" si="1"/>
        <v>109.19909394565668</v>
      </c>
      <c r="AJ43" s="127">
        <f t="shared" si="1"/>
        <v>109.12274716066545</v>
      </c>
      <c r="AK43" s="127">
        <f t="shared" si="1"/>
        <v>109.15095356424601</v>
      </c>
      <c r="AL43" s="127">
        <f t="shared" si="1"/>
        <v>104.37182729580006</v>
      </c>
      <c r="AM43" s="127">
        <f t="shared" si="2"/>
        <v>103.45664474404255</v>
      </c>
      <c r="AN43" s="280">
        <v>1</v>
      </c>
      <c r="AO43" s="281">
        <v>1</v>
      </c>
      <c r="AP43" s="281">
        <v>1</v>
      </c>
      <c r="AQ43" s="281">
        <v>1</v>
      </c>
      <c r="AR43" s="281">
        <v>1</v>
      </c>
      <c r="AS43" s="281">
        <v>1</v>
      </c>
      <c r="AT43" s="281">
        <v>1</v>
      </c>
      <c r="AU43" s="281">
        <v>1</v>
      </c>
      <c r="AV43" s="281">
        <v>1</v>
      </c>
      <c r="AW43" s="342">
        <v>1</v>
      </c>
      <c r="AX43" s="342">
        <v>1</v>
      </c>
      <c r="AY43" s="342">
        <v>1</v>
      </c>
      <c r="AZ43" s="419">
        <v>1</v>
      </c>
      <c r="BA43" s="419">
        <v>1</v>
      </c>
      <c r="BB43" s="281">
        <v>1</v>
      </c>
      <c r="BC43" s="281">
        <v>4</v>
      </c>
      <c r="BD43" s="281">
        <v>6</v>
      </c>
      <c r="BE43" s="325">
        <v>7</v>
      </c>
    </row>
    <row r="44" spans="2:57" ht="15" x14ac:dyDescent="0.25">
      <c r="B44" s="772"/>
      <c r="C44" s="1" t="s">
        <v>4</v>
      </c>
      <c r="D44" s="365">
        <v>9373.4563417114605</v>
      </c>
      <c r="E44" s="11">
        <v>9330.8642854599202</v>
      </c>
      <c r="F44" s="11">
        <v>9725.5299582635798</v>
      </c>
      <c r="G44" s="11">
        <v>9564.7717876151601</v>
      </c>
      <c r="H44" s="11">
        <v>9462.2989218421699</v>
      </c>
      <c r="I44" s="11">
        <v>9664.6440994697805</v>
      </c>
      <c r="J44" s="11">
        <v>9659.40852196776</v>
      </c>
      <c r="K44" s="11">
        <v>10120.810473138101</v>
      </c>
      <c r="L44" s="11">
        <v>10787.7597879851</v>
      </c>
      <c r="M44" s="11">
        <v>10655.711702566399</v>
      </c>
      <c r="N44" s="11">
        <v>9089.3048072830697</v>
      </c>
      <c r="O44" s="11">
        <v>9169.8804375476993</v>
      </c>
      <c r="P44" s="11">
        <v>8685.7000000000007</v>
      </c>
      <c r="Q44" s="11">
        <v>8986.8972695349403</v>
      </c>
      <c r="R44" s="11">
        <v>8824.6749674508992</v>
      </c>
      <c r="S44" s="11">
        <v>8854.7329854662494</v>
      </c>
      <c r="T44" s="11">
        <v>8493.9144714684298</v>
      </c>
      <c r="U44" s="11">
        <v>8406.2143025282003</v>
      </c>
      <c r="V44" s="74">
        <f>100</f>
        <v>100</v>
      </c>
      <c r="W44" s="127">
        <f t="shared" si="1"/>
        <v>99.545609914861316</v>
      </c>
      <c r="X44" s="127">
        <f t="shared" si="1"/>
        <v>103.75607037273335</v>
      </c>
      <c r="Y44" s="127">
        <f t="shared" si="1"/>
        <v>102.04103415996461</v>
      </c>
      <c r="Z44" s="127">
        <f t="shared" si="1"/>
        <v>100.94781025154364</v>
      </c>
      <c r="AA44" s="127">
        <f t="shared" si="1"/>
        <v>103.10651425838032</v>
      </c>
      <c r="AB44" s="127">
        <f t="shared" si="1"/>
        <v>103.05065890138971</v>
      </c>
      <c r="AC44" s="127">
        <f t="shared" si="1"/>
        <v>107.97309022607753</v>
      </c>
      <c r="AD44" s="127">
        <f t="shared" si="1"/>
        <v>115.0883878338458</v>
      </c>
      <c r="AE44" s="127">
        <f t="shared" si="1"/>
        <v>113.67964296317207</v>
      </c>
      <c r="AF44" s="127">
        <f t="shared" si="1"/>
        <v>96.968551150508588</v>
      </c>
      <c r="AG44" s="127">
        <f t="shared" si="1"/>
        <v>97.828166081514055</v>
      </c>
      <c r="AH44" s="127">
        <f t="shared" si="1"/>
        <v>92.662724222110313</v>
      </c>
      <c r="AI44" s="127">
        <f t="shared" ref="AI44:AI76" si="7">Q44*100/$D44</f>
        <v>95.876024189109941</v>
      </c>
      <c r="AJ44" s="127">
        <f t="shared" ref="AJ44:AJ76" si="8">R44*100/$D44</f>
        <v>94.145368002425002</v>
      </c>
      <c r="AK44" s="127">
        <f t="shared" ref="AK44:AK76" si="9">S44*100/$D44</f>
        <v>94.466039662051713</v>
      </c>
      <c r="AL44" s="127">
        <f t="shared" ref="AL44:AL76" si="10">T44*100/$D44</f>
        <v>90.61667502168747</v>
      </c>
      <c r="AM44" s="127">
        <f t="shared" si="2"/>
        <v>89.681052496301959</v>
      </c>
      <c r="AN44" s="280">
        <v>1</v>
      </c>
      <c r="AO44" s="281">
        <v>1</v>
      </c>
      <c r="AP44" s="281">
        <v>1</v>
      </c>
      <c r="AQ44" s="281">
        <v>1</v>
      </c>
      <c r="AR44" s="281">
        <v>1</v>
      </c>
      <c r="AS44" s="281">
        <v>1</v>
      </c>
      <c r="AT44" s="281">
        <v>1</v>
      </c>
      <c r="AU44" s="281">
        <v>1</v>
      </c>
      <c r="AV44" s="281">
        <v>1</v>
      </c>
      <c r="AW44" s="281">
        <v>1</v>
      </c>
      <c r="AX44" s="281">
        <v>1</v>
      </c>
      <c r="AY44" s="281">
        <v>1</v>
      </c>
      <c r="AZ44" s="281">
        <v>1</v>
      </c>
      <c r="BA44" s="281">
        <v>1</v>
      </c>
      <c r="BB44" s="281">
        <v>1</v>
      </c>
      <c r="BC44" s="281">
        <v>4</v>
      </c>
      <c r="BD44" s="281">
        <v>6</v>
      </c>
      <c r="BE44" s="325">
        <v>7</v>
      </c>
    </row>
    <row r="45" spans="2:57" ht="15" x14ac:dyDescent="0.25">
      <c r="B45" s="772"/>
      <c r="C45" s="1" t="s">
        <v>5</v>
      </c>
      <c r="D45" s="365">
        <v>17592.4984260739</v>
      </c>
      <c r="E45" s="11">
        <v>17413.909761048399</v>
      </c>
      <c r="F45" s="11">
        <v>17414.463910962299</v>
      </c>
      <c r="G45" s="11">
        <v>17337.0369076319</v>
      </c>
      <c r="H45" s="11">
        <v>17753.091522854898</v>
      </c>
      <c r="I45" s="11">
        <v>17957.8075221488</v>
      </c>
      <c r="J45" s="11">
        <v>18465.626001171</v>
      </c>
      <c r="K45" s="11">
        <v>18866.315389211799</v>
      </c>
      <c r="L45" s="11">
        <v>20467.9134344052</v>
      </c>
      <c r="M45" s="11">
        <v>20548.276919497901</v>
      </c>
      <c r="N45" s="11">
        <v>24675.863930324998</v>
      </c>
      <c r="O45" s="11">
        <v>26382.8033579242</v>
      </c>
      <c r="P45" s="11">
        <v>25881.4</v>
      </c>
      <c r="Q45" s="11">
        <v>27205.626294952501</v>
      </c>
      <c r="R45" s="11">
        <v>28110.831973300599</v>
      </c>
      <c r="S45" s="11">
        <v>28532.105045782399</v>
      </c>
      <c r="T45" s="11">
        <v>27627.8388541821</v>
      </c>
      <c r="U45" s="11">
        <v>27419.394966152598</v>
      </c>
      <c r="V45" s="74">
        <f>100</f>
        <v>100</v>
      </c>
      <c r="W45" s="127">
        <f t="shared" si="1"/>
        <v>98.984858996714109</v>
      </c>
      <c r="X45" s="127">
        <f t="shared" si="1"/>
        <v>98.9880089183482</v>
      </c>
      <c r="Y45" s="127">
        <f t="shared" si="1"/>
        <v>98.547895175233435</v>
      </c>
      <c r="Z45" s="127">
        <f t="shared" si="1"/>
        <v>100.91284985731748</v>
      </c>
      <c r="AA45" s="127">
        <f t="shared" si="1"/>
        <v>102.07650492401622</v>
      </c>
      <c r="AB45" s="127">
        <f t="shared" si="1"/>
        <v>104.9630675186137</v>
      </c>
      <c r="AC45" s="127">
        <f t="shared" si="1"/>
        <v>107.24068254711321</v>
      </c>
      <c r="AD45" s="127">
        <f t="shared" si="1"/>
        <v>116.34455174410952</v>
      </c>
      <c r="AE45" s="127">
        <f t="shared" si="1"/>
        <v>116.80135715711211</v>
      </c>
      <c r="AF45" s="127">
        <f t="shared" si="1"/>
        <v>140.26355627665041</v>
      </c>
      <c r="AG45" s="127">
        <f t="shared" si="1"/>
        <v>149.96621127344915</v>
      </c>
      <c r="AH45" s="127">
        <f t="shared" si="1"/>
        <v>147.11611377290842</v>
      </c>
      <c r="AI45" s="127">
        <f t="shared" si="7"/>
        <v>154.64333510828087</v>
      </c>
      <c r="AJ45" s="127">
        <f t="shared" si="8"/>
        <v>159.78874229505368</v>
      </c>
      <c r="AK45" s="127">
        <f t="shared" si="9"/>
        <v>162.18335994559402</v>
      </c>
      <c r="AL45" s="127">
        <f t="shared" si="10"/>
        <v>157.04329302786687</v>
      </c>
      <c r="AM45" s="127">
        <f t="shared" si="2"/>
        <v>155.85844774335305</v>
      </c>
      <c r="AN45" s="280">
        <v>1</v>
      </c>
      <c r="AO45" s="281">
        <v>1</v>
      </c>
      <c r="AP45" s="281">
        <v>1</v>
      </c>
      <c r="AQ45" s="281">
        <v>1</v>
      </c>
      <c r="AR45" s="281">
        <v>1</v>
      </c>
      <c r="AS45" s="281">
        <v>1</v>
      </c>
      <c r="AT45" s="281">
        <v>1</v>
      </c>
      <c r="AU45" s="281">
        <v>1</v>
      </c>
      <c r="AV45" s="281">
        <v>1</v>
      </c>
      <c r="AW45" s="281">
        <v>1</v>
      </c>
      <c r="AX45" s="281">
        <v>1</v>
      </c>
      <c r="AY45" s="281">
        <v>1</v>
      </c>
      <c r="AZ45" s="281">
        <v>1</v>
      </c>
      <c r="BA45" s="281">
        <v>1</v>
      </c>
      <c r="BB45" s="281">
        <v>1</v>
      </c>
      <c r="BC45" s="281">
        <v>4</v>
      </c>
      <c r="BD45" s="281">
        <v>6</v>
      </c>
      <c r="BE45" s="325">
        <v>7</v>
      </c>
    </row>
    <row r="46" spans="2:57" ht="15" x14ac:dyDescent="0.25">
      <c r="B46" s="772"/>
      <c r="C46" s="1" t="s">
        <v>6</v>
      </c>
      <c r="D46" s="365">
        <v>34349.6053077631</v>
      </c>
      <c r="E46" s="11">
        <v>33131.417447146901</v>
      </c>
      <c r="F46" s="11">
        <v>34881.982598033399</v>
      </c>
      <c r="G46" s="11">
        <v>34473.8711668588</v>
      </c>
      <c r="H46" s="11">
        <v>34029.370902368697</v>
      </c>
      <c r="I46" s="11">
        <v>34561.583231079203</v>
      </c>
      <c r="J46" s="11">
        <v>34632.729040311999</v>
      </c>
      <c r="K46" s="11">
        <v>35867.782063121304</v>
      </c>
      <c r="L46" s="11">
        <v>38133.9256016566</v>
      </c>
      <c r="M46" s="11">
        <v>38729.287610104802</v>
      </c>
      <c r="N46" s="11">
        <v>41212.460942771402</v>
      </c>
      <c r="O46" s="11">
        <v>42637.395064869001</v>
      </c>
      <c r="P46" s="11">
        <v>42009.4</v>
      </c>
      <c r="Q46" s="11">
        <v>43139.879186405102</v>
      </c>
      <c r="R46" s="11">
        <v>44394.054975886203</v>
      </c>
      <c r="S46" s="11">
        <v>44844.057271533398</v>
      </c>
      <c r="T46" s="11">
        <v>43187.834503084203</v>
      </c>
      <c r="U46" s="11">
        <v>42828.228383952097</v>
      </c>
      <c r="V46" s="74">
        <f>100</f>
        <v>100</v>
      </c>
      <c r="W46" s="127">
        <f t="shared" si="1"/>
        <v>96.453560820563837</v>
      </c>
      <c r="X46" s="127">
        <f t="shared" si="1"/>
        <v>101.54987891563918</v>
      </c>
      <c r="Y46" s="127">
        <f t="shared" si="1"/>
        <v>100.36176793876469</v>
      </c>
      <c r="Z46" s="127">
        <f t="shared" si="1"/>
        <v>99.067720276477147</v>
      </c>
      <c r="AA46" s="127">
        <f t="shared" si="1"/>
        <v>100.61711894916066</v>
      </c>
      <c r="AB46" s="127">
        <f t="shared" si="1"/>
        <v>100.82424158883977</v>
      </c>
      <c r="AC46" s="127">
        <f t="shared" si="1"/>
        <v>104.41977933008474</v>
      </c>
      <c r="AD46" s="127">
        <f t="shared" si="1"/>
        <v>111.01707067661192</v>
      </c>
      <c r="AE46" s="127">
        <f t="shared" si="1"/>
        <v>112.75031332412976</v>
      </c>
      <c r="AF46" s="127">
        <f t="shared" si="1"/>
        <v>119.97943083630507</v>
      </c>
      <c r="AG46" s="127">
        <f t="shared" si="1"/>
        <v>124.12775833331872</v>
      </c>
      <c r="AH46" s="127">
        <f t="shared" si="1"/>
        <v>122.29951297433327</v>
      </c>
      <c r="AI46" s="127">
        <f t="shared" si="7"/>
        <v>125.59061101250958</v>
      </c>
      <c r="AJ46" s="127">
        <f t="shared" si="8"/>
        <v>129.2418197476436</v>
      </c>
      <c r="AK46" s="127">
        <f t="shared" si="9"/>
        <v>130.55188515193367</v>
      </c>
      <c r="AL46" s="127">
        <f t="shared" si="10"/>
        <v>125.73022052548488</v>
      </c>
      <c r="AM46" s="127">
        <f t="shared" si="2"/>
        <v>124.68332023096873</v>
      </c>
      <c r="AN46" s="280"/>
      <c r="AO46" s="281"/>
      <c r="AP46" s="281"/>
      <c r="AQ46" s="281"/>
      <c r="AR46" s="281"/>
      <c r="AS46" s="281"/>
      <c r="AT46" s="281"/>
      <c r="AU46" s="281"/>
      <c r="AV46" s="281"/>
      <c r="AW46" s="281"/>
      <c r="AX46" s="281"/>
      <c r="AY46" s="281"/>
      <c r="AZ46" s="281"/>
      <c r="BA46" s="281"/>
      <c r="BB46" s="281"/>
      <c r="BC46" s="281"/>
      <c r="BD46" s="281"/>
      <c r="BE46" s="325"/>
    </row>
    <row r="47" spans="2:57" ht="15" x14ac:dyDescent="0.25">
      <c r="B47" s="765"/>
      <c r="C47" s="1" t="s">
        <v>7</v>
      </c>
      <c r="D47" s="424">
        <v>16757.1068816892</v>
      </c>
      <c r="E47" s="341">
        <v>15717.507686098499</v>
      </c>
      <c r="F47" s="341">
        <v>17467.5186870711</v>
      </c>
      <c r="G47" s="341">
        <v>17136.8342592269</v>
      </c>
      <c r="H47" s="341">
        <v>16276.2793795139</v>
      </c>
      <c r="I47" s="341">
        <v>16603.7757089304</v>
      </c>
      <c r="J47" s="341">
        <v>16167.103039141</v>
      </c>
      <c r="K47" s="341">
        <v>17001.466673909501</v>
      </c>
      <c r="L47" s="341">
        <v>17666.0121672514</v>
      </c>
      <c r="M47" s="341">
        <v>18181.010690606901</v>
      </c>
      <c r="N47" s="341">
        <v>16536.5970124464</v>
      </c>
      <c r="O47" s="341">
        <v>16254.591706944801</v>
      </c>
      <c r="P47" s="341">
        <v>16128</v>
      </c>
      <c r="Q47" s="341">
        <v>15934.252891452599</v>
      </c>
      <c r="R47" s="341">
        <v>16283.223002585601</v>
      </c>
      <c r="S47" s="341">
        <v>16311.952225751</v>
      </c>
      <c r="T47" s="341">
        <v>15559.995648902101</v>
      </c>
      <c r="U47" s="341">
        <v>15408.8334177995</v>
      </c>
      <c r="V47" s="74">
        <f>100</f>
        <v>100</v>
      </c>
      <c r="W47" s="127">
        <f t="shared" si="1"/>
        <v>93.796069912720498</v>
      </c>
      <c r="X47" s="127">
        <f t="shared" si="1"/>
        <v>104.23946574070122</v>
      </c>
      <c r="Y47" s="127">
        <f t="shared" si="1"/>
        <v>102.26606764651382</v>
      </c>
      <c r="Z47" s="127">
        <f t="shared" si="1"/>
        <v>97.130605506248173</v>
      </c>
      <c r="AA47" s="127">
        <f t="shared" ref="AA47:AM78" si="11">I47*100/$D47</f>
        <v>99.084978249280312</v>
      </c>
      <c r="AB47" s="127">
        <f t="shared" si="11"/>
        <v>96.479082894715503</v>
      </c>
      <c r="AC47" s="127">
        <f t="shared" si="11"/>
        <v>101.45824570998778</v>
      </c>
      <c r="AD47" s="127">
        <f t="shared" si="11"/>
        <v>105.42399885600405</v>
      </c>
      <c r="AE47" s="127">
        <f t="shared" si="11"/>
        <v>108.49731292502304</v>
      </c>
      <c r="AF47" s="127">
        <f t="shared" si="11"/>
        <v>98.684081501659719</v>
      </c>
      <c r="AG47" s="127">
        <f t="shared" si="11"/>
        <v>97.001181777425387</v>
      </c>
      <c r="AH47" s="127">
        <f t="shared" si="11"/>
        <v>96.24573092401387</v>
      </c>
      <c r="AI47" s="127">
        <f t="shared" si="7"/>
        <v>95.089522337917714</v>
      </c>
      <c r="AJ47" s="127">
        <f t="shared" si="8"/>
        <v>97.172042391032178</v>
      </c>
      <c r="AK47" s="127">
        <f t="shared" si="9"/>
        <v>97.343487398623509</v>
      </c>
      <c r="AL47" s="127">
        <f t="shared" si="10"/>
        <v>92.856098363284858</v>
      </c>
      <c r="AM47" s="127">
        <f t="shared" si="2"/>
        <v>91.954020026195678</v>
      </c>
      <c r="AN47" s="283"/>
      <c r="AO47" s="284"/>
      <c r="AP47" s="284"/>
      <c r="AQ47" s="284"/>
      <c r="AR47" s="284"/>
      <c r="AS47" s="284"/>
      <c r="AT47" s="284"/>
      <c r="AU47" s="284"/>
      <c r="AV47" s="284"/>
      <c r="AW47" s="284"/>
      <c r="AX47" s="284"/>
      <c r="AY47" s="284"/>
      <c r="AZ47" s="284"/>
      <c r="BA47" s="284"/>
      <c r="BB47" s="284"/>
      <c r="BC47" s="284"/>
      <c r="BD47" s="284"/>
      <c r="BE47" s="284"/>
    </row>
    <row r="48" spans="2:57" ht="15" customHeight="1" x14ac:dyDescent="0.25">
      <c r="B48" s="766" t="s">
        <v>25</v>
      </c>
      <c r="C48" s="7" t="s">
        <v>2</v>
      </c>
      <c r="D48" s="425">
        <v>119.49731221850899</v>
      </c>
      <c r="E48" s="11">
        <v>137.459492183327</v>
      </c>
      <c r="F48" s="11">
        <v>124.619774104553</v>
      </c>
      <c r="G48" s="11">
        <v>129.74156505130301</v>
      </c>
      <c r="H48" s="11">
        <v>99.893217594984705</v>
      </c>
      <c r="I48" s="11">
        <v>102.329141853632</v>
      </c>
      <c r="J48" s="11">
        <v>104.839867873043</v>
      </c>
      <c r="K48" s="11">
        <v>82.025096420229204</v>
      </c>
      <c r="L48" s="11">
        <v>138.19594210362601</v>
      </c>
      <c r="M48" s="11">
        <v>67.463968107942307</v>
      </c>
      <c r="N48" s="11">
        <v>82.111010764743099</v>
      </c>
      <c r="O48" s="11">
        <v>81.912999236835404</v>
      </c>
      <c r="P48" s="11">
        <v>97.9</v>
      </c>
      <c r="Q48" s="11">
        <v>145.336225596529</v>
      </c>
      <c r="R48" s="11">
        <v>182.357471622687</v>
      </c>
      <c r="S48" s="11">
        <v>182.04628352866001</v>
      </c>
      <c r="T48" s="11">
        <v>166.96505218842501</v>
      </c>
      <c r="U48" s="11">
        <v>165.32091016324301</v>
      </c>
      <c r="V48" s="74">
        <f>100</f>
        <v>100</v>
      </c>
      <c r="W48" s="127">
        <f t="shared" ref="W48:AB100" si="12">E48*100/$D48</f>
        <v>115.03145102709334</v>
      </c>
      <c r="X48" s="127">
        <f t="shared" si="12"/>
        <v>104.28667539959162</v>
      </c>
      <c r="Y48" s="127">
        <f t="shared" si="12"/>
        <v>108.5727893310786</v>
      </c>
      <c r="Z48" s="127">
        <f t="shared" si="12"/>
        <v>83.594530906538836</v>
      </c>
      <c r="AA48" s="127">
        <f t="shared" si="11"/>
        <v>85.633007097696193</v>
      </c>
      <c r="AB48" s="127">
        <f t="shared" si="11"/>
        <v>87.734080312481126</v>
      </c>
      <c r="AC48" s="127">
        <f t="shared" si="11"/>
        <v>68.641791934399919</v>
      </c>
      <c r="AD48" s="127">
        <f t="shared" si="11"/>
        <v>115.6477409725545</v>
      </c>
      <c r="AE48" s="127">
        <f t="shared" si="11"/>
        <v>56.456473250695247</v>
      </c>
      <c r="AF48" s="127">
        <f t="shared" si="11"/>
        <v>68.713688400453307</v>
      </c>
      <c r="AG48" s="127">
        <f t="shared" si="11"/>
        <v>68.547984650108191</v>
      </c>
      <c r="AH48" s="127">
        <f t="shared" si="11"/>
        <v>81.9265288753802</v>
      </c>
      <c r="AI48" s="127">
        <f t="shared" si="7"/>
        <v>121.62300799767931</v>
      </c>
      <c r="AJ48" s="127">
        <f t="shared" si="8"/>
        <v>152.60382701263936</v>
      </c>
      <c r="AK48" s="127">
        <f t="shared" si="9"/>
        <v>152.34341270854358</v>
      </c>
      <c r="AL48" s="127">
        <f t="shared" si="10"/>
        <v>139.72285157604048</v>
      </c>
      <c r="AM48" s="127">
        <f t="shared" si="2"/>
        <v>138.34696956274837</v>
      </c>
      <c r="AN48" s="280">
        <v>1</v>
      </c>
      <c r="AO48" s="281">
        <v>1</v>
      </c>
      <c r="AP48" s="281">
        <v>1</v>
      </c>
      <c r="AQ48" s="281">
        <v>1</v>
      </c>
      <c r="AR48" s="281">
        <v>1</v>
      </c>
      <c r="AS48" s="281">
        <v>1</v>
      </c>
      <c r="AT48" s="281">
        <v>1</v>
      </c>
      <c r="AU48" s="281">
        <v>1</v>
      </c>
      <c r="AV48" s="281">
        <v>1</v>
      </c>
      <c r="AW48" s="281">
        <v>1</v>
      </c>
      <c r="AX48" s="281">
        <v>1</v>
      </c>
      <c r="AY48" s="281">
        <v>1</v>
      </c>
      <c r="AZ48" s="281">
        <v>1</v>
      </c>
      <c r="BA48" s="281">
        <v>1</v>
      </c>
      <c r="BB48" s="281">
        <v>1</v>
      </c>
      <c r="BC48" s="281">
        <v>4</v>
      </c>
      <c r="BD48" s="281">
        <v>6</v>
      </c>
      <c r="BE48" s="325">
        <v>7</v>
      </c>
    </row>
    <row r="49" spans="2:57" ht="15" x14ac:dyDescent="0.25">
      <c r="B49" s="772"/>
      <c r="C49" s="1" t="s">
        <v>3</v>
      </c>
      <c r="D49" s="365">
        <v>740.95597849774799</v>
      </c>
      <c r="E49" s="11">
        <v>811.22467148605801</v>
      </c>
      <c r="F49" s="11">
        <v>740.40887547454599</v>
      </c>
      <c r="G49" s="11">
        <v>616.44713089456502</v>
      </c>
      <c r="H49" s="11">
        <v>616.81191370144597</v>
      </c>
      <c r="I49" s="11">
        <v>644.93251229863495</v>
      </c>
      <c r="J49" s="11">
        <v>644.28462532727895</v>
      </c>
      <c r="K49" s="11">
        <v>665.86995491335801</v>
      </c>
      <c r="L49" s="11">
        <v>774.991684638577</v>
      </c>
      <c r="M49" s="11">
        <v>548.27691949793302</v>
      </c>
      <c r="N49" s="11">
        <v>581.93972989525901</v>
      </c>
      <c r="O49" s="11">
        <v>618.26507250063605</v>
      </c>
      <c r="P49" s="11">
        <v>463.3</v>
      </c>
      <c r="Q49" s="11">
        <v>478.05997879439298</v>
      </c>
      <c r="R49" s="11">
        <v>584.27924376065903</v>
      </c>
      <c r="S49" s="11">
        <v>584.43024560802098</v>
      </c>
      <c r="T49" s="11">
        <v>558.84122213333399</v>
      </c>
      <c r="U49" s="11">
        <v>553.95841962386601</v>
      </c>
      <c r="V49" s="74">
        <f>100</f>
        <v>100</v>
      </c>
      <c r="W49" s="127">
        <f t="shared" si="12"/>
        <v>109.48351791840271</v>
      </c>
      <c r="X49" s="127">
        <f t="shared" si="12"/>
        <v>99.926162546888236</v>
      </c>
      <c r="Y49" s="127">
        <f t="shared" si="12"/>
        <v>83.196188273476309</v>
      </c>
      <c r="Z49" s="127">
        <f t="shared" si="12"/>
        <v>83.245419647197124</v>
      </c>
      <c r="AA49" s="127">
        <f t="shared" si="11"/>
        <v>87.040597689245203</v>
      </c>
      <c r="AB49" s="127">
        <f t="shared" si="11"/>
        <v>86.953158355444344</v>
      </c>
      <c r="AC49" s="127">
        <f t="shared" si="11"/>
        <v>89.866331366051853</v>
      </c>
      <c r="AD49" s="127">
        <f t="shared" si="11"/>
        <v>104.59348559543777</v>
      </c>
      <c r="AE49" s="127">
        <f t="shared" si="11"/>
        <v>73.995883076554378</v>
      </c>
      <c r="AF49" s="127">
        <f t="shared" si="11"/>
        <v>78.539042369981729</v>
      </c>
      <c r="AG49" s="127">
        <f t="shared" si="11"/>
        <v>83.441539098468198</v>
      </c>
      <c r="AH49" s="127">
        <f t="shared" si="11"/>
        <v>62.527331372549028</v>
      </c>
      <c r="AI49" s="127">
        <f t="shared" si="7"/>
        <v>64.519349687094262</v>
      </c>
      <c r="AJ49" s="127">
        <f t="shared" si="8"/>
        <v>78.854784996168945</v>
      </c>
      <c r="AK49" s="127">
        <f t="shared" si="9"/>
        <v>78.875164323921751</v>
      </c>
      <c r="AL49" s="127">
        <f t="shared" si="10"/>
        <v>75.421649645955654</v>
      </c>
      <c r="AM49" s="127">
        <f t="shared" si="2"/>
        <v>74.76266278962882</v>
      </c>
      <c r="AN49" s="280">
        <v>1</v>
      </c>
      <c r="AO49" s="281">
        <v>1</v>
      </c>
      <c r="AP49" s="281">
        <v>1</v>
      </c>
      <c r="AQ49" s="281">
        <v>1</v>
      </c>
      <c r="AR49" s="281">
        <v>1</v>
      </c>
      <c r="AS49" s="281">
        <v>1</v>
      </c>
      <c r="AT49" s="281">
        <v>1</v>
      </c>
      <c r="AU49" s="281">
        <v>1</v>
      </c>
      <c r="AV49" s="281">
        <v>1</v>
      </c>
      <c r="AW49" s="281">
        <v>1</v>
      </c>
      <c r="AX49" s="281">
        <v>1</v>
      </c>
      <c r="AY49" s="281">
        <v>1</v>
      </c>
      <c r="AZ49" s="281">
        <v>1</v>
      </c>
      <c r="BA49" s="281">
        <v>1</v>
      </c>
      <c r="BB49" s="281">
        <v>1</v>
      </c>
      <c r="BC49" s="281">
        <v>4</v>
      </c>
      <c r="BD49" s="281">
        <v>6</v>
      </c>
      <c r="BE49" s="325">
        <v>7</v>
      </c>
    </row>
    <row r="50" spans="2:57" ht="15" x14ac:dyDescent="0.25">
      <c r="B50" s="772"/>
      <c r="C50" s="1" t="s">
        <v>4</v>
      </c>
      <c r="D50" s="365">
        <v>1982.9047411496899</v>
      </c>
      <c r="E50" s="11">
        <v>1804.30421518702</v>
      </c>
      <c r="F50" s="11">
        <v>1916.5743120564</v>
      </c>
      <c r="G50" s="11">
        <v>1840.6065476398501</v>
      </c>
      <c r="H50" s="11">
        <v>1810.01917490499</v>
      </c>
      <c r="I50" s="11">
        <v>1862.18774977204</v>
      </c>
      <c r="J50" s="11">
        <v>1910.09622289243</v>
      </c>
      <c r="K50" s="11">
        <v>1948.72073442338</v>
      </c>
      <c r="L50" s="11">
        <v>1912.1039473825399</v>
      </c>
      <c r="M50" s="11">
        <v>1901.2572830420099</v>
      </c>
      <c r="N50" s="11">
        <v>1571.21650939969</v>
      </c>
      <c r="O50" s="11">
        <v>1575.985754261</v>
      </c>
      <c r="P50" s="11">
        <v>1306.3</v>
      </c>
      <c r="Q50" s="11">
        <v>1436.0281314747599</v>
      </c>
      <c r="R50" s="11">
        <v>1457.0351897016501</v>
      </c>
      <c r="S50" s="11">
        <v>1461.9980613001001</v>
      </c>
      <c r="T50" s="11">
        <v>1402.42367966242</v>
      </c>
      <c r="U50" s="11">
        <v>1387.94515199629</v>
      </c>
      <c r="V50" s="74">
        <f>100</f>
        <v>100</v>
      </c>
      <c r="W50" s="127">
        <f t="shared" si="12"/>
        <v>90.992985076069914</v>
      </c>
      <c r="X50" s="127">
        <f t="shared" si="12"/>
        <v>96.654885748327402</v>
      </c>
      <c r="Y50" s="127">
        <f t="shared" si="12"/>
        <v>92.823750402284318</v>
      </c>
      <c r="Z50" s="127">
        <f t="shared" si="12"/>
        <v>91.28119658716129</v>
      </c>
      <c r="AA50" s="127">
        <f t="shared" si="11"/>
        <v>93.912113432758346</v>
      </c>
      <c r="AB50" s="127">
        <f t="shared" si="11"/>
        <v>96.328188805729241</v>
      </c>
      <c r="AC50" s="127">
        <f t="shared" si="11"/>
        <v>98.276064098445303</v>
      </c>
      <c r="AD50" s="127">
        <f t="shared" si="11"/>
        <v>96.429440492128748</v>
      </c>
      <c r="AE50" s="127">
        <f t="shared" si="11"/>
        <v>95.882431646194917</v>
      </c>
      <c r="AF50" s="127">
        <f t="shared" si="11"/>
        <v>79.238123586748657</v>
      </c>
      <c r="AG50" s="127">
        <f t="shared" si="11"/>
        <v>79.478641689425885</v>
      </c>
      <c r="AH50" s="127">
        <f t="shared" si="11"/>
        <v>65.878101599707009</v>
      </c>
      <c r="AI50" s="127">
        <f t="shared" si="7"/>
        <v>72.420429568500083</v>
      </c>
      <c r="AJ50" s="127">
        <f t="shared" si="8"/>
        <v>73.47983790975556</v>
      </c>
      <c r="AK50" s="127">
        <f t="shared" si="9"/>
        <v>73.730120815205282</v>
      </c>
      <c r="AL50" s="127">
        <f t="shared" si="10"/>
        <v>70.725721239099641</v>
      </c>
      <c r="AM50" s="127">
        <f t="shared" si="2"/>
        <v>69.99555365385622</v>
      </c>
      <c r="AN50" s="280">
        <v>1</v>
      </c>
      <c r="AO50" s="281">
        <v>1</v>
      </c>
      <c r="AP50" s="281">
        <v>1</v>
      </c>
      <c r="AQ50" s="281">
        <v>1</v>
      </c>
      <c r="AR50" s="281">
        <v>1</v>
      </c>
      <c r="AS50" s="281">
        <v>1</v>
      </c>
      <c r="AT50" s="281">
        <v>1</v>
      </c>
      <c r="AU50" s="281">
        <v>1</v>
      </c>
      <c r="AV50" s="281">
        <v>1</v>
      </c>
      <c r="AW50" s="281">
        <v>1</v>
      </c>
      <c r="AX50" s="281">
        <v>1</v>
      </c>
      <c r="AY50" s="281">
        <v>1</v>
      </c>
      <c r="AZ50" s="281">
        <v>1</v>
      </c>
      <c r="BA50" s="281">
        <v>1</v>
      </c>
      <c r="BB50" s="281">
        <v>1</v>
      </c>
      <c r="BC50" s="281">
        <v>4</v>
      </c>
      <c r="BD50" s="281">
        <v>6</v>
      </c>
      <c r="BE50" s="325">
        <v>7</v>
      </c>
    </row>
    <row r="51" spans="2:57" ht="15" x14ac:dyDescent="0.25">
      <c r="B51" s="772"/>
      <c r="C51" s="1" t="s">
        <v>5</v>
      </c>
      <c r="D51" s="365">
        <v>2982.1056709768</v>
      </c>
      <c r="E51" s="11">
        <v>2995.2637014351299</v>
      </c>
      <c r="F51" s="11">
        <v>2922.1391685727099</v>
      </c>
      <c r="G51" s="11">
        <v>3081.30393766815</v>
      </c>
      <c r="H51" s="11">
        <v>3098.7565016706299</v>
      </c>
      <c r="I51" s="11">
        <v>3080.45614706578</v>
      </c>
      <c r="J51" s="11">
        <v>3004.5625780222899</v>
      </c>
      <c r="K51" s="11">
        <v>3159.75881362377</v>
      </c>
      <c r="L51" s="11">
        <v>3361.8737996373402</v>
      </c>
      <c r="M51" s="11">
        <v>3602.1317767978899</v>
      </c>
      <c r="N51" s="11">
        <v>5547.4240395295501</v>
      </c>
      <c r="O51" s="11">
        <v>5619.9440345967896</v>
      </c>
      <c r="P51" s="11">
        <v>5082.8</v>
      </c>
      <c r="Q51" s="11">
        <v>5192.8640214779698</v>
      </c>
      <c r="R51" s="11">
        <v>4944.5473383089102</v>
      </c>
      <c r="S51" s="11">
        <v>5018.6471852999603</v>
      </c>
      <c r="T51" s="11">
        <v>4859.59164815243</v>
      </c>
      <c r="U51" s="11">
        <v>4822.9376526914202</v>
      </c>
      <c r="V51" s="74">
        <f>100</f>
        <v>100</v>
      </c>
      <c r="W51" s="127">
        <f t="shared" si="12"/>
        <v>100.4412328706655</v>
      </c>
      <c r="X51" s="127">
        <f t="shared" si="12"/>
        <v>97.989122149905313</v>
      </c>
      <c r="Y51" s="127">
        <f t="shared" si="12"/>
        <v>103.32645042249148</v>
      </c>
      <c r="Z51" s="127">
        <f t="shared" si="12"/>
        <v>103.91169339936974</v>
      </c>
      <c r="AA51" s="127">
        <f t="shared" si="11"/>
        <v>103.29802116156284</v>
      </c>
      <c r="AB51" s="127">
        <f t="shared" si="11"/>
        <v>100.7530553750677</v>
      </c>
      <c r="AC51" s="127">
        <f t="shared" si="11"/>
        <v>105.95730541596734</v>
      </c>
      <c r="AD51" s="127">
        <f t="shared" si="11"/>
        <v>112.73489844295644</v>
      </c>
      <c r="AE51" s="127">
        <f t="shared" si="11"/>
        <v>120.79155382907668</v>
      </c>
      <c r="AF51" s="127">
        <f t="shared" si="11"/>
        <v>186.0237245621303</v>
      </c>
      <c r="AG51" s="127">
        <f t="shared" si="11"/>
        <v>188.45556310403836</v>
      </c>
      <c r="AH51" s="127">
        <f t="shared" si="11"/>
        <v>170.44332296699298</v>
      </c>
      <c r="AI51" s="127">
        <f t="shared" si="7"/>
        <v>174.13413857252846</v>
      </c>
      <c r="AJ51" s="127">
        <f t="shared" si="8"/>
        <v>165.80724775890673</v>
      </c>
      <c r="AK51" s="127">
        <f t="shared" si="9"/>
        <v>168.29206403192558</v>
      </c>
      <c r="AL51" s="127">
        <f t="shared" si="10"/>
        <v>162.95839867272886</v>
      </c>
      <c r="AM51" s="127">
        <f t="shared" si="2"/>
        <v>161.72926733047822</v>
      </c>
      <c r="AN51" s="280">
        <v>1</v>
      </c>
      <c r="AO51" s="281">
        <v>1</v>
      </c>
      <c r="AP51" s="281">
        <v>1</v>
      </c>
      <c r="AQ51" s="281">
        <v>1</v>
      </c>
      <c r="AR51" s="281">
        <v>1</v>
      </c>
      <c r="AS51" s="281">
        <v>1</v>
      </c>
      <c r="AT51" s="281">
        <v>1</v>
      </c>
      <c r="AU51" s="281">
        <v>1</v>
      </c>
      <c r="AV51" s="281">
        <v>1</v>
      </c>
      <c r="AW51" s="281">
        <v>1</v>
      </c>
      <c r="AX51" s="281">
        <v>1</v>
      </c>
      <c r="AY51" s="281">
        <v>1</v>
      </c>
      <c r="AZ51" s="281">
        <v>1</v>
      </c>
      <c r="BA51" s="281">
        <v>1</v>
      </c>
      <c r="BB51" s="281">
        <v>1</v>
      </c>
      <c r="BC51" s="281">
        <v>4</v>
      </c>
      <c r="BD51" s="281">
        <v>6</v>
      </c>
      <c r="BE51" s="325">
        <v>7</v>
      </c>
    </row>
    <row r="52" spans="2:57" ht="15" x14ac:dyDescent="0.25">
      <c r="B52" s="772"/>
      <c r="C52" s="1" t="s">
        <v>6</v>
      </c>
      <c r="D52" s="365">
        <v>5825.4637028427496</v>
      </c>
      <c r="E52" s="11">
        <v>5748.2520802915396</v>
      </c>
      <c r="F52" s="11">
        <v>5703.7421302082103</v>
      </c>
      <c r="G52" s="11">
        <v>5668.0991812538596</v>
      </c>
      <c r="H52" s="11">
        <v>5625.4808078720398</v>
      </c>
      <c r="I52" s="11">
        <v>5689.90555099008</v>
      </c>
      <c r="J52" s="11">
        <v>5663.78329411505</v>
      </c>
      <c r="K52" s="11">
        <v>5856.3745993807397</v>
      </c>
      <c r="L52" s="11">
        <v>6187.16537376209</v>
      </c>
      <c r="M52" s="11">
        <v>6119.1299474457801</v>
      </c>
      <c r="N52" s="11">
        <v>7782.6912895892401</v>
      </c>
      <c r="O52" s="11">
        <v>7896.1078605952698</v>
      </c>
      <c r="P52" s="11">
        <v>6950.3</v>
      </c>
      <c r="Q52" s="11">
        <v>7252.2883573436602</v>
      </c>
      <c r="R52" s="11">
        <v>7168.2192433939099</v>
      </c>
      <c r="S52" s="11">
        <v>7247.1217757367403</v>
      </c>
      <c r="T52" s="11">
        <v>6987.8216021366197</v>
      </c>
      <c r="U52" s="11">
        <v>6930.16213447481</v>
      </c>
      <c r="V52" s="74">
        <f>100</f>
        <v>100</v>
      </c>
      <c r="W52" s="127">
        <f t="shared" si="12"/>
        <v>98.674584093391033</v>
      </c>
      <c r="X52" s="127">
        <f t="shared" si="12"/>
        <v>97.910525602019604</v>
      </c>
      <c r="Y52" s="127">
        <f t="shared" si="12"/>
        <v>97.29867818913543</v>
      </c>
      <c r="Z52" s="127">
        <f t="shared" si="12"/>
        <v>96.567090532670889</v>
      </c>
      <c r="AA52" s="127">
        <f t="shared" si="11"/>
        <v>97.673006669211262</v>
      </c>
      <c r="AB52" s="127">
        <f t="shared" si="11"/>
        <v>97.22459160377565</v>
      </c>
      <c r="AC52" s="127">
        <f t="shared" si="11"/>
        <v>100.53061692793496</v>
      </c>
      <c r="AD52" s="127">
        <f t="shared" si="11"/>
        <v>106.20897647586123</v>
      </c>
      <c r="AE52" s="127">
        <f t="shared" si="11"/>
        <v>105.04107929570868</v>
      </c>
      <c r="AF52" s="127">
        <f t="shared" si="11"/>
        <v>133.59779901798012</v>
      </c>
      <c r="AG52" s="127">
        <f t="shared" si="11"/>
        <v>135.54470962958834</v>
      </c>
      <c r="AH52" s="127">
        <f t="shared" si="11"/>
        <v>119.30895726993106</v>
      </c>
      <c r="AI52" s="127">
        <f t="shared" si="7"/>
        <v>124.49289408162716</v>
      </c>
      <c r="AJ52" s="127">
        <f t="shared" si="8"/>
        <v>123.04976237163598</v>
      </c>
      <c r="AK52" s="127">
        <f t="shared" si="9"/>
        <v>124.40420446187383</v>
      </c>
      <c r="AL52" s="127">
        <f t="shared" si="10"/>
        <v>119.95305367239099</v>
      </c>
      <c r="AM52" s="127">
        <f t="shared" si="2"/>
        <v>118.96327035894126</v>
      </c>
      <c r="AN52" s="280"/>
      <c r="AO52" s="281"/>
      <c r="AP52" s="281"/>
      <c r="AQ52" s="281"/>
      <c r="AR52" s="281"/>
      <c r="AS52" s="281"/>
      <c r="AT52" s="281"/>
      <c r="AU52" s="281"/>
      <c r="AV52" s="281"/>
      <c r="AW52" s="281"/>
      <c r="AX52" s="281"/>
      <c r="AY52" s="281"/>
      <c r="AZ52" s="281"/>
      <c r="BA52" s="281"/>
      <c r="BB52" s="281"/>
      <c r="BC52" s="281"/>
      <c r="BD52" s="281"/>
      <c r="BE52" s="325"/>
    </row>
    <row r="53" spans="2:57" ht="15" x14ac:dyDescent="0.25">
      <c r="B53" s="765"/>
      <c r="C53" s="8" t="s">
        <v>7</v>
      </c>
      <c r="D53" s="424">
        <v>2843.3580318659501</v>
      </c>
      <c r="E53" s="341">
        <v>2752.9883788563998</v>
      </c>
      <c r="F53" s="341">
        <v>2781.6029616354999</v>
      </c>
      <c r="G53" s="341">
        <v>2586.7952435857101</v>
      </c>
      <c r="H53" s="341">
        <v>2526.7243062014199</v>
      </c>
      <c r="I53" s="341">
        <v>2609.44940392431</v>
      </c>
      <c r="J53" s="341">
        <v>2659.2207160927501</v>
      </c>
      <c r="K53" s="341">
        <v>2696.6157857569701</v>
      </c>
      <c r="L53" s="341">
        <v>2825.2915741247398</v>
      </c>
      <c r="M53" s="341">
        <v>2516.9981706478902</v>
      </c>
      <c r="N53" s="341">
        <v>2235.26725005969</v>
      </c>
      <c r="O53" s="341">
        <v>2276.1638259984702</v>
      </c>
      <c r="P53" s="341">
        <v>1867.5</v>
      </c>
      <c r="Q53" s="341">
        <v>2059.42433586569</v>
      </c>
      <c r="R53" s="341">
        <v>2223.6719050849902</v>
      </c>
      <c r="S53" s="341">
        <v>2228.4745904367801</v>
      </c>
      <c r="T53" s="341">
        <v>2128.2299539841902</v>
      </c>
      <c r="U53" s="341">
        <v>2107.2244817833898</v>
      </c>
      <c r="V53" s="74">
        <f>100</f>
        <v>100</v>
      </c>
      <c r="W53" s="127">
        <f t="shared" si="12"/>
        <v>96.821727971055225</v>
      </c>
      <c r="X53" s="127">
        <f t="shared" si="12"/>
        <v>97.828093770170639</v>
      </c>
      <c r="Y53" s="127">
        <f t="shared" si="12"/>
        <v>90.976768123996294</v>
      </c>
      <c r="Z53" s="127">
        <f t="shared" si="12"/>
        <v>88.864092312119425</v>
      </c>
      <c r="AA53" s="127">
        <f t="shared" si="11"/>
        <v>91.77350775666693</v>
      </c>
      <c r="AB53" s="127">
        <f t="shared" si="11"/>
        <v>93.523949016988198</v>
      </c>
      <c r="AC53" s="127">
        <f t="shared" si="11"/>
        <v>94.83912175447422</v>
      </c>
      <c r="AD53" s="127">
        <f t="shared" si="11"/>
        <v>99.364608412351288</v>
      </c>
      <c r="AE53" s="127">
        <f t="shared" si="11"/>
        <v>88.522027210063072</v>
      </c>
      <c r="AF53" s="127">
        <f t="shared" si="11"/>
        <v>78.613640104717959</v>
      </c>
      <c r="AG53" s="127">
        <f t="shared" si="11"/>
        <v>80.051959707119281</v>
      </c>
      <c r="AH53" s="127">
        <f t="shared" si="11"/>
        <v>65.679382584628485</v>
      </c>
      <c r="AI53" s="127">
        <f t="shared" si="7"/>
        <v>72.429300594065367</v>
      </c>
      <c r="AJ53" s="127">
        <f t="shared" si="8"/>
        <v>78.205835500276706</v>
      </c>
      <c r="AK53" s="127">
        <f t="shared" si="9"/>
        <v>78.374744420573251</v>
      </c>
      <c r="AL53" s="127">
        <f t="shared" si="10"/>
        <v>74.849172356516135</v>
      </c>
      <c r="AM53" s="127">
        <f t="shared" si="2"/>
        <v>74.110416562648865</v>
      </c>
      <c r="AN53" s="283"/>
      <c r="AO53" s="284"/>
      <c r="AP53" s="284"/>
      <c r="AQ53" s="284"/>
      <c r="AR53" s="284"/>
      <c r="AS53" s="284"/>
      <c r="AT53" s="284"/>
      <c r="AU53" s="284"/>
      <c r="AV53" s="284"/>
      <c r="AW53" s="284"/>
      <c r="AX53" s="284"/>
      <c r="AY53" s="284"/>
      <c r="AZ53" s="284"/>
      <c r="BA53" s="284"/>
      <c r="BB53" s="284"/>
      <c r="BC53" s="284"/>
      <c r="BD53" s="284"/>
      <c r="BE53" s="284"/>
    </row>
    <row r="54" spans="2:57" ht="15" customHeight="1" x14ac:dyDescent="0.25">
      <c r="B54" s="766" t="s">
        <v>26</v>
      </c>
      <c r="C54" s="1" t="s">
        <v>2</v>
      </c>
      <c r="D54" s="425">
        <v>0.60535619158312803</v>
      </c>
      <c r="E54" s="11">
        <v>0</v>
      </c>
      <c r="F54" s="11">
        <v>0</v>
      </c>
      <c r="G54" s="11">
        <v>0</v>
      </c>
      <c r="H54" s="11">
        <v>0</v>
      </c>
      <c r="I54" s="11">
        <v>0</v>
      </c>
      <c r="J54" s="11">
        <v>0</v>
      </c>
      <c r="K54" s="11">
        <v>0</v>
      </c>
      <c r="L54" s="11">
        <v>0</v>
      </c>
      <c r="M54" s="11">
        <v>0</v>
      </c>
      <c r="N54" s="11">
        <v>0.51903293783023496</v>
      </c>
      <c r="O54" s="11">
        <v>1.32281862121598</v>
      </c>
      <c r="P54" s="11">
        <v>0.4</v>
      </c>
      <c r="Q54" s="11">
        <v>12.9568203262551</v>
      </c>
      <c r="R54" s="11">
        <v>3.9117828826146699</v>
      </c>
      <c r="S54" s="11">
        <v>22.395843306828802</v>
      </c>
      <c r="T54" s="11">
        <v>20.540506120291401</v>
      </c>
      <c r="U54" s="11">
        <v>20.309028583969202</v>
      </c>
      <c r="V54" s="74">
        <f>100</f>
        <v>100</v>
      </c>
      <c r="W54" s="127">
        <f t="shared" si="12"/>
        <v>0</v>
      </c>
      <c r="X54" s="127">
        <f t="shared" si="12"/>
        <v>0</v>
      </c>
      <c r="Y54" s="127">
        <f t="shared" si="12"/>
        <v>0</v>
      </c>
      <c r="Z54" s="127">
        <f t="shared" si="12"/>
        <v>0</v>
      </c>
      <c r="AA54" s="127">
        <f t="shared" si="11"/>
        <v>0</v>
      </c>
      <c r="AB54" s="127">
        <f t="shared" si="11"/>
        <v>0</v>
      </c>
      <c r="AC54" s="127">
        <f t="shared" si="11"/>
        <v>0</v>
      </c>
      <c r="AD54" s="127">
        <f t="shared" si="11"/>
        <v>0</v>
      </c>
      <c r="AE54" s="127">
        <f t="shared" si="11"/>
        <v>0</v>
      </c>
      <c r="AF54" s="127">
        <f t="shared" si="11"/>
        <v>85.740089066052107</v>
      </c>
      <c r="AG54" s="127">
        <f t="shared" si="11"/>
        <v>218.51905367590999</v>
      </c>
      <c r="AH54" s="127">
        <f t="shared" si="11"/>
        <v>66.076799999999949</v>
      </c>
      <c r="AI54" s="127">
        <f t="shared" si="7"/>
        <v>2140.3630633347307</v>
      </c>
      <c r="AJ54" s="127">
        <f t="shared" si="8"/>
        <v>646.19523794488202</v>
      </c>
      <c r="AK54" s="127">
        <f t="shared" si="9"/>
        <v>3699.6141475416603</v>
      </c>
      <c r="AL54" s="127">
        <f t="shared" si="10"/>
        <v>3393.1272870231742</v>
      </c>
      <c r="AM54" s="127">
        <f t="shared" si="2"/>
        <v>3354.8890498430378</v>
      </c>
      <c r="AN54" s="280">
        <v>1</v>
      </c>
      <c r="AO54" s="281">
        <v>1</v>
      </c>
      <c r="AP54" s="281">
        <v>4</v>
      </c>
      <c r="AQ54" s="281">
        <v>4</v>
      </c>
      <c r="AR54" s="281">
        <v>4</v>
      </c>
      <c r="AS54" s="281">
        <v>4</v>
      </c>
      <c r="AT54" s="281">
        <v>1</v>
      </c>
      <c r="AU54" s="281">
        <v>1</v>
      </c>
      <c r="AV54" s="281">
        <v>4</v>
      </c>
      <c r="AW54" s="281">
        <v>4</v>
      </c>
      <c r="AX54" s="281">
        <v>1</v>
      </c>
      <c r="AY54" s="281">
        <v>1</v>
      </c>
      <c r="AZ54" s="281">
        <v>1</v>
      </c>
      <c r="BA54" s="281">
        <v>1</v>
      </c>
      <c r="BB54" s="281">
        <v>4</v>
      </c>
      <c r="BC54" s="281">
        <v>4</v>
      </c>
      <c r="BD54" s="281">
        <v>6</v>
      </c>
      <c r="BE54" s="325">
        <v>7</v>
      </c>
    </row>
    <row r="55" spans="2:57" ht="15" x14ac:dyDescent="0.25">
      <c r="B55" s="772"/>
      <c r="C55" s="1" t="s">
        <v>3</v>
      </c>
      <c r="D55" s="365">
        <v>5.2105834128303101</v>
      </c>
      <c r="E55" s="11">
        <v>6.6475525043623804</v>
      </c>
      <c r="F55" s="11">
        <v>7.7813162582065702</v>
      </c>
      <c r="G55" s="11">
        <v>54.738384965897303</v>
      </c>
      <c r="H55" s="11">
        <v>5.4154290940921097</v>
      </c>
      <c r="I55" s="11">
        <v>5.8010245799560103</v>
      </c>
      <c r="J55" s="11">
        <v>11.268352500580001</v>
      </c>
      <c r="K55" s="11">
        <v>6.40736618194369</v>
      </c>
      <c r="L55" s="11">
        <v>6.2627501377766999</v>
      </c>
      <c r="M55" s="11">
        <v>5.4178445459359903</v>
      </c>
      <c r="N55" s="11">
        <v>8.4030566550829704</v>
      </c>
      <c r="O55" s="11">
        <v>3.4004750166275999</v>
      </c>
      <c r="P55" s="11">
        <v>4.1927448966889598</v>
      </c>
      <c r="Q55" s="11">
        <v>12.7076348457518</v>
      </c>
      <c r="R55" s="11">
        <v>12.1486072653256</v>
      </c>
      <c r="S55" s="11">
        <v>12.151747549377699</v>
      </c>
      <c r="T55" s="11">
        <v>11.6196887698457</v>
      </c>
      <c r="U55" s="11">
        <v>11.498601866616101</v>
      </c>
      <c r="V55" s="74">
        <f>100</f>
        <v>100</v>
      </c>
      <c r="W55" s="127">
        <f t="shared" si="12"/>
        <v>127.57789248692845</v>
      </c>
      <c r="X55" s="127">
        <f t="shared" si="12"/>
        <v>149.33675639941205</v>
      </c>
      <c r="Y55" s="127">
        <f t="shared" si="12"/>
        <v>1050.5231493101508</v>
      </c>
      <c r="Z55" s="127">
        <f t="shared" si="12"/>
        <v>103.9313386819103</v>
      </c>
      <c r="AA55" s="127">
        <f t="shared" si="11"/>
        <v>111.33157499545683</v>
      </c>
      <c r="AB55" s="127">
        <f t="shared" si="11"/>
        <v>216.25894084783883</v>
      </c>
      <c r="AC55" s="127">
        <f t="shared" si="11"/>
        <v>122.96830650799055</v>
      </c>
      <c r="AD55" s="127">
        <f t="shared" si="11"/>
        <v>120.19287748768365</v>
      </c>
      <c r="AE55" s="127">
        <f t="shared" si="11"/>
        <v>103.97769533053302</v>
      </c>
      <c r="AF55" s="127">
        <f t="shared" si="11"/>
        <v>161.26901710068887</v>
      </c>
      <c r="AG55" s="127">
        <f t="shared" si="11"/>
        <v>65.260926602852578</v>
      </c>
      <c r="AH55" s="127">
        <f t="shared" si="11"/>
        <v>80.465939502377609</v>
      </c>
      <c r="AI55" s="127">
        <f t="shared" si="7"/>
        <v>243.88122862520694</v>
      </c>
      <c r="AJ55" s="127">
        <f t="shared" si="8"/>
        <v>233.15253404084092</v>
      </c>
      <c r="AK55" s="127">
        <f t="shared" si="9"/>
        <v>233.21280145819705</v>
      </c>
      <c r="AL55" s="127">
        <f t="shared" si="10"/>
        <v>223.0016842496733</v>
      </c>
      <c r="AM55" s="127">
        <f t="shared" si="2"/>
        <v>220.67781965264103</v>
      </c>
      <c r="AN55" s="280">
        <v>4</v>
      </c>
      <c r="AO55" s="281">
        <v>4</v>
      </c>
      <c r="AP55" s="342">
        <v>4</v>
      </c>
      <c r="AQ55" s="342">
        <v>4</v>
      </c>
      <c r="AR55" s="342">
        <v>4</v>
      </c>
      <c r="AS55" s="419">
        <v>4</v>
      </c>
      <c r="AT55" s="419">
        <v>1</v>
      </c>
      <c r="AU55" s="281">
        <v>4</v>
      </c>
      <c r="AV55" s="281">
        <v>4</v>
      </c>
      <c r="AW55" s="281">
        <v>4</v>
      </c>
      <c r="AX55" s="281">
        <v>4</v>
      </c>
      <c r="AY55" s="281">
        <v>4</v>
      </c>
      <c r="AZ55" s="281">
        <v>4</v>
      </c>
      <c r="BA55" s="281">
        <v>4</v>
      </c>
      <c r="BB55" s="281">
        <v>1</v>
      </c>
      <c r="BC55" s="281">
        <v>4</v>
      </c>
      <c r="BD55" s="281">
        <v>6</v>
      </c>
      <c r="BE55" s="325">
        <v>7</v>
      </c>
    </row>
    <row r="56" spans="2:57" ht="15" x14ac:dyDescent="0.25">
      <c r="B56" s="772"/>
      <c r="C56" s="1" t="s">
        <v>4</v>
      </c>
      <c r="D56" s="365">
        <v>32.386640550225302</v>
      </c>
      <c r="E56" s="11">
        <v>41.190365965124698</v>
      </c>
      <c r="F56" s="11">
        <v>36.548845763870901</v>
      </c>
      <c r="G56" s="11">
        <v>50.545636653739102</v>
      </c>
      <c r="H56" s="11">
        <v>38.675192957091902</v>
      </c>
      <c r="I56" s="11">
        <v>49.0222470600172</v>
      </c>
      <c r="J56" s="11">
        <v>67.448247660421899</v>
      </c>
      <c r="K56" s="11">
        <v>28.358232666172501</v>
      </c>
      <c r="L56" s="11">
        <v>27.320439041287699</v>
      </c>
      <c r="M56" s="11">
        <v>23.555770564242401</v>
      </c>
      <c r="N56" s="11">
        <v>28.032871345923599</v>
      </c>
      <c r="O56" s="11">
        <v>19.494576196697199</v>
      </c>
      <c r="P56" s="11">
        <v>17.506876682164101</v>
      </c>
      <c r="Q56" s="11">
        <v>19.480346939421601</v>
      </c>
      <c r="R56" s="11">
        <v>13.1605175830026</v>
      </c>
      <c r="S56" s="11">
        <v>19.594901880733801</v>
      </c>
      <c r="T56" s="11">
        <v>18.796436429014999</v>
      </c>
      <c r="U56" s="11">
        <v>18.5610216523961</v>
      </c>
      <c r="V56" s="74">
        <f>100</f>
        <v>100</v>
      </c>
      <c r="W56" s="127">
        <f t="shared" si="12"/>
        <v>127.18320043490326</v>
      </c>
      <c r="X56" s="127">
        <f t="shared" si="12"/>
        <v>112.8516114760061</v>
      </c>
      <c r="Y56" s="127">
        <f t="shared" si="12"/>
        <v>156.06940329409213</v>
      </c>
      <c r="Z56" s="127">
        <f t="shared" si="12"/>
        <v>119.41711860208007</v>
      </c>
      <c r="AA56" s="127">
        <f t="shared" si="11"/>
        <v>151.36564406546998</v>
      </c>
      <c r="AB56" s="127">
        <f t="shared" si="11"/>
        <v>208.25947524820597</v>
      </c>
      <c r="AC56" s="127">
        <f t="shared" si="11"/>
        <v>87.561513588278686</v>
      </c>
      <c r="AD56" s="127">
        <f t="shared" si="11"/>
        <v>84.357125583677259</v>
      </c>
      <c r="AE56" s="127">
        <f t="shared" si="11"/>
        <v>72.732985465757224</v>
      </c>
      <c r="AF56" s="127">
        <f t="shared" si="11"/>
        <v>86.556897750633127</v>
      </c>
      <c r="AG56" s="127">
        <f t="shared" si="11"/>
        <v>60.193264461823233</v>
      </c>
      <c r="AH56" s="127">
        <f t="shared" si="11"/>
        <v>54.055858788485281</v>
      </c>
      <c r="AI56" s="127">
        <f t="shared" si="7"/>
        <v>60.149328885197029</v>
      </c>
      <c r="AJ56" s="127">
        <f t="shared" si="8"/>
        <v>40.635636668129344</v>
      </c>
      <c r="AK56" s="127">
        <f t="shared" si="9"/>
        <v>60.503039363857347</v>
      </c>
      <c r="AL56" s="127">
        <f t="shared" si="10"/>
        <v>58.037623259706201</v>
      </c>
      <c r="AM56" s="127">
        <f t="shared" si="2"/>
        <v>57.310734725979408</v>
      </c>
      <c r="AN56" s="280">
        <v>4</v>
      </c>
      <c r="AO56" s="281">
        <v>1</v>
      </c>
      <c r="AP56" s="281">
        <v>1</v>
      </c>
      <c r="AQ56" s="281">
        <v>1</v>
      </c>
      <c r="AR56" s="281">
        <v>4</v>
      </c>
      <c r="AS56" s="281">
        <v>4</v>
      </c>
      <c r="AT56" s="281">
        <v>4</v>
      </c>
      <c r="AU56" s="281">
        <v>4</v>
      </c>
      <c r="AV56" s="281">
        <v>4</v>
      </c>
      <c r="AW56" s="281">
        <v>4</v>
      </c>
      <c r="AX56" s="281">
        <v>4</v>
      </c>
      <c r="AY56" s="281">
        <v>4</v>
      </c>
      <c r="AZ56" s="281">
        <v>4</v>
      </c>
      <c r="BA56" s="281">
        <v>4</v>
      </c>
      <c r="BB56" s="281">
        <v>4</v>
      </c>
      <c r="BC56" s="281">
        <v>4</v>
      </c>
      <c r="BD56" s="281">
        <v>6</v>
      </c>
      <c r="BE56" s="325">
        <v>7</v>
      </c>
    </row>
    <row r="57" spans="2:57" ht="15" x14ac:dyDescent="0.25">
      <c r="B57" s="772"/>
      <c r="C57" s="1" t="s">
        <v>5</v>
      </c>
      <c r="D57" s="365">
        <v>1131.5876938137801</v>
      </c>
      <c r="E57" s="11">
        <v>1440.4757665325301</v>
      </c>
      <c r="F57" s="11">
        <v>1151.8781390742499</v>
      </c>
      <c r="G57" s="11">
        <v>1608.84199247639</v>
      </c>
      <c r="H57" s="11">
        <v>1792.10728761209</v>
      </c>
      <c r="I57" s="11">
        <v>1625.7837916943399</v>
      </c>
      <c r="J57" s="11">
        <v>1629.3225895170301</v>
      </c>
      <c r="K57" s="11">
        <v>1776.5223531968099</v>
      </c>
      <c r="L57" s="11">
        <v>1882.8124161757901</v>
      </c>
      <c r="M57" s="11">
        <v>1979.0840550286</v>
      </c>
      <c r="N57" s="11">
        <v>3571.5694517974098</v>
      </c>
      <c r="O57" s="11">
        <v>3592.1648435512602</v>
      </c>
      <c r="P57" s="11">
        <v>4330.7</v>
      </c>
      <c r="Q57" s="11">
        <v>2722.6345534663401</v>
      </c>
      <c r="R57" s="11">
        <v>2876.9277318321001</v>
      </c>
      <c r="S57" s="11">
        <v>2920.0416623925598</v>
      </c>
      <c r="T57" s="11">
        <v>2827.4968437396001</v>
      </c>
      <c r="U57" s="11">
        <v>2806.3247420082698</v>
      </c>
      <c r="V57" s="74">
        <f>100</f>
        <v>100</v>
      </c>
      <c r="W57" s="127">
        <f t="shared" si="12"/>
        <v>127.29687450715437</v>
      </c>
      <c r="X57" s="127">
        <f t="shared" si="12"/>
        <v>101.79309525646087</v>
      </c>
      <c r="Y57" s="127">
        <f t="shared" si="12"/>
        <v>142.17563528409576</v>
      </c>
      <c r="Z57" s="127">
        <f t="shared" si="12"/>
        <v>158.37104781266811</v>
      </c>
      <c r="AA57" s="127">
        <f t="shared" si="11"/>
        <v>143.67280596830943</v>
      </c>
      <c r="AB57" s="127">
        <f t="shared" si="11"/>
        <v>143.98553452147738</v>
      </c>
      <c r="AC57" s="127">
        <f t="shared" si="11"/>
        <v>156.99378518419658</v>
      </c>
      <c r="AD57" s="127">
        <f t="shared" si="11"/>
        <v>166.38678791478935</v>
      </c>
      <c r="AE57" s="127">
        <f t="shared" si="11"/>
        <v>174.89444837973718</v>
      </c>
      <c r="AF57" s="127">
        <f t="shared" si="11"/>
        <v>315.62462823894634</v>
      </c>
      <c r="AG57" s="127">
        <f t="shared" si="11"/>
        <v>317.44467204699077</v>
      </c>
      <c r="AH57" s="127">
        <f t="shared" si="11"/>
        <v>382.71006513019591</v>
      </c>
      <c r="AI57" s="127">
        <f t="shared" si="7"/>
        <v>240.60305430596094</v>
      </c>
      <c r="AJ57" s="127">
        <f t="shared" si="8"/>
        <v>254.23816002593804</v>
      </c>
      <c r="AK57" s="127">
        <f t="shared" si="9"/>
        <v>258.04819885864691</v>
      </c>
      <c r="AL57" s="127">
        <f t="shared" si="10"/>
        <v>249.86988274944139</v>
      </c>
      <c r="AM57" s="127">
        <f t="shared" si="2"/>
        <v>247.99887426754685</v>
      </c>
      <c r="AN57" s="280">
        <v>4</v>
      </c>
      <c r="AO57" s="281">
        <v>1</v>
      </c>
      <c r="AP57" s="281">
        <v>1</v>
      </c>
      <c r="AQ57" s="281">
        <v>1</v>
      </c>
      <c r="AR57" s="281">
        <v>1</v>
      </c>
      <c r="AS57" s="281">
        <v>1</v>
      </c>
      <c r="AT57" s="281">
        <v>4</v>
      </c>
      <c r="AU57" s="281">
        <v>1</v>
      </c>
      <c r="AV57" s="281">
        <v>1</v>
      </c>
      <c r="AW57" s="281">
        <v>1</v>
      </c>
      <c r="AX57" s="281">
        <v>1</v>
      </c>
      <c r="AY57" s="281">
        <v>1</v>
      </c>
      <c r="AZ57" s="281">
        <v>1</v>
      </c>
      <c r="BA57" s="281">
        <v>1</v>
      </c>
      <c r="BB57" s="281">
        <v>1</v>
      </c>
      <c r="BC57" s="281">
        <v>4</v>
      </c>
      <c r="BD57" s="281">
        <v>6</v>
      </c>
      <c r="BE57" s="325">
        <v>7</v>
      </c>
    </row>
    <row r="58" spans="2:57" ht="15" x14ac:dyDescent="0.25">
      <c r="B58" s="772"/>
      <c r="C58" s="1" t="s">
        <v>6</v>
      </c>
      <c r="D58" s="365">
        <v>1169.79027396842</v>
      </c>
      <c r="E58" s="11">
        <v>1488.3136850020201</v>
      </c>
      <c r="F58" s="11">
        <v>1196.2083010963399</v>
      </c>
      <c r="G58" s="11">
        <v>1714.1260140960301</v>
      </c>
      <c r="H58" s="11">
        <v>1836.1979096632799</v>
      </c>
      <c r="I58" s="11">
        <v>1680.6070633343099</v>
      </c>
      <c r="J58" s="11">
        <v>1708.03918967803</v>
      </c>
      <c r="K58" s="11">
        <v>1811.2879520449201</v>
      </c>
      <c r="L58" s="11">
        <v>1916.39560535486</v>
      </c>
      <c r="M58" s="11">
        <v>2008.0576701387799</v>
      </c>
      <c r="N58" s="11">
        <v>3608.5244127362498</v>
      </c>
      <c r="O58" s="11">
        <v>3616.3827133858099</v>
      </c>
      <c r="P58" s="11">
        <v>4352.7996215788498</v>
      </c>
      <c r="Q58" s="11">
        <v>2767.7793555777698</v>
      </c>
      <c r="R58" s="11">
        <v>2906.14863956304</v>
      </c>
      <c r="S58" s="11">
        <v>2974.1841551295001</v>
      </c>
      <c r="T58" s="11">
        <v>2878.45347505876</v>
      </c>
      <c r="U58" s="11">
        <v>2856.6933941112502</v>
      </c>
      <c r="V58" s="74">
        <f>100</f>
        <v>100</v>
      </c>
      <c r="W58" s="127">
        <f t="shared" si="12"/>
        <v>127.22910406435804</v>
      </c>
      <c r="X58" s="127">
        <f t="shared" si="12"/>
        <v>102.25835585367786</v>
      </c>
      <c r="Y58" s="127">
        <f t="shared" si="12"/>
        <v>146.53276337141995</v>
      </c>
      <c r="Z58" s="127">
        <f t="shared" si="12"/>
        <v>156.9681292898876</v>
      </c>
      <c r="AA58" s="127">
        <f t="shared" si="11"/>
        <v>143.66738215671643</v>
      </c>
      <c r="AB58" s="127">
        <f t="shared" si="11"/>
        <v>146.01242869661104</v>
      </c>
      <c r="AC58" s="127">
        <f t="shared" si="11"/>
        <v>154.83869137501634</v>
      </c>
      <c r="AD58" s="127">
        <f t="shared" si="11"/>
        <v>163.82386210595178</v>
      </c>
      <c r="AE58" s="127">
        <f t="shared" si="11"/>
        <v>171.65963120266034</v>
      </c>
      <c r="AF58" s="127">
        <f t="shared" si="11"/>
        <v>308.47618526478419</v>
      </c>
      <c r="AG58" s="127">
        <f t="shared" si="11"/>
        <v>309.14795530975999</v>
      </c>
      <c r="AH58" s="127">
        <f t="shared" si="11"/>
        <v>372.10085589208438</v>
      </c>
      <c r="AI58" s="127">
        <f t="shared" si="7"/>
        <v>236.6047501992216</v>
      </c>
      <c r="AJ58" s="127">
        <f t="shared" si="8"/>
        <v>248.43330503203472</v>
      </c>
      <c r="AK58" s="127">
        <f t="shared" si="9"/>
        <v>254.24934890592127</v>
      </c>
      <c r="AL58" s="127">
        <f t="shared" si="10"/>
        <v>246.0657725674053</v>
      </c>
      <c r="AM58" s="127">
        <f t="shared" si="2"/>
        <v>244.20560314800241</v>
      </c>
      <c r="AN58" s="280"/>
      <c r="AO58" s="281"/>
      <c r="AP58" s="281"/>
      <c r="AQ58" s="281"/>
      <c r="AR58" s="281"/>
      <c r="AS58" s="281"/>
      <c r="AT58" s="281"/>
      <c r="AU58" s="281"/>
      <c r="AV58" s="281"/>
      <c r="AW58" s="281"/>
      <c r="AX58" s="281"/>
      <c r="AY58" s="281"/>
      <c r="AZ58" s="281"/>
      <c r="BA58" s="281"/>
      <c r="BB58" s="281"/>
      <c r="BC58" s="281"/>
      <c r="BD58" s="281"/>
      <c r="BE58" s="325"/>
    </row>
    <row r="59" spans="2:57" ht="15" x14ac:dyDescent="0.25">
      <c r="B59" s="765"/>
      <c r="C59" s="1" t="s">
        <v>7</v>
      </c>
      <c r="D59" s="424">
        <v>38.202580154638902</v>
      </c>
      <c r="E59" s="341">
        <v>47.8379184694871</v>
      </c>
      <c r="F59" s="341">
        <v>44.330162022077502</v>
      </c>
      <c r="G59" s="341">
        <v>105.28402161963599</v>
      </c>
      <c r="H59" s="341">
        <v>44.090622051183999</v>
      </c>
      <c r="I59" s="341">
        <v>54.8232716399732</v>
      </c>
      <c r="J59" s="341">
        <v>78.716600161001907</v>
      </c>
      <c r="K59" s="341">
        <v>34.765598848116298</v>
      </c>
      <c r="L59" s="341">
        <v>33.583189179064398</v>
      </c>
      <c r="M59" s="341">
        <v>28.9736151101784</v>
      </c>
      <c r="N59" s="341">
        <v>36.954960938836898</v>
      </c>
      <c r="O59" s="341">
        <v>24.217869834540799</v>
      </c>
      <c r="P59" s="341">
        <v>22.0996215788531</v>
      </c>
      <c r="Q59" s="341">
        <v>45.144802111428497</v>
      </c>
      <c r="R59" s="341">
        <v>29.220907730942798</v>
      </c>
      <c r="S59" s="341">
        <v>54.142492736940397</v>
      </c>
      <c r="T59" s="341">
        <v>50.956631319152002</v>
      </c>
      <c r="U59" s="341">
        <v>50.368652102981301</v>
      </c>
      <c r="V59" s="74">
        <f>100</f>
        <v>100</v>
      </c>
      <c r="W59" s="127">
        <f t="shared" si="12"/>
        <v>125.22169517306331</v>
      </c>
      <c r="X59" s="127">
        <f t="shared" si="12"/>
        <v>116.03970685392184</v>
      </c>
      <c r="Y59" s="127">
        <f t="shared" si="12"/>
        <v>275.59400750802808</v>
      </c>
      <c r="Z59" s="127">
        <f t="shared" si="12"/>
        <v>115.41268121867972</v>
      </c>
      <c r="AA59" s="127">
        <f t="shared" si="11"/>
        <v>143.5067249857365</v>
      </c>
      <c r="AB59" s="127">
        <f t="shared" si="11"/>
        <v>206.05048099465458</v>
      </c>
      <c r="AC59" s="127">
        <f t="shared" si="11"/>
        <v>91.00327440552401</v>
      </c>
      <c r="AD59" s="127">
        <f t="shared" si="11"/>
        <v>87.908170189354138</v>
      </c>
      <c r="AE59" s="127">
        <f t="shared" si="11"/>
        <v>75.842037351658192</v>
      </c>
      <c r="AF59" s="127">
        <f t="shared" si="11"/>
        <v>96.734201693310212</v>
      </c>
      <c r="AG59" s="127">
        <f t="shared" si="11"/>
        <v>63.39328321937974</v>
      </c>
      <c r="AH59" s="127">
        <f t="shared" si="11"/>
        <v>57.84850523026666</v>
      </c>
      <c r="AI59" s="127">
        <f t="shared" si="7"/>
        <v>118.17212850202372</v>
      </c>
      <c r="AJ59" s="127">
        <f t="shared" si="8"/>
        <v>76.489356511158405</v>
      </c>
      <c r="AK59" s="127">
        <f t="shared" si="9"/>
        <v>141.72470162428525</v>
      </c>
      <c r="AL59" s="127">
        <f t="shared" si="10"/>
        <v>133.38531353873591</v>
      </c>
      <c r="AM59" s="127">
        <f t="shared" ref="AM59:AM76" si="13">U59*100/$D59</f>
        <v>131.84620488745992</v>
      </c>
      <c r="AN59" s="283"/>
      <c r="AO59" s="284"/>
      <c r="AP59" s="284"/>
      <c r="AQ59" s="284"/>
      <c r="AR59" s="284"/>
      <c r="AS59" s="284"/>
      <c r="AT59" s="284"/>
      <c r="AU59" s="284"/>
      <c r="AV59" s="284"/>
      <c r="AW59" s="284"/>
      <c r="AX59" s="284"/>
      <c r="AY59" s="284"/>
      <c r="AZ59" s="284"/>
      <c r="BA59" s="284"/>
      <c r="BB59" s="284"/>
      <c r="BC59" s="284"/>
      <c r="BD59" s="284"/>
      <c r="BE59" s="284"/>
    </row>
    <row r="60" spans="2:57" ht="15" customHeight="1" x14ac:dyDescent="0.25">
      <c r="B60" s="766" t="s">
        <v>27</v>
      </c>
      <c r="C60" s="7" t="s">
        <v>2</v>
      </c>
      <c r="D60" s="425">
        <v>232.45677756792099</v>
      </c>
      <c r="E60" s="11">
        <v>177.106703227568</v>
      </c>
      <c r="F60" s="11">
        <v>238.03909547501701</v>
      </c>
      <c r="G60" s="11">
        <v>267.63565214353099</v>
      </c>
      <c r="H60" s="11">
        <v>302.55014754343102</v>
      </c>
      <c r="I60" s="11">
        <v>247.32356947462</v>
      </c>
      <c r="J60" s="11">
        <v>277.06890266132001</v>
      </c>
      <c r="K60" s="11">
        <v>207.28991254277801</v>
      </c>
      <c r="L60" s="11">
        <v>223.71004602954901</v>
      </c>
      <c r="M60" s="11">
        <v>209.37093550740701</v>
      </c>
      <c r="N60" s="11">
        <v>257.85556351406098</v>
      </c>
      <c r="O60" s="11">
        <v>243.50038158229501</v>
      </c>
      <c r="P60" s="11">
        <v>353.9</v>
      </c>
      <c r="Q60" s="11">
        <v>376.49679484061801</v>
      </c>
      <c r="R60" s="11">
        <v>297.93886270698499</v>
      </c>
      <c r="S60" s="11">
        <v>297.43046130968401</v>
      </c>
      <c r="T60" s="11">
        <v>272.79045297453598</v>
      </c>
      <c r="U60" s="11">
        <v>270.12077344897</v>
      </c>
      <c r="V60" s="74">
        <f>100</f>
        <v>100</v>
      </c>
      <c r="W60" s="127">
        <f t="shared" si="12"/>
        <v>76.189089894709397</v>
      </c>
      <c r="X60" s="127">
        <f t="shared" si="12"/>
        <v>102.40144338465888</v>
      </c>
      <c r="Y60" s="127">
        <f t="shared" si="12"/>
        <v>115.13351210649523</v>
      </c>
      <c r="Z60" s="127">
        <f t="shared" si="12"/>
        <v>130.1532915963397</v>
      </c>
      <c r="AA60" s="127">
        <f t="shared" si="11"/>
        <v>106.39550804336308</v>
      </c>
      <c r="AB60" s="127">
        <f t="shared" si="11"/>
        <v>119.19157856361659</v>
      </c>
      <c r="AC60" s="127">
        <f t="shared" si="11"/>
        <v>89.1735292519963</v>
      </c>
      <c r="AD60" s="127">
        <f t="shared" si="11"/>
        <v>96.237265426336606</v>
      </c>
      <c r="AE60" s="127">
        <f t="shared" si="11"/>
        <v>90.06875931859264</v>
      </c>
      <c r="AF60" s="127">
        <f t="shared" si="11"/>
        <v>110.92624022920508</v>
      </c>
      <c r="AG60" s="127">
        <f t="shared" si="11"/>
        <v>104.75082040193352</v>
      </c>
      <c r="AH60" s="127">
        <f t="shared" si="11"/>
        <v>152.24335624999998</v>
      </c>
      <c r="AI60" s="127">
        <f t="shared" si="7"/>
        <v>161.96421493049834</v>
      </c>
      <c r="AJ60" s="127">
        <f t="shared" si="8"/>
        <v>128.16957450076109</v>
      </c>
      <c r="AK60" s="127">
        <f t="shared" si="9"/>
        <v>127.95086657465967</v>
      </c>
      <c r="AL60" s="127">
        <f t="shared" si="10"/>
        <v>117.35104298898318</v>
      </c>
      <c r="AM60" s="127">
        <f t="shared" si="13"/>
        <v>116.20258022807876</v>
      </c>
      <c r="AN60" s="280">
        <v>1</v>
      </c>
      <c r="AO60" s="281">
        <v>1</v>
      </c>
      <c r="AP60" s="281">
        <v>1</v>
      </c>
      <c r="AQ60" s="281">
        <v>1</v>
      </c>
      <c r="AR60" s="281">
        <v>1</v>
      </c>
      <c r="AS60" s="281">
        <v>1</v>
      </c>
      <c r="AT60" s="281">
        <v>1</v>
      </c>
      <c r="AU60" s="281">
        <v>1</v>
      </c>
      <c r="AV60" s="281">
        <v>1</v>
      </c>
      <c r="AW60" s="281">
        <v>1</v>
      </c>
      <c r="AX60" s="281">
        <v>1</v>
      </c>
      <c r="AY60" s="281">
        <v>1</v>
      </c>
      <c r="AZ60" s="281">
        <v>1</v>
      </c>
      <c r="BA60" s="281">
        <v>1</v>
      </c>
      <c r="BB60" s="281">
        <v>1</v>
      </c>
      <c r="BC60" s="281">
        <v>4</v>
      </c>
      <c r="BD60" s="281">
        <v>6</v>
      </c>
      <c r="BE60" s="325">
        <v>7</v>
      </c>
    </row>
    <row r="61" spans="2:57" ht="15" x14ac:dyDescent="0.25">
      <c r="B61" s="772"/>
      <c r="C61" s="1" t="s">
        <v>3</v>
      </c>
      <c r="D61" s="365">
        <v>728.24349847450196</v>
      </c>
      <c r="E61" s="11">
        <v>677.20760181854905</v>
      </c>
      <c r="F61" s="11">
        <v>647.73986653776296</v>
      </c>
      <c r="G61" s="11">
        <v>835.51704459429595</v>
      </c>
      <c r="H61" s="11">
        <v>706.60098974659297</v>
      </c>
      <c r="I61" s="11">
        <v>770.33918339318495</v>
      </c>
      <c r="J61" s="11">
        <v>735.42571172902899</v>
      </c>
      <c r="K61" s="11">
        <v>649.46493562931198</v>
      </c>
      <c r="L61" s="11">
        <v>729.92779047435101</v>
      </c>
      <c r="M61" s="11">
        <v>778.69069145280196</v>
      </c>
      <c r="N61" s="11">
        <v>677.85701680628699</v>
      </c>
      <c r="O61" s="11">
        <v>694.58153141694197</v>
      </c>
      <c r="P61" s="11">
        <v>689.6</v>
      </c>
      <c r="Q61" s="11">
        <v>933.45524936042705</v>
      </c>
      <c r="R61" s="11">
        <v>761.59389727321104</v>
      </c>
      <c r="S61" s="11">
        <v>761.79071733752096</v>
      </c>
      <c r="T61" s="11">
        <v>728.43601704899902</v>
      </c>
      <c r="U61" s="11">
        <v>722.06775474999995</v>
      </c>
      <c r="V61" s="74">
        <f>100</f>
        <v>100</v>
      </c>
      <c r="W61" s="127">
        <f t="shared" si="12"/>
        <v>92.991918669667342</v>
      </c>
      <c r="X61" s="127">
        <f t="shared" si="12"/>
        <v>88.945506261933659</v>
      </c>
      <c r="Y61" s="127">
        <f t="shared" si="12"/>
        <v>114.73045023326769</v>
      </c>
      <c r="Z61" s="127">
        <f t="shared" si="12"/>
        <v>97.028121943656899</v>
      </c>
      <c r="AA61" s="127">
        <f t="shared" si="11"/>
        <v>105.78044088369666</v>
      </c>
      <c r="AB61" s="127">
        <f t="shared" si="11"/>
        <v>100.98623788191341</v>
      </c>
      <c r="AC61" s="127">
        <f t="shared" si="11"/>
        <v>89.182387071053498</v>
      </c>
      <c r="AD61" s="127">
        <f t="shared" si="11"/>
        <v>100.23128143311644</v>
      </c>
      <c r="AE61" s="127">
        <f t="shared" si="11"/>
        <v>106.9272424791948</v>
      </c>
      <c r="AF61" s="127">
        <f t="shared" si="11"/>
        <v>93.081094198058381</v>
      </c>
      <c r="AG61" s="127">
        <f t="shared" si="11"/>
        <v>95.37764949112848</v>
      </c>
      <c r="AH61" s="127">
        <f t="shared" si="11"/>
        <v>94.693601995012529</v>
      </c>
      <c r="AI61" s="127">
        <f t="shared" si="7"/>
        <v>128.17900212165233</v>
      </c>
      <c r="AJ61" s="127">
        <f t="shared" si="8"/>
        <v>104.57956698117735</v>
      </c>
      <c r="AK61" s="127">
        <f t="shared" si="9"/>
        <v>104.60659366452188</v>
      </c>
      <c r="AL61" s="127">
        <f t="shared" si="10"/>
        <v>100.02643601692296</v>
      </c>
      <c r="AM61" s="127">
        <f t="shared" si="13"/>
        <v>99.151967200882851</v>
      </c>
      <c r="AN61" s="280">
        <v>1</v>
      </c>
      <c r="AO61" s="281">
        <v>1</v>
      </c>
      <c r="AP61" s="281">
        <v>1</v>
      </c>
      <c r="AQ61" s="281">
        <v>1</v>
      </c>
      <c r="AR61" s="281">
        <v>1</v>
      </c>
      <c r="AS61" s="281">
        <v>1</v>
      </c>
      <c r="AT61" s="281">
        <v>1</v>
      </c>
      <c r="AU61" s="281">
        <v>1</v>
      </c>
      <c r="AV61" s="281">
        <v>1</v>
      </c>
      <c r="AW61" s="281">
        <v>1</v>
      </c>
      <c r="AX61" s="281">
        <v>1</v>
      </c>
      <c r="AY61" s="281">
        <v>1</v>
      </c>
      <c r="AZ61" s="281">
        <v>1</v>
      </c>
      <c r="BA61" s="281">
        <v>1</v>
      </c>
      <c r="BB61" s="281">
        <v>1</v>
      </c>
      <c r="BC61" s="281">
        <v>4</v>
      </c>
      <c r="BD61" s="281">
        <v>6</v>
      </c>
      <c r="BE61" s="325">
        <v>7</v>
      </c>
    </row>
    <row r="62" spans="2:57" ht="15" x14ac:dyDescent="0.25">
      <c r="B62" s="772"/>
      <c r="C62" s="1" t="s">
        <v>4</v>
      </c>
      <c r="D62" s="365">
        <v>2203.1333236476298</v>
      </c>
      <c r="E62" s="11">
        <v>1764.1821872440401</v>
      </c>
      <c r="F62" s="11">
        <v>2065.0097856586999</v>
      </c>
      <c r="G62" s="11">
        <v>1930.75014849237</v>
      </c>
      <c r="H62" s="11">
        <v>1858.1286670570501</v>
      </c>
      <c r="I62" s="11">
        <v>1856.22136416341</v>
      </c>
      <c r="J62" s="11">
        <v>1952.62872987991</v>
      </c>
      <c r="K62" s="11">
        <v>1952.8491498723499</v>
      </c>
      <c r="L62" s="11">
        <v>2044.7205502086899</v>
      </c>
      <c r="M62" s="11">
        <v>2079.0110924298701</v>
      </c>
      <c r="N62" s="11">
        <v>1675.2307101408701</v>
      </c>
      <c r="O62" s="11">
        <v>1587.9928771304999</v>
      </c>
      <c r="P62" s="11">
        <v>1538.1</v>
      </c>
      <c r="Q62" s="11">
        <v>1769.04370495025</v>
      </c>
      <c r="R62" s="11">
        <v>1664.8726459208201</v>
      </c>
      <c r="S62" s="11">
        <v>1670.5434829922201</v>
      </c>
      <c r="T62" s="11">
        <v>1602.4710168781901</v>
      </c>
      <c r="U62" s="11">
        <v>1585.9442271349501</v>
      </c>
      <c r="V62" s="74">
        <f>100</f>
        <v>100</v>
      </c>
      <c r="W62" s="127">
        <f t="shared" si="12"/>
        <v>80.076052062213009</v>
      </c>
      <c r="X62" s="127">
        <f t="shared" si="12"/>
        <v>93.730586501217957</v>
      </c>
      <c r="Y62" s="127">
        <f t="shared" si="12"/>
        <v>87.636555072196572</v>
      </c>
      <c r="Z62" s="127">
        <f t="shared" si="12"/>
        <v>84.340273333101294</v>
      </c>
      <c r="AA62" s="127">
        <f t="shared" si="11"/>
        <v>84.25370104656885</v>
      </c>
      <c r="AB62" s="127">
        <f t="shared" si="11"/>
        <v>88.629621681135006</v>
      </c>
      <c r="AC62" s="127">
        <f t="shared" si="11"/>
        <v>88.63962652242509</v>
      </c>
      <c r="AD62" s="127">
        <f t="shared" si="11"/>
        <v>92.80966014454981</v>
      </c>
      <c r="AE62" s="127">
        <f t="shared" si="11"/>
        <v>94.366104407505574</v>
      </c>
      <c r="AF62" s="127">
        <f t="shared" si="11"/>
        <v>76.038553461996798</v>
      </c>
      <c r="AG62" s="127">
        <f t="shared" si="11"/>
        <v>72.078836994818403</v>
      </c>
      <c r="AH62" s="127">
        <f t="shared" si="11"/>
        <v>69.814204319393454</v>
      </c>
      <c r="AI62" s="127">
        <f t="shared" si="7"/>
        <v>80.296715861994372</v>
      </c>
      <c r="AJ62" s="127">
        <f t="shared" si="8"/>
        <v>75.568401968718106</v>
      </c>
      <c r="AK62" s="127">
        <f t="shared" si="9"/>
        <v>75.825800693095388</v>
      </c>
      <c r="AL62" s="127">
        <f t="shared" si="10"/>
        <v>72.735998301957054</v>
      </c>
      <c r="AM62" s="127">
        <f t="shared" si="13"/>
        <v>71.985848977544975</v>
      </c>
      <c r="AN62" s="280">
        <v>1</v>
      </c>
      <c r="AO62" s="281">
        <v>1</v>
      </c>
      <c r="AP62" s="281">
        <v>1</v>
      </c>
      <c r="AQ62" s="281">
        <v>1</v>
      </c>
      <c r="AR62" s="281">
        <v>1</v>
      </c>
      <c r="AS62" s="281">
        <v>1</v>
      </c>
      <c r="AT62" s="281">
        <v>1</v>
      </c>
      <c r="AU62" s="281">
        <v>1</v>
      </c>
      <c r="AV62" s="281">
        <v>1</v>
      </c>
      <c r="AW62" s="281">
        <v>1</v>
      </c>
      <c r="AX62" s="281">
        <v>1</v>
      </c>
      <c r="AY62" s="281">
        <v>1</v>
      </c>
      <c r="AZ62" s="281">
        <v>1</v>
      </c>
      <c r="BA62" s="281">
        <v>1</v>
      </c>
      <c r="BB62" s="281">
        <v>1</v>
      </c>
      <c r="BC62" s="281">
        <v>4</v>
      </c>
      <c r="BD62" s="281">
        <v>6</v>
      </c>
      <c r="BE62" s="325">
        <v>7</v>
      </c>
    </row>
    <row r="63" spans="2:57" ht="15" x14ac:dyDescent="0.25">
      <c r="B63" s="772"/>
      <c r="C63" s="1" t="s">
        <v>5</v>
      </c>
      <c r="D63" s="365">
        <v>1352.3657319967101</v>
      </c>
      <c r="E63" s="11">
        <v>1034.3886138907701</v>
      </c>
      <c r="F63" s="11">
        <v>1303.7326982480099</v>
      </c>
      <c r="G63" s="11">
        <v>1456.27336571049</v>
      </c>
      <c r="H63" s="11">
        <v>1338.2246564017801</v>
      </c>
      <c r="I63" s="11">
        <v>1291.32847767108</v>
      </c>
      <c r="J63" s="11">
        <v>1312.5421182293201</v>
      </c>
      <c r="K63" s="11">
        <v>1405.83410288446</v>
      </c>
      <c r="L63" s="11">
        <v>1363.39738844004</v>
      </c>
      <c r="M63" s="11">
        <v>1366.6211972210799</v>
      </c>
      <c r="N63" s="11">
        <v>1731.28626742653</v>
      </c>
      <c r="O63" s="11">
        <v>1756.8048842533699</v>
      </c>
      <c r="P63" s="11">
        <v>1646.6</v>
      </c>
      <c r="Q63" s="11">
        <v>1978.77493847456</v>
      </c>
      <c r="R63" s="11">
        <v>1929.76729686612</v>
      </c>
      <c r="S63" s="11">
        <v>1958.68709980888</v>
      </c>
      <c r="T63" s="11">
        <v>1896.6105240493901</v>
      </c>
      <c r="U63" s="11">
        <v>1882.2657450993299</v>
      </c>
      <c r="V63" s="74">
        <f>100</f>
        <v>100</v>
      </c>
      <c r="W63" s="127">
        <f t="shared" si="12"/>
        <v>76.487342840574613</v>
      </c>
      <c r="X63" s="127">
        <f t="shared" si="12"/>
        <v>96.40385491897257</v>
      </c>
      <c r="Y63" s="127">
        <f t="shared" si="12"/>
        <v>107.68339741649359</v>
      </c>
      <c r="Z63" s="127">
        <f t="shared" si="12"/>
        <v>98.954345317959863</v>
      </c>
      <c r="AA63" s="127">
        <f t="shared" si="11"/>
        <v>95.48663110270391</v>
      </c>
      <c r="AB63" s="127">
        <f t="shared" si="11"/>
        <v>97.055263023517156</v>
      </c>
      <c r="AC63" s="127">
        <f t="shared" si="11"/>
        <v>103.95369163996828</v>
      </c>
      <c r="AD63" s="127">
        <f t="shared" si="11"/>
        <v>100.81573025567884</v>
      </c>
      <c r="AE63" s="127">
        <f t="shared" si="11"/>
        <v>101.05411316532859</v>
      </c>
      <c r="AF63" s="127">
        <f t="shared" si="11"/>
        <v>128.0190873270916</v>
      </c>
      <c r="AG63" s="127">
        <f t="shared" si="11"/>
        <v>129.90604854054698</v>
      </c>
      <c r="AH63" s="127">
        <f t="shared" si="11"/>
        <v>121.75700411817338</v>
      </c>
      <c r="AI63" s="127">
        <f t="shared" si="7"/>
        <v>146.31951192322683</v>
      </c>
      <c r="AJ63" s="127">
        <f t="shared" si="8"/>
        <v>142.69566665349478</v>
      </c>
      <c r="AK63" s="127">
        <f t="shared" si="9"/>
        <v>144.83412685390678</v>
      </c>
      <c r="AL63" s="127">
        <f t="shared" si="10"/>
        <v>140.24390585889259</v>
      </c>
      <c r="AM63" s="127">
        <f t="shared" si="13"/>
        <v>139.18318843529443</v>
      </c>
      <c r="AN63" s="280">
        <v>1</v>
      </c>
      <c r="AO63" s="281">
        <v>1</v>
      </c>
      <c r="AP63" s="281">
        <v>1</v>
      </c>
      <c r="AQ63" s="281">
        <v>1</v>
      </c>
      <c r="AR63" s="281">
        <v>1</v>
      </c>
      <c r="AS63" s="281">
        <v>1</v>
      </c>
      <c r="AT63" s="281">
        <v>1</v>
      </c>
      <c r="AU63" s="281">
        <v>1</v>
      </c>
      <c r="AV63" s="281">
        <v>1</v>
      </c>
      <c r="AW63" s="281">
        <v>1</v>
      </c>
      <c r="AX63" s="281">
        <v>1</v>
      </c>
      <c r="AY63" s="281">
        <v>1</v>
      </c>
      <c r="AZ63" s="281">
        <v>1</v>
      </c>
      <c r="BA63" s="281">
        <v>1</v>
      </c>
      <c r="BB63" s="281">
        <v>1</v>
      </c>
      <c r="BC63" s="281">
        <v>4</v>
      </c>
      <c r="BD63" s="281">
        <v>6</v>
      </c>
      <c r="BE63" s="325">
        <v>7</v>
      </c>
    </row>
    <row r="64" spans="2:57" ht="15" x14ac:dyDescent="0.25">
      <c r="B64" s="772"/>
      <c r="C64" s="1" t="s">
        <v>6</v>
      </c>
      <c r="D64" s="365">
        <v>4516.1993316867702</v>
      </c>
      <c r="E64" s="11">
        <v>3652.8851061809301</v>
      </c>
      <c r="F64" s="11">
        <v>4254.5214459195004</v>
      </c>
      <c r="G64" s="11">
        <v>4490.17621094068</v>
      </c>
      <c r="H64" s="11">
        <v>4205.5044607488499</v>
      </c>
      <c r="I64" s="11">
        <v>4165.2125947022996</v>
      </c>
      <c r="J64" s="11">
        <v>4277.6654624995899</v>
      </c>
      <c r="K64" s="11">
        <v>4215.43810092889</v>
      </c>
      <c r="L64" s="11">
        <v>4361.7557751526301</v>
      </c>
      <c r="M64" s="11">
        <v>4433.6939166111497</v>
      </c>
      <c r="N64" s="11">
        <v>4342.2295578877402</v>
      </c>
      <c r="O64" s="11">
        <v>4282.8796743831099</v>
      </c>
      <c r="P64" s="11">
        <v>4228.2</v>
      </c>
      <c r="Q64" s="11">
        <v>5057.7706876258499</v>
      </c>
      <c r="R64" s="11">
        <v>4654.1727027671304</v>
      </c>
      <c r="S64" s="11">
        <v>4688.4517614483102</v>
      </c>
      <c r="T64" s="11">
        <v>4500.3080109511102</v>
      </c>
      <c r="U64" s="11">
        <v>4460.3985004332399</v>
      </c>
      <c r="V64" s="74">
        <f>100</f>
        <v>100</v>
      </c>
      <c r="W64" s="127">
        <f t="shared" si="12"/>
        <v>80.884053999817638</v>
      </c>
      <c r="X64" s="127">
        <f t="shared" si="12"/>
        <v>94.205794152368938</v>
      </c>
      <c r="Y64" s="127">
        <f t="shared" si="12"/>
        <v>99.423782724480176</v>
      </c>
      <c r="Z64" s="127">
        <f t="shared" si="12"/>
        <v>93.120434947190915</v>
      </c>
      <c r="AA64" s="127">
        <f t="shared" si="11"/>
        <v>92.228271800984047</v>
      </c>
      <c r="AB64" s="127">
        <f t="shared" si="11"/>
        <v>94.718260828002698</v>
      </c>
      <c r="AC64" s="127">
        <f t="shared" si="11"/>
        <v>93.340390698708418</v>
      </c>
      <c r="AD64" s="127">
        <f t="shared" si="11"/>
        <v>96.580231624177301</v>
      </c>
      <c r="AE64" s="127">
        <f t="shared" si="11"/>
        <v>98.173122818190464</v>
      </c>
      <c r="AF64" s="127">
        <f t="shared" si="11"/>
        <v>96.14787211497918</v>
      </c>
      <c r="AG64" s="127">
        <f t="shared" si="11"/>
        <v>94.833716579632963</v>
      </c>
      <c r="AH64" s="127">
        <f t="shared" si="11"/>
        <v>93.622971207978011</v>
      </c>
      <c r="AI64" s="127">
        <f t="shared" si="7"/>
        <v>111.99175050001185</v>
      </c>
      <c r="AJ64" s="127">
        <f t="shared" si="8"/>
        <v>103.05507708909802</v>
      </c>
      <c r="AK64" s="127">
        <f t="shared" si="9"/>
        <v>103.81410157326259</v>
      </c>
      <c r="AL64" s="127">
        <f t="shared" si="10"/>
        <v>99.648126232512311</v>
      </c>
      <c r="AM64" s="127">
        <f t="shared" si="13"/>
        <v>98.764429398365621</v>
      </c>
      <c r="AN64" s="280"/>
      <c r="AO64" s="281"/>
      <c r="AP64" s="281"/>
      <c r="AQ64" s="281"/>
      <c r="AR64" s="281"/>
      <c r="AS64" s="281"/>
      <c r="AT64" s="281"/>
      <c r="AU64" s="281"/>
      <c r="AV64" s="281"/>
      <c r="AW64" s="281"/>
      <c r="AX64" s="281"/>
      <c r="AY64" s="281"/>
      <c r="AZ64" s="281"/>
      <c r="BA64" s="281"/>
      <c r="BB64" s="281"/>
      <c r="BC64" s="281"/>
      <c r="BD64" s="281"/>
      <c r="BE64" s="325"/>
    </row>
    <row r="65" spans="2:57" ht="15" x14ac:dyDescent="0.25">
      <c r="B65" s="765"/>
      <c r="C65" s="8" t="s">
        <v>7</v>
      </c>
      <c r="D65" s="424">
        <v>3163.8335996900601</v>
      </c>
      <c r="E65" s="341">
        <v>2618.4964922901599</v>
      </c>
      <c r="F65" s="341">
        <v>2950.78874767149</v>
      </c>
      <c r="G65" s="341">
        <v>3033.90284523019</v>
      </c>
      <c r="H65" s="341">
        <v>2867.2798043470798</v>
      </c>
      <c r="I65" s="341">
        <v>2873.8841170312198</v>
      </c>
      <c r="J65" s="341">
        <v>2965.1233442702601</v>
      </c>
      <c r="K65" s="341">
        <v>2809.6039980444302</v>
      </c>
      <c r="L65" s="341">
        <v>2998.3583867125899</v>
      </c>
      <c r="M65" s="341">
        <v>3067.0727193900698</v>
      </c>
      <c r="N65" s="341">
        <v>2610.9432904612099</v>
      </c>
      <c r="O65" s="341">
        <v>2526.07479012974</v>
      </c>
      <c r="P65" s="341">
        <v>2581.6</v>
      </c>
      <c r="Q65" s="341">
        <v>3078.9957491512901</v>
      </c>
      <c r="R65" s="341">
        <v>2724.40540590101</v>
      </c>
      <c r="S65" s="341">
        <v>2729.76466163942</v>
      </c>
      <c r="T65" s="341">
        <v>2603.6974869017199</v>
      </c>
      <c r="U65" s="341">
        <v>2578.1327553339102</v>
      </c>
      <c r="V65" s="74">
        <f>100</f>
        <v>100</v>
      </c>
      <c r="W65" s="127">
        <f t="shared" si="12"/>
        <v>82.763407422775856</v>
      </c>
      <c r="X65" s="127">
        <f t="shared" si="12"/>
        <v>93.266243457322133</v>
      </c>
      <c r="Y65" s="127">
        <f t="shared" si="12"/>
        <v>95.893249427763877</v>
      </c>
      <c r="Z65" s="127">
        <f t="shared" si="12"/>
        <v>90.626757507979192</v>
      </c>
      <c r="AA65" s="127">
        <f t="shared" si="11"/>
        <v>90.835501504022062</v>
      </c>
      <c r="AB65" s="127">
        <f t="shared" si="11"/>
        <v>93.719320275274072</v>
      </c>
      <c r="AC65" s="127">
        <f t="shared" si="11"/>
        <v>88.803785329281169</v>
      </c>
      <c r="AD65" s="127">
        <f t="shared" si="11"/>
        <v>94.769787734927633</v>
      </c>
      <c r="AE65" s="127">
        <f t="shared" si="11"/>
        <v>96.941657098860404</v>
      </c>
      <c r="AF65" s="127">
        <f t="shared" si="11"/>
        <v>82.52467167416728</v>
      </c>
      <c r="AG65" s="127">
        <f t="shared" si="11"/>
        <v>79.842213900794377</v>
      </c>
      <c r="AH65" s="127">
        <f t="shared" si="11"/>
        <v>81.59721169447414</v>
      </c>
      <c r="AI65" s="127">
        <f t="shared" si="7"/>
        <v>97.318510981516823</v>
      </c>
      <c r="AJ65" s="127">
        <f t="shared" si="8"/>
        <v>86.110894269784026</v>
      </c>
      <c r="AK65" s="127">
        <f t="shared" si="9"/>
        <v>86.280285470981696</v>
      </c>
      <c r="AL65" s="127">
        <f t="shared" si="10"/>
        <v>82.295651931782601</v>
      </c>
      <c r="AM65" s="127">
        <f t="shared" si="13"/>
        <v>81.487621712673914</v>
      </c>
      <c r="AN65" s="283"/>
      <c r="AO65" s="284"/>
      <c r="AP65" s="284"/>
      <c r="AQ65" s="284"/>
      <c r="AR65" s="284"/>
      <c r="AS65" s="284"/>
      <c r="AT65" s="284"/>
      <c r="AU65" s="284"/>
      <c r="AV65" s="284"/>
      <c r="AW65" s="284"/>
      <c r="AX65" s="284"/>
      <c r="AY65" s="284"/>
      <c r="AZ65" s="284"/>
      <c r="BA65" s="284"/>
      <c r="BB65" s="284"/>
      <c r="BC65" s="284"/>
      <c r="BD65" s="284"/>
      <c r="BE65" s="284"/>
    </row>
    <row r="66" spans="2:57" ht="15" customHeight="1" x14ac:dyDescent="0.25">
      <c r="B66" s="766" t="s">
        <v>28</v>
      </c>
      <c r="C66" s="1" t="s">
        <v>2</v>
      </c>
      <c r="D66" s="425">
        <v>114.049106494261</v>
      </c>
      <c r="E66" s="11">
        <v>126.538703512458</v>
      </c>
      <c r="F66" s="11">
        <v>127.21356315876299</v>
      </c>
      <c r="G66" s="11">
        <v>163.98215762319001</v>
      </c>
      <c r="H66" s="11">
        <v>150.29910555383299</v>
      </c>
      <c r="I66" s="11">
        <v>123.042631513773</v>
      </c>
      <c r="J66" s="11">
        <v>354.62168163590002</v>
      </c>
      <c r="K66" s="11">
        <v>104.514096365908</v>
      </c>
      <c r="L66" s="11">
        <v>180.47016662911301</v>
      </c>
      <c r="M66" s="11">
        <v>96.120293119309693</v>
      </c>
      <c r="N66" s="11">
        <v>79.723459250724105</v>
      </c>
      <c r="O66" s="11">
        <v>144.899516662427</v>
      </c>
      <c r="P66" s="11">
        <v>203</v>
      </c>
      <c r="Q66" s="11">
        <v>75.182630857076205</v>
      </c>
      <c r="R66" s="11">
        <v>147.56202666275499</v>
      </c>
      <c r="S66" s="11">
        <v>147.31021996930099</v>
      </c>
      <c r="T66" s="11">
        <v>135.10661720441399</v>
      </c>
      <c r="U66" s="11">
        <v>133.786330789738</v>
      </c>
      <c r="V66" s="74">
        <f>100</f>
        <v>100</v>
      </c>
      <c r="W66" s="127">
        <f t="shared" si="12"/>
        <v>110.95106958933123</v>
      </c>
      <c r="X66" s="127">
        <f t="shared" si="12"/>
        <v>111.54279684353725</v>
      </c>
      <c r="Y66" s="127">
        <f t="shared" si="12"/>
        <v>143.78206253763298</v>
      </c>
      <c r="Z66" s="127">
        <f t="shared" si="12"/>
        <v>131.78455331554579</v>
      </c>
      <c r="AA66" s="127">
        <f t="shared" si="11"/>
        <v>107.88566021774538</v>
      </c>
      <c r="AB66" s="127">
        <f t="shared" si="11"/>
        <v>310.93771142673944</v>
      </c>
      <c r="AC66" s="127">
        <f t="shared" si="11"/>
        <v>91.639557361343478</v>
      </c>
      <c r="AD66" s="127">
        <f t="shared" si="11"/>
        <v>158.23900088002387</v>
      </c>
      <c r="AE66" s="127">
        <f t="shared" si="11"/>
        <v>84.279742361810193</v>
      </c>
      <c r="AF66" s="127">
        <f t="shared" si="11"/>
        <v>69.902747773596829</v>
      </c>
      <c r="AG66" s="127">
        <f t="shared" si="11"/>
        <v>127.05011123407479</v>
      </c>
      <c r="AH66" s="127">
        <f t="shared" si="11"/>
        <v>177.99350318471372</v>
      </c>
      <c r="AI66" s="127">
        <f t="shared" si="7"/>
        <v>65.921280024109109</v>
      </c>
      <c r="AJ66" s="127">
        <f t="shared" si="8"/>
        <v>129.38464070315217</v>
      </c>
      <c r="AK66" s="127">
        <f t="shared" si="9"/>
        <v>129.16385274505743</v>
      </c>
      <c r="AL66" s="127">
        <f t="shared" si="10"/>
        <v>118.46354728891508</v>
      </c>
      <c r="AM66" s="127">
        <f t="shared" si="13"/>
        <v>117.3058999778049</v>
      </c>
      <c r="AN66" s="280">
        <v>1</v>
      </c>
      <c r="AO66" s="281">
        <v>1</v>
      </c>
      <c r="AP66" s="281">
        <v>1</v>
      </c>
      <c r="AQ66" s="281">
        <v>1</v>
      </c>
      <c r="AR66" s="281">
        <v>1</v>
      </c>
      <c r="AS66" s="281">
        <v>1</v>
      </c>
      <c r="AT66" s="281">
        <v>1</v>
      </c>
      <c r="AU66" s="281">
        <v>1</v>
      </c>
      <c r="AV66" s="281">
        <v>1</v>
      </c>
      <c r="AW66" s="281">
        <v>1</v>
      </c>
      <c r="AX66" s="281">
        <v>1</v>
      </c>
      <c r="AY66" s="281">
        <v>1</v>
      </c>
      <c r="AZ66" s="281">
        <v>1</v>
      </c>
      <c r="BA66" s="281">
        <v>1</v>
      </c>
      <c r="BB66" s="281">
        <v>1</v>
      </c>
      <c r="BC66" s="281">
        <v>4</v>
      </c>
      <c r="BD66" s="281">
        <v>6</v>
      </c>
      <c r="BE66" s="325">
        <v>7</v>
      </c>
    </row>
    <row r="67" spans="2:57" ht="15" x14ac:dyDescent="0.25">
      <c r="B67" s="772"/>
      <c r="C67" s="1" t="s">
        <v>3</v>
      </c>
      <c r="D67" s="365">
        <v>383.19046927212003</v>
      </c>
      <c r="E67" s="11">
        <v>368.220504967772</v>
      </c>
      <c r="F67" s="11">
        <v>273.52684571671102</v>
      </c>
      <c r="G67" s="11">
        <v>388.06004914806101</v>
      </c>
      <c r="H67" s="11">
        <v>276.71569471714099</v>
      </c>
      <c r="I67" s="11">
        <v>234.71535837714299</v>
      </c>
      <c r="J67" s="11">
        <v>304.46646560390599</v>
      </c>
      <c r="K67" s="11">
        <v>230.104840023901</v>
      </c>
      <c r="L67" s="11">
        <v>328.53724745442599</v>
      </c>
      <c r="M67" s="11">
        <v>383.740972200192</v>
      </c>
      <c r="N67" s="11">
        <v>279.44733372779802</v>
      </c>
      <c r="O67" s="11">
        <v>256.932078351565</v>
      </c>
      <c r="P67" s="11">
        <v>216.1</v>
      </c>
      <c r="Q67" s="11">
        <v>227.72681731077901</v>
      </c>
      <c r="R67" s="11">
        <v>237.966002237178</v>
      </c>
      <c r="S67" s="11">
        <v>238.027513729997</v>
      </c>
      <c r="T67" s="11">
        <v>227.60558584663599</v>
      </c>
      <c r="U67" s="11">
        <v>225.59081103190101</v>
      </c>
      <c r="V67" s="74">
        <f>100</f>
        <v>100</v>
      </c>
      <c r="W67" s="127">
        <f t="shared" si="12"/>
        <v>96.093335950452044</v>
      </c>
      <c r="X67" s="127">
        <f t="shared" si="12"/>
        <v>71.381432381729681</v>
      </c>
      <c r="Y67" s="127">
        <f t="shared" si="12"/>
        <v>101.27079879757731</v>
      </c>
      <c r="Z67" s="127">
        <f t="shared" si="12"/>
        <v>72.213616179642841</v>
      </c>
      <c r="AA67" s="127">
        <f t="shared" si="11"/>
        <v>61.252921770990476</v>
      </c>
      <c r="AB67" s="127">
        <f t="shared" si="11"/>
        <v>79.455646739400308</v>
      </c>
      <c r="AC67" s="127">
        <f t="shared" si="11"/>
        <v>60.049729436379501</v>
      </c>
      <c r="AD67" s="127">
        <f t="shared" si="11"/>
        <v>85.737322245642162</v>
      </c>
      <c r="AE67" s="127">
        <f t="shared" si="11"/>
        <v>100.14366300109646</v>
      </c>
      <c r="AF67" s="127">
        <f t="shared" si="11"/>
        <v>72.926483338329191</v>
      </c>
      <c r="AG67" s="127">
        <f t="shared" si="11"/>
        <v>67.050748636732521</v>
      </c>
      <c r="AH67" s="127">
        <f t="shared" si="11"/>
        <v>56.39493080568716</v>
      </c>
      <c r="AI67" s="127">
        <f t="shared" si="7"/>
        <v>59.429144400003437</v>
      </c>
      <c r="AJ67" s="127">
        <f t="shared" si="8"/>
        <v>62.101231977194118</v>
      </c>
      <c r="AK67" s="127">
        <f t="shared" si="9"/>
        <v>62.117284436154243</v>
      </c>
      <c r="AL67" s="127">
        <f t="shared" si="10"/>
        <v>59.397507009759025</v>
      </c>
      <c r="AM67" s="127">
        <f t="shared" si="13"/>
        <v>58.871717623983834</v>
      </c>
      <c r="AN67" s="280">
        <v>1</v>
      </c>
      <c r="AO67" s="281">
        <v>1</v>
      </c>
      <c r="AP67" s="281">
        <v>1</v>
      </c>
      <c r="AQ67" s="281">
        <v>1</v>
      </c>
      <c r="AR67" s="281">
        <v>1</v>
      </c>
      <c r="AS67" s="281">
        <v>1</v>
      </c>
      <c r="AT67" s="281">
        <v>1</v>
      </c>
      <c r="AU67" s="281">
        <v>1</v>
      </c>
      <c r="AV67" s="281">
        <v>1</v>
      </c>
      <c r="AW67" s="281">
        <v>1</v>
      </c>
      <c r="AX67" s="281">
        <v>1</v>
      </c>
      <c r="AY67" s="281">
        <v>1</v>
      </c>
      <c r="AZ67" s="281">
        <v>1</v>
      </c>
      <c r="BA67" s="281">
        <v>1</v>
      </c>
      <c r="BB67" s="281">
        <v>1</v>
      </c>
      <c r="BC67" s="281">
        <v>4</v>
      </c>
      <c r="BD67" s="281">
        <v>6</v>
      </c>
      <c r="BE67" s="325">
        <v>7</v>
      </c>
    </row>
    <row r="68" spans="2:57" ht="15" x14ac:dyDescent="0.25">
      <c r="B68" s="772"/>
      <c r="C68" s="1" t="s">
        <v>4</v>
      </c>
      <c r="D68" s="365">
        <v>1298.4765650632601</v>
      </c>
      <c r="E68" s="11">
        <v>1047.4460786059401</v>
      </c>
      <c r="F68" s="11">
        <v>1047.5370793935199</v>
      </c>
      <c r="G68" s="11">
        <v>1110.37350197408</v>
      </c>
      <c r="H68" s="11">
        <v>933.714535037259</v>
      </c>
      <c r="I68" s="11">
        <v>900.023640395808</v>
      </c>
      <c r="J68" s="11">
        <v>857.49953048531302</v>
      </c>
      <c r="K68" s="11">
        <v>718.23564560812702</v>
      </c>
      <c r="L68" s="11">
        <v>733.468525015826</v>
      </c>
      <c r="M68" s="11">
        <v>724.76181412513597</v>
      </c>
      <c r="N68" s="11">
        <v>597.09549167990201</v>
      </c>
      <c r="O68" s="11">
        <v>559.348766217248</v>
      </c>
      <c r="P68" s="11">
        <v>433.3</v>
      </c>
      <c r="Q68" s="11">
        <v>412.13777808040601</v>
      </c>
      <c r="R68" s="11">
        <v>473.263895256083</v>
      </c>
      <c r="S68" s="11">
        <v>474.875923037782</v>
      </c>
      <c r="T68" s="11">
        <v>455.525359693697</v>
      </c>
      <c r="U68" s="11">
        <v>450.80034346889698</v>
      </c>
      <c r="V68" s="74">
        <f>100</f>
        <v>100</v>
      </c>
      <c r="W68" s="127">
        <f t="shared" si="12"/>
        <v>80.667307118855078</v>
      </c>
      <c r="X68" s="127">
        <f t="shared" si="12"/>
        <v>80.674315392244708</v>
      </c>
      <c r="Y68" s="127">
        <f t="shared" si="12"/>
        <v>85.513557337092493</v>
      </c>
      <c r="Z68" s="127">
        <f t="shared" si="12"/>
        <v>71.908462590679846</v>
      </c>
      <c r="AA68" s="127">
        <f t="shared" si="11"/>
        <v>69.313814712702197</v>
      </c>
      <c r="AB68" s="127">
        <f t="shared" si="11"/>
        <v>66.038891540837071</v>
      </c>
      <c r="AC68" s="127">
        <f t="shared" si="11"/>
        <v>55.313716468432027</v>
      </c>
      <c r="AD68" s="127">
        <f t="shared" si="11"/>
        <v>56.486851187806565</v>
      </c>
      <c r="AE68" s="127">
        <f t="shared" si="11"/>
        <v>55.816318416946288</v>
      </c>
      <c r="AF68" s="127">
        <f t="shared" si="11"/>
        <v>45.984310209773582</v>
      </c>
      <c r="AG68" s="127">
        <f t="shared" si="11"/>
        <v>43.077309307465029</v>
      </c>
      <c r="AH68" s="127">
        <f t="shared" si="11"/>
        <v>33.36987448663659</v>
      </c>
      <c r="AI68" s="127">
        <f t="shared" si="7"/>
        <v>31.740101374900608</v>
      </c>
      <c r="AJ68" s="127">
        <f t="shared" si="8"/>
        <v>36.44762701073671</v>
      </c>
      <c r="AK68" s="127">
        <f t="shared" si="9"/>
        <v>36.571774633040576</v>
      </c>
      <c r="AL68" s="127">
        <f t="shared" si="10"/>
        <v>35.081523375164224</v>
      </c>
      <c r="AM68" s="127">
        <f t="shared" si="13"/>
        <v>34.717634156680724</v>
      </c>
      <c r="AN68" s="280">
        <v>4</v>
      </c>
      <c r="AO68" s="281">
        <v>1</v>
      </c>
      <c r="AP68" s="281">
        <v>1</v>
      </c>
      <c r="AQ68" s="281">
        <v>1</v>
      </c>
      <c r="AR68" s="281">
        <v>1</v>
      </c>
      <c r="AS68" s="281">
        <v>1</v>
      </c>
      <c r="AT68" s="281">
        <v>1</v>
      </c>
      <c r="AU68" s="281">
        <v>1</v>
      </c>
      <c r="AV68" s="281">
        <v>1</v>
      </c>
      <c r="AW68" s="281">
        <v>1</v>
      </c>
      <c r="AX68" s="281">
        <v>1</v>
      </c>
      <c r="AY68" s="281">
        <v>1</v>
      </c>
      <c r="AZ68" s="281">
        <v>1</v>
      </c>
      <c r="BA68" s="281">
        <v>1</v>
      </c>
      <c r="BB68" s="281">
        <v>1</v>
      </c>
      <c r="BC68" s="281">
        <v>4</v>
      </c>
      <c r="BD68" s="281">
        <v>6</v>
      </c>
      <c r="BE68" s="325">
        <v>7</v>
      </c>
    </row>
    <row r="69" spans="2:57" ht="15" x14ac:dyDescent="0.25">
      <c r="B69" s="772"/>
      <c r="C69" s="1" t="s">
        <v>5</v>
      </c>
      <c r="D69" s="365">
        <v>1126.0960923456901</v>
      </c>
      <c r="E69" s="11">
        <v>919.83903707132902</v>
      </c>
      <c r="F69" s="11">
        <v>1112.6176047537101</v>
      </c>
      <c r="G69" s="11">
        <v>1190.03528877398</v>
      </c>
      <c r="H69" s="11">
        <v>1267.1512061819001</v>
      </c>
      <c r="I69" s="11">
        <v>1301.79779581452</v>
      </c>
      <c r="J69" s="11">
        <v>1338.1720964659401</v>
      </c>
      <c r="K69" s="11">
        <v>1318.05095333804</v>
      </c>
      <c r="L69" s="11">
        <v>1125.30981427238</v>
      </c>
      <c r="M69" s="11">
        <v>1237.2976345314</v>
      </c>
      <c r="N69" s="11">
        <v>1406.6830681075</v>
      </c>
      <c r="O69" s="11">
        <v>1383.7700330704699</v>
      </c>
      <c r="P69" s="11">
        <v>958.5</v>
      </c>
      <c r="Q69" s="11">
        <v>1429.5108119412901</v>
      </c>
      <c r="R69" s="11">
        <v>1533.3101058074899</v>
      </c>
      <c r="S69" s="11">
        <v>1556.2884542837301</v>
      </c>
      <c r="T69" s="11">
        <v>1506.9651357549801</v>
      </c>
      <c r="U69" s="11">
        <v>1495.5935091363999</v>
      </c>
      <c r="V69" s="74">
        <f>100</f>
        <v>100</v>
      </c>
      <c r="W69" s="127">
        <f t="shared" si="12"/>
        <v>81.683885000904169</v>
      </c>
      <c r="X69" s="127">
        <f t="shared" si="12"/>
        <v>98.803078379936125</v>
      </c>
      <c r="Y69" s="127">
        <f t="shared" si="12"/>
        <v>105.67795207379707</v>
      </c>
      <c r="Z69" s="127">
        <f t="shared" si="12"/>
        <v>112.52602817778971</v>
      </c>
      <c r="AA69" s="127">
        <f t="shared" si="11"/>
        <v>115.60272739272527</v>
      </c>
      <c r="AB69" s="127">
        <f t="shared" si="11"/>
        <v>118.83285143797006</v>
      </c>
      <c r="AC69" s="127">
        <f t="shared" si="11"/>
        <v>117.04604627412412</v>
      </c>
      <c r="AD69" s="127">
        <f t="shared" si="11"/>
        <v>99.930176644901394</v>
      </c>
      <c r="AE69" s="127">
        <f t="shared" si="11"/>
        <v>109.87496031125319</v>
      </c>
      <c r="AF69" s="127">
        <f t="shared" si="11"/>
        <v>124.91678797831004</v>
      </c>
      <c r="AG69" s="127">
        <f t="shared" si="11"/>
        <v>122.88205620073128</v>
      </c>
      <c r="AH69" s="127">
        <f t="shared" si="11"/>
        <v>85.117070072005788</v>
      </c>
      <c r="AI69" s="127">
        <f t="shared" si="7"/>
        <v>126.94394569504088</v>
      </c>
      <c r="AJ69" s="127">
        <f t="shared" si="8"/>
        <v>136.16156882434086</v>
      </c>
      <c r="AK69" s="127">
        <f t="shared" si="9"/>
        <v>138.20210059000712</v>
      </c>
      <c r="AL69" s="127">
        <f t="shared" si="10"/>
        <v>133.82207308933371</v>
      </c>
      <c r="AM69" s="127">
        <f t="shared" si="13"/>
        <v>132.81224571351066</v>
      </c>
      <c r="AN69" s="280">
        <v>4</v>
      </c>
      <c r="AO69" s="281">
        <v>1</v>
      </c>
      <c r="AP69" s="281">
        <v>1</v>
      </c>
      <c r="AQ69" s="281">
        <v>1</v>
      </c>
      <c r="AR69" s="281">
        <v>1</v>
      </c>
      <c r="AS69" s="281">
        <v>1</v>
      </c>
      <c r="AT69" s="281">
        <v>1</v>
      </c>
      <c r="AU69" s="281">
        <v>1</v>
      </c>
      <c r="AV69" s="281">
        <v>1</v>
      </c>
      <c r="AW69" s="281">
        <v>1</v>
      </c>
      <c r="AX69" s="281">
        <v>1</v>
      </c>
      <c r="AY69" s="281">
        <v>1</v>
      </c>
      <c r="AZ69" s="281">
        <v>1</v>
      </c>
      <c r="BA69" s="281">
        <v>1</v>
      </c>
      <c r="BB69" s="281">
        <v>1</v>
      </c>
      <c r="BC69" s="281">
        <v>4</v>
      </c>
      <c r="BD69" s="281">
        <v>6</v>
      </c>
      <c r="BE69" s="325">
        <v>7</v>
      </c>
    </row>
    <row r="70" spans="2:57" ht="15" x14ac:dyDescent="0.25">
      <c r="B70" s="772"/>
      <c r="C70" s="1" t="s">
        <v>6</v>
      </c>
      <c r="D70" s="365">
        <v>2921.8122331753202</v>
      </c>
      <c r="E70" s="11">
        <v>2462.0443241574999</v>
      </c>
      <c r="F70" s="11">
        <v>2560.8950930227102</v>
      </c>
      <c r="G70" s="11">
        <v>2852.4509975193</v>
      </c>
      <c r="H70" s="11">
        <v>2627.8805414901299</v>
      </c>
      <c r="I70" s="11">
        <v>2559.5794261012502</v>
      </c>
      <c r="J70" s="11">
        <v>2854.7597741910499</v>
      </c>
      <c r="K70" s="11">
        <v>2370.9055353359799</v>
      </c>
      <c r="L70" s="11">
        <v>2367.7857533717502</v>
      </c>
      <c r="M70" s="11">
        <v>2441.9207139760401</v>
      </c>
      <c r="N70" s="11">
        <v>2362.9493527659301</v>
      </c>
      <c r="O70" s="11">
        <v>2344.9503943016998</v>
      </c>
      <c r="P70" s="11">
        <v>1810.9</v>
      </c>
      <c r="Q70" s="11">
        <v>2144.5580381895502</v>
      </c>
      <c r="R70" s="11">
        <v>2392.1020299635102</v>
      </c>
      <c r="S70" s="11">
        <v>2416.5021110208099</v>
      </c>
      <c r="T70" s="11">
        <v>2325.2026984997301</v>
      </c>
      <c r="U70" s="11">
        <v>2305.77099442694</v>
      </c>
      <c r="V70" s="74">
        <f>100</f>
        <v>100</v>
      </c>
      <c r="W70" s="127">
        <f t="shared" si="12"/>
        <v>84.264289683045064</v>
      </c>
      <c r="X70" s="127">
        <f t="shared" si="12"/>
        <v>87.647490278306549</v>
      </c>
      <c r="Y70" s="127">
        <f t="shared" si="12"/>
        <v>97.626088532710369</v>
      </c>
      <c r="Z70" s="127">
        <f t="shared" si="12"/>
        <v>89.94008963520028</v>
      </c>
      <c r="AA70" s="127">
        <f t="shared" si="11"/>
        <v>87.602461138291275</v>
      </c>
      <c r="AB70" s="127">
        <f t="shared" si="11"/>
        <v>97.705107185775589</v>
      </c>
      <c r="AC70" s="127">
        <f t="shared" si="11"/>
        <v>81.145034181726501</v>
      </c>
      <c r="AD70" s="127">
        <f t="shared" si="11"/>
        <v>81.038258601529847</v>
      </c>
      <c r="AE70" s="127">
        <f t="shared" si="11"/>
        <v>83.575552400307686</v>
      </c>
      <c r="AF70" s="127">
        <f t="shared" si="11"/>
        <v>80.872731174718993</v>
      </c>
      <c r="AG70" s="127">
        <f t="shared" si="11"/>
        <v>80.256710806953265</v>
      </c>
      <c r="AH70" s="127">
        <f t="shared" si="11"/>
        <v>61.978657609766358</v>
      </c>
      <c r="AI70" s="127">
        <f t="shared" si="7"/>
        <v>73.398215458182335</v>
      </c>
      <c r="AJ70" s="127">
        <f t="shared" si="8"/>
        <v>81.870491293133512</v>
      </c>
      <c r="AK70" s="127">
        <f t="shared" si="9"/>
        <v>82.705592220573408</v>
      </c>
      <c r="AL70" s="127">
        <f t="shared" si="10"/>
        <v>79.580839319465213</v>
      </c>
      <c r="AM70" s="127">
        <f t="shared" si="13"/>
        <v>78.915782754496547</v>
      </c>
      <c r="AN70" s="280"/>
      <c r="AO70" s="281"/>
      <c r="AP70" s="281"/>
      <c r="AQ70" s="281"/>
      <c r="AR70" s="281"/>
      <c r="AS70" s="281"/>
      <c r="AT70" s="281"/>
      <c r="AU70" s="281"/>
      <c r="AV70" s="281"/>
      <c r="AW70" s="281"/>
      <c r="AX70" s="281"/>
      <c r="AY70" s="281"/>
      <c r="AZ70" s="281"/>
      <c r="BA70" s="281"/>
      <c r="BB70" s="281"/>
      <c r="BC70" s="281"/>
      <c r="BD70" s="281"/>
      <c r="BE70" s="325"/>
    </row>
    <row r="71" spans="2:57" ht="15" x14ac:dyDescent="0.25">
      <c r="B71" s="765"/>
      <c r="C71" s="1" t="s">
        <v>7</v>
      </c>
      <c r="D71" s="424">
        <v>1795.7161408296399</v>
      </c>
      <c r="E71" s="341">
        <v>1542.2052870861701</v>
      </c>
      <c r="F71" s="341">
        <v>1448.2774882690001</v>
      </c>
      <c r="G71" s="341">
        <v>1662.41570874533</v>
      </c>
      <c r="H71" s="341">
        <v>1360.72933530823</v>
      </c>
      <c r="I71" s="341">
        <v>1257.78163028672</v>
      </c>
      <c r="J71" s="341">
        <v>1516.5876777251201</v>
      </c>
      <c r="K71" s="341">
        <v>1052.8545819979399</v>
      </c>
      <c r="L71" s="341">
        <v>1242.47593909937</v>
      </c>
      <c r="M71" s="341">
        <v>1204.6230794446401</v>
      </c>
      <c r="N71" s="341">
        <v>956.26628465842396</v>
      </c>
      <c r="O71" s="341">
        <v>961.18036123123898</v>
      </c>
      <c r="P71" s="341">
        <v>852.4</v>
      </c>
      <c r="Q71" s="341">
        <v>715.04722624826104</v>
      </c>
      <c r="R71" s="341">
        <v>858.79192415601597</v>
      </c>
      <c r="S71" s="341">
        <v>860.21365673707896</v>
      </c>
      <c r="T71" s="341">
        <v>818.23756274474601</v>
      </c>
      <c r="U71" s="341">
        <v>810.17748529053597</v>
      </c>
      <c r="V71" s="74">
        <f>100</f>
        <v>100</v>
      </c>
      <c r="W71" s="127">
        <f t="shared" si="12"/>
        <v>85.882465052280182</v>
      </c>
      <c r="X71" s="127">
        <f t="shared" si="12"/>
        <v>80.651805446259473</v>
      </c>
      <c r="Y71" s="127">
        <f t="shared" si="12"/>
        <v>92.576753694338151</v>
      </c>
      <c r="Z71" s="127">
        <f t="shared" si="12"/>
        <v>75.776416125521862</v>
      </c>
      <c r="AA71" s="127">
        <f t="shared" si="11"/>
        <v>70.043455181374682</v>
      </c>
      <c r="AB71" s="127">
        <f t="shared" si="11"/>
        <v>84.455869346056033</v>
      </c>
      <c r="AC71" s="127">
        <f t="shared" si="11"/>
        <v>58.631459508489463</v>
      </c>
      <c r="AD71" s="127">
        <f t="shared" si="11"/>
        <v>69.191110490622023</v>
      </c>
      <c r="AE71" s="127">
        <f t="shared" si="11"/>
        <v>67.083157078940744</v>
      </c>
      <c r="AF71" s="127">
        <f t="shared" si="11"/>
        <v>53.252641824370905</v>
      </c>
      <c r="AG71" s="127">
        <f t="shared" si="11"/>
        <v>53.526297357173803</v>
      </c>
      <c r="AH71" s="127">
        <f t="shared" si="11"/>
        <v>47.468526935787423</v>
      </c>
      <c r="AI71" s="127">
        <f t="shared" si="7"/>
        <v>39.819613467298993</v>
      </c>
      <c r="AJ71" s="127">
        <f t="shared" si="8"/>
        <v>47.824480976110458</v>
      </c>
      <c r="AK71" s="127">
        <f t="shared" si="9"/>
        <v>47.903654546405711</v>
      </c>
      <c r="AL71" s="127">
        <f t="shared" si="10"/>
        <v>45.566086094582381</v>
      </c>
      <c r="AM71" s="127">
        <f t="shared" si="13"/>
        <v>45.11723578517401</v>
      </c>
      <c r="AN71" s="283"/>
      <c r="AO71" s="284"/>
      <c r="AP71" s="284"/>
      <c r="AQ71" s="284"/>
      <c r="AR71" s="284"/>
      <c r="AS71" s="284"/>
      <c r="AT71" s="284"/>
      <c r="AU71" s="284"/>
      <c r="AV71" s="284"/>
      <c r="AW71" s="284"/>
      <c r="AX71" s="284"/>
      <c r="AY71" s="284"/>
      <c r="AZ71" s="284"/>
      <c r="BA71" s="284"/>
      <c r="BB71" s="284"/>
      <c r="BC71" s="284"/>
      <c r="BD71" s="284"/>
      <c r="BE71" s="284"/>
    </row>
    <row r="72" spans="2:57" ht="15" customHeight="1" x14ac:dyDescent="0.25">
      <c r="B72" s="766" t="s">
        <v>29</v>
      </c>
      <c r="C72" s="7" t="s">
        <v>2</v>
      </c>
      <c r="D72" s="425">
        <v>75.669523947890895</v>
      </c>
      <c r="E72" s="11">
        <v>52.467267310043603</v>
      </c>
      <c r="F72" s="11">
        <v>59.067650734513897</v>
      </c>
      <c r="G72" s="11">
        <v>71.975123161315096</v>
      </c>
      <c r="H72" s="11">
        <v>64.528722170553294</v>
      </c>
      <c r="I72" s="11">
        <v>59.8890027130169</v>
      </c>
      <c r="J72" s="11">
        <v>89.042079563406602</v>
      </c>
      <c r="K72" s="11">
        <v>67.792927372480904</v>
      </c>
      <c r="L72" s="11">
        <v>103.53966159161401</v>
      </c>
      <c r="M72" s="11">
        <v>175.744694350157</v>
      </c>
      <c r="N72" s="11">
        <v>90.5193443575929</v>
      </c>
      <c r="O72" s="11">
        <v>50.877639277537497</v>
      </c>
      <c r="P72" s="11">
        <v>39.299999999999997</v>
      </c>
      <c r="Q72" s="11">
        <v>58.675330486464397</v>
      </c>
      <c r="R72" s="11">
        <v>102.735958043753</v>
      </c>
      <c r="S72" s="11">
        <v>102.56064611084101</v>
      </c>
      <c r="T72" s="11">
        <v>94.064221217789907</v>
      </c>
      <c r="U72" s="11">
        <v>93.152071157887406</v>
      </c>
      <c r="V72" s="74">
        <f>100</f>
        <v>100</v>
      </c>
      <c r="W72" s="127">
        <f t="shared" si="12"/>
        <v>69.337382571845822</v>
      </c>
      <c r="X72" s="127">
        <f t="shared" si="12"/>
        <v>78.060026881086614</v>
      </c>
      <c r="Y72" s="127">
        <f t="shared" si="12"/>
        <v>95.117716362111764</v>
      </c>
      <c r="Z72" s="127">
        <f t="shared" si="12"/>
        <v>85.27702938238437</v>
      </c>
      <c r="AA72" s="127">
        <f t="shared" si="11"/>
        <v>79.145473089349551</v>
      </c>
      <c r="AB72" s="127">
        <f t="shared" si="11"/>
        <v>117.67231365790619</v>
      </c>
      <c r="AC72" s="127">
        <f t="shared" si="11"/>
        <v>89.590794068118967</v>
      </c>
      <c r="AD72" s="127">
        <f t="shared" si="11"/>
        <v>136.83139022113528</v>
      </c>
      <c r="AE72" s="127">
        <f t="shared" si="11"/>
        <v>232.25294039272922</v>
      </c>
      <c r="AF72" s="127">
        <f t="shared" si="11"/>
        <v>119.62457226495594</v>
      </c>
      <c r="AG72" s="127">
        <f t="shared" si="11"/>
        <v>67.236631900279832</v>
      </c>
      <c r="AH72" s="127">
        <f t="shared" si="11"/>
        <v>51.936364800000021</v>
      </c>
      <c r="AI72" s="127">
        <f t="shared" si="7"/>
        <v>77.54156154976026</v>
      </c>
      <c r="AJ72" s="127">
        <f t="shared" si="8"/>
        <v>135.76926704930924</v>
      </c>
      <c r="AK72" s="127">
        <f t="shared" si="9"/>
        <v>135.53758601873645</v>
      </c>
      <c r="AL72" s="127">
        <f t="shared" si="10"/>
        <v>124.30925465127328</v>
      </c>
      <c r="AM72" s="127">
        <f t="shared" si="13"/>
        <v>123.10381550970996</v>
      </c>
      <c r="AN72" s="280">
        <v>1</v>
      </c>
      <c r="AO72" s="281">
        <v>1</v>
      </c>
      <c r="AP72" s="281">
        <v>1</v>
      </c>
      <c r="AQ72" s="281">
        <v>1</v>
      </c>
      <c r="AR72" s="281">
        <v>1</v>
      </c>
      <c r="AS72" s="281">
        <v>1</v>
      </c>
      <c r="AT72" s="281">
        <v>1</v>
      </c>
      <c r="AU72" s="281">
        <v>1</v>
      </c>
      <c r="AV72" s="281">
        <v>1</v>
      </c>
      <c r="AW72" s="281">
        <v>1</v>
      </c>
      <c r="AX72" s="281">
        <v>1</v>
      </c>
      <c r="AY72" s="281">
        <v>1</v>
      </c>
      <c r="AZ72" s="281">
        <v>1</v>
      </c>
      <c r="BA72" s="281">
        <v>1</v>
      </c>
      <c r="BB72" s="281">
        <v>1</v>
      </c>
      <c r="BC72" s="281">
        <v>4</v>
      </c>
      <c r="BD72" s="281">
        <v>6</v>
      </c>
      <c r="BE72" s="325">
        <v>7</v>
      </c>
    </row>
    <row r="73" spans="2:57" ht="15" x14ac:dyDescent="0.25">
      <c r="B73" s="772"/>
      <c r="C73" s="1" t="s">
        <v>3</v>
      </c>
      <c r="D73" s="365">
        <v>171.80008717129201</v>
      </c>
      <c r="E73" s="11">
        <v>214.02371710409199</v>
      </c>
      <c r="F73" s="11">
        <v>187.931806927775</v>
      </c>
      <c r="G73" s="11">
        <v>195.311135180462</v>
      </c>
      <c r="H73" s="11">
        <v>190.141572801488</v>
      </c>
      <c r="I73" s="11">
        <v>148.37162702209801</v>
      </c>
      <c r="J73" s="11">
        <v>135.77260022757699</v>
      </c>
      <c r="K73" s="11">
        <v>107.55608669672399</v>
      </c>
      <c r="L73" s="11">
        <v>122.53087413225199</v>
      </c>
      <c r="M73" s="11">
        <v>141.06102422569799</v>
      </c>
      <c r="N73" s="11">
        <v>113.82604679013799</v>
      </c>
      <c r="O73" s="11">
        <v>96.667514627321296</v>
      </c>
      <c r="P73" s="11">
        <v>116</v>
      </c>
      <c r="Q73" s="11">
        <v>107.895683978094</v>
      </c>
      <c r="R73" s="11">
        <v>130.352263766893</v>
      </c>
      <c r="S73" s="11">
        <v>130.38595381892401</v>
      </c>
      <c r="T73" s="11">
        <v>124.677056259116</v>
      </c>
      <c r="U73" s="11">
        <v>123.594633860173</v>
      </c>
      <c r="V73" s="74">
        <f>100</f>
        <v>100</v>
      </c>
      <c r="W73" s="127">
        <f t="shared" si="12"/>
        <v>124.57718772325256</v>
      </c>
      <c r="X73" s="127">
        <f t="shared" si="12"/>
        <v>109.38982047220907</v>
      </c>
      <c r="Y73" s="127">
        <f t="shared" si="12"/>
        <v>113.68511995324454</v>
      </c>
      <c r="Z73" s="127">
        <f t="shared" si="12"/>
        <v>110.6760630522316</v>
      </c>
      <c r="AA73" s="127">
        <f t="shared" si="11"/>
        <v>86.36295211780957</v>
      </c>
      <c r="AB73" s="127">
        <f t="shared" si="11"/>
        <v>79.029412885108684</v>
      </c>
      <c r="AC73" s="127">
        <f t="shared" si="11"/>
        <v>62.605373761822364</v>
      </c>
      <c r="AD73" s="127">
        <f t="shared" si="11"/>
        <v>71.32177646108147</v>
      </c>
      <c r="AE73" s="127">
        <f t="shared" si="11"/>
        <v>82.107655792429327</v>
      </c>
      <c r="AF73" s="127">
        <f t="shared" si="11"/>
        <v>66.254941230995172</v>
      </c>
      <c r="AG73" s="127">
        <f t="shared" si="11"/>
        <v>56.267442129374274</v>
      </c>
      <c r="AH73" s="127">
        <f t="shared" si="11"/>
        <v>67.520338266384613</v>
      </c>
      <c r="AI73" s="127">
        <f t="shared" si="7"/>
        <v>62.803043790377949</v>
      </c>
      <c r="AJ73" s="127">
        <f t="shared" si="8"/>
        <v>75.874387442496612</v>
      </c>
      <c r="AK73" s="127">
        <f t="shared" si="9"/>
        <v>75.893997474473721</v>
      </c>
      <c r="AL73" s="127">
        <f t="shared" si="10"/>
        <v>72.571008729936011</v>
      </c>
      <c r="AM73" s="127">
        <f t="shared" si="13"/>
        <v>71.940961087489953</v>
      </c>
      <c r="AN73" s="280">
        <v>1</v>
      </c>
      <c r="AO73" s="281">
        <v>1</v>
      </c>
      <c r="AP73" s="281">
        <v>1</v>
      </c>
      <c r="AQ73" s="281">
        <v>1</v>
      </c>
      <c r="AR73" s="281">
        <v>1</v>
      </c>
      <c r="AS73" s="281">
        <v>1</v>
      </c>
      <c r="AT73" s="281">
        <v>1</v>
      </c>
      <c r="AU73" s="281">
        <v>1</v>
      </c>
      <c r="AV73" s="281">
        <v>1</v>
      </c>
      <c r="AW73" s="281">
        <v>1</v>
      </c>
      <c r="AX73" s="281">
        <v>4</v>
      </c>
      <c r="AY73" s="281">
        <v>1</v>
      </c>
      <c r="AZ73" s="281">
        <v>1</v>
      </c>
      <c r="BA73" s="281">
        <v>1</v>
      </c>
      <c r="BB73" s="281">
        <v>1</v>
      </c>
      <c r="BC73" s="281">
        <v>4</v>
      </c>
      <c r="BD73" s="281">
        <v>6</v>
      </c>
      <c r="BE73" s="325">
        <v>7</v>
      </c>
    </row>
    <row r="74" spans="2:57" ht="15" x14ac:dyDescent="0.25">
      <c r="B74" s="772"/>
      <c r="C74" s="1" t="s">
        <v>4</v>
      </c>
      <c r="D74" s="365">
        <v>429.92396726233699</v>
      </c>
      <c r="E74" s="11">
        <v>366.91475849625499</v>
      </c>
      <c r="F74" s="11">
        <v>418.30743474262499</v>
      </c>
      <c r="G74" s="11">
        <v>415.77862408720898</v>
      </c>
      <c r="H74" s="11">
        <v>401.75444639638101</v>
      </c>
      <c r="I74" s="11">
        <v>404.36334162623399</v>
      </c>
      <c r="J74" s="11">
        <v>389.42100553475001</v>
      </c>
      <c r="K74" s="11">
        <v>373.29567059590403</v>
      </c>
      <c r="L74" s="11">
        <v>363.19352796643801</v>
      </c>
      <c r="M74" s="11">
        <v>376.65619811989097</v>
      </c>
      <c r="N74" s="11">
        <v>283.545578565303</v>
      </c>
      <c r="O74" s="11">
        <v>249.09692190282399</v>
      </c>
      <c r="P74" s="11">
        <v>282.39999999999998</v>
      </c>
      <c r="Q74" s="11">
        <v>347.24667568067099</v>
      </c>
      <c r="R74" s="11">
        <v>388.70958868941699</v>
      </c>
      <c r="S74" s="11">
        <v>390.03360247254699</v>
      </c>
      <c r="T74" s="11">
        <v>374.14024048403598</v>
      </c>
      <c r="U74" s="11">
        <v>370.31570947913798</v>
      </c>
      <c r="V74" s="74">
        <f>100</f>
        <v>100</v>
      </c>
      <c r="W74" s="127">
        <f t="shared" si="12"/>
        <v>85.344104175603192</v>
      </c>
      <c r="X74" s="127">
        <f t="shared" si="12"/>
        <v>97.29800304140204</v>
      </c>
      <c r="Y74" s="127">
        <f t="shared" si="12"/>
        <v>96.709803534517391</v>
      </c>
      <c r="Z74" s="127">
        <f t="shared" si="12"/>
        <v>93.447790071967049</v>
      </c>
      <c r="AA74" s="127">
        <f t="shared" si="11"/>
        <v>94.054617192228761</v>
      </c>
      <c r="AB74" s="127">
        <f t="shared" si="11"/>
        <v>90.579040757950509</v>
      </c>
      <c r="AC74" s="127">
        <f t="shared" si="11"/>
        <v>86.828299657953536</v>
      </c>
      <c r="AD74" s="127">
        <f t="shared" si="11"/>
        <v>84.478548679008512</v>
      </c>
      <c r="AE74" s="127">
        <f t="shared" si="11"/>
        <v>87.60995589949458</v>
      </c>
      <c r="AF74" s="127">
        <f t="shared" si="11"/>
        <v>65.952493965586527</v>
      </c>
      <c r="AG74" s="127">
        <f t="shared" si="11"/>
        <v>57.939761648790927</v>
      </c>
      <c r="AH74" s="127">
        <f t="shared" si="11"/>
        <v>65.686033230076049</v>
      </c>
      <c r="AI74" s="127">
        <f t="shared" si="7"/>
        <v>80.76932251343483</v>
      </c>
      <c r="AJ74" s="127">
        <f t="shared" si="8"/>
        <v>90.413565720617001</v>
      </c>
      <c r="AK74" s="127">
        <f t="shared" si="9"/>
        <v>90.72153035714588</v>
      </c>
      <c r="AL74" s="127">
        <f t="shared" si="10"/>
        <v>87.024745995548997</v>
      </c>
      <c r="AM74" s="127">
        <f t="shared" si="13"/>
        <v>86.135162884085858</v>
      </c>
      <c r="AN74" s="280">
        <v>1</v>
      </c>
      <c r="AO74" s="281">
        <v>1</v>
      </c>
      <c r="AP74" s="281">
        <v>1</v>
      </c>
      <c r="AQ74" s="281">
        <v>1</v>
      </c>
      <c r="AR74" s="281">
        <v>1</v>
      </c>
      <c r="AS74" s="281">
        <v>1</v>
      </c>
      <c r="AT74" s="281">
        <v>1</v>
      </c>
      <c r="AU74" s="281">
        <v>1</v>
      </c>
      <c r="AV74" s="281">
        <v>1</v>
      </c>
      <c r="AW74" s="281">
        <v>1</v>
      </c>
      <c r="AX74" s="281">
        <v>4</v>
      </c>
      <c r="AY74" s="281">
        <v>1</v>
      </c>
      <c r="AZ74" s="281">
        <v>1</v>
      </c>
      <c r="BA74" s="281">
        <v>1</v>
      </c>
      <c r="BB74" s="281">
        <v>1</v>
      </c>
      <c r="BC74" s="281">
        <v>4</v>
      </c>
      <c r="BD74" s="281">
        <v>6</v>
      </c>
      <c r="BE74" s="325">
        <v>7</v>
      </c>
    </row>
    <row r="75" spans="2:57" ht="15" x14ac:dyDescent="0.25">
      <c r="B75" s="772"/>
      <c r="C75" s="1" t="s">
        <v>5</v>
      </c>
      <c r="D75" s="365">
        <v>266.235653058259</v>
      </c>
      <c r="E75" s="11">
        <v>174.73261873390101</v>
      </c>
      <c r="F75" s="11">
        <v>183.45162583413901</v>
      </c>
      <c r="G75" s="11">
        <v>241.43111701198401</v>
      </c>
      <c r="H75" s="11">
        <v>183.022745800466</v>
      </c>
      <c r="I75" s="11">
        <v>180.00472807916199</v>
      </c>
      <c r="J75" s="11">
        <v>205.03982589290601</v>
      </c>
      <c r="K75" s="11">
        <v>199.684936715737</v>
      </c>
      <c r="L75" s="11">
        <v>238.087574167659</v>
      </c>
      <c r="M75" s="11">
        <v>186.21324112552699</v>
      </c>
      <c r="N75" s="11">
        <v>527.85649777334902</v>
      </c>
      <c r="O75" s="11">
        <v>572.06817603663205</v>
      </c>
      <c r="P75" s="11">
        <v>494</v>
      </c>
      <c r="Q75" s="11">
        <v>344.86347674678802</v>
      </c>
      <c r="R75" s="11">
        <v>589.80800616140698</v>
      </c>
      <c r="S75" s="11">
        <v>598.64693180621896</v>
      </c>
      <c r="T75" s="11">
        <v>579.67404229086105</v>
      </c>
      <c r="U75" s="11">
        <v>575.328784648941</v>
      </c>
      <c r="V75" s="74">
        <f>100</f>
        <v>100</v>
      </c>
      <c r="W75" s="127">
        <f t="shared" si="12"/>
        <v>65.630811173011878</v>
      </c>
      <c r="X75" s="127">
        <f t="shared" si="12"/>
        <v>68.90573209366336</v>
      </c>
      <c r="Y75" s="127">
        <f t="shared" si="12"/>
        <v>90.683240294324094</v>
      </c>
      <c r="Z75" s="127">
        <f t="shared" si="12"/>
        <v>68.744641710483478</v>
      </c>
      <c r="AA75" s="127">
        <f t="shared" si="11"/>
        <v>67.611052844140474</v>
      </c>
      <c r="AB75" s="127">
        <f t="shared" si="11"/>
        <v>77.014413185313757</v>
      </c>
      <c r="AC75" s="127">
        <f t="shared" si="11"/>
        <v>75.003078822069313</v>
      </c>
      <c r="AD75" s="127">
        <f t="shared" si="11"/>
        <v>89.427381882455649</v>
      </c>
      <c r="AE75" s="127">
        <f t="shared" si="11"/>
        <v>69.943014388376781</v>
      </c>
      <c r="AF75" s="127">
        <f t="shared" si="11"/>
        <v>198.26664524823835</v>
      </c>
      <c r="AG75" s="127">
        <f t="shared" si="11"/>
        <v>214.87286524748407</v>
      </c>
      <c r="AH75" s="127">
        <f t="shared" si="11"/>
        <v>185.54990450204673</v>
      </c>
      <c r="AI75" s="127">
        <f t="shared" si="7"/>
        <v>129.53316837370511</v>
      </c>
      <c r="AJ75" s="127">
        <f t="shared" si="8"/>
        <v>221.53607129107621</v>
      </c>
      <c r="AK75" s="127">
        <f t="shared" si="9"/>
        <v>224.85603446778785</v>
      </c>
      <c r="AL75" s="127">
        <f t="shared" si="10"/>
        <v>217.72968256960456</v>
      </c>
      <c r="AM75" s="127">
        <f t="shared" si="13"/>
        <v>216.09757297346073</v>
      </c>
      <c r="AN75" s="280">
        <v>1</v>
      </c>
      <c r="AO75" s="281">
        <v>1</v>
      </c>
      <c r="AP75" s="281">
        <v>1</v>
      </c>
      <c r="AQ75" s="281">
        <v>1</v>
      </c>
      <c r="AR75" s="281">
        <v>1</v>
      </c>
      <c r="AS75" s="281">
        <v>1</v>
      </c>
      <c r="AT75" s="281">
        <v>1</v>
      </c>
      <c r="AU75" s="281">
        <v>1</v>
      </c>
      <c r="AV75" s="281">
        <v>1</v>
      </c>
      <c r="AW75" s="281">
        <v>1</v>
      </c>
      <c r="AX75" s="281">
        <v>1</v>
      </c>
      <c r="AY75" s="281">
        <v>1</v>
      </c>
      <c r="AZ75" s="281">
        <v>1</v>
      </c>
      <c r="BA75" s="281">
        <v>1</v>
      </c>
      <c r="BB75" s="281">
        <v>1</v>
      </c>
      <c r="BC75" s="281">
        <v>4</v>
      </c>
      <c r="BD75" s="281">
        <v>6</v>
      </c>
      <c r="BE75" s="325">
        <v>7</v>
      </c>
    </row>
    <row r="76" spans="2:57" ht="15" x14ac:dyDescent="0.25">
      <c r="B76" s="772"/>
      <c r="C76" s="1" t="s">
        <v>6</v>
      </c>
      <c r="D76" s="365">
        <v>943.62923143977901</v>
      </c>
      <c r="E76" s="11">
        <v>808.13836164429097</v>
      </c>
      <c r="F76" s="11">
        <v>848.75851823905305</v>
      </c>
      <c r="G76" s="11">
        <v>924.49599944096997</v>
      </c>
      <c r="H76" s="11">
        <v>839.44748716888796</v>
      </c>
      <c r="I76" s="11">
        <v>792.62869944051101</v>
      </c>
      <c r="J76" s="11">
        <v>819.27551121863905</v>
      </c>
      <c r="K76" s="11">
        <v>748.32962138084599</v>
      </c>
      <c r="L76" s="11">
        <v>827.35163785796306</v>
      </c>
      <c r="M76" s="11">
        <v>879.67515782127305</v>
      </c>
      <c r="N76" s="11">
        <v>1015.7474674863799</v>
      </c>
      <c r="O76" s="11">
        <v>968.71025184431403</v>
      </c>
      <c r="P76" s="11">
        <v>931.7</v>
      </c>
      <c r="Q76" s="11">
        <v>858.68116689201702</v>
      </c>
      <c r="R76" s="11">
        <v>1211.60581666147</v>
      </c>
      <c r="S76" s="11">
        <v>1221.6271342085299</v>
      </c>
      <c r="T76" s="11">
        <v>1172.5555602518</v>
      </c>
      <c r="U76" s="11">
        <v>1162.39119914614</v>
      </c>
      <c r="V76" s="74">
        <f>100</f>
        <v>100</v>
      </c>
      <c r="W76" s="127">
        <f t="shared" si="12"/>
        <v>85.641514136992399</v>
      </c>
      <c r="X76" s="127">
        <f t="shared" si="12"/>
        <v>89.946187544871492</v>
      </c>
      <c r="Y76" s="127">
        <f t="shared" si="12"/>
        <v>97.972378200957607</v>
      </c>
      <c r="Z76" s="127">
        <f t="shared" si="12"/>
        <v>88.959461958174842</v>
      </c>
      <c r="AA76" s="127">
        <f t="shared" si="11"/>
        <v>83.997895892979798</v>
      </c>
      <c r="AB76" s="127">
        <f t="shared" si="11"/>
        <v>86.82176048834323</v>
      </c>
      <c r="AC76" s="127">
        <f t="shared" si="11"/>
        <v>79.303353101837772</v>
      </c>
      <c r="AD76" s="127">
        <f t="shared" si="11"/>
        <v>87.67761852773458</v>
      </c>
      <c r="AE76" s="127">
        <f t="shared" si="11"/>
        <v>93.222542129081191</v>
      </c>
      <c r="AF76" s="127">
        <f t="shared" si="11"/>
        <v>107.64264539967289</v>
      </c>
      <c r="AG76" s="127">
        <f t="shared" si="11"/>
        <v>102.65793169275466</v>
      </c>
      <c r="AH76" s="127">
        <f t="shared" si="11"/>
        <v>98.735813702848361</v>
      </c>
      <c r="AI76" s="127">
        <f t="shared" si="7"/>
        <v>90.997728586878438</v>
      </c>
      <c r="AJ76" s="127">
        <f t="shared" si="8"/>
        <v>128.39850401972132</v>
      </c>
      <c r="AK76" s="127">
        <f t="shared" si="9"/>
        <v>129.46050138194477</v>
      </c>
      <c r="AL76" s="127">
        <f t="shared" si="10"/>
        <v>124.26019894092596</v>
      </c>
      <c r="AM76" s="127">
        <f t="shared" si="13"/>
        <v>123.18304270551013</v>
      </c>
      <c r="AN76" s="280"/>
      <c r="AO76" s="281"/>
      <c r="AP76" s="281"/>
      <c r="AQ76" s="281"/>
      <c r="AR76" s="281"/>
      <c r="AS76" s="281"/>
      <c r="AT76" s="281"/>
      <c r="AU76" s="281"/>
      <c r="AV76" s="281"/>
      <c r="AW76" s="281"/>
      <c r="AX76" s="281"/>
      <c r="AY76" s="281"/>
      <c r="AZ76" s="281"/>
      <c r="BA76" s="281"/>
      <c r="BB76" s="281"/>
      <c r="BC76" s="281"/>
      <c r="BD76" s="281"/>
      <c r="BE76" s="325"/>
    </row>
    <row r="77" spans="2:57" ht="15" x14ac:dyDescent="0.25">
      <c r="B77" s="765"/>
      <c r="C77" s="8" t="s">
        <v>7</v>
      </c>
      <c r="D77" s="424">
        <v>677.39357838152</v>
      </c>
      <c r="E77" s="341">
        <v>633.40574291039002</v>
      </c>
      <c r="F77" s="341">
        <v>665.30689240491404</v>
      </c>
      <c r="G77" s="341">
        <v>683.06488242898604</v>
      </c>
      <c r="H77" s="341">
        <v>656.42474136842202</v>
      </c>
      <c r="I77" s="341">
        <v>612.62397136134905</v>
      </c>
      <c r="J77" s="341">
        <v>614.23568532573302</v>
      </c>
      <c r="K77" s="341">
        <v>548.64468466510903</v>
      </c>
      <c r="L77" s="341">
        <v>589.26406369030406</v>
      </c>
      <c r="M77" s="341">
        <v>693.46191669574603</v>
      </c>
      <c r="N77" s="341">
        <v>487.890969713034</v>
      </c>
      <c r="O77" s="341">
        <v>396.642075807683</v>
      </c>
      <c r="P77" s="341">
        <v>437.7</v>
      </c>
      <c r="Q77" s="341">
        <v>513.81769014522899</v>
      </c>
      <c r="R77" s="341">
        <v>621.79781050006397</v>
      </c>
      <c r="S77" s="341">
        <v>622.98020240231097</v>
      </c>
      <c r="T77" s="341">
        <v>592.88151796094201</v>
      </c>
      <c r="U77" s="341">
        <v>587.06241449719698</v>
      </c>
      <c r="V77" s="74">
        <f>100</f>
        <v>100</v>
      </c>
      <c r="W77" s="127">
        <f t="shared" si="12"/>
        <v>93.506310529806171</v>
      </c>
      <c r="X77" s="127">
        <f t="shared" si="12"/>
        <v>98.215707033201539</v>
      </c>
      <c r="Y77" s="127">
        <f t="shared" si="12"/>
        <v>100.83722435943611</v>
      </c>
      <c r="Z77" s="127">
        <f t="shared" si="12"/>
        <v>96.904482463031556</v>
      </c>
      <c r="AA77" s="127">
        <f t="shared" si="11"/>
        <v>90.438408469279651</v>
      </c>
      <c r="AB77" s="127">
        <f t="shared" si="11"/>
        <v>90.67633720315321</v>
      </c>
      <c r="AC77" s="127">
        <f t="shared" si="11"/>
        <v>80.993487711526939</v>
      </c>
      <c r="AD77" s="127">
        <f t="shared" si="11"/>
        <v>86.989909927728917</v>
      </c>
      <c r="AE77" s="127">
        <f t="shared" si="11"/>
        <v>102.37208305880574</v>
      </c>
      <c r="AF77" s="127">
        <f t="shared" si="11"/>
        <v>72.024740901550913</v>
      </c>
      <c r="AG77" s="127">
        <f t="shared" si="11"/>
        <v>58.55415351816152</v>
      </c>
      <c r="AH77" s="127">
        <f t="shared" si="11"/>
        <v>64.615315817694338</v>
      </c>
      <c r="AI77" s="127">
        <f t="shared" si="11"/>
        <v>75.852164316774463</v>
      </c>
      <c r="AJ77" s="127">
        <f t="shared" si="11"/>
        <v>91.792693397789563</v>
      </c>
      <c r="AK77" s="127">
        <f t="shared" si="11"/>
        <v>91.967243606114835</v>
      </c>
      <c r="AL77" s="127">
        <f t="shared" si="11"/>
        <v>87.52393540214824</v>
      </c>
      <c r="AM77" s="127">
        <f t="shared" si="11"/>
        <v>86.664892203414581</v>
      </c>
      <c r="AN77" s="283"/>
      <c r="AO77" s="284"/>
      <c r="AP77" s="284"/>
      <c r="AQ77" s="284"/>
      <c r="AR77" s="284"/>
      <c r="AS77" s="284"/>
      <c r="AT77" s="284"/>
      <c r="AU77" s="284"/>
      <c r="AV77" s="284"/>
      <c r="AW77" s="284"/>
      <c r="AX77" s="284"/>
      <c r="AY77" s="284"/>
      <c r="AZ77" s="284"/>
      <c r="BA77" s="284"/>
      <c r="BB77" s="284"/>
      <c r="BC77" s="284"/>
      <c r="BD77" s="284"/>
      <c r="BE77" s="284"/>
    </row>
    <row r="78" spans="2:57" ht="15" customHeight="1" x14ac:dyDescent="0.25">
      <c r="B78" s="766" t="s">
        <v>30</v>
      </c>
      <c r="C78" s="1" t="s">
        <v>2</v>
      </c>
      <c r="D78" s="425">
        <v>1057.7994091723599</v>
      </c>
      <c r="E78" s="11">
        <v>1058.72297995086</v>
      </c>
      <c r="F78" s="11">
        <v>1325.3083071989399</v>
      </c>
      <c r="G78" s="11">
        <v>1148.8068201670101</v>
      </c>
      <c r="H78" s="11">
        <v>1112.37412880484</v>
      </c>
      <c r="I78" s="11">
        <v>1020.92737895554</v>
      </c>
      <c r="J78" s="11">
        <v>1226.7037859454899</v>
      </c>
      <c r="K78" s="11">
        <v>1271.87788581672</v>
      </c>
      <c r="L78" s="11">
        <v>1098.2714777738399</v>
      </c>
      <c r="M78" s="11">
        <v>1012.2767503093</v>
      </c>
      <c r="N78" s="11">
        <v>888.06535662753197</v>
      </c>
      <c r="O78" s="11">
        <v>1157.26278300687</v>
      </c>
      <c r="P78" s="11">
        <v>1158.7</v>
      </c>
      <c r="Q78" s="11">
        <v>1048.7437137048501</v>
      </c>
      <c r="R78" s="11">
        <v>1185.52069389177</v>
      </c>
      <c r="S78" s="11">
        <v>1183.49775137131</v>
      </c>
      <c r="T78" s="11">
        <v>1085.45332386481</v>
      </c>
      <c r="U78" s="11">
        <v>1074.86548909115</v>
      </c>
      <c r="V78" s="74">
        <f>100</f>
        <v>100</v>
      </c>
      <c r="W78" s="127">
        <f t="shared" si="12"/>
        <v>100.08731057802564</v>
      </c>
      <c r="X78" s="127">
        <f t="shared" si="12"/>
        <v>125.2891895861318</v>
      </c>
      <c r="Y78" s="127">
        <f t="shared" si="12"/>
        <v>108.60346585614525</v>
      </c>
      <c r="Z78" s="127">
        <f t="shared" si="12"/>
        <v>105.15926924890044</v>
      </c>
      <c r="AA78" s="127">
        <f t="shared" si="11"/>
        <v>96.514270106685998</v>
      </c>
      <c r="AB78" s="127">
        <f t="shared" si="11"/>
        <v>115.96752421191874</v>
      </c>
      <c r="AC78" s="127">
        <f t="shared" ref="AC78:AM101" si="14">K78*100/$D78</f>
        <v>120.23809758145532</v>
      </c>
      <c r="AD78" s="127">
        <f t="shared" si="14"/>
        <v>103.82606269681564</v>
      </c>
      <c r="AE78" s="127">
        <f t="shared" si="14"/>
        <v>95.696475298783</v>
      </c>
      <c r="AF78" s="127">
        <f t="shared" si="14"/>
        <v>83.954041657327949</v>
      </c>
      <c r="AG78" s="127">
        <f t="shared" si="14"/>
        <v>109.4028577603699</v>
      </c>
      <c r="AH78" s="127">
        <f t="shared" si="14"/>
        <v>109.53872633627073</v>
      </c>
      <c r="AI78" s="127">
        <f t="shared" si="14"/>
        <v>99.143911842927281</v>
      </c>
      <c r="AJ78" s="127">
        <f t="shared" si="14"/>
        <v>112.07424428600706</v>
      </c>
      <c r="AK78" s="127">
        <f t="shared" si="14"/>
        <v>111.88300363083948</v>
      </c>
      <c r="AL78" s="127">
        <f t="shared" si="14"/>
        <v>102.61428721293076</v>
      </c>
      <c r="AM78" s="127">
        <f t="shared" si="14"/>
        <v>101.61335691538559</v>
      </c>
      <c r="AN78" s="280">
        <v>1</v>
      </c>
      <c r="AO78" s="281">
        <v>1</v>
      </c>
      <c r="AP78" s="281">
        <v>1</v>
      </c>
      <c r="AQ78" s="281">
        <v>1</v>
      </c>
      <c r="AR78" s="281">
        <v>1</v>
      </c>
      <c r="AS78" s="281">
        <v>1</v>
      </c>
      <c r="AT78" s="281">
        <v>1</v>
      </c>
      <c r="AU78" s="281">
        <v>1</v>
      </c>
      <c r="AV78" s="281">
        <v>1</v>
      </c>
      <c r="AW78" s="281">
        <v>1</v>
      </c>
      <c r="AX78" s="281">
        <v>1</v>
      </c>
      <c r="AY78" s="281">
        <v>1</v>
      </c>
      <c r="AZ78" s="281">
        <v>1</v>
      </c>
      <c r="BA78" s="281">
        <v>1</v>
      </c>
      <c r="BB78" s="281">
        <v>1</v>
      </c>
      <c r="BC78" s="281">
        <v>4</v>
      </c>
      <c r="BD78" s="281">
        <v>6</v>
      </c>
      <c r="BE78" s="325">
        <v>7</v>
      </c>
    </row>
    <row r="79" spans="2:57" ht="15" x14ac:dyDescent="0.25">
      <c r="B79" s="772"/>
      <c r="C79" s="1" t="s">
        <v>3</v>
      </c>
      <c r="D79" s="365">
        <v>1801.9032398663401</v>
      </c>
      <c r="E79" s="11">
        <v>1693.9092862314999</v>
      </c>
      <c r="F79" s="11">
        <v>2045.3205687472</v>
      </c>
      <c r="G79" s="11">
        <v>2121.0533058476899</v>
      </c>
      <c r="H79" s="11">
        <v>1835.50916836026</v>
      </c>
      <c r="I79" s="11">
        <v>1895.5094505296599</v>
      </c>
      <c r="J79" s="11">
        <v>1763.27621825252</v>
      </c>
      <c r="K79" s="11">
        <v>1997.17529469281</v>
      </c>
      <c r="L79" s="11">
        <v>1916.2884518406499</v>
      </c>
      <c r="M79" s="11">
        <v>1990.9272594613501</v>
      </c>
      <c r="N79" s="11">
        <v>1724.74645240987</v>
      </c>
      <c r="O79" s="11">
        <v>1859.2724497583299</v>
      </c>
      <c r="P79" s="11">
        <v>1870.7</v>
      </c>
      <c r="Q79" s="11">
        <v>2163.0691711331401</v>
      </c>
      <c r="R79" s="11">
        <v>2625.8412337483701</v>
      </c>
      <c r="S79" s="11">
        <v>2626.5199501684501</v>
      </c>
      <c r="T79" s="11">
        <v>2511.5190212961302</v>
      </c>
      <c r="U79" s="11">
        <v>2489.48623256685</v>
      </c>
      <c r="V79" s="74">
        <f>100</f>
        <v>100</v>
      </c>
      <c r="W79" s="127">
        <f t="shared" si="12"/>
        <v>94.006672986344654</v>
      </c>
      <c r="X79" s="127">
        <f t="shared" si="12"/>
        <v>113.50890122706677</v>
      </c>
      <c r="Y79" s="127">
        <f t="shared" si="12"/>
        <v>117.71183151904557</v>
      </c>
      <c r="Z79" s="127">
        <f t="shared" si="12"/>
        <v>101.86502403405484</v>
      </c>
      <c r="AA79" s="127">
        <f t="shared" si="12"/>
        <v>105.19485223136971</v>
      </c>
      <c r="AB79" s="127">
        <f t="shared" si="12"/>
        <v>97.856320985543846</v>
      </c>
      <c r="AC79" s="127">
        <f t="shared" si="14"/>
        <v>110.8369889407022</v>
      </c>
      <c r="AD79" s="127">
        <f t="shared" si="14"/>
        <v>106.34802188283953</v>
      </c>
      <c r="AE79" s="127">
        <f t="shared" si="14"/>
        <v>110.49024250653055</v>
      </c>
      <c r="AF79" s="127">
        <f t="shared" si="14"/>
        <v>95.718039362524635</v>
      </c>
      <c r="AG79" s="127">
        <f t="shared" si="14"/>
        <v>103.18381190636215</v>
      </c>
      <c r="AH79" s="127">
        <f t="shared" si="14"/>
        <v>103.8180052408787</v>
      </c>
      <c r="AI79" s="127">
        <f t="shared" si="14"/>
        <v>120.04358076927539</v>
      </c>
      <c r="AJ79" s="127">
        <f t="shared" si="14"/>
        <v>145.72598437323123</v>
      </c>
      <c r="AK79" s="127">
        <f t="shared" si="14"/>
        <v>145.7636510139844</v>
      </c>
      <c r="AL79" s="127">
        <f t="shared" si="14"/>
        <v>139.38145876703274</v>
      </c>
      <c r="AM79" s="127">
        <f t="shared" si="14"/>
        <v>138.15870783114374</v>
      </c>
      <c r="AN79" s="280">
        <v>1</v>
      </c>
      <c r="AO79" s="281">
        <v>1</v>
      </c>
      <c r="AP79" s="281">
        <v>1</v>
      </c>
      <c r="AQ79" s="281">
        <v>1</v>
      </c>
      <c r="AR79" s="281">
        <v>1</v>
      </c>
      <c r="AS79" s="281">
        <v>1</v>
      </c>
      <c r="AT79" s="281">
        <v>1</v>
      </c>
      <c r="AU79" s="281">
        <v>1</v>
      </c>
      <c r="AV79" s="281">
        <v>1</v>
      </c>
      <c r="AW79" s="281">
        <v>1</v>
      </c>
      <c r="AX79" s="281">
        <v>1</v>
      </c>
      <c r="AY79" s="281">
        <v>1</v>
      </c>
      <c r="AZ79" s="281">
        <v>1</v>
      </c>
      <c r="BA79" s="281">
        <v>1</v>
      </c>
      <c r="BB79" s="281">
        <v>1</v>
      </c>
      <c r="BC79" s="281">
        <v>4</v>
      </c>
      <c r="BD79" s="281">
        <v>6</v>
      </c>
      <c r="BE79" s="325">
        <v>7</v>
      </c>
    </row>
    <row r="80" spans="2:57" ht="15" x14ac:dyDescent="0.25">
      <c r="B80" s="772"/>
      <c r="C80" s="1" t="s">
        <v>4</v>
      </c>
      <c r="D80" s="365">
        <v>2045.3775001210699</v>
      </c>
      <c r="E80" s="11">
        <v>1611.76596275061</v>
      </c>
      <c r="F80" s="11">
        <v>1851.2579876912901</v>
      </c>
      <c r="G80" s="11">
        <v>1962.4285198513901</v>
      </c>
      <c r="H80" s="11">
        <v>1790.2701709666701</v>
      </c>
      <c r="I80" s="11">
        <v>1823.9128232261301</v>
      </c>
      <c r="J80" s="11">
        <v>1744.16420861918</v>
      </c>
      <c r="K80" s="11">
        <v>1859.6338747351799</v>
      </c>
      <c r="L80" s="11">
        <v>1893.8637997446399</v>
      </c>
      <c r="M80" s="11">
        <v>1916.0612885829401</v>
      </c>
      <c r="N80" s="11">
        <v>1834.36620887962</v>
      </c>
      <c r="O80" s="11">
        <v>2049.4530653777701</v>
      </c>
      <c r="P80" s="11">
        <v>2048.3000000000002</v>
      </c>
      <c r="Q80" s="11">
        <v>2632.6274525062499</v>
      </c>
      <c r="R80" s="11">
        <v>2768.1678983367901</v>
      </c>
      <c r="S80" s="11">
        <v>2777.5967375987998</v>
      </c>
      <c r="T80" s="11">
        <v>2664.41339307932</v>
      </c>
      <c r="U80" s="11">
        <v>2636.8967433532398</v>
      </c>
      <c r="V80" s="74">
        <f>100</f>
        <v>100</v>
      </c>
      <c r="W80" s="127">
        <f t="shared" si="12"/>
        <v>78.800415212116405</v>
      </c>
      <c r="X80" s="127">
        <f t="shared" si="12"/>
        <v>90.50935524526453</v>
      </c>
      <c r="Y80" s="127">
        <f t="shared" si="12"/>
        <v>95.944563765624196</v>
      </c>
      <c r="Z80" s="127">
        <f t="shared" si="12"/>
        <v>87.527616337849636</v>
      </c>
      <c r="AA80" s="127">
        <f t="shared" si="12"/>
        <v>89.172430180647282</v>
      </c>
      <c r="AB80" s="127">
        <f t="shared" si="12"/>
        <v>85.273462161187339</v>
      </c>
      <c r="AC80" s="127">
        <f t="shared" si="14"/>
        <v>90.918858480896787</v>
      </c>
      <c r="AD80" s="127">
        <f t="shared" si="14"/>
        <v>92.592384517407581</v>
      </c>
      <c r="AE80" s="127">
        <f t="shared" si="14"/>
        <v>93.677635960575728</v>
      </c>
      <c r="AF80" s="127">
        <f t="shared" si="14"/>
        <v>89.683503840784411</v>
      </c>
      <c r="AG80" s="127">
        <f t="shared" si="14"/>
        <v>100.19925736234309</v>
      </c>
      <c r="AH80" s="127">
        <f t="shared" si="14"/>
        <v>100.14288315378249</v>
      </c>
      <c r="AI80" s="127">
        <f t="shared" si="14"/>
        <v>128.71107912111185</v>
      </c>
      <c r="AJ80" s="127">
        <f t="shared" si="14"/>
        <v>135.33775052150213</v>
      </c>
      <c r="AK80" s="127">
        <f t="shared" si="14"/>
        <v>135.79873336019332</v>
      </c>
      <c r="AL80" s="127">
        <f t="shared" si="14"/>
        <v>130.2651169733513</v>
      </c>
      <c r="AM80" s="127">
        <f t="shared" si="14"/>
        <v>128.91980786906851</v>
      </c>
      <c r="AN80" s="280">
        <v>1</v>
      </c>
      <c r="AO80" s="281">
        <v>1</v>
      </c>
      <c r="AP80" s="281">
        <v>1</v>
      </c>
      <c r="AQ80" s="281">
        <v>1</v>
      </c>
      <c r="AR80" s="281">
        <v>1</v>
      </c>
      <c r="AS80" s="281">
        <v>1</v>
      </c>
      <c r="AT80" s="281">
        <v>1</v>
      </c>
      <c r="AU80" s="281">
        <v>1</v>
      </c>
      <c r="AV80" s="281">
        <v>1</v>
      </c>
      <c r="AW80" s="281">
        <v>1</v>
      </c>
      <c r="AX80" s="281">
        <v>1</v>
      </c>
      <c r="AY80" s="281">
        <v>1</v>
      </c>
      <c r="AZ80" s="281">
        <v>1</v>
      </c>
      <c r="BA80" s="281">
        <v>1</v>
      </c>
      <c r="BB80" s="281">
        <v>1</v>
      </c>
      <c r="BC80" s="281">
        <v>4</v>
      </c>
      <c r="BD80" s="281">
        <v>6</v>
      </c>
      <c r="BE80" s="325">
        <v>7</v>
      </c>
    </row>
    <row r="81" spans="2:57" ht="15" x14ac:dyDescent="0.25">
      <c r="B81" s="772"/>
      <c r="C81" s="1" t="s">
        <v>5</v>
      </c>
      <c r="D81" s="365">
        <v>1929.8755387670101</v>
      </c>
      <c r="E81" s="11">
        <v>1657.94190615244</v>
      </c>
      <c r="F81" s="11">
        <v>1823.1979061048401</v>
      </c>
      <c r="G81" s="11">
        <v>1978.15124093032</v>
      </c>
      <c r="H81" s="11">
        <v>1857.32492852468</v>
      </c>
      <c r="I81" s="11">
        <v>1889.7682115477701</v>
      </c>
      <c r="J81" s="11">
        <v>1989.1956384847399</v>
      </c>
      <c r="K81" s="11">
        <v>2020.4247922212001</v>
      </c>
      <c r="L81" s="11">
        <v>2161.5647900773602</v>
      </c>
      <c r="M81" s="11">
        <v>2208.9691124998699</v>
      </c>
      <c r="N81" s="11">
        <v>3207.1045228530202</v>
      </c>
      <c r="O81" s="11">
        <v>3452.5566013736998</v>
      </c>
      <c r="P81" s="11">
        <v>4197.8999999999996</v>
      </c>
      <c r="Q81" s="11">
        <v>5535.7333929943698</v>
      </c>
      <c r="R81" s="11">
        <v>5410.9988447362202</v>
      </c>
      <c r="S81" s="11">
        <v>5492.0887175797998</v>
      </c>
      <c r="T81" s="11">
        <v>5318.0279828610001</v>
      </c>
      <c r="U81" s="11">
        <v>5277.8660624802997</v>
      </c>
      <c r="V81" s="74">
        <f>100</f>
        <v>100</v>
      </c>
      <c r="W81" s="127">
        <f t="shared" si="12"/>
        <v>85.909265797093454</v>
      </c>
      <c r="X81" s="127">
        <f t="shared" si="12"/>
        <v>94.472305051841531</v>
      </c>
      <c r="Y81" s="127">
        <f t="shared" si="12"/>
        <v>102.50149303380223</v>
      </c>
      <c r="Z81" s="127">
        <f t="shared" si="12"/>
        <v>96.240658592487137</v>
      </c>
      <c r="AA81" s="127">
        <f t="shared" si="12"/>
        <v>97.921766123588242</v>
      </c>
      <c r="AB81" s="127">
        <f t="shared" si="12"/>
        <v>103.0737785171177</v>
      </c>
      <c r="AC81" s="127">
        <f t="shared" si="14"/>
        <v>104.69197373795626</v>
      </c>
      <c r="AD81" s="127">
        <f t="shared" si="14"/>
        <v>112.00539862059578</v>
      </c>
      <c r="AE81" s="127">
        <f t="shared" si="14"/>
        <v>114.46173953327434</v>
      </c>
      <c r="AF81" s="127">
        <f t="shared" si="14"/>
        <v>166.18193548906405</v>
      </c>
      <c r="AG81" s="127">
        <f t="shared" si="14"/>
        <v>178.90047995424229</v>
      </c>
      <c r="AH81" s="127">
        <f t="shared" si="14"/>
        <v>217.52179949811796</v>
      </c>
      <c r="AI81" s="127">
        <f t="shared" si="14"/>
        <v>286.84406231352767</v>
      </c>
      <c r="AJ81" s="127">
        <f t="shared" si="14"/>
        <v>280.38071554569194</v>
      </c>
      <c r="AK81" s="127">
        <f t="shared" si="14"/>
        <v>284.5825343269895</v>
      </c>
      <c r="AL81" s="127">
        <f t="shared" si="14"/>
        <v>275.56326177690545</v>
      </c>
      <c r="AM81" s="127">
        <f t="shared" si="14"/>
        <v>273.48219905685255</v>
      </c>
      <c r="AN81" s="280">
        <v>1</v>
      </c>
      <c r="AO81" s="281">
        <v>1</v>
      </c>
      <c r="AP81" s="281">
        <v>1</v>
      </c>
      <c r="AQ81" s="281">
        <v>1</v>
      </c>
      <c r="AR81" s="281">
        <v>1</v>
      </c>
      <c r="AS81" s="281">
        <v>1</v>
      </c>
      <c r="AT81" s="281">
        <v>1</v>
      </c>
      <c r="AU81" s="281">
        <v>1</v>
      </c>
      <c r="AV81" s="281">
        <v>1</v>
      </c>
      <c r="AW81" s="342">
        <v>1</v>
      </c>
      <c r="AX81" s="342">
        <v>1</v>
      </c>
      <c r="AY81" s="342">
        <v>1</v>
      </c>
      <c r="AZ81" s="419">
        <v>1</v>
      </c>
      <c r="BA81" s="419">
        <v>1</v>
      </c>
      <c r="BB81" s="281">
        <v>1</v>
      </c>
      <c r="BC81" s="281">
        <v>4</v>
      </c>
      <c r="BD81" s="281">
        <v>6</v>
      </c>
      <c r="BE81" s="325">
        <v>7</v>
      </c>
    </row>
    <row r="82" spans="2:57" ht="15" x14ac:dyDescent="0.25">
      <c r="B82" s="772"/>
      <c r="C82" s="1" t="s">
        <v>6</v>
      </c>
      <c r="D82" s="365">
        <v>6834.9556879267802</v>
      </c>
      <c r="E82" s="11">
        <v>6022.3401350854101</v>
      </c>
      <c r="F82" s="11">
        <v>7045.0847697422696</v>
      </c>
      <c r="G82" s="11">
        <v>7210.4398867964101</v>
      </c>
      <c r="H82" s="11">
        <v>6595.4783966564501</v>
      </c>
      <c r="I82" s="11">
        <v>6630.1178642591003</v>
      </c>
      <c r="J82" s="11">
        <v>6723.3398513019401</v>
      </c>
      <c r="K82" s="11">
        <v>7149.1118474659097</v>
      </c>
      <c r="L82" s="11">
        <v>7069.9885194364897</v>
      </c>
      <c r="M82" s="11">
        <v>7128.2344108534498</v>
      </c>
      <c r="N82" s="11">
        <v>7654.2825407700402</v>
      </c>
      <c r="O82" s="11">
        <v>8518.5448995166607</v>
      </c>
      <c r="P82" s="11">
        <v>9275.6</v>
      </c>
      <c r="Q82" s="11">
        <v>11380.1737303386</v>
      </c>
      <c r="R82" s="11">
        <v>11990.5286707131</v>
      </c>
      <c r="S82" s="11">
        <v>12079.7031567184</v>
      </c>
      <c r="T82" s="11">
        <v>11579.4137211012</v>
      </c>
      <c r="U82" s="11">
        <v>11479.1145274916</v>
      </c>
      <c r="V82" s="74">
        <f>100</f>
        <v>100</v>
      </c>
      <c r="W82" s="127">
        <f t="shared" si="12"/>
        <v>88.110887766591247</v>
      </c>
      <c r="X82" s="127">
        <f t="shared" si="12"/>
        <v>103.0743298334276</v>
      </c>
      <c r="Y82" s="127">
        <f t="shared" si="12"/>
        <v>105.49358644025861</v>
      </c>
      <c r="Z82" s="127">
        <f t="shared" si="12"/>
        <v>96.496286117943072</v>
      </c>
      <c r="AA82" s="127">
        <f t="shared" si="12"/>
        <v>97.003084833022342</v>
      </c>
      <c r="AB82" s="127">
        <f t="shared" si="12"/>
        <v>98.36698521949458</v>
      </c>
      <c r="AC82" s="127">
        <f t="shared" si="14"/>
        <v>104.59631596579409</v>
      </c>
      <c r="AD82" s="127">
        <f t="shared" si="14"/>
        <v>103.43868844570376</v>
      </c>
      <c r="AE82" s="127">
        <f t="shared" si="14"/>
        <v>104.29086502264697</v>
      </c>
      <c r="AF82" s="127">
        <f t="shared" si="14"/>
        <v>111.98730306753141</v>
      </c>
      <c r="AG82" s="127">
        <f t="shared" si="14"/>
        <v>124.63204281724549</v>
      </c>
      <c r="AH82" s="127">
        <f t="shared" si="14"/>
        <v>135.70826825379947</v>
      </c>
      <c r="AI82" s="127">
        <f t="shared" si="14"/>
        <v>166.49959780193547</v>
      </c>
      <c r="AJ82" s="127">
        <f t="shared" si="14"/>
        <v>175.42950120207934</v>
      </c>
      <c r="AK82" s="127">
        <f t="shared" si="14"/>
        <v>176.73418392537505</v>
      </c>
      <c r="AL82" s="127">
        <f t="shared" si="14"/>
        <v>169.41461290751306</v>
      </c>
      <c r="AM82" s="127">
        <f t="shared" si="14"/>
        <v>167.94716822770673</v>
      </c>
      <c r="AN82" s="280"/>
      <c r="AO82" s="281"/>
      <c r="AP82" s="281"/>
      <c r="AQ82" s="281"/>
      <c r="AR82" s="281"/>
      <c r="AS82" s="281"/>
      <c r="AT82" s="281"/>
      <c r="AU82" s="281"/>
      <c r="AV82" s="281"/>
      <c r="AW82" s="281"/>
      <c r="AX82" s="281"/>
      <c r="AY82" s="281"/>
      <c r="AZ82" s="281"/>
      <c r="BA82" s="281"/>
      <c r="BB82" s="281"/>
      <c r="BC82" s="281"/>
      <c r="BD82" s="281"/>
      <c r="BE82" s="325"/>
    </row>
    <row r="83" spans="2:57" ht="15" x14ac:dyDescent="0.25">
      <c r="B83" s="765"/>
      <c r="C83" s="1" t="s">
        <v>7</v>
      </c>
      <c r="D83" s="424">
        <v>4905.0801491597704</v>
      </c>
      <c r="E83" s="341">
        <v>4364.3982289329697</v>
      </c>
      <c r="F83" s="341">
        <v>5221.88686363744</v>
      </c>
      <c r="G83" s="341">
        <v>5232.2886458660896</v>
      </c>
      <c r="H83" s="341">
        <v>4738.1534681317698</v>
      </c>
      <c r="I83" s="341">
        <v>4740.3496527113302</v>
      </c>
      <c r="J83" s="341">
        <v>4734.1442128172002</v>
      </c>
      <c r="K83" s="341">
        <v>5128.6870552447199</v>
      </c>
      <c r="L83" s="341">
        <v>4908.4237293591304</v>
      </c>
      <c r="M83" s="341">
        <v>4919.26529835358</v>
      </c>
      <c r="N83" s="341">
        <v>4447.17801791702</v>
      </c>
      <c r="O83" s="341">
        <v>5065.9882981429701</v>
      </c>
      <c r="P83" s="341">
        <v>5077.7</v>
      </c>
      <c r="Q83" s="341">
        <v>5844.4403373442401</v>
      </c>
      <c r="R83" s="341">
        <v>6579.5298259769297</v>
      </c>
      <c r="S83" s="341">
        <v>6587.6144391385596</v>
      </c>
      <c r="T83" s="341">
        <v>6261.3857382402703</v>
      </c>
      <c r="U83" s="341">
        <v>6201.2484650112401</v>
      </c>
      <c r="V83" s="74">
        <f>100</f>
        <v>100</v>
      </c>
      <c r="W83" s="127">
        <f t="shared" si="12"/>
        <v>88.977103252442902</v>
      </c>
      <c r="X83" s="127">
        <f t="shared" si="12"/>
        <v>106.45874694895532</v>
      </c>
      <c r="Y83" s="127">
        <f t="shared" si="12"/>
        <v>106.6708083610493</v>
      </c>
      <c r="Z83" s="127">
        <f t="shared" si="12"/>
        <v>96.596861295801773</v>
      </c>
      <c r="AA83" s="127">
        <f t="shared" si="12"/>
        <v>96.641634969478361</v>
      </c>
      <c r="AB83" s="127">
        <f t="shared" si="12"/>
        <v>96.515124500629199</v>
      </c>
      <c r="AC83" s="127">
        <f t="shared" si="14"/>
        <v>104.55867996618267</v>
      </c>
      <c r="AD83" s="127">
        <f t="shared" si="14"/>
        <v>100.06816565882073</v>
      </c>
      <c r="AE83" s="127">
        <f t="shared" si="14"/>
        <v>100.28919301545437</v>
      </c>
      <c r="AF83" s="127">
        <f t="shared" si="14"/>
        <v>90.664737021245458</v>
      </c>
      <c r="AG83" s="127">
        <f t="shared" si="14"/>
        <v>103.28043873066504</v>
      </c>
      <c r="AH83" s="127">
        <f t="shared" si="14"/>
        <v>103.5192055092066</v>
      </c>
      <c r="AI83" s="127">
        <f t="shared" si="14"/>
        <v>119.15076124383779</v>
      </c>
      <c r="AJ83" s="127">
        <f t="shared" si="14"/>
        <v>134.13705028049316</v>
      </c>
      <c r="AK83" s="127">
        <f t="shared" si="14"/>
        <v>134.30187150493359</v>
      </c>
      <c r="AL83" s="127">
        <f t="shared" si="14"/>
        <v>127.65103826718982</v>
      </c>
      <c r="AM83" s="127">
        <f t="shared" si="14"/>
        <v>126.42501807179441</v>
      </c>
      <c r="AN83" s="283"/>
      <c r="AO83" s="284"/>
      <c r="AP83" s="284"/>
      <c r="AQ83" s="284"/>
      <c r="AR83" s="284"/>
      <c r="AS83" s="284"/>
      <c r="AT83" s="284"/>
      <c r="AU83" s="284"/>
      <c r="AV83" s="284"/>
      <c r="AW83" s="284"/>
      <c r="AX83" s="284"/>
      <c r="AY83" s="284"/>
      <c r="AZ83" s="284"/>
      <c r="BA83" s="284"/>
      <c r="BB83" s="284"/>
      <c r="BC83" s="284"/>
      <c r="BD83" s="284"/>
      <c r="BE83" s="284"/>
    </row>
    <row r="84" spans="2:57" ht="15" customHeight="1" x14ac:dyDescent="0.25">
      <c r="B84" s="772" t="s">
        <v>31</v>
      </c>
      <c r="C84" s="7" t="s">
        <v>2</v>
      </c>
      <c r="D84" s="425">
        <v>116.349460022277</v>
      </c>
      <c r="E84" s="11">
        <v>94.488562847951798</v>
      </c>
      <c r="F84" s="11">
        <v>103.51576316347899</v>
      </c>
      <c r="G84" s="11">
        <v>122.637224415639</v>
      </c>
      <c r="H84" s="11">
        <v>105.519387321599</v>
      </c>
      <c r="I84" s="11">
        <v>108.520674089</v>
      </c>
      <c r="J84" s="11">
        <v>70.151018018316606</v>
      </c>
      <c r="K84" s="11">
        <v>99.081970775164294</v>
      </c>
      <c r="L84" s="11">
        <v>111.15760560509</v>
      </c>
      <c r="M84" s="11">
        <v>80.681830198056403</v>
      </c>
      <c r="N84" s="11">
        <v>93.425928809442297</v>
      </c>
      <c r="O84" s="11">
        <v>136.962604935131</v>
      </c>
      <c r="P84" s="11">
        <v>144.4</v>
      </c>
      <c r="Q84" s="11">
        <v>67.021390426349399</v>
      </c>
      <c r="R84" s="11">
        <v>199.80562228375501</v>
      </c>
      <c r="S84" s="11">
        <v>199.46465949252601</v>
      </c>
      <c r="T84" s="11">
        <v>182.94042864449301</v>
      </c>
      <c r="U84" s="11">
        <v>181.18886715617899</v>
      </c>
      <c r="V84" s="74">
        <f>100</f>
        <v>100</v>
      </c>
      <c r="W84" s="127">
        <f t="shared" si="12"/>
        <v>81.211002466071108</v>
      </c>
      <c r="X84" s="127">
        <f t="shared" si="12"/>
        <v>88.969697963066793</v>
      </c>
      <c r="Y84" s="127">
        <f t="shared" si="12"/>
        <v>105.40420590878385</v>
      </c>
      <c r="Z84" s="127">
        <f t="shared" si="12"/>
        <v>90.691772270705513</v>
      </c>
      <c r="AA84" s="127">
        <f t="shared" si="12"/>
        <v>93.271317347086921</v>
      </c>
      <c r="AB84" s="127">
        <f t="shared" si="12"/>
        <v>60.293376526960294</v>
      </c>
      <c r="AC84" s="127">
        <f t="shared" si="14"/>
        <v>85.158943373001847</v>
      </c>
      <c r="AD84" s="127">
        <f t="shared" si="14"/>
        <v>95.537706478231229</v>
      </c>
      <c r="AE84" s="127">
        <f t="shared" si="14"/>
        <v>69.344395910912311</v>
      </c>
      <c r="AF84" s="127">
        <f t="shared" si="14"/>
        <v>80.297690072265382</v>
      </c>
      <c r="AG84" s="127">
        <f t="shared" si="14"/>
        <v>117.71657978378866</v>
      </c>
      <c r="AH84" s="127">
        <f t="shared" si="14"/>
        <v>124.10886992715932</v>
      </c>
      <c r="AI84" s="127">
        <f t="shared" si="14"/>
        <v>57.603525116074508</v>
      </c>
      <c r="AJ84" s="127">
        <f t="shared" si="14"/>
        <v>171.72887802444373</v>
      </c>
      <c r="AK84" s="127">
        <f t="shared" si="14"/>
        <v>171.43582742398223</v>
      </c>
      <c r="AL84" s="127">
        <f t="shared" si="14"/>
        <v>157.233586309267</v>
      </c>
      <c r="AM84" s="127">
        <f t="shared" si="14"/>
        <v>155.72815475163137</v>
      </c>
      <c r="AN84" s="280">
        <v>1</v>
      </c>
      <c r="AO84" s="281">
        <v>1</v>
      </c>
      <c r="AP84" s="281">
        <v>1</v>
      </c>
      <c r="AQ84" s="281">
        <v>1</v>
      </c>
      <c r="AR84" s="281">
        <v>1</v>
      </c>
      <c r="AS84" s="281">
        <v>1</v>
      </c>
      <c r="AT84" s="281">
        <v>1</v>
      </c>
      <c r="AU84" s="281">
        <v>1</v>
      </c>
      <c r="AV84" s="281">
        <v>1</v>
      </c>
      <c r="AW84" s="281">
        <v>1</v>
      </c>
      <c r="AX84" s="281">
        <v>1</v>
      </c>
      <c r="AY84" s="281">
        <v>1</v>
      </c>
      <c r="AZ84" s="281">
        <v>1</v>
      </c>
      <c r="BA84" s="281">
        <v>1</v>
      </c>
      <c r="BB84" s="281">
        <v>1</v>
      </c>
      <c r="BC84" s="281">
        <v>4</v>
      </c>
      <c r="BD84" s="281">
        <v>6</v>
      </c>
      <c r="BE84" s="325">
        <v>7</v>
      </c>
    </row>
    <row r="85" spans="2:57" ht="15" x14ac:dyDescent="0.25">
      <c r="B85" s="772"/>
      <c r="C85" s="1" t="s">
        <v>3</v>
      </c>
      <c r="D85" s="365">
        <v>748.58346651169495</v>
      </c>
      <c r="E85" s="11">
        <v>654.29768645466095</v>
      </c>
      <c r="F85" s="11">
        <v>646.32507250819401</v>
      </c>
      <c r="G85" s="11">
        <v>645.79621024189703</v>
      </c>
      <c r="H85" s="11">
        <v>678.01086195216601</v>
      </c>
      <c r="I85" s="11">
        <v>766.286544111853</v>
      </c>
      <c r="J85" s="11">
        <v>656.76819231321599</v>
      </c>
      <c r="K85" s="11">
        <v>623.93394535281698</v>
      </c>
      <c r="L85" s="11">
        <v>585.07955923219697</v>
      </c>
      <c r="M85" s="11">
        <v>523.85031035540203</v>
      </c>
      <c r="N85" s="11">
        <v>631.76689192696199</v>
      </c>
      <c r="O85" s="11">
        <v>621.31773085728798</v>
      </c>
      <c r="P85" s="11">
        <v>451.1</v>
      </c>
      <c r="Q85" s="11">
        <v>476.44523992490502</v>
      </c>
      <c r="R85" s="11">
        <v>516.42124951864002</v>
      </c>
      <c r="S85" s="11">
        <v>516.55471255412294</v>
      </c>
      <c r="T85" s="11">
        <v>493.9375958791</v>
      </c>
      <c r="U85" s="11">
        <v>489.604647227736</v>
      </c>
      <c r="V85" s="74">
        <f>100</f>
        <v>100</v>
      </c>
      <c r="W85" s="127">
        <f t="shared" si="12"/>
        <v>87.404773913002131</v>
      </c>
      <c r="X85" s="127">
        <f t="shared" si="12"/>
        <v>86.339747192118438</v>
      </c>
      <c r="Y85" s="127">
        <f t="shared" si="12"/>
        <v>86.269098788839997</v>
      </c>
      <c r="Z85" s="127">
        <f t="shared" si="12"/>
        <v>90.572513591785778</v>
      </c>
      <c r="AA85" s="127">
        <f t="shared" si="12"/>
        <v>102.36487691648497</v>
      </c>
      <c r="AB85" s="127">
        <f t="shared" si="12"/>
        <v>87.734798014398237</v>
      </c>
      <c r="AC85" s="127">
        <f t="shared" si="14"/>
        <v>83.348614184637398</v>
      </c>
      <c r="AD85" s="127">
        <f t="shared" si="14"/>
        <v>78.158226224070148</v>
      </c>
      <c r="AE85" s="127">
        <f t="shared" si="14"/>
        <v>69.978877946166619</v>
      </c>
      <c r="AF85" s="127">
        <f t="shared" si="14"/>
        <v>84.394983350476124</v>
      </c>
      <c r="AG85" s="127">
        <f t="shared" si="14"/>
        <v>82.999125502003224</v>
      </c>
      <c r="AH85" s="127">
        <f t="shared" si="14"/>
        <v>60.26048131974774</v>
      </c>
      <c r="AI85" s="127">
        <f t="shared" si="14"/>
        <v>63.646241366387649</v>
      </c>
      <c r="AJ85" s="127">
        <f t="shared" si="14"/>
        <v>68.986462114251367</v>
      </c>
      <c r="AK85" s="127">
        <f t="shared" si="14"/>
        <v>69.004290859001088</v>
      </c>
      <c r="AL85" s="127">
        <f t="shared" si="14"/>
        <v>65.982968897347845</v>
      </c>
      <c r="AM85" s="127">
        <f t="shared" si="14"/>
        <v>65.40414918716175</v>
      </c>
      <c r="AN85" s="280">
        <v>1</v>
      </c>
      <c r="AO85" s="281">
        <v>1</v>
      </c>
      <c r="AP85" s="281">
        <v>1</v>
      </c>
      <c r="AQ85" s="281">
        <v>1</v>
      </c>
      <c r="AR85" s="281">
        <v>1</v>
      </c>
      <c r="AS85" s="281">
        <v>1</v>
      </c>
      <c r="AT85" s="281">
        <v>1</v>
      </c>
      <c r="AU85" s="281">
        <v>1</v>
      </c>
      <c r="AV85" s="281">
        <v>1</v>
      </c>
      <c r="AW85" s="281">
        <v>1</v>
      </c>
      <c r="AX85" s="281">
        <v>1</v>
      </c>
      <c r="AY85" s="281">
        <v>1</v>
      </c>
      <c r="AZ85" s="281">
        <v>1</v>
      </c>
      <c r="BA85" s="281">
        <v>1</v>
      </c>
      <c r="BB85" s="281">
        <v>1</v>
      </c>
      <c r="BC85" s="281">
        <v>4</v>
      </c>
      <c r="BD85" s="281">
        <v>6</v>
      </c>
      <c r="BE85" s="325">
        <v>7</v>
      </c>
    </row>
    <row r="86" spans="2:57" ht="15" x14ac:dyDescent="0.25">
      <c r="B86" s="772"/>
      <c r="C86" s="1" t="s">
        <v>4</v>
      </c>
      <c r="D86" s="365">
        <v>3590.9729284711102</v>
      </c>
      <c r="E86" s="11">
        <v>3438.74268485215</v>
      </c>
      <c r="F86" s="11">
        <v>3580.3720908297801</v>
      </c>
      <c r="G86" s="11">
        <v>3542.73668518454</v>
      </c>
      <c r="H86" s="11">
        <v>3425.3039853949199</v>
      </c>
      <c r="I86" s="11">
        <v>3358.8499510306101</v>
      </c>
      <c r="J86" s="11">
        <v>3612.83266496537</v>
      </c>
      <c r="K86" s="11">
        <v>3357.5968276386602</v>
      </c>
      <c r="L86" s="11">
        <v>3517.7734144483402</v>
      </c>
      <c r="M86" s="11">
        <v>3538.5802958686299</v>
      </c>
      <c r="N86" s="11">
        <v>2233.81395783376</v>
      </c>
      <c r="O86" s="11">
        <v>2008.64919867718</v>
      </c>
      <c r="P86" s="11">
        <v>2073.1</v>
      </c>
      <c r="Q86" s="11">
        <v>2139.6943668959102</v>
      </c>
      <c r="R86" s="11">
        <v>2328.7000531788099</v>
      </c>
      <c r="S86" s="11">
        <v>2336.6319294475902</v>
      </c>
      <c r="T86" s="11">
        <v>2241.41713291512</v>
      </c>
      <c r="U86" s="11">
        <v>2218.2808666214</v>
      </c>
      <c r="V86" s="74">
        <f>100</f>
        <v>100</v>
      </c>
      <c r="W86" s="127">
        <f t="shared" si="12"/>
        <v>95.760752123414832</v>
      </c>
      <c r="X86" s="127">
        <f t="shared" si="12"/>
        <v>99.704792047935499</v>
      </c>
      <c r="Y86" s="127">
        <f t="shared" si="12"/>
        <v>98.656736092212554</v>
      </c>
      <c r="Z86" s="127">
        <f t="shared" si="12"/>
        <v>95.386516513040789</v>
      </c>
      <c r="AA86" s="127">
        <f t="shared" si="12"/>
        <v>93.535930733420244</v>
      </c>
      <c r="AB86" s="127">
        <f t="shared" si="12"/>
        <v>100.60874133360751</v>
      </c>
      <c r="AC86" s="127">
        <f t="shared" si="14"/>
        <v>93.501034246676653</v>
      </c>
      <c r="AD86" s="127">
        <f t="shared" si="14"/>
        <v>97.961568759195984</v>
      </c>
      <c r="AE86" s="127">
        <f t="shared" si="14"/>
        <v>98.540990599314071</v>
      </c>
      <c r="AF86" s="127">
        <f t="shared" si="14"/>
        <v>62.206371429951908</v>
      </c>
      <c r="AG86" s="127">
        <f t="shared" si="14"/>
        <v>55.936071886021736</v>
      </c>
      <c r="AH86" s="127">
        <f t="shared" si="14"/>
        <v>57.730872420768748</v>
      </c>
      <c r="AI86" s="127">
        <f t="shared" si="14"/>
        <v>59.585366125466862</v>
      </c>
      <c r="AJ86" s="127">
        <f t="shared" si="14"/>
        <v>64.848722047322013</v>
      </c>
      <c r="AK86" s="127">
        <f t="shared" si="14"/>
        <v>65.069605814111014</v>
      </c>
      <c r="AL86" s="127">
        <f t="shared" si="14"/>
        <v>62.418101655514953</v>
      </c>
      <c r="AM86" s="127">
        <f t="shared" si="14"/>
        <v>61.773812022744863</v>
      </c>
      <c r="AN86" s="280">
        <v>1</v>
      </c>
      <c r="AO86" s="281">
        <v>1</v>
      </c>
      <c r="AP86" s="281">
        <v>1</v>
      </c>
      <c r="AQ86" s="281">
        <v>1</v>
      </c>
      <c r="AR86" s="281">
        <v>1</v>
      </c>
      <c r="AS86" s="281">
        <v>1</v>
      </c>
      <c r="AT86" s="281">
        <v>1</v>
      </c>
      <c r="AU86" s="281">
        <v>1</v>
      </c>
      <c r="AV86" s="281">
        <v>1</v>
      </c>
      <c r="AW86" s="281">
        <v>1</v>
      </c>
      <c r="AX86" s="281">
        <v>1</v>
      </c>
      <c r="AY86" s="281">
        <v>1</v>
      </c>
      <c r="AZ86" s="281">
        <v>1</v>
      </c>
      <c r="BA86" s="281">
        <v>1</v>
      </c>
      <c r="BB86" s="281">
        <v>1</v>
      </c>
      <c r="BC86" s="281">
        <v>4</v>
      </c>
      <c r="BD86" s="281">
        <v>6</v>
      </c>
      <c r="BE86" s="325">
        <v>7</v>
      </c>
    </row>
    <row r="87" spans="2:57" ht="15" x14ac:dyDescent="0.25">
      <c r="B87" s="772"/>
      <c r="C87" s="1" t="s">
        <v>5</v>
      </c>
      <c r="D87" s="365">
        <v>6974.7929681824799</v>
      </c>
      <c r="E87" s="11">
        <v>6652.0660470306102</v>
      </c>
      <c r="F87" s="11">
        <v>6668.9853568817898</v>
      </c>
      <c r="G87" s="11">
        <v>6630.3297112842602</v>
      </c>
      <c r="H87" s="11">
        <v>6858.9898154845996</v>
      </c>
      <c r="I87" s="11">
        <v>6582.4993527034503</v>
      </c>
      <c r="J87" s="11">
        <v>6829.1739855720898</v>
      </c>
      <c r="K87" s="11">
        <v>7157.6946058992899</v>
      </c>
      <c r="L87" s="11">
        <v>7157.6485230845201</v>
      </c>
      <c r="M87" s="11">
        <v>7257.5579735431302</v>
      </c>
      <c r="N87" s="11">
        <v>11071.6992100319</v>
      </c>
      <c r="O87" s="11">
        <v>10843.144238107399</v>
      </c>
      <c r="P87" s="11">
        <v>9310.6</v>
      </c>
      <c r="Q87" s="11">
        <v>9064.1615517056907</v>
      </c>
      <c r="R87" s="11">
        <v>10833.9904278144</v>
      </c>
      <c r="S87" s="11">
        <v>10996.349352675699</v>
      </c>
      <c r="T87" s="11">
        <v>10647.8421066052</v>
      </c>
      <c r="U87" s="11">
        <v>10567.500724110399</v>
      </c>
      <c r="V87" s="74">
        <f>100</f>
        <v>100</v>
      </c>
      <c r="W87" s="127">
        <f t="shared" si="12"/>
        <v>95.372953396264506</v>
      </c>
      <c r="X87" s="127">
        <f t="shared" si="12"/>
        <v>95.615531347013174</v>
      </c>
      <c r="Y87" s="127">
        <f t="shared" si="12"/>
        <v>95.061312092422128</v>
      </c>
      <c r="Z87" s="127">
        <f t="shared" si="12"/>
        <v>98.339690464990866</v>
      </c>
      <c r="AA87" s="127">
        <f t="shared" si="12"/>
        <v>94.375551829730441</v>
      </c>
      <c r="AB87" s="127">
        <f t="shared" si="12"/>
        <v>97.912210681024177</v>
      </c>
      <c r="AC87" s="127">
        <f t="shared" si="14"/>
        <v>102.62232353779056</v>
      </c>
      <c r="AD87" s="127">
        <f t="shared" si="14"/>
        <v>102.62166283266311</v>
      </c>
      <c r="AE87" s="127">
        <f t="shared" si="14"/>
        <v>104.05409890516555</v>
      </c>
      <c r="AF87" s="127">
        <f t="shared" si="14"/>
        <v>158.7387505340823</v>
      </c>
      <c r="AG87" s="127">
        <f t="shared" si="14"/>
        <v>155.46187947902561</v>
      </c>
      <c r="AH87" s="127">
        <f t="shared" si="14"/>
        <v>133.48926688538248</v>
      </c>
      <c r="AI87" s="127">
        <f t="shared" si="14"/>
        <v>129.95599429337136</v>
      </c>
      <c r="AJ87" s="127">
        <f t="shared" si="14"/>
        <v>155.33063815996772</v>
      </c>
      <c r="AK87" s="127">
        <f t="shared" si="14"/>
        <v>157.65843377486189</v>
      </c>
      <c r="AL87" s="127">
        <f t="shared" si="14"/>
        <v>152.66176580693346</v>
      </c>
      <c r="AM87" s="127">
        <f t="shared" si="14"/>
        <v>151.50988383909151</v>
      </c>
      <c r="AN87" s="280">
        <v>1</v>
      </c>
      <c r="AO87" s="281">
        <v>1</v>
      </c>
      <c r="AP87" s="281">
        <v>1</v>
      </c>
      <c r="AQ87" s="281">
        <v>1</v>
      </c>
      <c r="AR87" s="281">
        <v>1</v>
      </c>
      <c r="AS87" s="281">
        <v>1</v>
      </c>
      <c r="AT87" s="281">
        <v>1</v>
      </c>
      <c r="AU87" s="281">
        <v>1</v>
      </c>
      <c r="AV87" s="281">
        <v>1</v>
      </c>
      <c r="AW87" s="281">
        <v>1</v>
      </c>
      <c r="AX87" s="281">
        <v>1</v>
      </c>
      <c r="AY87" s="281">
        <v>1</v>
      </c>
      <c r="AZ87" s="281">
        <v>1</v>
      </c>
      <c r="BA87" s="281">
        <v>1</v>
      </c>
      <c r="BB87" s="281">
        <v>1</v>
      </c>
      <c r="BC87" s="281">
        <v>4</v>
      </c>
      <c r="BD87" s="281">
        <v>6</v>
      </c>
      <c r="BE87" s="325">
        <v>7</v>
      </c>
    </row>
    <row r="88" spans="2:57" ht="15" x14ac:dyDescent="0.25">
      <c r="B88" s="772"/>
      <c r="C88" s="1" t="s">
        <v>6</v>
      </c>
      <c r="D88" s="365">
        <v>11430.6988231876</v>
      </c>
      <c r="E88" s="11">
        <v>10839.594981185401</v>
      </c>
      <c r="F88" s="11">
        <v>10999.198283383201</v>
      </c>
      <c r="G88" s="11">
        <v>10941.499831126301</v>
      </c>
      <c r="H88" s="11">
        <v>11067.8240501533</v>
      </c>
      <c r="I88" s="11">
        <v>10816.1565219349</v>
      </c>
      <c r="J88" s="11">
        <v>11168.925860869</v>
      </c>
      <c r="K88" s="11">
        <v>11238.3073496659</v>
      </c>
      <c r="L88" s="11">
        <v>11371.6591023701</v>
      </c>
      <c r="M88" s="11">
        <v>11400.6704099652</v>
      </c>
      <c r="N88" s="11">
        <v>14030.705988602</v>
      </c>
      <c r="O88" s="11">
        <v>13610.073772577</v>
      </c>
      <c r="P88" s="11">
        <v>11979.2</v>
      </c>
      <c r="Q88" s="11">
        <v>11747.3225489529</v>
      </c>
      <c r="R88" s="11">
        <v>13878.917352795601</v>
      </c>
      <c r="S88" s="11">
        <v>14049.0006541699</v>
      </c>
      <c r="T88" s="11">
        <v>13566.1372640439</v>
      </c>
      <c r="U88" s="11">
        <v>13456.5751051157</v>
      </c>
      <c r="V88" s="74">
        <f>100</f>
        <v>100</v>
      </c>
      <c r="W88" s="127">
        <f t="shared" si="12"/>
        <v>94.828803985254837</v>
      </c>
      <c r="X88" s="127">
        <f t="shared" si="12"/>
        <v>96.225072968162863</v>
      </c>
      <c r="Y88" s="127">
        <f t="shared" si="12"/>
        <v>95.720305471884686</v>
      </c>
      <c r="Z88" s="127">
        <f t="shared" si="12"/>
        <v>96.825436671481583</v>
      </c>
      <c r="AA88" s="127">
        <f t="shared" si="12"/>
        <v>94.623755635953955</v>
      </c>
      <c r="AB88" s="127">
        <f t="shared" si="12"/>
        <v>97.709912872626958</v>
      </c>
      <c r="AC88" s="127">
        <f t="shared" si="14"/>
        <v>98.316887912999448</v>
      </c>
      <c r="AD88" s="127">
        <f t="shared" si="14"/>
        <v>99.483498588050153</v>
      </c>
      <c r="AE88" s="127">
        <f t="shared" si="14"/>
        <v>99.737300285075435</v>
      </c>
      <c r="AF88" s="127">
        <f t="shared" si="14"/>
        <v>122.74582862895652</v>
      </c>
      <c r="AG88" s="127">
        <f t="shared" si="14"/>
        <v>119.0659817313046</v>
      </c>
      <c r="AH88" s="127">
        <f t="shared" si="14"/>
        <v>104.79849207206601</v>
      </c>
      <c r="AI88" s="127">
        <f t="shared" si="14"/>
        <v>102.76994198397578</v>
      </c>
      <c r="AJ88" s="127">
        <f t="shared" si="14"/>
        <v>121.41792525091903</v>
      </c>
      <c r="AK88" s="127">
        <f t="shared" si="14"/>
        <v>122.90587716011709</v>
      </c>
      <c r="AL88" s="127">
        <f t="shared" si="14"/>
        <v>118.68160883151329</v>
      </c>
      <c r="AM88" s="127">
        <f t="shared" si="14"/>
        <v>117.72311836104487</v>
      </c>
      <c r="AN88" s="280"/>
      <c r="AO88" s="281"/>
      <c r="AP88" s="281"/>
      <c r="AQ88" s="281"/>
      <c r="AR88" s="281"/>
      <c r="AS88" s="281"/>
      <c r="AT88" s="281"/>
      <c r="AU88" s="281"/>
      <c r="AV88" s="281"/>
      <c r="AW88" s="281"/>
      <c r="AX88" s="281"/>
      <c r="AY88" s="281"/>
      <c r="AZ88" s="281"/>
      <c r="BA88" s="281"/>
      <c r="BB88" s="281"/>
      <c r="BC88" s="281"/>
      <c r="BD88" s="281"/>
      <c r="BE88" s="325"/>
    </row>
    <row r="89" spans="2:57" ht="15" x14ac:dyDescent="0.25">
      <c r="B89" s="765"/>
      <c r="C89" s="8" t="s">
        <v>7</v>
      </c>
      <c r="D89" s="424">
        <v>4455.9058550050904</v>
      </c>
      <c r="E89" s="341">
        <v>4187.5289341547696</v>
      </c>
      <c r="F89" s="341">
        <v>4330.2129265014501</v>
      </c>
      <c r="G89" s="341">
        <v>4311.1701198420697</v>
      </c>
      <c r="H89" s="341">
        <v>4208.8342346686904</v>
      </c>
      <c r="I89" s="341">
        <v>4233.6571692314601</v>
      </c>
      <c r="J89" s="341">
        <v>4339.7518752968999</v>
      </c>
      <c r="K89" s="341">
        <v>4080.6127437666401</v>
      </c>
      <c r="L89" s="341">
        <v>4214.0105792856302</v>
      </c>
      <c r="M89" s="341">
        <v>4143.1124364220796</v>
      </c>
      <c r="N89" s="341">
        <v>2959.0067785701699</v>
      </c>
      <c r="O89" s="341">
        <v>2766.9295344696002</v>
      </c>
      <c r="P89" s="341">
        <v>2668.6</v>
      </c>
      <c r="Q89" s="341">
        <v>2683.1609972471601</v>
      </c>
      <c r="R89" s="341">
        <v>3044.9269249812</v>
      </c>
      <c r="S89" s="341">
        <v>3052.6513014942402</v>
      </c>
      <c r="T89" s="341">
        <v>2918.2951574387098</v>
      </c>
      <c r="U89" s="341">
        <v>2889.07438100532</v>
      </c>
      <c r="V89" s="74">
        <f>100</f>
        <v>100</v>
      </c>
      <c r="W89" s="127">
        <f t="shared" si="12"/>
        <v>93.97705136546216</v>
      </c>
      <c r="X89" s="127">
        <f t="shared" si="12"/>
        <v>97.179183479326525</v>
      </c>
      <c r="Y89" s="127">
        <f t="shared" si="12"/>
        <v>96.751822415627416</v>
      </c>
      <c r="Z89" s="127">
        <f t="shared" si="12"/>
        <v>94.455187600993028</v>
      </c>
      <c r="AA89" s="127">
        <f t="shared" si="12"/>
        <v>95.012267022563094</v>
      </c>
      <c r="AB89" s="127">
        <f t="shared" si="12"/>
        <v>97.393257768726855</v>
      </c>
      <c r="AC89" s="127">
        <f t="shared" si="14"/>
        <v>91.57762476473998</v>
      </c>
      <c r="AD89" s="127">
        <f t="shared" si="14"/>
        <v>94.57135577835983</v>
      </c>
      <c r="AE89" s="127">
        <f t="shared" si="14"/>
        <v>92.980250733267482</v>
      </c>
      <c r="AF89" s="127">
        <f t="shared" si="14"/>
        <v>66.406402533089192</v>
      </c>
      <c r="AG89" s="127">
        <f t="shared" si="14"/>
        <v>62.09578084693262</v>
      </c>
      <c r="AH89" s="127">
        <f t="shared" si="14"/>
        <v>59.889057059015251</v>
      </c>
      <c r="AI89" s="127">
        <f t="shared" si="14"/>
        <v>60.215836791823222</v>
      </c>
      <c r="AJ89" s="127">
        <f t="shared" si="14"/>
        <v>68.334633272401618</v>
      </c>
      <c r="AK89" s="127">
        <f t="shared" si="14"/>
        <v>68.507984702265503</v>
      </c>
      <c r="AL89" s="127">
        <f t="shared" si="14"/>
        <v>65.49274720785985</v>
      </c>
      <c r="AM89" s="127">
        <f t="shared" si="14"/>
        <v>64.836970865535022</v>
      </c>
      <c r="AN89" s="283"/>
      <c r="AO89" s="284"/>
      <c r="AP89" s="284"/>
      <c r="AQ89" s="284"/>
      <c r="AR89" s="284"/>
      <c r="AS89" s="284"/>
      <c r="AT89" s="284"/>
      <c r="AU89" s="284"/>
      <c r="AV89" s="284"/>
      <c r="AW89" s="284"/>
      <c r="AX89" s="284"/>
      <c r="AY89" s="284"/>
      <c r="AZ89" s="284"/>
      <c r="BA89" s="284"/>
      <c r="BB89" s="284"/>
      <c r="BC89" s="284"/>
      <c r="BD89" s="284"/>
      <c r="BE89" s="284"/>
    </row>
    <row r="90" spans="2:57" ht="15" customHeight="1" x14ac:dyDescent="0.25">
      <c r="B90" s="772" t="s">
        <v>32</v>
      </c>
      <c r="C90" s="1" t="s">
        <v>2</v>
      </c>
      <c r="D90" s="425">
        <v>1282.50762748801</v>
      </c>
      <c r="E90" s="11">
        <v>1139.20444428617</v>
      </c>
      <c r="F90" s="11">
        <v>1231.3424037350601</v>
      </c>
      <c r="G90" s="11">
        <v>1484.2248698508099</v>
      </c>
      <c r="H90" s="11">
        <v>1415.15391592895</v>
      </c>
      <c r="I90" s="11">
        <v>1331.2920039175499</v>
      </c>
      <c r="J90" s="11">
        <v>1165.9430616776599</v>
      </c>
      <c r="K90" s="11">
        <v>1051.2249443207099</v>
      </c>
      <c r="L90" s="11">
        <v>1119.1940000643799</v>
      </c>
      <c r="M90" s="11">
        <v>1055.10262348127</v>
      </c>
      <c r="N90" s="11">
        <v>711.07512482742197</v>
      </c>
      <c r="O90" s="11">
        <v>934.41872297125406</v>
      </c>
      <c r="P90" s="11">
        <v>821.2</v>
      </c>
      <c r="Q90" s="11">
        <v>1030.21312607609</v>
      </c>
      <c r="R90" s="11">
        <v>776.50230135880997</v>
      </c>
      <c r="S90" s="11">
        <v>775.17727479632799</v>
      </c>
      <c r="T90" s="11">
        <v>710.95931919989698</v>
      </c>
      <c r="U90" s="11">
        <v>704.02972461514901</v>
      </c>
      <c r="V90" s="74">
        <f>100</f>
        <v>100</v>
      </c>
      <c r="W90" s="127">
        <f t="shared" si="12"/>
        <v>88.826328972208799</v>
      </c>
      <c r="X90" s="127">
        <f t="shared" si="12"/>
        <v>96.010532595960854</v>
      </c>
      <c r="Y90" s="127">
        <f t="shared" si="12"/>
        <v>115.72834640819208</v>
      </c>
      <c r="Z90" s="127">
        <f t="shared" si="12"/>
        <v>110.34272900978752</v>
      </c>
      <c r="AA90" s="127">
        <f t="shared" si="12"/>
        <v>103.80382739127188</v>
      </c>
      <c r="AB90" s="127">
        <f t="shared" si="12"/>
        <v>90.911199020417527</v>
      </c>
      <c r="AC90" s="127">
        <f t="shared" si="14"/>
        <v>81.966369773542553</v>
      </c>
      <c r="AD90" s="127">
        <f t="shared" si="14"/>
        <v>87.266069696325701</v>
      </c>
      <c r="AE90" s="127">
        <f t="shared" si="14"/>
        <v>82.268721126271345</v>
      </c>
      <c r="AF90" s="127">
        <f t="shared" si="14"/>
        <v>55.444124431460324</v>
      </c>
      <c r="AG90" s="127">
        <f t="shared" si="14"/>
        <v>72.858726368860502</v>
      </c>
      <c r="AH90" s="127">
        <f t="shared" si="14"/>
        <v>64.030808269612209</v>
      </c>
      <c r="AI90" s="127">
        <f t="shared" si="14"/>
        <v>80.328031116190871</v>
      </c>
      <c r="AJ90" s="127">
        <f t="shared" si="14"/>
        <v>60.545628323451773</v>
      </c>
      <c r="AK90" s="127">
        <f t="shared" si="14"/>
        <v>60.442313026600303</v>
      </c>
      <c r="AL90" s="127">
        <f t="shared" si="14"/>
        <v>55.435094806603296</v>
      </c>
      <c r="AM90" s="127">
        <f t="shared" si="14"/>
        <v>54.894778754189581</v>
      </c>
      <c r="AN90" s="280">
        <v>1</v>
      </c>
      <c r="AO90" s="281">
        <v>1</v>
      </c>
      <c r="AP90" s="281">
        <v>1</v>
      </c>
      <c r="AQ90" s="281">
        <v>1</v>
      </c>
      <c r="AR90" s="281">
        <v>1</v>
      </c>
      <c r="AS90" s="281">
        <v>1</v>
      </c>
      <c r="AT90" s="281">
        <v>1</v>
      </c>
      <c r="AU90" s="281">
        <v>1</v>
      </c>
      <c r="AV90" s="281">
        <v>1</v>
      </c>
      <c r="AW90" s="281">
        <v>1</v>
      </c>
      <c r="AX90" s="281">
        <v>1</v>
      </c>
      <c r="AY90" s="281">
        <v>1</v>
      </c>
      <c r="AZ90" s="281">
        <v>1</v>
      </c>
      <c r="BA90" s="281">
        <v>1</v>
      </c>
      <c r="BB90" s="281">
        <v>1</v>
      </c>
      <c r="BC90" s="281">
        <v>4</v>
      </c>
      <c r="BD90" s="281">
        <v>6</v>
      </c>
      <c r="BE90" s="325">
        <v>7</v>
      </c>
    </row>
    <row r="91" spans="2:57" ht="15" x14ac:dyDescent="0.25">
      <c r="B91" s="772"/>
      <c r="C91" s="1" t="s">
        <v>3</v>
      </c>
      <c r="D91" s="365">
        <v>2991.06494261223</v>
      </c>
      <c r="E91" s="11">
        <v>2407.0842681291001</v>
      </c>
      <c r="F91" s="11">
        <v>2719.82362234431</v>
      </c>
      <c r="G91" s="11">
        <v>2599.4898850494401</v>
      </c>
      <c r="H91" s="11">
        <v>2365.51732056537</v>
      </c>
      <c r="I91" s="11">
        <v>2131.4631153538699</v>
      </c>
      <c r="J91" s="11">
        <v>2067.07983959169</v>
      </c>
      <c r="K91" s="11">
        <v>2048.9977728285098</v>
      </c>
      <c r="L91" s="11">
        <v>2097.9388633169201</v>
      </c>
      <c r="M91" s="11">
        <v>2004.77957893179</v>
      </c>
      <c r="N91" s="11">
        <v>2028.89975397839</v>
      </c>
      <c r="O91" s="11">
        <v>2030.93360468074</v>
      </c>
      <c r="P91" s="11">
        <v>1925.8</v>
      </c>
      <c r="Q91" s="11">
        <v>1590.4107856774599</v>
      </c>
      <c r="R91" s="11">
        <v>1489.77683237673</v>
      </c>
      <c r="S91" s="11">
        <v>1490.1619120632299</v>
      </c>
      <c r="T91" s="11">
        <v>1424.91572133197</v>
      </c>
      <c r="U91" s="11">
        <v>1412.4278411528201</v>
      </c>
      <c r="V91" s="74">
        <f>100</f>
        <v>100</v>
      </c>
      <c r="W91" s="127">
        <f t="shared" si="12"/>
        <v>80.47582765043164</v>
      </c>
      <c r="X91" s="127">
        <f t="shared" si="12"/>
        <v>90.931613807387521</v>
      </c>
      <c r="Y91" s="127">
        <f t="shared" si="12"/>
        <v>86.908507000827271</v>
      </c>
      <c r="Z91" s="127">
        <f t="shared" si="12"/>
        <v>79.086123703467919</v>
      </c>
      <c r="AA91" s="127">
        <f t="shared" si="12"/>
        <v>71.261010919153378</v>
      </c>
      <c r="AB91" s="127">
        <f t="shared" si="12"/>
        <v>69.108490763373979</v>
      </c>
      <c r="AC91" s="127">
        <f t="shared" si="14"/>
        <v>68.503954683077836</v>
      </c>
      <c r="AD91" s="127">
        <f t="shared" si="14"/>
        <v>70.140197674367343</v>
      </c>
      <c r="AE91" s="127">
        <f t="shared" si="14"/>
        <v>67.025611860534426</v>
      </c>
      <c r="AF91" s="127">
        <f t="shared" si="14"/>
        <v>67.832019461485231</v>
      </c>
      <c r="AG91" s="127">
        <f t="shared" si="14"/>
        <v>67.900017005549714</v>
      </c>
      <c r="AH91" s="127">
        <f t="shared" si="14"/>
        <v>64.385094839101455</v>
      </c>
      <c r="AI91" s="127">
        <f t="shared" si="14"/>
        <v>53.172057985758187</v>
      </c>
      <c r="AJ91" s="127">
        <f t="shared" si="14"/>
        <v>49.807572251361471</v>
      </c>
      <c r="AK91" s="127">
        <f t="shared" si="14"/>
        <v>49.820446585215407</v>
      </c>
      <c r="AL91" s="127">
        <f t="shared" si="14"/>
        <v>47.639076672388384</v>
      </c>
      <c r="AM91" s="127">
        <f t="shared" si="14"/>
        <v>47.22157051927077</v>
      </c>
      <c r="AN91" s="280">
        <v>1</v>
      </c>
      <c r="AO91" s="281">
        <v>1</v>
      </c>
      <c r="AP91" s="281">
        <v>1</v>
      </c>
      <c r="AQ91" s="281">
        <v>1</v>
      </c>
      <c r="AR91" s="281">
        <v>1</v>
      </c>
      <c r="AS91" s="281">
        <v>1</v>
      </c>
      <c r="AT91" s="281">
        <v>1</v>
      </c>
      <c r="AU91" s="281">
        <v>1</v>
      </c>
      <c r="AV91" s="281">
        <v>1</v>
      </c>
      <c r="AW91" s="281">
        <v>1</v>
      </c>
      <c r="AX91" s="281">
        <v>1</v>
      </c>
      <c r="AY91" s="281">
        <v>1</v>
      </c>
      <c r="AZ91" s="281">
        <v>1</v>
      </c>
      <c r="BA91" s="281">
        <v>1</v>
      </c>
      <c r="BB91" s="281">
        <v>1</v>
      </c>
      <c r="BC91" s="281">
        <v>4</v>
      </c>
      <c r="BD91" s="281">
        <v>6</v>
      </c>
      <c r="BE91" s="325">
        <v>7</v>
      </c>
    </row>
    <row r="92" spans="2:57" ht="15" x14ac:dyDescent="0.25">
      <c r="B92" s="772"/>
      <c r="C92" s="1" t="s">
        <v>4</v>
      </c>
      <c r="D92" s="365">
        <v>3426.50991400866</v>
      </c>
      <c r="E92" s="11">
        <v>2952.88629322318</v>
      </c>
      <c r="F92" s="11">
        <v>3055.1298073522098</v>
      </c>
      <c r="G92" s="11">
        <v>2962.5100450718001</v>
      </c>
      <c r="H92" s="11">
        <v>3024.55001552264</v>
      </c>
      <c r="I92" s="11">
        <v>2836.3972036789</v>
      </c>
      <c r="J92" s="11">
        <v>2721.9699731548098</v>
      </c>
      <c r="K92" s="11">
        <v>2708.0232494975298</v>
      </c>
      <c r="L92" s="11">
        <v>2670.0357292303702</v>
      </c>
      <c r="M92" s="11">
        <v>2605.82220389345</v>
      </c>
      <c r="N92" s="11">
        <v>2119.4190983359799</v>
      </c>
      <c r="O92" s="11">
        <v>2094.9376748918899</v>
      </c>
      <c r="P92" s="11">
        <v>1852.1</v>
      </c>
      <c r="Q92" s="11">
        <v>1763.71312121242</v>
      </c>
      <c r="R92" s="11">
        <v>1824.6199548897</v>
      </c>
      <c r="S92" s="11">
        <v>1830.83472579147</v>
      </c>
      <c r="T92" s="11">
        <v>1756.23054796884</v>
      </c>
      <c r="U92" s="11">
        <v>1738.0841936681099</v>
      </c>
      <c r="V92" s="74">
        <f>100</f>
        <v>100</v>
      </c>
      <c r="W92" s="127">
        <f t="shared" si="12"/>
        <v>86.177666702519787</v>
      </c>
      <c r="X92" s="127">
        <f t="shared" si="12"/>
        <v>89.161563340642033</v>
      </c>
      <c r="Y92" s="127">
        <f t="shared" si="12"/>
        <v>86.458528339874889</v>
      </c>
      <c r="Z92" s="127">
        <f t="shared" si="12"/>
        <v>88.269116139349819</v>
      </c>
      <c r="AA92" s="127">
        <f t="shared" si="12"/>
        <v>82.778024137120056</v>
      </c>
      <c r="AB92" s="127">
        <f t="shared" si="12"/>
        <v>79.438555307443664</v>
      </c>
      <c r="AC92" s="127">
        <f t="shared" si="14"/>
        <v>79.031531133946871</v>
      </c>
      <c r="AD92" s="127">
        <f t="shared" si="14"/>
        <v>77.922895197659187</v>
      </c>
      <c r="AE92" s="127">
        <f t="shared" si="14"/>
        <v>76.048873906362317</v>
      </c>
      <c r="AF92" s="127">
        <f t="shared" si="14"/>
        <v>61.85358138527841</v>
      </c>
      <c r="AG92" s="127">
        <f t="shared" si="14"/>
        <v>61.139110274484246</v>
      </c>
      <c r="AH92" s="127">
        <f t="shared" si="14"/>
        <v>54.052083504210138</v>
      </c>
      <c r="AI92" s="127">
        <f t="shared" si="14"/>
        <v>51.472581882859906</v>
      </c>
      <c r="AJ92" s="127">
        <f t="shared" si="14"/>
        <v>53.250099975782192</v>
      </c>
      <c r="AK92" s="127">
        <f t="shared" si="14"/>
        <v>53.431473182273209</v>
      </c>
      <c r="AL92" s="127">
        <f t="shared" si="14"/>
        <v>51.254208860999128</v>
      </c>
      <c r="AM92" s="127">
        <f t="shared" si="14"/>
        <v>50.724621766371378</v>
      </c>
      <c r="AN92" s="280">
        <v>4</v>
      </c>
      <c r="AO92" s="281">
        <v>1</v>
      </c>
      <c r="AP92" s="281">
        <v>1</v>
      </c>
      <c r="AQ92" s="281">
        <v>1</v>
      </c>
      <c r="AR92" s="281">
        <v>4</v>
      </c>
      <c r="AS92" s="281">
        <v>1</v>
      </c>
      <c r="AT92" s="281">
        <v>1</v>
      </c>
      <c r="AU92" s="281">
        <v>1</v>
      </c>
      <c r="AV92" s="281">
        <v>1</v>
      </c>
      <c r="AW92" s="281">
        <v>1</v>
      </c>
      <c r="AX92" s="281">
        <v>1</v>
      </c>
      <c r="AY92" s="281">
        <v>1</v>
      </c>
      <c r="AZ92" s="281">
        <v>1</v>
      </c>
      <c r="BA92" s="281">
        <v>1</v>
      </c>
      <c r="BB92" s="281">
        <v>1</v>
      </c>
      <c r="BC92" s="281">
        <v>4</v>
      </c>
      <c r="BD92" s="281">
        <v>6</v>
      </c>
      <c r="BE92" s="325">
        <v>7</v>
      </c>
    </row>
    <row r="93" spans="2:57" ht="15" x14ac:dyDescent="0.25">
      <c r="B93" s="772"/>
      <c r="C93" s="1" t="s">
        <v>5</v>
      </c>
      <c r="D93" s="365">
        <v>2587.7035936305801</v>
      </c>
      <c r="E93" s="11">
        <v>2537.7776195054798</v>
      </c>
      <c r="F93" s="11">
        <v>2297.5076045179098</v>
      </c>
      <c r="G93" s="11">
        <v>1961.6132676473001</v>
      </c>
      <c r="H93" s="11">
        <v>2035.55825315635</v>
      </c>
      <c r="I93" s="11">
        <v>1958.10021276356</v>
      </c>
      <c r="J93" s="11">
        <v>1765.48569913499</v>
      </c>
      <c r="K93" s="11">
        <v>1626.0524743332101</v>
      </c>
      <c r="L93" s="11">
        <v>1699.76716988015</v>
      </c>
      <c r="M93" s="11">
        <v>1595.55456862185</v>
      </c>
      <c r="N93" s="11">
        <v>2366.5825833307399</v>
      </c>
      <c r="O93" s="11">
        <v>2232.6125667769002</v>
      </c>
      <c r="P93" s="11">
        <v>1939.3</v>
      </c>
      <c r="Q93" s="11">
        <v>2112.7204459013801</v>
      </c>
      <c r="R93" s="11">
        <v>2108.1546953221</v>
      </c>
      <c r="S93" s="11">
        <v>2139.7476417068001</v>
      </c>
      <c r="T93" s="11">
        <v>2071.9327111799298</v>
      </c>
      <c r="U93" s="11">
        <v>2056.31472023686</v>
      </c>
      <c r="V93" s="74">
        <f>100</f>
        <v>100</v>
      </c>
      <c r="W93" s="127">
        <f t="shared" si="12"/>
        <v>98.070645562034656</v>
      </c>
      <c r="X93" s="127">
        <f t="shared" si="12"/>
        <v>88.785578463199428</v>
      </c>
      <c r="Y93" s="127">
        <f t="shared" si="12"/>
        <v>75.805176159883615</v>
      </c>
      <c r="Z93" s="127">
        <f t="shared" si="12"/>
        <v>78.662728535320255</v>
      </c>
      <c r="AA93" s="127">
        <f t="shared" si="12"/>
        <v>75.669416604871699</v>
      </c>
      <c r="AB93" s="127">
        <f t="shared" si="12"/>
        <v>68.225963108007733</v>
      </c>
      <c r="AC93" s="127">
        <f t="shared" si="14"/>
        <v>62.837663414604542</v>
      </c>
      <c r="AD93" s="127">
        <f t="shared" si="14"/>
        <v>65.686316395122972</v>
      </c>
      <c r="AE93" s="127">
        <f t="shared" si="14"/>
        <v>61.659093126012444</v>
      </c>
      <c r="AF93" s="127">
        <f t="shared" si="14"/>
        <v>91.454932827542095</v>
      </c>
      <c r="AG93" s="127">
        <f t="shared" si="14"/>
        <v>86.277755005337269</v>
      </c>
      <c r="AH93" s="127">
        <f t="shared" si="14"/>
        <v>74.94289549906054</v>
      </c>
      <c r="AI93" s="127">
        <f t="shared" si="14"/>
        <v>81.644607639826603</v>
      </c>
      <c r="AJ93" s="127">
        <f t="shared" si="14"/>
        <v>81.468167394099908</v>
      </c>
      <c r="AK93" s="127">
        <f t="shared" si="14"/>
        <v>82.689054765530841</v>
      </c>
      <c r="AL93" s="127">
        <f t="shared" si="14"/>
        <v>80.068394088095019</v>
      </c>
      <c r="AM93" s="127">
        <f t="shared" si="14"/>
        <v>79.464847724380405</v>
      </c>
      <c r="AN93" s="280">
        <v>4</v>
      </c>
      <c r="AO93" s="281">
        <v>1</v>
      </c>
      <c r="AP93" s="281">
        <v>1</v>
      </c>
      <c r="AQ93" s="281">
        <v>1</v>
      </c>
      <c r="AR93" s="281">
        <v>4</v>
      </c>
      <c r="AS93" s="281">
        <v>1</v>
      </c>
      <c r="AT93" s="281">
        <v>1</v>
      </c>
      <c r="AU93" s="281">
        <v>1</v>
      </c>
      <c r="AV93" s="281">
        <v>1</v>
      </c>
      <c r="AW93" s="281">
        <v>1</v>
      </c>
      <c r="AX93" s="281">
        <v>1</v>
      </c>
      <c r="AY93" s="281">
        <v>1</v>
      </c>
      <c r="AZ93" s="281">
        <v>1</v>
      </c>
      <c r="BA93" s="281">
        <v>1</v>
      </c>
      <c r="BB93" s="281">
        <v>1</v>
      </c>
      <c r="BC93" s="281">
        <v>4</v>
      </c>
      <c r="BD93" s="281">
        <v>6</v>
      </c>
      <c r="BE93" s="325">
        <v>7</v>
      </c>
    </row>
    <row r="94" spans="2:57" ht="15" x14ac:dyDescent="0.25">
      <c r="B94" s="772"/>
      <c r="C94" s="1" t="s">
        <v>6</v>
      </c>
      <c r="D94" s="365">
        <v>10287.7860777395</v>
      </c>
      <c r="E94" s="11">
        <v>9036.9526251439293</v>
      </c>
      <c r="F94" s="11">
        <v>9303.8034379494893</v>
      </c>
      <c r="G94" s="11">
        <v>9007.8380676193501</v>
      </c>
      <c r="H94" s="11">
        <v>8840.7795051733101</v>
      </c>
      <c r="I94" s="11">
        <v>8257.2525357138802</v>
      </c>
      <c r="J94" s="11">
        <v>7720.4785735591404</v>
      </c>
      <c r="K94" s="11">
        <v>7434.2984409799601</v>
      </c>
      <c r="L94" s="11">
        <v>7586.9357624918202</v>
      </c>
      <c r="M94" s="11">
        <v>7261.2589749283597</v>
      </c>
      <c r="N94" s="11">
        <v>7225.9765604725299</v>
      </c>
      <c r="O94" s="11">
        <v>7292.9025693207795</v>
      </c>
      <c r="P94" s="11">
        <v>6538.4</v>
      </c>
      <c r="Q94" s="11">
        <v>6497.0574788673503</v>
      </c>
      <c r="R94" s="11">
        <v>6199.05378394734</v>
      </c>
      <c r="S94" s="11">
        <v>6235.9215543578302</v>
      </c>
      <c r="T94" s="11">
        <v>5964.0382996806302</v>
      </c>
      <c r="U94" s="11">
        <v>5910.8564796729297</v>
      </c>
      <c r="V94" s="74">
        <f>100</f>
        <v>100</v>
      </c>
      <c r="W94" s="127">
        <f t="shared" si="12"/>
        <v>87.841568213572231</v>
      </c>
      <c r="X94" s="127">
        <f t="shared" si="12"/>
        <v>90.43542864952127</v>
      </c>
      <c r="Y94" s="127">
        <f t="shared" si="12"/>
        <v>87.55856701871285</v>
      </c>
      <c r="Z94" s="127">
        <f t="shared" si="12"/>
        <v>85.934713633896479</v>
      </c>
      <c r="AA94" s="127">
        <f t="shared" si="12"/>
        <v>80.262677249683037</v>
      </c>
      <c r="AB94" s="127">
        <f t="shared" si="12"/>
        <v>75.045092454483992</v>
      </c>
      <c r="AC94" s="127">
        <f t="shared" si="14"/>
        <v>72.263345921102911</v>
      </c>
      <c r="AD94" s="127">
        <f t="shared" si="14"/>
        <v>73.747021032137084</v>
      </c>
      <c r="AE94" s="127">
        <f t="shared" si="14"/>
        <v>70.581356572335068</v>
      </c>
      <c r="AF94" s="127">
        <f t="shared" si="14"/>
        <v>70.23840217778195</v>
      </c>
      <c r="AG94" s="127">
        <f t="shared" si="14"/>
        <v>70.888940674038821</v>
      </c>
      <c r="AH94" s="127">
        <f t="shared" si="14"/>
        <v>63.554976265959255</v>
      </c>
      <c r="AI94" s="127">
        <f t="shared" si="14"/>
        <v>63.153116032666638</v>
      </c>
      <c r="AJ94" s="127">
        <f t="shared" si="14"/>
        <v>60.256441348063461</v>
      </c>
      <c r="AK94" s="127">
        <f t="shared" si="14"/>
        <v>60.614805821545886</v>
      </c>
      <c r="AL94" s="127">
        <f t="shared" si="14"/>
        <v>57.972028720401703</v>
      </c>
      <c r="AM94" s="127">
        <f t="shared" si="14"/>
        <v>57.455087372614784</v>
      </c>
      <c r="AN94" s="280"/>
      <c r="AO94" s="281"/>
      <c r="AP94" s="281"/>
      <c r="AQ94" s="281"/>
      <c r="AR94" s="281"/>
      <c r="AS94" s="281"/>
      <c r="AT94" s="281"/>
      <c r="AU94" s="281"/>
      <c r="AV94" s="281"/>
      <c r="AW94" s="281"/>
      <c r="AX94" s="281"/>
      <c r="AY94" s="281"/>
      <c r="AZ94" s="281"/>
      <c r="BA94" s="281"/>
      <c r="BB94" s="281"/>
      <c r="BC94" s="281"/>
      <c r="BD94" s="281"/>
      <c r="BE94" s="325"/>
    </row>
    <row r="95" spans="2:57" ht="15" x14ac:dyDescent="0.25">
      <c r="B95" s="765"/>
      <c r="C95" s="8" t="s">
        <v>7</v>
      </c>
      <c r="D95" s="424">
        <v>7700.0824841088997</v>
      </c>
      <c r="E95" s="341">
        <v>6499.1750056384499</v>
      </c>
      <c r="F95" s="341">
        <v>7006.2958334315799</v>
      </c>
      <c r="G95" s="341">
        <v>7046.2247999720503</v>
      </c>
      <c r="H95" s="341">
        <v>6805.2212520169596</v>
      </c>
      <c r="I95" s="341">
        <v>6299.15232295032</v>
      </c>
      <c r="J95" s="341">
        <v>5954.9928744241497</v>
      </c>
      <c r="K95" s="341">
        <v>5808.2459666467503</v>
      </c>
      <c r="L95" s="341">
        <v>5887.1685926116697</v>
      </c>
      <c r="M95" s="341">
        <v>5665.7044063065096</v>
      </c>
      <c r="N95" s="341">
        <v>4859.3939771417899</v>
      </c>
      <c r="O95" s="341">
        <v>5060.2900025438803</v>
      </c>
      <c r="P95" s="341">
        <v>4599.1000000000004</v>
      </c>
      <c r="Q95" s="341">
        <v>4384.3370329659601</v>
      </c>
      <c r="R95" s="341">
        <v>4090.89908862524</v>
      </c>
      <c r="S95" s="341">
        <v>4096.1739126510302</v>
      </c>
      <c r="T95" s="341">
        <v>3892.1055885006999</v>
      </c>
      <c r="U95" s="341">
        <v>3854.5417594360702</v>
      </c>
      <c r="V95" s="74">
        <f>100</f>
        <v>100</v>
      </c>
      <c r="W95" s="127">
        <f t="shared" si="12"/>
        <v>84.403966049080239</v>
      </c>
      <c r="X95" s="127">
        <f t="shared" si="12"/>
        <v>90.989880275839553</v>
      </c>
      <c r="Y95" s="127">
        <f t="shared" si="12"/>
        <v>91.508432728009709</v>
      </c>
      <c r="Z95" s="127">
        <f t="shared" si="12"/>
        <v>88.378550048798616</v>
      </c>
      <c r="AA95" s="127">
        <f t="shared" si="12"/>
        <v>81.806296698122921</v>
      </c>
      <c r="AB95" s="127">
        <f t="shared" si="12"/>
        <v>77.336741349379167</v>
      </c>
      <c r="AC95" s="127">
        <f t="shared" si="14"/>
        <v>75.43095776744677</v>
      </c>
      <c r="AD95" s="127">
        <f t="shared" si="14"/>
        <v>76.455915956242762</v>
      </c>
      <c r="AE95" s="127">
        <f t="shared" si="14"/>
        <v>73.579788502254971</v>
      </c>
      <c r="AF95" s="127">
        <f t="shared" si="14"/>
        <v>63.10833665964487</v>
      </c>
      <c r="AG95" s="127">
        <f t="shared" si="14"/>
        <v>65.717348002272573</v>
      </c>
      <c r="AH95" s="127">
        <f t="shared" si="14"/>
        <v>59.727931609712314</v>
      </c>
      <c r="AI95" s="127">
        <f t="shared" si="14"/>
        <v>56.93883204516532</v>
      </c>
      <c r="AJ95" s="127">
        <f t="shared" si="14"/>
        <v>53.127990473710668</v>
      </c>
      <c r="AK95" s="127">
        <f t="shared" si="14"/>
        <v>53.196493948013391</v>
      </c>
      <c r="AL95" s="127">
        <f t="shared" si="14"/>
        <v>50.546284361668341</v>
      </c>
      <c r="AM95" s="127">
        <f t="shared" si="14"/>
        <v>50.058447651579165</v>
      </c>
      <c r="AN95" s="283"/>
      <c r="AO95" s="284"/>
      <c r="AP95" s="284"/>
      <c r="AQ95" s="284"/>
      <c r="AR95" s="284"/>
      <c r="AS95" s="284"/>
      <c r="AT95" s="284"/>
      <c r="AU95" s="284"/>
      <c r="AV95" s="284"/>
      <c r="AW95" s="284"/>
      <c r="AX95" s="284"/>
      <c r="AY95" s="284"/>
      <c r="AZ95" s="284"/>
      <c r="BA95" s="284"/>
      <c r="BB95" s="284"/>
      <c r="BC95" s="284"/>
      <c r="BD95" s="284"/>
      <c r="BE95" s="284"/>
    </row>
    <row r="96" spans="2:57" ht="15" customHeight="1" x14ac:dyDescent="0.25">
      <c r="B96" s="772" t="s">
        <v>33</v>
      </c>
      <c r="C96" s="1" t="s">
        <v>2</v>
      </c>
      <c r="D96" s="425">
        <v>15.4827944238175</v>
      </c>
      <c r="E96" s="11">
        <v>7.59707037973482</v>
      </c>
      <c r="F96" s="11">
        <v>14.3369609448176</v>
      </c>
      <c r="G96" s="11">
        <v>13.401428855379001</v>
      </c>
      <c r="H96" s="11">
        <v>6.4667887269077298</v>
      </c>
      <c r="I96" s="11">
        <v>5.7869416630266901</v>
      </c>
      <c r="J96" s="11">
        <v>5.7446502944133302</v>
      </c>
      <c r="K96" s="11">
        <v>0</v>
      </c>
      <c r="L96" s="11">
        <v>0</v>
      </c>
      <c r="M96" s="11">
        <v>0</v>
      </c>
      <c r="N96" s="11">
        <v>17.5433132986619</v>
      </c>
      <c r="O96" s="11">
        <v>7.6316458916306296</v>
      </c>
      <c r="P96" s="11">
        <v>17</v>
      </c>
      <c r="Q96" s="11">
        <v>13.861463186871999</v>
      </c>
      <c r="R96" s="11">
        <v>10.584046896670401</v>
      </c>
      <c r="S96" s="11">
        <v>23.959516598504599</v>
      </c>
      <c r="T96" s="11">
        <v>21.9746412800298</v>
      </c>
      <c r="U96" s="11">
        <v>21.663677782080299</v>
      </c>
      <c r="V96" s="74">
        <f>100</f>
        <v>100</v>
      </c>
      <c r="W96" s="127">
        <f t="shared" si="12"/>
        <v>49.067824397694586</v>
      </c>
      <c r="X96" s="127">
        <f t="shared" si="12"/>
        <v>92.599310901930977</v>
      </c>
      <c r="Y96" s="127">
        <f t="shared" si="12"/>
        <v>86.556912715725971</v>
      </c>
      <c r="Z96" s="127">
        <f t="shared" si="12"/>
        <v>41.767581160670431</v>
      </c>
      <c r="AA96" s="127">
        <f t="shared" si="12"/>
        <v>37.376596915376716</v>
      </c>
      <c r="AB96" s="127">
        <f t="shared" si="12"/>
        <v>37.103446168452749</v>
      </c>
      <c r="AC96" s="127">
        <f t="shared" si="14"/>
        <v>0</v>
      </c>
      <c r="AD96" s="127">
        <f t="shared" si="14"/>
        <v>0</v>
      </c>
      <c r="AE96" s="127">
        <f t="shared" si="14"/>
        <v>0</v>
      </c>
      <c r="AF96" s="127">
        <f t="shared" si="14"/>
        <v>113.30844302676178</v>
      </c>
      <c r="AG96" s="127">
        <f t="shared" si="14"/>
        <v>49.29114010511379</v>
      </c>
      <c r="AH96" s="127">
        <f t="shared" si="14"/>
        <v>109.79930066014796</v>
      </c>
      <c r="AI96" s="127">
        <f t="shared" si="14"/>
        <v>89.528174355584198</v>
      </c>
      <c r="AJ96" s="127">
        <f t="shared" si="14"/>
        <v>68.360055729918784</v>
      </c>
      <c r="AK96" s="127">
        <f t="shared" si="14"/>
        <v>154.74930392182426</v>
      </c>
      <c r="AL96" s="127">
        <f t="shared" si="14"/>
        <v>141.92942616499357</v>
      </c>
      <c r="AM96" s="127">
        <f t="shared" si="14"/>
        <v>139.92098059995305</v>
      </c>
      <c r="AN96" s="280">
        <v>4</v>
      </c>
      <c r="AO96" s="281">
        <v>1</v>
      </c>
      <c r="AP96" s="281">
        <v>4</v>
      </c>
      <c r="AQ96" s="281">
        <v>4</v>
      </c>
      <c r="AR96" s="281">
        <v>4</v>
      </c>
      <c r="AS96" s="281">
        <v>4</v>
      </c>
      <c r="AT96" s="281">
        <v>1</v>
      </c>
      <c r="AU96" s="281">
        <v>1</v>
      </c>
      <c r="AV96" s="281">
        <v>4</v>
      </c>
      <c r="AW96" s="281">
        <v>4</v>
      </c>
      <c r="AX96" s="281">
        <v>1</v>
      </c>
      <c r="AY96" s="281">
        <v>1</v>
      </c>
      <c r="AZ96" s="281">
        <v>1</v>
      </c>
      <c r="BA96" s="281">
        <v>1</v>
      </c>
      <c r="BB96" s="281">
        <v>4</v>
      </c>
      <c r="BC96" s="281">
        <v>4</v>
      </c>
      <c r="BD96" s="281">
        <v>6</v>
      </c>
      <c r="BE96" s="325">
        <v>7</v>
      </c>
    </row>
    <row r="97" spans="2:57" ht="15" x14ac:dyDescent="0.25">
      <c r="B97" s="772"/>
      <c r="C97" s="1" t="s">
        <v>3</v>
      </c>
      <c r="D97" s="365">
        <v>58.207623884766498</v>
      </c>
      <c r="E97" s="11">
        <v>50.686356173509999</v>
      </c>
      <c r="F97" s="11">
        <v>78.449752928095606</v>
      </c>
      <c r="G97" s="11">
        <v>82.681953712230793</v>
      </c>
      <c r="H97" s="11">
        <v>60.360330389288499</v>
      </c>
      <c r="I97" s="11">
        <v>90.448238223514494</v>
      </c>
      <c r="J97" s="11">
        <v>43.858195516963299</v>
      </c>
      <c r="K97" s="11">
        <v>57.2346503734911</v>
      </c>
      <c r="L97" s="11">
        <v>64.819354885186598</v>
      </c>
      <c r="M97" s="11">
        <v>65.660050265614004</v>
      </c>
      <c r="N97" s="11">
        <v>58.650721974816499</v>
      </c>
      <c r="O97" s="11">
        <v>40.066301531905403</v>
      </c>
      <c r="P97" s="11">
        <v>37.9362566969357</v>
      </c>
      <c r="Q97" s="11">
        <v>79.889061123429201</v>
      </c>
      <c r="R97" s="11">
        <v>65.611647992958396</v>
      </c>
      <c r="S97" s="11">
        <v>65.628603375591894</v>
      </c>
      <c r="T97" s="11">
        <v>62.755089683172102</v>
      </c>
      <c r="U97" s="11">
        <v>62.118889398565202</v>
      </c>
      <c r="V97" s="74">
        <f>100</f>
        <v>100</v>
      </c>
      <c r="W97" s="127">
        <f t="shared" si="12"/>
        <v>87.078552242320811</v>
      </c>
      <c r="X97" s="127">
        <f t="shared" si="12"/>
        <v>134.77573501952665</v>
      </c>
      <c r="Y97" s="127">
        <f t="shared" si="12"/>
        <v>142.04660522806441</v>
      </c>
      <c r="Z97" s="127">
        <f t="shared" si="12"/>
        <v>103.69832396660567</v>
      </c>
      <c r="AA97" s="127">
        <f t="shared" si="12"/>
        <v>155.38898891075621</v>
      </c>
      <c r="AB97" s="127">
        <f t="shared" si="12"/>
        <v>75.34785409517707</v>
      </c>
      <c r="AC97" s="127">
        <f t="shared" si="14"/>
        <v>98.328443172321229</v>
      </c>
      <c r="AD97" s="127">
        <f t="shared" si="14"/>
        <v>111.35887459262952</v>
      </c>
      <c r="AE97" s="127">
        <f t="shared" si="14"/>
        <v>112.80317917735493</v>
      </c>
      <c r="AF97" s="127">
        <f t="shared" si="14"/>
        <v>100.76123720653364</v>
      </c>
      <c r="AG97" s="127">
        <f t="shared" si="14"/>
        <v>68.833425688745805</v>
      </c>
      <c r="AH97" s="127">
        <f t="shared" si="14"/>
        <v>65.174034198746924</v>
      </c>
      <c r="AI97" s="127">
        <f t="shared" si="14"/>
        <v>137.24844924366849</v>
      </c>
      <c r="AJ97" s="127">
        <f t="shared" si="14"/>
        <v>112.72002465321317</v>
      </c>
      <c r="AK97" s="127">
        <f t="shared" si="14"/>
        <v>112.74915379730444</v>
      </c>
      <c r="AL97" s="127">
        <f t="shared" si="14"/>
        <v>107.81249172343507</v>
      </c>
      <c r="AM97" s="127">
        <f t="shared" si="14"/>
        <v>106.71950726169793</v>
      </c>
      <c r="AN97" s="280">
        <v>4</v>
      </c>
      <c r="AO97" s="281">
        <v>4</v>
      </c>
      <c r="AP97" s="281">
        <v>4</v>
      </c>
      <c r="AQ97" s="281">
        <v>4</v>
      </c>
      <c r="AR97" s="281">
        <v>4</v>
      </c>
      <c r="AS97" s="281">
        <v>4</v>
      </c>
      <c r="AT97" s="281">
        <v>1</v>
      </c>
      <c r="AU97" s="281">
        <v>4</v>
      </c>
      <c r="AV97" s="281">
        <v>4</v>
      </c>
      <c r="AW97" s="281">
        <v>4</v>
      </c>
      <c r="AX97" s="281">
        <v>1</v>
      </c>
      <c r="AY97" s="281">
        <v>4</v>
      </c>
      <c r="AZ97" s="281">
        <v>4</v>
      </c>
      <c r="BA97" s="281">
        <v>4</v>
      </c>
      <c r="BB97" s="281">
        <v>1</v>
      </c>
      <c r="BC97" s="281">
        <v>4</v>
      </c>
      <c r="BD97" s="281">
        <v>6</v>
      </c>
      <c r="BE97" s="325">
        <v>7</v>
      </c>
    </row>
    <row r="98" spans="2:57" ht="15" x14ac:dyDescent="0.25">
      <c r="B98" s="772"/>
      <c r="C98" s="1" t="s">
        <v>4</v>
      </c>
      <c r="D98" s="365">
        <v>314.10073212284999</v>
      </c>
      <c r="E98" s="11">
        <v>267.91543511033598</v>
      </c>
      <c r="F98" s="11">
        <v>239.335990002122</v>
      </c>
      <c r="G98" s="11">
        <v>428.93912395327402</v>
      </c>
      <c r="H98" s="11">
        <v>319.46728931738397</v>
      </c>
      <c r="I98" s="11">
        <v>322.87515068905202</v>
      </c>
      <c r="J98" s="11">
        <v>117.973071130893</v>
      </c>
      <c r="K98" s="11">
        <v>244.89992127320801</v>
      </c>
      <c r="L98" s="11">
        <v>273.37404152928201</v>
      </c>
      <c r="M98" s="11">
        <v>275.99545313940899</v>
      </c>
      <c r="N98" s="11">
        <v>259.10124256485301</v>
      </c>
      <c r="O98" s="11">
        <v>304.17206858222403</v>
      </c>
      <c r="P98" s="11">
        <v>209.763816621155</v>
      </c>
      <c r="Q98" s="11">
        <v>162.175479185829</v>
      </c>
      <c r="R98" s="11">
        <v>277.09446719058099</v>
      </c>
      <c r="S98" s="11">
        <v>163.12916798967001</v>
      </c>
      <c r="T98" s="11">
        <v>156.48188202192901</v>
      </c>
      <c r="U98" s="11">
        <v>154.84526825908</v>
      </c>
      <c r="V98" s="74">
        <f>100</f>
        <v>100</v>
      </c>
      <c r="W98" s="127">
        <f t="shared" si="12"/>
        <v>85.296023762704834</v>
      </c>
      <c r="X98" s="127">
        <f t="shared" si="12"/>
        <v>76.1972085784613</v>
      </c>
      <c r="Y98" s="127">
        <f t="shared" si="12"/>
        <v>136.56100737310885</v>
      </c>
      <c r="Z98" s="127">
        <f t="shared" si="12"/>
        <v>101.70854654118891</v>
      </c>
      <c r="AA98" s="127">
        <f t="shared" si="12"/>
        <v>102.79350465275904</v>
      </c>
      <c r="AB98" s="127">
        <f t="shared" si="12"/>
        <v>37.558992726177976</v>
      </c>
      <c r="AC98" s="127">
        <f t="shared" si="14"/>
        <v>77.968592947253498</v>
      </c>
      <c r="AD98" s="127">
        <f t="shared" si="14"/>
        <v>87.033875942180515</v>
      </c>
      <c r="AE98" s="127">
        <f t="shared" si="14"/>
        <v>87.868452669337501</v>
      </c>
      <c r="AF98" s="127">
        <f t="shared" si="14"/>
        <v>82.489856299830024</v>
      </c>
      <c r="AG98" s="127">
        <f t="shared" si="14"/>
        <v>96.839019293739597</v>
      </c>
      <c r="AH98" s="127">
        <f t="shared" si="14"/>
        <v>66.782339284428318</v>
      </c>
      <c r="AI98" s="127">
        <f t="shared" si="14"/>
        <v>51.63167818481859</v>
      </c>
      <c r="AJ98" s="127">
        <f t="shared" si="14"/>
        <v>88.218344897777811</v>
      </c>
      <c r="AK98" s="127">
        <f t="shared" si="14"/>
        <v>51.935303329973614</v>
      </c>
      <c r="AL98" s="127">
        <f t="shared" si="14"/>
        <v>49.819012188970753</v>
      </c>
      <c r="AM98" s="127">
        <f t="shared" si="14"/>
        <v>49.297964768358916</v>
      </c>
      <c r="AN98" s="280">
        <v>4</v>
      </c>
      <c r="AO98" s="281">
        <v>1</v>
      </c>
      <c r="AP98" s="281">
        <v>1</v>
      </c>
      <c r="AQ98" s="281">
        <v>1</v>
      </c>
      <c r="AR98" s="281">
        <v>4</v>
      </c>
      <c r="AS98" s="281">
        <v>4</v>
      </c>
      <c r="AT98" s="281">
        <v>4</v>
      </c>
      <c r="AU98" s="281">
        <v>4</v>
      </c>
      <c r="AV98" s="281">
        <v>4</v>
      </c>
      <c r="AW98" s="281">
        <v>4</v>
      </c>
      <c r="AX98" s="281">
        <v>1</v>
      </c>
      <c r="AY98" s="281">
        <v>4</v>
      </c>
      <c r="AZ98" s="281">
        <v>4</v>
      </c>
      <c r="BA98" s="281">
        <v>4</v>
      </c>
      <c r="BB98" s="281">
        <v>4</v>
      </c>
      <c r="BC98" s="281">
        <v>4</v>
      </c>
      <c r="BD98" s="281">
        <v>6</v>
      </c>
      <c r="BE98" s="325">
        <v>7</v>
      </c>
    </row>
    <row r="99" spans="2:57" ht="15" x14ac:dyDescent="0.25">
      <c r="B99" s="772"/>
      <c r="C99" s="1" t="s">
        <v>5</v>
      </c>
      <c r="D99" s="365">
        <v>2726.4032156520898</v>
      </c>
      <c r="E99" s="11">
        <v>2513.0871407713398</v>
      </c>
      <c r="F99" s="11">
        <v>6713.9050673206202</v>
      </c>
      <c r="G99" s="11">
        <v>3846.24343430814</v>
      </c>
      <c r="H99" s="11">
        <v>3449.4903339075499</v>
      </c>
      <c r="I99" s="11">
        <v>3587.8240704258601</v>
      </c>
      <c r="J99" s="11">
        <v>2345.7085799639299</v>
      </c>
      <c r="K99" s="11">
        <v>4123.0919658862504</v>
      </c>
      <c r="L99" s="11">
        <v>4833.8537140159497</v>
      </c>
      <c r="M99" s="11">
        <v>5708.5302794784802</v>
      </c>
      <c r="N99" s="11">
        <v>5043.4430568963899</v>
      </c>
      <c r="O99" s="11">
        <v>4869.8041210887804</v>
      </c>
      <c r="P99" s="11">
        <v>2981.3</v>
      </c>
      <c r="Q99" s="11">
        <v>8843.4773304281007</v>
      </c>
      <c r="R99" s="11">
        <v>15552.7112023912</v>
      </c>
      <c r="S99" s="11">
        <v>15785.7850494536</v>
      </c>
      <c r="T99" s="11">
        <v>15285.487098526401</v>
      </c>
      <c r="U99" s="11">
        <v>15170.4496341225</v>
      </c>
      <c r="V99" s="74">
        <f>100</f>
        <v>100</v>
      </c>
      <c r="W99" s="127">
        <f t="shared" si="12"/>
        <v>92.17591610602139</v>
      </c>
      <c r="X99" s="127">
        <f t="shared" si="12"/>
        <v>246.25503039229713</v>
      </c>
      <c r="Y99" s="127">
        <f t="shared" si="12"/>
        <v>141.07390323731744</v>
      </c>
      <c r="Z99" s="127">
        <f t="shared" si="12"/>
        <v>126.52164999308495</v>
      </c>
      <c r="AA99" s="127">
        <f t="shared" si="12"/>
        <v>131.59550464980433</v>
      </c>
      <c r="AB99" s="127">
        <f t="shared" si="12"/>
        <v>86.03674491349561</v>
      </c>
      <c r="AC99" s="127">
        <f t="shared" si="14"/>
        <v>151.22825348121174</v>
      </c>
      <c r="AD99" s="127">
        <f t="shared" si="14"/>
        <v>177.29782910558257</v>
      </c>
      <c r="AE99" s="127">
        <f t="shared" si="14"/>
        <v>209.37953149065433</v>
      </c>
      <c r="AF99" s="127">
        <f t="shared" si="14"/>
        <v>184.9852225797834</v>
      </c>
      <c r="AG99" s="127">
        <f t="shared" si="14"/>
        <v>178.61643109616273</v>
      </c>
      <c r="AH99" s="127">
        <f t="shared" si="14"/>
        <v>109.34919614547715</v>
      </c>
      <c r="AI99" s="127">
        <f t="shared" si="14"/>
        <v>324.36424955994465</v>
      </c>
      <c r="AJ99" s="127">
        <f t="shared" si="14"/>
        <v>570.44794816497335</v>
      </c>
      <c r="AK99" s="127">
        <f t="shared" si="14"/>
        <v>578.99671474962008</v>
      </c>
      <c r="AL99" s="127">
        <f t="shared" si="14"/>
        <v>560.64660615031153</v>
      </c>
      <c r="AM99" s="127">
        <f t="shared" si="14"/>
        <v>556.42722056040759</v>
      </c>
      <c r="AN99" s="280">
        <v>1</v>
      </c>
      <c r="AO99" s="281">
        <v>1</v>
      </c>
      <c r="AP99" s="281">
        <v>1</v>
      </c>
      <c r="AQ99" s="281">
        <v>1</v>
      </c>
      <c r="AR99" s="281">
        <v>4</v>
      </c>
      <c r="AS99" s="281">
        <v>1</v>
      </c>
      <c r="AT99" s="281">
        <v>4</v>
      </c>
      <c r="AU99" s="281">
        <v>1</v>
      </c>
      <c r="AV99" s="281">
        <v>1</v>
      </c>
      <c r="AW99" s="281">
        <v>1</v>
      </c>
      <c r="AX99" s="281">
        <v>1</v>
      </c>
      <c r="AY99" s="281">
        <v>1</v>
      </c>
      <c r="AZ99" s="281">
        <v>1</v>
      </c>
      <c r="BA99" s="281">
        <v>1</v>
      </c>
      <c r="BB99" s="281">
        <v>1</v>
      </c>
      <c r="BC99" s="281">
        <v>4</v>
      </c>
      <c r="BD99" s="281">
        <v>6</v>
      </c>
      <c r="BE99" s="325">
        <v>7</v>
      </c>
    </row>
    <row r="100" spans="2:57" ht="15" x14ac:dyDescent="0.25">
      <c r="B100" s="772"/>
      <c r="C100" s="1" t="s">
        <v>6</v>
      </c>
      <c r="D100" s="365">
        <v>3114.19436608353</v>
      </c>
      <c r="E100" s="11">
        <v>2839.2860024349202</v>
      </c>
      <c r="F100" s="11">
        <v>7046.0277711956596</v>
      </c>
      <c r="G100" s="11">
        <v>4371.2659408290301</v>
      </c>
      <c r="H100" s="11">
        <v>3835.7847423411299</v>
      </c>
      <c r="I100" s="11">
        <v>4006.9344010014602</v>
      </c>
      <c r="J100" s="11">
        <v>2513.2844969062098</v>
      </c>
      <c r="K100" s="11">
        <v>4425.2265375329498</v>
      </c>
      <c r="L100" s="11">
        <v>5172.0471104304097</v>
      </c>
      <c r="M100" s="11">
        <v>6050.1857828835</v>
      </c>
      <c r="N100" s="11">
        <v>5378.7383347347204</v>
      </c>
      <c r="O100" s="11">
        <v>5221.6741370945401</v>
      </c>
      <c r="P100" s="11">
        <v>3246.00007331809</v>
      </c>
      <c r="Q100" s="11">
        <v>9099.4033339242305</v>
      </c>
      <c r="R100" s="11">
        <v>15906.0013644714</v>
      </c>
      <c r="S100" s="11">
        <v>16038.5023374174</v>
      </c>
      <c r="T100" s="11">
        <v>15526.698711511501</v>
      </c>
      <c r="U100" s="11">
        <v>15409.0774695622</v>
      </c>
      <c r="V100" s="74">
        <f>100</f>
        <v>100</v>
      </c>
      <c r="W100" s="127">
        <f t="shared" si="12"/>
        <v>91.172408291447141</v>
      </c>
      <c r="X100" s="127">
        <f t="shared" si="12"/>
        <v>226.25523467428522</v>
      </c>
      <c r="Y100" s="127">
        <f t="shared" si="12"/>
        <v>140.36586760403196</v>
      </c>
      <c r="Z100" s="127">
        <f t="shared" si="12"/>
        <v>123.17101283453563</v>
      </c>
      <c r="AA100" s="127">
        <f t="shared" si="12"/>
        <v>128.66680527845978</v>
      </c>
      <c r="AB100" s="127">
        <f t="shared" ref="AB100:AM149" si="15">J100*100/$D100</f>
        <v>80.704162986042661</v>
      </c>
      <c r="AC100" s="127">
        <f t="shared" si="14"/>
        <v>142.09859813914565</v>
      </c>
      <c r="AD100" s="127">
        <f t="shared" si="14"/>
        <v>166.079778666316</v>
      </c>
      <c r="AE100" s="127">
        <f t="shared" si="14"/>
        <v>194.2777191037157</v>
      </c>
      <c r="AF100" s="127">
        <f t="shared" si="14"/>
        <v>172.71684751967246</v>
      </c>
      <c r="AG100" s="127">
        <f t="shared" si="14"/>
        <v>167.67335378817143</v>
      </c>
      <c r="AH100" s="127">
        <f t="shared" si="14"/>
        <v>104.23241749680261</v>
      </c>
      <c r="AI100" s="127">
        <f t="shared" si="14"/>
        <v>292.19124641111637</v>
      </c>
      <c r="AJ100" s="127">
        <f t="shared" si="14"/>
        <v>510.75814463292767</v>
      </c>
      <c r="AK100" s="127">
        <f t="shared" si="14"/>
        <v>515.01288783036773</v>
      </c>
      <c r="AL100" s="127">
        <f t="shared" si="14"/>
        <v>498.57834439017921</v>
      </c>
      <c r="AM100" s="127">
        <f t="shared" si="14"/>
        <v>494.80140473508561</v>
      </c>
      <c r="AN100" s="280"/>
      <c r="AO100" s="281"/>
      <c r="AP100" s="281"/>
      <c r="AQ100" s="281"/>
      <c r="AR100" s="281"/>
      <c r="AS100" s="281"/>
      <c r="AT100" s="281"/>
      <c r="AU100" s="281"/>
      <c r="AV100" s="281"/>
      <c r="AW100" s="281"/>
      <c r="AX100" s="281"/>
      <c r="AY100" s="281"/>
      <c r="AZ100" s="281"/>
      <c r="BA100" s="281"/>
      <c r="BB100" s="281"/>
      <c r="BC100" s="281"/>
      <c r="BD100" s="281"/>
      <c r="BE100" s="325"/>
    </row>
    <row r="101" spans="2:57" ht="15" x14ac:dyDescent="0.25">
      <c r="B101" s="765"/>
      <c r="C101" s="8" t="s">
        <v>7</v>
      </c>
      <c r="D101" s="424">
        <v>387.79115043143202</v>
      </c>
      <c r="E101" s="341">
        <v>326.19886166357998</v>
      </c>
      <c r="F101" s="341">
        <v>332.122703875036</v>
      </c>
      <c r="G101" s="341">
        <v>525.02250652088401</v>
      </c>
      <c r="H101" s="341">
        <v>386.29440843357997</v>
      </c>
      <c r="I101" s="341">
        <v>419.11033057559303</v>
      </c>
      <c r="J101" s="341">
        <v>167.57591694227</v>
      </c>
      <c r="K101" s="341">
        <v>302.13457164669899</v>
      </c>
      <c r="L101" s="341">
        <v>338.19339641446902</v>
      </c>
      <c r="M101" s="341">
        <v>341.65550340502301</v>
      </c>
      <c r="N101" s="341">
        <v>335.29527783833203</v>
      </c>
      <c r="O101" s="341">
        <v>351.87001600576002</v>
      </c>
      <c r="P101" s="341">
        <v>264.70007331809001</v>
      </c>
      <c r="Q101" s="341">
        <v>255.92600349612999</v>
      </c>
      <c r="R101" s="341">
        <v>353.29016208021</v>
      </c>
      <c r="S101" s="341">
        <v>252.71728796376701</v>
      </c>
      <c r="T101" s="341">
        <v>241.21161298513101</v>
      </c>
      <c r="U101" s="341">
        <v>238.627835439725</v>
      </c>
      <c r="V101" s="74">
        <f>100</f>
        <v>100</v>
      </c>
      <c r="W101" s="127">
        <f t="shared" ref="W101:AF150" si="16">E101*100/$D101</f>
        <v>84.117149476121796</v>
      </c>
      <c r="X101" s="127">
        <f t="shared" si="16"/>
        <v>85.644735189427919</v>
      </c>
      <c r="Y101" s="127">
        <f t="shared" si="16"/>
        <v>135.38795455666715</v>
      </c>
      <c r="Z101" s="127">
        <f t="shared" si="16"/>
        <v>99.61403399840691</v>
      </c>
      <c r="AA101" s="127">
        <f t="shared" si="16"/>
        <v>108.07630089271436</v>
      </c>
      <c r="AB101" s="127">
        <f t="shared" si="15"/>
        <v>43.212929628702355</v>
      </c>
      <c r="AC101" s="127">
        <f t="shared" si="14"/>
        <v>77.911672638883857</v>
      </c>
      <c r="AD101" s="127">
        <f t="shared" si="14"/>
        <v>87.210189308914437</v>
      </c>
      <c r="AE101" s="127">
        <f t="shared" ref="AD101:AM126" si="17">M101*100/$D101</f>
        <v>88.102965481527534</v>
      </c>
      <c r="AF101" s="127">
        <f t="shared" si="17"/>
        <v>86.462849259273611</v>
      </c>
      <c r="AG101" s="127">
        <f t="shared" si="17"/>
        <v>90.73698964359852</v>
      </c>
      <c r="AH101" s="127">
        <f t="shared" si="17"/>
        <v>68.258409977535933</v>
      </c>
      <c r="AI101" s="127">
        <f t="shared" si="17"/>
        <v>65.995833894456553</v>
      </c>
      <c r="AJ101" s="127">
        <f t="shared" si="17"/>
        <v>91.10320379595089</v>
      </c>
      <c r="AK101" s="127">
        <f t="shared" si="17"/>
        <v>65.168399970605222</v>
      </c>
      <c r="AL101" s="127">
        <f t="shared" si="17"/>
        <v>62.201422780477102</v>
      </c>
      <c r="AM101" s="127">
        <f t="shared" si="17"/>
        <v>61.535142092397599</v>
      </c>
      <c r="AN101" s="283"/>
      <c r="AO101" s="284"/>
      <c r="AP101" s="284"/>
      <c r="AQ101" s="284"/>
      <c r="AR101" s="284"/>
      <c r="AS101" s="284"/>
      <c r="AT101" s="284"/>
      <c r="AU101" s="284"/>
      <c r="AV101" s="284"/>
      <c r="AW101" s="284"/>
      <c r="AX101" s="284"/>
      <c r="AY101" s="284"/>
      <c r="AZ101" s="284"/>
      <c r="BA101" s="284"/>
      <c r="BB101" s="284"/>
      <c r="BC101" s="284"/>
      <c r="BD101" s="284"/>
      <c r="BE101" s="284"/>
    </row>
    <row r="102" spans="2:57" ht="15" customHeight="1" x14ac:dyDescent="0.25">
      <c r="B102" s="772" t="s">
        <v>87</v>
      </c>
      <c r="C102" s="1" t="s">
        <v>2</v>
      </c>
      <c r="D102" s="425">
        <v>297.95631749721503</v>
      </c>
      <c r="E102" s="11">
        <v>299.25335042674197</v>
      </c>
      <c r="F102" s="11">
        <v>361.597774057393</v>
      </c>
      <c r="G102" s="11">
        <v>341.00835051186198</v>
      </c>
      <c r="H102" s="11">
        <v>393.831880862986</v>
      </c>
      <c r="I102" s="11">
        <v>403.68790174601202</v>
      </c>
      <c r="J102" s="11">
        <v>387.32199869640601</v>
      </c>
      <c r="K102" s="11">
        <v>413.38475745559202</v>
      </c>
      <c r="L102" s="11">
        <v>302.67915580304901</v>
      </c>
      <c r="M102" s="11">
        <v>284.65987797269702</v>
      </c>
      <c r="N102" s="11">
        <v>354.29188336291799</v>
      </c>
      <c r="O102" s="11">
        <v>307.30094123632699</v>
      </c>
      <c r="P102" s="11">
        <v>488.6</v>
      </c>
      <c r="Q102" s="11">
        <v>533.21401126426304</v>
      </c>
      <c r="R102" s="11">
        <v>437.16648634771599</v>
      </c>
      <c r="S102" s="11">
        <v>436.42050575418102</v>
      </c>
      <c r="T102" s="11">
        <v>400.26615250928899</v>
      </c>
      <c r="U102" s="11">
        <v>396.33842391047199</v>
      </c>
      <c r="V102" s="74">
        <f>100</f>
        <v>100</v>
      </c>
      <c r="W102" s="127">
        <f t="shared" si="16"/>
        <v>100.4353097596392</v>
      </c>
      <c r="X102" s="127">
        <f t="shared" si="16"/>
        <v>121.35932444552809</v>
      </c>
      <c r="Y102" s="127">
        <f t="shared" si="16"/>
        <v>114.4491089755294</v>
      </c>
      <c r="Z102" s="127">
        <f t="shared" si="16"/>
        <v>132.17772463128495</v>
      </c>
      <c r="AA102" s="127">
        <f t="shared" si="16"/>
        <v>135.48559907604081</v>
      </c>
      <c r="AB102" s="127">
        <f t="shared" si="15"/>
        <v>129.99288014761638</v>
      </c>
      <c r="AC102" s="127">
        <f t="shared" si="15"/>
        <v>138.74005455831823</v>
      </c>
      <c r="AD102" s="127">
        <f t="shared" si="17"/>
        <v>101.58507741856425</v>
      </c>
      <c r="AE102" s="127">
        <f t="shared" si="17"/>
        <v>95.537453397126825</v>
      </c>
      <c r="AF102" s="127">
        <f t="shared" si="17"/>
        <v>118.90732384495574</v>
      </c>
      <c r="AG102" s="127">
        <f t="shared" si="17"/>
        <v>103.13623950571187</v>
      </c>
      <c r="AH102" s="127">
        <f t="shared" si="17"/>
        <v>163.98376919951258</v>
      </c>
      <c r="AI102" s="127">
        <f t="shared" si="17"/>
        <v>178.95710879473026</v>
      </c>
      <c r="AJ102" s="127">
        <f t="shared" si="17"/>
        <v>146.72167048507106</v>
      </c>
      <c r="AK102" s="127">
        <f t="shared" si="17"/>
        <v>146.47130472682801</v>
      </c>
      <c r="AL102" s="127">
        <f t="shared" si="17"/>
        <v>134.33719273733143</v>
      </c>
      <c r="AM102" s="127">
        <f t="shared" si="17"/>
        <v>133.01896977370737</v>
      </c>
      <c r="AN102" s="280">
        <v>1</v>
      </c>
      <c r="AO102" s="281">
        <v>1</v>
      </c>
      <c r="AP102" s="281">
        <v>1</v>
      </c>
      <c r="AQ102" s="281">
        <v>1</v>
      </c>
      <c r="AR102" s="281">
        <v>1</v>
      </c>
      <c r="AS102" s="281">
        <v>1</v>
      </c>
      <c r="AT102" s="281">
        <v>1</v>
      </c>
      <c r="AU102" s="281">
        <v>1</v>
      </c>
      <c r="AV102" s="281">
        <v>1</v>
      </c>
      <c r="AW102" s="281">
        <v>1</v>
      </c>
      <c r="AX102" s="281">
        <v>1</v>
      </c>
      <c r="AY102" s="281">
        <v>1</v>
      </c>
      <c r="AZ102" s="281">
        <v>1</v>
      </c>
      <c r="BA102" s="281">
        <v>1</v>
      </c>
      <c r="BB102" s="281">
        <v>1</v>
      </c>
      <c r="BC102" s="281">
        <v>4</v>
      </c>
      <c r="BD102" s="281">
        <v>6</v>
      </c>
      <c r="BE102" s="325">
        <v>7</v>
      </c>
    </row>
    <row r="103" spans="2:57" ht="15" x14ac:dyDescent="0.25">
      <c r="B103" s="772"/>
      <c r="C103" s="1" t="s">
        <v>3</v>
      </c>
      <c r="D103" s="365">
        <v>1558.9132645648699</v>
      </c>
      <c r="E103" s="11">
        <v>1254.70365490308</v>
      </c>
      <c r="F103" s="11">
        <v>1580.3249310287899</v>
      </c>
      <c r="G103" s="11">
        <v>1747.08547337037</v>
      </c>
      <c r="H103" s="11">
        <v>1598.75076068111</v>
      </c>
      <c r="I103" s="11">
        <v>1663.9461449268799</v>
      </c>
      <c r="J103" s="11">
        <v>1591.15765750837</v>
      </c>
      <c r="K103" s="11">
        <v>1552.3928513227199</v>
      </c>
      <c r="L103" s="11">
        <v>1872.61939249579</v>
      </c>
      <c r="M103" s="11">
        <v>1859.59458173397</v>
      </c>
      <c r="N103" s="11">
        <v>1445.6105384447701</v>
      </c>
      <c r="O103" s="11">
        <v>1362.4014245738999</v>
      </c>
      <c r="P103" s="11">
        <v>1567.8</v>
      </c>
      <c r="Q103" s="11">
        <v>1663.33667305429</v>
      </c>
      <c r="R103" s="11">
        <v>1647.21361377515</v>
      </c>
      <c r="S103" s="11">
        <v>1647.6393110504</v>
      </c>
      <c r="T103" s="11">
        <v>1575.4981513207299</v>
      </c>
      <c r="U103" s="11">
        <v>1561.68350016306</v>
      </c>
      <c r="V103" s="74">
        <f>100</f>
        <v>100</v>
      </c>
      <c r="W103" s="127">
        <f t="shared" si="16"/>
        <v>80.485789903987879</v>
      </c>
      <c r="X103" s="127">
        <f t="shared" si="16"/>
        <v>101.37349953654392</v>
      </c>
      <c r="Y103" s="127">
        <f t="shared" si="16"/>
        <v>112.07072985282625</v>
      </c>
      <c r="Z103" s="127">
        <f t="shared" si="16"/>
        <v>102.55546585058789</v>
      </c>
      <c r="AA103" s="127">
        <f t="shared" si="16"/>
        <v>106.73757050821727</v>
      </c>
      <c r="AB103" s="127">
        <f t="shared" si="15"/>
        <v>102.06838915778295</v>
      </c>
      <c r="AC103" s="127">
        <f t="shared" si="15"/>
        <v>99.581733417094895</v>
      </c>
      <c r="AD103" s="127">
        <f t="shared" si="17"/>
        <v>120.1233856341894</v>
      </c>
      <c r="AE103" s="127">
        <f t="shared" si="17"/>
        <v>119.28787983294423</v>
      </c>
      <c r="AF103" s="127">
        <f t="shared" si="17"/>
        <v>92.731941622696681</v>
      </c>
      <c r="AG103" s="127">
        <f t="shared" si="17"/>
        <v>87.394305734782421</v>
      </c>
      <c r="AH103" s="127">
        <f t="shared" si="17"/>
        <v>100.57005964585275</v>
      </c>
      <c r="AI103" s="127">
        <f t="shared" si="17"/>
        <v>106.69847456321229</v>
      </c>
      <c r="AJ103" s="127">
        <f t="shared" si="17"/>
        <v>105.66422463759885</v>
      </c>
      <c r="AK103" s="127">
        <f t="shared" si="17"/>
        <v>105.6915319474362</v>
      </c>
      <c r="AL103" s="127">
        <f t="shared" si="17"/>
        <v>101.06387488854226</v>
      </c>
      <c r="AM103" s="127">
        <f t="shared" si="17"/>
        <v>100.17770299741233</v>
      </c>
      <c r="AN103" s="280">
        <v>1</v>
      </c>
      <c r="AO103" s="281">
        <v>1</v>
      </c>
      <c r="AP103" s="281">
        <v>1</v>
      </c>
      <c r="AQ103" s="281">
        <v>1</v>
      </c>
      <c r="AR103" s="281">
        <v>1</v>
      </c>
      <c r="AS103" s="281">
        <v>1</v>
      </c>
      <c r="AT103" s="281">
        <v>1</v>
      </c>
      <c r="AU103" s="281">
        <v>1</v>
      </c>
      <c r="AV103" s="281">
        <v>1</v>
      </c>
      <c r="AW103" s="281">
        <v>1</v>
      </c>
      <c r="AX103" s="281">
        <v>1</v>
      </c>
      <c r="AY103" s="281">
        <v>1</v>
      </c>
      <c r="AZ103" s="281">
        <v>1</v>
      </c>
      <c r="BA103" s="281">
        <v>1</v>
      </c>
      <c r="BB103" s="281">
        <v>1</v>
      </c>
      <c r="BC103" s="281">
        <v>4</v>
      </c>
      <c r="BD103" s="281">
        <v>6</v>
      </c>
      <c r="BE103" s="325">
        <v>7</v>
      </c>
    </row>
    <row r="104" spans="2:57" ht="15" x14ac:dyDescent="0.25">
      <c r="B104" s="772"/>
      <c r="C104" s="1" t="s">
        <v>4</v>
      </c>
      <c r="D104" s="365">
        <v>6148.1185529565601</v>
      </c>
      <c r="E104" s="11">
        <v>6011.0632337404904</v>
      </c>
      <c r="F104" s="11">
        <v>6793.4872314838804</v>
      </c>
      <c r="G104" s="11">
        <v>6662.1245472438704</v>
      </c>
      <c r="H104" s="11">
        <v>6400.1699332896997</v>
      </c>
      <c r="I104" s="11">
        <v>6518.7828573358402</v>
      </c>
      <c r="J104" s="11">
        <v>6787.4147968934703</v>
      </c>
      <c r="K104" s="11">
        <v>6948.01455809658</v>
      </c>
      <c r="L104" s="11">
        <v>7617.30024355962</v>
      </c>
      <c r="M104" s="11">
        <v>7822.4365278262403</v>
      </c>
      <c r="N104" s="11">
        <v>5755.0372146616401</v>
      </c>
      <c r="O104" s="11">
        <v>5585.0419740524003</v>
      </c>
      <c r="P104" s="11">
        <v>5537.7</v>
      </c>
      <c r="Q104" s="11">
        <v>6197.3775084384697</v>
      </c>
      <c r="R104" s="11">
        <v>6104.7622540480097</v>
      </c>
      <c r="S104" s="11">
        <v>6125.5560834449097</v>
      </c>
      <c r="T104" s="11">
        <v>5875.9479479042502</v>
      </c>
      <c r="U104" s="11">
        <v>5815.2975561118501</v>
      </c>
      <c r="V104" s="74">
        <f>100</f>
        <v>100</v>
      </c>
      <c r="W104" s="127">
        <f t="shared" si="16"/>
        <v>97.770776245845795</v>
      </c>
      <c r="X104" s="127">
        <f t="shared" si="16"/>
        <v>110.49701096308513</v>
      </c>
      <c r="Y104" s="127">
        <f t="shared" si="16"/>
        <v>108.36037870545178</v>
      </c>
      <c r="Z104" s="127">
        <f t="shared" si="16"/>
        <v>104.09965061932533</v>
      </c>
      <c r="AA104" s="127">
        <f t="shared" si="16"/>
        <v>106.02890626110376</v>
      </c>
      <c r="AB104" s="127">
        <f t="shared" si="15"/>
        <v>110.39824197322091</v>
      </c>
      <c r="AC104" s="127">
        <f t="shared" si="15"/>
        <v>113.01041933804871</v>
      </c>
      <c r="AD104" s="127">
        <f t="shared" si="17"/>
        <v>123.89644373231135</v>
      </c>
      <c r="AE104" s="127">
        <f t="shared" si="17"/>
        <v>127.23301381468188</v>
      </c>
      <c r="AF104" s="127">
        <f t="shared" si="17"/>
        <v>93.606477576690651</v>
      </c>
      <c r="AG104" s="127">
        <f t="shared" si="17"/>
        <v>90.84148143770939</v>
      </c>
      <c r="AH104" s="127">
        <f t="shared" si="17"/>
        <v>90.071457671176219</v>
      </c>
      <c r="AI104" s="127">
        <f t="shared" si="17"/>
        <v>100.8012037350552</v>
      </c>
      <c r="AJ104" s="127">
        <f t="shared" si="17"/>
        <v>99.294803791841318</v>
      </c>
      <c r="AK104" s="127">
        <f t="shared" si="17"/>
        <v>99.633018307677233</v>
      </c>
      <c r="AL104" s="127">
        <f t="shared" si="17"/>
        <v>95.573107403379097</v>
      </c>
      <c r="AM104" s="127">
        <f t="shared" si="17"/>
        <v>94.586620378608984</v>
      </c>
      <c r="AN104" s="280">
        <v>1</v>
      </c>
      <c r="AO104" s="281">
        <v>1</v>
      </c>
      <c r="AP104" s="281">
        <v>1</v>
      </c>
      <c r="AQ104" s="281">
        <v>1</v>
      </c>
      <c r="AR104" s="281">
        <v>1</v>
      </c>
      <c r="AS104" s="281">
        <v>1</v>
      </c>
      <c r="AT104" s="281">
        <v>1</v>
      </c>
      <c r="AU104" s="281">
        <v>1</v>
      </c>
      <c r="AV104" s="281">
        <v>1</v>
      </c>
      <c r="AW104" s="281">
        <v>1</v>
      </c>
      <c r="AX104" s="281">
        <v>1</v>
      </c>
      <c r="AY104" s="281">
        <v>1</v>
      </c>
      <c r="AZ104" s="281">
        <v>1</v>
      </c>
      <c r="BA104" s="281">
        <v>1</v>
      </c>
      <c r="BB104" s="281">
        <v>1</v>
      </c>
      <c r="BC104" s="281">
        <v>4</v>
      </c>
      <c r="BD104" s="281">
        <v>6</v>
      </c>
      <c r="BE104" s="325">
        <v>7</v>
      </c>
    </row>
    <row r="105" spans="2:57" ht="15" x14ac:dyDescent="0.25">
      <c r="B105" s="772"/>
      <c r="C105" s="1" t="s">
        <v>5</v>
      </c>
      <c r="D105" s="365">
        <v>32178.798004746001</v>
      </c>
      <c r="E105" s="11">
        <v>27797.680519449699</v>
      </c>
      <c r="F105" s="11">
        <v>34475.111415029802</v>
      </c>
      <c r="G105" s="11">
        <v>34566.227595122502</v>
      </c>
      <c r="H105" s="11">
        <v>31480.371556841499</v>
      </c>
      <c r="I105" s="11">
        <v>31333.9937634384</v>
      </c>
      <c r="J105" s="11">
        <v>31951.523989438701</v>
      </c>
      <c r="K105" s="11">
        <v>34028.898908142801</v>
      </c>
      <c r="L105" s="11">
        <v>35116.361412431201</v>
      </c>
      <c r="M105" s="11">
        <v>37691.738307479201</v>
      </c>
      <c r="N105" s="11">
        <v>39067.401617306597</v>
      </c>
      <c r="O105" s="11">
        <v>38110.913253625004</v>
      </c>
      <c r="P105" s="11">
        <v>36905.599999999999</v>
      </c>
      <c r="Q105" s="11">
        <v>43665.7295993308</v>
      </c>
      <c r="R105" s="11">
        <v>43215.126620578398</v>
      </c>
      <c r="S105" s="11">
        <v>43862.751992182399</v>
      </c>
      <c r="T105" s="11">
        <v>42472.612534800603</v>
      </c>
      <c r="U105" s="11">
        <v>42152.134371568798</v>
      </c>
      <c r="V105" s="74">
        <f>100</f>
        <v>100</v>
      </c>
      <c r="W105" s="127">
        <f t="shared" si="16"/>
        <v>86.38508037295199</v>
      </c>
      <c r="X105" s="127">
        <f t="shared" si="16"/>
        <v>107.13610685503269</v>
      </c>
      <c r="Y105" s="127">
        <f t="shared" si="16"/>
        <v>107.41926280162605</v>
      </c>
      <c r="Z105" s="127">
        <f t="shared" si="16"/>
        <v>97.829544634322602</v>
      </c>
      <c r="AA105" s="127">
        <f t="shared" si="16"/>
        <v>97.374655693531508</v>
      </c>
      <c r="AB105" s="127">
        <f t="shared" si="15"/>
        <v>99.293715025422088</v>
      </c>
      <c r="AC105" s="127">
        <f t="shared" si="15"/>
        <v>105.74944068179282</v>
      </c>
      <c r="AD105" s="127">
        <f t="shared" si="17"/>
        <v>109.12887860898951</v>
      </c>
      <c r="AE105" s="127">
        <f t="shared" si="17"/>
        <v>117.132213272603</v>
      </c>
      <c r="AF105" s="127">
        <f t="shared" si="17"/>
        <v>121.40727447788636</v>
      </c>
      <c r="AG105" s="127">
        <f t="shared" si="17"/>
        <v>118.43485654126697</v>
      </c>
      <c r="AH105" s="127">
        <f t="shared" si="17"/>
        <v>114.68918135026937</v>
      </c>
      <c r="AI105" s="127">
        <f t="shared" si="17"/>
        <v>135.69720532411003</v>
      </c>
      <c r="AJ105" s="127">
        <f t="shared" si="17"/>
        <v>134.29689516123213</v>
      </c>
      <c r="AK105" s="127">
        <f t="shared" si="17"/>
        <v>136.30947925933449</v>
      </c>
      <c r="AL105" s="127">
        <f t="shared" si="17"/>
        <v>131.98943145277329</v>
      </c>
      <c r="AM105" s="127">
        <f t="shared" si="17"/>
        <v>130.99350188702465</v>
      </c>
      <c r="AN105" s="280">
        <v>1</v>
      </c>
      <c r="AO105" s="342">
        <v>1</v>
      </c>
      <c r="AP105" s="342">
        <v>1</v>
      </c>
      <c r="AQ105" s="342">
        <v>1</v>
      </c>
      <c r="AR105" s="419">
        <v>1</v>
      </c>
      <c r="AS105" s="419">
        <v>1</v>
      </c>
      <c r="AT105" s="281">
        <v>1</v>
      </c>
      <c r="AU105" s="281">
        <v>1</v>
      </c>
      <c r="AV105" s="281">
        <v>1</v>
      </c>
      <c r="AW105" s="281">
        <v>1</v>
      </c>
      <c r="AX105" s="281">
        <v>1</v>
      </c>
      <c r="AY105" s="281">
        <v>1</v>
      </c>
      <c r="AZ105" s="281">
        <v>1</v>
      </c>
      <c r="BA105" s="281">
        <v>1</v>
      </c>
      <c r="BB105" s="281">
        <v>1</v>
      </c>
      <c r="BC105" s="281">
        <v>4</v>
      </c>
      <c r="BD105" s="281">
        <v>6</v>
      </c>
      <c r="BE105" s="325">
        <v>7</v>
      </c>
    </row>
    <row r="106" spans="2:57" ht="15" x14ac:dyDescent="0.25">
      <c r="B106" s="772"/>
      <c r="C106" s="1" t="s">
        <v>6</v>
      </c>
      <c r="D106" s="365">
        <v>40183.786139764597</v>
      </c>
      <c r="E106" s="11">
        <v>35362.700758519997</v>
      </c>
      <c r="F106" s="11">
        <v>43210.521351599898</v>
      </c>
      <c r="G106" s="11">
        <v>43316.445966248597</v>
      </c>
      <c r="H106" s="11">
        <v>39873.1241316753</v>
      </c>
      <c r="I106" s="11">
        <v>39920.410667447199</v>
      </c>
      <c r="J106" s="11">
        <v>40717.418442536902</v>
      </c>
      <c r="K106" s="11">
        <v>42942.691075017698</v>
      </c>
      <c r="L106" s="11">
        <v>44908.960204289702</v>
      </c>
      <c r="M106" s="11">
        <v>47658.429295012102</v>
      </c>
      <c r="N106" s="11">
        <v>46622.341253776001</v>
      </c>
      <c r="O106" s="11">
        <v>45365.657593487696</v>
      </c>
      <c r="P106" s="11">
        <v>44499.7</v>
      </c>
      <c r="Q106" s="11">
        <v>52059.657792087797</v>
      </c>
      <c r="R106" s="11">
        <v>51404.268974749197</v>
      </c>
      <c r="S106" s="11">
        <v>52072.367892431903</v>
      </c>
      <c r="T106" s="11">
        <v>50324.324786534897</v>
      </c>
      <c r="U106" s="11">
        <v>49925.453851754202</v>
      </c>
      <c r="V106" s="74">
        <f>100</f>
        <v>100</v>
      </c>
      <c r="W106" s="127">
        <f t="shared" si="16"/>
        <v>88.002411309685399</v>
      </c>
      <c r="X106" s="127">
        <f t="shared" si="16"/>
        <v>107.53223004250498</v>
      </c>
      <c r="Y106" s="127">
        <f t="shared" si="16"/>
        <v>107.79583042670043</v>
      </c>
      <c r="Z106" s="127">
        <f t="shared" si="16"/>
        <v>99.226897119627381</v>
      </c>
      <c r="AA106" s="127">
        <f t="shared" si="16"/>
        <v>99.344572780172214</v>
      </c>
      <c r="AB106" s="127">
        <f t="shared" si="15"/>
        <v>101.32797915287588</v>
      </c>
      <c r="AC106" s="127">
        <f t="shared" si="15"/>
        <v>106.86571674868379</v>
      </c>
      <c r="AD106" s="127">
        <f t="shared" si="17"/>
        <v>111.75890705791215</v>
      </c>
      <c r="AE106" s="127">
        <f t="shared" si="17"/>
        <v>118.60114208564045</v>
      </c>
      <c r="AF106" s="127">
        <f t="shared" si="17"/>
        <v>116.02276871476781</v>
      </c>
      <c r="AG106" s="127">
        <f t="shared" si="17"/>
        <v>112.89542860819499</v>
      </c>
      <c r="AH106" s="127">
        <f t="shared" si="17"/>
        <v>110.74043606847816</v>
      </c>
      <c r="AI106" s="127">
        <f t="shared" si="17"/>
        <v>129.55388925029942</v>
      </c>
      <c r="AJ106" s="127">
        <f t="shared" si="17"/>
        <v>127.92291098692954</v>
      </c>
      <c r="AK106" s="127">
        <f t="shared" si="17"/>
        <v>129.58551917262656</v>
      </c>
      <c r="AL106" s="127">
        <f t="shared" si="17"/>
        <v>125.23539870409459</v>
      </c>
      <c r="AM106" s="127">
        <f t="shared" si="17"/>
        <v>124.24278209650723</v>
      </c>
      <c r="AN106" s="280"/>
      <c r="AO106" s="281"/>
      <c r="AP106" s="281"/>
      <c r="AQ106" s="281"/>
      <c r="AR106" s="281"/>
      <c r="AS106" s="281"/>
      <c r="AT106" s="281"/>
      <c r="AU106" s="281"/>
      <c r="AV106" s="281"/>
      <c r="AW106" s="281"/>
      <c r="AX106" s="281"/>
      <c r="AY106" s="281"/>
      <c r="AZ106" s="281"/>
      <c r="BA106" s="281"/>
      <c r="BB106" s="281"/>
      <c r="BC106" s="281"/>
      <c r="BD106" s="281"/>
      <c r="BE106" s="325"/>
    </row>
    <row r="107" spans="2:57" ht="15" x14ac:dyDescent="0.25">
      <c r="B107" s="765"/>
      <c r="C107" s="8" t="s">
        <v>7</v>
      </c>
      <c r="D107" s="424">
        <v>8004.9881350186497</v>
      </c>
      <c r="E107" s="341">
        <v>7565.0202390703098</v>
      </c>
      <c r="F107" s="341">
        <v>8735.4099365700695</v>
      </c>
      <c r="G107" s="341">
        <v>8750.2183711261005</v>
      </c>
      <c r="H107" s="341">
        <v>8392.7525748337994</v>
      </c>
      <c r="I107" s="341">
        <v>8586.4169040087309</v>
      </c>
      <c r="J107" s="341">
        <v>8765.8944530982499</v>
      </c>
      <c r="K107" s="341">
        <v>8913.7921668749004</v>
      </c>
      <c r="L107" s="341">
        <v>9792.5987918584597</v>
      </c>
      <c r="M107" s="341">
        <v>9966.6909875329093</v>
      </c>
      <c r="N107" s="341">
        <v>7554.9396364693303</v>
      </c>
      <c r="O107" s="341">
        <v>7254.7443398626301</v>
      </c>
      <c r="P107" s="341">
        <v>7594.1</v>
      </c>
      <c r="Q107" s="341">
        <v>8393.9281927570191</v>
      </c>
      <c r="R107" s="341">
        <v>8189.14235417087</v>
      </c>
      <c r="S107" s="341">
        <v>8209.6159002495006</v>
      </c>
      <c r="T107" s="341">
        <v>7851.7122517342696</v>
      </c>
      <c r="U107" s="341">
        <v>7773.3194801853797</v>
      </c>
      <c r="V107" s="74">
        <f>100</f>
        <v>100</v>
      </c>
      <c r="W107" s="127">
        <f t="shared" si="16"/>
        <v>94.503828256488532</v>
      </c>
      <c r="X107" s="127">
        <f t="shared" si="16"/>
        <v>109.12458318777657</v>
      </c>
      <c r="Y107" s="127">
        <f t="shared" si="16"/>
        <v>109.30957327528523</v>
      </c>
      <c r="Z107" s="127">
        <f t="shared" si="16"/>
        <v>104.84403516001271</v>
      </c>
      <c r="AA107" s="127">
        <f t="shared" si="16"/>
        <v>107.26333080303468</v>
      </c>
      <c r="AB107" s="127">
        <f t="shared" si="15"/>
        <v>109.50540219729916</v>
      </c>
      <c r="AC107" s="127">
        <f t="shared" si="15"/>
        <v>111.35297162878472</v>
      </c>
      <c r="AD107" s="127">
        <f t="shared" si="17"/>
        <v>122.33120932459252</v>
      </c>
      <c r="AE107" s="127">
        <f t="shared" si="17"/>
        <v>124.50600574824824</v>
      </c>
      <c r="AF107" s="127">
        <f t="shared" si="17"/>
        <v>94.37789924284165</v>
      </c>
      <c r="AG107" s="127">
        <f t="shared" si="17"/>
        <v>90.627796287742129</v>
      </c>
      <c r="AH107" s="127">
        <f t="shared" si="17"/>
        <v>94.867098762817932</v>
      </c>
      <c r="AI107" s="127">
        <f t="shared" si="17"/>
        <v>104.85872122704231</v>
      </c>
      <c r="AJ107" s="127">
        <f t="shared" si="17"/>
        <v>102.30049334297722</v>
      </c>
      <c r="AK107" s="127">
        <f t="shared" si="17"/>
        <v>102.55625319837372</v>
      </c>
      <c r="AL107" s="127">
        <f t="shared" si="17"/>
        <v>98.085245340791204</v>
      </c>
      <c r="AM107" s="127">
        <f t="shared" si="17"/>
        <v>97.105946305906286</v>
      </c>
      <c r="AN107" s="283"/>
      <c r="AO107" s="284"/>
      <c r="AP107" s="284"/>
      <c r="AQ107" s="284"/>
      <c r="AR107" s="284"/>
      <c r="AS107" s="284"/>
      <c r="AT107" s="284"/>
      <c r="AU107" s="284"/>
      <c r="AV107" s="284"/>
      <c r="AW107" s="284"/>
      <c r="AX107" s="284"/>
      <c r="AY107" s="284"/>
      <c r="AZ107" s="284"/>
      <c r="BA107" s="284"/>
      <c r="BB107" s="284"/>
      <c r="BC107" s="284"/>
      <c r="BD107" s="284"/>
      <c r="BE107" s="284"/>
    </row>
    <row r="108" spans="2:57" ht="15" customHeight="1" x14ac:dyDescent="0.25">
      <c r="B108" s="772" t="s">
        <v>34</v>
      </c>
      <c r="C108" s="1" t="s">
        <v>2</v>
      </c>
      <c r="D108" s="425">
        <v>82.313050457993</v>
      </c>
      <c r="E108" s="11">
        <v>78.700900965065401</v>
      </c>
      <c r="F108" s="11">
        <v>75.691480581952007</v>
      </c>
      <c r="G108" s="11">
        <v>69.995224951376002</v>
      </c>
      <c r="H108" s="11">
        <v>60.510029508686102</v>
      </c>
      <c r="I108" s="11">
        <v>19.587756526437801</v>
      </c>
      <c r="J108" s="11">
        <v>86.832598680939896</v>
      </c>
      <c r="K108" s="11">
        <v>82.242381443859003</v>
      </c>
      <c r="L108" s="11">
        <v>61.158142080020603</v>
      </c>
      <c r="M108" s="11">
        <v>71.6936839767789</v>
      </c>
      <c r="N108" s="11">
        <v>50.865227907363</v>
      </c>
      <c r="O108" s="11">
        <v>89.341134571355894</v>
      </c>
      <c r="P108" s="11">
        <v>40.700000000000003</v>
      </c>
      <c r="Q108" s="11">
        <v>505.724541112613</v>
      </c>
      <c r="R108" s="11">
        <v>84.691837969669805</v>
      </c>
      <c r="S108" s="11">
        <v>84.547320385553405</v>
      </c>
      <c r="T108" s="11">
        <v>77.543173856807798</v>
      </c>
      <c r="U108" s="11">
        <v>76.804113435169995</v>
      </c>
      <c r="V108" s="74">
        <f>100</f>
        <v>100</v>
      </c>
      <c r="W108" s="127">
        <f t="shared" si="16"/>
        <v>95.611692832631689</v>
      </c>
      <c r="X108" s="127">
        <f t="shared" si="16"/>
        <v>91.95562570066555</v>
      </c>
      <c r="Y108" s="127">
        <f t="shared" si="16"/>
        <v>85.03539179014733</v>
      </c>
      <c r="Z108" s="127">
        <f t="shared" si="16"/>
        <v>73.512072717516787</v>
      </c>
      <c r="AA108" s="127">
        <f t="shared" si="16"/>
        <v>23.796659724613249</v>
      </c>
      <c r="AB108" s="127">
        <f t="shared" si="15"/>
        <v>105.4906824589782</v>
      </c>
      <c r="AC108" s="127">
        <f t="shared" si="15"/>
        <v>99.914146039126479</v>
      </c>
      <c r="AD108" s="127">
        <f t="shared" si="17"/>
        <v>74.299447948696269</v>
      </c>
      <c r="AE108" s="127">
        <f t="shared" si="17"/>
        <v>87.09880581253212</v>
      </c>
      <c r="AF108" s="127">
        <f t="shared" si="17"/>
        <v>61.794852243170311</v>
      </c>
      <c r="AG108" s="127">
        <f t="shared" si="17"/>
        <v>108.53823795164722</v>
      </c>
      <c r="AH108" s="127">
        <f t="shared" si="17"/>
        <v>49.445379284990203</v>
      </c>
      <c r="AI108" s="127">
        <f t="shared" si="17"/>
        <v>614.39168916562085</v>
      </c>
      <c r="AJ108" s="127">
        <f t="shared" si="17"/>
        <v>102.88992753693509</v>
      </c>
      <c r="AK108" s="127">
        <f t="shared" si="17"/>
        <v>102.71435685487155</v>
      </c>
      <c r="AL108" s="127">
        <f t="shared" si="17"/>
        <v>94.205200056800933</v>
      </c>
      <c r="AM108" s="127">
        <f t="shared" si="17"/>
        <v>93.307334630206185</v>
      </c>
      <c r="AN108" s="280">
        <v>4</v>
      </c>
      <c r="AO108" s="281">
        <v>1</v>
      </c>
      <c r="AP108" s="281">
        <v>1</v>
      </c>
      <c r="AQ108" s="281">
        <v>1</v>
      </c>
      <c r="AR108" s="281">
        <v>1</v>
      </c>
      <c r="AS108" s="281">
        <v>1</v>
      </c>
      <c r="AT108" s="281">
        <v>1</v>
      </c>
      <c r="AU108" s="281">
        <v>1</v>
      </c>
      <c r="AV108" s="281">
        <v>1</v>
      </c>
      <c r="AW108" s="281">
        <v>1</v>
      </c>
      <c r="AX108" s="281">
        <v>1</v>
      </c>
      <c r="AY108" s="281">
        <v>1</v>
      </c>
      <c r="AZ108" s="281">
        <v>1</v>
      </c>
      <c r="BA108" s="281">
        <v>1</v>
      </c>
      <c r="BB108" s="281">
        <v>1</v>
      </c>
      <c r="BC108" s="281">
        <v>4</v>
      </c>
      <c r="BD108" s="281">
        <v>6</v>
      </c>
      <c r="BE108" s="325">
        <v>7</v>
      </c>
    </row>
    <row r="109" spans="2:57" ht="15" x14ac:dyDescent="0.25">
      <c r="B109" s="772"/>
      <c r="C109" s="1" t="s">
        <v>3</v>
      </c>
      <c r="D109" s="365">
        <v>241.55259692649199</v>
      </c>
      <c r="E109" s="11">
        <v>231.59194235722899</v>
      </c>
      <c r="F109" s="11">
        <v>266.45287556886501</v>
      </c>
      <c r="G109" s="11">
        <v>328.43017364871997</v>
      </c>
      <c r="H109" s="11">
        <v>200.70499351268199</v>
      </c>
      <c r="I109" s="11">
        <v>435.88386936992703</v>
      </c>
      <c r="J109" s="11">
        <v>302.91982898617999</v>
      </c>
      <c r="K109" s="11">
        <v>287.25080123852501</v>
      </c>
      <c r="L109" s="11">
        <v>358.36525359170003</v>
      </c>
      <c r="M109" s="11">
        <v>301.68448434476397</v>
      </c>
      <c r="N109" s="11">
        <v>206.263689493735</v>
      </c>
      <c r="O109" s="11">
        <v>272.29712541338102</v>
      </c>
      <c r="P109" s="11">
        <v>311.60000000000002</v>
      </c>
      <c r="Q109" s="11">
        <v>351.37106893767702</v>
      </c>
      <c r="R109" s="11">
        <v>281.94854491775601</v>
      </c>
      <c r="S109" s="11">
        <v>282.02143713490199</v>
      </c>
      <c r="T109" s="11">
        <v>269.67326346754601</v>
      </c>
      <c r="U109" s="11">
        <v>267.297860786402</v>
      </c>
      <c r="V109" s="74">
        <f>100</f>
        <v>100</v>
      </c>
      <c r="W109" s="127">
        <f t="shared" si="16"/>
        <v>95.876403443389933</v>
      </c>
      <c r="X109" s="127">
        <f t="shared" si="16"/>
        <v>110.30842928587953</v>
      </c>
      <c r="Y109" s="127">
        <f t="shared" si="16"/>
        <v>135.96631865177838</v>
      </c>
      <c r="Z109" s="127">
        <f t="shared" si="16"/>
        <v>83.089561472924032</v>
      </c>
      <c r="AA109" s="127">
        <f t="shared" si="16"/>
        <v>180.45091417608435</v>
      </c>
      <c r="AB109" s="127">
        <f t="shared" si="15"/>
        <v>125.40532904242092</v>
      </c>
      <c r="AC109" s="127">
        <f t="shared" si="15"/>
        <v>118.91853157179662</v>
      </c>
      <c r="AD109" s="127">
        <f t="shared" si="17"/>
        <v>148.35909783274067</v>
      </c>
      <c r="AE109" s="127">
        <f t="shared" si="17"/>
        <v>124.89391055339017</v>
      </c>
      <c r="AF109" s="127">
        <f t="shared" si="17"/>
        <v>85.390797746837748</v>
      </c>
      <c r="AG109" s="127">
        <f t="shared" si="17"/>
        <v>112.72788157862159</v>
      </c>
      <c r="AH109" s="127">
        <f t="shared" si="17"/>
        <v>128.99882011818093</v>
      </c>
      <c r="AI109" s="127">
        <f t="shared" si="17"/>
        <v>145.46358574012947</v>
      </c>
      <c r="AJ109" s="127">
        <f t="shared" si="17"/>
        <v>116.72345837107977</v>
      </c>
      <c r="AK109" s="127">
        <f t="shared" si="17"/>
        <v>116.75363491154071</v>
      </c>
      <c r="AL109" s="127">
        <f t="shared" si="17"/>
        <v>111.64163287783305</v>
      </c>
      <c r="AM109" s="127">
        <f t="shared" si="17"/>
        <v>110.65824345815031</v>
      </c>
      <c r="AN109" s="280">
        <v>4</v>
      </c>
      <c r="AO109" s="281">
        <v>1</v>
      </c>
      <c r="AP109" s="281">
        <v>1</v>
      </c>
      <c r="AQ109" s="281">
        <v>1</v>
      </c>
      <c r="AR109" s="281">
        <v>1</v>
      </c>
      <c r="AS109" s="281">
        <v>1</v>
      </c>
      <c r="AT109" s="281">
        <v>1</v>
      </c>
      <c r="AU109" s="281">
        <v>1</v>
      </c>
      <c r="AV109" s="281">
        <v>1</v>
      </c>
      <c r="AW109" s="281">
        <v>1</v>
      </c>
      <c r="AX109" s="281">
        <v>1</v>
      </c>
      <c r="AY109" s="281">
        <v>1</v>
      </c>
      <c r="AZ109" s="281">
        <v>1</v>
      </c>
      <c r="BA109" s="281">
        <v>1</v>
      </c>
      <c r="BB109" s="281">
        <v>1</v>
      </c>
      <c r="BC109" s="281">
        <v>4</v>
      </c>
      <c r="BD109" s="281">
        <v>6</v>
      </c>
      <c r="BE109" s="325">
        <v>7</v>
      </c>
    </row>
    <row r="110" spans="2:57" ht="15" x14ac:dyDescent="0.25">
      <c r="B110" s="772"/>
      <c r="C110" s="1" t="s">
        <v>4</v>
      </c>
      <c r="D110" s="365">
        <v>1558.1868371349699</v>
      </c>
      <c r="E110" s="11">
        <v>1331.38658404853</v>
      </c>
      <c r="F110" s="11">
        <v>1483.8831380131601</v>
      </c>
      <c r="G110" s="11">
        <v>1487.83527246893</v>
      </c>
      <c r="H110" s="11">
        <v>1464.7560653554201</v>
      </c>
      <c r="I110" s="11">
        <v>1336.2452297058501</v>
      </c>
      <c r="J110" s="11">
        <v>1476.8170218407199</v>
      </c>
      <c r="K110" s="11">
        <v>1471.0196099733801</v>
      </c>
      <c r="L110" s="11">
        <v>1654.81057070203</v>
      </c>
      <c r="M110" s="11">
        <v>1554.5263246941399</v>
      </c>
      <c r="N110" s="11">
        <v>1094.2252395337</v>
      </c>
      <c r="O110" s="11">
        <v>1198.27016026456</v>
      </c>
      <c r="P110" s="11">
        <v>941.6</v>
      </c>
      <c r="Q110" s="11">
        <v>1054.7552114237899</v>
      </c>
      <c r="R110" s="11">
        <v>707.43403077035896</v>
      </c>
      <c r="S110" s="11">
        <v>709.84363864833904</v>
      </c>
      <c r="T110" s="11">
        <v>680.91844851514804</v>
      </c>
      <c r="U110" s="11">
        <v>673.90926601980095</v>
      </c>
      <c r="V110" s="74">
        <f>100</f>
        <v>100</v>
      </c>
      <c r="W110" s="127">
        <f t="shared" si="16"/>
        <v>85.444604736652991</v>
      </c>
      <c r="X110" s="127">
        <f t="shared" si="16"/>
        <v>95.2313998969192</v>
      </c>
      <c r="Y110" s="127">
        <f t="shared" si="16"/>
        <v>95.485036647120253</v>
      </c>
      <c r="Z110" s="127">
        <f t="shared" si="16"/>
        <v>94.003878767751587</v>
      </c>
      <c r="AA110" s="127">
        <f t="shared" si="16"/>
        <v>85.756418797812287</v>
      </c>
      <c r="AB110" s="127">
        <f t="shared" si="15"/>
        <v>94.777916655754566</v>
      </c>
      <c r="AC110" s="127">
        <f t="shared" si="15"/>
        <v>94.405855248921</v>
      </c>
      <c r="AD110" s="127">
        <f t="shared" si="17"/>
        <v>106.20103643955315</v>
      </c>
      <c r="AE110" s="127">
        <f t="shared" si="17"/>
        <v>99.765078721396435</v>
      </c>
      <c r="AF110" s="127">
        <f t="shared" si="17"/>
        <v>70.224264090540402</v>
      </c>
      <c r="AG110" s="127">
        <f t="shared" si="17"/>
        <v>76.901571217724637</v>
      </c>
      <c r="AH110" s="127">
        <f t="shared" si="17"/>
        <v>60.429210256410272</v>
      </c>
      <c r="AI110" s="127">
        <f t="shared" si="17"/>
        <v>67.691189932213959</v>
      </c>
      <c r="AJ110" s="127">
        <f t="shared" si="17"/>
        <v>45.401104277784441</v>
      </c>
      <c r="AK110" s="127">
        <f t="shared" si="17"/>
        <v>45.555746058895274</v>
      </c>
      <c r="AL110" s="127">
        <f t="shared" si="17"/>
        <v>43.699409614263544</v>
      </c>
      <c r="AM110" s="127">
        <f t="shared" si="17"/>
        <v>43.249580214585464</v>
      </c>
      <c r="AN110" s="280">
        <v>1</v>
      </c>
      <c r="AO110" s="281">
        <v>1</v>
      </c>
      <c r="AP110" s="281">
        <v>1</v>
      </c>
      <c r="AQ110" s="281">
        <v>1</v>
      </c>
      <c r="AR110" s="281">
        <v>1</v>
      </c>
      <c r="AS110" s="281">
        <v>1</v>
      </c>
      <c r="AT110" s="281">
        <v>1</v>
      </c>
      <c r="AU110" s="281">
        <v>1</v>
      </c>
      <c r="AV110" s="281">
        <v>1</v>
      </c>
      <c r="AW110" s="281">
        <v>1</v>
      </c>
      <c r="AX110" s="281">
        <v>1</v>
      </c>
      <c r="AY110" s="281">
        <v>1</v>
      </c>
      <c r="AZ110" s="281">
        <v>1</v>
      </c>
      <c r="BA110" s="281">
        <v>1</v>
      </c>
      <c r="BB110" s="281">
        <v>1</v>
      </c>
      <c r="BC110" s="281">
        <v>4</v>
      </c>
      <c r="BD110" s="281">
        <v>6</v>
      </c>
      <c r="BE110" s="325">
        <v>7</v>
      </c>
    </row>
    <row r="111" spans="2:57" ht="15" x14ac:dyDescent="0.25">
      <c r="B111" s="772"/>
      <c r="C111" s="1" t="s">
        <v>5</v>
      </c>
      <c r="D111" s="365">
        <v>17931.740035837101</v>
      </c>
      <c r="E111" s="11">
        <v>16488.491625416998</v>
      </c>
      <c r="F111" s="11">
        <v>16373.293404701801</v>
      </c>
      <c r="G111" s="11">
        <v>16922.190000349401</v>
      </c>
      <c r="H111" s="11">
        <v>16598.348891414898</v>
      </c>
      <c r="I111" s="11">
        <v>15942.4074928797</v>
      </c>
      <c r="J111" s="11">
        <v>17025.928258155702</v>
      </c>
      <c r="K111" s="11">
        <v>15563.800315063299</v>
      </c>
      <c r="L111" s="11">
        <v>16984.474415510598</v>
      </c>
      <c r="M111" s="11">
        <v>14822.510547853901</v>
      </c>
      <c r="N111" s="11">
        <v>19857.577361859399</v>
      </c>
      <c r="O111" s="11">
        <v>23561.943525820399</v>
      </c>
      <c r="P111" s="11">
        <v>26921.5</v>
      </c>
      <c r="Q111" s="11">
        <v>24328.560450570501</v>
      </c>
      <c r="R111" s="11">
        <v>23113.454238717801</v>
      </c>
      <c r="S111" s="11">
        <v>23459.834443700602</v>
      </c>
      <c r="T111" s="11">
        <v>22716.322407055999</v>
      </c>
      <c r="U111" s="11">
        <v>22544.954881358601</v>
      </c>
      <c r="V111" s="74">
        <f>100</f>
        <v>100</v>
      </c>
      <c r="W111" s="127">
        <f t="shared" si="16"/>
        <v>91.951431330502615</v>
      </c>
      <c r="X111" s="127">
        <f t="shared" si="16"/>
        <v>91.30900499326502</v>
      </c>
      <c r="Y111" s="127">
        <f t="shared" si="16"/>
        <v>94.37003863835811</v>
      </c>
      <c r="Z111" s="127">
        <f t="shared" si="16"/>
        <v>92.564072746106163</v>
      </c>
      <c r="AA111" s="127">
        <f t="shared" si="16"/>
        <v>88.906081958685192</v>
      </c>
      <c r="AB111" s="127">
        <f t="shared" si="15"/>
        <v>94.948556158682266</v>
      </c>
      <c r="AC111" s="127">
        <f t="shared" si="15"/>
        <v>86.794701930535439</v>
      </c>
      <c r="AD111" s="127">
        <f t="shared" si="17"/>
        <v>94.717380363348084</v>
      </c>
      <c r="AE111" s="127">
        <f t="shared" si="17"/>
        <v>82.660748584524896</v>
      </c>
      <c r="AF111" s="127">
        <f t="shared" si="17"/>
        <v>110.73982403366018</v>
      </c>
      <c r="AG111" s="127">
        <f t="shared" si="17"/>
        <v>131.39797631870175</v>
      </c>
      <c r="AH111" s="127">
        <f t="shared" si="17"/>
        <v>150.13322715027434</v>
      </c>
      <c r="AI111" s="127">
        <f t="shared" si="17"/>
        <v>135.67317171646013</v>
      </c>
      <c r="AJ111" s="127">
        <f t="shared" si="17"/>
        <v>128.89688447704961</v>
      </c>
      <c r="AK111" s="127">
        <f t="shared" si="17"/>
        <v>130.82854422836513</v>
      </c>
      <c r="AL111" s="127">
        <f t="shared" si="17"/>
        <v>126.6821979442975</v>
      </c>
      <c r="AM111" s="127">
        <f t="shared" si="17"/>
        <v>125.7265320392882</v>
      </c>
      <c r="AN111" s="280">
        <v>1</v>
      </c>
      <c r="AO111" s="281">
        <v>1</v>
      </c>
      <c r="AP111" s="281">
        <v>1</v>
      </c>
      <c r="AQ111" s="281">
        <v>1</v>
      </c>
      <c r="AR111" s="281">
        <v>1</v>
      </c>
      <c r="AS111" s="281">
        <v>1</v>
      </c>
      <c r="AT111" s="281">
        <v>1</v>
      </c>
      <c r="AU111" s="281">
        <v>1</v>
      </c>
      <c r="AV111" s="281">
        <v>1</v>
      </c>
      <c r="AW111" s="281">
        <v>1</v>
      </c>
      <c r="AX111" s="281">
        <v>1</v>
      </c>
      <c r="AY111" s="281">
        <v>1</v>
      </c>
      <c r="AZ111" s="281">
        <v>1</v>
      </c>
      <c r="BA111" s="281">
        <v>1</v>
      </c>
      <c r="BB111" s="281">
        <v>1</v>
      </c>
      <c r="BC111" s="281">
        <v>4</v>
      </c>
      <c r="BD111" s="281">
        <v>6</v>
      </c>
      <c r="BE111" s="325">
        <v>7</v>
      </c>
    </row>
    <row r="112" spans="2:57" ht="15" x14ac:dyDescent="0.25">
      <c r="B112" s="772"/>
      <c r="C112" s="1" t="s">
        <v>6</v>
      </c>
      <c r="D112" s="365">
        <v>19813.792520356601</v>
      </c>
      <c r="E112" s="11">
        <v>18130.171052787799</v>
      </c>
      <c r="F112" s="11">
        <v>18199.320898865801</v>
      </c>
      <c r="G112" s="11">
        <v>18808.450671418399</v>
      </c>
      <c r="H112" s="11">
        <v>18324.3199797917</v>
      </c>
      <c r="I112" s="11">
        <v>17734.124348481899</v>
      </c>
      <c r="J112" s="11">
        <v>18892.497707663599</v>
      </c>
      <c r="K112" s="11">
        <v>17404.313107719099</v>
      </c>
      <c r="L112" s="11">
        <v>19058.808381884301</v>
      </c>
      <c r="M112" s="11">
        <v>16750.4150408696</v>
      </c>
      <c r="N112" s="11">
        <v>21208.931518794201</v>
      </c>
      <c r="O112" s="11">
        <v>25121.851946069699</v>
      </c>
      <c r="P112" s="11">
        <v>28215.4</v>
      </c>
      <c r="Q112" s="11">
        <v>26240.411272044599</v>
      </c>
      <c r="R112" s="11">
        <v>24187.5286523756</v>
      </c>
      <c r="S112" s="11">
        <v>24536.2468398694</v>
      </c>
      <c r="T112" s="11">
        <v>23744.457292895499</v>
      </c>
      <c r="U112" s="11">
        <v>23562.9661215999</v>
      </c>
      <c r="V112" s="74">
        <f>100</f>
        <v>100</v>
      </c>
      <c r="W112" s="127">
        <f t="shared" si="16"/>
        <v>91.502780369588208</v>
      </c>
      <c r="X112" s="127">
        <f t="shared" si="16"/>
        <v>91.851778906879645</v>
      </c>
      <c r="Y112" s="127">
        <f t="shared" si="16"/>
        <v>94.926050386843826</v>
      </c>
      <c r="Z112" s="127">
        <f t="shared" si="16"/>
        <v>92.48264793812379</v>
      </c>
      <c r="AA112" s="127">
        <f t="shared" si="16"/>
        <v>89.503936867522654</v>
      </c>
      <c r="AB112" s="127">
        <f t="shared" si="15"/>
        <v>95.350234884379304</v>
      </c>
      <c r="AC112" s="127">
        <f t="shared" si="15"/>
        <v>87.839383045108534</v>
      </c>
      <c r="AD112" s="127">
        <f t="shared" si="17"/>
        <v>96.18960308736132</v>
      </c>
      <c r="AE112" s="127">
        <f t="shared" si="17"/>
        <v>84.539166460233702</v>
      </c>
      <c r="AF112" s="127">
        <f t="shared" si="17"/>
        <v>107.04125167861852</v>
      </c>
      <c r="AG112" s="127">
        <f t="shared" si="17"/>
        <v>126.78971943538635</v>
      </c>
      <c r="AH112" s="127">
        <f t="shared" si="17"/>
        <v>142.40282354330512</v>
      </c>
      <c r="AI112" s="127">
        <f t="shared" si="17"/>
        <v>132.43507645033287</v>
      </c>
      <c r="AJ112" s="127">
        <f t="shared" si="17"/>
        <v>122.07419971479688</v>
      </c>
      <c r="AK112" s="127">
        <f t="shared" si="17"/>
        <v>123.83417669616239</v>
      </c>
      <c r="AL112" s="127">
        <f t="shared" si="17"/>
        <v>119.83802327848417</v>
      </c>
      <c r="AM112" s="127">
        <f t="shared" si="17"/>
        <v>118.92203926830977</v>
      </c>
      <c r="AN112" s="280"/>
      <c r="AO112" s="281"/>
      <c r="AP112" s="281"/>
      <c r="AQ112" s="281"/>
      <c r="AR112" s="281"/>
      <c r="AS112" s="281"/>
      <c r="AT112" s="281"/>
      <c r="AU112" s="281"/>
      <c r="AV112" s="281"/>
      <c r="AW112" s="281"/>
      <c r="AX112" s="281"/>
      <c r="AY112" s="281"/>
      <c r="AZ112" s="281"/>
      <c r="BA112" s="281"/>
      <c r="BB112" s="281"/>
      <c r="BC112" s="281"/>
      <c r="BD112" s="281"/>
      <c r="BE112" s="325"/>
    </row>
    <row r="113" spans="2:57" ht="15" x14ac:dyDescent="0.25">
      <c r="B113" s="765"/>
      <c r="C113" s="8" t="s">
        <v>7</v>
      </c>
      <c r="D113" s="424">
        <v>1882.05248451946</v>
      </c>
      <c r="E113" s="341">
        <v>1641.6794273708199</v>
      </c>
      <c r="F113" s="341">
        <v>1826.02749416397</v>
      </c>
      <c r="G113" s="341">
        <v>1886.26067106903</v>
      </c>
      <c r="H113" s="341">
        <v>1725.97108837679</v>
      </c>
      <c r="I113" s="341">
        <v>1791.71685560221</v>
      </c>
      <c r="J113" s="341">
        <v>1866.5694495078401</v>
      </c>
      <c r="K113" s="341">
        <v>1840.51279265577</v>
      </c>
      <c r="L113" s="341">
        <v>2074.3339663737502</v>
      </c>
      <c r="M113" s="341">
        <v>1927.9044930156799</v>
      </c>
      <c r="N113" s="341">
        <v>1351.3541569347999</v>
      </c>
      <c r="O113" s="341">
        <v>1559.9084202493</v>
      </c>
      <c r="P113" s="341">
        <v>1293.9000000000001</v>
      </c>
      <c r="Q113" s="341">
        <v>1911.85082147408</v>
      </c>
      <c r="R113" s="341">
        <v>1074.07441365779</v>
      </c>
      <c r="S113" s="341">
        <v>1076.4123961687901</v>
      </c>
      <c r="T113" s="341">
        <v>1028.1348858394999</v>
      </c>
      <c r="U113" s="341">
        <v>1018.01124024137</v>
      </c>
      <c r="V113" s="74">
        <f>100</f>
        <v>100</v>
      </c>
      <c r="W113" s="127">
        <f t="shared" si="16"/>
        <v>87.228142725785148</v>
      </c>
      <c r="X113" s="127">
        <f t="shared" si="16"/>
        <v>97.023197237254806</v>
      </c>
      <c r="Y113" s="127">
        <f t="shared" si="16"/>
        <v>100.22359560023878</v>
      </c>
      <c r="Z113" s="127">
        <f t="shared" si="16"/>
        <v>91.70685209756401</v>
      </c>
      <c r="AA113" s="127">
        <f t="shared" si="16"/>
        <v>95.200153573808805</v>
      </c>
      <c r="AB113" s="127">
        <f t="shared" si="15"/>
        <v>99.177332452789003</v>
      </c>
      <c r="AC113" s="127">
        <f t="shared" si="15"/>
        <v>97.792851570008352</v>
      </c>
      <c r="AD113" s="127">
        <f t="shared" si="17"/>
        <v>110.21658447019266</v>
      </c>
      <c r="AE113" s="127">
        <f t="shared" si="17"/>
        <v>102.43627682401893</v>
      </c>
      <c r="AF113" s="127">
        <f t="shared" si="17"/>
        <v>71.802150474025595</v>
      </c>
      <c r="AG113" s="127">
        <f t="shared" si="17"/>
        <v>82.883364469380766</v>
      </c>
      <c r="AH113" s="127">
        <f t="shared" si="17"/>
        <v>68.749411115937534</v>
      </c>
      <c r="AI113" s="127">
        <f t="shared" si="17"/>
        <v>101.58328937156226</v>
      </c>
      <c r="AJ113" s="127">
        <f t="shared" si="17"/>
        <v>57.069312492208788</v>
      </c>
      <c r="AK113" s="127">
        <f t="shared" si="17"/>
        <v>57.19353764162576</v>
      </c>
      <c r="AL113" s="127">
        <f t="shared" si="17"/>
        <v>54.628385461950131</v>
      </c>
      <c r="AM113" s="127">
        <f t="shared" si="17"/>
        <v>54.090480930519668</v>
      </c>
      <c r="AN113" s="283"/>
      <c r="AO113" s="284"/>
      <c r="AP113" s="284"/>
      <c r="AQ113" s="284"/>
      <c r="AR113" s="284"/>
      <c r="AS113" s="284"/>
      <c r="AT113" s="284"/>
      <c r="AU113" s="284"/>
      <c r="AV113" s="284"/>
      <c r="AW113" s="284"/>
      <c r="AX113" s="284"/>
      <c r="AY113" s="284"/>
      <c r="AZ113" s="284"/>
      <c r="BA113" s="284"/>
      <c r="BB113" s="284"/>
      <c r="BC113" s="284"/>
      <c r="BD113" s="284"/>
      <c r="BE113" s="284"/>
    </row>
    <row r="114" spans="2:57" ht="15" customHeight="1" x14ac:dyDescent="0.25">
      <c r="B114" s="772" t="s">
        <v>35</v>
      </c>
      <c r="C114" s="1" t="s">
        <v>2</v>
      </c>
      <c r="D114" s="425">
        <v>607.89868758777698</v>
      </c>
      <c r="E114" s="11">
        <v>380.80315278420801</v>
      </c>
      <c r="F114" s="11">
        <v>514.39552925086696</v>
      </c>
      <c r="G114" s="11">
        <v>526.41999464262801</v>
      </c>
      <c r="H114" s="11">
        <v>665.49550480520804</v>
      </c>
      <c r="I114" s="11">
        <v>558.70135425696003</v>
      </c>
      <c r="J114" s="11">
        <v>568.72037914691896</v>
      </c>
      <c r="K114" s="11">
        <v>576.23988266608706</v>
      </c>
      <c r="L114" s="11">
        <v>539.15730517912903</v>
      </c>
      <c r="M114" s="11">
        <v>451.20494030813501</v>
      </c>
      <c r="N114" s="11">
        <v>595.22697310371302</v>
      </c>
      <c r="O114" s="11">
        <v>624.16687865683002</v>
      </c>
      <c r="P114" s="11">
        <v>368.1</v>
      </c>
      <c r="Q114" s="11">
        <v>435.86276665077901</v>
      </c>
      <c r="R114" s="11">
        <v>512.32281370912995</v>
      </c>
      <c r="S114" s="11">
        <v>511.44856405284901</v>
      </c>
      <c r="T114" s="11">
        <v>469.07869434830201</v>
      </c>
      <c r="U114" s="11">
        <v>464.49585058327</v>
      </c>
      <c r="V114" s="74">
        <f>100</f>
        <v>100</v>
      </c>
      <c r="W114" s="127">
        <f t="shared" si="16"/>
        <v>62.642535764517881</v>
      </c>
      <c r="X114" s="127">
        <f t="shared" si="16"/>
        <v>84.618628030281982</v>
      </c>
      <c r="Y114" s="127">
        <f t="shared" si="16"/>
        <v>86.59666575881792</v>
      </c>
      <c r="Z114" s="127">
        <f t="shared" si="16"/>
        <v>109.47473952378198</v>
      </c>
      <c r="AA114" s="127">
        <f t="shared" si="16"/>
        <v>91.906984776355003</v>
      </c>
      <c r="AB114" s="127">
        <f t="shared" si="15"/>
        <v>93.555125345586319</v>
      </c>
      <c r="AC114" s="127">
        <f t="shared" si="15"/>
        <v>94.792091911348535</v>
      </c>
      <c r="AD114" s="127">
        <f t="shared" si="17"/>
        <v>88.691967294513674</v>
      </c>
      <c r="AE114" s="127">
        <f t="shared" si="17"/>
        <v>74.223706930274247</v>
      </c>
      <c r="AF114" s="127">
        <f t="shared" si="17"/>
        <v>97.915489086784021</v>
      </c>
      <c r="AG114" s="127">
        <f t="shared" si="17"/>
        <v>102.6761352510247</v>
      </c>
      <c r="AH114" s="127">
        <f t="shared" si="17"/>
        <v>60.552853216490703</v>
      </c>
      <c r="AI114" s="127">
        <f t="shared" si="17"/>
        <v>71.699902557832544</v>
      </c>
      <c r="AJ114" s="127">
        <f t="shared" si="17"/>
        <v>84.277664053215034</v>
      </c>
      <c r="AK114" s="127">
        <f t="shared" si="17"/>
        <v>84.133849027104347</v>
      </c>
      <c r="AL114" s="127">
        <f t="shared" si="17"/>
        <v>77.163959048779788</v>
      </c>
      <c r="AM114" s="127">
        <f t="shared" si="17"/>
        <v>76.410076229388068</v>
      </c>
      <c r="AN114" s="280">
        <v>1</v>
      </c>
      <c r="AO114" s="281">
        <v>1</v>
      </c>
      <c r="AP114" s="281">
        <v>1</v>
      </c>
      <c r="AQ114" s="281">
        <v>1</v>
      </c>
      <c r="AR114" s="281">
        <v>1</v>
      </c>
      <c r="AS114" s="281">
        <v>1</v>
      </c>
      <c r="AT114" s="281">
        <v>1</v>
      </c>
      <c r="AU114" s="281">
        <v>1</v>
      </c>
      <c r="AV114" s="281">
        <v>1</v>
      </c>
      <c r="AW114" s="281">
        <v>1</v>
      </c>
      <c r="AX114" s="281">
        <v>1</v>
      </c>
      <c r="AY114" s="281">
        <v>1</v>
      </c>
      <c r="AZ114" s="281">
        <v>1</v>
      </c>
      <c r="BA114" s="281">
        <v>1</v>
      </c>
      <c r="BB114" s="281">
        <v>1</v>
      </c>
      <c r="BC114" s="281">
        <v>4</v>
      </c>
      <c r="BD114" s="281">
        <v>6</v>
      </c>
      <c r="BE114" s="325">
        <v>7</v>
      </c>
    </row>
    <row r="115" spans="2:57" ht="15" x14ac:dyDescent="0.25">
      <c r="B115" s="772"/>
      <c r="C115" s="1" t="s">
        <v>3</v>
      </c>
      <c r="D115" s="365">
        <v>3030.4130950651402</v>
      </c>
      <c r="E115" s="11">
        <v>3179.61136236839</v>
      </c>
      <c r="F115" s="11">
        <v>3268.4100073097702</v>
      </c>
      <c r="G115" s="11">
        <v>3335.6626253450299</v>
      </c>
      <c r="H115" s="11">
        <v>2790.6950041909199</v>
      </c>
      <c r="I115" s="11">
        <v>2996.0261620380302</v>
      </c>
      <c r="J115" s="11">
        <v>2852.4398192644599</v>
      </c>
      <c r="K115" s="11">
        <v>2934.3256016079099</v>
      </c>
      <c r="L115" s="11">
        <v>3260.8019227261502</v>
      </c>
      <c r="M115" s="11">
        <v>3064.4291469720501</v>
      </c>
      <c r="N115" s="11">
        <v>2854.7849646538598</v>
      </c>
      <c r="O115" s="11">
        <v>2802.8491477995399</v>
      </c>
      <c r="P115" s="11">
        <v>2895.8</v>
      </c>
      <c r="Q115" s="11">
        <v>3814.4217581199</v>
      </c>
      <c r="R115" s="11">
        <v>3164.5609080740101</v>
      </c>
      <c r="S115" s="11">
        <v>3165.3788959584099</v>
      </c>
      <c r="T115" s="11">
        <v>3026.7843515366499</v>
      </c>
      <c r="U115" s="11">
        <v>3000.22902514001</v>
      </c>
      <c r="V115" s="74">
        <f>100</f>
        <v>100</v>
      </c>
      <c r="W115" s="127">
        <f t="shared" si="16"/>
        <v>104.92336399767447</v>
      </c>
      <c r="X115" s="127">
        <f t="shared" si="16"/>
        <v>107.85361285008288</v>
      </c>
      <c r="Y115" s="127">
        <f t="shared" si="16"/>
        <v>110.0728686388325</v>
      </c>
      <c r="Z115" s="127">
        <f t="shared" si="16"/>
        <v>92.089590318079487</v>
      </c>
      <c r="AA115" s="127">
        <f t="shared" si="16"/>
        <v>98.865272424967173</v>
      </c>
      <c r="AB115" s="127">
        <f t="shared" si="15"/>
        <v>94.127095210534165</v>
      </c>
      <c r="AC115" s="127">
        <f t="shared" si="15"/>
        <v>96.829227882703393</v>
      </c>
      <c r="AD115" s="127">
        <f t="shared" si="17"/>
        <v>107.60255517758242</v>
      </c>
      <c r="AE115" s="127">
        <f t="shared" si="17"/>
        <v>101.12248894259014</v>
      </c>
      <c r="AF115" s="127">
        <f t="shared" si="17"/>
        <v>94.204482197582877</v>
      </c>
      <c r="AG115" s="127">
        <f t="shared" si="17"/>
        <v>92.490662489672602</v>
      </c>
      <c r="AH115" s="127">
        <f t="shared" si="17"/>
        <v>95.557929204953936</v>
      </c>
      <c r="AI115" s="127">
        <f t="shared" si="17"/>
        <v>125.87134619803071</v>
      </c>
      <c r="AJ115" s="127">
        <f t="shared" si="17"/>
        <v>104.42671704485841</v>
      </c>
      <c r="AK115" s="127">
        <f t="shared" si="17"/>
        <v>104.45370966463464</v>
      </c>
      <c r="AL115" s="127">
        <f t="shared" si="17"/>
        <v>99.880255812832914</v>
      </c>
      <c r="AM115" s="127">
        <f t="shared" si="17"/>
        <v>99.003961869941648</v>
      </c>
      <c r="AN115" s="280">
        <v>1</v>
      </c>
      <c r="AO115" s="281">
        <v>1</v>
      </c>
      <c r="AP115" s="281">
        <v>1</v>
      </c>
      <c r="AQ115" s="281">
        <v>1</v>
      </c>
      <c r="AR115" s="281">
        <v>1</v>
      </c>
      <c r="AS115" s="281">
        <v>1</v>
      </c>
      <c r="AT115" s="281">
        <v>1</v>
      </c>
      <c r="AU115" s="281">
        <v>1</v>
      </c>
      <c r="AV115" s="281">
        <v>1</v>
      </c>
      <c r="AW115" s="281">
        <v>1</v>
      </c>
      <c r="AX115" s="281">
        <v>1</v>
      </c>
      <c r="AY115" s="281">
        <v>1</v>
      </c>
      <c r="AZ115" s="281">
        <v>1</v>
      </c>
      <c r="BA115" s="281">
        <v>1</v>
      </c>
      <c r="BB115" s="281">
        <v>1</v>
      </c>
      <c r="BC115" s="281">
        <v>4</v>
      </c>
      <c r="BD115" s="281">
        <v>6</v>
      </c>
      <c r="BE115" s="325">
        <v>7</v>
      </c>
    </row>
    <row r="116" spans="2:57" ht="15" x14ac:dyDescent="0.25">
      <c r="B116" s="772"/>
      <c r="C116" s="1" t="s">
        <v>4</v>
      </c>
      <c r="D116" s="365">
        <v>8661.4363891713892</v>
      </c>
      <c r="E116" s="11">
        <v>7632.9190555891901</v>
      </c>
      <c r="F116" s="11">
        <v>8466.0095734396</v>
      </c>
      <c r="G116" s="11">
        <v>8834.77167115056</v>
      </c>
      <c r="H116" s="11">
        <v>8481.3934529755497</v>
      </c>
      <c r="I116" s="11">
        <v>8555.4592428318902</v>
      </c>
      <c r="J116" s="11">
        <v>8764.1268683922699</v>
      </c>
      <c r="K116" s="11">
        <v>9045.5755337063401</v>
      </c>
      <c r="L116" s="11">
        <v>9594.2103625497602</v>
      </c>
      <c r="M116" s="11">
        <v>9658.1332149012906</v>
      </c>
      <c r="N116" s="11">
        <v>8504.4584929359607</v>
      </c>
      <c r="O116" s="11">
        <v>8098.1938438056504</v>
      </c>
      <c r="P116" s="11">
        <v>7979.7</v>
      </c>
      <c r="Q116" s="11">
        <v>8822.9429102263493</v>
      </c>
      <c r="R116" s="11">
        <v>8557.1488823281306</v>
      </c>
      <c r="S116" s="11">
        <v>8586.2953437459491</v>
      </c>
      <c r="T116" s="11">
        <v>8236.4157911834409</v>
      </c>
      <c r="U116" s="11">
        <v>8151.3328642470397</v>
      </c>
      <c r="V116" s="74">
        <f>100</f>
        <v>100</v>
      </c>
      <c r="W116" s="127">
        <f t="shared" si="16"/>
        <v>88.125326015577954</v>
      </c>
      <c r="X116" s="127">
        <f t="shared" si="16"/>
        <v>97.743713548758336</v>
      </c>
      <c r="Y116" s="127">
        <f t="shared" si="16"/>
        <v>102.00123021391551</v>
      </c>
      <c r="Z116" s="127">
        <f t="shared" si="16"/>
        <v>97.921327039693665</v>
      </c>
      <c r="AA116" s="127">
        <f t="shared" si="16"/>
        <v>98.776448367478707</v>
      </c>
      <c r="AB116" s="127">
        <f t="shared" si="15"/>
        <v>101.18560565022754</v>
      </c>
      <c r="AC116" s="127">
        <f t="shared" si="15"/>
        <v>104.4350512695008</v>
      </c>
      <c r="AD116" s="127">
        <f t="shared" si="17"/>
        <v>110.76927580446743</v>
      </c>
      <c r="AE116" s="127">
        <f t="shared" si="17"/>
        <v>111.50729256611504</v>
      </c>
      <c r="AF116" s="127">
        <f t="shared" si="17"/>
        <v>98.187622823950036</v>
      </c>
      <c r="AG116" s="127">
        <f t="shared" si="17"/>
        <v>93.497123109165699</v>
      </c>
      <c r="AH116" s="127">
        <f t="shared" si="17"/>
        <v>92.129060833100354</v>
      </c>
      <c r="AI116" s="127">
        <f t="shared" si="17"/>
        <v>101.86466209296275</v>
      </c>
      <c r="AJ116" s="127">
        <f t="shared" si="17"/>
        <v>98.79595598053875</v>
      </c>
      <c r="AK116" s="127">
        <f t="shared" si="17"/>
        <v>99.132464385244674</v>
      </c>
      <c r="AL116" s="127">
        <f t="shared" si="17"/>
        <v>95.092954806903478</v>
      </c>
      <c r="AM116" s="127">
        <f t="shared" si="17"/>
        <v>94.110635903738952</v>
      </c>
      <c r="AN116" s="280">
        <v>1</v>
      </c>
      <c r="AO116" s="281">
        <v>1</v>
      </c>
      <c r="AP116" s="281">
        <v>1</v>
      </c>
      <c r="AQ116" s="281">
        <v>1</v>
      </c>
      <c r="AR116" s="281">
        <v>1</v>
      </c>
      <c r="AS116" s="281">
        <v>1</v>
      </c>
      <c r="AT116" s="281">
        <v>1</v>
      </c>
      <c r="AU116" s="281">
        <v>1</v>
      </c>
      <c r="AV116" s="281">
        <v>1</v>
      </c>
      <c r="AW116" s="342">
        <v>1</v>
      </c>
      <c r="AX116" s="342">
        <v>1</v>
      </c>
      <c r="AY116" s="342">
        <v>1</v>
      </c>
      <c r="AZ116" s="419">
        <v>1</v>
      </c>
      <c r="BA116" s="419">
        <v>1</v>
      </c>
      <c r="BB116" s="281">
        <v>1</v>
      </c>
      <c r="BC116" s="281">
        <v>4</v>
      </c>
      <c r="BD116" s="281">
        <v>6</v>
      </c>
      <c r="BE116" s="325">
        <v>7</v>
      </c>
    </row>
    <row r="117" spans="2:57" ht="15" x14ac:dyDescent="0.25">
      <c r="B117" s="772"/>
      <c r="C117" s="1" t="s">
        <v>5</v>
      </c>
      <c r="D117" s="365">
        <v>14274.7832824834</v>
      </c>
      <c r="E117" s="11">
        <v>11842.883088209101</v>
      </c>
      <c r="F117" s="11">
        <v>13582.022683864299</v>
      </c>
      <c r="G117" s="11">
        <v>14590.568696644699</v>
      </c>
      <c r="H117" s="11">
        <v>14358.3296016901</v>
      </c>
      <c r="I117" s="11">
        <v>14658.396280577699</v>
      </c>
      <c r="J117" s="11">
        <v>15077.718490040799</v>
      </c>
      <c r="K117" s="11">
        <v>15401.597044923699</v>
      </c>
      <c r="L117" s="11">
        <v>16350.361047628199</v>
      </c>
      <c r="M117" s="11">
        <v>16645.095115735599</v>
      </c>
      <c r="N117" s="11">
        <v>20367.6829331589</v>
      </c>
      <c r="O117" s="11">
        <v>20183.668277791901</v>
      </c>
      <c r="P117" s="11">
        <v>18536.8</v>
      </c>
      <c r="Q117" s="11">
        <v>21419.764014668799</v>
      </c>
      <c r="R117" s="11">
        <v>20956.2925201254</v>
      </c>
      <c r="S117" s="11">
        <v>21270.346985271899</v>
      </c>
      <c r="T117" s="11">
        <v>20596.2275765552</v>
      </c>
      <c r="U117" s="11">
        <v>20440.7998048464</v>
      </c>
      <c r="V117" s="74">
        <f>100</f>
        <v>100</v>
      </c>
      <c r="W117" s="127">
        <f t="shared" si="16"/>
        <v>82.963662942200415</v>
      </c>
      <c r="X117" s="127">
        <f t="shared" si="16"/>
        <v>95.146962409795819</v>
      </c>
      <c r="Y117" s="127">
        <f t="shared" si="16"/>
        <v>102.21219060151196</v>
      </c>
      <c r="Z117" s="127">
        <f t="shared" si="16"/>
        <v>100.58527206720693</v>
      </c>
      <c r="AA117" s="127">
        <f t="shared" si="16"/>
        <v>102.68734726477446</v>
      </c>
      <c r="AB117" s="127">
        <f t="shared" si="15"/>
        <v>105.62485042097053</v>
      </c>
      <c r="AC117" s="127">
        <f t="shared" si="15"/>
        <v>107.89373638914023</v>
      </c>
      <c r="AD117" s="127">
        <f t="shared" si="17"/>
        <v>114.54017006122777</v>
      </c>
      <c r="AE117" s="127">
        <f t="shared" si="17"/>
        <v>116.60488839897702</v>
      </c>
      <c r="AF117" s="127">
        <f t="shared" si="17"/>
        <v>142.68295728280583</v>
      </c>
      <c r="AG117" s="127">
        <f t="shared" si="17"/>
        <v>141.39386832274573</v>
      </c>
      <c r="AH117" s="127">
        <f t="shared" si="17"/>
        <v>129.85696268150372</v>
      </c>
      <c r="AI117" s="127">
        <f t="shared" si="17"/>
        <v>150.05316431635788</v>
      </c>
      <c r="AJ117" s="127">
        <f t="shared" si="17"/>
        <v>146.80637951149063</v>
      </c>
      <c r="AK117" s="127">
        <f t="shared" si="17"/>
        <v>149.0064441915049</v>
      </c>
      <c r="AL117" s="127">
        <f t="shared" si="17"/>
        <v>144.28399485285951</v>
      </c>
      <c r="AM117" s="127">
        <f t="shared" si="17"/>
        <v>143.1951673124826</v>
      </c>
      <c r="AN117" s="280">
        <v>1</v>
      </c>
      <c r="AO117" s="281">
        <v>1</v>
      </c>
      <c r="AP117" s="281">
        <v>1</v>
      </c>
      <c r="AQ117" s="281">
        <v>1</v>
      </c>
      <c r="AR117" s="281">
        <v>1</v>
      </c>
      <c r="AS117" s="281">
        <v>1</v>
      </c>
      <c r="AT117" s="281">
        <v>1</v>
      </c>
      <c r="AU117" s="281">
        <v>1</v>
      </c>
      <c r="AV117" s="281">
        <v>1</v>
      </c>
      <c r="AW117" s="281">
        <v>1</v>
      </c>
      <c r="AX117" s="281">
        <v>1</v>
      </c>
      <c r="AY117" s="281">
        <v>1</v>
      </c>
      <c r="AZ117" s="281">
        <v>1</v>
      </c>
      <c r="BA117" s="281">
        <v>1</v>
      </c>
      <c r="BB117" s="281">
        <v>1</v>
      </c>
      <c r="BC117" s="281">
        <v>4</v>
      </c>
      <c r="BD117" s="281">
        <v>6</v>
      </c>
      <c r="BE117" s="325">
        <v>7</v>
      </c>
    </row>
    <row r="118" spans="2:57" ht="15" x14ac:dyDescent="0.25">
      <c r="B118" s="772"/>
      <c r="C118" s="1" t="s">
        <v>6</v>
      </c>
      <c r="D118" s="365">
        <v>26574.5314543077</v>
      </c>
      <c r="E118" s="11">
        <v>23036.2166589509</v>
      </c>
      <c r="F118" s="11">
        <v>25830.837793864499</v>
      </c>
      <c r="G118" s="11">
        <v>27287.422987782898</v>
      </c>
      <c r="H118" s="11">
        <v>26295.913563661801</v>
      </c>
      <c r="I118" s="11">
        <v>26768.583039704601</v>
      </c>
      <c r="J118" s="11">
        <v>27263.0055568444</v>
      </c>
      <c r="K118" s="11">
        <v>27957.738062904002</v>
      </c>
      <c r="L118" s="11">
        <v>29744.530638083299</v>
      </c>
      <c r="M118" s="11">
        <v>29818.862417917098</v>
      </c>
      <c r="N118" s="11">
        <v>32322.1533638525</v>
      </c>
      <c r="O118" s="11">
        <v>31708.8781480539</v>
      </c>
      <c r="P118" s="11">
        <v>29780.400000000001</v>
      </c>
      <c r="Q118" s="11">
        <v>34492.991449665897</v>
      </c>
      <c r="R118" s="11">
        <v>33190.325124236697</v>
      </c>
      <c r="S118" s="11">
        <v>33533.469789029099</v>
      </c>
      <c r="T118" s="11">
        <v>32328.5064136236</v>
      </c>
      <c r="U118" s="11">
        <v>32056.857544816699</v>
      </c>
      <c r="V118" s="74">
        <f>100</f>
        <v>100</v>
      </c>
      <c r="W118" s="127">
        <f t="shared" si="16"/>
        <v>86.685316347192853</v>
      </c>
      <c r="X118" s="127">
        <f t="shared" si="16"/>
        <v>97.201479688468226</v>
      </c>
      <c r="Y118" s="127">
        <f t="shared" si="16"/>
        <v>102.68261186354667</v>
      </c>
      <c r="Z118" s="127">
        <f t="shared" si="16"/>
        <v>98.951560477651483</v>
      </c>
      <c r="AA118" s="127">
        <f t="shared" si="16"/>
        <v>100.73021639433439</v>
      </c>
      <c r="AB118" s="127">
        <f t="shared" si="15"/>
        <v>102.59072903588333</v>
      </c>
      <c r="AC118" s="127">
        <f t="shared" si="15"/>
        <v>105.20500845320487</v>
      </c>
      <c r="AD118" s="127">
        <f t="shared" si="17"/>
        <v>111.92871147785277</v>
      </c>
      <c r="AE118" s="127">
        <f t="shared" si="17"/>
        <v>112.20842207204183</v>
      </c>
      <c r="AF118" s="127">
        <f t="shared" si="17"/>
        <v>121.62830949410066</v>
      </c>
      <c r="AG118" s="127">
        <f t="shared" si="17"/>
        <v>119.32055397693165</v>
      </c>
      <c r="AH118" s="127">
        <f t="shared" si="17"/>
        <v>112.06368793822189</v>
      </c>
      <c r="AI118" s="127">
        <f t="shared" si="17"/>
        <v>129.79717632641317</v>
      </c>
      <c r="AJ118" s="127">
        <f t="shared" si="17"/>
        <v>124.89524107435048</v>
      </c>
      <c r="AK118" s="127">
        <f t="shared" si="17"/>
        <v>126.18649494041546</v>
      </c>
      <c r="AL118" s="127">
        <f t="shared" si="17"/>
        <v>121.65221602950665</v>
      </c>
      <c r="AM118" s="127">
        <f t="shared" si="17"/>
        <v>120.63000094633962</v>
      </c>
      <c r="AN118" s="280"/>
      <c r="AO118" s="281"/>
      <c r="AP118" s="281"/>
      <c r="AQ118" s="281"/>
      <c r="AR118" s="281"/>
      <c r="AS118" s="281"/>
      <c r="AT118" s="281"/>
      <c r="AU118" s="281"/>
      <c r="AV118" s="281"/>
      <c r="AW118" s="281"/>
      <c r="AX118" s="281"/>
      <c r="AY118" s="281"/>
      <c r="AZ118" s="281"/>
      <c r="BA118" s="281"/>
      <c r="BB118" s="281"/>
      <c r="BC118" s="281"/>
      <c r="BD118" s="281"/>
      <c r="BE118" s="325"/>
    </row>
    <row r="119" spans="2:57" ht="15" x14ac:dyDescent="0.25">
      <c r="B119" s="765"/>
      <c r="C119" s="8" t="s">
        <v>7</v>
      </c>
      <c r="D119" s="424">
        <v>12299.7481718243</v>
      </c>
      <c r="E119" s="341">
        <v>11193.333570741799</v>
      </c>
      <c r="F119" s="341">
        <v>12248.8151100002</v>
      </c>
      <c r="G119" s="341">
        <v>12696.854291138199</v>
      </c>
      <c r="H119" s="341">
        <v>11937.583961971701</v>
      </c>
      <c r="I119" s="341">
        <v>12110.1867591269</v>
      </c>
      <c r="J119" s="341">
        <v>12185.287066803699</v>
      </c>
      <c r="K119" s="341">
        <v>12556.141017980301</v>
      </c>
      <c r="L119" s="341">
        <v>13394.169590455</v>
      </c>
      <c r="M119" s="341">
        <v>13173.767302181501</v>
      </c>
      <c r="N119" s="341">
        <v>11954.4704306935</v>
      </c>
      <c r="O119" s="341">
        <v>11525.209870262001</v>
      </c>
      <c r="P119" s="341">
        <v>11243.6</v>
      </c>
      <c r="Q119" s="341">
        <v>13073.227434996999</v>
      </c>
      <c r="R119" s="341">
        <v>12234.0326041113</v>
      </c>
      <c r="S119" s="341">
        <v>12263.1228037572</v>
      </c>
      <c r="T119" s="341">
        <v>11732.278837068399</v>
      </c>
      <c r="U119" s="341">
        <v>11616.0577399703</v>
      </c>
      <c r="V119" s="74">
        <f>100</f>
        <v>100</v>
      </c>
      <c r="W119" s="127">
        <f t="shared" si="16"/>
        <v>91.004575169945156</v>
      </c>
      <c r="X119" s="127">
        <f t="shared" si="16"/>
        <v>99.585901588287996</v>
      </c>
      <c r="Y119" s="127">
        <f t="shared" si="16"/>
        <v>103.22857113630646</v>
      </c>
      <c r="Z119" s="127">
        <f t="shared" si="16"/>
        <v>97.055515244757373</v>
      </c>
      <c r="AA119" s="127">
        <f t="shared" si="16"/>
        <v>98.458818749381905</v>
      </c>
      <c r="AB119" s="127">
        <f t="shared" si="15"/>
        <v>99.069402857508891</v>
      </c>
      <c r="AC119" s="127">
        <f t="shared" si="15"/>
        <v>102.08453736267002</v>
      </c>
      <c r="AD119" s="127">
        <f t="shared" si="17"/>
        <v>108.89791728531281</v>
      </c>
      <c r="AE119" s="127">
        <f t="shared" si="17"/>
        <v>107.1059920751822</v>
      </c>
      <c r="AF119" s="127">
        <f t="shared" si="17"/>
        <v>97.192806419226159</v>
      </c>
      <c r="AG119" s="127">
        <f t="shared" si="17"/>
        <v>93.702811710108222</v>
      </c>
      <c r="AH119" s="127">
        <f t="shared" si="17"/>
        <v>91.413253693732727</v>
      </c>
      <c r="AI119" s="127">
        <f t="shared" si="17"/>
        <v>106.28857804539894</v>
      </c>
      <c r="AJ119" s="127">
        <f t="shared" si="17"/>
        <v>99.465716152924685</v>
      </c>
      <c r="AK119" s="127">
        <f t="shared" si="17"/>
        <v>99.702226683380403</v>
      </c>
      <c r="AL119" s="127">
        <f t="shared" si="17"/>
        <v>95.386333713272009</v>
      </c>
      <c r="AM119" s="127">
        <f t="shared" si="17"/>
        <v>94.441427399138405</v>
      </c>
      <c r="AN119" s="283"/>
      <c r="AO119" s="284"/>
      <c r="AP119" s="284"/>
      <c r="AQ119" s="284"/>
      <c r="AR119" s="284"/>
      <c r="AS119" s="284"/>
      <c r="AT119" s="284"/>
      <c r="AU119" s="284"/>
      <c r="AV119" s="284"/>
      <c r="AW119" s="284"/>
      <c r="AX119" s="284"/>
      <c r="AY119" s="284"/>
      <c r="AZ119" s="284"/>
      <c r="BA119" s="284"/>
      <c r="BB119" s="284"/>
      <c r="BC119" s="284"/>
      <c r="BD119" s="284"/>
      <c r="BE119" s="284"/>
    </row>
    <row r="120" spans="2:57" ht="15" customHeight="1" x14ac:dyDescent="0.25">
      <c r="B120" s="772" t="s">
        <v>36</v>
      </c>
      <c r="C120" s="1" t="s">
        <v>2</v>
      </c>
      <c r="D120" s="425">
        <v>1198.9684730495401</v>
      </c>
      <c r="E120" s="11">
        <v>1191.90912004558</v>
      </c>
      <c r="F120" s="11">
        <v>1047.6549788959901</v>
      </c>
      <c r="G120" s="11">
        <v>1219.15143892014</v>
      </c>
      <c r="H120" s="11">
        <v>1230.06441390238</v>
      </c>
      <c r="I120" s="11">
        <v>1153.76388873254</v>
      </c>
      <c r="J120" s="11">
        <v>914.17271512058198</v>
      </c>
      <c r="K120" s="11">
        <v>1224.40110815362</v>
      </c>
      <c r="L120" s="11">
        <v>1211.1458031566201</v>
      </c>
      <c r="M120" s="11">
        <v>1179.4562700250599</v>
      </c>
      <c r="N120" s="11">
        <v>1244.84859809204</v>
      </c>
      <c r="O120" s="11">
        <v>1239.5828033579201</v>
      </c>
      <c r="P120" s="11">
        <v>950.6</v>
      </c>
      <c r="Q120" s="11">
        <v>1190.7142787661801</v>
      </c>
      <c r="R120" s="11">
        <v>1044.1842554049799</v>
      </c>
      <c r="S120" s="11">
        <v>1042.4024382302</v>
      </c>
      <c r="T120" s="11">
        <v>956.04671835218596</v>
      </c>
      <c r="U120" s="11">
        <v>946.72956197189103</v>
      </c>
      <c r="V120" s="74">
        <f>100</f>
        <v>100</v>
      </c>
      <c r="W120" s="127">
        <f t="shared" si="16"/>
        <v>99.411214459542478</v>
      </c>
      <c r="X120" s="127">
        <f t="shared" si="16"/>
        <v>87.379693665448201</v>
      </c>
      <c r="Y120" s="127">
        <f t="shared" si="16"/>
        <v>101.68336084928615</v>
      </c>
      <c r="Z120" s="127">
        <f t="shared" si="16"/>
        <v>102.5935578417461</v>
      </c>
      <c r="AA120" s="127">
        <f t="shared" si="16"/>
        <v>96.229710344090734</v>
      </c>
      <c r="AB120" s="127">
        <f t="shared" si="15"/>
        <v>76.246601613753143</v>
      </c>
      <c r="AC120" s="127">
        <f t="shared" si="15"/>
        <v>102.12120966278562</v>
      </c>
      <c r="AD120" s="127">
        <f t="shared" si="17"/>
        <v>101.01565056803432</v>
      </c>
      <c r="AE120" s="127">
        <f t="shared" si="17"/>
        <v>98.372584145198459</v>
      </c>
      <c r="AF120" s="127">
        <f t="shared" si="17"/>
        <v>103.82663314956108</v>
      </c>
      <c r="AG120" s="127">
        <f t="shared" si="17"/>
        <v>103.38743938821666</v>
      </c>
      <c r="AH120" s="127">
        <f t="shared" si="17"/>
        <v>79.284820357467581</v>
      </c>
      <c r="AI120" s="127">
        <f t="shared" si="17"/>
        <v>99.311558688247601</v>
      </c>
      <c r="AJ120" s="127">
        <f t="shared" si="17"/>
        <v>87.090217872796003</v>
      </c>
      <c r="AK120" s="127">
        <f t="shared" si="17"/>
        <v>86.941605360054297</v>
      </c>
      <c r="AL120" s="127">
        <f t="shared" si="17"/>
        <v>79.739104058383631</v>
      </c>
      <c r="AM120" s="127">
        <f t="shared" si="17"/>
        <v>78.962006362345207</v>
      </c>
      <c r="AN120" s="280">
        <v>1</v>
      </c>
      <c r="AO120" s="281">
        <v>1</v>
      </c>
      <c r="AP120" s="281">
        <v>1</v>
      </c>
      <c r="AQ120" s="281">
        <v>1</v>
      </c>
      <c r="AR120" s="281">
        <v>1</v>
      </c>
      <c r="AS120" s="281">
        <v>1</v>
      </c>
      <c r="AT120" s="281">
        <v>1</v>
      </c>
      <c r="AU120" s="281">
        <v>1</v>
      </c>
      <c r="AV120" s="281">
        <v>1</v>
      </c>
      <c r="AW120" s="281">
        <v>1</v>
      </c>
      <c r="AX120" s="281">
        <v>1</v>
      </c>
      <c r="AY120" s="281">
        <v>1</v>
      </c>
      <c r="AZ120" s="281">
        <v>1</v>
      </c>
      <c r="BA120" s="281">
        <v>1</v>
      </c>
      <c r="BB120" s="281">
        <v>1</v>
      </c>
      <c r="BC120" s="281">
        <v>4</v>
      </c>
      <c r="BD120" s="281">
        <v>6</v>
      </c>
      <c r="BE120" s="325">
        <v>7</v>
      </c>
    </row>
    <row r="121" spans="2:57" ht="15" x14ac:dyDescent="0.25">
      <c r="B121" s="772"/>
      <c r="C121" s="1" t="s">
        <v>3</v>
      </c>
      <c r="D121" s="365">
        <v>2786.3334786188202</v>
      </c>
      <c r="E121" s="11">
        <v>1903.4222427976199</v>
      </c>
      <c r="F121" s="11">
        <v>2285.2460562616402</v>
      </c>
      <c r="G121" s="11">
        <v>2543.8198059699798</v>
      </c>
      <c r="H121" s="11">
        <v>2302.7108952499102</v>
      </c>
      <c r="I121" s="11">
        <v>2569.71102430458</v>
      </c>
      <c r="J121" s="11">
        <v>2995.5037064041799</v>
      </c>
      <c r="K121" s="11">
        <v>2279.64582541148</v>
      </c>
      <c r="L121" s="11">
        <v>2743.7473846847101</v>
      </c>
      <c r="M121" s="11">
        <v>2474.91249775296</v>
      </c>
      <c r="N121" s="11">
        <v>2194.6788743213601</v>
      </c>
      <c r="O121" s="11">
        <v>2277.5883998982499</v>
      </c>
      <c r="P121" s="11">
        <v>1984.9</v>
      </c>
      <c r="Q121" s="11">
        <v>1860.86009163157</v>
      </c>
      <c r="R121" s="11">
        <v>1746.44710542241</v>
      </c>
      <c r="S121" s="11">
        <v>1746.89856099912</v>
      </c>
      <c r="T121" s="11">
        <v>1670.41133846093</v>
      </c>
      <c r="U121" s="11">
        <v>1655.7518345716101</v>
      </c>
      <c r="V121" s="74">
        <f>100</f>
        <v>100</v>
      </c>
      <c r="W121" s="127">
        <f t="shared" si="16"/>
        <v>68.312793762975645</v>
      </c>
      <c r="X121" s="127">
        <f t="shared" si="16"/>
        <v>82.016243705130094</v>
      </c>
      <c r="Y121" s="127">
        <f t="shared" si="16"/>
        <v>91.29631558785799</v>
      </c>
      <c r="Z121" s="127">
        <f t="shared" si="16"/>
        <v>82.643047320788014</v>
      </c>
      <c r="AA121" s="127">
        <f t="shared" si="16"/>
        <v>92.225537396133234</v>
      </c>
      <c r="AB121" s="127">
        <f t="shared" si="15"/>
        <v>107.50700622845206</v>
      </c>
      <c r="AC121" s="127">
        <f t="shared" si="15"/>
        <v>81.815254451936454</v>
      </c>
      <c r="AD121" s="127">
        <f t="shared" si="17"/>
        <v>98.471608145223897</v>
      </c>
      <c r="AE121" s="127">
        <f t="shared" si="17"/>
        <v>88.823269603025722</v>
      </c>
      <c r="AF121" s="127">
        <f t="shared" si="17"/>
        <v>78.765836579233081</v>
      </c>
      <c r="AG121" s="127">
        <f t="shared" si="17"/>
        <v>81.741414564176495</v>
      </c>
      <c r="AH121" s="127">
        <f t="shared" si="17"/>
        <v>71.236986356131027</v>
      </c>
      <c r="AI121" s="127">
        <f t="shared" si="17"/>
        <v>66.785261201182365</v>
      </c>
      <c r="AJ121" s="127">
        <f t="shared" si="17"/>
        <v>62.679041070422059</v>
      </c>
      <c r="AK121" s="127">
        <f t="shared" si="17"/>
        <v>62.695243566647811</v>
      </c>
      <c r="AL121" s="127">
        <f t="shared" si="17"/>
        <v>59.950158560666956</v>
      </c>
      <c r="AM121" s="127">
        <f t="shared" si="17"/>
        <v>59.424036902875059</v>
      </c>
      <c r="AN121" s="280">
        <v>1</v>
      </c>
      <c r="AO121" s="281">
        <v>1</v>
      </c>
      <c r="AP121" s="281">
        <v>1</v>
      </c>
      <c r="AQ121" s="281">
        <v>1</v>
      </c>
      <c r="AR121" s="281">
        <v>1</v>
      </c>
      <c r="AS121" s="281">
        <v>1</v>
      </c>
      <c r="AT121" s="281">
        <v>1</v>
      </c>
      <c r="AU121" s="281">
        <v>1</v>
      </c>
      <c r="AV121" s="281">
        <v>1</v>
      </c>
      <c r="AW121" s="281">
        <v>1</v>
      </c>
      <c r="AX121" s="281">
        <v>1</v>
      </c>
      <c r="AY121" s="281">
        <v>1</v>
      </c>
      <c r="AZ121" s="281">
        <v>1</v>
      </c>
      <c r="BA121" s="281">
        <v>1</v>
      </c>
      <c r="BB121" s="281">
        <v>1</v>
      </c>
      <c r="BC121" s="281">
        <v>4</v>
      </c>
      <c r="BD121" s="281">
        <v>6</v>
      </c>
      <c r="BE121" s="325">
        <v>7</v>
      </c>
    </row>
    <row r="122" spans="2:57" ht="15" x14ac:dyDescent="0.25">
      <c r="B122" s="772"/>
      <c r="C122" s="1" t="s">
        <v>4</v>
      </c>
      <c r="D122" s="365">
        <v>5002.1792822896996</v>
      </c>
      <c r="E122" s="11">
        <v>4629.5834668755897</v>
      </c>
      <c r="F122" s="11">
        <v>4652.7859652432298</v>
      </c>
      <c r="G122" s="11">
        <v>4801.4860883034598</v>
      </c>
      <c r="H122" s="11">
        <v>4786.2629602838297</v>
      </c>
      <c r="I122" s="11">
        <v>4636.89477772399</v>
      </c>
      <c r="J122" s="11">
        <v>4779.32809686364</v>
      </c>
      <c r="K122" s="11">
        <v>4803.4113748709897</v>
      </c>
      <c r="L122" s="11">
        <v>5122.3699316531001</v>
      </c>
      <c r="M122" s="11">
        <v>5187.8522560247002</v>
      </c>
      <c r="N122" s="11">
        <v>3935.9305741542398</v>
      </c>
      <c r="O122" s="11">
        <v>4114.7799542101202</v>
      </c>
      <c r="P122" s="11">
        <v>4077.6</v>
      </c>
      <c r="Q122" s="11">
        <v>3979.2418509187501</v>
      </c>
      <c r="R122" s="11">
        <v>4225.9182513340602</v>
      </c>
      <c r="S122" s="11">
        <v>4240.3121524478502</v>
      </c>
      <c r="T122" s="11">
        <v>4067.5249657990298</v>
      </c>
      <c r="U122" s="11">
        <v>4025.49136991145</v>
      </c>
      <c r="V122" s="74">
        <f>100</f>
        <v>100</v>
      </c>
      <c r="W122" s="127">
        <f t="shared" si="16"/>
        <v>92.551330242534661</v>
      </c>
      <c r="X122" s="127">
        <f t="shared" si="16"/>
        <v>93.015178038829944</v>
      </c>
      <c r="Y122" s="127">
        <f t="shared" si="16"/>
        <v>95.987884826583539</v>
      </c>
      <c r="Z122" s="127">
        <f t="shared" si="16"/>
        <v>95.683554910350267</v>
      </c>
      <c r="AA122" s="127">
        <f t="shared" si="16"/>
        <v>92.697492753628296</v>
      </c>
      <c r="AB122" s="127">
        <f t="shared" si="15"/>
        <v>95.544918067709659</v>
      </c>
      <c r="AC122" s="127">
        <f t="shared" si="15"/>
        <v>96.026373782274234</v>
      </c>
      <c r="AD122" s="127">
        <f t="shared" si="17"/>
        <v>102.40276572630928</v>
      </c>
      <c r="AE122" s="127">
        <f t="shared" si="17"/>
        <v>103.71184164454839</v>
      </c>
      <c r="AF122" s="127">
        <f t="shared" si="17"/>
        <v>78.684316415636445</v>
      </c>
      <c r="AG122" s="127">
        <f t="shared" si="17"/>
        <v>82.259745642835483</v>
      </c>
      <c r="AH122" s="127">
        <f t="shared" si="17"/>
        <v>81.516470519895435</v>
      </c>
      <c r="AI122" s="127">
        <f t="shared" si="17"/>
        <v>79.550164565418982</v>
      </c>
      <c r="AJ122" s="127">
        <f t="shared" si="17"/>
        <v>84.481543200500539</v>
      </c>
      <c r="AK122" s="127">
        <f t="shared" si="17"/>
        <v>84.769295803945838</v>
      </c>
      <c r="AL122" s="127">
        <f t="shared" si="17"/>
        <v>81.315057622987865</v>
      </c>
      <c r="AM122" s="127">
        <f t="shared" si="17"/>
        <v>80.474751957887037</v>
      </c>
      <c r="AN122" s="280">
        <v>1</v>
      </c>
      <c r="AO122" s="281">
        <v>1</v>
      </c>
      <c r="AP122" s="281">
        <v>1</v>
      </c>
      <c r="AQ122" s="281">
        <v>1</v>
      </c>
      <c r="AR122" s="281">
        <v>1</v>
      </c>
      <c r="AS122" s="281">
        <v>1</v>
      </c>
      <c r="AT122" s="281">
        <v>1</v>
      </c>
      <c r="AU122" s="281">
        <v>1</v>
      </c>
      <c r="AV122" s="281">
        <v>1</v>
      </c>
      <c r="AW122" s="281">
        <v>1</v>
      </c>
      <c r="AX122" s="281">
        <v>1</v>
      </c>
      <c r="AY122" s="281">
        <v>1</v>
      </c>
      <c r="AZ122" s="281">
        <v>1</v>
      </c>
      <c r="BA122" s="281">
        <v>1</v>
      </c>
      <c r="BB122" s="281">
        <v>1</v>
      </c>
      <c r="BC122" s="281">
        <v>4</v>
      </c>
      <c r="BD122" s="281">
        <v>6</v>
      </c>
      <c r="BE122" s="325">
        <v>7</v>
      </c>
    </row>
    <row r="123" spans="2:57" ht="15" x14ac:dyDescent="0.25">
      <c r="B123" s="772"/>
      <c r="C123" s="1" t="s">
        <v>5</v>
      </c>
      <c r="D123" s="365">
        <v>8508.2812727008604</v>
      </c>
      <c r="E123" s="11">
        <v>7147.8935935330001</v>
      </c>
      <c r="F123" s="11">
        <v>7740.4560352755298</v>
      </c>
      <c r="G123" s="11">
        <v>8135.5182092403002</v>
      </c>
      <c r="H123" s="11">
        <v>8053.8045537528897</v>
      </c>
      <c r="I123" s="11">
        <v>8151.5461944591398</v>
      </c>
      <c r="J123" s="11">
        <v>8725.9028491255995</v>
      </c>
      <c r="K123" s="11">
        <v>8273.3445597262198</v>
      </c>
      <c r="L123" s="11">
        <v>8825.2271971330792</v>
      </c>
      <c r="M123" s="11">
        <v>9061.8490202920602</v>
      </c>
      <c r="N123" s="11">
        <v>11725.1616787601</v>
      </c>
      <c r="O123" s="11">
        <v>11775.222589671799</v>
      </c>
      <c r="P123" s="11">
        <v>11762.6</v>
      </c>
      <c r="Q123" s="11">
        <v>13143.3713023939</v>
      </c>
      <c r="R123" s="11">
        <v>13604.8814479306</v>
      </c>
      <c r="S123" s="11">
        <v>13808.7658389302</v>
      </c>
      <c r="T123" s="11">
        <v>13371.1255275198</v>
      </c>
      <c r="U123" s="11">
        <v>13270.231571517301</v>
      </c>
      <c r="V123" s="74">
        <f>100</f>
        <v>100</v>
      </c>
      <c r="W123" s="127">
        <f t="shared" si="16"/>
        <v>84.011016613511401</v>
      </c>
      <c r="X123" s="127">
        <f t="shared" si="16"/>
        <v>90.97555413584027</v>
      </c>
      <c r="Y123" s="127">
        <f t="shared" si="16"/>
        <v>95.618820634708158</v>
      </c>
      <c r="Z123" s="127">
        <f t="shared" si="16"/>
        <v>94.658419199113965</v>
      </c>
      <c r="AA123" s="127">
        <f t="shared" si="16"/>
        <v>95.807201633233277</v>
      </c>
      <c r="AB123" s="127">
        <f t="shared" si="15"/>
        <v>102.55776189631842</v>
      </c>
      <c r="AC123" s="127">
        <f t="shared" si="15"/>
        <v>97.238728887249607</v>
      </c>
      <c r="AD123" s="127">
        <f t="shared" si="17"/>
        <v>103.72514629304924</v>
      </c>
      <c r="AE123" s="127">
        <f t="shared" si="17"/>
        <v>106.50622293561618</v>
      </c>
      <c r="AF123" s="127">
        <f t="shared" si="17"/>
        <v>137.80881594007383</v>
      </c>
      <c r="AG123" s="127">
        <f t="shared" si="17"/>
        <v>138.39719459502405</v>
      </c>
      <c r="AH123" s="127">
        <f t="shared" si="17"/>
        <v>138.24883807897541</v>
      </c>
      <c r="AI123" s="127">
        <f t="shared" si="17"/>
        <v>154.47739538847759</v>
      </c>
      <c r="AJ123" s="127">
        <f t="shared" si="17"/>
        <v>159.90164184607261</v>
      </c>
      <c r="AK123" s="127">
        <f t="shared" si="17"/>
        <v>162.29794709815414</v>
      </c>
      <c r="AL123" s="127">
        <f t="shared" si="17"/>
        <v>157.15424888950906</v>
      </c>
      <c r="AM123" s="127">
        <f t="shared" si="17"/>
        <v>155.96841648965386</v>
      </c>
      <c r="AN123" s="280">
        <v>1</v>
      </c>
      <c r="AO123" s="281">
        <v>1</v>
      </c>
      <c r="AP123" s="281">
        <v>1</v>
      </c>
      <c r="AQ123" s="281">
        <v>1</v>
      </c>
      <c r="AR123" s="281">
        <v>1</v>
      </c>
      <c r="AS123" s="281">
        <v>1</v>
      </c>
      <c r="AT123" s="281">
        <v>1</v>
      </c>
      <c r="AU123" s="281">
        <v>1</v>
      </c>
      <c r="AV123" s="281">
        <v>1</v>
      </c>
      <c r="AW123" s="281">
        <v>1</v>
      </c>
      <c r="AX123" s="281">
        <v>1</v>
      </c>
      <c r="AY123" s="281">
        <v>1</v>
      </c>
      <c r="AZ123" s="281">
        <v>1</v>
      </c>
      <c r="BA123" s="281">
        <v>1</v>
      </c>
      <c r="BB123" s="281">
        <v>1</v>
      </c>
      <c r="BC123" s="281">
        <v>4</v>
      </c>
      <c r="BD123" s="281">
        <v>6</v>
      </c>
      <c r="BE123" s="325">
        <v>7</v>
      </c>
    </row>
    <row r="124" spans="2:57" ht="15" x14ac:dyDescent="0.25">
      <c r="B124" s="772"/>
      <c r="C124" s="1" t="s">
        <v>6</v>
      </c>
      <c r="D124" s="365">
        <v>17495.762506658899</v>
      </c>
      <c r="E124" s="11">
        <v>14872.808423251799</v>
      </c>
      <c r="F124" s="11">
        <v>15726.143035676399</v>
      </c>
      <c r="G124" s="11">
        <v>16699.975542433898</v>
      </c>
      <c r="H124" s="11">
        <v>16372.842823188999</v>
      </c>
      <c r="I124" s="11">
        <v>16511.9158852203</v>
      </c>
      <c r="J124" s="11">
        <v>17414.907367513999</v>
      </c>
      <c r="K124" s="11">
        <v>16580.8028681623</v>
      </c>
      <c r="L124" s="11">
        <v>17902.4903166275</v>
      </c>
      <c r="M124" s="11">
        <v>17904.070044094799</v>
      </c>
      <c r="N124" s="11">
        <v>19100.619725327801</v>
      </c>
      <c r="O124" s="11">
        <v>19407.173747138098</v>
      </c>
      <c r="P124" s="11">
        <v>18775.7</v>
      </c>
      <c r="Q124" s="11">
        <v>20174.1875237104</v>
      </c>
      <c r="R124" s="11">
        <v>20621.431060092102</v>
      </c>
      <c r="S124" s="11">
        <v>20838.378990607402</v>
      </c>
      <c r="T124" s="11">
        <v>20065.108550132001</v>
      </c>
      <c r="U124" s="11">
        <v>19898.204337972202</v>
      </c>
      <c r="V124" s="74">
        <f>100</f>
        <v>100</v>
      </c>
      <c r="W124" s="127">
        <f t="shared" si="16"/>
        <v>85.008060766663917</v>
      </c>
      <c r="X124" s="127">
        <f t="shared" si="16"/>
        <v>89.885439572530885</v>
      </c>
      <c r="Y124" s="127">
        <f t="shared" si="16"/>
        <v>95.451544544445412</v>
      </c>
      <c r="Z124" s="127">
        <f t="shared" si="16"/>
        <v>93.581761966404628</v>
      </c>
      <c r="AA124" s="127">
        <f t="shared" si="16"/>
        <v>94.376657656023013</v>
      </c>
      <c r="AB124" s="127">
        <f t="shared" si="15"/>
        <v>99.537858729425906</v>
      </c>
      <c r="AC124" s="127">
        <f t="shared" si="15"/>
        <v>94.770392898575508</v>
      </c>
      <c r="AD124" s="127">
        <f t="shared" si="17"/>
        <v>102.32472182800721</v>
      </c>
      <c r="AE124" s="127">
        <f t="shared" si="17"/>
        <v>102.33375102845902</v>
      </c>
      <c r="AF124" s="127">
        <f t="shared" si="17"/>
        <v>109.17283381080472</v>
      </c>
      <c r="AG124" s="127">
        <f t="shared" si="17"/>
        <v>110.92499535102695</v>
      </c>
      <c r="AH124" s="127">
        <f t="shared" si="17"/>
        <v>107.31569997508801</v>
      </c>
      <c r="AI124" s="127">
        <f t="shared" si="17"/>
        <v>115.30899276914676</v>
      </c>
      <c r="AJ124" s="127">
        <f t="shared" si="17"/>
        <v>117.8652891078258</v>
      </c>
      <c r="AK124" s="127">
        <f t="shared" si="17"/>
        <v>119.10529182524226</v>
      </c>
      <c r="AL124" s="127">
        <f t="shared" si="17"/>
        <v>114.68553338269885</v>
      </c>
      <c r="AM124" s="127">
        <f t="shared" si="17"/>
        <v>113.73156403099856</v>
      </c>
      <c r="AN124" s="280"/>
      <c r="AO124" s="281"/>
      <c r="AP124" s="281"/>
      <c r="AQ124" s="281"/>
      <c r="AR124" s="281"/>
      <c r="AS124" s="281"/>
      <c r="AT124" s="281"/>
      <c r="AU124" s="281"/>
      <c r="AV124" s="281"/>
      <c r="AW124" s="281"/>
      <c r="AX124" s="281"/>
      <c r="AY124" s="281"/>
      <c r="AZ124" s="281"/>
      <c r="BA124" s="281"/>
      <c r="BB124" s="281"/>
      <c r="BC124" s="281"/>
      <c r="BD124" s="281"/>
      <c r="BE124" s="325"/>
    </row>
    <row r="125" spans="2:57" ht="15" x14ac:dyDescent="0.25">
      <c r="B125" s="765"/>
      <c r="C125" s="8" t="s">
        <v>7</v>
      </c>
      <c r="D125" s="424">
        <v>8987.4812339580603</v>
      </c>
      <c r="E125" s="341">
        <v>7724.9148297187903</v>
      </c>
      <c r="F125" s="341">
        <v>7985.6870004008597</v>
      </c>
      <c r="G125" s="341">
        <v>8564.4573331935808</v>
      </c>
      <c r="H125" s="341">
        <v>8319.0382694361197</v>
      </c>
      <c r="I125" s="341">
        <v>8360.3696907611102</v>
      </c>
      <c r="J125" s="341">
        <v>8689.0045183884104</v>
      </c>
      <c r="K125" s="341">
        <v>8307.4583084360893</v>
      </c>
      <c r="L125" s="341">
        <v>9077.2631194944297</v>
      </c>
      <c r="M125" s="341">
        <v>8842.2210238027292</v>
      </c>
      <c r="N125" s="341">
        <v>7375.4580465676399</v>
      </c>
      <c r="O125" s="341">
        <v>7631.9511574662902</v>
      </c>
      <c r="P125" s="341">
        <v>7013.1</v>
      </c>
      <c r="Q125" s="341">
        <v>7030.8162213164997</v>
      </c>
      <c r="R125" s="341">
        <v>7016.5496121614497</v>
      </c>
      <c r="S125" s="341">
        <v>7029.6131516771602</v>
      </c>
      <c r="T125" s="341">
        <v>6693.9830226121503</v>
      </c>
      <c r="U125" s="341">
        <v>6627.97276645494</v>
      </c>
      <c r="V125" s="74">
        <f>100</f>
        <v>100</v>
      </c>
      <c r="W125" s="127">
        <f t="shared" si="16"/>
        <v>85.951943916513315</v>
      </c>
      <c r="X125" s="127">
        <f t="shared" si="16"/>
        <v>88.853448396954107</v>
      </c>
      <c r="Y125" s="127">
        <f t="shared" si="16"/>
        <v>95.293187381953715</v>
      </c>
      <c r="Z125" s="127">
        <f t="shared" si="16"/>
        <v>92.562510595334388</v>
      </c>
      <c r="AA125" s="127">
        <f t="shared" si="16"/>
        <v>93.022388287972291</v>
      </c>
      <c r="AB125" s="127">
        <f t="shared" si="15"/>
        <v>96.678972586425076</v>
      </c>
      <c r="AC125" s="127">
        <f t="shared" si="15"/>
        <v>92.433665141323573</v>
      </c>
      <c r="AD125" s="127">
        <f t="shared" si="17"/>
        <v>100.99896604175528</v>
      </c>
      <c r="AE125" s="127">
        <f t="shared" si="17"/>
        <v>98.383749502513751</v>
      </c>
      <c r="AF125" s="127">
        <f t="shared" si="17"/>
        <v>82.063682299556916</v>
      </c>
      <c r="AG125" s="127">
        <f t="shared" si="17"/>
        <v>84.917575445163976</v>
      </c>
      <c r="AH125" s="127">
        <f t="shared" si="17"/>
        <v>78.031873641103019</v>
      </c>
      <c r="AI125" s="127">
        <f t="shared" si="17"/>
        <v>78.228994734936975</v>
      </c>
      <c r="AJ125" s="127">
        <f t="shared" si="17"/>
        <v>78.070256054057779</v>
      </c>
      <c r="AK125" s="127">
        <f t="shared" si="17"/>
        <v>78.215608674838251</v>
      </c>
      <c r="AL125" s="127">
        <f t="shared" si="17"/>
        <v>74.481190540012292</v>
      </c>
      <c r="AM125" s="127">
        <f t="shared" si="17"/>
        <v>73.746721622204717</v>
      </c>
      <c r="AN125" s="283"/>
      <c r="AO125" s="284"/>
      <c r="AP125" s="284"/>
      <c r="AQ125" s="284"/>
      <c r="AR125" s="284"/>
      <c r="AS125" s="284"/>
      <c r="AT125" s="284"/>
      <c r="AU125" s="284"/>
      <c r="AV125" s="284"/>
      <c r="AW125" s="284"/>
      <c r="AX125" s="284"/>
      <c r="AY125" s="284"/>
      <c r="AZ125" s="284"/>
      <c r="BA125" s="284"/>
      <c r="BB125" s="284"/>
      <c r="BC125" s="284"/>
      <c r="BD125" s="284"/>
      <c r="BE125" s="284"/>
    </row>
    <row r="126" spans="2:57" ht="15" customHeight="1" x14ac:dyDescent="0.25">
      <c r="B126" s="772" t="s">
        <v>37</v>
      </c>
      <c r="C126" s="1" t="s">
        <v>2</v>
      </c>
      <c r="D126" s="425">
        <v>211.995738292411</v>
      </c>
      <c r="E126" s="11">
        <v>192.18213976235401</v>
      </c>
      <c r="F126" s="11">
        <v>231.43672333702801</v>
      </c>
      <c r="G126" s="11">
        <v>362.43783701943801</v>
      </c>
      <c r="H126" s="11">
        <v>254.21101581068501</v>
      </c>
      <c r="I126" s="11">
        <v>241.69490380610401</v>
      </c>
      <c r="J126" s="11">
        <v>191.67246655398301</v>
      </c>
      <c r="K126" s="11">
        <v>324.73246781465599</v>
      </c>
      <c r="L126" s="11">
        <v>231.22069505691999</v>
      </c>
      <c r="M126" s="11">
        <v>192.98078651566601</v>
      </c>
      <c r="N126" s="11">
        <v>191.938380409621</v>
      </c>
      <c r="O126" s="11">
        <v>174.713813279064</v>
      </c>
      <c r="P126" s="11">
        <v>208</v>
      </c>
      <c r="Q126" s="11">
        <v>252.59963230644999</v>
      </c>
      <c r="R126" s="11">
        <v>232.55643371903301</v>
      </c>
      <c r="S126" s="11">
        <v>232.15959227914601</v>
      </c>
      <c r="T126" s="11">
        <v>212.926809134347</v>
      </c>
      <c r="U126" s="11">
        <v>210.856394801253</v>
      </c>
      <c r="V126" s="74">
        <f>100</f>
        <v>100</v>
      </c>
      <c r="W126" s="127">
        <f t="shared" si="16"/>
        <v>90.653775076021759</v>
      </c>
      <c r="X126" s="127">
        <f t="shared" si="16"/>
        <v>109.17046031265099</v>
      </c>
      <c r="Y126" s="127">
        <f t="shared" si="16"/>
        <v>170.96468067651364</v>
      </c>
      <c r="Z126" s="127">
        <f t="shared" si="16"/>
        <v>119.91326705824881</v>
      </c>
      <c r="AA126" s="127">
        <f t="shared" si="16"/>
        <v>114.00932195756134</v>
      </c>
      <c r="AB126" s="127">
        <f t="shared" si="15"/>
        <v>90.413358352328956</v>
      </c>
      <c r="AC126" s="127">
        <f t="shared" si="15"/>
        <v>153.17877162546748</v>
      </c>
      <c r="AD126" s="127">
        <f t="shared" si="17"/>
        <v>109.06855813204675</v>
      </c>
      <c r="AE126" s="127">
        <f t="shared" si="17"/>
        <v>91.030502815807921</v>
      </c>
      <c r="AF126" s="127">
        <f t="shared" si="17"/>
        <v>90.538791937824541</v>
      </c>
      <c r="AG126" s="127">
        <f t="shared" si="17"/>
        <v>82.413832790391709</v>
      </c>
      <c r="AH126" s="127">
        <f t="shared" si="17"/>
        <v>98.115179897201713</v>
      </c>
      <c r="AI126" s="127">
        <f t="shared" si="17"/>
        <v>119.15316521978052</v>
      </c>
      <c r="AJ126" s="127">
        <f t="shared" ref="AJ126:AJ140" si="18">R126*100/$D126</f>
        <v>109.69863620478169</v>
      </c>
      <c r="AK126" s="127">
        <f t="shared" ref="AK126:AK140" si="19">S126*100/$D126</f>
        <v>109.51144308331449</v>
      </c>
      <c r="AL126" s="127">
        <f t="shared" ref="AL126:AL140" si="20">T126*100/$D126</f>
        <v>100.43919318823841</v>
      </c>
      <c r="AM126" s="127">
        <f t="shared" ref="AM126:AM140" si="21">U126*100/$D126</f>
        <v>99.462563021155418</v>
      </c>
      <c r="AN126" s="280">
        <v>1</v>
      </c>
      <c r="AO126" s="281">
        <v>1</v>
      </c>
      <c r="AP126" s="281">
        <v>1</v>
      </c>
      <c r="AQ126" s="281">
        <v>1</v>
      </c>
      <c r="AR126" s="281">
        <v>1</v>
      </c>
      <c r="AS126" s="281">
        <v>1</v>
      </c>
      <c r="AT126" s="281">
        <v>1</v>
      </c>
      <c r="AU126" s="281">
        <v>1</v>
      </c>
      <c r="AV126" s="281">
        <v>1</v>
      </c>
      <c r="AW126" s="281">
        <v>1</v>
      </c>
      <c r="AX126" s="281">
        <v>1</v>
      </c>
      <c r="AY126" s="281">
        <v>1</v>
      </c>
      <c r="AZ126" s="281">
        <v>1</v>
      </c>
      <c r="BA126" s="281">
        <v>1</v>
      </c>
      <c r="BB126" s="281">
        <v>1</v>
      </c>
      <c r="BC126" s="281">
        <v>4</v>
      </c>
      <c r="BD126" s="281">
        <v>6</v>
      </c>
      <c r="BE126" s="325">
        <v>7</v>
      </c>
    </row>
    <row r="127" spans="2:57" ht="15" x14ac:dyDescent="0.25">
      <c r="B127" s="772"/>
      <c r="C127" s="1" t="s">
        <v>3</v>
      </c>
      <c r="D127" s="365">
        <v>949.31957964065998</v>
      </c>
      <c r="E127" s="11">
        <v>745.937347910212</v>
      </c>
      <c r="F127" s="11">
        <v>1121.8137659459101</v>
      </c>
      <c r="G127" s="11">
        <v>1184.44498794591</v>
      </c>
      <c r="H127" s="11">
        <v>1040.8413994236</v>
      </c>
      <c r="I127" s="11">
        <v>1007.53115466448</v>
      </c>
      <c r="J127" s="11">
        <v>951.95483821076198</v>
      </c>
      <c r="K127" s="11">
        <v>848.82394480960397</v>
      </c>
      <c r="L127" s="11">
        <v>957.60775098979605</v>
      </c>
      <c r="M127" s="11">
        <v>932.12363459484595</v>
      </c>
      <c r="N127" s="11">
        <v>995.71278793352201</v>
      </c>
      <c r="O127" s="11">
        <v>866.64970745357402</v>
      </c>
      <c r="P127" s="11">
        <v>746</v>
      </c>
      <c r="Q127" s="11">
        <v>911.94809489995396</v>
      </c>
      <c r="R127" s="11">
        <v>822.84121541085199</v>
      </c>
      <c r="S127" s="11">
        <v>823.05390196464805</v>
      </c>
      <c r="T127" s="11">
        <v>787.01678957243303</v>
      </c>
      <c r="U127" s="11">
        <v>780.14544129849605</v>
      </c>
      <c r="V127" s="74">
        <f>100</f>
        <v>100</v>
      </c>
      <c r="W127" s="127">
        <f t="shared" si="16"/>
        <v>78.575999474546492</v>
      </c>
      <c r="X127" s="127">
        <f t="shared" si="16"/>
        <v>118.17029691629696</v>
      </c>
      <c r="Y127" s="127">
        <f t="shared" si="16"/>
        <v>124.76778245680455</v>
      </c>
      <c r="Z127" s="127">
        <f t="shared" si="16"/>
        <v>109.64078080192797</v>
      </c>
      <c r="AA127" s="127">
        <f t="shared" si="16"/>
        <v>106.13192609446173</v>
      </c>
      <c r="AB127" s="127">
        <f t="shared" si="15"/>
        <v>100.2775944609822</v>
      </c>
      <c r="AC127" s="127">
        <f t="shared" si="15"/>
        <v>89.413930041441262</v>
      </c>
      <c r="AD127" s="127">
        <f t="shared" si="15"/>
        <v>100.87306440601103</v>
      </c>
      <c r="AE127" s="127">
        <f t="shared" si="15"/>
        <v>98.18860314117579</v>
      </c>
      <c r="AF127" s="127">
        <f t="shared" si="15"/>
        <v>104.8869958323648</v>
      </c>
      <c r="AG127" s="127">
        <f t="shared" si="15"/>
        <v>91.29167100731469</v>
      </c>
      <c r="AH127" s="127">
        <f t="shared" si="15"/>
        <v>78.582599158270682</v>
      </c>
      <c r="AI127" s="127">
        <f t="shared" ref="AI127:AI140" si="22">Q127*100/$D127</f>
        <v>96.063339939238162</v>
      </c>
      <c r="AJ127" s="127">
        <f t="shared" si="18"/>
        <v>86.676945578465464</v>
      </c>
      <c r="AK127" s="127">
        <f t="shared" si="19"/>
        <v>86.699349683295651</v>
      </c>
      <c r="AL127" s="127">
        <f t="shared" si="20"/>
        <v>82.903250543967246</v>
      </c>
      <c r="AM127" s="127">
        <f t="shared" si="21"/>
        <v>82.179432303903354</v>
      </c>
      <c r="AN127" s="280">
        <v>1</v>
      </c>
      <c r="AO127" s="281">
        <v>1</v>
      </c>
      <c r="AP127" s="281">
        <v>1</v>
      </c>
      <c r="AQ127" s="281">
        <v>1</v>
      </c>
      <c r="AR127" s="281">
        <v>1</v>
      </c>
      <c r="AS127" s="281">
        <v>1</v>
      </c>
      <c r="AT127" s="281">
        <v>1</v>
      </c>
      <c r="AU127" s="281">
        <v>1</v>
      </c>
      <c r="AV127" s="281">
        <v>1</v>
      </c>
      <c r="AW127" s="281">
        <v>1</v>
      </c>
      <c r="AX127" s="281">
        <v>1</v>
      </c>
      <c r="AY127" s="281">
        <v>1</v>
      </c>
      <c r="AZ127" s="281">
        <v>1</v>
      </c>
      <c r="BA127" s="281">
        <v>1</v>
      </c>
      <c r="BB127" s="281">
        <v>1</v>
      </c>
      <c r="BC127" s="281">
        <v>4</v>
      </c>
      <c r="BD127" s="281">
        <v>6</v>
      </c>
      <c r="BE127" s="325">
        <v>7</v>
      </c>
    </row>
    <row r="128" spans="2:57" ht="15" x14ac:dyDescent="0.25">
      <c r="B128" s="772"/>
      <c r="C128" s="1" t="s">
        <v>4</v>
      </c>
      <c r="D128" s="365">
        <v>4465.9547677853598</v>
      </c>
      <c r="E128" s="11">
        <v>3152.30939069122</v>
      </c>
      <c r="F128" s="11">
        <v>4036.2894668584499</v>
      </c>
      <c r="G128" s="11">
        <v>4151.9630108428601</v>
      </c>
      <c r="H128" s="11">
        <v>3748.75133478006</v>
      </c>
      <c r="I128" s="11">
        <v>3403.5415564386299</v>
      </c>
      <c r="J128" s="11">
        <v>3363.9346435554999</v>
      </c>
      <c r="K128" s="11">
        <v>3415.0687163887201</v>
      </c>
      <c r="L128" s="11">
        <v>3697.4925161747201</v>
      </c>
      <c r="M128" s="11">
        <v>3864.1626748723202</v>
      </c>
      <c r="N128" s="11">
        <v>2877.1033809805599</v>
      </c>
      <c r="O128" s="11">
        <v>2696.6166369880402</v>
      </c>
      <c r="P128" s="11">
        <v>2104.4</v>
      </c>
      <c r="Q128" s="11">
        <v>2594.67136173069</v>
      </c>
      <c r="R128" s="11">
        <v>2861.3408394916801</v>
      </c>
      <c r="S128" s="11">
        <v>2871.0867905212099</v>
      </c>
      <c r="T128" s="11">
        <v>2754.09386057556</v>
      </c>
      <c r="U128" s="11">
        <v>2725.6245755319501</v>
      </c>
      <c r="V128" s="74">
        <f>100</f>
        <v>100</v>
      </c>
      <c r="W128" s="127">
        <f t="shared" si="16"/>
        <v>70.585340752441866</v>
      </c>
      <c r="X128" s="127">
        <f t="shared" si="16"/>
        <v>90.379094207889196</v>
      </c>
      <c r="Y128" s="127">
        <f t="shared" si="16"/>
        <v>92.969213230562872</v>
      </c>
      <c r="Z128" s="127">
        <f t="shared" si="16"/>
        <v>83.940647178543713</v>
      </c>
      <c r="AA128" s="127">
        <f t="shared" si="16"/>
        <v>76.210838071842488</v>
      </c>
      <c r="AB128" s="127">
        <f t="shared" si="15"/>
        <v>75.323974793046446</v>
      </c>
      <c r="AC128" s="127">
        <f t="shared" si="15"/>
        <v>76.46894995495515</v>
      </c>
      <c r="AD128" s="127">
        <f t="shared" si="15"/>
        <v>82.792878755650378</v>
      </c>
      <c r="AE128" s="127">
        <f t="shared" si="15"/>
        <v>86.524895029076504</v>
      </c>
      <c r="AF128" s="127">
        <f t="shared" si="15"/>
        <v>64.423030025610814</v>
      </c>
      <c r="AG128" s="127">
        <f t="shared" si="15"/>
        <v>60.381637907301879</v>
      </c>
      <c r="AH128" s="127">
        <f t="shared" si="15"/>
        <v>47.120942988044625</v>
      </c>
      <c r="AI128" s="127">
        <f t="shared" si="22"/>
        <v>58.098917177734251</v>
      </c>
      <c r="AJ128" s="127">
        <f t="shared" si="18"/>
        <v>64.070081052580875</v>
      </c>
      <c r="AK128" s="127">
        <f t="shared" si="19"/>
        <v>64.288308767286622</v>
      </c>
      <c r="AL128" s="127">
        <f t="shared" si="20"/>
        <v>61.668646544337903</v>
      </c>
      <c r="AM128" s="127">
        <f t="shared" si="21"/>
        <v>61.031172890350859</v>
      </c>
      <c r="AN128" s="280">
        <v>1</v>
      </c>
      <c r="AO128" s="342">
        <v>1</v>
      </c>
      <c r="AP128" s="342">
        <v>1</v>
      </c>
      <c r="AQ128" s="342">
        <v>1</v>
      </c>
      <c r="AR128" s="419">
        <v>1</v>
      </c>
      <c r="AS128" s="419">
        <v>1</v>
      </c>
      <c r="AT128" s="281">
        <v>1</v>
      </c>
      <c r="AU128" s="281">
        <v>1</v>
      </c>
      <c r="AV128" s="281">
        <v>1</v>
      </c>
      <c r="AW128" s="281">
        <v>1</v>
      </c>
      <c r="AX128" s="281">
        <v>1</v>
      </c>
      <c r="AY128" s="281">
        <v>1</v>
      </c>
      <c r="AZ128" s="281">
        <v>1</v>
      </c>
      <c r="BA128" s="281">
        <v>1</v>
      </c>
      <c r="BB128" s="281">
        <v>1</v>
      </c>
      <c r="BC128" s="281">
        <v>4</v>
      </c>
      <c r="BD128" s="281">
        <v>6</v>
      </c>
      <c r="BE128" s="325">
        <v>7</v>
      </c>
    </row>
    <row r="129" spans="2:57" ht="15" x14ac:dyDescent="0.25">
      <c r="B129" s="772"/>
      <c r="C129" s="1" t="s">
        <v>5</v>
      </c>
      <c r="D129" s="365">
        <v>22722.528936025999</v>
      </c>
      <c r="E129" s="11">
        <v>14892.5133245492</v>
      </c>
      <c r="F129" s="11">
        <v>15598.6936735127</v>
      </c>
      <c r="G129" s="11">
        <v>17689.691718202299</v>
      </c>
      <c r="H129" s="11">
        <v>16915.3663325411</v>
      </c>
      <c r="I129" s="11">
        <v>16147.966363093999</v>
      </c>
      <c r="J129" s="11">
        <v>16513.439167467601</v>
      </c>
      <c r="K129" s="11">
        <v>16375.468520832201</v>
      </c>
      <c r="L129" s="11">
        <v>16070.1065439212</v>
      </c>
      <c r="M129" s="11">
        <v>17283.464983239799</v>
      </c>
      <c r="N129" s="11">
        <v>20745.746525074501</v>
      </c>
      <c r="O129" s="11">
        <v>17385.805138641601</v>
      </c>
      <c r="P129" s="11">
        <v>14637</v>
      </c>
      <c r="Q129" s="11">
        <v>19999.863817203801</v>
      </c>
      <c r="R129" s="11">
        <v>22069.9026277667</v>
      </c>
      <c r="S129" s="11">
        <v>22400.643950028101</v>
      </c>
      <c r="T129" s="11">
        <v>21690.701200487601</v>
      </c>
      <c r="U129" s="11">
        <v>21527.0190899966</v>
      </c>
      <c r="V129" s="74">
        <f>100</f>
        <v>100</v>
      </c>
      <c r="W129" s="127">
        <f t="shared" si="16"/>
        <v>65.540738737656511</v>
      </c>
      <c r="X129" s="127">
        <f t="shared" si="16"/>
        <v>68.648580963104692</v>
      </c>
      <c r="Y129" s="127">
        <f t="shared" si="16"/>
        <v>77.850893129046639</v>
      </c>
      <c r="Z129" s="127">
        <f t="shared" si="16"/>
        <v>74.443150144798409</v>
      </c>
      <c r="AA129" s="127">
        <f t="shared" si="16"/>
        <v>71.065885353508364</v>
      </c>
      <c r="AB129" s="127">
        <f t="shared" si="15"/>
        <v>72.674301412313113</v>
      </c>
      <c r="AC129" s="127">
        <f t="shared" si="15"/>
        <v>72.067103828699743</v>
      </c>
      <c r="AD129" s="127">
        <f t="shared" si="15"/>
        <v>70.723230627918568</v>
      </c>
      <c r="AE129" s="127">
        <f t="shared" si="15"/>
        <v>76.063122339509036</v>
      </c>
      <c r="AF129" s="127">
        <f t="shared" si="15"/>
        <v>91.300341539812678</v>
      </c>
      <c r="AG129" s="127">
        <f t="shared" si="15"/>
        <v>76.513513031891634</v>
      </c>
      <c r="AH129" s="127">
        <f t="shared" si="15"/>
        <v>64.416245397726854</v>
      </c>
      <c r="AI129" s="127">
        <f t="shared" si="22"/>
        <v>88.017772464994067</v>
      </c>
      <c r="AJ129" s="127">
        <f t="shared" si="18"/>
        <v>97.127844747841536</v>
      </c>
      <c r="AK129" s="127">
        <f t="shared" si="19"/>
        <v>98.5834103813702</v>
      </c>
      <c r="AL129" s="127">
        <f t="shared" si="20"/>
        <v>95.4590101372807</v>
      </c>
      <c r="AM129" s="127">
        <f t="shared" si="21"/>
        <v>94.738658494416313</v>
      </c>
      <c r="AN129" s="280">
        <v>1</v>
      </c>
      <c r="AO129" s="281">
        <v>1</v>
      </c>
      <c r="AP129" s="281">
        <v>1</v>
      </c>
      <c r="AQ129" s="281">
        <v>1</v>
      </c>
      <c r="AR129" s="281">
        <v>1</v>
      </c>
      <c r="AS129" s="281">
        <v>1</v>
      </c>
      <c r="AT129" s="281">
        <v>1</v>
      </c>
      <c r="AU129" s="281">
        <v>1</v>
      </c>
      <c r="AV129" s="281">
        <v>1</v>
      </c>
      <c r="AW129" s="281">
        <v>1</v>
      </c>
      <c r="AX129" s="281">
        <v>1</v>
      </c>
      <c r="AY129" s="281">
        <v>1</v>
      </c>
      <c r="AZ129" s="281">
        <v>1</v>
      </c>
      <c r="BA129" s="281">
        <v>1</v>
      </c>
      <c r="BB129" s="281">
        <v>1</v>
      </c>
      <c r="BC129" s="281">
        <v>4</v>
      </c>
      <c r="BD129" s="281">
        <v>6</v>
      </c>
      <c r="BE129" s="325">
        <v>7</v>
      </c>
    </row>
    <row r="130" spans="2:57" ht="15" x14ac:dyDescent="0.25">
      <c r="B130" s="772"/>
      <c r="C130" s="1" t="s">
        <v>6</v>
      </c>
      <c r="D130" s="365">
        <v>28349.799021744398</v>
      </c>
      <c r="E130" s="11">
        <v>18982.942202913</v>
      </c>
      <c r="F130" s="11">
        <v>20988.2336296541</v>
      </c>
      <c r="G130" s="11">
        <v>23388.537554010501</v>
      </c>
      <c r="H130" s="11">
        <v>21959.1700825554</v>
      </c>
      <c r="I130" s="11">
        <v>20800.733978003202</v>
      </c>
      <c r="J130" s="11">
        <v>21021.001115787902</v>
      </c>
      <c r="K130" s="11">
        <v>20964.093649845199</v>
      </c>
      <c r="L130" s="11">
        <v>20956.427506142601</v>
      </c>
      <c r="M130" s="11">
        <v>22272.732079222598</v>
      </c>
      <c r="N130" s="11">
        <v>24810.501074398198</v>
      </c>
      <c r="O130" s="11">
        <v>21123.785296362301</v>
      </c>
      <c r="P130" s="11">
        <v>17695.400000000001</v>
      </c>
      <c r="Q130" s="11">
        <v>23759.082906140899</v>
      </c>
      <c r="R130" s="11">
        <v>25986.6411163882</v>
      </c>
      <c r="S130" s="11">
        <v>26326.9442347931</v>
      </c>
      <c r="T130" s="11">
        <v>25444.738659769901</v>
      </c>
      <c r="U130" s="11">
        <v>25243.6455016283</v>
      </c>
      <c r="V130" s="74">
        <f>100</f>
        <v>100</v>
      </c>
      <c r="W130" s="127">
        <f t="shared" si="16"/>
        <v>66.959706445724763</v>
      </c>
      <c r="X130" s="127">
        <f t="shared" si="16"/>
        <v>74.033094956179582</v>
      </c>
      <c r="Y130" s="127">
        <f t="shared" si="16"/>
        <v>82.499835487621652</v>
      </c>
      <c r="Z130" s="127">
        <f t="shared" si="16"/>
        <v>77.45793917520416</v>
      </c>
      <c r="AA130" s="127">
        <f t="shared" si="16"/>
        <v>73.371715834912848</v>
      </c>
      <c r="AB130" s="127">
        <f t="shared" si="15"/>
        <v>74.148677737237989</v>
      </c>
      <c r="AC130" s="127">
        <f t="shared" si="15"/>
        <v>73.947944511936981</v>
      </c>
      <c r="AD130" s="127">
        <f t="shared" si="15"/>
        <v>73.920903248975222</v>
      </c>
      <c r="AE130" s="127">
        <f t="shared" si="15"/>
        <v>78.563985805117454</v>
      </c>
      <c r="AF130" s="127">
        <f t="shared" si="15"/>
        <v>87.515615385380528</v>
      </c>
      <c r="AG130" s="127">
        <f t="shared" si="15"/>
        <v>74.51123473630372</v>
      </c>
      <c r="AH130" s="127">
        <f t="shared" si="15"/>
        <v>62.418079177307632</v>
      </c>
      <c r="AI130" s="127">
        <f t="shared" si="22"/>
        <v>83.806883032636662</v>
      </c>
      <c r="AJ130" s="127">
        <f t="shared" si="18"/>
        <v>91.664286919481683</v>
      </c>
      <c r="AK130" s="127">
        <f t="shared" si="19"/>
        <v>92.864659162487314</v>
      </c>
      <c r="AL130" s="127">
        <f t="shared" si="20"/>
        <v>89.752800858495306</v>
      </c>
      <c r="AM130" s="127">
        <f t="shared" si="21"/>
        <v>89.043472520797522</v>
      </c>
      <c r="AN130" s="280"/>
      <c r="AO130" s="281"/>
      <c r="AP130" s="281"/>
      <c r="AQ130" s="281"/>
      <c r="AR130" s="281"/>
      <c r="AS130" s="281"/>
      <c r="AT130" s="281"/>
      <c r="AU130" s="281"/>
      <c r="AV130" s="281"/>
      <c r="AW130" s="281"/>
      <c r="AX130" s="281"/>
      <c r="AY130" s="281"/>
      <c r="AZ130" s="281"/>
      <c r="BA130" s="281"/>
      <c r="BB130" s="281"/>
      <c r="BC130" s="281"/>
      <c r="BD130" s="281"/>
      <c r="BE130" s="325"/>
    </row>
    <row r="131" spans="2:57" ht="15" x14ac:dyDescent="0.25">
      <c r="B131" s="765"/>
      <c r="C131" s="8" t="s">
        <v>7</v>
      </c>
      <c r="D131" s="424">
        <v>5627.27008571844</v>
      </c>
      <c r="E131" s="341">
        <v>4090.4288783637799</v>
      </c>
      <c r="F131" s="341">
        <v>5389.5399561413897</v>
      </c>
      <c r="G131" s="341">
        <v>5698.8458358082098</v>
      </c>
      <c r="H131" s="341">
        <v>5043.80375001435</v>
      </c>
      <c r="I131" s="341">
        <v>4652.7676149092104</v>
      </c>
      <c r="J131" s="341">
        <v>4507.5619483202399</v>
      </c>
      <c r="K131" s="341">
        <v>4588.6251290129803</v>
      </c>
      <c r="L131" s="341">
        <v>4886.3209622214399</v>
      </c>
      <c r="M131" s="341">
        <v>4989.2670959828301</v>
      </c>
      <c r="N131" s="341">
        <v>4064.7545493236998</v>
      </c>
      <c r="O131" s="341">
        <v>3737.9801577206799</v>
      </c>
      <c r="P131" s="341">
        <v>3058.4</v>
      </c>
      <c r="Q131" s="341">
        <v>3759.21908893709</v>
      </c>
      <c r="R131" s="341">
        <v>3916.73848862157</v>
      </c>
      <c r="S131" s="341">
        <v>3926.300284765</v>
      </c>
      <c r="T131" s="341">
        <v>3754.03745928234</v>
      </c>
      <c r="U131" s="341">
        <v>3716.6264116317002</v>
      </c>
      <c r="V131" s="74">
        <f>100</f>
        <v>100</v>
      </c>
      <c r="W131" s="127">
        <f t="shared" si="16"/>
        <v>72.68940029633481</v>
      </c>
      <c r="X131" s="127">
        <f t="shared" si="16"/>
        <v>95.775391513899606</v>
      </c>
      <c r="Y131" s="127">
        <f t="shared" si="16"/>
        <v>101.27194445973764</v>
      </c>
      <c r="Z131" s="127">
        <f t="shared" si="16"/>
        <v>89.631449587165179</v>
      </c>
      <c r="AA131" s="127">
        <f t="shared" si="16"/>
        <v>82.682500467101463</v>
      </c>
      <c r="AB131" s="127">
        <f t="shared" si="15"/>
        <v>80.102107765541064</v>
      </c>
      <c r="AC131" s="127">
        <f t="shared" si="15"/>
        <v>81.542649617237004</v>
      </c>
      <c r="AD131" s="127">
        <f t="shared" si="15"/>
        <v>86.83288500089111</v>
      </c>
      <c r="AE131" s="127">
        <f t="shared" si="15"/>
        <v>88.662300191440778</v>
      </c>
      <c r="AF131" s="127">
        <f t="shared" si="15"/>
        <v>72.233151908590997</v>
      </c>
      <c r="AG131" s="127">
        <f t="shared" si="15"/>
        <v>66.426172918328092</v>
      </c>
      <c r="AH131" s="127">
        <f t="shared" si="15"/>
        <v>54.349621635577329</v>
      </c>
      <c r="AI131" s="127">
        <f t="shared" si="22"/>
        <v>66.803601598538634</v>
      </c>
      <c r="AJ131" s="127">
        <f t="shared" si="18"/>
        <v>69.602816800315637</v>
      </c>
      <c r="AK131" s="127">
        <f t="shared" si="19"/>
        <v>69.772735712999363</v>
      </c>
      <c r="AL131" s="127">
        <f t="shared" si="20"/>
        <v>66.711520899090772</v>
      </c>
      <c r="AM131" s="127">
        <f t="shared" si="21"/>
        <v>66.046703908244965</v>
      </c>
      <c r="AN131" s="283"/>
      <c r="AO131" s="284"/>
      <c r="AP131" s="284"/>
      <c r="AQ131" s="284"/>
      <c r="AR131" s="284"/>
      <c r="AS131" s="284"/>
      <c r="AT131" s="284"/>
      <c r="AU131" s="284"/>
      <c r="AV131" s="284"/>
      <c r="AW131" s="284"/>
      <c r="AX131" s="284"/>
      <c r="AY131" s="284"/>
      <c r="AZ131" s="284"/>
      <c r="BA131" s="284"/>
      <c r="BB131" s="284"/>
      <c r="BC131" s="284"/>
      <c r="BD131" s="284"/>
      <c r="BE131" s="284"/>
    </row>
    <row r="132" spans="2:57" ht="15" customHeight="1" x14ac:dyDescent="0.25">
      <c r="B132" s="772" t="s">
        <v>38</v>
      </c>
      <c r="C132" s="1" t="s">
        <v>2</v>
      </c>
      <c r="D132" s="425">
        <v>4227.8076420165598</v>
      </c>
      <c r="E132" s="11">
        <v>2728.0604916728998</v>
      </c>
      <c r="F132" s="11">
        <v>4538.4234478530498</v>
      </c>
      <c r="G132" s="11">
        <v>4621.0824219978304</v>
      </c>
      <c r="H132" s="11">
        <v>4033.04513565958</v>
      </c>
      <c r="I132" s="11">
        <v>4288.1426529027003</v>
      </c>
      <c r="J132" s="11">
        <v>4436.08524177245</v>
      </c>
      <c r="K132" s="11">
        <v>4326.4707480036896</v>
      </c>
      <c r="L132" s="11">
        <v>4629.8859454297699</v>
      </c>
      <c r="M132" s="11">
        <v>4203.1744017595602</v>
      </c>
      <c r="N132" s="11">
        <v>4967.1452150353498</v>
      </c>
      <c r="O132" s="11">
        <v>4117.83261256678</v>
      </c>
      <c r="P132" s="11">
        <v>3295.9</v>
      </c>
      <c r="Q132" s="11">
        <v>5232.00684804918</v>
      </c>
      <c r="R132" s="11">
        <v>4785.9094493242601</v>
      </c>
      <c r="S132" s="11">
        <v>4777.7425070455201</v>
      </c>
      <c r="T132" s="11">
        <v>4381.9401568989897</v>
      </c>
      <c r="U132" s="11">
        <v>4339.1437512939101</v>
      </c>
      <c r="V132" s="74">
        <f>100</f>
        <v>100</v>
      </c>
      <c r="W132" s="127">
        <f t="shared" si="16"/>
        <v>64.526599189637736</v>
      </c>
      <c r="X132" s="127">
        <f t="shared" si="16"/>
        <v>107.34697110506035</v>
      </c>
      <c r="Y132" s="127">
        <f t="shared" si="16"/>
        <v>109.30209728732332</v>
      </c>
      <c r="Z132" s="127">
        <f t="shared" si="16"/>
        <v>95.393297830738518</v>
      </c>
      <c r="AA132" s="127">
        <f t="shared" si="16"/>
        <v>101.42709924374331</v>
      </c>
      <c r="AB132" s="127">
        <f t="shared" si="15"/>
        <v>104.92637360522265</v>
      </c>
      <c r="AC132" s="127">
        <f t="shared" si="15"/>
        <v>102.33367064779868</v>
      </c>
      <c r="AD132" s="127">
        <f t="shared" si="15"/>
        <v>109.51032633124785</v>
      </c>
      <c r="AE132" s="127">
        <f t="shared" si="15"/>
        <v>99.417351915158321</v>
      </c>
      <c r="AF132" s="127">
        <f t="shared" si="15"/>
        <v>117.48749317899771</v>
      </c>
      <c r="AG132" s="127">
        <f t="shared" si="15"/>
        <v>97.398769320608807</v>
      </c>
      <c r="AH132" s="127">
        <f t="shared" si="15"/>
        <v>77.957662199312765</v>
      </c>
      <c r="AI132" s="127">
        <f t="shared" si="22"/>
        <v>123.75224445059288</v>
      </c>
      <c r="AJ132" s="127">
        <f t="shared" si="18"/>
        <v>113.20073793710964</v>
      </c>
      <c r="AK132" s="127">
        <f t="shared" si="19"/>
        <v>113.00756589688774</v>
      </c>
      <c r="AL132" s="127">
        <f t="shared" si="20"/>
        <v>103.64568419221912</v>
      </c>
      <c r="AM132" s="127">
        <f t="shared" si="21"/>
        <v>102.63342419297595</v>
      </c>
      <c r="AN132" s="280">
        <v>1</v>
      </c>
      <c r="AO132" s="281">
        <v>1</v>
      </c>
      <c r="AP132" s="281">
        <v>1</v>
      </c>
      <c r="AQ132" s="281">
        <v>1</v>
      </c>
      <c r="AR132" s="281">
        <v>1</v>
      </c>
      <c r="AS132" s="281">
        <v>1</v>
      </c>
      <c r="AT132" s="281">
        <v>1</v>
      </c>
      <c r="AU132" s="281">
        <v>1</v>
      </c>
      <c r="AV132" s="281">
        <v>1</v>
      </c>
      <c r="AW132" s="281">
        <v>1</v>
      </c>
      <c r="AX132" s="281">
        <v>1</v>
      </c>
      <c r="AY132" s="281">
        <v>1</v>
      </c>
      <c r="AZ132" s="281">
        <v>1</v>
      </c>
      <c r="BA132" s="281">
        <v>1</v>
      </c>
      <c r="BB132" s="281">
        <v>1</v>
      </c>
      <c r="BC132" s="281">
        <v>4</v>
      </c>
      <c r="BD132" s="281">
        <v>6</v>
      </c>
      <c r="BE132" s="325">
        <v>7</v>
      </c>
    </row>
    <row r="133" spans="2:57" ht="15" x14ac:dyDescent="0.25">
      <c r="B133" s="772"/>
      <c r="C133" s="1" t="s">
        <v>3</v>
      </c>
      <c r="D133" s="365">
        <v>13020.1220398082</v>
      </c>
      <c r="E133" s="11">
        <v>11226.0959367544</v>
      </c>
      <c r="F133" s="11">
        <v>12080.6904194864</v>
      </c>
      <c r="G133" s="11">
        <v>13552.985570036</v>
      </c>
      <c r="H133" s="11">
        <v>13362.9568392408</v>
      </c>
      <c r="I133" s="11">
        <v>13987.0090396371</v>
      </c>
      <c r="J133" s="11">
        <v>13482.4732928998</v>
      </c>
      <c r="K133" s="11">
        <v>12953.989896246399</v>
      </c>
      <c r="L133" s="11">
        <v>13914.4429780796</v>
      </c>
      <c r="M133" s="11">
        <v>13210.460087343599</v>
      </c>
      <c r="N133" s="11">
        <v>13490.288893733201</v>
      </c>
      <c r="O133" s="11">
        <v>14257.9496311371</v>
      </c>
      <c r="P133" s="11">
        <v>12162.7</v>
      </c>
      <c r="Q133" s="11">
        <v>13580.790443858599</v>
      </c>
      <c r="R133" s="11">
        <v>14739.5521977518</v>
      </c>
      <c r="S133" s="11">
        <v>14743.3614164471</v>
      </c>
      <c r="T133" s="11">
        <v>14097.8293946823</v>
      </c>
      <c r="U133" s="11">
        <v>13974.149914747701</v>
      </c>
      <c r="V133" s="74">
        <f>100</f>
        <v>100</v>
      </c>
      <c r="W133" s="127">
        <f t="shared" si="16"/>
        <v>86.221126825319459</v>
      </c>
      <c r="X133" s="127">
        <f t="shared" si="16"/>
        <v>92.784771007141501</v>
      </c>
      <c r="Y133" s="127">
        <f t="shared" si="16"/>
        <v>104.09261548085804</v>
      </c>
      <c r="Z133" s="127">
        <f t="shared" si="16"/>
        <v>102.63311509972337</v>
      </c>
      <c r="AA133" s="127">
        <f t="shared" si="16"/>
        <v>107.42609782667706</v>
      </c>
      <c r="AB133" s="127">
        <f t="shared" si="15"/>
        <v>103.55105160825674</v>
      </c>
      <c r="AC133" s="127">
        <f t="shared" si="15"/>
        <v>99.492077390982928</v>
      </c>
      <c r="AD133" s="127">
        <f t="shared" si="15"/>
        <v>106.86876002803254</v>
      </c>
      <c r="AE133" s="127">
        <f t="shared" si="15"/>
        <v>101.46187606347661</v>
      </c>
      <c r="AF133" s="127">
        <f t="shared" si="15"/>
        <v>103.61107870177787</v>
      </c>
      <c r="AG133" s="127">
        <f t="shared" si="15"/>
        <v>109.50703524547866</v>
      </c>
      <c r="AH133" s="127">
        <f t="shared" si="15"/>
        <v>93.414638993500319</v>
      </c>
      <c r="AI133" s="127">
        <f t="shared" si="22"/>
        <v>104.30616857765381</v>
      </c>
      <c r="AJ133" s="127">
        <f t="shared" si="18"/>
        <v>113.20594501869147</v>
      </c>
      <c r="AK133" s="127">
        <f t="shared" si="19"/>
        <v>113.23520141647063</v>
      </c>
      <c r="AL133" s="127">
        <f t="shared" si="20"/>
        <v>108.27724464931339</v>
      </c>
      <c r="AM133" s="127">
        <f t="shared" si="21"/>
        <v>107.32733435234032</v>
      </c>
      <c r="AN133" s="280">
        <v>1</v>
      </c>
      <c r="AO133" s="281">
        <v>1</v>
      </c>
      <c r="AP133" s="281">
        <v>1</v>
      </c>
      <c r="AQ133" s="281">
        <v>1</v>
      </c>
      <c r="AR133" s="281">
        <v>1</v>
      </c>
      <c r="AS133" s="281">
        <v>1</v>
      </c>
      <c r="AT133" s="281">
        <v>1</v>
      </c>
      <c r="AU133" s="281">
        <v>1</v>
      </c>
      <c r="AV133" s="281">
        <v>1</v>
      </c>
      <c r="AW133" s="281">
        <v>1</v>
      </c>
      <c r="AX133" s="281">
        <v>1</v>
      </c>
      <c r="AY133" s="281">
        <v>1</v>
      </c>
      <c r="AZ133" s="281">
        <v>1</v>
      </c>
      <c r="BA133" s="281">
        <v>1</v>
      </c>
      <c r="BB133" s="281">
        <v>1</v>
      </c>
      <c r="BC133" s="281">
        <v>4</v>
      </c>
      <c r="BD133" s="281">
        <v>6</v>
      </c>
      <c r="BE133" s="325">
        <v>7</v>
      </c>
    </row>
    <row r="134" spans="2:57" ht="15" x14ac:dyDescent="0.25">
      <c r="B134" s="772"/>
      <c r="C134" s="1" t="s">
        <v>4</v>
      </c>
      <c r="D134" s="365">
        <v>17932.345392028699</v>
      </c>
      <c r="E134" s="11">
        <v>14070.249160167599</v>
      </c>
      <c r="F134" s="11">
        <v>16354.0757858002</v>
      </c>
      <c r="G134" s="11">
        <v>17919.592839756398</v>
      </c>
      <c r="H134" s="11">
        <v>16564.821512635899</v>
      </c>
      <c r="I134" s="11">
        <v>16863.257196249098</v>
      </c>
      <c r="J134" s="11">
        <v>17140.158419779302</v>
      </c>
      <c r="K134" s="11">
        <v>17131.946330599199</v>
      </c>
      <c r="L134" s="11">
        <v>17346.165813671501</v>
      </c>
      <c r="M134" s="11">
        <v>18744.9375588195</v>
      </c>
      <c r="N134" s="11">
        <v>17291.686130401798</v>
      </c>
      <c r="O134" s="11">
        <v>16481.098957008398</v>
      </c>
      <c r="P134" s="11">
        <v>14669.1</v>
      </c>
      <c r="Q134" s="11">
        <v>16858.486620040301</v>
      </c>
      <c r="R134" s="11">
        <v>16950.736251444101</v>
      </c>
      <c r="S134" s="11">
        <v>17008.471836803001</v>
      </c>
      <c r="T134" s="11">
        <v>16315.4007243211</v>
      </c>
      <c r="U134" s="11">
        <v>16146.927933077999</v>
      </c>
      <c r="V134" s="74">
        <f>100</f>
        <v>100</v>
      </c>
      <c r="W134" s="127">
        <f t="shared" si="16"/>
        <v>78.462960937737222</v>
      </c>
      <c r="X134" s="127">
        <f t="shared" si="16"/>
        <v>91.198755256353294</v>
      </c>
      <c r="Y134" s="127">
        <f t="shared" si="16"/>
        <v>99.928885196032581</v>
      </c>
      <c r="Z134" s="127">
        <f t="shared" si="16"/>
        <v>92.373982044754214</v>
      </c>
      <c r="AA134" s="127">
        <f t="shared" si="16"/>
        <v>94.038213226392386</v>
      </c>
      <c r="AB134" s="127">
        <f t="shared" si="15"/>
        <v>95.582357160031378</v>
      </c>
      <c r="AC134" s="127">
        <f t="shared" si="15"/>
        <v>95.536562318360808</v>
      </c>
      <c r="AD134" s="127">
        <f t="shared" si="15"/>
        <v>96.731160561865124</v>
      </c>
      <c r="AE134" s="127">
        <f t="shared" si="15"/>
        <v>104.53143272129932</v>
      </c>
      <c r="AF134" s="127">
        <f t="shared" si="15"/>
        <v>96.427353769843819</v>
      </c>
      <c r="AG134" s="127">
        <f t="shared" si="15"/>
        <v>91.907101925075509</v>
      </c>
      <c r="AH134" s="127">
        <f t="shared" si="15"/>
        <v>81.802461860458706</v>
      </c>
      <c r="AI134" s="127">
        <f t="shared" si="22"/>
        <v>94.011610034760139</v>
      </c>
      <c r="AJ134" s="127">
        <f t="shared" si="18"/>
        <v>94.526041523709765</v>
      </c>
      <c r="AK134" s="127">
        <f t="shared" si="19"/>
        <v>94.848004903829377</v>
      </c>
      <c r="AL134" s="127">
        <f t="shared" si="20"/>
        <v>90.983083180929782</v>
      </c>
      <c r="AM134" s="127">
        <f t="shared" si="21"/>
        <v>90.04359206830604</v>
      </c>
      <c r="AN134" s="280">
        <v>1</v>
      </c>
      <c r="AO134" s="281">
        <v>1</v>
      </c>
      <c r="AP134" s="281">
        <v>1</v>
      </c>
      <c r="AQ134" s="281">
        <v>1</v>
      </c>
      <c r="AR134" s="281">
        <v>1</v>
      </c>
      <c r="AS134" s="281">
        <v>1</v>
      </c>
      <c r="AT134" s="281">
        <v>1</v>
      </c>
      <c r="AU134" s="281">
        <v>1</v>
      </c>
      <c r="AV134" s="281">
        <v>1</v>
      </c>
      <c r="AW134" s="281">
        <v>1</v>
      </c>
      <c r="AX134" s="281">
        <v>1</v>
      </c>
      <c r="AY134" s="281">
        <v>1</v>
      </c>
      <c r="AZ134" s="281">
        <v>1</v>
      </c>
      <c r="BA134" s="281">
        <v>1</v>
      </c>
      <c r="BB134" s="281">
        <v>1</v>
      </c>
      <c r="BC134" s="281">
        <v>4</v>
      </c>
      <c r="BD134" s="281">
        <v>6</v>
      </c>
      <c r="BE134" s="325">
        <v>7</v>
      </c>
    </row>
    <row r="135" spans="2:57" ht="15" x14ac:dyDescent="0.25">
      <c r="B135" s="772"/>
      <c r="C135" s="1" t="s">
        <v>5</v>
      </c>
      <c r="D135" s="365">
        <v>18582.861155503899</v>
      </c>
      <c r="E135" s="11">
        <v>13849.696710705901</v>
      </c>
      <c r="F135" s="11">
        <v>16649.414039472798</v>
      </c>
      <c r="G135" s="11">
        <v>18695.945867253598</v>
      </c>
      <c r="H135" s="11">
        <v>19089.019783449901</v>
      </c>
      <c r="I135" s="11">
        <v>18761.130686359498</v>
      </c>
      <c r="J135" s="11">
        <v>19636.650868878402</v>
      </c>
      <c r="K135" s="11">
        <v>19442.120701830601</v>
      </c>
      <c r="L135" s="11">
        <v>20978.852158238598</v>
      </c>
      <c r="M135" s="11">
        <v>21338.387843796601</v>
      </c>
      <c r="N135" s="11">
        <v>28796.051197409</v>
      </c>
      <c r="O135" s="11">
        <v>28062.6812515899</v>
      </c>
      <c r="P135" s="11">
        <v>25247.4</v>
      </c>
      <c r="Q135" s="11">
        <v>28236.695427176299</v>
      </c>
      <c r="R135" s="11">
        <v>27289.485265802399</v>
      </c>
      <c r="S135" s="11">
        <v>27698.448905109501</v>
      </c>
      <c r="T135" s="11">
        <v>26820.6048353314</v>
      </c>
      <c r="U135" s="11">
        <v>26618.2447769803</v>
      </c>
      <c r="V135" s="74">
        <f>100</f>
        <v>100</v>
      </c>
      <c r="W135" s="127">
        <f t="shared" si="16"/>
        <v>74.529409625405705</v>
      </c>
      <c r="X135" s="127">
        <f t="shared" si="16"/>
        <v>89.595535908858423</v>
      </c>
      <c r="Y135" s="127">
        <f t="shared" si="16"/>
        <v>100.60854305913062</v>
      </c>
      <c r="Z135" s="127">
        <f t="shared" si="16"/>
        <v>102.72379276641202</v>
      </c>
      <c r="AA135" s="127">
        <f t="shared" si="16"/>
        <v>100.95932229899269</v>
      </c>
      <c r="AB135" s="127">
        <f t="shared" si="15"/>
        <v>105.67076137821968</v>
      </c>
      <c r="AC135" s="127">
        <f t="shared" si="15"/>
        <v>104.62393567457832</v>
      </c>
      <c r="AD135" s="127">
        <f t="shared" si="15"/>
        <v>112.89355273488148</v>
      </c>
      <c r="AE135" s="127">
        <f t="shared" si="15"/>
        <v>114.82832307271782</v>
      </c>
      <c r="AF135" s="127">
        <f t="shared" si="15"/>
        <v>154.96026664806752</v>
      </c>
      <c r="AG135" s="127">
        <f t="shared" si="15"/>
        <v>151.01378101443896</v>
      </c>
      <c r="AH135" s="127">
        <f t="shared" si="15"/>
        <v>135.86390055183827</v>
      </c>
      <c r="AI135" s="127">
        <f t="shared" si="22"/>
        <v>151.9502039588404</v>
      </c>
      <c r="AJ135" s="127">
        <f t="shared" si="18"/>
        <v>146.85297940634811</v>
      </c>
      <c r="AK135" s="127">
        <f t="shared" si="19"/>
        <v>149.05373652272991</v>
      </c>
      <c r="AL135" s="127">
        <f t="shared" si="20"/>
        <v>144.32979190283424</v>
      </c>
      <c r="AM135" s="127">
        <f t="shared" si="21"/>
        <v>143.24083118436511</v>
      </c>
      <c r="AN135" s="280">
        <v>1</v>
      </c>
      <c r="AO135" s="281">
        <v>1</v>
      </c>
      <c r="AP135" s="281">
        <v>1</v>
      </c>
      <c r="AQ135" s="281">
        <v>1</v>
      </c>
      <c r="AR135" s="281">
        <v>1</v>
      </c>
      <c r="AS135" s="281">
        <v>1</v>
      </c>
      <c r="AT135" s="281">
        <v>1</v>
      </c>
      <c r="AU135" s="281">
        <v>1</v>
      </c>
      <c r="AV135" s="281">
        <v>1</v>
      </c>
      <c r="AW135" s="281">
        <v>1</v>
      </c>
      <c r="AX135" s="281">
        <v>1</v>
      </c>
      <c r="AY135" s="281">
        <v>1</v>
      </c>
      <c r="AZ135" s="281">
        <v>1</v>
      </c>
      <c r="BA135" s="281">
        <v>1</v>
      </c>
      <c r="BB135" s="281">
        <v>1</v>
      </c>
      <c r="BC135" s="281">
        <v>4</v>
      </c>
      <c r="BD135" s="281">
        <v>6</v>
      </c>
      <c r="BE135" s="325">
        <v>7</v>
      </c>
    </row>
    <row r="136" spans="2:57" ht="15" x14ac:dyDescent="0.25">
      <c r="B136" s="772"/>
      <c r="C136" s="1" t="s">
        <v>6</v>
      </c>
      <c r="D136" s="365">
        <v>53763.136229357398</v>
      </c>
      <c r="E136" s="11">
        <v>41874.102299300801</v>
      </c>
      <c r="F136" s="11">
        <v>49622.6036926124</v>
      </c>
      <c r="G136" s="11">
        <v>54789.606699043798</v>
      </c>
      <c r="H136" s="11">
        <v>53049.843270986203</v>
      </c>
      <c r="I136" s="11">
        <v>53899.539575148301</v>
      </c>
      <c r="J136" s="11">
        <v>54695.3678233299</v>
      </c>
      <c r="K136" s="11">
        <v>53854.5276766799</v>
      </c>
      <c r="L136" s="11">
        <v>56869.3468954196</v>
      </c>
      <c r="M136" s="11">
        <v>57496.9598917193</v>
      </c>
      <c r="N136" s="11">
        <v>64545.171436579403</v>
      </c>
      <c r="O136" s="11">
        <v>62919.562452302198</v>
      </c>
      <c r="P136" s="11">
        <v>55375.1</v>
      </c>
      <c r="Q136" s="11">
        <v>63907.979339124402</v>
      </c>
      <c r="R136" s="11">
        <v>63765.683164322501</v>
      </c>
      <c r="S136" s="11">
        <v>64228.024665405203</v>
      </c>
      <c r="T136" s="11">
        <v>61615.775111233699</v>
      </c>
      <c r="U136" s="11">
        <v>61078.466376099903</v>
      </c>
      <c r="V136" s="74">
        <f>100</f>
        <v>100</v>
      </c>
      <c r="W136" s="127">
        <f t="shared" si="16"/>
        <v>77.88627159074737</v>
      </c>
      <c r="X136" s="127">
        <f t="shared" si="16"/>
        <v>92.298565844296746</v>
      </c>
      <c r="Y136" s="127">
        <f t="shared" si="16"/>
        <v>101.90924589165968</v>
      </c>
      <c r="Z136" s="127">
        <f t="shared" si="16"/>
        <v>98.673267579985961</v>
      </c>
      <c r="AA136" s="127">
        <f t="shared" si="16"/>
        <v>100.25371166073533</v>
      </c>
      <c r="AB136" s="127">
        <f t="shared" si="15"/>
        <v>101.73396058964182</v>
      </c>
      <c r="AC136" s="127">
        <f t="shared" si="15"/>
        <v>100.16998905520062</v>
      </c>
      <c r="AD136" s="127">
        <f t="shared" si="15"/>
        <v>105.77758457544383</v>
      </c>
      <c r="AE136" s="127">
        <f t="shared" si="15"/>
        <v>106.94495136301785</v>
      </c>
      <c r="AF136" s="127">
        <f t="shared" si="15"/>
        <v>120.05469911804451</v>
      </c>
      <c r="AG136" s="127">
        <f t="shared" si="15"/>
        <v>117.03104927488388</v>
      </c>
      <c r="AH136" s="127">
        <f t="shared" si="15"/>
        <v>102.99826960199243</v>
      </c>
      <c r="AI136" s="127">
        <f t="shared" si="22"/>
        <v>118.8695151013668</v>
      </c>
      <c r="AJ136" s="127">
        <f t="shared" si="18"/>
        <v>118.60484271656608</v>
      </c>
      <c r="AK136" s="127">
        <f t="shared" si="19"/>
        <v>119.46480278122883</v>
      </c>
      <c r="AL136" s="127">
        <f t="shared" si="20"/>
        <v>114.60599107979189</v>
      </c>
      <c r="AM136" s="127">
        <f t="shared" si="21"/>
        <v>113.60659116970926</v>
      </c>
      <c r="AN136" s="280"/>
      <c r="AO136" s="281"/>
      <c r="AP136" s="281"/>
      <c r="AQ136" s="281"/>
      <c r="AR136" s="281"/>
      <c r="AS136" s="281"/>
      <c r="AT136" s="281"/>
      <c r="AU136" s="281"/>
      <c r="AV136" s="281"/>
      <c r="AW136" s="281"/>
      <c r="AX136" s="281"/>
      <c r="AY136" s="281"/>
      <c r="AZ136" s="281"/>
      <c r="BA136" s="281"/>
      <c r="BB136" s="281"/>
      <c r="BC136" s="281"/>
      <c r="BD136" s="281"/>
      <c r="BE136" s="325"/>
    </row>
    <row r="137" spans="2:57" ht="15" x14ac:dyDescent="0.25">
      <c r="B137" s="765"/>
      <c r="C137" s="8" t="s">
        <v>7</v>
      </c>
      <c r="D137" s="424">
        <v>35180.275073853503</v>
      </c>
      <c r="E137" s="341">
        <v>28024.405588594898</v>
      </c>
      <c r="F137" s="341">
        <v>32973.1896531397</v>
      </c>
      <c r="G137" s="341">
        <v>36093.660831790199</v>
      </c>
      <c r="H137" s="341">
        <v>33960.823487536298</v>
      </c>
      <c r="I137" s="341">
        <v>35138.408888788799</v>
      </c>
      <c r="J137" s="341">
        <v>35058.7169544516</v>
      </c>
      <c r="K137" s="341">
        <v>34412.406974849298</v>
      </c>
      <c r="L137" s="341">
        <v>35890.494737180903</v>
      </c>
      <c r="M137" s="341">
        <v>36158.572047922702</v>
      </c>
      <c r="N137" s="341">
        <v>35749.120239170399</v>
      </c>
      <c r="O137" s="341">
        <v>34856.881200712298</v>
      </c>
      <c r="P137" s="341">
        <v>30127.7</v>
      </c>
      <c r="Q137" s="341">
        <v>35671.2839119481</v>
      </c>
      <c r="R137" s="341">
        <v>36476.1978985202</v>
      </c>
      <c r="S137" s="341">
        <v>36529.575760295702</v>
      </c>
      <c r="T137" s="341">
        <v>34795.170275902303</v>
      </c>
      <c r="U137" s="341">
        <v>34460.221599119599</v>
      </c>
      <c r="V137" s="74">
        <f>100</f>
        <v>100</v>
      </c>
      <c r="W137" s="127">
        <f t="shared" si="16"/>
        <v>79.659427135699261</v>
      </c>
      <c r="X137" s="127">
        <f t="shared" si="16"/>
        <v>93.726355419107733</v>
      </c>
      <c r="Y137" s="127">
        <f t="shared" si="16"/>
        <v>102.59630078508265</v>
      </c>
      <c r="Z137" s="127">
        <f t="shared" si="16"/>
        <v>96.533706505258337</v>
      </c>
      <c r="AA137" s="127">
        <f t="shared" si="16"/>
        <v>99.88099528790832</v>
      </c>
      <c r="AB137" s="127">
        <f t="shared" si="15"/>
        <v>99.654470810285829</v>
      </c>
      <c r="AC137" s="127">
        <f t="shared" si="15"/>
        <v>97.817333442128501</v>
      </c>
      <c r="AD137" s="127">
        <f t="shared" si="15"/>
        <v>102.01880076786337</v>
      </c>
      <c r="AE137" s="127">
        <f t="shared" si="15"/>
        <v>102.78081104259553</v>
      </c>
      <c r="AF137" s="127">
        <f t="shared" si="15"/>
        <v>101.61694348359336</v>
      </c>
      <c r="AG137" s="127">
        <f t="shared" si="15"/>
        <v>99.080752289564799</v>
      </c>
      <c r="AH137" s="127">
        <f t="shared" si="15"/>
        <v>85.638045571711146</v>
      </c>
      <c r="AI137" s="127">
        <f t="shared" si="22"/>
        <v>101.39569357278711</v>
      </c>
      <c r="AJ137" s="127">
        <f t="shared" si="18"/>
        <v>103.68366313778441</v>
      </c>
      <c r="AK137" s="127">
        <f t="shared" si="19"/>
        <v>103.83538981321104</v>
      </c>
      <c r="AL137" s="127">
        <f t="shared" si="20"/>
        <v>98.905338866331334</v>
      </c>
      <c r="AM137" s="127">
        <f t="shared" si="21"/>
        <v>97.953246604177181</v>
      </c>
      <c r="AN137" s="283"/>
      <c r="AO137" s="284"/>
      <c r="AP137" s="284"/>
      <c r="AQ137" s="284"/>
      <c r="AR137" s="284"/>
      <c r="AS137" s="284"/>
      <c r="AT137" s="284"/>
      <c r="AU137" s="284"/>
      <c r="AV137" s="284"/>
      <c r="AW137" s="284"/>
      <c r="AX137" s="284"/>
      <c r="AY137" s="284"/>
      <c r="AZ137" s="284"/>
      <c r="BA137" s="284"/>
      <c r="BB137" s="284"/>
      <c r="BC137" s="284"/>
      <c r="BD137" s="284"/>
      <c r="BE137" s="284"/>
    </row>
    <row r="138" spans="2:57" ht="15" customHeight="1" x14ac:dyDescent="0.25">
      <c r="B138" s="772" t="s">
        <v>39</v>
      </c>
      <c r="C138" s="1" t="s">
        <v>2</v>
      </c>
      <c r="D138" s="425">
        <v>875.82933798246904</v>
      </c>
      <c r="E138" s="11">
        <v>761.606305568415</v>
      </c>
      <c r="F138" s="11">
        <v>1007.33334905327</v>
      </c>
      <c r="G138" s="11">
        <v>864.63319474045898</v>
      </c>
      <c r="H138" s="11">
        <v>762.97750680307297</v>
      </c>
      <c r="I138" s="11">
        <v>765.16081097815004</v>
      </c>
      <c r="J138" s="11">
        <v>783.70286901092595</v>
      </c>
      <c r="K138" s="11">
        <v>589.71155413113104</v>
      </c>
      <c r="L138" s="11">
        <v>697.20281971223505</v>
      </c>
      <c r="M138" s="11">
        <v>627.16112045173395</v>
      </c>
      <c r="N138" s="11">
        <v>777.92656721995604</v>
      </c>
      <c r="O138" s="11">
        <v>1061.1040447723201</v>
      </c>
      <c r="P138" s="11">
        <v>1166</v>
      </c>
      <c r="Q138" s="11">
        <v>812.27201540811097</v>
      </c>
      <c r="R138" s="11">
        <v>1083.1606550162301</v>
      </c>
      <c r="S138" s="11">
        <v>1081.3123569299901</v>
      </c>
      <c r="T138" s="11">
        <v>991.73328864156599</v>
      </c>
      <c r="U138" s="11">
        <v>982.06638208921095</v>
      </c>
      <c r="V138" s="74">
        <f>100</f>
        <v>100</v>
      </c>
      <c r="W138" s="127">
        <f t="shared" si="16"/>
        <v>86.9583002691855</v>
      </c>
      <c r="X138" s="127">
        <f t="shared" si="16"/>
        <v>115.01479858778529</v>
      </c>
      <c r="Y138" s="127">
        <f t="shared" si="16"/>
        <v>98.721652409155297</v>
      </c>
      <c r="Z138" s="127">
        <f t="shared" si="16"/>
        <v>87.11486059152142</v>
      </c>
      <c r="AA138" s="127">
        <f t="shared" si="16"/>
        <v>87.364144793407903</v>
      </c>
      <c r="AB138" s="127">
        <f t="shared" si="15"/>
        <v>89.481230534733797</v>
      </c>
      <c r="AC138" s="127">
        <f t="shared" si="15"/>
        <v>67.331788118627159</v>
      </c>
      <c r="AD138" s="127">
        <f t="shared" si="15"/>
        <v>79.604871574442569</v>
      </c>
      <c r="AE138" s="127">
        <f t="shared" si="15"/>
        <v>71.607685796006919</v>
      </c>
      <c r="AF138" s="127">
        <f t="shared" si="15"/>
        <v>88.821706864942598</v>
      </c>
      <c r="AG138" s="127">
        <f t="shared" si="15"/>
        <v>121.15420193809031</v>
      </c>
      <c r="AH138" s="127">
        <f t="shared" si="15"/>
        <v>133.13095935858445</v>
      </c>
      <c r="AI138" s="127">
        <f t="shared" si="22"/>
        <v>92.743184109273329</v>
      </c>
      <c r="AJ138" s="127">
        <f t="shared" si="18"/>
        <v>123.67257044749864</v>
      </c>
      <c r="AK138" s="127">
        <f t="shared" si="19"/>
        <v>123.46153640169953</v>
      </c>
      <c r="AL138" s="127">
        <f t="shared" si="20"/>
        <v>113.23362276560516</v>
      </c>
      <c r="AM138" s="127">
        <f t="shared" si="21"/>
        <v>112.12987958949468</v>
      </c>
      <c r="AN138" s="280">
        <v>1</v>
      </c>
      <c r="AO138" s="281">
        <v>1</v>
      </c>
      <c r="AP138" s="281">
        <v>1</v>
      </c>
      <c r="AQ138" s="281">
        <v>1</v>
      </c>
      <c r="AR138" s="281">
        <v>1</v>
      </c>
      <c r="AS138" s="281">
        <v>1</v>
      </c>
      <c r="AT138" s="281">
        <v>1</v>
      </c>
      <c r="AU138" s="281">
        <v>1</v>
      </c>
      <c r="AV138" s="281">
        <v>1</v>
      </c>
      <c r="AW138" s="281">
        <v>1</v>
      </c>
      <c r="AX138" s="281">
        <v>1</v>
      </c>
      <c r="AY138" s="281">
        <v>1</v>
      </c>
      <c r="AZ138" s="281">
        <v>1</v>
      </c>
      <c r="BA138" s="281">
        <v>1</v>
      </c>
      <c r="BB138" s="281">
        <v>1</v>
      </c>
      <c r="BC138" s="281">
        <v>4</v>
      </c>
      <c r="BD138" s="281">
        <v>6</v>
      </c>
      <c r="BE138" s="325">
        <v>7</v>
      </c>
    </row>
    <row r="139" spans="2:57" ht="15" x14ac:dyDescent="0.25">
      <c r="B139" s="772"/>
      <c r="C139" s="1" t="s">
        <v>3</v>
      </c>
      <c r="D139" s="365">
        <v>2970.4828320984102</v>
      </c>
      <c r="E139" s="11">
        <v>2466.3176762460998</v>
      </c>
      <c r="F139" s="11">
        <v>3069.6314461553002</v>
      </c>
      <c r="G139" s="11">
        <v>3074.3160616330701</v>
      </c>
      <c r="H139" s="11">
        <v>2922.6229432905102</v>
      </c>
      <c r="I139" s="11">
        <v>3220.1596289583599</v>
      </c>
      <c r="J139" s="11">
        <v>2751.6874910239799</v>
      </c>
      <c r="K139" s="11">
        <v>2776.6853169645301</v>
      </c>
      <c r="L139" s="11">
        <v>2900.5053593845601</v>
      </c>
      <c r="M139" s="11">
        <v>2856.6443549154601</v>
      </c>
      <c r="N139" s="11">
        <v>3221.4298319371401</v>
      </c>
      <c r="O139" s="11">
        <v>3024.1668786568298</v>
      </c>
      <c r="P139" s="11">
        <v>2336.5</v>
      </c>
      <c r="Q139" s="11">
        <v>2966.5379414997601</v>
      </c>
      <c r="R139" s="11">
        <v>3122.4579612344801</v>
      </c>
      <c r="S139" s="11">
        <v>3123.2649808475198</v>
      </c>
      <c r="T139" s="11">
        <v>2986.5143229506002</v>
      </c>
      <c r="U139" s="11">
        <v>2960.3470839666702</v>
      </c>
      <c r="V139" s="74">
        <f>100</f>
        <v>100</v>
      </c>
      <c r="W139" s="127">
        <f t="shared" si="16"/>
        <v>83.027501441704757</v>
      </c>
      <c r="X139" s="127">
        <f t="shared" si="16"/>
        <v>103.33779454927365</v>
      </c>
      <c r="Y139" s="127">
        <f t="shared" si="16"/>
        <v>103.49550007199706</v>
      </c>
      <c r="Z139" s="127">
        <f t="shared" si="16"/>
        <v>98.3888178618393</v>
      </c>
      <c r="AA139" s="127">
        <f t="shared" si="16"/>
        <v>108.40525971609716</v>
      </c>
      <c r="AB139" s="127">
        <f t="shared" si="15"/>
        <v>92.634350930758657</v>
      </c>
      <c r="AC139" s="127">
        <f t="shared" si="15"/>
        <v>93.475891762788692</v>
      </c>
      <c r="AD139" s="127">
        <f t="shared" si="15"/>
        <v>97.644239112992395</v>
      </c>
      <c r="AE139" s="127">
        <f t="shared" si="15"/>
        <v>96.16767765991321</v>
      </c>
      <c r="AF139" s="127">
        <f t="shared" si="15"/>
        <v>108.44802054154461</v>
      </c>
      <c r="AG139" s="127">
        <f t="shared" si="15"/>
        <v>101.80724985104513</v>
      </c>
      <c r="AH139" s="127">
        <f t="shared" si="15"/>
        <v>78.657246382718469</v>
      </c>
      <c r="AI139" s="127">
        <f t="shared" si="22"/>
        <v>99.867196990468258</v>
      </c>
      <c r="AJ139" s="127">
        <f t="shared" si="18"/>
        <v>105.116175979671</v>
      </c>
      <c r="AK139" s="127">
        <f t="shared" si="19"/>
        <v>105.14334394052638</v>
      </c>
      <c r="AL139" s="127">
        <f t="shared" si="20"/>
        <v>100.53969309901262</v>
      </c>
      <c r="AM139" s="127">
        <f t="shared" si="21"/>
        <v>99.658784490446635</v>
      </c>
      <c r="AN139" s="280">
        <v>1</v>
      </c>
      <c r="AO139" s="281">
        <v>1</v>
      </c>
      <c r="AP139" s="281">
        <v>1</v>
      </c>
      <c r="AQ139" s="281">
        <v>1</v>
      </c>
      <c r="AR139" s="281">
        <v>1</v>
      </c>
      <c r="AS139" s="281">
        <v>1</v>
      </c>
      <c r="AT139" s="281">
        <v>1</v>
      </c>
      <c r="AU139" s="281">
        <v>1</v>
      </c>
      <c r="AV139" s="281">
        <v>1</v>
      </c>
      <c r="AW139" s="281">
        <v>1</v>
      </c>
      <c r="AX139" s="281">
        <v>1</v>
      </c>
      <c r="AY139" s="281">
        <v>1</v>
      </c>
      <c r="AZ139" s="281">
        <v>1</v>
      </c>
      <c r="BA139" s="281">
        <v>1</v>
      </c>
      <c r="BB139" s="281">
        <v>1</v>
      </c>
      <c r="BC139" s="281">
        <v>4</v>
      </c>
      <c r="BD139" s="281">
        <v>6</v>
      </c>
      <c r="BE139" s="325">
        <v>7</v>
      </c>
    </row>
    <row r="140" spans="2:57" ht="15" x14ac:dyDescent="0.25">
      <c r="B140" s="772"/>
      <c r="C140" s="1" t="s">
        <v>4</v>
      </c>
      <c r="D140" s="365">
        <v>6673.9309409656698</v>
      </c>
      <c r="E140" s="11">
        <v>5266.31292807711</v>
      </c>
      <c r="F140" s="11">
        <v>6238.29847438044</v>
      </c>
      <c r="G140" s="11">
        <v>6605.6392159603101</v>
      </c>
      <c r="H140" s="11">
        <v>5951.5690124349803</v>
      </c>
      <c r="I140" s="11">
        <v>6030.3272506219701</v>
      </c>
      <c r="J140" s="11">
        <v>6426.71704283079</v>
      </c>
      <c r="K140" s="11">
        <v>6562.4422836656004</v>
      </c>
      <c r="L140" s="11">
        <v>6635.87300565445</v>
      </c>
      <c r="M140" s="11">
        <v>6808.5736340661297</v>
      </c>
      <c r="N140" s="11">
        <v>5710.6079951833699</v>
      </c>
      <c r="O140" s="11">
        <v>5699.6184177054201</v>
      </c>
      <c r="P140" s="11">
        <v>5516.4</v>
      </c>
      <c r="Q140" s="11">
        <v>5963.0847348812804</v>
      </c>
      <c r="R140" s="11">
        <v>7003.5941539984997</v>
      </c>
      <c r="S140" s="11">
        <v>7027.4492810057</v>
      </c>
      <c r="T140" s="11">
        <v>6741.0897976432898</v>
      </c>
      <c r="U140" s="11">
        <v>6671.5095781907803</v>
      </c>
      <c r="V140" s="74">
        <f>100</f>
        <v>100</v>
      </c>
      <c r="W140" s="127">
        <f t="shared" si="16"/>
        <v>78.908711742155262</v>
      </c>
      <c r="X140" s="127">
        <f t="shared" si="16"/>
        <v>93.472625497047815</v>
      </c>
      <c r="Y140" s="127">
        <f t="shared" si="16"/>
        <v>98.976739112084999</v>
      </c>
      <c r="Z140" s="127">
        <f t="shared" si="16"/>
        <v>89.176364950126853</v>
      </c>
      <c r="AA140" s="127">
        <f t="shared" si="16"/>
        <v>90.356452650818483</v>
      </c>
      <c r="AB140" s="127">
        <f t="shared" si="15"/>
        <v>96.295827746471858</v>
      </c>
      <c r="AC140" s="127">
        <f t="shared" si="15"/>
        <v>98.329490396495814</v>
      </c>
      <c r="AD140" s="127">
        <f t="shared" si="15"/>
        <v>99.429752335649525</v>
      </c>
      <c r="AE140" s="127">
        <f t="shared" si="15"/>
        <v>102.01744210857804</v>
      </c>
      <c r="AF140" s="127">
        <f t="shared" si="15"/>
        <v>85.56588382014462</v>
      </c>
      <c r="AG140" s="127">
        <f t="shared" si="15"/>
        <v>85.401219582903352</v>
      </c>
      <c r="AH140" s="127">
        <f t="shared" si="15"/>
        <v>82.655934692692767</v>
      </c>
      <c r="AI140" s="127">
        <f t="shared" si="22"/>
        <v>89.348912771615602</v>
      </c>
      <c r="AJ140" s="127">
        <f t="shared" si="18"/>
        <v>104.93956584131406</v>
      </c>
      <c r="AK140" s="127">
        <f t="shared" si="19"/>
        <v>105.29700326789535</v>
      </c>
      <c r="AL140" s="127">
        <f t="shared" si="20"/>
        <v>101.00628635914389</v>
      </c>
      <c r="AM140" s="127">
        <f t="shared" si="21"/>
        <v>99.963719091547276</v>
      </c>
      <c r="AN140" s="280">
        <v>1</v>
      </c>
      <c r="AO140" s="281">
        <v>1</v>
      </c>
      <c r="AP140" s="281">
        <v>1</v>
      </c>
      <c r="AQ140" s="281">
        <v>1</v>
      </c>
      <c r="AR140" s="281">
        <v>1</v>
      </c>
      <c r="AS140" s="281">
        <v>1</v>
      </c>
      <c r="AT140" s="281">
        <v>1</v>
      </c>
      <c r="AU140" s="281">
        <v>1</v>
      </c>
      <c r="AV140" s="281">
        <v>1</v>
      </c>
      <c r="AW140" s="281">
        <v>1</v>
      </c>
      <c r="AX140" s="281">
        <v>1</v>
      </c>
      <c r="AY140" s="281">
        <v>1</v>
      </c>
      <c r="AZ140" s="281">
        <v>1</v>
      </c>
      <c r="BA140" s="281">
        <v>1</v>
      </c>
      <c r="BB140" s="281">
        <v>1</v>
      </c>
      <c r="BC140" s="281">
        <v>4</v>
      </c>
      <c r="BD140" s="281">
        <v>6</v>
      </c>
      <c r="BE140" s="325">
        <v>7</v>
      </c>
    </row>
    <row r="141" spans="2:57" ht="15" x14ac:dyDescent="0.25">
      <c r="B141" s="772"/>
      <c r="C141" s="1" t="s">
        <v>5</v>
      </c>
      <c r="D141" s="365">
        <v>18820.1607826045</v>
      </c>
      <c r="E141" s="11">
        <v>13056.8711940458</v>
      </c>
      <c r="F141" s="11">
        <v>16796.552618548001</v>
      </c>
      <c r="G141" s="11">
        <v>18185.132129089401</v>
      </c>
      <c r="H141" s="11">
        <v>16648.180680422101</v>
      </c>
      <c r="I141" s="11">
        <v>17139.7372538866</v>
      </c>
      <c r="J141" s="11">
        <v>18545.0568388957</v>
      </c>
      <c r="K141" s="11">
        <v>22218.914661307001</v>
      </c>
      <c r="L141" s="11">
        <v>23899.6362699971</v>
      </c>
      <c r="M141" s="11">
        <v>24224.9574384841</v>
      </c>
      <c r="N141" s="11">
        <v>26933.8648230617</v>
      </c>
      <c r="O141" s="11">
        <v>27983.5156448741</v>
      </c>
      <c r="P141" s="11">
        <v>26472.9</v>
      </c>
      <c r="Q141" s="11">
        <v>30387.3330544829</v>
      </c>
      <c r="R141" s="11">
        <v>30487.035373076898</v>
      </c>
      <c r="S141" s="11">
        <v>30943.9179048072</v>
      </c>
      <c r="T141" s="11">
        <v>29963.2137441507</v>
      </c>
      <c r="U141" s="11">
        <v>29737.1973517478</v>
      </c>
      <c r="V141" s="74">
        <f>100</f>
        <v>100</v>
      </c>
      <c r="W141" s="127">
        <f t="shared" si="16"/>
        <v>69.377043824802413</v>
      </c>
      <c r="X141" s="127">
        <f t="shared" si="16"/>
        <v>89.247657406163484</v>
      </c>
      <c r="Y141" s="127">
        <f t="shared" si="16"/>
        <v>96.62580643783842</v>
      </c>
      <c r="Z141" s="127">
        <f t="shared" si="16"/>
        <v>88.459290399952565</v>
      </c>
      <c r="AA141" s="127">
        <f t="shared" si="16"/>
        <v>91.071152111138616</v>
      </c>
      <c r="AB141" s="127">
        <f t="shared" si="15"/>
        <v>98.538248706339004</v>
      </c>
      <c r="AC141" s="127">
        <f t="shared" si="15"/>
        <v>118.05911181079799</v>
      </c>
      <c r="AD141" s="127">
        <f t="shared" si="15"/>
        <v>126.98954353295198</v>
      </c>
      <c r="AE141" s="127">
        <f t="shared" si="15"/>
        <v>128.7181215841432</v>
      </c>
      <c r="AF141" s="127">
        <f t="shared" si="15"/>
        <v>143.11176792897916</v>
      </c>
      <c r="AG141" s="127">
        <f t="shared" si="15"/>
        <v>148.68903601896588</v>
      </c>
      <c r="AH141" s="127">
        <f t="shared" si="15"/>
        <v>140.66245398109956</v>
      </c>
      <c r="AI141" s="127">
        <f t="shared" si="15"/>
        <v>161.46160176575086</v>
      </c>
      <c r="AJ141" s="127">
        <f t="shared" si="15"/>
        <v>161.99136513889991</v>
      </c>
      <c r="AK141" s="127">
        <f t="shared" si="15"/>
        <v>164.41898803228452</v>
      </c>
      <c r="AL141" s="127">
        <f t="shared" si="15"/>
        <v>159.20806464015831</v>
      </c>
      <c r="AM141" s="127">
        <f t="shared" si="15"/>
        <v>158.00713763951438</v>
      </c>
      <c r="AN141" s="280">
        <v>1</v>
      </c>
      <c r="AO141" s="281">
        <v>1</v>
      </c>
      <c r="AP141" s="281">
        <v>1</v>
      </c>
      <c r="AQ141" s="281">
        <v>1</v>
      </c>
      <c r="AR141" s="281">
        <v>1</v>
      </c>
      <c r="AS141" s="281">
        <v>1</v>
      </c>
      <c r="AT141" s="281">
        <v>1</v>
      </c>
      <c r="AU141" s="281">
        <v>1</v>
      </c>
      <c r="AV141" s="281">
        <v>1</v>
      </c>
      <c r="AW141" s="281">
        <v>1</v>
      </c>
      <c r="AX141" s="281">
        <v>1</v>
      </c>
      <c r="AY141" s="281">
        <v>1</v>
      </c>
      <c r="AZ141" s="281">
        <v>1</v>
      </c>
      <c r="BA141" s="281">
        <v>1</v>
      </c>
      <c r="BB141" s="281">
        <v>1</v>
      </c>
      <c r="BC141" s="281">
        <v>4</v>
      </c>
      <c r="BD141" s="281">
        <v>6</v>
      </c>
      <c r="BE141" s="325">
        <v>7</v>
      </c>
    </row>
    <row r="142" spans="2:57" ht="15" x14ac:dyDescent="0.25">
      <c r="B142" s="772"/>
      <c r="C142" s="1" t="s">
        <v>6</v>
      </c>
      <c r="D142" s="365">
        <v>29340.403893651001</v>
      </c>
      <c r="E142" s="11">
        <v>21551.1081039374</v>
      </c>
      <c r="F142" s="11">
        <v>27111.815888137</v>
      </c>
      <c r="G142" s="11">
        <v>28729.7206014232</v>
      </c>
      <c r="H142" s="11">
        <v>26285.3501429506</v>
      </c>
      <c r="I142" s="11">
        <v>27155.384944445101</v>
      </c>
      <c r="J142" s="11">
        <v>28507.164241761398</v>
      </c>
      <c r="K142" s="11">
        <v>32147.753816068202</v>
      </c>
      <c r="L142" s="11">
        <v>34133.217454748301</v>
      </c>
      <c r="M142" s="11">
        <v>34517.336547917403</v>
      </c>
      <c r="N142" s="11">
        <v>36643.829217402097</v>
      </c>
      <c r="O142" s="11">
        <v>37768.404986008602</v>
      </c>
      <c r="P142" s="11">
        <v>35491.800000000003</v>
      </c>
      <c r="Q142" s="11">
        <v>40129.227746272001</v>
      </c>
      <c r="R142" s="11">
        <v>41696.248143326098</v>
      </c>
      <c r="S142" s="11">
        <v>42175.944523590399</v>
      </c>
      <c r="T142" s="11">
        <v>40682.551153386201</v>
      </c>
      <c r="U142" s="11">
        <v>40351.120395994498</v>
      </c>
      <c r="V142" s="74">
        <f>100</f>
        <v>100</v>
      </c>
      <c r="W142" s="127">
        <f t="shared" si="16"/>
        <v>73.451981717950602</v>
      </c>
      <c r="X142" s="127">
        <f t="shared" si="16"/>
        <v>92.40437175441798</v>
      </c>
      <c r="Y142" s="127">
        <f t="shared" si="16"/>
        <v>97.918626838126301</v>
      </c>
      <c r="Z142" s="127">
        <f t="shared" si="16"/>
        <v>89.587553866763628</v>
      </c>
      <c r="AA142" s="127">
        <f t="shared" si="16"/>
        <v>92.552866834669857</v>
      </c>
      <c r="AB142" s="127">
        <f t="shared" si="15"/>
        <v>97.160094813589438</v>
      </c>
      <c r="AC142" s="127">
        <f t="shared" si="15"/>
        <v>109.56820476157345</v>
      </c>
      <c r="AD142" s="127">
        <f t="shared" si="15"/>
        <v>116.33519967369783</v>
      </c>
      <c r="AE142" s="127">
        <f t="shared" si="15"/>
        <v>117.64438101476389</v>
      </c>
      <c r="AF142" s="127">
        <f t="shared" si="15"/>
        <v>124.89204085336907</v>
      </c>
      <c r="AG142" s="127">
        <f t="shared" si="15"/>
        <v>128.72489800381155</v>
      </c>
      <c r="AH142" s="127">
        <f t="shared" si="15"/>
        <v>120.9656149541967</v>
      </c>
      <c r="AI142" s="127">
        <f t="shared" si="15"/>
        <v>136.77121791413242</v>
      </c>
      <c r="AJ142" s="127">
        <f t="shared" si="15"/>
        <v>142.11204554122989</v>
      </c>
      <c r="AK142" s="127">
        <f t="shared" si="15"/>
        <v>143.74698002271501</v>
      </c>
      <c r="AL142" s="127">
        <f t="shared" si="15"/>
        <v>138.65709313629981</v>
      </c>
      <c r="AM142" s="127">
        <f t="shared" si="15"/>
        <v>137.52748783641019</v>
      </c>
      <c r="AN142" s="280"/>
      <c r="AO142" s="281"/>
      <c r="AP142" s="281"/>
      <c r="AQ142" s="281"/>
      <c r="AR142" s="281"/>
      <c r="AS142" s="281"/>
      <c r="AT142" s="281"/>
      <c r="AU142" s="281"/>
      <c r="AV142" s="281"/>
      <c r="AW142" s="281"/>
      <c r="AX142" s="281"/>
      <c r="AY142" s="281"/>
      <c r="AZ142" s="281"/>
      <c r="BA142" s="281"/>
      <c r="BB142" s="281"/>
      <c r="BC142" s="281"/>
      <c r="BD142" s="281"/>
      <c r="BE142" s="325"/>
    </row>
    <row r="143" spans="2:57" ht="15" x14ac:dyDescent="0.25">
      <c r="B143" s="765"/>
      <c r="C143" s="8" t="s">
        <v>7</v>
      </c>
      <c r="D143" s="424">
        <v>10520.2431110465</v>
      </c>
      <c r="E143" s="341">
        <v>8494.2369098916206</v>
      </c>
      <c r="F143" s="341">
        <v>10315.263269589001</v>
      </c>
      <c r="G143" s="341">
        <v>10544.5884723338</v>
      </c>
      <c r="H143" s="341">
        <v>9637.16946252856</v>
      </c>
      <c r="I143" s="341">
        <v>10015.6476905585</v>
      </c>
      <c r="J143" s="341">
        <v>9962.1074028657004</v>
      </c>
      <c r="K143" s="341">
        <v>9928.8391547612591</v>
      </c>
      <c r="L143" s="341">
        <v>10233.5811847512</v>
      </c>
      <c r="M143" s="341">
        <v>10292.379109433299</v>
      </c>
      <c r="N143" s="341">
        <v>9709.9643943404699</v>
      </c>
      <c r="O143" s="341">
        <v>9784.8893411345707</v>
      </c>
      <c r="P143" s="341">
        <v>9018.9</v>
      </c>
      <c r="Q143" s="341">
        <v>9741.8946917891499</v>
      </c>
      <c r="R143" s="341">
        <v>11209.2127702492</v>
      </c>
      <c r="S143" s="341">
        <v>11232.0266187832</v>
      </c>
      <c r="T143" s="341">
        <v>10719.337409235501</v>
      </c>
      <c r="U143" s="341">
        <v>10613.9230442467</v>
      </c>
      <c r="V143" s="74">
        <f>100</f>
        <v>100</v>
      </c>
      <c r="W143" s="127">
        <f t="shared" si="16"/>
        <v>80.741830965602631</v>
      </c>
      <c r="X143" s="127">
        <f t="shared" si="16"/>
        <v>98.051567446742126</v>
      </c>
      <c r="Y143" s="127">
        <f t="shared" si="16"/>
        <v>100.23141443624755</v>
      </c>
      <c r="Z143" s="127">
        <f t="shared" si="16"/>
        <v>91.605957778763752</v>
      </c>
      <c r="AA143" s="127">
        <f t="shared" si="16"/>
        <v>95.203576427258014</v>
      </c>
      <c r="AB143" s="127">
        <f t="shared" si="15"/>
        <v>94.694650092308763</v>
      </c>
      <c r="AC143" s="127">
        <f t="shared" si="15"/>
        <v>94.37841930036528</v>
      </c>
      <c r="AD143" s="127">
        <f t="shared" si="15"/>
        <v>97.275139716169676</v>
      </c>
      <c r="AE143" s="127">
        <f t="shared" si="15"/>
        <v>97.834042434115062</v>
      </c>
      <c r="AF143" s="127">
        <f t="shared" si="15"/>
        <v>92.297908820612534</v>
      </c>
      <c r="AG143" s="127">
        <f t="shared" si="15"/>
        <v>93.010106685274309</v>
      </c>
      <c r="AH143" s="127">
        <f t="shared" si="15"/>
        <v>85.729007445939573</v>
      </c>
      <c r="AI143" s="127">
        <f t="shared" si="15"/>
        <v>92.601421744331489</v>
      </c>
      <c r="AJ143" s="127">
        <f t="shared" si="15"/>
        <v>106.54898990384801</v>
      </c>
      <c r="AK143" s="127">
        <f t="shared" si="15"/>
        <v>106.76584657049712</v>
      </c>
      <c r="AL143" s="127">
        <f t="shared" si="15"/>
        <v>101.8924876173246</v>
      </c>
      <c r="AM143" s="127">
        <f t="shared" si="15"/>
        <v>100.89047308328678</v>
      </c>
      <c r="AN143" s="283"/>
      <c r="AO143" s="284"/>
      <c r="AP143" s="284"/>
      <c r="AQ143" s="284"/>
      <c r="AR143" s="284"/>
      <c r="AS143" s="284"/>
      <c r="AT143" s="284"/>
      <c r="AU143" s="284"/>
      <c r="AV143" s="284"/>
      <c r="AW143" s="284"/>
      <c r="AX143" s="284"/>
      <c r="AY143" s="284"/>
      <c r="AZ143" s="284"/>
      <c r="BA143" s="284"/>
      <c r="BB143" s="284"/>
      <c r="BC143" s="284"/>
      <c r="BD143" s="284"/>
      <c r="BE143" s="284"/>
    </row>
    <row r="144" spans="2:57" ht="15" customHeight="1" x14ac:dyDescent="0.25">
      <c r="B144" s="772" t="s">
        <v>40</v>
      </c>
      <c r="C144" s="1" t="s">
        <v>2</v>
      </c>
      <c r="D144" s="425">
        <v>404.74114969247898</v>
      </c>
      <c r="E144" s="11">
        <v>378.54777251522398</v>
      </c>
      <c r="F144" s="11">
        <v>536.91433422150999</v>
      </c>
      <c r="G144" s="11">
        <v>492.76172507366402</v>
      </c>
      <c r="H144" s="11">
        <v>466.74244772829002</v>
      </c>
      <c r="I144" s="11">
        <v>495.322578829463</v>
      </c>
      <c r="J144" s="11">
        <v>481.11446215711601</v>
      </c>
      <c r="K144" s="11">
        <v>485.088815253409</v>
      </c>
      <c r="L144" s="11">
        <v>406.11152240855802</v>
      </c>
      <c r="M144" s="11">
        <v>529.98339836521495</v>
      </c>
      <c r="N144" s="11">
        <v>681.59405395866395</v>
      </c>
      <c r="O144" s="11">
        <v>356.95751717120299</v>
      </c>
      <c r="P144" s="11">
        <v>400.5</v>
      </c>
      <c r="Q144" s="11">
        <v>497.903757672442</v>
      </c>
      <c r="R144" s="11">
        <v>553.19714668182598</v>
      </c>
      <c r="S144" s="11">
        <v>552.25314813077705</v>
      </c>
      <c r="T144" s="11">
        <v>506.50286587798701</v>
      </c>
      <c r="U144" s="11">
        <v>501.57274214632002</v>
      </c>
      <c r="V144" s="74">
        <f>100</f>
        <v>100</v>
      </c>
      <c r="W144" s="127">
        <f t="shared" si="16"/>
        <v>93.528363202714459</v>
      </c>
      <c r="X144" s="127">
        <f t="shared" si="16"/>
        <v>132.65622599270071</v>
      </c>
      <c r="Y144" s="127">
        <f t="shared" si="16"/>
        <v>121.74737494521197</v>
      </c>
      <c r="Z144" s="127">
        <f t="shared" si="16"/>
        <v>115.31875325326308</v>
      </c>
      <c r="AA144" s="127">
        <f t="shared" si="16"/>
        <v>122.38008890517001</v>
      </c>
      <c r="AB144" s="127">
        <f t="shared" si="15"/>
        <v>118.86966831088591</v>
      </c>
      <c r="AC144" s="127">
        <f t="shared" si="15"/>
        <v>119.85161766278964</v>
      </c>
      <c r="AD144" s="127">
        <f t="shared" si="15"/>
        <v>100.33858003247761</v>
      </c>
      <c r="AE144" s="127">
        <f t="shared" si="15"/>
        <v>130.94378932507718</v>
      </c>
      <c r="AF144" s="127">
        <f t="shared" si="15"/>
        <v>168.40246030741795</v>
      </c>
      <c r="AG144" s="127">
        <f t="shared" si="15"/>
        <v>88.194026587713694</v>
      </c>
      <c r="AH144" s="127">
        <f t="shared" si="15"/>
        <v>98.952132814836986</v>
      </c>
      <c r="AI144" s="127">
        <f t="shared" si="15"/>
        <v>123.01782461475629</v>
      </c>
      <c r="AJ144" s="127">
        <f t="shared" si="15"/>
        <v>136.67924477215706</v>
      </c>
      <c r="AK144" s="127">
        <f t="shared" si="15"/>
        <v>136.44600964106991</v>
      </c>
      <c r="AL144" s="127">
        <f t="shared" si="15"/>
        <v>125.14241911474191</v>
      </c>
      <c r="AM144" s="127">
        <f t="shared" si="15"/>
        <v>123.92432608530498</v>
      </c>
      <c r="AN144" s="280">
        <v>1</v>
      </c>
      <c r="AO144" s="281">
        <v>1</v>
      </c>
      <c r="AP144" s="281">
        <v>1</v>
      </c>
      <c r="AQ144" s="281">
        <v>1</v>
      </c>
      <c r="AR144" s="281">
        <v>1</v>
      </c>
      <c r="AS144" s="281">
        <v>1</v>
      </c>
      <c r="AT144" s="281">
        <v>1</v>
      </c>
      <c r="AU144" s="281">
        <v>1</v>
      </c>
      <c r="AV144" s="281">
        <v>1</v>
      </c>
      <c r="AW144" s="281">
        <v>1</v>
      </c>
      <c r="AX144" s="281">
        <v>1</v>
      </c>
      <c r="AY144" s="281">
        <v>1</v>
      </c>
      <c r="AZ144" s="281">
        <v>1</v>
      </c>
      <c r="BA144" s="281">
        <v>1</v>
      </c>
      <c r="BB144" s="281">
        <v>1</v>
      </c>
      <c r="BC144" s="281">
        <v>4</v>
      </c>
      <c r="BD144" s="281">
        <v>6</v>
      </c>
      <c r="BE144" s="325">
        <v>7</v>
      </c>
    </row>
    <row r="145" spans="2:57" ht="15" x14ac:dyDescent="0.25">
      <c r="B145" s="772"/>
      <c r="C145" s="1" t="s">
        <v>3</v>
      </c>
      <c r="D145" s="365">
        <v>2287.7621192309598</v>
      </c>
      <c r="E145" s="11">
        <v>2056.5506926391499</v>
      </c>
      <c r="F145" s="11">
        <v>2287.72194581339</v>
      </c>
      <c r="G145" s="11">
        <v>2659.4691543505401</v>
      </c>
      <c r="H145" s="11">
        <v>2517.7683625549698</v>
      </c>
      <c r="I145" s="11">
        <v>2415.4855849872201</v>
      </c>
      <c r="J145" s="11">
        <v>2333.9851301936601</v>
      </c>
      <c r="K145" s="11">
        <v>2312.7817915150199</v>
      </c>
      <c r="L145" s="11">
        <v>2307.8078561388802</v>
      </c>
      <c r="M145" s="11">
        <v>2128.92173968214</v>
      </c>
      <c r="N145" s="11">
        <v>2188.9695120052302</v>
      </c>
      <c r="O145" s="11">
        <v>2456.8812007122901</v>
      </c>
      <c r="P145" s="11">
        <v>2395</v>
      </c>
      <c r="Q145" s="11">
        <v>2211.8031574953998</v>
      </c>
      <c r="R145" s="11">
        <v>2567.38121871161</v>
      </c>
      <c r="S145" s="11">
        <v>2568.0447222012299</v>
      </c>
      <c r="T145" s="11">
        <v>2455.60400833114</v>
      </c>
      <c r="U145" s="11">
        <v>2434.0901554326301</v>
      </c>
      <c r="V145" s="74">
        <f>100</f>
        <v>100</v>
      </c>
      <c r="W145" s="127">
        <f t="shared" si="16"/>
        <v>89.893554725456667</v>
      </c>
      <c r="X145" s="127">
        <f t="shared" si="16"/>
        <v>99.998243986241746</v>
      </c>
      <c r="Y145" s="127">
        <f t="shared" si="16"/>
        <v>116.24762609691828</v>
      </c>
      <c r="Z145" s="127">
        <f t="shared" si="16"/>
        <v>110.05376570363563</v>
      </c>
      <c r="AA145" s="127">
        <f t="shared" si="16"/>
        <v>105.58289975529426</v>
      </c>
      <c r="AB145" s="127">
        <f t="shared" si="15"/>
        <v>102.02044655666553</v>
      </c>
      <c r="AC145" s="127">
        <f t="shared" si="15"/>
        <v>101.09363084884326</v>
      </c>
      <c r="AD145" s="127">
        <f t="shared" si="15"/>
        <v>100.87621596403821</v>
      </c>
      <c r="AE145" s="127">
        <f t="shared" si="15"/>
        <v>93.056953858375152</v>
      </c>
      <c r="AF145" s="127">
        <f t="shared" si="15"/>
        <v>95.681692323022673</v>
      </c>
      <c r="AG145" s="127">
        <f t="shared" si="15"/>
        <v>107.39233681944958</v>
      </c>
      <c r="AH145" s="127">
        <f t="shared" si="15"/>
        <v>104.68745766299726</v>
      </c>
      <c r="AI145" s="127">
        <f t="shared" si="15"/>
        <v>96.679770108218506</v>
      </c>
      <c r="AJ145" s="127">
        <f t="shared" si="15"/>
        <v>112.2223852353428</v>
      </c>
      <c r="AK145" s="127">
        <f t="shared" si="15"/>
        <v>112.25138752907091</v>
      </c>
      <c r="AL145" s="127">
        <f t="shared" si="15"/>
        <v>107.33650966983407</v>
      </c>
      <c r="AM145" s="127">
        <f t="shared" si="15"/>
        <v>106.39612112516571</v>
      </c>
      <c r="AN145" s="280">
        <v>1</v>
      </c>
      <c r="AO145" s="281">
        <v>1</v>
      </c>
      <c r="AP145" s="281">
        <v>1</v>
      </c>
      <c r="AQ145" s="281">
        <v>1</v>
      </c>
      <c r="AR145" s="281">
        <v>1</v>
      </c>
      <c r="AS145" s="281">
        <v>1</v>
      </c>
      <c r="AT145" s="281">
        <v>1</v>
      </c>
      <c r="AU145" s="281">
        <v>1</v>
      </c>
      <c r="AV145" s="281">
        <v>1</v>
      </c>
      <c r="AW145" s="281">
        <v>1</v>
      </c>
      <c r="AX145" s="281">
        <v>1</v>
      </c>
      <c r="AY145" s="281">
        <v>1</v>
      </c>
      <c r="AZ145" s="281">
        <v>1</v>
      </c>
      <c r="BA145" s="281">
        <v>1</v>
      </c>
      <c r="BB145" s="281">
        <v>1</v>
      </c>
      <c r="BC145" s="281">
        <v>4</v>
      </c>
      <c r="BD145" s="281">
        <v>6</v>
      </c>
      <c r="BE145" s="325">
        <v>7</v>
      </c>
    </row>
    <row r="146" spans="2:57" ht="15" x14ac:dyDescent="0.25">
      <c r="B146" s="772"/>
      <c r="C146" s="1" t="s">
        <v>4</v>
      </c>
      <c r="D146" s="365">
        <v>7172.7444428301596</v>
      </c>
      <c r="E146" s="11">
        <v>5883.5748964305603</v>
      </c>
      <c r="F146" s="11">
        <v>6663.4440802659801</v>
      </c>
      <c r="G146" s="11">
        <v>6816.0907492167798</v>
      </c>
      <c r="H146" s="11">
        <v>6331.3928788765998</v>
      </c>
      <c r="I146" s="11">
        <v>6485.9114498317003</v>
      </c>
      <c r="J146" s="11">
        <v>6816.2485224096599</v>
      </c>
      <c r="K146" s="11">
        <v>6477.1579118909203</v>
      </c>
      <c r="L146" s="11">
        <v>6941.4491260823397</v>
      </c>
      <c r="M146" s="11">
        <v>7301.8642472691899</v>
      </c>
      <c r="N146" s="11">
        <v>5860.4009010411801</v>
      </c>
      <c r="O146" s="11">
        <v>5811.6509793945597</v>
      </c>
      <c r="P146" s="11">
        <v>4882.8999999999996</v>
      </c>
      <c r="Q146" s="11">
        <v>5725.3776640759497</v>
      </c>
      <c r="R146" s="11">
        <v>5601.36064401372</v>
      </c>
      <c r="S146" s="11">
        <v>5620.43964335075</v>
      </c>
      <c r="T146" s="11">
        <v>5391.4139314922804</v>
      </c>
      <c r="U146" s="11">
        <v>5335.75155859795</v>
      </c>
      <c r="V146" s="74">
        <f>100</f>
        <v>100</v>
      </c>
      <c r="W146" s="127">
        <f t="shared" si="16"/>
        <v>82.026830083312859</v>
      </c>
      <c r="X146" s="127">
        <f t="shared" si="16"/>
        <v>92.899504971583454</v>
      </c>
      <c r="Y146" s="127">
        <f t="shared" si="16"/>
        <v>95.027653690214919</v>
      </c>
      <c r="Z146" s="127">
        <f t="shared" si="16"/>
        <v>88.270158366027232</v>
      </c>
      <c r="AA146" s="127">
        <f t="shared" si="16"/>
        <v>90.424404515275683</v>
      </c>
      <c r="AB146" s="127">
        <f t="shared" si="15"/>
        <v>95.029853311212676</v>
      </c>
      <c r="AC146" s="127">
        <f t="shared" si="15"/>
        <v>90.302365621926697</v>
      </c>
      <c r="AD146" s="127">
        <f t="shared" si="15"/>
        <v>96.775358182752186</v>
      </c>
      <c r="AE146" s="127">
        <f t="shared" si="15"/>
        <v>101.80014505560837</v>
      </c>
      <c r="AF146" s="127">
        <f t="shared" si="15"/>
        <v>81.703746003375429</v>
      </c>
      <c r="AG146" s="127">
        <f t="shared" si="15"/>
        <v>81.024090928038817</v>
      </c>
      <c r="AH146" s="127">
        <f t="shared" si="15"/>
        <v>68.075755924650608</v>
      </c>
      <c r="AI146" s="127">
        <f t="shared" si="15"/>
        <v>79.821297269262246</v>
      </c>
      <c r="AJ146" s="127">
        <f t="shared" si="15"/>
        <v>78.092293523893943</v>
      </c>
      <c r="AK146" s="127">
        <f t="shared" si="15"/>
        <v>78.35828654078027</v>
      </c>
      <c r="AL146" s="127">
        <f t="shared" si="15"/>
        <v>75.165286794533884</v>
      </c>
      <c r="AM146" s="127">
        <f t="shared" si="15"/>
        <v>74.389260639719879</v>
      </c>
      <c r="AN146" s="280">
        <v>1</v>
      </c>
      <c r="AO146" s="281">
        <v>1</v>
      </c>
      <c r="AP146" s="281">
        <v>1</v>
      </c>
      <c r="AQ146" s="281">
        <v>1</v>
      </c>
      <c r="AR146" s="281">
        <v>1</v>
      </c>
      <c r="AS146" s="281">
        <v>1</v>
      </c>
      <c r="AT146" s="281">
        <v>1</v>
      </c>
      <c r="AU146" s="281">
        <v>1</v>
      </c>
      <c r="AV146" s="281">
        <v>1</v>
      </c>
      <c r="AW146" s="281">
        <v>1</v>
      </c>
      <c r="AX146" s="281">
        <v>1</v>
      </c>
      <c r="AY146" s="281">
        <v>1</v>
      </c>
      <c r="AZ146" s="281">
        <v>1</v>
      </c>
      <c r="BA146" s="281">
        <v>1</v>
      </c>
      <c r="BB146" s="281">
        <v>1</v>
      </c>
      <c r="BC146" s="281">
        <v>4</v>
      </c>
      <c r="BD146" s="281">
        <v>6</v>
      </c>
      <c r="BE146" s="325">
        <v>7</v>
      </c>
    </row>
    <row r="147" spans="2:57" ht="15" x14ac:dyDescent="0.25">
      <c r="B147" s="772"/>
      <c r="C147" s="1" t="s">
        <v>5</v>
      </c>
      <c r="D147" s="365">
        <v>31202.479538960699</v>
      </c>
      <c r="E147" s="11">
        <v>28579.703951663701</v>
      </c>
      <c r="F147" s="11">
        <v>33700.393784338201</v>
      </c>
      <c r="G147" s="11">
        <v>34401.779579096903</v>
      </c>
      <c r="H147" s="11">
        <v>33036.8686346779</v>
      </c>
      <c r="I147" s="11">
        <v>32449.370152311702</v>
      </c>
      <c r="J147" s="11">
        <v>34184.756791391897</v>
      </c>
      <c r="K147" s="11">
        <v>31032.212504753101</v>
      </c>
      <c r="L147" s="11">
        <v>31524.769047542399</v>
      </c>
      <c r="M147" s="11">
        <v>33338.726221066099</v>
      </c>
      <c r="N147" s="11">
        <v>38477.884006519103</v>
      </c>
      <c r="O147" s="11">
        <v>36545.204782498098</v>
      </c>
      <c r="P147" s="11">
        <v>37969.4</v>
      </c>
      <c r="Q147" s="11">
        <v>39950.069550499502</v>
      </c>
      <c r="R147" s="11">
        <v>39258.9899693763</v>
      </c>
      <c r="S147" s="11">
        <v>39847.330124605898</v>
      </c>
      <c r="T147" s="11">
        <v>38584.4500164325</v>
      </c>
      <c r="U147" s="11">
        <v>38293.321191065501</v>
      </c>
      <c r="V147" s="74">
        <f>100</f>
        <v>100</v>
      </c>
      <c r="W147" s="127">
        <f t="shared" si="16"/>
        <v>91.594336007745497</v>
      </c>
      <c r="X147" s="127">
        <f t="shared" si="16"/>
        <v>108.00549918559678</v>
      </c>
      <c r="Y147" s="127">
        <f t="shared" si="16"/>
        <v>110.25335193679537</v>
      </c>
      <c r="Z147" s="127">
        <f t="shared" si="16"/>
        <v>105.87898501279909</v>
      </c>
      <c r="AA147" s="127">
        <f t="shared" si="16"/>
        <v>103.99612669177168</v>
      </c>
      <c r="AB147" s="127">
        <f t="shared" si="15"/>
        <v>109.55782135425297</v>
      </c>
      <c r="AC147" s="127">
        <f t="shared" si="15"/>
        <v>99.454315693100625</v>
      </c>
      <c r="AD147" s="127">
        <f t="shared" si="15"/>
        <v>101.03289710735737</v>
      </c>
      <c r="AE147" s="127">
        <f t="shared" si="15"/>
        <v>106.84640039403918</v>
      </c>
      <c r="AF147" s="127">
        <f t="shared" si="15"/>
        <v>123.31675102446277</v>
      </c>
      <c r="AG147" s="127">
        <f t="shared" si="15"/>
        <v>117.12275858354863</v>
      </c>
      <c r="AH147" s="127">
        <f t="shared" si="15"/>
        <v>121.68712410367851</v>
      </c>
      <c r="AI147" s="127">
        <f t="shared" si="15"/>
        <v>128.03491947047414</v>
      </c>
      <c r="AJ147" s="127">
        <f t="shared" si="15"/>
        <v>125.82009683030449</v>
      </c>
      <c r="AK147" s="127">
        <f t="shared" si="15"/>
        <v>127.70565260639266</v>
      </c>
      <c r="AL147" s="127">
        <f t="shared" si="15"/>
        <v>123.65828160628827</v>
      </c>
      <c r="AM147" s="127">
        <f t="shared" si="15"/>
        <v>122.72525054699864</v>
      </c>
      <c r="AN147" s="280">
        <v>1</v>
      </c>
      <c r="AO147" s="281">
        <v>1</v>
      </c>
      <c r="AP147" s="281">
        <v>1</v>
      </c>
      <c r="AQ147" s="281">
        <v>1</v>
      </c>
      <c r="AR147" s="281">
        <v>1</v>
      </c>
      <c r="AS147" s="281">
        <v>1</v>
      </c>
      <c r="AT147" s="281">
        <v>1</v>
      </c>
      <c r="AU147" s="281">
        <v>1</v>
      </c>
      <c r="AV147" s="281">
        <v>1</v>
      </c>
      <c r="AW147" s="281">
        <v>1</v>
      </c>
      <c r="AX147" s="281">
        <v>1</v>
      </c>
      <c r="AY147" s="281">
        <v>1</v>
      </c>
      <c r="AZ147" s="281">
        <v>1</v>
      </c>
      <c r="BA147" s="281">
        <v>1</v>
      </c>
      <c r="BB147" s="281">
        <v>1</v>
      </c>
      <c r="BC147" s="281">
        <v>4</v>
      </c>
      <c r="BD147" s="281">
        <v>6</v>
      </c>
      <c r="BE147" s="325">
        <v>7</v>
      </c>
    </row>
    <row r="148" spans="2:57" ht="15" x14ac:dyDescent="0.25">
      <c r="B148" s="772"/>
      <c r="C148" s="1" t="s">
        <v>6</v>
      </c>
      <c r="D148" s="365">
        <v>41067.727250714299</v>
      </c>
      <c r="E148" s="11">
        <v>36898.377313248602</v>
      </c>
      <c r="F148" s="11">
        <v>43188.474144639098</v>
      </c>
      <c r="G148" s="11">
        <v>44370.101207737898</v>
      </c>
      <c r="H148" s="11">
        <v>42352.7723238377</v>
      </c>
      <c r="I148" s="11">
        <v>41846.089765960103</v>
      </c>
      <c r="J148" s="11">
        <v>43816.104906152301</v>
      </c>
      <c r="K148" s="11">
        <v>40307.241023412498</v>
      </c>
      <c r="L148" s="11">
        <v>41180.1375521722</v>
      </c>
      <c r="M148" s="11">
        <v>43299.495606382603</v>
      </c>
      <c r="N148" s="11">
        <v>47208.8484735241</v>
      </c>
      <c r="O148" s="11">
        <v>45170.694479776103</v>
      </c>
      <c r="P148" s="11">
        <v>45647.8</v>
      </c>
      <c r="Q148" s="11">
        <v>48385.1541297433</v>
      </c>
      <c r="R148" s="11">
        <v>47980.9289787835</v>
      </c>
      <c r="S148" s="11">
        <v>48588.067638288601</v>
      </c>
      <c r="T148" s="11">
        <v>46937.970822133902</v>
      </c>
      <c r="U148" s="11">
        <v>46564.7356472424</v>
      </c>
      <c r="V148" s="74">
        <f>100</f>
        <v>100</v>
      </c>
      <c r="W148" s="127">
        <f t="shared" si="16"/>
        <v>89.847624359604225</v>
      </c>
      <c r="X148" s="127">
        <f t="shared" si="16"/>
        <v>105.16402303194879</v>
      </c>
      <c r="Y148" s="127">
        <f t="shared" si="16"/>
        <v>108.04128735165435</v>
      </c>
      <c r="Z148" s="127">
        <f t="shared" si="16"/>
        <v>103.12908738601075</v>
      </c>
      <c r="AA148" s="127">
        <f t="shared" si="16"/>
        <v>101.89531431942649</v>
      </c>
      <c r="AB148" s="127">
        <f t="shared" si="15"/>
        <v>106.69230522219901</v>
      </c>
      <c r="AC148" s="127">
        <f t="shared" si="15"/>
        <v>98.148214478344244</v>
      </c>
      <c r="AD148" s="127">
        <f t="shared" si="15"/>
        <v>100.27371931436977</v>
      </c>
      <c r="AE148" s="127">
        <f t="shared" si="15"/>
        <v>105.43436051876839</v>
      </c>
      <c r="AF148" s="127">
        <f t="shared" si="15"/>
        <v>114.95364276021139</v>
      </c>
      <c r="AG148" s="127">
        <f t="shared" si="15"/>
        <v>109.99073360941939</v>
      </c>
      <c r="AH148" s="127">
        <f t="shared" si="15"/>
        <v>111.1524865287159</v>
      </c>
      <c r="AI148" s="127">
        <f t="shared" si="15"/>
        <v>117.81794944326198</v>
      </c>
      <c r="AJ148" s="127">
        <f t="shared" si="15"/>
        <v>116.83366037244964</v>
      </c>
      <c r="AK148" s="127">
        <f t="shared" si="15"/>
        <v>118.31204425232347</v>
      </c>
      <c r="AL148" s="127">
        <f t="shared" si="15"/>
        <v>114.29405512406949</v>
      </c>
      <c r="AM148" s="127">
        <f t="shared" si="15"/>
        <v>113.38522670847945</v>
      </c>
      <c r="AN148" s="280"/>
      <c r="AO148" s="281"/>
      <c r="AP148" s="281"/>
      <c r="AQ148" s="281"/>
      <c r="AR148" s="281"/>
      <c r="AS148" s="281"/>
      <c r="AT148" s="281"/>
      <c r="AU148" s="281"/>
      <c r="AV148" s="281"/>
      <c r="AW148" s="281"/>
      <c r="AX148" s="281"/>
      <c r="AY148" s="281"/>
      <c r="AZ148" s="281"/>
      <c r="BA148" s="281"/>
      <c r="BB148" s="281"/>
      <c r="BC148" s="281"/>
      <c r="BD148" s="281"/>
      <c r="BE148" s="325"/>
    </row>
    <row r="149" spans="2:57" ht="15" x14ac:dyDescent="0.25">
      <c r="B149" s="765"/>
      <c r="C149" s="8" t="s">
        <v>7</v>
      </c>
      <c r="D149" s="424">
        <v>9865.2477117535891</v>
      </c>
      <c r="E149" s="341">
        <v>8318.6733615849407</v>
      </c>
      <c r="F149" s="341">
        <v>9488.0803603008808</v>
      </c>
      <c r="G149" s="341">
        <v>9968.3216286409806</v>
      </c>
      <c r="H149" s="341">
        <v>9315.9036891598607</v>
      </c>
      <c r="I149" s="341">
        <v>9396.7196136483908</v>
      </c>
      <c r="J149" s="341">
        <v>9631.3481147604398</v>
      </c>
      <c r="K149" s="341">
        <v>9275.0285186593501</v>
      </c>
      <c r="L149" s="341">
        <v>9655.3685046297796</v>
      </c>
      <c r="M149" s="341">
        <v>9960.7693853165401</v>
      </c>
      <c r="N149" s="341">
        <v>8730.9644670050802</v>
      </c>
      <c r="O149" s="341">
        <v>8625.4896972780498</v>
      </c>
      <c r="P149" s="341">
        <v>7678.4</v>
      </c>
      <c r="Q149" s="341">
        <v>8435.0845792437995</v>
      </c>
      <c r="R149" s="341">
        <v>8721.9390094071496</v>
      </c>
      <c r="S149" s="341">
        <v>8740.7375136827195</v>
      </c>
      <c r="T149" s="341">
        <v>8353.5208057014206</v>
      </c>
      <c r="U149" s="341">
        <v>8271.4144561769099</v>
      </c>
      <c r="V149" s="74">
        <f>100</f>
        <v>100</v>
      </c>
      <c r="W149" s="127">
        <f t="shared" si="16"/>
        <v>84.323005408916003</v>
      </c>
      <c r="X149" s="127">
        <f t="shared" si="16"/>
        <v>96.176808099776892</v>
      </c>
      <c r="Y149" s="127">
        <f t="shared" si="16"/>
        <v>101.04481833501848</v>
      </c>
      <c r="Z149" s="127">
        <f t="shared" si="16"/>
        <v>94.431523276002153</v>
      </c>
      <c r="AA149" s="127">
        <f t="shared" si="16"/>
        <v>95.250721403102858</v>
      </c>
      <c r="AB149" s="127">
        <f t="shared" si="15"/>
        <v>97.629055003712907</v>
      </c>
      <c r="AC149" s="127">
        <f t="shared" si="15"/>
        <v>94.017188312554552</v>
      </c>
      <c r="AD149" s="127">
        <f t="shared" si="15"/>
        <v>97.872539917332674</v>
      </c>
      <c r="AE149" s="127">
        <f t="shared" si="15"/>
        <v>100.96826431888927</v>
      </c>
      <c r="AF149" s="127">
        <f t="shared" si="15"/>
        <v>88.502232504541084</v>
      </c>
      <c r="AG149" s="127">
        <f t="shared" si="15"/>
        <v>87.433077701652891</v>
      </c>
      <c r="AH149" s="127">
        <f t="shared" si="15"/>
        <v>77.832814992084295</v>
      </c>
      <c r="AI149" s="127">
        <f t="shared" si="15"/>
        <v>85.503018532359064</v>
      </c>
      <c r="AJ149" s="127">
        <f t="shared" si="15"/>
        <v>88.410745115053871</v>
      </c>
      <c r="AK149" s="127">
        <f>S149*100/$D149</f>
        <v>88.601297900192492</v>
      </c>
      <c r="AL149" s="127">
        <f>T149*100/$D149</f>
        <v>84.676239763842148</v>
      </c>
      <c r="AM149" s="127">
        <f>U149*100/$D149</f>
        <v>83.843961123472198</v>
      </c>
      <c r="AN149" s="283"/>
      <c r="AO149" s="284"/>
      <c r="AP149" s="284"/>
      <c r="AQ149" s="284"/>
      <c r="AR149" s="284"/>
      <c r="AS149" s="284"/>
      <c r="AT149" s="284"/>
      <c r="AU149" s="284"/>
      <c r="AV149" s="284"/>
      <c r="AW149" s="284"/>
      <c r="AX149" s="284"/>
      <c r="AY149" s="284"/>
      <c r="AZ149" s="284"/>
      <c r="BA149" s="284"/>
      <c r="BB149" s="284"/>
      <c r="BC149" s="284"/>
      <c r="BD149" s="284"/>
      <c r="BE149" s="284"/>
    </row>
    <row r="150" spans="2:57" ht="15" customHeight="1" x14ac:dyDescent="0.25">
      <c r="B150" s="772" t="s">
        <v>41</v>
      </c>
      <c r="C150" s="1" t="s">
        <v>2</v>
      </c>
      <c r="D150" s="425">
        <v>1614.4849629522</v>
      </c>
      <c r="E150" s="11">
        <v>1553.3634842064</v>
      </c>
      <c r="F150" s="11">
        <v>1484.5905350279399</v>
      </c>
      <c r="G150" s="11">
        <v>1584.85028475595</v>
      </c>
      <c r="H150" s="11">
        <v>2016.5799777249599</v>
      </c>
      <c r="I150" s="11">
        <v>1509.60813229616</v>
      </c>
      <c r="J150" s="11">
        <v>1926.6673295109299</v>
      </c>
      <c r="K150" s="11">
        <v>1536.6396871095701</v>
      </c>
      <c r="L150" s="11">
        <v>1668.9735088679299</v>
      </c>
      <c r="M150" s="11">
        <v>1607.6092588480401</v>
      </c>
      <c r="N150" s="11">
        <v>1988.9342177654601</v>
      </c>
      <c r="O150" s="11">
        <v>1945.1539048588099</v>
      </c>
      <c r="P150" s="11">
        <v>1921.2</v>
      </c>
      <c r="Q150" s="11">
        <v>2229.9932881336199</v>
      </c>
      <c r="R150" s="11">
        <v>2012.65288907634</v>
      </c>
      <c r="S150" s="11">
        <v>2009.21839907355</v>
      </c>
      <c r="T150" s="11">
        <v>1842.76893116162</v>
      </c>
      <c r="U150" s="11">
        <v>1824.7627284540499</v>
      </c>
      <c r="V150" s="74">
        <f>100</f>
        <v>100</v>
      </c>
      <c r="W150" s="127">
        <f t="shared" si="16"/>
        <v>96.214180983510971</v>
      </c>
      <c r="X150" s="127">
        <f t="shared" si="16"/>
        <v>91.954435568929753</v>
      </c>
      <c r="Y150" s="127">
        <f t="shared" si="16"/>
        <v>98.164450033522712</v>
      </c>
      <c r="Z150" s="127">
        <f t="shared" si="16"/>
        <v>124.90546669679108</v>
      </c>
      <c r="AA150" s="127">
        <f t="shared" si="16"/>
        <v>93.504006970478983</v>
      </c>
      <c r="AB150" s="127">
        <f t="shared" si="16"/>
        <v>119.33634401821138</v>
      </c>
      <c r="AC150" s="127">
        <f t="shared" si="16"/>
        <v>95.178321407200698</v>
      </c>
      <c r="AD150" s="127">
        <f t="shared" si="16"/>
        <v>103.37498008133156</v>
      </c>
      <c r="AE150" s="127">
        <f t="shared" si="16"/>
        <v>99.574123992360569</v>
      </c>
      <c r="AF150" s="127">
        <f t="shared" si="16"/>
        <v>123.19310884931087</v>
      </c>
      <c r="AG150" s="127">
        <f t="shared" ref="AD150:AM175" si="23">O150*100/$D150</f>
        <v>120.48138877069243</v>
      </c>
      <c r="AH150" s="127">
        <f t="shared" si="23"/>
        <v>118.99770168728917</v>
      </c>
      <c r="AI150" s="127">
        <f t="shared" si="23"/>
        <v>138.12412870392546</v>
      </c>
      <c r="AJ150" s="127">
        <f t="shared" si="23"/>
        <v>124.66222574139445</v>
      </c>
      <c r="AK150" s="127">
        <f t="shared" si="23"/>
        <v>124.44949598041173</v>
      </c>
      <c r="AL150" s="127">
        <f t="shared" si="23"/>
        <v>114.13973951123005</v>
      </c>
      <c r="AM150" s="127">
        <f t="shared" si="23"/>
        <v>113.02444868345766</v>
      </c>
      <c r="AN150" s="280">
        <v>1</v>
      </c>
      <c r="AO150" s="281">
        <v>1</v>
      </c>
      <c r="AP150" s="281">
        <v>1</v>
      </c>
      <c r="AQ150" s="281">
        <v>1</v>
      </c>
      <c r="AR150" s="281">
        <v>1</v>
      </c>
      <c r="AS150" s="281">
        <v>1</v>
      </c>
      <c r="AT150" s="281">
        <v>1</v>
      </c>
      <c r="AU150" s="281">
        <v>1</v>
      </c>
      <c r="AV150" s="281">
        <v>1</v>
      </c>
      <c r="AW150" s="281">
        <v>1</v>
      </c>
      <c r="AX150" s="281">
        <v>1</v>
      </c>
      <c r="AY150" s="281">
        <v>1</v>
      </c>
      <c r="AZ150" s="281">
        <v>1</v>
      </c>
      <c r="BA150" s="281">
        <v>1</v>
      </c>
      <c r="BB150" s="281">
        <v>1</v>
      </c>
      <c r="BC150" s="281">
        <v>4</v>
      </c>
      <c r="BD150" s="281">
        <v>6</v>
      </c>
      <c r="BE150" s="325">
        <v>7</v>
      </c>
    </row>
    <row r="151" spans="2:57" ht="15" x14ac:dyDescent="0.25">
      <c r="B151" s="772"/>
      <c r="C151" s="1" t="s">
        <v>3</v>
      </c>
      <c r="D151" s="365">
        <v>8025.5702455324699</v>
      </c>
      <c r="E151" s="11">
        <v>6237.9070071103797</v>
      </c>
      <c r="F151" s="11">
        <v>7654.7430969841298</v>
      </c>
      <c r="G151" s="11">
        <v>8648.5447748157003</v>
      </c>
      <c r="H151" s="11">
        <v>7199.3156740495797</v>
      </c>
      <c r="I151" s="11">
        <v>7404.3971136202399</v>
      </c>
      <c r="J151" s="11">
        <v>7291.9497564047297</v>
      </c>
      <c r="K151" s="11">
        <v>7318.2682383616702</v>
      </c>
      <c r="L151" s="11">
        <v>7403.6759262239702</v>
      </c>
      <c r="M151" s="11">
        <v>7362.2434412968296</v>
      </c>
      <c r="N151" s="11">
        <v>7991.5501437721196</v>
      </c>
      <c r="O151" s="11">
        <v>7304.9096921902801</v>
      </c>
      <c r="P151" s="11">
        <v>6583.8</v>
      </c>
      <c r="Q151" s="11">
        <v>6524.7123138429797</v>
      </c>
      <c r="R151" s="11">
        <v>7851.3010470724203</v>
      </c>
      <c r="S151" s="11">
        <v>7853.3306294000804</v>
      </c>
      <c r="T151" s="11">
        <v>7509.4758423139601</v>
      </c>
      <c r="U151" s="11">
        <v>7443.6077394549702</v>
      </c>
      <c r="V151" s="74">
        <f>100</f>
        <v>100</v>
      </c>
      <c r="W151" s="127">
        <f t="shared" ref="W151:AH182" si="24">E151*100/$D151</f>
        <v>77.725405376431482</v>
      </c>
      <c r="X151" s="127">
        <f t="shared" si="24"/>
        <v>95.379429284108937</v>
      </c>
      <c r="Y151" s="127">
        <f t="shared" si="24"/>
        <v>107.76237089981258</v>
      </c>
      <c r="Z151" s="127">
        <f t="shared" si="24"/>
        <v>89.704724446928424</v>
      </c>
      <c r="AA151" s="127">
        <f t="shared" si="24"/>
        <v>92.260074824489706</v>
      </c>
      <c r="AB151" s="127">
        <f t="shared" si="24"/>
        <v>90.858961211683138</v>
      </c>
      <c r="AC151" s="127">
        <f t="shared" si="24"/>
        <v>91.186894070679543</v>
      </c>
      <c r="AD151" s="127">
        <f t="shared" si="23"/>
        <v>92.25108870419912</v>
      </c>
      <c r="AE151" s="127">
        <f t="shared" si="23"/>
        <v>91.734832741575104</v>
      </c>
      <c r="AF151" s="127">
        <f t="shared" si="23"/>
        <v>99.576103619810837</v>
      </c>
      <c r="AG151" s="127">
        <f t="shared" si="23"/>
        <v>91.020444263840886</v>
      </c>
      <c r="AH151" s="127">
        <f t="shared" si="23"/>
        <v>82.035292179580026</v>
      </c>
      <c r="AI151" s="127">
        <f t="shared" si="23"/>
        <v>81.299049341385299</v>
      </c>
      <c r="AJ151" s="127">
        <f t="shared" si="23"/>
        <v>97.828575501447276</v>
      </c>
      <c r="AK151" s="127">
        <f t="shared" si="23"/>
        <v>97.853864449965172</v>
      </c>
      <c r="AL151" s="127">
        <f t="shared" si="23"/>
        <v>93.56937404534213</v>
      </c>
      <c r="AM151" s="127">
        <f t="shared" si="23"/>
        <v>92.748646036691824</v>
      </c>
      <c r="AN151" s="280">
        <v>1</v>
      </c>
      <c r="AO151" s="281">
        <v>1</v>
      </c>
      <c r="AP151" s="281">
        <v>1</v>
      </c>
      <c r="AQ151" s="281">
        <v>1</v>
      </c>
      <c r="AR151" s="281">
        <v>1</v>
      </c>
      <c r="AS151" s="281">
        <v>1</v>
      </c>
      <c r="AT151" s="281">
        <v>1</v>
      </c>
      <c r="AU151" s="281">
        <v>1</v>
      </c>
      <c r="AV151" s="281">
        <v>1</v>
      </c>
      <c r="AW151" s="281">
        <v>1</v>
      </c>
      <c r="AX151" s="281">
        <v>1</v>
      </c>
      <c r="AY151" s="281">
        <v>1</v>
      </c>
      <c r="AZ151" s="281">
        <v>1</v>
      </c>
      <c r="BA151" s="281">
        <v>1</v>
      </c>
      <c r="BB151" s="281">
        <v>1</v>
      </c>
      <c r="BC151" s="281">
        <v>4</v>
      </c>
      <c r="BD151" s="281">
        <v>6</v>
      </c>
      <c r="BE151" s="325">
        <v>7</v>
      </c>
    </row>
    <row r="152" spans="2:57" ht="15" x14ac:dyDescent="0.25">
      <c r="B152" s="772"/>
      <c r="C152" s="1" t="s">
        <v>4</v>
      </c>
      <c r="D152" s="365">
        <v>22921.206838103499</v>
      </c>
      <c r="E152" s="11">
        <v>16777.536412520902</v>
      </c>
      <c r="F152" s="11">
        <v>18561.5081704355</v>
      </c>
      <c r="G152" s="11">
        <v>20945.110233744501</v>
      </c>
      <c r="H152" s="11">
        <v>20704.649053310801</v>
      </c>
      <c r="I152" s="11">
        <v>19952.944355011201</v>
      </c>
      <c r="J152" s="11">
        <v>20358.046377003699</v>
      </c>
      <c r="K152" s="11">
        <v>20810.1472106035</v>
      </c>
      <c r="L152" s="11">
        <v>20615.980515230502</v>
      </c>
      <c r="M152" s="11">
        <v>21415.051443919299</v>
      </c>
      <c r="N152" s="11">
        <v>17803.764026865199</v>
      </c>
      <c r="O152" s="11">
        <v>17140.880183159501</v>
      </c>
      <c r="P152" s="11">
        <v>15068.4</v>
      </c>
      <c r="Q152" s="11">
        <v>16989.630652802</v>
      </c>
      <c r="R152" s="11">
        <v>16895.274420992799</v>
      </c>
      <c r="S152" s="11">
        <v>16952.821313652701</v>
      </c>
      <c r="T152" s="11">
        <v>16262.016285330101</v>
      </c>
      <c r="U152" s="11">
        <v>16094.09572933</v>
      </c>
      <c r="V152" s="74">
        <f>100</f>
        <v>100</v>
      </c>
      <c r="W152" s="127">
        <f t="shared" si="24"/>
        <v>73.19656652908192</v>
      </c>
      <c r="X152" s="127">
        <f t="shared" si="24"/>
        <v>80.979628610040848</v>
      </c>
      <c r="Y152" s="127">
        <f t="shared" si="24"/>
        <v>91.378741013435658</v>
      </c>
      <c r="Z152" s="127">
        <f t="shared" si="24"/>
        <v>90.329663702052713</v>
      </c>
      <c r="AA152" s="127">
        <f t="shared" si="24"/>
        <v>87.050147472348826</v>
      </c>
      <c r="AB152" s="127">
        <f t="shared" si="24"/>
        <v>88.817515241654363</v>
      </c>
      <c r="AC152" s="127">
        <f t="shared" si="24"/>
        <v>90.78992811150485</v>
      </c>
      <c r="AD152" s="127">
        <f t="shared" si="23"/>
        <v>89.942823084512014</v>
      </c>
      <c r="AE152" s="127">
        <f t="shared" si="23"/>
        <v>93.428987379144388</v>
      </c>
      <c r="AF152" s="127">
        <f t="shared" si="23"/>
        <v>77.673763657456192</v>
      </c>
      <c r="AG152" s="127">
        <f t="shared" si="23"/>
        <v>74.781752567517685</v>
      </c>
      <c r="AH152" s="127">
        <f t="shared" si="23"/>
        <v>65.73999399957755</v>
      </c>
      <c r="AI152" s="127">
        <f t="shared" si="23"/>
        <v>74.121885347498235</v>
      </c>
      <c r="AJ152" s="127">
        <f t="shared" si="23"/>
        <v>73.710230618863505</v>
      </c>
      <c r="AK152" s="127">
        <f t="shared" si="23"/>
        <v>73.961294592354804</v>
      </c>
      <c r="AL152" s="127">
        <f t="shared" si="23"/>
        <v>70.947469739231323</v>
      </c>
      <c r="AM152" s="127">
        <f t="shared" si="23"/>
        <v>70.214870634890303</v>
      </c>
      <c r="AN152" s="280">
        <v>1</v>
      </c>
      <c r="AO152" s="281">
        <v>1</v>
      </c>
      <c r="AP152" s="281">
        <v>1</v>
      </c>
      <c r="AQ152" s="281">
        <v>1</v>
      </c>
      <c r="AR152" s="281">
        <v>1</v>
      </c>
      <c r="AS152" s="281">
        <v>1</v>
      </c>
      <c r="AT152" s="281">
        <v>1</v>
      </c>
      <c r="AU152" s="281">
        <v>1</v>
      </c>
      <c r="AV152" s="281">
        <v>1</v>
      </c>
      <c r="AW152" s="281">
        <v>1</v>
      </c>
      <c r="AX152" s="281">
        <v>1</v>
      </c>
      <c r="AY152" s="281">
        <v>1</v>
      </c>
      <c r="AZ152" s="281">
        <v>1</v>
      </c>
      <c r="BA152" s="281">
        <v>1</v>
      </c>
      <c r="BB152" s="281">
        <v>1</v>
      </c>
      <c r="BC152" s="281">
        <v>4</v>
      </c>
      <c r="BD152" s="281">
        <v>6</v>
      </c>
      <c r="BE152" s="325">
        <v>7</v>
      </c>
    </row>
    <row r="153" spans="2:57" ht="15" x14ac:dyDescent="0.25">
      <c r="B153" s="772"/>
      <c r="C153" s="1" t="s">
        <v>5</v>
      </c>
      <c r="D153" s="365">
        <v>61201.632040292498</v>
      </c>
      <c r="E153" s="11">
        <v>46445.876808755602</v>
      </c>
      <c r="F153" s="11">
        <v>54865.122969181102</v>
      </c>
      <c r="G153" s="11">
        <v>60585.234617937902</v>
      </c>
      <c r="H153" s="11">
        <v>60314.950684900097</v>
      </c>
      <c r="I153" s="11">
        <v>61184.496403282603</v>
      </c>
      <c r="J153" s="11">
        <v>63396.082590395403</v>
      </c>
      <c r="K153" s="11">
        <v>63026.019881579698</v>
      </c>
      <c r="L153" s="11">
        <v>65476.872565744998</v>
      </c>
      <c r="M153" s="11">
        <v>70101.090209265196</v>
      </c>
      <c r="N153" s="11">
        <v>84971.297478538007</v>
      </c>
      <c r="O153" s="11">
        <v>87408.293055202303</v>
      </c>
      <c r="P153" s="11">
        <v>73975.600000000006</v>
      </c>
      <c r="Q153" s="11">
        <v>87673.958931159606</v>
      </c>
      <c r="R153" s="11">
        <v>85820.475675279202</v>
      </c>
      <c r="S153" s="11">
        <v>87106.5912084827</v>
      </c>
      <c r="T153" s="11">
        <v>84345.925251158696</v>
      </c>
      <c r="U153" s="11">
        <v>83709.594222831904</v>
      </c>
      <c r="V153" s="74">
        <f>100</f>
        <v>100</v>
      </c>
      <c r="W153" s="127">
        <f t="shared" si="24"/>
        <v>75.889931788383777</v>
      </c>
      <c r="X153" s="127">
        <f t="shared" si="24"/>
        <v>89.646503108054844</v>
      </c>
      <c r="Y153" s="127">
        <f t="shared" si="24"/>
        <v>98.992841527577596</v>
      </c>
      <c r="Z153" s="127">
        <f t="shared" si="24"/>
        <v>98.551212891171517</v>
      </c>
      <c r="AA153" s="127">
        <f t="shared" si="24"/>
        <v>99.972001339770458</v>
      </c>
      <c r="AB153" s="127">
        <f t="shared" si="24"/>
        <v>103.58560789466884</v>
      </c>
      <c r="AC153" s="127">
        <f t="shared" si="24"/>
        <v>102.98094639058988</v>
      </c>
      <c r="AD153" s="127">
        <f t="shared" si="23"/>
        <v>106.98550084847062</v>
      </c>
      <c r="AE153" s="127">
        <f t="shared" si="23"/>
        <v>114.5412105401269</v>
      </c>
      <c r="AF153" s="127">
        <f t="shared" si="23"/>
        <v>138.83828689829153</v>
      </c>
      <c r="AG153" s="127">
        <f t="shared" si="23"/>
        <v>142.82019962744863</v>
      </c>
      <c r="AH153" s="127">
        <f t="shared" si="23"/>
        <v>120.87194006737873</v>
      </c>
      <c r="AI153" s="127">
        <f t="shared" si="23"/>
        <v>143.25428262017402</v>
      </c>
      <c r="AJ153" s="127">
        <f t="shared" si="23"/>
        <v>140.22579597024264</v>
      </c>
      <c r="AK153" s="127">
        <f t="shared" si="23"/>
        <v>142.32723589974773</v>
      </c>
      <c r="AL153" s="127">
        <f t="shared" si="23"/>
        <v>137.81646410283471</v>
      </c>
      <c r="AM153" s="127">
        <f t="shared" si="23"/>
        <v>136.77673524738873</v>
      </c>
      <c r="AN153" s="280">
        <v>1</v>
      </c>
      <c r="AO153" s="281">
        <v>1</v>
      </c>
      <c r="AP153" s="281">
        <v>1</v>
      </c>
      <c r="AQ153" s="281">
        <v>1</v>
      </c>
      <c r="AR153" s="281">
        <v>1</v>
      </c>
      <c r="AS153" s="281">
        <v>1</v>
      </c>
      <c r="AT153" s="281">
        <v>1</v>
      </c>
      <c r="AU153" s="281">
        <v>1</v>
      </c>
      <c r="AV153" s="281">
        <v>1</v>
      </c>
      <c r="AW153" s="281">
        <v>1</v>
      </c>
      <c r="AX153" s="281">
        <v>1</v>
      </c>
      <c r="AY153" s="281">
        <v>1</v>
      </c>
      <c r="AZ153" s="281">
        <v>1</v>
      </c>
      <c r="BA153" s="281">
        <v>1</v>
      </c>
      <c r="BB153" s="281">
        <v>1</v>
      </c>
      <c r="BC153" s="281">
        <v>4</v>
      </c>
      <c r="BD153" s="281">
        <v>6</v>
      </c>
      <c r="BE153" s="325">
        <v>7</v>
      </c>
    </row>
    <row r="154" spans="2:57" ht="15" x14ac:dyDescent="0.25">
      <c r="B154" s="772"/>
      <c r="C154" s="1" t="s">
        <v>6</v>
      </c>
      <c r="D154" s="365">
        <v>93762.894086880697</v>
      </c>
      <c r="E154" s="11">
        <v>71014.683712593294</v>
      </c>
      <c r="F154" s="11">
        <v>82565.9647716287</v>
      </c>
      <c r="G154" s="11">
        <v>91763.739911254001</v>
      </c>
      <c r="H154" s="11">
        <v>90235.495389985401</v>
      </c>
      <c r="I154" s="11">
        <v>90051.4460042102</v>
      </c>
      <c r="J154" s="11">
        <v>92972.746053314797</v>
      </c>
      <c r="K154" s="11">
        <v>92691.075017654395</v>
      </c>
      <c r="L154" s="11">
        <v>95165.502516067398</v>
      </c>
      <c r="M154" s="11">
        <v>100485.99435332901</v>
      </c>
      <c r="N154" s="11">
        <v>112755.545866941</v>
      </c>
      <c r="O154" s="11">
        <v>113799.23683541099</v>
      </c>
      <c r="P154" s="11">
        <v>97549</v>
      </c>
      <c r="Q154" s="11">
        <v>113418.295185938</v>
      </c>
      <c r="R154" s="11">
        <v>112579.704032421</v>
      </c>
      <c r="S154" s="11">
        <v>113921.961550609</v>
      </c>
      <c r="T154" s="11">
        <v>109960.186309964</v>
      </c>
      <c r="U154" s="11">
        <v>109072.06042007099</v>
      </c>
      <c r="V154" s="74">
        <f>100</f>
        <v>100</v>
      </c>
      <c r="W154" s="127">
        <f t="shared" si="24"/>
        <v>75.738579108694211</v>
      </c>
      <c r="X154" s="127">
        <f t="shared" si="24"/>
        <v>88.058251161832814</v>
      </c>
      <c r="Y154" s="127">
        <f t="shared" si="24"/>
        <v>97.867862127021922</v>
      </c>
      <c r="Z154" s="127">
        <f t="shared" si="24"/>
        <v>96.237958809561917</v>
      </c>
      <c r="AA154" s="127">
        <f t="shared" si="24"/>
        <v>96.041666462181226</v>
      </c>
      <c r="AB154" s="127">
        <f t="shared" si="24"/>
        <v>99.157291334423036</v>
      </c>
      <c r="AC154" s="127">
        <f t="shared" si="24"/>
        <v>98.856883546882457</v>
      </c>
      <c r="AD154" s="127">
        <f t="shared" si="23"/>
        <v>101.49590991494679</v>
      </c>
      <c r="AE154" s="127">
        <f t="shared" si="23"/>
        <v>107.17032076699624</v>
      </c>
      <c r="AF154" s="127">
        <f t="shared" si="23"/>
        <v>120.25604261154922</v>
      </c>
      <c r="AG154" s="127">
        <f t="shared" si="23"/>
        <v>121.36915988318856</v>
      </c>
      <c r="AH154" s="127">
        <f t="shared" si="23"/>
        <v>104.03795760571458</v>
      </c>
      <c r="AI154" s="127">
        <f t="shared" si="23"/>
        <v>120.96287800251196</v>
      </c>
      <c r="AJ154" s="127">
        <f t="shared" si="23"/>
        <v>120.06850378157552</v>
      </c>
      <c r="AK154" s="127">
        <f t="shared" si="23"/>
        <v>121.50004824408354</v>
      </c>
      <c r="AL154" s="127">
        <f t="shared" si="23"/>
        <v>117.27473579055153</v>
      </c>
      <c r="AM154" s="127">
        <f t="shared" si="23"/>
        <v>116.32753178352711</v>
      </c>
      <c r="AN154" s="280"/>
      <c r="AO154" s="281"/>
      <c r="AP154" s="281"/>
      <c r="AQ154" s="281"/>
      <c r="AR154" s="281"/>
      <c r="AS154" s="281"/>
      <c r="AT154" s="281"/>
      <c r="AU154" s="281"/>
      <c r="AV154" s="281"/>
      <c r="AW154" s="281"/>
      <c r="AX154" s="281"/>
      <c r="AY154" s="281"/>
      <c r="AZ154" s="281"/>
      <c r="BA154" s="281"/>
      <c r="BB154" s="281"/>
      <c r="BC154" s="281"/>
      <c r="BD154" s="281"/>
      <c r="BE154" s="325"/>
    </row>
    <row r="155" spans="2:57" ht="15" x14ac:dyDescent="0.25">
      <c r="B155" s="765"/>
      <c r="C155" s="8" t="s">
        <v>7</v>
      </c>
      <c r="D155" s="424">
        <v>32561.262046588199</v>
      </c>
      <c r="E155" s="341">
        <v>24568.8069038377</v>
      </c>
      <c r="F155" s="341">
        <v>27700.841802447601</v>
      </c>
      <c r="G155" s="341">
        <v>31178.505293316099</v>
      </c>
      <c r="H155" s="341">
        <v>29920.544705085402</v>
      </c>
      <c r="I155" s="341">
        <v>28866.949600927601</v>
      </c>
      <c r="J155" s="341">
        <v>29576.663462919401</v>
      </c>
      <c r="K155" s="341">
        <v>29665.055136074701</v>
      </c>
      <c r="L155" s="341">
        <v>29688.6299503224</v>
      </c>
      <c r="M155" s="341">
        <v>30384.904144064101</v>
      </c>
      <c r="N155" s="341">
        <v>27784.248388402699</v>
      </c>
      <c r="O155" s="341">
        <v>26390.943780208599</v>
      </c>
      <c r="P155" s="341">
        <v>23573.4</v>
      </c>
      <c r="Q155" s="341">
        <v>25744.336254778598</v>
      </c>
      <c r="R155" s="341">
        <v>26759.228357141499</v>
      </c>
      <c r="S155" s="341">
        <v>26815.370342126302</v>
      </c>
      <c r="T155" s="341">
        <v>25614.261058805601</v>
      </c>
      <c r="U155" s="341">
        <v>25362.466197238999</v>
      </c>
      <c r="V155" s="74">
        <f>100</f>
        <v>100</v>
      </c>
      <c r="W155" s="127">
        <f t="shared" si="24"/>
        <v>75.454099010919762</v>
      </c>
      <c r="X155" s="127">
        <f t="shared" si="24"/>
        <v>85.072997977822922</v>
      </c>
      <c r="Y155" s="127">
        <f t="shared" si="24"/>
        <v>95.753368676884605</v>
      </c>
      <c r="Z155" s="127">
        <f t="shared" si="24"/>
        <v>91.890003103305716</v>
      </c>
      <c r="AA155" s="127">
        <f t="shared" si="24"/>
        <v>88.654271322853432</v>
      </c>
      <c r="AB155" s="127">
        <f t="shared" si="24"/>
        <v>90.833897717482586</v>
      </c>
      <c r="AC155" s="127">
        <f t="shared" si="24"/>
        <v>91.105360393065709</v>
      </c>
      <c r="AD155" s="127">
        <f t="shared" si="23"/>
        <v>91.177761807402689</v>
      </c>
      <c r="AE155" s="127">
        <f t="shared" si="23"/>
        <v>93.316113179488568</v>
      </c>
      <c r="AF155" s="127">
        <f t="shared" si="23"/>
        <v>85.32915078245243</v>
      </c>
      <c r="AG155" s="127">
        <f t="shared" si="23"/>
        <v>81.05012558312022</v>
      </c>
      <c r="AH155" s="127">
        <f t="shared" si="23"/>
        <v>72.397070992738264</v>
      </c>
      <c r="AI155" s="127">
        <f t="shared" si="23"/>
        <v>79.064307206348332</v>
      </c>
      <c r="AJ155" s="127">
        <f t="shared" si="23"/>
        <v>82.181176880843154</v>
      </c>
      <c r="AK155" s="127">
        <f t="shared" si="23"/>
        <v>82.353596441560668</v>
      </c>
      <c r="AL155" s="127">
        <f t="shared" si="23"/>
        <v>78.664828845261212</v>
      </c>
      <c r="AM155" s="127">
        <f t="shared" si="23"/>
        <v>77.891533076791475</v>
      </c>
      <c r="AN155" s="283"/>
      <c r="AO155" s="284"/>
      <c r="AP155" s="284"/>
      <c r="AQ155" s="284"/>
      <c r="AR155" s="284"/>
      <c r="AS155" s="284"/>
      <c r="AT155" s="284"/>
      <c r="AU155" s="284"/>
      <c r="AV155" s="284"/>
      <c r="AW155" s="284"/>
      <c r="AX155" s="284"/>
      <c r="AY155" s="284"/>
      <c r="AZ155" s="284"/>
      <c r="BA155" s="284"/>
      <c r="BB155" s="284"/>
      <c r="BC155" s="284"/>
      <c r="BD155" s="284"/>
      <c r="BE155" s="284"/>
    </row>
    <row r="156" spans="2:57" ht="15" customHeight="1" x14ac:dyDescent="0.25">
      <c r="B156" s="772" t="s">
        <v>42</v>
      </c>
      <c r="C156" s="1" t="s">
        <v>2</v>
      </c>
      <c r="D156" s="425">
        <v>193.95612378323401</v>
      </c>
      <c r="E156" s="11">
        <v>200.13532281613899</v>
      </c>
      <c r="F156" s="11">
        <v>527.36447452191805</v>
      </c>
      <c r="G156" s="11">
        <v>263.559391123068</v>
      </c>
      <c r="H156" s="11">
        <v>228.03210361337901</v>
      </c>
      <c r="I156" s="11">
        <v>268.825072328354</v>
      </c>
      <c r="J156" s="11">
        <v>203.49318927517999</v>
      </c>
      <c r="K156" s="11">
        <v>230.43076755934601</v>
      </c>
      <c r="L156" s="11">
        <v>140.44913681183701</v>
      </c>
      <c r="M156" s="11">
        <v>175.956180143599</v>
      </c>
      <c r="N156" s="11">
        <v>205.01801044294299</v>
      </c>
      <c r="O156" s="11">
        <v>169.32078351564499</v>
      </c>
      <c r="P156" s="11">
        <v>249.5</v>
      </c>
      <c r="Q156" s="11">
        <v>328.58963259827101</v>
      </c>
      <c r="R156" s="11">
        <v>264.399537894486</v>
      </c>
      <c r="S156" s="11">
        <v>263.948356112059</v>
      </c>
      <c r="T156" s="11">
        <v>242.082117754606</v>
      </c>
      <c r="U156" s="11">
        <v>239.728916546699</v>
      </c>
      <c r="V156" s="74">
        <f>100</f>
        <v>100</v>
      </c>
      <c r="W156" s="127">
        <f t="shared" si="24"/>
        <v>103.1858746774146</v>
      </c>
      <c r="X156" s="127">
        <f t="shared" si="24"/>
        <v>271.89885229470883</v>
      </c>
      <c r="Y156" s="127">
        <f t="shared" si="24"/>
        <v>135.88608907116685</v>
      </c>
      <c r="Z156" s="127">
        <f t="shared" si="24"/>
        <v>117.56891154838112</v>
      </c>
      <c r="AA156" s="127">
        <f t="shared" si="24"/>
        <v>138.60097174801956</v>
      </c>
      <c r="AB156" s="127">
        <f t="shared" si="24"/>
        <v>104.917125227046</v>
      </c>
      <c r="AC156" s="127">
        <f t="shared" si="24"/>
        <v>118.80561596336922</v>
      </c>
      <c r="AD156" s="127">
        <f t="shared" si="23"/>
        <v>72.412839601189091</v>
      </c>
      <c r="AE156" s="127">
        <f t="shared" si="23"/>
        <v>90.719579620104298</v>
      </c>
      <c r="AF156" s="127">
        <f t="shared" si="23"/>
        <v>105.70329332425295</v>
      </c>
      <c r="AG156" s="127">
        <f t="shared" si="23"/>
        <v>87.298498347429572</v>
      </c>
      <c r="AH156" s="127">
        <f t="shared" si="23"/>
        <v>128.63734082397008</v>
      </c>
      <c r="AI156" s="127">
        <f t="shared" si="23"/>
        <v>169.41441506920597</v>
      </c>
      <c r="AJ156" s="127">
        <f t="shared" si="23"/>
        <v>136.31925238410093</v>
      </c>
      <c r="AK156" s="127">
        <f t="shared" si="23"/>
        <v>136.08663184414252</v>
      </c>
      <c r="AL156" s="127">
        <f t="shared" si="23"/>
        <v>124.81282520636357</v>
      </c>
      <c r="AM156" s="127">
        <f t="shared" si="23"/>
        <v>123.5995604937026</v>
      </c>
      <c r="AN156" s="280">
        <v>1</v>
      </c>
      <c r="AO156" s="281">
        <v>1</v>
      </c>
      <c r="AP156" s="281">
        <v>1</v>
      </c>
      <c r="AQ156" s="281">
        <v>1</v>
      </c>
      <c r="AR156" s="281">
        <v>1</v>
      </c>
      <c r="AS156" s="281">
        <v>1</v>
      </c>
      <c r="AT156" s="281">
        <v>1</v>
      </c>
      <c r="AU156" s="281">
        <v>1</v>
      </c>
      <c r="AV156" s="281">
        <v>1</v>
      </c>
      <c r="AW156" s="281">
        <v>1</v>
      </c>
      <c r="AX156" s="281">
        <v>1</v>
      </c>
      <c r="AY156" s="281">
        <v>1</v>
      </c>
      <c r="AZ156" s="281">
        <v>1</v>
      </c>
      <c r="BA156" s="281">
        <v>1</v>
      </c>
      <c r="BB156" s="281">
        <v>1</v>
      </c>
      <c r="BC156" s="281">
        <v>4</v>
      </c>
      <c r="BD156" s="281">
        <v>6</v>
      </c>
      <c r="BE156" s="325">
        <v>7</v>
      </c>
    </row>
    <row r="157" spans="2:57" ht="15" x14ac:dyDescent="0.25">
      <c r="B157" s="772"/>
      <c r="C157" s="1" t="s">
        <v>3</v>
      </c>
      <c r="D157" s="365">
        <v>972.92847111240303</v>
      </c>
      <c r="E157" s="11">
        <v>713.76850302102298</v>
      </c>
      <c r="F157" s="11">
        <v>1012.52092716169</v>
      </c>
      <c r="G157" s="11">
        <v>1194.34447899561</v>
      </c>
      <c r="H157" s="11">
        <v>893.29796883790902</v>
      </c>
      <c r="I157" s="11">
        <v>820.88460109646405</v>
      </c>
      <c r="J157" s="11">
        <v>983.66088887415901</v>
      </c>
      <c r="K157" s="11">
        <v>967.13564017600095</v>
      </c>
      <c r="L157" s="11">
        <v>1025.7400671666601</v>
      </c>
      <c r="M157" s="11">
        <v>922.81825968340604</v>
      </c>
      <c r="N157" s="11">
        <v>1165.85178495427</v>
      </c>
      <c r="O157" s="11">
        <v>1022.53879419995</v>
      </c>
      <c r="P157" s="11">
        <v>872.7</v>
      </c>
      <c r="Q157" s="11">
        <v>891.75413168876401</v>
      </c>
      <c r="R157" s="11">
        <v>964.15014761703901</v>
      </c>
      <c r="S157" s="11">
        <v>964.39933455572896</v>
      </c>
      <c r="T157" s="11">
        <v>922.17357604140705</v>
      </c>
      <c r="U157" s="11">
        <v>914.09141373614204</v>
      </c>
      <c r="V157" s="74">
        <f>100</f>
        <v>100</v>
      </c>
      <c r="W157" s="127">
        <f t="shared" si="24"/>
        <v>73.362896062125913</v>
      </c>
      <c r="X157" s="127">
        <f t="shared" si="24"/>
        <v>104.06941077631522</v>
      </c>
      <c r="Y157" s="127">
        <f t="shared" si="24"/>
        <v>122.75768614624359</v>
      </c>
      <c r="Z157" s="127">
        <f t="shared" si="24"/>
        <v>91.815379584539443</v>
      </c>
      <c r="AA157" s="127">
        <f t="shared" si="24"/>
        <v>84.372554146544928</v>
      </c>
      <c r="AB157" s="127">
        <f t="shared" si="24"/>
        <v>101.10310450155549</v>
      </c>
      <c r="AC157" s="127">
        <f t="shared" si="24"/>
        <v>99.404598476825441</v>
      </c>
      <c r="AD157" s="127">
        <f t="shared" si="23"/>
        <v>105.42810675422776</v>
      </c>
      <c r="AE157" s="127">
        <f t="shared" si="23"/>
        <v>94.849548253870793</v>
      </c>
      <c r="AF157" s="127">
        <f t="shared" si="23"/>
        <v>119.82913642369691</v>
      </c>
      <c r="AG157" s="127">
        <f t="shared" si="23"/>
        <v>105.09907198324916</v>
      </c>
      <c r="AH157" s="127">
        <f t="shared" si="23"/>
        <v>89.698269288203036</v>
      </c>
      <c r="AI157" s="127">
        <f t="shared" si="23"/>
        <v>91.656700175417015</v>
      </c>
      <c r="AJ157" s="127">
        <f t="shared" si="23"/>
        <v>99.097742151041459</v>
      </c>
      <c r="AK157" s="127">
        <f t="shared" si="23"/>
        <v>99.123354202295857</v>
      </c>
      <c r="AL157" s="127">
        <f t="shared" si="23"/>
        <v>94.783286071075182</v>
      </c>
      <c r="AM157" s="127">
        <f t="shared" si="23"/>
        <v>93.952581394910837</v>
      </c>
      <c r="AN157" s="280">
        <v>1</v>
      </c>
      <c r="AO157" s="281">
        <v>1</v>
      </c>
      <c r="AP157" s="281">
        <v>1</v>
      </c>
      <c r="AQ157" s="281">
        <v>1</v>
      </c>
      <c r="AR157" s="281">
        <v>1</v>
      </c>
      <c r="AS157" s="281">
        <v>1</v>
      </c>
      <c r="AT157" s="281">
        <v>1</v>
      </c>
      <c r="AU157" s="281">
        <v>1</v>
      </c>
      <c r="AV157" s="281">
        <v>1</v>
      </c>
      <c r="AW157" s="281">
        <v>1</v>
      </c>
      <c r="AX157" s="281">
        <v>1</v>
      </c>
      <c r="AY157" s="281">
        <v>1</v>
      </c>
      <c r="AZ157" s="281">
        <v>1</v>
      </c>
      <c r="BA157" s="281">
        <v>1</v>
      </c>
      <c r="BB157" s="281">
        <v>1</v>
      </c>
      <c r="BC157" s="281">
        <v>4</v>
      </c>
      <c r="BD157" s="281">
        <v>6</v>
      </c>
      <c r="BE157" s="325">
        <v>7</v>
      </c>
    </row>
    <row r="158" spans="2:57" ht="15" x14ac:dyDescent="0.25">
      <c r="B158" s="772"/>
      <c r="C158" s="1" t="s">
        <v>4</v>
      </c>
      <c r="D158" s="365">
        <v>3684.19778197491</v>
      </c>
      <c r="E158" s="11">
        <v>2997.6377859288</v>
      </c>
      <c r="F158" s="11">
        <v>3505.50590676507</v>
      </c>
      <c r="G158" s="11">
        <v>3950.7121810325798</v>
      </c>
      <c r="H158" s="11">
        <v>3691.34143961053</v>
      </c>
      <c r="I158" s="11">
        <v>3601.5580146570501</v>
      </c>
      <c r="J158" s="11">
        <v>3885.04070968526</v>
      </c>
      <c r="K158" s="11">
        <v>3432.77744581455</v>
      </c>
      <c r="L158" s="11">
        <v>3668.5228699262898</v>
      </c>
      <c r="M158" s="11">
        <v>3411.1601053199302</v>
      </c>
      <c r="N158" s="11">
        <v>2560.5970954916802</v>
      </c>
      <c r="O158" s="11">
        <v>2294.88679725261</v>
      </c>
      <c r="P158" s="11">
        <v>2190.5</v>
      </c>
      <c r="Q158" s="11">
        <v>2258.7181307938499</v>
      </c>
      <c r="R158" s="11">
        <v>2228.2562851851199</v>
      </c>
      <c r="S158" s="11">
        <v>2235.8460229235998</v>
      </c>
      <c r="T158" s="11">
        <v>2144.7383527423099</v>
      </c>
      <c r="U158" s="11">
        <v>2122.58714456496</v>
      </c>
      <c r="V158" s="74">
        <f>100</f>
        <v>100</v>
      </c>
      <c r="W158" s="127">
        <f t="shared" si="24"/>
        <v>81.364735644618946</v>
      </c>
      <c r="X158" s="127">
        <f t="shared" si="24"/>
        <v>95.149775180797903</v>
      </c>
      <c r="Y158" s="127">
        <f t="shared" si="24"/>
        <v>107.23398728378815</v>
      </c>
      <c r="Z158" s="127">
        <f t="shared" si="24"/>
        <v>100.1938999494156</v>
      </c>
      <c r="AA158" s="127">
        <f t="shared" si="24"/>
        <v>97.756912842134099</v>
      </c>
      <c r="AB158" s="127">
        <f t="shared" si="24"/>
        <v>105.45146975260076</v>
      </c>
      <c r="AC158" s="127">
        <f t="shared" si="24"/>
        <v>93.175710126355213</v>
      </c>
      <c r="AD158" s="127">
        <f t="shared" si="23"/>
        <v>99.574536629783822</v>
      </c>
      <c r="AE158" s="127">
        <f t="shared" si="23"/>
        <v>92.588951711799297</v>
      </c>
      <c r="AF158" s="127">
        <f t="shared" si="23"/>
        <v>69.502161583710503</v>
      </c>
      <c r="AG158" s="127">
        <f t="shared" si="23"/>
        <v>62.289999969068937</v>
      </c>
      <c r="AH158" s="127">
        <f t="shared" si="23"/>
        <v>59.45663424252389</v>
      </c>
      <c r="AI158" s="127">
        <f t="shared" si="23"/>
        <v>61.308275626371689</v>
      </c>
      <c r="AJ158" s="127">
        <f t="shared" si="23"/>
        <v>60.481451242573236</v>
      </c>
      <c r="AK158" s="127">
        <f t="shared" si="23"/>
        <v>60.687459122378527</v>
      </c>
      <c r="AL158" s="127">
        <f t="shared" si="23"/>
        <v>58.21452809172002</v>
      </c>
      <c r="AM158" s="127">
        <f t="shared" si="23"/>
        <v>57.613278932792518</v>
      </c>
      <c r="AN158" s="280">
        <v>1</v>
      </c>
      <c r="AO158" s="281">
        <v>1</v>
      </c>
      <c r="AP158" s="281">
        <v>1</v>
      </c>
      <c r="AQ158" s="281">
        <v>1</v>
      </c>
      <c r="AR158" s="281">
        <v>1</v>
      </c>
      <c r="AS158" s="281">
        <v>1</v>
      </c>
      <c r="AT158" s="281">
        <v>1</v>
      </c>
      <c r="AU158" s="281">
        <v>1</v>
      </c>
      <c r="AV158" s="281">
        <v>1</v>
      </c>
      <c r="AW158" s="281">
        <v>1</v>
      </c>
      <c r="AX158" s="281">
        <v>1</v>
      </c>
      <c r="AY158" s="281">
        <v>1</v>
      </c>
      <c r="AZ158" s="281">
        <v>1</v>
      </c>
      <c r="BA158" s="281">
        <v>1</v>
      </c>
      <c r="BB158" s="281">
        <v>1</v>
      </c>
      <c r="BC158" s="281">
        <v>4</v>
      </c>
      <c r="BD158" s="281">
        <v>6</v>
      </c>
      <c r="BE158" s="325">
        <v>7</v>
      </c>
    </row>
    <row r="159" spans="2:57" ht="15" x14ac:dyDescent="0.25">
      <c r="B159" s="772"/>
      <c r="C159" s="1" t="s">
        <v>5</v>
      </c>
      <c r="D159" s="365">
        <v>66108.891471741998</v>
      </c>
      <c r="E159" s="11">
        <v>47890.151110478</v>
      </c>
      <c r="F159" s="11">
        <v>73757.810842038307</v>
      </c>
      <c r="G159" s="11">
        <v>83920.081991078798</v>
      </c>
      <c r="H159" s="11">
        <v>83195.090305765101</v>
      </c>
      <c r="I159" s="11">
        <v>83498.103139669707</v>
      </c>
      <c r="J159" s="11">
        <v>93668.4011091594</v>
      </c>
      <c r="K159" s="11">
        <v>98375.142593296696</v>
      </c>
      <c r="L159" s="11">
        <v>108510.209117928</v>
      </c>
      <c r="M159" s="11">
        <v>105904.789095792</v>
      </c>
      <c r="N159" s="11">
        <v>108860.4112817</v>
      </c>
      <c r="O159" s="11">
        <v>105765.352327652</v>
      </c>
      <c r="P159" s="11">
        <v>87391.9</v>
      </c>
      <c r="Q159" s="11">
        <v>103297.39404492101</v>
      </c>
      <c r="R159" s="11">
        <v>109687.822052702</v>
      </c>
      <c r="S159" s="11">
        <v>111331.617392994</v>
      </c>
      <c r="T159" s="11">
        <v>107803.196333393</v>
      </c>
      <c r="U159" s="11">
        <v>106989.82395918301</v>
      </c>
      <c r="V159" s="74">
        <f>100</f>
        <v>100</v>
      </c>
      <c r="W159" s="127">
        <f t="shared" si="24"/>
        <v>72.441316204717282</v>
      </c>
      <c r="X159" s="127">
        <f t="shared" si="24"/>
        <v>111.57018246715846</v>
      </c>
      <c r="Y159" s="127">
        <f t="shared" si="24"/>
        <v>126.94220115148978</v>
      </c>
      <c r="Z159" s="127">
        <f t="shared" si="24"/>
        <v>125.84553825309041</v>
      </c>
      <c r="AA159" s="127">
        <f t="shared" si="24"/>
        <v>126.30389238240467</v>
      </c>
      <c r="AB159" s="127">
        <f t="shared" si="24"/>
        <v>141.68805288347275</v>
      </c>
      <c r="AC159" s="127">
        <f t="shared" si="24"/>
        <v>148.80773282266696</v>
      </c>
      <c r="AD159" s="127">
        <f t="shared" si="23"/>
        <v>164.13860027332373</v>
      </c>
      <c r="AE159" s="127">
        <f t="shared" si="23"/>
        <v>160.19749649116505</v>
      </c>
      <c r="AF159" s="127">
        <f t="shared" si="23"/>
        <v>164.66833561750462</v>
      </c>
      <c r="AG159" s="127">
        <f t="shared" si="23"/>
        <v>159.98657665113171</v>
      </c>
      <c r="AH159" s="127">
        <f t="shared" si="23"/>
        <v>132.19386689815445</v>
      </c>
      <c r="AI159" s="127">
        <f t="shared" si="23"/>
        <v>156.25340517027894</v>
      </c>
      <c r="AJ159" s="127">
        <f t="shared" si="23"/>
        <v>165.91992334281943</v>
      </c>
      <c r="AK159" s="127">
        <f t="shared" si="23"/>
        <v>168.40641994516318</v>
      </c>
      <c r="AL159" s="127">
        <f t="shared" si="23"/>
        <v>163.06913326397719</v>
      </c>
      <c r="AM159" s="127">
        <f t="shared" si="23"/>
        <v>161.83878080139252</v>
      </c>
      <c r="AN159" s="280">
        <v>1</v>
      </c>
      <c r="AO159" s="281">
        <v>1</v>
      </c>
      <c r="AP159" s="281">
        <v>1</v>
      </c>
      <c r="AQ159" s="281">
        <v>1</v>
      </c>
      <c r="AR159" s="281">
        <v>1</v>
      </c>
      <c r="AS159" s="281">
        <v>1</v>
      </c>
      <c r="AT159" s="281">
        <v>1</v>
      </c>
      <c r="AU159" s="281">
        <v>1</v>
      </c>
      <c r="AV159" s="281">
        <v>1</v>
      </c>
      <c r="AW159" s="281">
        <v>1</v>
      </c>
      <c r="AX159" s="281">
        <v>1</v>
      </c>
      <c r="AY159" s="281">
        <v>1</v>
      </c>
      <c r="AZ159" s="281">
        <v>1</v>
      </c>
      <c r="BA159" s="281">
        <v>1</v>
      </c>
      <c r="BB159" s="281">
        <v>1</v>
      </c>
      <c r="BC159" s="281">
        <v>4</v>
      </c>
      <c r="BD159" s="281">
        <v>6</v>
      </c>
      <c r="BE159" s="325">
        <v>7</v>
      </c>
    </row>
    <row r="160" spans="2:57" ht="15" x14ac:dyDescent="0.25">
      <c r="B160" s="772"/>
      <c r="C160" s="1" t="s">
        <v>6</v>
      </c>
      <c r="D160" s="365">
        <v>70959.973848612499</v>
      </c>
      <c r="E160" s="11">
        <v>51801.692722243999</v>
      </c>
      <c r="F160" s="11">
        <v>78803.202150486904</v>
      </c>
      <c r="G160" s="11">
        <v>89328.698042230099</v>
      </c>
      <c r="H160" s="11">
        <v>88007.761817827006</v>
      </c>
      <c r="I160" s="11">
        <v>88189.370827751598</v>
      </c>
      <c r="J160" s="11">
        <v>98740.595896993997</v>
      </c>
      <c r="K160" s="11">
        <v>103005.486446847</v>
      </c>
      <c r="L160" s="11">
        <v>113344.921191833</v>
      </c>
      <c r="M160" s="11">
        <v>110414.723640939</v>
      </c>
      <c r="N160" s="11">
        <v>112791.878172589</v>
      </c>
      <c r="O160" s="11">
        <v>109252.09870262</v>
      </c>
      <c r="P160" s="11">
        <v>90704.6</v>
      </c>
      <c r="Q160" s="11">
        <v>106776.45594000199</v>
      </c>
      <c r="R160" s="11">
        <v>113144.628023399</v>
      </c>
      <c r="S160" s="11">
        <v>114795.811106586</v>
      </c>
      <c r="T160" s="11">
        <v>111112.19037993099</v>
      </c>
      <c r="U160" s="11">
        <v>110266.231434031</v>
      </c>
      <c r="V160" s="74">
        <f>100</f>
        <v>100</v>
      </c>
      <c r="W160" s="127">
        <f t="shared" si="24"/>
        <v>73.001284967718306</v>
      </c>
      <c r="X160" s="127">
        <f t="shared" si="24"/>
        <v>111.05303155636346</v>
      </c>
      <c r="Y160" s="127">
        <f t="shared" si="24"/>
        <v>125.88603574291872</v>
      </c>
      <c r="Z160" s="127">
        <f t="shared" si="24"/>
        <v>124.02451275642323</v>
      </c>
      <c r="AA160" s="127">
        <f t="shared" si="24"/>
        <v>124.28044437543997</v>
      </c>
      <c r="AB160" s="127">
        <f t="shared" si="24"/>
        <v>139.14970728096554</v>
      </c>
      <c r="AC160" s="127">
        <f t="shared" si="24"/>
        <v>145.15998366431344</v>
      </c>
      <c r="AD160" s="127">
        <f t="shared" si="23"/>
        <v>159.73078207955015</v>
      </c>
      <c r="AE160" s="127">
        <f t="shared" si="23"/>
        <v>155.60141535071602</v>
      </c>
      <c r="AF160" s="127">
        <f t="shared" si="23"/>
        <v>158.95140887906973</v>
      </c>
      <c r="AG160" s="127">
        <f t="shared" si="23"/>
        <v>153.9629917785775</v>
      </c>
      <c r="AH160" s="127">
        <f t="shared" si="23"/>
        <v>127.82501892335966</v>
      </c>
      <c r="AI160" s="127">
        <f t="shared" si="23"/>
        <v>150.47420418699863</v>
      </c>
      <c r="AJ160" s="127">
        <f t="shared" si="23"/>
        <v>159.44851990050634</v>
      </c>
      <c r="AK160" s="127">
        <f t="shared" si="23"/>
        <v>161.77544167574496</v>
      </c>
      <c r="AL160" s="127">
        <f t="shared" si="23"/>
        <v>156.58431697985131</v>
      </c>
      <c r="AM160" s="127">
        <f t="shared" si="23"/>
        <v>155.39215342620517</v>
      </c>
      <c r="AN160" s="280"/>
      <c r="AO160" s="281"/>
      <c r="AP160" s="281"/>
      <c r="AQ160" s="281"/>
      <c r="AR160" s="281"/>
      <c r="AS160" s="281"/>
      <c r="AT160" s="281"/>
      <c r="AU160" s="281"/>
      <c r="AV160" s="281"/>
      <c r="AW160" s="281"/>
      <c r="AX160" s="281"/>
      <c r="AY160" s="281"/>
      <c r="AZ160" s="281"/>
      <c r="BA160" s="281"/>
      <c r="BB160" s="281"/>
      <c r="BC160" s="281"/>
      <c r="BD160" s="281"/>
      <c r="BE160" s="325"/>
    </row>
    <row r="161" spans="2:57" ht="15" x14ac:dyDescent="0.25">
      <c r="B161" s="765"/>
      <c r="C161" s="8" t="s">
        <v>7</v>
      </c>
      <c r="D161" s="424">
        <v>4851.0823768705504</v>
      </c>
      <c r="E161" s="341">
        <v>3911.5416117659602</v>
      </c>
      <c r="F161" s="341">
        <v>5045.3913084486803</v>
      </c>
      <c r="G161" s="341">
        <v>5408.6160511512498</v>
      </c>
      <c r="H161" s="341">
        <v>4812.6715120618201</v>
      </c>
      <c r="I161" s="341">
        <v>4691.2676880818599</v>
      </c>
      <c r="J161" s="341">
        <v>5072.1947878346</v>
      </c>
      <c r="K161" s="341">
        <v>4630.3438535498999</v>
      </c>
      <c r="L161" s="341">
        <v>4834.7120739047896</v>
      </c>
      <c r="M161" s="341">
        <v>4509.9345451469298</v>
      </c>
      <c r="N161" s="341">
        <v>3931.4668908888998</v>
      </c>
      <c r="O161" s="341">
        <v>3486.7463749682001</v>
      </c>
      <c r="P161" s="341">
        <v>3312.7</v>
      </c>
      <c r="Q161" s="341">
        <v>3479.0618950808798</v>
      </c>
      <c r="R161" s="341">
        <v>3456.8059706966401</v>
      </c>
      <c r="S161" s="341">
        <v>3464.1937135913799</v>
      </c>
      <c r="T161" s="341">
        <v>3308.9940465383302</v>
      </c>
      <c r="U161" s="341">
        <v>3276.4074748478001</v>
      </c>
      <c r="V161" s="74">
        <f>100</f>
        <v>100</v>
      </c>
      <c r="W161" s="127">
        <f t="shared" si="24"/>
        <v>80.632347750180003</v>
      </c>
      <c r="X161" s="127">
        <f t="shared" si="24"/>
        <v>104.00547581926405</v>
      </c>
      <c r="Y161" s="127">
        <f t="shared" si="24"/>
        <v>111.4929747830909</v>
      </c>
      <c r="Z161" s="127">
        <f t="shared" si="24"/>
        <v>99.20820011237349</v>
      </c>
      <c r="AA161" s="127">
        <f t="shared" si="24"/>
        <v>96.705586993313702</v>
      </c>
      <c r="AB161" s="127">
        <f t="shared" si="24"/>
        <v>104.55800157132541</v>
      </c>
      <c r="AC161" s="127">
        <f t="shared" si="24"/>
        <v>95.449705732207136</v>
      </c>
      <c r="AD161" s="127">
        <f t="shared" si="23"/>
        <v>99.662543290466203</v>
      </c>
      <c r="AE161" s="127">
        <f t="shared" si="23"/>
        <v>92.967593513765564</v>
      </c>
      <c r="AF161" s="127">
        <f t="shared" si="23"/>
        <v>81.04308658277418</v>
      </c>
      <c r="AG161" s="127">
        <f t="shared" si="23"/>
        <v>71.875637313285779</v>
      </c>
      <c r="AH161" s="127">
        <f t="shared" si="23"/>
        <v>68.287852949985023</v>
      </c>
      <c r="AI161" s="127">
        <f t="shared" si="23"/>
        <v>71.717229780897569</v>
      </c>
      <c r="AJ161" s="127">
        <f t="shared" si="23"/>
        <v>71.258447128795964</v>
      </c>
      <c r="AK161" s="127">
        <f t="shared" si="23"/>
        <v>71.41073773779415</v>
      </c>
      <c r="AL161" s="127">
        <f t="shared" si="23"/>
        <v>68.211458587371453</v>
      </c>
      <c r="AM161" s="127">
        <f t="shared" si="23"/>
        <v>67.539720423412433</v>
      </c>
      <c r="AN161" s="283"/>
      <c r="AO161" s="284"/>
      <c r="AP161" s="284"/>
      <c r="AQ161" s="284"/>
      <c r="AR161" s="284"/>
      <c r="AS161" s="284"/>
      <c r="AT161" s="284"/>
      <c r="AU161" s="284"/>
      <c r="AV161" s="284"/>
      <c r="AW161" s="284"/>
      <c r="AX161" s="284"/>
      <c r="AY161" s="284"/>
      <c r="AZ161" s="284"/>
      <c r="BA161" s="284"/>
      <c r="BB161" s="284"/>
      <c r="BC161" s="284"/>
      <c r="BD161" s="284"/>
      <c r="BE161" s="284"/>
    </row>
    <row r="162" spans="2:57" ht="15" customHeight="1" x14ac:dyDescent="0.25">
      <c r="B162" s="772" t="s">
        <v>43</v>
      </c>
      <c r="C162" s="1" t="s">
        <v>2</v>
      </c>
      <c r="D162" s="425">
        <v>71.553101845125695</v>
      </c>
      <c r="E162" s="11">
        <v>55.790985601177603</v>
      </c>
      <c r="F162" s="11">
        <v>58.3602537197293</v>
      </c>
      <c r="G162" s="11">
        <v>61.959167511034998</v>
      </c>
      <c r="H162" s="11">
        <v>72.451287703948694</v>
      </c>
      <c r="I162" s="11">
        <v>94.899303171190198</v>
      </c>
      <c r="J162" s="11">
        <v>59.435035738353299</v>
      </c>
      <c r="K162" s="11">
        <v>102.884458688685</v>
      </c>
      <c r="L162" s="11">
        <v>113.410800313301</v>
      </c>
      <c r="M162" s="11">
        <v>111.558756040563</v>
      </c>
      <c r="N162" s="11">
        <v>125.605970954917</v>
      </c>
      <c r="O162" s="11">
        <v>357.161027728313</v>
      </c>
      <c r="P162" s="11">
        <v>152.19999999999999</v>
      </c>
      <c r="Q162" s="11">
        <v>81.203855918601604</v>
      </c>
      <c r="R162" s="11">
        <v>139.438505125337</v>
      </c>
      <c r="S162" s="11">
        <v>139.20056867799201</v>
      </c>
      <c r="T162" s="11">
        <v>127.66879834617301</v>
      </c>
      <c r="U162" s="11">
        <v>126.431919524892</v>
      </c>
      <c r="V162" s="74">
        <f>100</f>
        <v>100</v>
      </c>
      <c r="W162" s="127">
        <f t="shared" si="24"/>
        <v>77.971442414803107</v>
      </c>
      <c r="X162" s="127">
        <f t="shared" si="24"/>
        <v>81.562157635105919</v>
      </c>
      <c r="Y162" s="127">
        <f t="shared" si="24"/>
        <v>86.591868015929705</v>
      </c>
      <c r="Z162" s="127">
        <f t="shared" si="24"/>
        <v>101.25527172919364</v>
      </c>
      <c r="AA162" s="127">
        <f t="shared" si="24"/>
        <v>132.6277977111273</v>
      </c>
      <c r="AB162" s="127">
        <f t="shared" si="24"/>
        <v>83.064233702961545</v>
      </c>
      <c r="AC162" s="127">
        <f t="shared" si="24"/>
        <v>143.78755921913069</v>
      </c>
      <c r="AD162" s="127">
        <f t="shared" si="23"/>
        <v>158.49878955460923</v>
      </c>
      <c r="AE162" s="127">
        <f t="shared" si="23"/>
        <v>155.91044016795834</v>
      </c>
      <c r="AF162" s="127">
        <f t="shared" si="23"/>
        <v>175.54231433151134</v>
      </c>
      <c r="AG162" s="127">
        <f t="shared" si="23"/>
        <v>499.15519875207661</v>
      </c>
      <c r="AH162" s="127">
        <f t="shared" si="23"/>
        <v>212.70915736040598</v>
      </c>
      <c r="AI162" s="127">
        <f t="shared" si="23"/>
        <v>113.48754117517454</v>
      </c>
      <c r="AJ162" s="127">
        <f t="shared" si="23"/>
        <v>194.87415853354199</v>
      </c>
      <c r="AK162" s="127">
        <f t="shared" si="23"/>
        <v>194.54162725088705</v>
      </c>
      <c r="AL162" s="127">
        <f t="shared" si="23"/>
        <v>178.42524650085451</v>
      </c>
      <c r="AM162" s="127">
        <f t="shared" si="23"/>
        <v>176.6966298659556</v>
      </c>
      <c r="AN162" s="280">
        <v>1</v>
      </c>
      <c r="AO162" s="281">
        <v>1</v>
      </c>
      <c r="AP162" s="281">
        <v>1</v>
      </c>
      <c r="AQ162" s="281">
        <v>1</v>
      </c>
      <c r="AR162" s="281">
        <v>1</v>
      </c>
      <c r="AS162" s="281">
        <v>1</v>
      </c>
      <c r="AT162" s="281">
        <v>1</v>
      </c>
      <c r="AU162" s="281">
        <v>1</v>
      </c>
      <c r="AV162" s="281">
        <v>1</v>
      </c>
      <c r="AW162" s="281">
        <v>1</v>
      </c>
      <c r="AX162" s="281">
        <v>1</v>
      </c>
      <c r="AY162" s="281">
        <v>1</v>
      </c>
      <c r="AZ162" s="281">
        <v>1</v>
      </c>
      <c r="BA162" s="281">
        <v>1</v>
      </c>
      <c r="BB162" s="281">
        <v>1</v>
      </c>
      <c r="BC162" s="281">
        <v>4</v>
      </c>
      <c r="BD162" s="281">
        <v>6</v>
      </c>
      <c r="BE162" s="325">
        <v>7</v>
      </c>
    </row>
    <row r="163" spans="2:57" ht="15" x14ac:dyDescent="0.25">
      <c r="B163" s="772"/>
      <c r="C163" s="1" t="s">
        <v>3</v>
      </c>
      <c r="D163" s="365">
        <v>230.156424039905</v>
      </c>
      <c r="E163" s="11">
        <v>223.04523818002701</v>
      </c>
      <c r="F163" s="11">
        <v>283.19460491876703</v>
      </c>
      <c r="G163" s="11">
        <v>307.69947474465101</v>
      </c>
      <c r="H163" s="11">
        <v>240.547460760337</v>
      </c>
      <c r="I163" s="11">
        <v>374.41884026972599</v>
      </c>
      <c r="J163" s="11">
        <v>259.17210751333999</v>
      </c>
      <c r="K163" s="11">
        <v>311.91265142050099</v>
      </c>
      <c r="L163" s="11">
        <v>315.98373408010599</v>
      </c>
      <c r="M163" s="11">
        <v>312.36451691357598</v>
      </c>
      <c r="N163" s="11">
        <v>371.62758348644797</v>
      </c>
      <c r="O163" s="11">
        <v>364.79267361994403</v>
      </c>
      <c r="P163" s="11">
        <v>378.5</v>
      </c>
      <c r="Q163" s="11">
        <v>372.72258591675302</v>
      </c>
      <c r="R163" s="11">
        <v>437.047292465113</v>
      </c>
      <c r="S163" s="11">
        <v>437.16026671590902</v>
      </c>
      <c r="T163" s="11">
        <v>418.01937375226998</v>
      </c>
      <c r="U163" s="11">
        <v>414.32429093047</v>
      </c>
      <c r="V163" s="74">
        <f>100</f>
        <v>100</v>
      </c>
      <c r="W163" s="127">
        <f t="shared" si="24"/>
        <v>96.910281392517192</v>
      </c>
      <c r="X163" s="127">
        <f t="shared" si="24"/>
        <v>123.04440603824561</v>
      </c>
      <c r="Y163" s="127">
        <f t="shared" si="24"/>
        <v>133.69145615996425</v>
      </c>
      <c r="Z163" s="127">
        <f t="shared" si="24"/>
        <v>104.51477153582748</v>
      </c>
      <c r="AA163" s="127">
        <f t="shared" si="24"/>
        <v>162.68016060451498</v>
      </c>
      <c r="AB163" s="127">
        <f t="shared" si="24"/>
        <v>112.60694051642207</v>
      </c>
      <c r="AC163" s="127">
        <f t="shared" si="24"/>
        <v>135.5220271263951</v>
      </c>
      <c r="AD163" s="127">
        <f t="shared" si="23"/>
        <v>137.2908600740686</v>
      </c>
      <c r="AE163" s="127">
        <f t="shared" si="23"/>
        <v>135.71835685951461</v>
      </c>
      <c r="AF163" s="127">
        <f t="shared" si="23"/>
        <v>161.46739550576891</v>
      </c>
      <c r="AG163" s="127">
        <f t="shared" si="23"/>
        <v>158.49771525677488</v>
      </c>
      <c r="AH163" s="127">
        <f t="shared" si="23"/>
        <v>164.45337190952137</v>
      </c>
      <c r="AI163" s="127">
        <f t="shared" si="23"/>
        <v>161.94315994939581</v>
      </c>
      <c r="AJ163" s="127">
        <f t="shared" si="23"/>
        <v>189.89141593081791</v>
      </c>
      <c r="AK163" s="127">
        <f t="shared" si="23"/>
        <v>189.94050178678188</v>
      </c>
      <c r="AL163" s="127">
        <f t="shared" si="23"/>
        <v>181.62403048102314</v>
      </c>
      <c r="AM163" s="127">
        <f t="shared" si="23"/>
        <v>180.01856461700743</v>
      </c>
      <c r="AN163" s="280">
        <v>1</v>
      </c>
      <c r="AO163" s="281">
        <v>1</v>
      </c>
      <c r="AP163" s="281">
        <v>1</v>
      </c>
      <c r="AQ163" s="281">
        <v>1</v>
      </c>
      <c r="AR163" s="281">
        <v>1</v>
      </c>
      <c r="AS163" s="281">
        <v>1</v>
      </c>
      <c r="AT163" s="281">
        <v>1</v>
      </c>
      <c r="AU163" s="281">
        <v>1</v>
      </c>
      <c r="AV163" s="281">
        <v>1</v>
      </c>
      <c r="AW163" s="281">
        <v>1</v>
      </c>
      <c r="AX163" s="281">
        <v>1</v>
      </c>
      <c r="AY163" s="281">
        <v>1</v>
      </c>
      <c r="AZ163" s="281">
        <v>1</v>
      </c>
      <c r="BA163" s="281">
        <v>1</v>
      </c>
      <c r="BB163" s="281">
        <v>1</v>
      </c>
      <c r="BC163" s="281">
        <v>4</v>
      </c>
      <c r="BD163" s="281">
        <v>6</v>
      </c>
      <c r="BE163" s="325">
        <v>7</v>
      </c>
    </row>
    <row r="164" spans="2:57" ht="15" x14ac:dyDescent="0.25">
      <c r="B164" s="772"/>
      <c r="C164" s="1" t="s">
        <v>4</v>
      </c>
      <c r="D164" s="365">
        <v>795.43803574023002</v>
      </c>
      <c r="E164" s="11">
        <v>842.56258680246401</v>
      </c>
      <c r="F164" s="11">
        <v>860.31266948053496</v>
      </c>
      <c r="G164" s="11">
        <v>824.56937213933804</v>
      </c>
      <c r="H164" s="11">
        <v>732.89472173423803</v>
      </c>
      <c r="I164" s="11">
        <v>883.02507007688803</v>
      </c>
      <c r="J164" s="11">
        <v>817.83934864503601</v>
      </c>
      <c r="K164" s="11">
        <v>940.73550980498703</v>
      </c>
      <c r="L164" s="11">
        <v>938.08006351863196</v>
      </c>
      <c r="M164" s="11">
        <v>934.66146411614795</v>
      </c>
      <c r="N164" s="11">
        <v>833.98212450562096</v>
      </c>
      <c r="O164" s="11">
        <v>1017.4510302722</v>
      </c>
      <c r="P164" s="11">
        <v>854.9</v>
      </c>
      <c r="Q164" s="11">
        <v>1050.34872523175</v>
      </c>
      <c r="R164" s="11">
        <v>1208.8918636422</v>
      </c>
      <c r="S164" s="11">
        <v>1213.00952664072</v>
      </c>
      <c r="T164" s="11">
        <v>1163.5810201839299</v>
      </c>
      <c r="U164" s="11">
        <v>1151.59855686426</v>
      </c>
      <c r="V164" s="74">
        <f>100</f>
        <v>100</v>
      </c>
      <c r="W164" s="127">
        <f t="shared" si="24"/>
        <v>105.92435223673711</v>
      </c>
      <c r="X164" s="127">
        <f t="shared" si="24"/>
        <v>108.15583751661221</v>
      </c>
      <c r="Y164" s="127">
        <f t="shared" si="24"/>
        <v>103.66230115863125</v>
      </c>
      <c r="Z164" s="127">
        <f t="shared" si="24"/>
        <v>92.137248761584601</v>
      </c>
      <c r="AA164" s="127">
        <f t="shared" si="24"/>
        <v>111.01116999706332</v>
      </c>
      <c r="AB164" s="127">
        <f t="shared" si="24"/>
        <v>102.8162235018042</v>
      </c>
      <c r="AC164" s="127">
        <f t="shared" si="24"/>
        <v>118.26634728744698</v>
      </c>
      <c r="AD164" s="127">
        <f t="shared" si="23"/>
        <v>117.93251282554776</v>
      </c>
      <c r="AE164" s="127">
        <f t="shared" si="23"/>
        <v>117.50273712349667</v>
      </c>
      <c r="AF164" s="127">
        <f t="shared" si="23"/>
        <v>104.84564315930933</v>
      </c>
      <c r="AG164" s="127">
        <f t="shared" si="23"/>
        <v>127.91078431714244</v>
      </c>
      <c r="AH164" s="127">
        <f t="shared" si="23"/>
        <v>107.47537351598167</v>
      </c>
      <c r="AI164" s="127">
        <f t="shared" si="23"/>
        <v>132.04658037936312</v>
      </c>
      <c r="AJ164" s="127">
        <f t="shared" si="23"/>
        <v>151.97813146026041</v>
      </c>
      <c r="AK164" s="127">
        <f t="shared" si="23"/>
        <v>152.49579126699672</v>
      </c>
      <c r="AL164" s="127">
        <f t="shared" si="23"/>
        <v>146.28179291189014</v>
      </c>
      <c r="AM164" s="127">
        <f t="shared" si="23"/>
        <v>144.77539482916342</v>
      </c>
      <c r="AN164" s="280">
        <v>1</v>
      </c>
      <c r="AO164" s="281">
        <v>1</v>
      </c>
      <c r="AP164" s="281">
        <v>1</v>
      </c>
      <c r="AQ164" s="281">
        <v>1</v>
      </c>
      <c r="AR164" s="281">
        <v>1</v>
      </c>
      <c r="AS164" s="281">
        <v>1</v>
      </c>
      <c r="AT164" s="281">
        <v>1</v>
      </c>
      <c r="AU164" s="281">
        <v>1</v>
      </c>
      <c r="AV164" s="281">
        <v>1</v>
      </c>
      <c r="AW164" s="281">
        <v>1</v>
      </c>
      <c r="AX164" s="281">
        <v>1</v>
      </c>
      <c r="AY164" s="281">
        <v>1</v>
      </c>
      <c r="AZ164" s="281">
        <v>1</v>
      </c>
      <c r="BA164" s="281">
        <v>1</v>
      </c>
      <c r="BB164" s="281">
        <v>1</v>
      </c>
      <c r="BC164" s="281">
        <v>4</v>
      </c>
      <c r="BD164" s="281">
        <v>6</v>
      </c>
      <c r="BE164" s="325">
        <v>7</v>
      </c>
    </row>
    <row r="165" spans="2:57" ht="15" x14ac:dyDescent="0.25">
      <c r="B165" s="772"/>
      <c r="C165" s="1" t="s">
        <v>5</v>
      </c>
      <c r="D165" s="365">
        <v>9643.3241319192202</v>
      </c>
      <c r="E165" s="11">
        <v>8514.8914449865297</v>
      </c>
      <c r="F165" s="11">
        <v>9787.4271970572299</v>
      </c>
      <c r="G165" s="11">
        <v>9928.4907352410191</v>
      </c>
      <c r="H165" s="11">
        <v>10739.094990412499</v>
      </c>
      <c r="I165" s="11">
        <v>10563.204286791801</v>
      </c>
      <c r="J165" s="11">
        <v>11931.196765320001</v>
      </c>
      <c r="K165" s="11">
        <v>11863.979575207801</v>
      </c>
      <c r="L165" s="11">
        <v>12440.9609338956</v>
      </c>
      <c r="M165" s="11">
        <v>15937.0406792924</v>
      </c>
      <c r="N165" s="11">
        <v>13847.487361547999</v>
      </c>
      <c r="O165" s="11">
        <v>14724.8028491478</v>
      </c>
      <c r="P165" s="11">
        <v>11104.8</v>
      </c>
      <c r="Q165" s="11">
        <v>12181.9596704376</v>
      </c>
      <c r="R165" s="11">
        <v>16371.939926283199</v>
      </c>
      <c r="S165" s="11">
        <v>16617.2900784995</v>
      </c>
      <c r="T165" s="11">
        <v>16090.639452947</v>
      </c>
      <c r="U165" s="11">
        <v>15969.1836578366</v>
      </c>
      <c r="V165" s="74">
        <f>100</f>
        <v>100</v>
      </c>
      <c r="W165" s="127">
        <f t="shared" si="24"/>
        <v>88.298301794112689</v>
      </c>
      <c r="X165" s="127">
        <f t="shared" si="24"/>
        <v>101.49432978884357</v>
      </c>
      <c r="Y165" s="127">
        <f t="shared" si="24"/>
        <v>102.95714008386281</v>
      </c>
      <c r="Z165" s="127">
        <f t="shared" si="24"/>
        <v>111.36299935067306</v>
      </c>
      <c r="AA165" s="127">
        <f t="shared" si="24"/>
        <v>109.53903594122482</v>
      </c>
      <c r="AB165" s="127">
        <f t="shared" si="24"/>
        <v>123.72493760557073</v>
      </c>
      <c r="AC165" s="127">
        <f t="shared" si="24"/>
        <v>123.02790420513041</v>
      </c>
      <c r="AD165" s="127">
        <f t="shared" si="23"/>
        <v>129.01112483315018</v>
      </c>
      <c r="AE165" s="127">
        <f t="shared" si="23"/>
        <v>165.26501091611237</v>
      </c>
      <c r="AF165" s="127">
        <f t="shared" si="23"/>
        <v>143.59661847010904</v>
      </c>
      <c r="AG165" s="127">
        <f t="shared" si="23"/>
        <v>152.69426442287656</v>
      </c>
      <c r="AH165" s="127">
        <f t="shared" si="23"/>
        <v>115.1553120903955</v>
      </c>
      <c r="AI165" s="127">
        <f t="shared" si="23"/>
        <v>126.32531587438345</v>
      </c>
      <c r="AJ165" s="127">
        <f t="shared" si="23"/>
        <v>169.77485877605616</v>
      </c>
      <c r="AK165" s="127">
        <f t="shared" si="23"/>
        <v>172.31910751082796</v>
      </c>
      <c r="AL165" s="127">
        <f t="shared" si="23"/>
        <v>166.85780995048469</v>
      </c>
      <c r="AM165" s="127">
        <f t="shared" si="23"/>
        <v>165.59832936631162</v>
      </c>
      <c r="AN165" s="280">
        <v>1</v>
      </c>
      <c r="AO165" s="281">
        <v>1</v>
      </c>
      <c r="AP165" s="281">
        <v>1</v>
      </c>
      <c r="AQ165" s="281">
        <v>1</v>
      </c>
      <c r="AR165" s="281">
        <v>1</v>
      </c>
      <c r="AS165" s="281">
        <v>1</v>
      </c>
      <c r="AT165" s="281">
        <v>1</v>
      </c>
      <c r="AU165" s="281">
        <v>1</v>
      </c>
      <c r="AV165" s="281">
        <v>1</v>
      </c>
      <c r="AW165" s="281">
        <v>1</v>
      </c>
      <c r="AX165" s="281">
        <v>1</v>
      </c>
      <c r="AY165" s="281">
        <v>1</v>
      </c>
      <c r="AZ165" s="281">
        <v>1</v>
      </c>
      <c r="BA165" s="281">
        <v>1</v>
      </c>
      <c r="BB165" s="281">
        <v>1</v>
      </c>
      <c r="BC165" s="281">
        <v>4</v>
      </c>
      <c r="BD165" s="281">
        <v>6</v>
      </c>
      <c r="BE165" s="325">
        <v>7</v>
      </c>
    </row>
    <row r="166" spans="2:57" ht="15" x14ac:dyDescent="0.25">
      <c r="B166" s="772"/>
      <c r="C166" s="1" t="s">
        <v>6</v>
      </c>
      <c r="D166" s="365">
        <v>10740.471693544499</v>
      </c>
      <c r="E166" s="11">
        <v>9636.2902555702003</v>
      </c>
      <c r="F166" s="11">
        <v>10989.2947251763</v>
      </c>
      <c r="G166" s="11">
        <v>11122.718749636</v>
      </c>
      <c r="H166" s="11">
        <v>11784.988460611101</v>
      </c>
      <c r="I166" s="11">
        <v>11915.5475003096</v>
      </c>
      <c r="J166" s="11">
        <v>13067.6432572167</v>
      </c>
      <c r="K166" s="11">
        <v>13219.512195122001</v>
      </c>
      <c r="L166" s="11">
        <v>13808.4355318076</v>
      </c>
      <c r="M166" s="11">
        <v>17295.625416362702</v>
      </c>
      <c r="N166" s="11">
        <v>15178.703040495</v>
      </c>
      <c r="O166" s="11">
        <v>16464.2075807683</v>
      </c>
      <c r="P166" s="11">
        <v>12490.4</v>
      </c>
      <c r="Q166" s="11">
        <v>13686.2348375047</v>
      </c>
      <c r="R166" s="11">
        <v>18157.317587515801</v>
      </c>
      <c r="S166" s="11">
        <v>18406.6604405342</v>
      </c>
      <c r="T166" s="11">
        <v>17799.9086452294</v>
      </c>
      <c r="U166" s="11">
        <v>17661.538425156301</v>
      </c>
      <c r="V166" s="74">
        <f>100</f>
        <v>100</v>
      </c>
      <c r="W166" s="127">
        <f t="shared" si="24"/>
        <v>89.719432540025579</v>
      </c>
      <c r="X166" s="127">
        <f t="shared" si="24"/>
        <v>102.31668625672516</v>
      </c>
      <c r="Y166" s="127">
        <f t="shared" si="24"/>
        <v>103.55894105024501</v>
      </c>
      <c r="Z166" s="127">
        <f t="shared" si="24"/>
        <v>109.72505488464164</v>
      </c>
      <c r="AA166" s="127">
        <f t="shared" si="24"/>
        <v>110.94063501392935</v>
      </c>
      <c r="AB166" s="127">
        <f t="shared" si="24"/>
        <v>121.66731248005554</v>
      </c>
      <c r="AC166" s="127">
        <f t="shared" si="24"/>
        <v>123.08130007984207</v>
      </c>
      <c r="AD166" s="127">
        <f t="shared" si="23"/>
        <v>128.5645167717083</v>
      </c>
      <c r="AE166" s="127">
        <f t="shared" si="23"/>
        <v>161.03227036814539</v>
      </c>
      <c r="AF166" s="127">
        <f t="shared" si="23"/>
        <v>141.32249936116006</v>
      </c>
      <c r="AG166" s="127">
        <f t="shared" si="23"/>
        <v>153.29128971741548</v>
      </c>
      <c r="AH166" s="127">
        <f t="shared" si="23"/>
        <v>116.29284407971845</v>
      </c>
      <c r="AI166" s="127">
        <f t="shared" si="23"/>
        <v>127.42675766959783</v>
      </c>
      <c r="AJ166" s="127">
        <f t="shared" si="23"/>
        <v>169.0551225830161</v>
      </c>
      <c r="AK166" s="127">
        <f t="shared" si="23"/>
        <v>171.37664867733341</v>
      </c>
      <c r="AL166" s="127">
        <f t="shared" si="23"/>
        <v>165.72743872997623</v>
      </c>
      <c r="AM166" s="127">
        <f t="shared" si="23"/>
        <v>164.43913199614568</v>
      </c>
      <c r="AN166" s="280"/>
      <c r="AO166" s="281"/>
      <c r="AP166" s="281"/>
      <c r="AQ166" s="281"/>
      <c r="AR166" s="281"/>
      <c r="AS166" s="281"/>
      <c r="AT166" s="281"/>
      <c r="AU166" s="281"/>
      <c r="AV166" s="281"/>
      <c r="AW166" s="281"/>
      <c r="AX166" s="281"/>
      <c r="AY166" s="281"/>
      <c r="AZ166" s="281"/>
      <c r="BA166" s="281"/>
      <c r="BB166" s="281"/>
      <c r="BC166" s="281"/>
      <c r="BD166" s="281"/>
      <c r="BE166" s="325"/>
    </row>
    <row r="167" spans="2:57" ht="15" x14ac:dyDescent="0.25">
      <c r="B167" s="765"/>
      <c r="C167" s="8" t="s">
        <v>7</v>
      </c>
      <c r="D167" s="424">
        <v>1097.1475616252601</v>
      </c>
      <c r="E167" s="341">
        <v>1121.39881058367</v>
      </c>
      <c r="F167" s="341">
        <v>1201.8675281190301</v>
      </c>
      <c r="G167" s="341">
        <v>1194.22801439502</v>
      </c>
      <c r="H167" s="341">
        <v>1045.8934701985199</v>
      </c>
      <c r="I167" s="341">
        <v>1352.3432135178</v>
      </c>
      <c r="J167" s="341">
        <v>1136.4464918967301</v>
      </c>
      <c r="K167" s="341">
        <v>1355.53261991417</v>
      </c>
      <c r="L167" s="341">
        <v>1367.4745979120401</v>
      </c>
      <c r="M167" s="341">
        <v>1358.58473707029</v>
      </c>
      <c r="N167" s="341">
        <v>1331.21567894699</v>
      </c>
      <c r="O167" s="341">
        <v>1739.4047316204501</v>
      </c>
      <c r="P167" s="341">
        <v>1385.6</v>
      </c>
      <c r="Q167" s="341">
        <v>1504.27516706711</v>
      </c>
      <c r="R167" s="341">
        <v>1785.3776612326501</v>
      </c>
      <c r="S167" s="341">
        <v>1789.37036203462</v>
      </c>
      <c r="T167" s="341">
        <v>1709.2691922823701</v>
      </c>
      <c r="U167" s="341">
        <v>1692.3547673196199</v>
      </c>
      <c r="V167" s="74">
        <f>100</f>
        <v>100</v>
      </c>
      <c r="W167" s="127">
        <f t="shared" si="24"/>
        <v>102.21039081766588</v>
      </c>
      <c r="X167" s="127">
        <f t="shared" si="24"/>
        <v>109.54474768541098</v>
      </c>
      <c r="Y167" s="127">
        <f t="shared" si="24"/>
        <v>108.84844082649646</v>
      </c>
      <c r="Z167" s="127">
        <f t="shared" si="24"/>
        <v>95.328423156606675</v>
      </c>
      <c r="AA167" s="127">
        <f t="shared" si="24"/>
        <v>123.25992061765199</v>
      </c>
      <c r="AB167" s="127">
        <f t="shared" si="24"/>
        <v>103.58191838965166</v>
      </c>
      <c r="AC167" s="127">
        <f t="shared" si="24"/>
        <v>123.55062047498434</v>
      </c>
      <c r="AD167" s="127">
        <f t="shared" si="23"/>
        <v>124.63907734401114</v>
      </c>
      <c r="AE167" s="127">
        <f t="shared" si="23"/>
        <v>123.82880704376261</v>
      </c>
      <c r="AF167" s="127">
        <f t="shared" si="23"/>
        <v>121.33424213010991</v>
      </c>
      <c r="AG167" s="127">
        <f t="shared" si="23"/>
        <v>158.5388139626161</v>
      </c>
      <c r="AH167" s="127">
        <f t="shared" si="23"/>
        <v>126.29112513793866</v>
      </c>
      <c r="AI167" s="127">
        <f t="shared" si="23"/>
        <v>137.10782575488307</v>
      </c>
      <c r="AJ167" s="127">
        <f t="shared" si="23"/>
        <v>162.72903697547119</v>
      </c>
      <c r="AK167" s="127">
        <f t="shared" si="23"/>
        <v>163.09295345686547</v>
      </c>
      <c r="AL167" s="127">
        <f t="shared" si="23"/>
        <v>155.79209689445449</v>
      </c>
      <c r="AM167" s="127">
        <f t="shared" si="23"/>
        <v>154.25042414647027</v>
      </c>
      <c r="AN167" s="283"/>
      <c r="AO167" s="284"/>
      <c r="AP167" s="284"/>
      <c r="AQ167" s="284"/>
      <c r="AR167" s="284"/>
      <c r="AS167" s="284"/>
      <c r="AT167" s="284"/>
      <c r="AU167" s="284"/>
      <c r="AV167" s="284"/>
      <c r="AW167" s="284"/>
      <c r="AX167" s="284"/>
      <c r="AY167" s="284"/>
      <c r="AZ167" s="284"/>
      <c r="BA167" s="284"/>
      <c r="BB167" s="284"/>
      <c r="BC167" s="284"/>
      <c r="BD167" s="284"/>
      <c r="BE167" s="284"/>
    </row>
    <row r="168" spans="2:57" ht="15" customHeight="1" x14ac:dyDescent="0.25">
      <c r="B168" s="772" t="s">
        <v>44</v>
      </c>
      <c r="C168" s="1" t="s">
        <v>2</v>
      </c>
      <c r="D168" s="425">
        <v>666.133953218074</v>
      </c>
      <c r="E168" s="11">
        <v>389.11244851204299</v>
      </c>
      <c r="F168" s="11">
        <v>759.98019288358603</v>
      </c>
      <c r="G168" s="11">
        <v>715.20911219034997</v>
      </c>
      <c r="H168" s="11">
        <v>935.20719231166697</v>
      </c>
      <c r="I168" s="11">
        <v>717.42972610912898</v>
      </c>
      <c r="J168" s="11">
        <v>766.68986621593297</v>
      </c>
      <c r="K168" s="11">
        <v>745.61355858547404</v>
      </c>
      <c r="L168" s="11">
        <v>900.84870334009304</v>
      </c>
      <c r="M168" s="11">
        <v>786.62140870687006</v>
      </c>
      <c r="N168" s="11">
        <v>857.75383305824596</v>
      </c>
      <c r="O168" s="11">
        <v>860.44263546171499</v>
      </c>
      <c r="P168" s="11">
        <v>798.9</v>
      </c>
      <c r="Q168" s="11">
        <v>437.33159538145799</v>
      </c>
      <c r="R168" s="11">
        <v>882.20893770744306</v>
      </c>
      <c r="S168" s="11">
        <v>880.70348267503095</v>
      </c>
      <c r="T168" s="11">
        <v>807.74349460860503</v>
      </c>
      <c r="U168" s="11">
        <v>799.858945678807</v>
      </c>
      <c r="V168" s="74">
        <f>100</f>
        <v>100</v>
      </c>
      <c r="W168" s="127">
        <f t="shared" si="24"/>
        <v>58.41354379734765</v>
      </c>
      <c r="X168" s="127">
        <f t="shared" si="24"/>
        <v>114.0881934049666</v>
      </c>
      <c r="Y168" s="127">
        <f t="shared" si="24"/>
        <v>107.36716072423502</v>
      </c>
      <c r="Z168" s="127">
        <f t="shared" si="24"/>
        <v>140.39326291562048</v>
      </c>
      <c r="AA168" s="127">
        <f t="shared" si="24"/>
        <v>107.70051918885783</v>
      </c>
      <c r="AB168" s="127">
        <f t="shared" si="24"/>
        <v>115.09544927293922</v>
      </c>
      <c r="AC168" s="127">
        <f t="shared" si="24"/>
        <v>111.93147489081383</v>
      </c>
      <c r="AD168" s="127">
        <f t="shared" si="23"/>
        <v>135.23536804994234</v>
      </c>
      <c r="AE168" s="127">
        <f t="shared" si="23"/>
        <v>118.08757156225479</v>
      </c>
      <c r="AF168" s="127">
        <f t="shared" si="23"/>
        <v>128.76596800305131</v>
      </c>
      <c r="AG168" s="127">
        <f t="shared" si="23"/>
        <v>129.16961090257317</v>
      </c>
      <c r="AH168" s="127">
        <f t="shared" si="23"/>
        <v>119.93083315158115</v>
      </c>
      <c r="AI168" s="127">
        <f t="shared" si="23"/>
        <v>65.652200022040844</v>
      </c>
      <c r="AJ168" s="127">
        <f t="shared" si="23"/>
        <v>132.43716724624485</v>
      </c>
      <c r="AK168" s="127">
        <f t="shared" si="23"/>
        <v>132.21116840244784</v>
      </c>
      <c r="AL168" s="127">
        <f t="shared" si="23"/>
        <v>121.25841817646729</v>
      </c>
      <c r="AM168" s="127">
        <f t="shared" si="23"/>
        <v>120.07479003505398</v>
      </c>
      <c r="AN168" s="280">
        <v>1</v>
      </c>
      <c r="AO168" s="281">
        <v>1</v>
      </c>
      <c r="AP168" s="281">
        <v>1</v>
      </c>
      <c r="AQ168" s="281">
        <v>1</v>
      </c>
      <c r="AR168" s="281">
        <v>1</v>
      </c>
      <c r="AS168" s="281">
        <v>1</v>
      </c>
      <c r="AT168" s="281">
        <v>1</v>
      </c>
      <c r="AU168" s="281">
        <v>1</v>
      </c>
      <c r="AV168" s="281">
        <v>1</v>
      </c>
      <c r="AW168" s="281">
        <v>1</v>
      </c>
      <c r="AX168" s="281">
        <v>1</v>
      </c>
      <c r="AY168" s="281">
        <v>1</v>
      </c>
      <c r="AZ168" s="281">
        <v>1</v>
      </c>
      <c r="BA168" s="281">
        <v>1</v>
      </c>
      <c r="BB168" s="281">
        <v>1</v>
      </c>
      <c r="BC168" s="281">
        <v>4</v>
      </c>
      <c r="BD168" s="281">
        <v>6</v>
      </c>
      <c r="BE168" s="325">
        <v>7</v>
      </c>
    </row>
    <row r="169" spans="2:57" ht="15" x14ac:dyDescent="0.25">
      <c r="B169" s="772"/>
      <c r="C169" s="1" t="s">
        <v>3</v>
      </c>
      <c r="D169" s="365">
        <v>1278.51227662357</v>
      </c>
      <c r="E169" s="11">
        <v>1357.3828092541801</v>
      </c>
      <c r="F169" s="11">
        <v>1712.2544742861201</v>
      </c>
      <c r="G169" s="11">
        <v>1479.44982122684</v>
      </c>
      <c r="H169" s="11">
        <v>1479.10853914781</v>
      </c>
      <c r="I169" s="11">
        <v>1372.94412986457</v>
      </c>
      <c r="J169" s="11">
        <v>1352.4232481578499</v>
      </c>
      <c r="K169" s="11">
        <v>1337.6066054647199</v>
      </c>
      <c r="L169" s="11">
        <v>1635.4974732030801</v>
      </c>
      <c r="M169" s="11">
        <v>1736.61559284755</v>
      </c>
      <c r="N169" s="11">
        <v>1422.77308918024</v>
      </c>
      <c r="O169" s="11">
        <v>1622.18265072501</v>
      </c>
      <c r="P169" s="11">
        <v>1330.9</v>
      </c>
      <c r="Q169" s="11">
        <v>2087.56553797068</v>
      </c>
      <c r="R169" s="11">
        <v>1847.4868428291099</v>
      </c>
      <c r="S169" s="11">
        <v>1847.96432292791</v>
      </c>
      <c r="T169" s="11">
        <v>1767.0521644329599</v>
      </c>
      <c r="U169" s="11">
        <v>1751.55083355242</v>
      </c>
      <c r="V169" s="74">
        <f>100</f>
        <v>100</v>
      </c>
      <c r="W169" s="127">
        <f t="shared" si="24"/>
        <v>106.16893041018737</v>
      </c>
      <c r="X169" s="127">
        <f t="shared" si="24"/>
        <v>133.92554030126502</v>
      </c>
      <c r="Y169" s="127">
        <f t="shared" si="24"/>
        <v>115.71651272163979</v>
      </c>
      <c r="Z169" s="127">
        <f t="shared" si="24"/>
        <v>115.68981903357204</v>
      </c>
      <c r="AA169" s="127">
        <f t="shared" si="24"/>
        <v>107.38607324838409</v>
      </c>
      <c r="AB169" s="127">
        <f t="shared" si="24"/>
        <v>105.78101383034598</v>
      </c>
      <c r="AC169" s="127">
        <f t="shared" si="24"/>
        <v>104.62211665242766</v>
      </c>
      <c r="AD169" s="127">
        <f t="shared" si="23"/>
        <v>127.92192168246316</v>
      </c>
      <c r="AE169" s="127">
        <f t="shared" si="23"/>
        <v>135.83096733601866</v>
      </c>
      <c r="AF169" s="127">
        <f t="shared" si="23"/>
        <v>111.28349060031314</v>
      </c>
      <c r="AG169" s="127">
        <f t="shared" si="23"/>
        <v>126.88049073795686</v>
      </c>
      <c r="AH169" s="127">
        <f t="shared" si="23"/>
        <v>104.09755340909054</v>
      </c>
      <c r="AI169" s="127">
        <f t="shared" si="23"/>
        <v>163.28083633922884</v>
      </c>
      <c r="AJ169" s="127">
        <f t="shared" si="23"/>
        <v>144.50286294537179</v>
      </c>
      <c r="AK169" s="127">
        <f t="shared" si="23"/>
        <v>144.54020948537226</v>
      </c>
      <c r="AL169" s="127">
        <f t="shared" si="23"/>
        <v>138.21159145218203</v>
      </c>
      <c r="AM169" s="127">
        <f t="shared" si="23"/>
        <v>136.99914076524163</v>
      </c>
      <c r="AN169" s="280">
        <v>1</v>
      </c>
      <c r="AO169" s="281">
        <v>1</v>
      </c>
      <c r="AP169" s="281">
        <v>1</v>
      </c>
      <c r="AQ169" s="281">
        <v>1</v>
      </c>
      <c r="AR169" s="281">
        <v>1</v>
      </c>
      <c r="AS169" s="281">
        <v>1</v>
      </c>
      <c r="AT169" s="281">
        <v>1</v>
      </c>
      <c r="AU169" s="281">
        <v>1</v>
      </c>
      <c r="AV169" s="281">
        <v>1</v>
      </c>
      <c r="AW169" s="281">
        <v>1</v>
      </c>
      <c r="AX169" s="281">
        <v>1</v>
      </c>
      <c r="AY169" s="281">
        <v>1</v>
      </c>
      <c r="AZ169" s="281">
        <v>1</v>
      </c>
      <c r="BA169" s="281">
        <v>1</v>
      </c>
      <c r="BB169" s="281">
        <v>1</v>
      </c>
      <c r="BC169" s="281">
        <v>4</v>
      </c>
      <c r="BD169" s="281">
        <v>6</v>
      </c>
      <c r="BE169" s="325">
        <v>7</v>
      </c>
    </row>
    <row r="170" spans="2:57" ht="15" x14ac:dyDescent="0.25">
      <c r="B170" s="772"/>
      <c r="C170" s="1" t="s">
        <v>4</v>
      </c>
      <c r="D170" s="365">
        <v>2699.6464719841201</v>
      </c>
      <c r="E170" s="11">
        <v>2476.17012689482</v>
      </c>
      <c r="F170" s="11">
        <v>2523.40305123912</v>
      </c>
      <c r="G170" s="11">
        <v>2408.0220816882702</v>
      </c>
      <c r="H170" s="11">
        <v>2626.2730644253902</v>
      </c>
      <c r="I170" s="11">
        <v>2529.0720581778901</v>
      </c>
      <c r="J170" s="11">
        <v>2579.2375081474602</v>
      </c>
      <c r="K170" s="11">
        <v>2564.83241892553</v>
      </c>
      <c r="L170" s="11">
        <v>2250.51233355865</v>
      </c>
      <c r="M170" s="11">
        <v>2164.23986718692</v>
      </c>
      <c r="N170" s="11">
        <v>2139.3499631486602</v>
      </c>
      <c r="O170" s="11">
        <v>2048.028491478</v>
      </c>
      <c r="P170" s="11">
        <v>1930.6</v>
      </c>
      <c r="Q170" s="11">
        <v>2088.3826347480099</v>
      </c>
      <c r="R170" s="11">
        <v>2037.2801789742</v>
      </c>
      <c r="S170" s="11">
        <v>2044.2193050711601</v>
      </c>
      <c r="T170" s="11">
        <v>1960.92030546141</v>
      </c>
      <c r="U170" s="11">
        <v>1940.6814286174599</v>
      </c>
      <c r="V170" s="74">
        <f>100</f>
        <v>100</v>
      </c>
      <c r="W170" s="127">
        <f t="shared" si="24"/>
        <v>91.722014441207378</v>
      </c>
      <c r="X170" s="127">
        <f t="shared" si="24"/>
        <v>93.471611095230955</v>
      </c>
      <c r="Y170" s="127">
        <f t="shared" si="24"/>
        <v>89.197682240166841</v>
      </c>
      <c r="Z170" s="127">
        <f t="shared" si="24"/>
        <v>97.282110516314987</v>
      </c>
      <c r="AA170" s="127">
        <f t="shared" si="24"/>
        <v>93.681601810593165</v>
      </c>
      <c r="AB170" s="127">
        <f t="shared" si="24"/>
        <v>95.539824747935796</v>
      </c>
      <c r="AC170" s="127">
        <f t="shared" si="24"/>
        <v>95.006233058378641</v>
      </c>
      <c r="AD170" s="127">
        <f t="shared" si="23"/>
        <v>83.363223922598408</v>
      </c>
      <c r="AE170" s="127">
        <f t="shared" si="23"/>
        <v>80.167528957830541</v>
      </c>
      <c r="AF170" s="127">
        <f t="shared" si="23"/>
        <v>79.245559940903419</v>
      </c>
      <c r="AG170" s="127">
        <f t="shared" si="23"/>
        <v>75.862840291558257</v>
      </c>
      <c r="AH170" s="127">
        <f t="shared" si="23"/>
        <v>71.51306736030125</v>
      </c>
      <c r="AI170" s="127">
        <f t="shared" si="23"/>
        <v>77.357633913196835</v>
      </c>
      <c r="AJ170" s="127">
        <f t="shared" si="23"/>
        <v>75.464702512580828</v>
      </c>
      <c r="AK170" s="127">
        <f t="shared" si="23"/>
        <v>75.721740838486525</v>
      </c>
      <c r="AL170" s="127">
        <f t="shared" si="23"/>
        <v>72.636188694004105</v>
      </c>
      <c r="AM170" s="127">
        <f t="shared" si="23"/>
        <v>71.886502501608859</v>
      </c>
      <c r="AN170" s="280">
        <v>1</v>
      </c>
      <c r="AO170" s="281">
        <v>1</v>
      </c>
      <c r="AP170" s="281">
        <v>1</v>
      </c>
      <c r="AQ170" s="281">
        <v>1</v>
      </c>
      <c r="AR170" s="281">
        <v>1</v>
      </c>
      <c r="AS170" s="281">
        <v>1</v>
      </c>
      <c r="AT170" s="281">
        <v>1</v>
      </c>
      <c r="AU170" s="281">
        <v>1</v>
      </c>
      <c r="AV170" s="281">
        <v>1</v>
      </c>
      <c r="AW170" s="281">
        <v>1</v>
      </c>
      <c r="AX170" s="281">
        <v>1</v>
      </c>
      <c r="AY170" s="281">
        <v>1</v>
      </c>
      <c r="AZ170" s="281">
        <v>1</v>
      </c>
      <c r="BA170" s="281">
        <v>1</v>
      </c>
      <c r="BB170" s="281">
        <v>1</v>
      </c>
      <c r="BC170" s="281">
        <v>4</v>
      </c>
      <c r="BD170" s="281">
        <v>6</v>
      </c>
      <c r="BE170" s="325">
        <v>7</v>
      </c>
    </row>
    <row r="171" spans="2:57" ht="15" x14ac:dyDescent="0.25">
      <c r="B171" s="772"/>
      <c r="C171" s="1" t="s">
        <v>5</v>
      </c>
      <c r="D171" s="365">
        <v>3780.5704876749501</v>
      </c>
      <c r="E171" s="11">
        <v>2866.3509134290098</v>
      </c>
      <c r="F171" s="11">
        <v>2956.9195217996198</v>
      </c>
      <c r="G171" s="11">
        <v>3013.9873985302202</v>
      </c>
      <c r="H171" s="11">
        <v>2952.8205481496798</v>
      </c>
      <c r="I171" s="11">
        <v>2866.45427834878</v>
      </c>
      <c r="J171" s="11">
        <v>2848.57322772015</v>
      </c>
      <c r="K171" s="11">
        <v>3051.98544190342</v>
      </c>
      <c r="L171" s="11">
        <v>3234.7292411025601</v>
      </c>
      <c r="M171" s="11">
        <v>3253.2859605156</v>
      </c>
      <c r="N171" s="11">
        <v>3351.1880663946899</v>
      </c>
      <c r="O171" s="11">
        <v>3512.2869498855298</v>
      </c>
      <c r="P171" s="11">
        <v>3550.1</v>
      </c>
      <c r="Q171" s="11">
        <v>3732.30353199809</v>
      </c>
      <c r="R171" s="11">
        <v>3343.2050318155998</v>
      </c>
      <c r="S171" s="11">
        <v>3393.3066769830102</v>
      </c>
      <c r="T171" s="11">
        <v>3285.7627919881202</v>
      </c>
      <c r="U171" s="11">
        <v>3261.0007673834002</v>
      </c>
      <c r="V171" s="74">
        <f>100</f>
        <v>100</v>
      </c>
      <c r="W171" s="127">
        <f t="shared" si="24"/>
        <v>75.817946597573297</v>
      </c>
      <c r="X171" s="127">
        <f t="shared" si="24"/>
        <v>78.213579972638584</v>
      </c>
      <c r="Y171" s="127">
        <f t="shared" si="24"/>
        <v>79.723084342855941</v>
      </c>
      <c r="Z171" s="127">
        <f t="shared" si="24"/>
        <v>78.105157879642221</v>
      </c>
      <c r="AA171" s="127">
        <f t="shared" si="24"/>
        <v>75.820680706621303</v>
      </c>
      <c r="AB171" s="127">
        <f t="shared" si="24"/>
        <v>75.347708421435144</v>
      </c>
      <c r="AC171" s="127">
        <f t="shared" si="24"/>
        <v>80.728171895040916</v>
      </c>
      <c r="AD171" s="127">
        <f t="shared" si="23"/>
        <v>85.561934413023408</v>
      </c>
      <c r="AE171" s="127">
        <f t="shared" si="23"/>
        <v>86.052778836465237</v>
      </c>
      <c r="AF171" s="127">
        <f t="shared" si="23"/>
        <v>88.642390806358691</v>
      </c>
      <c r="AG171" s="127">
        <f t="shared" si="23"/>
        <v>92.903622914476742</v>
      </c>
      <c r="AH171" s="127">
        <f t="shared" si="23"/>
        <v>93.90381720361232</v>
      </c>
      <c r="AI171" s="127">
        <f t="shared" si="23"/>
        <v>98.723289095277664</v>
      </c>
      <c r="AJ171" s="127">
        <f t="shared" si="23"/>
        <v>88.431231284135379</v>
      </c>
      <c r="AK171" s="127">
        <f t="shared" si="23"/>
        <v>89.756471623675324</v>
      </c>
      <c r="AL171" s="127">
        <f t="shared" si="23"/>
        <v>86.911824622766488</v>
      </c>
      <c r="AM171" s="127">
        <f t="shared" si="23"/>
        <v>86.256843458271689</v>
      </c>
      <c r="AN171" s="280">
        <v>1</v>
      </c>
      <c r="AO171" s="281">
        <v>1</v>
      </c>
      <c r="AP171" s="281">
        <v>1</v>
      </c>
      <c r="AQ171" s="281">
        <v>1</v>
      </c>
      <c r="AR171" s="281">
        <v>1</v>
      </c>
      <c r="AS171" s="281">
        <v>1</v>
      </c>
      <c r="AT171" s="281">
        <v>1</v>
      </c>
      <c r="AU171" s="281">
        <v>1</v>
      </c>
      <c r="AV171" s="281">
        <v>1</v>
      </c>
      <c r="AW171" s="281">
        <v>1</v>
      </c>
      <c r="AX171" s="281">
        <v>1</v>
      </c>
      <c r="AY171" s="281">
        <v>1</v>
      </c>
      <c r="AZ171" s="281">
        <v>1</v>
      </c>
      <c r="BA171" s="281">
        <v>1</v>
      </c>
      <c r="BB171" s="281">
        <v>1</v>
      </c>
      <c r="BC171" s="281">
        <v>4</v>
      </c>
      <c r="BD171" s="281">
        <v>6</v>
      </c>
      <c r="BE171" s="325">
        <v>7</v>
      </c>
    </row>
    <row r="172" spans="2:57" ht="15" x14ac:dyDescent="0.25">
      <c r="B172" s="772"/>
      <c r="C172" s="1" t="s">
        <v>6</v>
      </c>
      <c r="D172" s="365">
        <v>8424.8631895007002</v>
      </c>
      <c r="E172" s="11">
        <v>7089.0162980900504</v>
      </c>
      <c r="F172" s="11">
        <v>7952.5572402084499</v>
      </c>
      <c r="G172" s="11">
        <v>7616.6684136356798</v>
      </c>
      <c r="H172" s="11">
        <v>7993.4093440345396</v>
      </c>
      <c r="I172" s="11">
        <v>7485.9001925003704</v>
      </c>
      <c r="J172" s="11">
        <v>7546.92385024138</v>
      </c>
      <c r="K172" s="11">
        <v>7700.0380248791298</v>
      </c>
      <c r="L172" s="11">
        <v>8021.5877512043899</v>
      </c>
      <c r="M172" s="11">
        <v>7940.7628292569398</v>
      </c>
      <c r="N172" s="11">
        <v>7771.0649517818401</v>
      </c>
      <c r="O172" s="11">
        <v>8042.9407275502399</v>
      </c>
      <c r="P172" s="11">
        <v>7610.5</v>
      </c>
      <c r="Q172" s="11">
        <v>8345.5833000982493</v>
      </c>
      <c r="R172" s="11">
        <v>8110.1809913263496</v>
      </c>
      <c r="S172" s="11">
        <v>8166.1937876571101</v>
      </c>
      <c r="T172" s="11">
        <v>7821.4787564910903</v>
      </c>
      <c r="U172" s="11">
        <v>7753.0919752320797</v>
      </c>
      <c r="V172" s="74">
        <f>100</f>
        <v>100</v>
      </c>
      <c r="W172" s="127">
        <f t="shared" si="24"/>
        <v>84.143993067146553</v>
      </c>
      <c r="X172" s="127">
        <f t="shared" si="24"/>
        <v>94.39390363180199</v>
      </c>
      <c r="Y172" s="127">
        <f t="shared" si="24"/>
        <v>90.407027892485956</v>
      </c>
      <c r="Z172" s="127">
        <f t="shared" si="24"/>
        <v>94.878802945977213</v>
      </c>
      <c r="AA172" s="127">
        <f t="shared" si="24"/>
        <v>88.854857629373825</v>
      </c>
      <c r="AB172" s="127">
        <f t="shared" si="24"/>
        <v>89.579185803830825</v>
      </c>
      <c r="AC172" s="127">
        <f t="shared" si="24"/>
        <v>91.396594243514031</v>
      </c>
      <c r="AD172" s="127">
        <f t="shared" si="23"/>
        <v>95.213270183438908</v>
      </c>
      <c r="AE172" s="127">
        <f t="shared" si="23"/>
        <v>94.253908350143192</v>
      </c>
      <c r="AF172" s="127">
        <f t="shared" si="23"/>
        <v>92.239657511190899</v>
      </c>
      <c r="AG172" s="127">
        <f t="shared" si="23"/>
        <v>95.466722089607075</v>
      </c>
      <c r="AH172" s="127">
        <f t="shared" si="23"/>
        <v>90.333811111430478</v>
      </c>
      <c r="AI172" s="127">
        <f t="shared" si="23"/>
        <v>99.058977129726557</v>
      </c>
      <c r="AJ172" s="127">
        <f t="shared" si="23"/>
        <v>96.264839071018784</v>
      </c>
      <c r="AK172" s="127">
        <f t="shared" si="23"/>
        <v>96.929690179824505</v>
      </c>
      <c r="AL172" s="127">
        <f t="shared" si="23"/>
        <v>92.838050666964364</v>
      </c>
      <c r="AM172" s="127">
        <f t="shared" si="23"/>
        <v>92.026324948447822</v>
      </c>
      <c r="AN172" s="280"/>
      <c r="AO172" s="281"/>
      <c r="AP172" s="281"/>
      <c r="AQ172" s="281"/>
      <c r="AR172" s="281"/>
      <c r="AS172" s="281"/>
      <c r="AT172" s="281"/>
      <c r="AU172" s="281"/>
      <c r="AV172" s="281"/>
      <c r="AW172" s="281"/>
      <c r="AX172" s="281"/>
      <c r="AY172" s="281"/>
      <c r="AZ172" s="281"/>
      <c r="BA172" s="281"/>
      <c r="BB172" s="281"/>
      <c r="BC172" s="281"/>
      <c r="BD172" s="281"/>
      <c r="BE172" s="325"/>
    </row>
    <row r="173" spans="2:57" ht="15" x14ac:dyDescent="0.25">
      <c r="B173" s="765"/>
      <c r="C173" s="8" t="s">
        <v>7</v>
      </c>
      <c r="D173" s="424">
        <v>4644.2927018257496</v>
      </c>
      <c r="E173" s="341">
        <v>4222.6653846610398</v>
      </c>
      <c r="F173" s="341">
        <v>4995.6377184088296</v>
      </c>
      <c r="G173" s="341">
        <v>4602.6810151054597</v>
      </c>
      <c r="H173" s="341">
        <v>5040.5887958848598</v>
      </c>
      <c r="I173" s="341">
        <v>4619.4459141515899</v>
      </c>
      <c r="J173" s="341">
        <v>4698.3506225212404</v>
      </c>
      <c r="K173" s="341">
        <v>4648.0525829757198</v>
      </c>
      <c r="L173" s="341">
        <v>4786.8585101018198</v>
      </c>
      <c r="M173" s="341">
        <v>4687.4768687413398</v>
      </c>
      <c r="N173" s="341">
        <v>4419.8768853871497</v>
      </c>
      <c r="O173" s="341">
        <v>4530.6537776647201</v>
      </c>
      <c r="P173" s="341">
        <v>4060.4</v>
      </c>
      <c r="Q173" s="341">
        <v>4613.2797681001502</v>
      </c>
      <c r="R173" s="341">
        <v>4766.9759595107598</v>
      </c>
      <c r="S173" s="341">
        <v>4772.8871106741099</v>
      </c>
      <c r="T173" s="341">
        <v>4535.7159645029697</v>
      </c>
      <c r="U173" s="341">
        <v>4492.0912078486799</v>
      </c>
      <c r="V173" s="74">
        <f>100</f>
        <v>100</v>
      </c>
      <c r="W173" s="127">
        <f t="shared" si="24"/>
        <v>90.92160326159113</v>
      </c>
      <c r="X173" s="127">
        <f t="shared" si="24"/>
        <v>107.56509202025445</v>
      </c>
      <c r="Y173" s="127">
        <f t="shared" si="24"/>
        <v>99.104025318991376</v>
      </c>
      <c r="Z173" s="127">
        <f t="shared" si="24"/>
        <v>108.53296980836973</v>
      </c>
      <c r="AA173" s="127">
        <f t="shared" si="24"/>
        <v>99.465003838703097</v>
      </c>
      <c r="AB173" s="127">
        <f t="shared" si="24"/>
        <v>101.16396455103357</v>
      </c>
      <c r="AC173" s="127">
        <f t="shared" si="24"/>
        <v>100.08095702384331</v>
      </c>
      <c r="AD173" s="127">
        <f t="shared" si="23"/>
        <v>103.06969903555013</v>
      </c>
      <c r="AE173" s="127">
        <f t="shared" si="23"/>
        <v>100.92983301630868</v>
      </c>
      <c r="AF173" s="127">
        <f t="shared" si="23"/>
        <v>95.167922634368452</v>
      </c>
      <c r="AG173" s="127">
        <f t="shared" si="23"/>
        <v>97.553148962459744</v>
      </c>
      <c r="AH173" s="127">
        <f t="shared" si="23"/>
        <v>87.427736809176309</v>
      </c>
      <c r="AI173" s="127">
        <f t="shared" si="23"/>
        <v>99.332235590719606</v>
      </c>
      <c r="AJ173" s="127">
        <f t="shared" si="23"/>
        <v>102.64159185394971</v>
      </c>
      <c r="AK173" s="127">
        <f t="shared" si="23"/>
        <v>102.76886960199144</v>
      </c>
      <c r="AL173" s="127">
        <f t="shared" si="23"/>
        <v>97.662146977082287</v>
      </c>
      <c r="AM173" s="127">
        <f t="shared" si="23"/>
        <v>96.722827268892061</v>
      </c>
      <c r="AN173" s="283"/>
      <c r="AO173" s="284"/>
      <c r="AP173" s="284"/>
      <c r="AQ173" s="284"/>
      <c r="AR173" s="284"/>
      <c r="AS173" s="284"/>
      <c r="AT173" s="284"/>
      <c r="AU173" s="284"/>
      <c r="AV173" s="284"/>
      <c r="AW173" s="284"/>
      <c r="AX173" s="284"/>
      <c r="AY173" s="284"/>
      <c r="AZ173" s="284"/>
      <c r="BA173" s="284"/>
      <c r="BB173" s="284"/>
      <c r="BC173" s="284"/>
      <c r="BD173" s="284"/>
      <c r="BE173" s="284"/>
    </row>
    <row r="174" spans="2:57" ht="15" customHeight="1" x14ac:dyDescent="0.25">
      <c r="B174" s="772" t="s">
        <v>45</v>
      </c>
      <c r="C174" s="1" t="s">
        <v>2</v>
      </c>
      <c r="D174" s="425">
        <v>1711.5840960821399</v>
      </c>
      <c r="E174" s="11">
        <v>1428.36793561483</v>
      </c>
      <c r="F174" s="11">
        <v>2062.0622980971002</v>
      </c>
      <c r="G174" s="11">
        <v>1864.9476491620401</v>
      </c>
      <c r="H174" s="11">
        <v>1837.23146521534</v>
      </c>
      <c r="I174" s="11">
        <v>1912.73316747532</v>
      </c>
      <c r="J174" s="11">
        <v>1656.1163954528899</v>
      </c>
      <c r="K174" s="11">
        <v>2010.9728936933</v>
      </c>
      <c r="L174" s="11">
        <v>1714.35928799047</v>
      </c>
      <c r="M174" s="11">
        <v>2129.4504541657402</v>
      </c>
      <c r="N174" s="11">
        <v>1454.01887203762</v>
      </c>
      <c r="O174" s="11">
        <v>1964.28389722717</v>
      </c>
      <c r="P174" s="11">
        <v>1903</v>
      </c>
      <c r="Q174" s="11">
        <v>1413.7136075795499</v>
      </c>
      <c r="R174" s="11">
        <v>1923.5508774503501</v>
      </c>
      <c r="S174" s="11">
        <v>1920.2684570439101</v>
      </c>
      <c r="T174" s="11">
        <v>1761.1876867200899</v>
      </c>
      <c r="U174" s="11">
        <v>1743.9742974840999</v>
      </c>
      <c r="V174" s="74">
        <f>100</f>
        <v>100</v>
      </c>
      <c r="W174" s="127">
        <f t="shared" si="24"/>
        <v>83.452980130184727</v>
      </c>
      <c r="X174" s="127">
        <f t="shared" si="24"/>
        <v>120.47683212394962</v>
      </c>
      <c r="Y174" s="127">
        <f t="shared" si="24"/>
        <v>108.96032823808969</v>
      </c>
      <c r="Z174" s="127">
        <f t="shared" si="24"/>
        <v>107.34099886887302</v>
      </c>
      <c r="AA174" s="127">
        <f t="shared" si="24"/>
        <v>111.75221666604729</v>
      </c>
      <c r="AB174" s="127">
        <f t="shared" si="24"/>
        <v>96.759276932041075</v>
      </c>
      <c r="AC174" s="127">
        <f t="shared" si="24"/>
        <v>117.4919128015076</v>
      </c>
      <c r="AD174" s="127">
        <f t="shared" si="23"/>
        <v>100.16214172091703</v>
      </c>
      <c r="AE174" s="127">
        <f t="shared" si="23"/>
        <v>124.41401267049088</v>
      </c>
      <c r="AF174" s="127">
        <f t="shared" si="23"/>
        <v>84.951646569158157</v>
      </c>
      <c r="AG174" s="127">
        <f t="shared" si="23"/>
        <v>114.76408911040167</v>
      </c>
      <c r="AH174" s="127">
        <f t="shared" si="23"/>
        <v>111.18355238027836</v>
      </c>
      <c r="AI174" s="127">
        <f t="shared" si="23"/>
        <v>82.596795028393686</v>
      </c>
      <c r="AJ174" s="127">
        <f t="shared" si="23"/>
        <v>112.38424579040012</v>
      </c>
      <c r="AK174" s="127">
        <f t="shared" si="23"/>
        <v>112.19246903727688</v>
      </c>
      <c r="AL174" s="127">
        <f t="shared" si="23"/>
        <v>102.89811004621356</v>
      </c>
      <c r="AM174" s="127">
        <f t="shared" si="23"/>
        <v>101.89241074838812</v>
      </c>
      <c r="AN174" s="280">
        <v>1</v>
      </c>
      <c r="AO174" s="281">
        <v>1</v>
      </c>
      <c r="AP174" s="281">
        <v>1</v>
      </c>
      <c r="AQ174" s="281">
        <v>1</v>
      </c>
      <c r="AR174" s="281">
        <v>1</v>
      </c>
      <c r="AS174" s="281">
        <v>1</v>
      </c>
      <c r="AT174" s="281">
        <v>1</v>
      </c>
      <c r="AU174" s="281">
        <v>1</v>
      </c>
      <c r="AV174" s="281">
        <v>1</v>
      </c>
      <c r="AW174" s="281">
        <v>1</v>
      </c>
      <c r="AX174" s="281">
        <v>1</v>
      </c>
      <c r="AY174" s="281">
        <v>1</v>
      </c>
      <c r="AZ174" s="281">
        <v>1</v>
      </c>
      <c r="BA174" s="281">
        <v>1</v>
      </c>
      <c r="BB174" s="281">
        <v>1</v>
      </c>
      <c r="BC174" s="281">
        <v>4</v>
      </c>
      <c r="BD174" s="281">
        <v>6</v>
      </c>
      <c r="BE174" s="325">
        <v>7</v>
      </c>
    </row>
    <row r="175" spans="2:57" ht="15" x14ac:dyDescent="0.25">
      <c r="B175" s="772"/>
      <c r="C175" s="1" t="s">
        <v>3</v>
      </c>
      <c r="D175" s="365">
        <v>3212.0199525400699</v>
      </c>
      <c r="E175" s="11">
        <v>2881.9011668625299</v>
      </c>
      <c r="F175" s="11">
        <v>3216.29842722064</v>
      </c>
      <c r="G175" s="11">
        <v>4694.1057265644104</v>
      </c>
      <c r="H175" s="11">
        <v>3628.0757351337102</v>
      </c>
      <c r="I175" s="11">
        <v>3134.9416307370202</v>
      </c>
      <c r="J175" s="11">
        <v>3633.04941503994</v>
      </c>
      <c r="K175" s="11">
        <v>3224.7270356890599</v>
      </c>
      <c r="L175" s="11">
        <v>3062.6280833896599</v>
      </c>
      <c r="M175" s="11">
        <v>3582.9923124914098</v>
      </c>
      <c r="N175" s="11">
        <v>4365.3784269149701</v>
      </c>
      <c r="O175" s="11">
        <v>3513.9150343424099</v>
      </c>
      <c r="P175" s="11">
        <v>3070.1</v>
      </c>
      <c r="Q175" s="11">
        <v>3395.9806620429399</v>
      </c>
      <c r="R175" s="11">
        <v>3556.7362881191202</v>
      </c>
      <c r="S175" s="11">
        <v>3557.6556122586699</v>
      </c>
      <c r="T175" s="11">
        <v>3401.8851986102</v>
      </c>
      <c r="U175" s="11">
        <v>3372.03109568226</v>
      </c>
      <c r="V175" s="74">
        <f>100</f>
        <v>100</v>
      </c>
      <c r="W175" s="127">
        <f t="shared" si="24"/>
        <v>89.722393056229876</v>
      </c>
      <c r="X175" s="127">
        <f t="shared" si="24"/>
        <v>100.13320199574684</v>
      </c>
      <c r="Y175" s="127">
        <f t="shared" si="24"/>
        <v>146.14186075812839</v>
      </c>
      <c r="Z175" s="127">
        <f t="shared" si="24"/>
        <v>112.95308836000918</v>
      </c>
      <c r="AA175" s="127">
        <f t="shared" si="24"/>
        <v>97.600316220262073</v>
      </c>
      <c r="AB175" s="127">
        <f t="shared" si="24"/>
        <v>113.10793421961527</v>
      </c>
      <c r="AC175" s="127">
        <f t="shared" si="24"/>
        <v>100.39561034292272</v>
      </c>
      <c r="AD175" s="127">
        <f t="shared" si="23"/>
        <v>95.348974434848373</v>
      </c>
      <c r="AE175" s="127">
        <f t="shared" si="23"/>
        <v>111.54950359688689</v>
      </c>
      <c r="AF175" s="127">
        <f t="shared" si="23"/>
        <v>135.90757502806989</v>
      </c>
      <c r="AG175" s="127">
        <f t="shared" si="23"/>
        <v>109.39891676462349</v>
      </c>
      <c r="AH175" s="127">
        <f t="shared" si="23"/>
        <v>95.581598039954912</v>
      </c>
      <c r="AI175" s="127">
        <f t="shared" si="23"/>
        <v>105.72725923938901</v>
      </c>
      <c r="AJ175" s="127">
        <f t="shared" si="23"/>
        <v>110.73207329569819</v>
      </c>
      <c r="AK175" s="127">
        <f t="shared" si="23"/>
        <v>110.76069466645968</v>
      </c>
      <c r="AL175" s="127">
        <f t="shared" ref="AL175:AL204" si="25">T175*100/$D175</f>
        <v>105.91108551240424</v>
      </c>
      <c r="AM175" s="127">
        <f t="shared" ref="AM175:AM204" si="26">U175*100/$D175</f>
        <v>104.98163602675173</v>
      </c>
      <c r="AN175" s="280">
        <v>1</v>
      </c>
      <c r="AO175" s="281">
        <v>1</v>
      </c>
      <c r="AP175" s="281">
        <v>1</v>
      </c>
      <c r="AQ175" s="281">
        <v>1</v>
      </c>
      <c r="AR175" s="281">
        <v>1</v>
      </c>
      <c r="AS175" s="281">
        <v>1</v>
      </c>
      <c r="AT175" s="281">
        <v>1</v>
      </c>
      <c r="AU175" s="281">
        <v>1</v>
      </c>
      <c r="AV175" s="281">
        <v>1</v>
      </c>
      <c r="AW175" s="281">
        <v>1</v>
      </c>
      <c r="AX175" s="281">
        <v>1</v>
      </c>
      <c r="AY175" s="281">
        <v>1</v>
      </c>
      <c r="AZ175" s="281">
        <v>1</v>
      </c>
      <c r="BA175" s="281">
        <v>1</v>
      </c>
      <c r="BB175" s="281">
        <v>1</v>
      </c>
      <c r="BC175" s="281">
        <v>4</v>
      </c>
      <c r="BD175" s="281">
        <v>6</v>
      </c>
      <c r="BE175" s="325">
        <v>7</v>
      </c>
    </row>
    <row r="176" spans="2:57" ht="15" x14ac:dyDescent="0.25">
      <c r="B176" s="772"/>
      <c r="C176" s="1" t="s">
        <v>4</v>
      </c>
      <c r="D176" s="365">
        <v>2852.55944597801</v>
      </c>
      <c r="E176" s="11">
        <v>2810.4412236031499</v>
      </c>
      <c r="F176" s="11">
        <v>2918.9558820061802</v>
      </c>
      <c r="G176" s="11">
        <v>3193.2264188300001</v>
      </c>
      <c r="H176" s="11">
        <v>3205.4240868956199</v>
      </c>
      <c r="I176" s="11">
        <v>3181.7721290990798</v>
      </c>
      <c r="J176" s="11">
        <v>3225.2897181807102</v>
      </c>
      <c r="K176" s="11">
        <v>3458.8516486501198</v>
      </c>
      <c r="L176" s="11">
        <v>3393.0966405939898</v>
      </c>
      <c r="M176" s="11">
        <v>3516.58577335067</v>
      </c>
      <c r="N176" s="11">
        <v>3250.9109028058901</v>
      </c>
      <c r="O176" s="11">
        <v>3287.30602900025</v>
      </c>
      <c r="P176" s="11">
        <v>3010</v>
      </c>
      <c r="Q176" s="11">
        <v>3557.2308201122501</v>
      </c>
      <c r="R176" s="11">
        <v>3495.5348137824799</v>
      </c>
      <c r="S176" s="11">
        <v>3507.4410747257398</v>
      </c>
      <c r="T176" s="11">
        <v>3364.5175268150201</v>
      </c>
      <c r="U176" s="11">
        <v>3329.7948342402301</v>
      </c>
      <c r="V176" s="74">
        <f>100</f>
        <v>100</v>
      </c>
      <c r="W176" s="127">
        <f t="shared" si="24"/>
        <v>98.523493614331329</v>
      </c>
      <c r="X176" s="127">
        <f t="shared" si="24"/>
        <v>102.32760919748006</v>
      </c>
      <c r="Y176" s="127">
        <f t="shared" si="24"/>
        <v>111.94250213899369</v>
      </c>
      <c r="Z176" s="127">
        <f t="shared" si="24"/>
        <v>112.37010648157164</v>
      </c>
      <c r="AA176" s="127">
        <f t="shared" si="24"/>
        <v>111.54095784349896</v>
      </c>
      <c r="AB176" s="127">
        <f t="shared" si="24"/>
        <v>113.06652076009264</v>
      </c>
      <c r="AC176" s="127">
        <f t="shared" si="24"/>
        <v>121.25432314923206</v>
      </c>
      <c r="AD176" s="127">
        <f t="shared" si="24"/>
        <v>118.94920000275944</v>
      </c>
      <c r="AE176" s="127">
        <f t="shared" si="24"/>
        <v>123.27826430782746</v>
      </c>
      <c r="AF176" s="127">
        <f t="shared" si="24"/>
        <v>113.96470308058046</v>
      </c>
      <c r="AG176" s="127">
        <f t="shared" si="24"/>
        <v>115.24057925016126</v>
      </c>
      <c r="AH176" s="127">
        <f t="shared" si="24"/>
        <v>105.51927337549353</v>
      </c>
      <c r="AI176" s="127">
        <f t="shared" ref="AI176:AI204" si="27">Q176*100/$D176</f>
        <v>124.70312670005167</v>
      </c>
      <c r="AJ176" s="127">
        <f t="shared" ref="AJ176:AJ204" si="28">R176*100/$D176</f>
        <v>122.54029688008914</v>
      </c>
      <c r="AK176" s="127">
        <f t="shared" ref="AK176:AK204" si="29">S176*100/$D176</f>
        <v>122.95768558552166</v>
      </c>
      <c r="AL176" s="127">
        <f t="shared" si="25"/>
        <v>117.94732381682176</v>
      </c>
      <c r="AM176" s="127">
        <f t="shared" si="26"/>
        <v>116.73007687657841</v>
      </c>
      <c r="AN176" s="280">
        <v>1</v>
      </c>
      <c r="AO176" s="281">
        <v>1</v>
      </c>
      <c r="AP176" s="281">
        <v>1</v>
      </c>
      <c r="AQ176" s="281">
        <v>1</v>
      </c>
      <c r="AR176" s="281">
        <v>1</v>
      </c>
      <c r="AS176" s="281">
        <v>1</v>
      </c>
      <c r="AT176" s="281">
        <v>1</v>
      </c>
      <c r="AU176" s="281">
        <v>1</v>
      </c>
      <c r="AV176" s="281">
        <v>1</v>
      </c>
      <c r="AW176" s="281">
        <v>1</v>
      </c>
      <c r="AX176" s="281">
        <v>1</v>
      </c>
      <c r="AY176" s="281">
        <v>1</v>
      </c>
      <c r="AZ176" s="281">
        <v>1</v>
      </c>
      <c r="BA176" s="281">
        <v>1</v>
      </c>
      <c r="BB176" s="281">
        <v>1</v>
      </c>
      <c r="BC176" s="281">
        <v>4</v>
      </c>
      <c r="BD176" s="281">
        <v>6</v>
      </c>
      <c r="BE176" s="325">
        <v>7</v>
      </c>
    </row>
    <row r="177" spans="2:57" ht="15" x14ac:dyDescent="0.25">
      <c r="B177" s="772"/>
      <c r="C177" s="1" t="s">
        <v>5</v>
      </c>
      <c r="D177" s="365">
        <v>5620.9743813259702</v>
      </c>
      <c r="E177" s="11">
        <v>5604.6199684246803</v>
      </c>
      <c r="F177" s="11">
        <v>6441.6751161310103</v>
      </c>
      <c r="G177" s="11">
        <v>7296.1578328267096</v>
      </c>
      <c r="H177" s="11">
        <v>7124.68281032919</v>
      </c>
      <c r="I177" s="11">
        <v>7195.0107507514304</v>
      </c>
      <c r="J177" s="11">
        <v>7139.7165236027804</v>
      </c>
      <c r="K177" s="11">
        <v>7146.0698571351004</v>
      </c>
      <c r="L177" s="11">
        <v>7642.4072703082602</v>
      </c>
      <c r="M177" s="11">
        <v>8661.7178991001292</v>
      </c>
      <c r="N177" s="11">
        <v>13235.6513344337</v>
      </c>
      <c r="O177" s="11">
        <v>11389.4683286696</v>
      </c>
      <c r="P177" s="11">
        <v>11552.6</v>
      </c>
      <c r="Q177" s="11">
        <v>12472.564030232599</v>
      </c>
      <c r="R177" s="11">
        <v>12346.441604166301</v>
      </c>
      <c r="S177" s="11">
        <v>12531.4661234505</v>
      </c>
      <c r="T177" s="11">
        <v>12134.3069199537</v>
      </c>
      <c r="U177" s="11">
        <v>12042.728252110899</v>
      </c>
      <c r="V177" s="74">
        <f>100</f>
        <v>100</v>
      </c>
      <c r="W177" s="127">
        <f t="shared" si="24"/>
        <v>99.709046656472538</v>
      </c>
      <c r="X177" s="127">
        <f t="shared" si="24"/>
        <v>114.60068449220434</v>
      </c>
      <c r="Y177" s="127">
        <f t="shared" si="24"/>
        <v>129.80236766540057</v>
      </c>
      <c r="Z177" s="127">
        <f t="shared" si="24"/>
        <v>126.75173959160617</v>
      </c>
      <c r="AA177" s="127">
        <f t="shared" si="24"/>
        <v>128.00290950719739</v>
      </c>
      <c r="AB177" s="127">
        <f t="shared" si="24"/>
        <v>127.01919701542108</v>
      </c>
      <c r="AC177" s="127">
        <f t="shared" si="24"/>
        <v>127.13222605809787</v>
      </c>
      <c r="AD177" s="127">
        <f t="shared" si="24"/>
        <v>135.96232168746232</v>
      </c>
      <c r="AE177" s="127">
        <f t="shared" si="24"/>
        <v>154.09637745149902</v>
      </c>
      <c r="AF177" s="127">
        <f t="shared" si="24"/>
        <v>235.46898520664405</v>
      </c>
      <c r="AG177" s="127">
        <f t="shared" si="24"/>
        <v>202.62444828974404</v>
      </c>
      <c r="AH177" s="127">
        <f t="shared" si="24"/>
        <v>205.52664389256259</v>
      </c>
      <c r="AI177" s="127">
        <f t="shared" si="27"/>
        <v>221.89327301809124</v>
      </c>
      <c r="AJ177" s="127">
        <f t="shared" si="28"/>
        <v>219.64949075704229</v>
      </c>
      <c r="AK177" s="127">
        <f t="shared" si="29"/>
        <v>222.9411712866474</v>
      </c>
      <c r="AL177" s="127">
        <f t="shared" si="25"/>
        <v>215.87550657171391</v>
      </c>
      <c r="AM177" s="127">
        <f t="shared" si="26"/>
        <v>214.24627538099642</v>
      </c>
      <c r="AN177" s="280">
        <v>1</v>
      </c>
      <c r="AO177" s="281">
        <v>1</v>
      </c>
      <c r="AP177" s="281">
        <v>1</v>
      </c>
      <c r="AQ177" s="281">
        <v>1</v>
      </c>
      <c r="AR177" s="281">
        <v>1</v>
      </c>
      <c r="AS177" s="281">
        <v>1</v>
      </c>
      <c r="AT177" s="281">
        <v>1</v>
      </c>
      <c r="AU177" s="281">
        <v>1</v>
      </c>
      <c r="AV177" s="281">
        <v>1</v>
      </c>
      <c r="AW177" s="281">
        <v>1</v>
      </c>
      <c r="AX177" s="281">
        <v>1</v>
      </c>
      <c r="AY177" s="281">
        <v>1</v>
      </c>
      <c r="AZ177" s="281">
        <v>1</v>
      </c>
      <c r="BA177" s="281">
        <v>1</v>
      </c>
      <c r="BB177" s="281">
        <v>1</v>
      </c>
      <c r="BC177" s="281">
        <v>4</v>
      </c>
      <c r="BD177" s="281">
        <v>6</v>
      </c>
      <c r="BE177" s="325">
        <v>7</v>
      </c>
    </row>
    <row r="178" spans="2:57" ht="15" x14ac:dyDescent="0.25">
      <c r="B178" s="772"/>
      <c r="C178" s="1" t="s">
        <v>6</v>
      </c>
      <c r="D178" s="365">
        <v>13397.137875926201</v>
      </c>
      <c r="E178" s="11">
        <v>12725.3302945052</v>
      </c>
      <c r="F178" s="11">
        <v>14638.991723454899</v>
      </c>
      <c r="G178" s="11">
        <v>17048.437627383199</v>
      </c>
      <c r="H178" s="11">
        <v>15795.414097573899</v>
      </c>
      <c r="I178" s="11">
        <v>15424.457678062799</v>
      </c>
      <c r="J178" s="11">
        <v>15654.172052276301</v>
      </c>
      <c r="K178" s="11">
        <v>15840.621435167601</v>
      </c>
      <c r="L178" s="11">
        <v>15812.491282282401</v>
      </c>
      <c r="M178" s="11">
        <v>17890.746439107999</v>
      </c>
      <c r="N178" s="11">
        <v>22305.9595361922</v>
      </c>
      <c r="O178" s="11">
        <v>20154.973289239399</v>
      </c>
      <c r="P178" s="11">
        <v>19535.7</v>
      </c>
      <c r="Q178" s="11">
        <v>20839.4891199673</v>
      </c>
      <c r="R178" s="11">
        <v>21322.263583518201</v>
      </c>
      <c r="S178" s="11">
        <v>21516.831267478901</v>
      </c>
      <c r="T178" s="11">
        <v>20661.897332099001</v>
      </c>
      <c r="U178" s="11">
        <v>20488.528479517499</v>
      </c>
      <c r="V178" s="74">
        <f>100</f>
        <v>100</v>
      </c>
      <c r="W178" s="127">
        <f t="shared" si="24"/>
        <v>94.985439519673847</v>
      </c>
      <c r="X178" s="127">
        <f t="shared" si="24"/>
        <v>109.26954592114956</v>
      </c>
      <c r="Y178" s="127">
        <f t="shared" si="24"/>
        <v>127.25432689633021</v>
      </c>
      <c r="Z178" s="127">
        <f t="shared" si="24"/>
        <v>117.90140732937628</v>
      </c>
      <c r="AA178" s="127">
        <f t="shared" si="24"/>
        <v>115.13248442250909</v>
      </c>
      <c r="AB178" s="127">
        <f t="shared" si="24"/>
        <v>116.84713703220032</v>
      </c>
      <c r="AC178" s="127">
        <f t="shared" si="24"/>
        <v>118.23884759469546</v>
      </c>
      <c r="AD178" s="127">
        <f t="shared" si="24"/>
        <v>118.02887623256036</v>
      </c>
      <c r="AE178" s="127">
        <f t="shared" si="24"/>
        <v>133.54155644883318</v>
      </c>
      <c r="AF178" s="127">
        <f t="shared" si="24"/>
        <v>166.49794711954544</v>
      </c>
      <c r="AG178" s="127">
        <f t="shared" si="24"/>
        <v>150.44238161836489</v>
      </c>
      <c r="AH178" s="127">
        <f t="shared" si="24"/>
        <v>145.8199518503456</v>
      </c>
      <c r="AI178" s="127">
        <f t="shared" si="27"/>
        <v>155.55180004092165</v>
      </c>
      <c r="AJ178" s="127">
        <f t="shared" si="28"/>
        <v>159.15536423516954</v>
      </c>
      <c r="AK178" s="127">
        <f t="shared" si="29"/>
        <v>160.60767207705811</v>
      </c>
      <c r="AL178" s="127">
        <f t="shared" si="25"/>
        <v>154.22620505553732</v>
      </c>
      <c r="AM178" s="127">
        <f t="shared" si="26"/>
        <v>152.93213124524212</v>
      </c>
      <c r="AN178" s="280"/>
      <c r="AO178" s="281"/>
      <c r="AP178" s="281"/>
      <c r="AQ178" s="281"/>
      <c r="AR178" s="281"/>
      <c r="AS178" s="281"/>
      <c r="AT178" s="281"/>
      <c r="AU178" s="281"/>
      <c r="AV178" s="281"/>
      <c r="AW178" s="281"/>
      <c r="AX178" s="281"/>
      <c r="AY178" s="281"/>
      <c r="AZ178" s="281"/>
      <c r="BA178" s="281"/>
      <c r="BB178" s="281"/>
      <c r="BC178" s="281"/>
      <c r="BD178" s="281"/>
      <c r="BE178" s="325"/>
    </row>
    <row r="179" spans="2:57" ht="15" x14ac:dyDescent="0.25">
      <c r="B179" s="765"/>
      <c r="C179" s="8" t="s">
        <v>7</v>
      </c>
      <c r="D179" s="424">
        <v>7776.1634946002196</v>
      </c>
      <c r="E179" s="341">
        <v>7120.7103260805097</v>
      </c>
      <c r="F179" s="341">
        <v>8197.3166073239208</v>
      </c>
      <c r="G179" s="341">
        <v>9752.2797945564507</v>
      </c>
      <c r="H179" s="341">
        <v>8670.7312872446691</v>
      </c>
      <c r="I179" s="341">
        <v>8229.44692731141</v>
      </c>
      <c r="J179" s="341">
        <v>8514.4555286735394</v>
      </c>
      <c r="K179" s="341">
        <v>8694.5515780324895</v>
      </c>
      <c r="L179" s="341">
        <v>8170.0840119741197</v>
      </c>
      <c r="M179" s="341">
        <v>9229.0285400078192</v>
      </c>
      <c r="N179" s="341">
        <v>9070.3082017584893</v>
      </c>
      <c r="O179" s="341">
        <v>8765.5049605698296</v>
      </c>
      <c r="P179" s="341">
        <v>7983.1</v>
      </c>
      <c r="Q179" s="341">
        <v>8366.9250897347392</v>
      </c>
      <c r="R179" s="341">
        <v>8975.8219793519493</v>
      </c>
      <c r="S179" s="341">
        <v>8985.3651440283302</v>
      </c>
      <c r="T179" s="341">
        <v>8527.5904121453095</v>
      </c>
      <c r="U179" s="341">
        <v>8445.8002274065693</v>
      </c>
      <c r="V179" s="74">
        <f>100</f>
        <v>100</v>
      </c>
      <c r="W179" s="127">
        <f t="shared" si="24"/>
        <v>91.5709955304456</v>
      </c>
      <c r="X179" s="127">
        <f t="shared" si="24"/>
        <v>105.41594981916406</v>
      </c>
      <c r="Y179" s="127">
        <f t="shared" si="24"/>
        <v>125.41248394955237</v>
      </c>
      <c r="Z179" s="127">
        <f t="shared" si="24"/>
        <v>111.50397356312838</v>
      </c>
      <c r="AA179" s="127">
        <f t="shared" si="24"/>
        <v>105.82913969113369</v>
      </c>
      <c r="AB179" s="127">
        <f t="shared" si="24"/>
        <v>109.49429670024287</v>
      </c>
      <c r="AC179" s="127">
        <f t="shared" si="24"/>
        <v>111.81029802254029</v>
      </c>
      <c r="AD179" s="127">
        <f t="shared" si="24"/>
        <v>105.06574376487119</v>
      </c>
      <c r="AE179" s="127">
        <f t="shared" si="24"/>
        <v>118.68357122913467</v>
      </c>
      <c r="AF179" s="127">
        <f t="shared" si="24"/>
        <v>116.64245753136396</v>
      </c>
      <c r="AG179" s="127">
        <f t="shared" si="24"/>
        <v>112.72274517706079</v>
      </c>
      <c r="AH179" s="127">
        <f t="shared" si="24"/>
        <v>102.66116453883046</v>
      </c>
      <c r="AI179" s="127">
        <f t="shared" si="27"/>
        <v>107.59708300300971</v>
      </c>
      <c r="AJ179" s="127">
        <f t="shared" si="28"/>
        <v>115.42738248218127</v>
      </c>
      <c r="AK179" s="127">
        <f t="shared" si="29"/>
        <v>115.55010578504147</v>
      </c>
      <c r="AL179" s="127">
        <f t="shared" si="25"/>
        <v>109.66320883128141</v>
      </c>
      <c r="AM179" s="127">
        <f t="shared" si="26"/>
        <v>108.61140243863632</v>
      </c>
      <c r="AN179" s="283"/>
      <c r="AO179" s="284"/>
      <c r="AP179" s="284"/>
      <c r="AQ179" s="284"/>
      <c r="AR179" s="284"/>
      <c r="AS179" s="284"/>
      <c r="AT179" s="284"/>
      <c r="AU179" s="284"/>
      <c r="AV179" s="284"/>
      <c r="AW179" s="284"/>
      <c r="AX179" s="284"/>
      <c r="AY179" s="284"/>
      <c r="AZ179" s="284"/>
      <c r="BA179" s="284"/>
      <c r="BB179" s="284"/>
      <c r="BC179" s="284"/>
      <c r="BD179" s="284"/>
      <c r="BE179" s="284"/>
    </row>
    <row r="180" spans="2:57" ht="15" customHeight="1" x14ac:dyDescent="0.25">
      <c r="B180" s="772" t="s">
        <v>46</v>
      </c>
      <c r="C180" s="1" t="s">
        <v>2</v>
      </c>
      <c r="D180" s="425">
        <v>1058.6469078405701</v>
      </c>
      <c r="E180" s="11">
        <v>1010.76647317878</v>
      </c>
      <c r="F180" s="11">
        <v>1330.02428729751</v>
      </c>
      <c r="G180" s="11">
        <v>1368.9249152719999</v>
      </c>
      <c r="H180" s="11">
        <v>1517.34352933072</v>
      </c>
      <c r="I180" s="11">
        <v>1311.4791007643701</v>
      </c>
      <c r="J180" s="11">
        <v>1501.3422596360999</v>
      </c>
      <c r="K180" s="11">
        <v>1475.7998804932399</v>
      </c>
      <c r="L180" s="11">
        <v>1518.97511829272</v>
      </c>
      <c r="M180" s="11">
        <v>1750.04494073111</v>
      </c>
      <c r="N180" s="11">
        <v>1688.93317969958</v>
      </c>
      <c r="O180" s="11">
        <v>2032.25642330196</v>
      </c>
      <c r="P180" s="11">
        <v>1161.0999999999999</v>
      </c>
      <c r="Q180" s="11">
        <v>1586.0626635409501</v>
      </c>
      <c r="R180" s="11">
        <v>2211.5049602992699</v>
      </c>
      <c r="S180" s="11">
        <v>2207.7312048519698</v>
      </c>
      <c r="T180" s="11">
        <v>2024.8363526809901</v>
      </c>
      <c r="U180" s="11">
        <v>2005.0488609947399</v>
      </c>
      <c r="V180" s="74">
        <f>100</f>
        <v>100</v>
      </c>
      <c r="W180" s="127">
        <f t="shared" si="24"/>
        <v>95.477204504431356</v>
      </c>
      <c r="X180" s="127">
        <f t="shared" si="24"/>
        <v>125.63436188657992</v>
      </c>
      <c r="Y180" s="127">
        <f t="shared" si="24"/>
        <v>129.30892303500281</v>
      </c>
      <c r="Z180" s="127">
        <f t="shared" si="24"/>
        <v>143.32857519281853</v>
      </c>
      <c r="AA180" s="127">
        <f t="shared" si="24"/>
        <v>123.88257983386806</v>
      </c>
      <c r="AB180" s="127">
        <f t="shared" si="24"/>
        <v>141.81709203671511</v>
      </c>
      <c r="AC180" s="127">
        <f t="shared" si="24"/>
        <v>139.40435376168804</v>
      </c>
      <c r="AD180" s="127">
        <f t="shared" si="24"/>
        <v>143.48269541457674</v>
      </c>
      <c r="AE180" s="127">
        <f t="shared" si="24"/>
        <v>165.30959735204394</v>
      </c>
      <c r="AF180" s="127">
        <f t="shared" si="24"/>
        <v>159.53696810437665</v>
      </c>
      <c r="AG180" s="127">
        <f t="shared" si="24"/>
        <v>191.96735079946157</v>
      </c>
      <c r="AH180" s="127">
        <f t="shared" si="24"/>
        <v>109.67773970722814</v>
      </c>
      <c r="AI180" s="127">
        <f t="shared" si="27"/>
        <v>149.8197984421646</v>
      </c>
      <c r="AJ180" s="127">
        <f t="shared" si="28"/>
        <v>208.89920368353049</v>
      </c>
      <c r="AK180" s="127">
        <f t="shared" si="29"/>
        <v>208.54273398439372</v>
      </c>
      <c r="AL180" s="127">
        <f t="shared" si="25"/>
        <v>191.26644943508646</v>
      </c>
      <c r="AM180" s="127">
        <f t="shared" si="26"/>
        <v>189.39731898755952</v>
      </c>
      <c r="AN180" s="280">
        <v>1</v>
      </c>
      <c r="AO180" s="281">
        <v>1</v>
      </c>
      <c r="AP180" s="281">
        <v>1</v>
      </c>
      <c r="AQ180" s="281">
        <v>1</v>
      </c>
      <c r="AR180" s="281">
        <v>1</v>
      </c>
      <c r="AS180" s="281">
        <v>1</v>
      </c>
      <c r="AT180" s="281">
        <v>1</v>
      </c>
      <c r="AU180" s="281">
        <v>1</v>
      </c>
      <c r="AV180" s="281">
        <v>1</v>
      </c>
      <c r="AW180" s="281">
        <v>1</v>
      </c>
      <c r="AX180" s="281">
        <v>1</v>
      </c>
      <c r="AY180" s="281">
        <v>1</v>
      </c>
      <c r="AZ180" s="281">
        <v>1</v>
      </c>
      <c r="BA180" s="281">
        <v>1</v>
      </c>
      <c r="BB180" s="281">
        <v>1</v>
      </c>
      <c r="BC180" s="281">
        <v>4</v>
      </c>
      <c r="BD180" s="281">
        <v>6</v>
      </c>
      <c r="BE180" s="325">
        <v>7</v>
      </c>
    </row>
    <row r="181" spans="2:57" ht="15" x14ac:dyDescent="0.25">
      <c r="B181" s="772"/>
      <c r="C181" s="1" t="s">
        <v>3</v>
      </c>
      <c r="D181" s="365">
        <v>2879.1951184076702</v>
      </c>
      <c r="E181" s="11">
        <v>2576.35649252757</v>
      </c>
      <c r="F181" s="11">
        <v>3430.6397227003699</v>
      </c>
      <c r="G181" s="11">
        <v>3074.4325262336502</v>
      </c>
      <c r="H181" s="11">
        <v>2906.77781222371</v>
      </c>
      <c r="I181" s="11">
        <v>3328.5677297339898</v>
      </c>
      <c r="J181" s="11">
        <v>3456.9537887073402</v>
      </c>
      <c r="K181" s="11">
        <v>3243.9567602802999</v>
      </c>
      <c r="L181" s="11">
        <v>3388.1610712331399</v>
      </c>
      <c r="M181" s="11">
        <v>3476.4034725967299</v>
      </c>
      <c r="N181" s="11">
        <v>3699.1477479160799</v>
      </c>
      <c r="O181" s="11">
        <v>3770.2365810226402</v>
      </c>
      <c r="P181" s="11">
        <v>4199.2</v>
      </c>
      <c r="Q181" s="11">
        <v>3507.5338268338501</v>
      </c>
      <c r="R181" s="11">
        <v>3741.2117433480598</v>
      </c>
      <c r="S181" s="11">
        <v>3742.17881119617</v>
      </c>
      <c r="T181" s="11">
        <v>3578.32921184931</v>
      </c>
      <c r="U181" s="11">
        <v>3546.9657179496899</v>
      </c>
      <c r="V181" s="74">
        <f>100</f>
        <v>100</v>
      </c>
      <c r="W181" s="127">
        <f t="shared" si="24"/>
        <v>89.481830392669451</v>
      </c>
      <c r="X181" s="127">
        <f t="shared" si="24"/>
        <v>119.15273476143133</v>
      </c>
      <c r="Y181" s="127">
        <f t="shared" si="24"/>
        <v>106.78097175761938</v>
      </c>
      <c r="Z181" s="127">
        <f t="shared" si="24"/>
        <v>100.95800015913107</v>
      </c>
      <c r="AA181" s="127">
        <f t="shared" si="24"/>
        <v>115.60757756406741</v>
      </c>
      <c r="AB181" s="127">
        <f t="shared" si="24"/>
        <v>120.0666730297597</v>
      </c>
      <c r="AC181" s="127">
        <f t="shared" si="24"/>
        <v>112.66887539300775</v>
      </c>
      <c r="AD181" s="127">
        <f t="shared" si="24"/>
        <v>117.67736926099514</v>
      </c>
      <c r="AE181" s="127">
        <f t="shared" si="24"/>
        <v>120.74219806677583</v>
      </c>
      <c r="AF181" s="127">
        <f t="shared" si="24"/>
        <v>128.47853638908231</v>
      </c>
      <c r="AG181" s="127">
        <f t="shared" si="24"/>
        <v>130.94758868262315</v>
      </c>
      <c r="AH181" s="127">
        <f t="shared" si="24"/>
        <v>145.84631563012493</v>
      </c>
      <c r="AI181" s="127">
        <f t="shared" si="27"/>
        <v>121.82341531523853</v>
      </c>
      <c r="AJ181" s="127">
        <f t="shared" si="28"/>
        <v>129.93950008560466</v>
      </c>
      <c r="AK181" s="127">
        <f t="shared" si="29"/>
        <v>129.97308821729911</v>
      </c>
      <c r="AL181" s="127">
        <f t="shared" si="25"/>
        <v>124.28227559055789</v>
      </c>
      <c r="AM181" s="127">
        <f t="shared" si="26"/>
        <v>123.19296095192493</v>
      </c>
      <c r="AN181" s="280">
        <v>1</v>
      </c>
      <c r="AO181" s="281">
        <v>1</v>
      </c>
      <c r="AP181" s="281">
        <v>1</v>
      </c>
      <c r="AQ181" s="281">
        <v>1</v>
      </c>
      <c r="AR181" s="281">
        <v>1</v>
      </c>
      <c r="AS181" s="281">
        <v>1</v>
      </c>
      <c r="AT181" s="281">
        <v>1</v>
      </c>
      <c r="AU181" s="281">
        <v>1</v>
      </c>
      <c r="AV181" s="281">
        <v>1</v>
      </c>
      <c r="AW181" s="281">
        <v>1</v>
      </c>
      <c r="AX181" s="281">
        <v>1</v>
      </c>
      <c r="AY181" s="281">
        <v>1</v>
      </c>
      <c r="AZ181" s="281">
        <v>1</v>
      </c>
      <c r="BA181" s="281">
        <v>1</v>
      </c>
      <c r="BB181" s="281">
        <v>1</v>
      </c>
      <c r="BC181" s="281">
        <v>4</v>
      </c>
      <c r="BD181" s="281">
        <v>6</v>
      </c>
      <c r="BE181" s="325">
        <v>7</v>
      </c>
    </row>
    <row r="182" spans="2:57" ht="15" x14ac:dyDescent="0.25">
      <c r="B182" s="772"/>
      <c r="C182" s="1" t="s">
        <v>4</v>
      </c>
      <c r="D182" s="365">
        <v>3080.4155164898998</v>
      </c>
      <c r="E182" s="11">
        <v>3068.3855038400802</v>
      </c>
      <c r="F182" s="11">
        <v>2943.4789785187099</v>
      </c>
      <c r="G182" s="11">
        <v>3478.7976194635598</v>
      </c>
      <c r="H182" s="11">
        <v>3766.89286165363</v>
      </c>
      <c r="I182" s="11">
        <v>3580.8445249969</v>
      </c>
      <c r="J182" s="11">
        <v>3644.31776754052</v>
      </c>
      <c r="K182" s="11">
        <v>3580.9658319300302</v>
      </c>
      <c r="L182" s="11">
        <v>3777.7491657814799</v>
      </c>
      <c r="M182" s="11">
        <v>3946.1134198310201</v>
      </c>
      <c r="N182" s="11">
        <v>3626.6907497949801</v>
      </c>
      <c r="O182" s="11">
        <v>3589.3156957517199</v>
      </c>
      <c r="P182" s="11">
        <v>3153</v>
      </c>
      <c r="Q182" s="11">
        <v>3279.0677314864402</v>
      </c>
      <c r="R182" s="11">
        <v>3202.7854693488298</v>
      </c>
      <c r="S182" s="11">
        <v>3213.6945502472699</v>
      </c>
      <c r="T182" s="11">
        <v>3082.7407747537</v>
      </c>
      <c r="U182" s="11">
        <v>3050.8838378990599</v>
      </c>
      <c r="V182" s="74">
        <f>100</f>
        <v>100</v>
      </c>
      <c r="W182" s="127">
        <f t="shared" si="24"/>
        <v>99.609467859598126</v>
      </c>
      <c r="X182" s="127">
        <f t="shared" si="24"/>
        <v>95.55460822612568</v>
      </c>
      <c r="Y182" s="127">
        <f t="shared" si="24"/>
        <v>112.93273913344042</v>
      </c>
      <c r="Z182" s="127">
        <f t="shared" si="24"/>
        <v>122.28521903908482</v>
      </c>
      <c r="AA182" s="127">
        <f t="shared" si="24"/>
        <v>116.24550343381057</v>
      </c>
      <c r="AB182" s="127">
        <f t="shared" si="24"/>
        <v>118.30604501347209</v>
      </c>
      <c r="AC182" s="127">
        <f t="shared" si="24"/>
        <v>116.24944143933226</v>
      </c>
      <c r="AD182" s="127">
        <f t="shared" si="24"/>
        <v>122.63764890024265</v>
      </c>
      <c r="AE182" s="127">
        <f t="shared" ref="AD182:AM219" si="30">M182*100/$D182</f>
        <v>128.10328342741158</v>
      </c>
      <c r="AF182" s="127">
        <f t="shared" si="30"/>
        <v>117.73381644069742</v>
      </c>
      <c r="AG182" s="127">
        <f t="shared" si="30"/>
        <v>116.52050434552109</v>
      </c>
      <c r="AH182" s="127">
        <f t="shared" si="30"/>
        <v>102.35632118853918</v>
      </c>
      <c r="AI182" s="127">
        <f t="shared" si="27"/>
        <v>106.44887723533162</v>
      </c>
      <c r="AJ182" s="127">
        <f t="shared" si="28"/>
        <v>103.97251449370602</v>
      </c>
      <c r="AK182" s="127">
        <f t="shared" si="29"/>
        <v>104.32665765523866</v>
      </c>
      <c r="AL182" s="127">
        <f t="shared" si="25"/>
        <v>100.07548521461969</v>
      </c>
      <c r="AM182" s="127">
        <f t="shared" si="26"/>
        <v>99.041308601623626</v>
      </c>
      <c r="AN182" s="280">
        <v>1</v>
      </c>
      <c r="AO182" s="281">
        <v>1</v>
      </c>
      <c r="AP182" s="281">
        <v>1</v>
      </c>
      <c r="AQ182" s="281">
        <v>1</v>
      </c>
      <c r="AR182" s="281">
        <v>1</v>
      </c>
      <c r="AS182" s="281">
        <v>1</v>
      </c>
      <c r="AT182" s="281">
        <v>1</v>
      </c>
      <c r="AU182" s="281">
        <v>1</v>
      </c>
      <c r="AV182" s="281">
        <v>1</v>
      </c>
      <c r="AW182" s="281">
        <v>1</v>
      </c>
      <c r="AX182" s="281">
        <v>1</v>
      </c>
      <c r="AY182" s="281">
        <v>1</v>
      </c>
      <c r="AZ182" s="281">
        <v>1</v>
      </c>
      <c r="BA182" s="281">
        <v>1</v>
      </c>
      <c r="BB182" s="281">
        <v>1</v>
      </c>
      <c r="BC182" s="281">
        <v>4</v>
      </c>
      <c r="BD182" s="281">
        <v>6</v>
      </c>
      <c r="BE182" s="325">
        <v>7</v>
      </c>
    </row>
    <row r="183" spans="2:57" ht="15" x14ac:dyDescent="0.25">
      <c r="B183" s="772"/>
      <c r="C183" s="1" t="s">
        <v>5</v>
      </c>
      <c r="D183" s="365">
        <v>7108.9399002373002</v>
      </c>
      <c r="E183" s="11">
        <v>7253.4216492764999</v>
      </c>
      <c r="F183" s="11">
        <v>7000.0471598009899</v>
      </c>
      <c r="G183" s="11">
        <v>7070.3329722930703</v>
      </c>
      <c r="H183" s="11">
        <v>7230.6614768121399</v>
      </c>
      <c r="I183" s="11">
        <v>7219.1014398126799</v>
      </c>
      <c r="J183" s="11">
        <v>7241.46311824037</v>
      </c>
      <c r="K183" s="11">
        <v>7129.4475528274197</v>
      </c>
      <c r="L183" s="11">
        <v>6848.4243731290499</v>
      </c>
      <c r="M183" s="11">
        <v>6655.88089120113</v>
      </c>
      <c r="N183" s="11">
        <v>8056.9482939387299</v>
      </c>
      <c r="O183" s="11">
        <v>8232.9178326125693</v>
      </c>
      <c r="P183" s="11">
        <v>6824.4</v>
      </c>
      <c r="Q183" s="11">
        <v>6927.5702070951202</v>
      </c>
      <c r="R183" s="11">
        <v>7051.0516567949699</v>
      </c>
      <c r="S183" s="11">
        <v>7156.7197015505599</v>
      </c>
      <c r="T183" s="11">
        <v>6929.9028119721797</v>
      </c>
      <c r="U183" s="11">
        <v>6877.6077712409597</v>
      </c>
      <c r="V183" s="74">
        <f>100</f>
        <v>100</v>
      </c>
      <c r="W183" s="127">
        <f t="shared" ref="W183:AC219" si="31">E183*100/$D183</f>
        <v>102.03239514001767</v>
      </c>
      <c r="X183" s="127">
        <f t="shared" si="31"/>
        <v>98.468228147031112</v>
      </c>
      <c r="Y183" s="127">
        <f t="shared" si="31"/>
        <v>99.456924260353617</v>
      </c>
      <c r="Z183" s="127">
        <f t="shared" si="31"/>
        <v>101.71223246057794</v>
      </c>
      <c r="AA183" s="127">
        <f t="shared" si="31"/>
        <v>101.54961979031083</v>
      </c>
      <c r="AB183" s="127">
        <f t="shared" si="31"/>
        <v>101.86417693584167</v>
      </c>
      <c r="AC183" s="127">
        <f t="shared" si="31"/>
        <v>100.28847694421266</v>
      </c>
      <c r="AD183" s="127">
        <f t="shared" si="30"/>
        <v>96.335381494791449</v>
      </c>
      <c r="AE183" s="127">
        <f t="shared" si="30"/>
        <v>93.626911812532754</v>
      </c>
      <c r="AF183" s="127">
        <f t="shared" si="30"/>
        <v>113.33543969994436</v>
      </c>
      <c r="AG183" s="127">
        <f t="shared" si="30"/>
        <v>115.81076712067507</v>
      </c>
      <c r="AH183" s="127">
        <f t="shared" si="30"/>
        <v>95.99743556380605</v>
      </c>
      <c r="AI183" s="127">
        <f t="shared" si="27"/>
        <v>97.448709713580143</v>
      </c>
      <c r="AJ183" s="127">
        <f t="shared" si="28"/>
        <v>99.185697948573193</v>
      </c>
      <c r="AK183" s="127">
        <f t="shared" si="29"/>
        <v>100.67210866857469</v>
      </c>
      <c r="AL183" s="127">
        <f t="shared" si="25"/>
        <v>97.481521988121685</v>
      </c>
      <c r="AM183" s="127">
        <f t="shared" si="26"/>
        <v>96.745898372433572</v>
      </c>
      <c r="AN183" s="280">
        <v>1</v>
      </c>
      <c r="AO183" s="281">
        <v>1</v>
      </c>
      <c r="AP183" s="281">
        <v>1</v>
      </c>
      <c r="AQ183" s="281">
        <v>1</v>
      </c>
      <c r="AR183" s="281">
        <v>1</v>
      </c>
      <c r="AS183" s="281">
        <v>1</v>
      </c>
      <c r="AT183" s="281">
        <v>1</v>
      </c>
      <c r="AU183" s="281">
        <v>1</v>
      </c>
      <c r="AV183" s="281">
        <v>1</v>
      </c>
      <c r="AW183" s="281">
        <v>1</v>
      </c>
      <c r="AX183" s="281">
        <v>1</v>
      </c>
      <c r="AY183" s="281">
        <v>1</v>
      </c>
      <c r="AZ183" s="281">
        <v>1</v>
      </c>
      <c r="BA183" s="281">
        <v>1</v>
      </c>
      <c r="BB183" s="281">
        <v>1</v>
      </c>
      <c r="BC183" s="281">
        <v>4</v>
      </c>
      <c r="BD183" s="281">
        <v>6</v>
      </c>
      <c r="BE183" s="325">
        <v>7</v>
      </c>
    </row>
    <row r="184" spans="2:57" ht="15" x14ac:dyDescent="0.25">
      <c r="B184" s="772"/>
      <c r="C184" s="1" t="s">
        <v>6</v>
      </c>
      <c r="D184" s="365">
        <v>14127.197442975399</v>
      </c>
      <c r="E184" s="11">
        <v>13908.9301188229</v>
      </c>
      <c r="F184" s="11">
        <v>14704.190148317601</v>
      </c>
      <c r="G184" s="11">
        <v>14992.4880332623</v>
      </c>
      <c r="H184" s="11">
        <v>15421.6756800202</v>
      </c>
      <c r="I184" s="11">
        <v>15439.9927953079</v>
      </c>
      <c r="J184" s="11">
        <v>15844.076934124299</v>
      </c>
      <c r="K184" s="11">
        <v>15430.170025531001</v>
      </c>
      <c r="L184" s="11">
        <v>15533.309728436399</v>
      </c>
      <c r="M184" s="11">
        <v>15828.44272436</v>
      </c>
      <c r="N184" s="11">
        <v>17071.719971349401</v>
      </c>
      <c r="O184" s="11">
        <v>17624.726532688899</v>
      </c>
      <c r="P184" s="11">
        <v>15337.7</v>
      </c>
      <c r="Q184" s="11">
        <v>15300.234428956401</v>
      </c>
      <c r="R184" s="11">
        <v>16206.553829791101</v>
      </c>
      <c r="S184" s="11">
        <v>16320.324267845999</v>
      </c>
      <c r="T184" s="11">
        <v>15615.8091512562</v>
      </c>
      <c r="U184" s="11">
        <v>15480.506188084501</v>
      </c>
      <c r="V184" s="74">
        <f>100</f>
        <v>100</v>
      </c>
      <c r="W184" s="127">
        <f t="shared" si="31"/>
        <v>98.454984967587961</v>
      </c>
      <c r="X184" s="127">
        <f t="shared" si="31"/>
        <v>104.08426871409732</v>
      </c>
      <c r="Y184" s="127">
        <f t="shared" si="31"/>
        <v>106.12499820845328</v>
      </c>
      <c r="Z184" s="127">
        <f t="shared" si="31"/>
        <v>109.16302219367979</v>
      </c>
      <c r="AA184" s="127">
        <f t="shared" si="31"/>
        <v>109.29268071485242</v>
      </c>
      <c r="AB184" s="127">
        <f t="shared" si="31"/>
        <v>112.15300839447529</v>
      </c>
      <c r="AC184" s="127">
        <f t="shared" si="31"/>
        <v>109.22314979892555</v>
      </c>
      <c r="AD184" s="127">
        <f t="shared" si="30"/>
        <v>109.95322880661072</v>
      </c>
      <c r="AE184" s="127">
        <f t="shared" si="30"/>
        <v>112.0423409402445</v>
      </c>
      <c r="AF184" s="127">
        <f t="shared" si="30"/>
        <v>120.84293463200753</v>
      </c>
      <c r="AG184" s="127">
        <f t="shared" si="30"/>
        <v>124.75741635120001</v>
      </c>
      <c r="AH184" s="127">
        <f t="shared" si="30"/>
        <v>108.56859658053772</v>
      </c>
      <c r="AI184" s="127">
        <f t="shared" si="27"/>
        <v>108.30339485744416</v>
      </c>
      <c r="AJ184" s="127">
        <f t="shared" si="28"/>
        <v>114.71881733945497</v>
      </c>
      <c r="AK184" s="127">
        <f t="shared" si="29"/>
        <v>115.5241464821539</v>
      </c>
      <c r="AL184" s="127">
        <f t="shared" si="25"/>
        <v>110.53720466702332</v>
      </c>
      <c r="AM184" s="127">
        <f t="shared" si="26"/>
        <v>109.57945658062576</v>
      </c>
      <c r="AN184" s="280"/>
      <c r="AO184" s="281"/>
      <c r="AP184" s="281"/>
      <c r="AQ184" s="281"/>
      <c r="AR184" s="281"/>
      <c r="AS184" s="281"/>
      <c r="AT184" s="281"/>
      <c r="AU184" s="281"/>
      <c r="AV184" s="281"/>
      <c r="AW184" s="281"/>
      <c r="AX184" s="281"/>
      <c r="AY184" s="281"/>
      <c r="AZ184" s="281"/>
      <c r="BA184" s="281"/>
      <c r="BB184" s="281"/>
      <c r="BC184" s="281"/>
      <c r="BD184" s="281"/>
      <c r="BE184" s="325"/>
    </row>
    <row r="185" spans="2:57" ht="15" x14ac:dyDescent="0.25">
      <c r="B185" s="765"/>
      <c r="C185" s="8" t="s">
        <v>7</v>
      </c>
      <c r="D185" s="424">
        <v>7018.2575427381498</v>
      </c>
      <c r="E185" s="341">
        <v>6655.5084695464302</v>
      </c>
      <c r="F185" s="341">
        <v>7704.1429885165899</v>
      </c>
      <c r="G185" s="341">
        <v>7922.1550609692204</v>
      </c>
      <c r="H185" s="341">
        <v>8191.0142032080703</v>
      </c>
      <c r="I185" s="341">
        <v>8220.8913554952705</v>
      </c>
      <c r="J185" s="341">
        <v>8602.6138158839603</v>
      </c>
      <c r="K185" s="341">
        <v>8300.72247270357</v>
      </c>
      <c r="L185" s="341">
        <v>8684.8853553073495</v>
      </c>
      <c r="M185" s="341">
        <v>9172.5618331588594</v>
      </c>
      <c r="N185" s="341">
        <v>9014.7716774106502</v>
      </c>
      <c r="O185" s="341">
        <v>9391.8087000763207</v>
      </c>
      <c r="P185" s="341">
        <v>8513.2999999999993</v>
      </c>
      <c r="Q185" s="341">
        <v>8372.6642218612305</v>
      </c>
      <c r="R185" s="341">
        <v>9155.50217299617</v>
      </c>
      <c r="S185" s="341">
        <v>9163.6045662954293</v>
      </c>
      <c r="T185" s="341">
        <v>8685.9063392839907</v>
      </c>
      <c r="U185" s="341">
        <v>8602.89841684352</v>
      </c>
      <c r="V185" s="74">
        <f>100</f>
        <v>100</v>
      </c>
      <c r="W185" s="127">
        <f t="shared" si="31"/>
        <v>94.831351357758891</v>
      </c>
      <c r="X185" s="127">
        <f t="shared" si="31"/>
        <v>109.77287370264904</v>
      </c>
      <c r="Y185" s="127">
        <f t="shared" si="31"/>
        <v>112.87922981917843</v>
      </c>
      <c r="Z185" s="127">
        <f t="shared" si="31"/>
        <v>116.71008299892587</v>
      </c>
      <c r="AA185" s="127">
        <f t="shared" si="31"/>
        <v>117.13578912477351</v>
      </c>
      <c r="AB185" s="127">
        <f t="shared" si="31"/>
        <v>122.57478104070371</v>
      </c>
      <c r="AC185" s="127">
        <f t="shared" si="31"/>
        <v>118.27326686368751</v>
      </c>
      <c r="AD185" s="127">
        <f t="shared" si="30"/>
        <v>123.74703125982707</v>
      </c>
      <c r="AE185" s="127">
        <f t="shared" si="30"/>
        <v>130.69571438924731</v>
      </c>
      <c r="AF185" s="127">
        <f t="shared" si="30"/>
        <v>128.4474333196608</v>
      </c>
      <c r="AG185" s="127">
        <f t="shared" si="30"/>
        <v>133.81966453759031</v>
      </c>
      <c r="AH185" s="127">
        <f t="shared" si="30"/>
        <v>121.30218858680645</v>
      </c>
      <c r="AI185" s="127">
        <f t="shared" si="27"/>
        <v>119.2983325401687</v>
      </c>
      <c r="AJ185" s="127">
        <f t="shared" si="28"/>
        <v>130.45263895266206</v>
      </c>
      <c r="AK185" s="127">
        <f t="shared" si="29"/>
        <v>130.56808631619808</v>
      </c>
      <c r="AL185" s="127">
        <f t="shared" si="25"/>
        <v>123.7615788020115</v>
      </c>
      <c r="AM185" s="127">
        <f t="shared" si="26"/>
        <v>122.57883619196922</v>
      </c>
      <c r="AN185" s="283"/>
      <c r="AO185" s="284"/>
      <c r="AP185" s="284"/>
      <c r="AQ185" s="284"/>
      <c r="AR185" s="284"/>
      <c r="AS185" s="284"/>
      <c r="AT185" s="284"/>
      <c r="AU185" s="284"/>
      <c r="AV185" s="284"/>
      <c r="AW185" s="284"/>
      <c r="AX185" s="284"/>
      <c r="AY185" s="284"/>
      <c r="AZ185" s="284"/>
      <c r="BA185" s="284"/>
      <c r="BB185" s="284"/>
      <c r="BC185" s="284"/>
      <c r="BD185" s="284"/>
      <c r="BE185" s="284"/>
    </row>
    <row r="186" spans="2:57" ht="15" customHeight="1" x14ac:dyDescent="0.25">
      <c r="B186" s="772" t="s">
        <v>47</v>
      </c>
      <c r="C186" s="1" t="s">
        <v>2</v>
      </c>
      <c r="D186" s="425">
        <v>190.35698588322199</v>
      </c>
      <c r="E186" s="11">
        <v>205.32787682251299</v>
      </c>
      <c r="F186" s="11">
        <v>141.01626181277899</v>
      </c>
      <c r="G186" s="11">
        <v>149.54240207088199</v>
      </c>
      <c r="H186" s="11">
        <v>228.54885004723701</v>
      </c>
      <c r="I186" s="11">
        <v>217.29496338363401</v>
      </c>
      <c r="J186" s="11">
        <v>212.11662113100601</v>
      </c>
      <c r="K186" s="11">
        <v>180.39001715474799</v>
      </c>
      <c r="L186" s="11">
        <v>177.43844476693101</v>
      </c>
      <c r="M186" s="11">
        <v>198.143008037735</v>
      </c>
      <c r="N186" s="11">
        <v>9875.2244817456103</v>
      </c>
      <c r="O186" s="11">
        <v>9738.1836682777903</v>
      </c>
      <c r="P186" s="11">
        <v>8954.9</v>
      </c>
      <c r="Q186" s="11">
        <v>12078.3245625128</v>
      </c>
      <c r="R186" s="11">
        <v>28510.9199933985</v>
      </c>
      <c r="S186" s="11">
        <v>35257.428168056002</v>
      </c>
      <c r="T186" s="11">
        <v>33261.223418417001</v>
      </c>
      <c r="U186" s="11">
        <v>34500.745209151297</v>
      </c>
      <c r="V186" s="74">
        <f>100</f>
        <v>100</v>
      </c>
      <c r="W186" s="127">
        <f t="shared" si="31"/>
        <v>107.86463962424534</v>
      </c>
      <c r="X186" s="127">
        <f t="shared" si="31"/>
        <v>74.079898438446605</v>
      </c>
      <c r="Y186" s="127">
        <f t="shared" si="31"/>
        <v>78.558925156874224</v>
      </c>
      <c r="Z186" s="127">
        <f t="shared" si="31"/>
        <v>120.06328477350682</v>
      </c>
      <c r="AA186" s="127">
        <f t="shared" si="31"/>
        <v>114.15129440898882</v>
      </c>
      <c r="AB186" s="127">
        <f t="shared" si="31"/>
        <v>111.43096227691527</v>
      </c>
      <c r="AC186" s="127">
        <f t="shared" si="31"/>
        <v>94.764064642950146</v>
      </c>
      <c r="AD186" s="127">
        <f t="shared" si="30"/>
        <v>93.213518770350731</v>
      </c>
      <c r="AE186" s="127">
        <f t="shared" si="30"/>
        <v>104.09022139029324</v>
      </c>
      <c r="AF186" s="127">
        <f t="shared" si="30"/>
        <v>5187.7394653662723</v>
      </c>
      <c r="AG186" s="127">
        <f t="shared" si="30"/>
        <v>5115.7479842908724</v>
      </c>
      <c r="AH186" s="127">
        <f t="shared" si="30"/>
        <v>4704.2665434372602</v>
      </c>
      <c r="AI186" s="127">
        <f t="shared" si="27"/>
        <v>6345.0913064585247</v>
      </c>
      <c r="AJ186" s="127">
        <f t="shared" si="28"/>
        <v>14977.606343740414</v>
      </c>
      <c r="AK186" s="127">
        <f t="shared" si="29"/>
        <v>18521.741140451406</v>
      </c>
      <c r="AL186" s="127">
        <f t="shared" si="25"/>
        <v>17473.077367815495</v>
      </c>
      <c r="AM186" s="127">
        <f t="shared" si="26"/>
        <v>18124.233817358516</v>
      </c>
      <c r="AN186" s="280">
        <v>4</v>
      </c>
      <c r="AO186" s="281">
        <v>4</v>
      </c>
      <c r="AP186" s="281">
        <v>4</v>
      </c>
      <c r="AQ186" s="281">
        <v>4</v>
      </c>
      <c r="AR186" s="281">
        <v>4</v>
      </c>
      <c r="AS186" s="281">
        <v>4</v>
      </c>
      <c r="AT186" s="281">
        <v>4</v>
      </c>
      <c r="AU186" s="281">
        <v>4</v>
      </c>
      <c r="AV186" s="281">
        <v>4</v>
      </c>
      <c r="AW186" s="281">
        <v>4</v>
      </c>
      <c r="AX186" s="281">
        <v>1</v>
      </c>
      <c r="AY186" s="281">
        <v>1</v>
      </c>
      <c r="AZ186" s="281">
        <v>1</v>
      </c>
      <c r="BA186" s="281">
        <v>1</v>
      </c>
      <c r="BB186" s="281">
        <v>1</v>
      </c>
      <c r="BC186" s="281">
        <v>4</v>
      </c>
      <c r="BD186" s="281">
        <v>6</v>
      </c>
      <c r="BE186" s="325">
        <v>7</v>
      </c>
    </row>
    <row r="187" spans="2:57" ht="15" x14ac:dyDescent="0.25">
      <c r="B187" s="772"/>
      <c r="C187" s="1" t="s">
        <v>3</v>
      </c>
      <c r="D187" s="365">
        <v>1728.329225772</v>
      </c>
      <c r="E187" s="11">
        <v>1971.8133768387199</v>
      </c>
      <c r="F187" s="11">
        <v>1778.2163122865099</v>
      </c>
      <c r="G187" s="11">
        <v>1910.60777827533</v>
      </c>
      <c r="H187" s="11">
        <v>3937.7393638498702</v>
      </c>
      <c r="I187" s="11">
        <v>3536.30334419781</v>
      </c>
      <c r="J187" s="11">
        <v>3178.1032627298</v>
      </c>
      <c r="K187" s="11">
        <v>3016.15506148043</v>
      </c>
      <c r="L187" s="11">
        <v>3162.9131653294999</v>
      </c>
      <c r="M187" s="11">
        <v>3498.5801226539902</v>
      </c>
      <c r="N187" s="11">
        <v>4307.8695774033804</v>
      </c>
      <c r="O187" s="11">
        <v>4572.1699313151903</v>
      </c>
      <c r="P187" s="11">
        <v>4755.2</v>
      </c>
      <c r="Q187" s="11">
        <v>4335.0583154188098</v>
      </c>
      <c r="R187" s="11">
        <v>6814.2500871032198</v>
      </c>
      <c r="S187" s="11">
        <v>7258.4234157020701</v>
      </c>
      <c r="T187" s="11">
        <v>6473.5027565918999</v>
      </c>
      <c r="U187" s="11">
        <v>6699.8747041893002</v>
      </c>
      <c r="V187" s="74">
        <f>100</f>
        <v>100</v>
      </c>
      <c r="W187" s="127">
        <f t="shared" si="31"/>
        <v>114.08783392862908</v>
      </c>
      <c r="X187" s="127">
        <f t="shared" si="31"/>
        <v>102.88643423779557</v>
      </c>
      <c r="Y187" s="127">
        <f t="shared" si="31"/>
        <v>110.5465179773206</v>
      </c>
      <c r="Z187" s="127">
        <f t="shared" si="31"/>
        <v>227.83502732767732</v>
      </c>
      <c r="AA187" s="127">
        <f t="shared" si="31"/>
        <v>204.60820146220897</v>
      </c>
      <c r="AB187" s="127">
        <f t="shared" si="31"/>
        <v>183.88297873689103</v>
      </c>
      <c r="AC187" s="127">
        <f t="shared" si="31"/>
        <v>174.51276160265078</v>
      </c>
      <c r="AD187" s="127">
        <f t="shared" si="30"/>
        <v>183.00408962399558</v>
      </c>
      <c r="AE187" s="127">
        <f t="shared" si="30"/>
        <v>202.42556050576908</v>
      </c>
      <c r="AF187" s="127">
        <f t="shared" si="30"/>
        <v>249.25051970229612</v>
      </c>
      <c r="AG187" s="127">
        <f t="shared" si="30"/>
        <v>264.54276552969355</v>
      </c>
      <c r="AH187" s="127">
        <f t="shared" si="30"/>
        <v>275.1327657423588</v>
      </c>
      <c r="AI187" s="127">
        <f t="shared" si="27"/>
        <v>250.82364232326461</v>
      </c>
      <c r="AJ187" s="127">
        <f t="shared" si="28"/>
        <v>394.268058740919</v>
      </c>
      <c r="AK187" s="127">
        <f t="shared" si="29"/>
        <v>419.96763738459151</v>
      </c>
      <c r="AL187" s="127">
        <f t="shared" si="25"/>
        <v>374.55264078522737</v>
      </c>
      <c r="AM187" s="127">
        <f t="shared" si="26"/>
        <v>387.6503737993923</v>
      </c>
      <c r="AN187" s="280">
        <v>4</v>
      </c>
      <c r="AO187" s="281">
        <v>4</v>
      </c>
      <c r="AP187" s="281">
        <v>4</v>
      </c>
      <c r="AQ187" s="281">
        <v>4</v>
      </c>
      <c r="AR187" s="281">
        <v>4</v>
      </c>
      <c r="AS187" s="281">
        <v>4</v>
      </c>
      <c r="AT187" s="281">
        <v>4</v>
      </c>
      <c r="AU187" s="281">
        <v>4</v>
      </c>
      <c r="AV187" s="281">
        <v>4</v>
      </c>
      <c r="AW187" s="281">
        <v>4</v>
      </c>
      <c r="AX187" s="281">
        <v>1</v>
      </c>
      <c r="AY187" s="281">
        <v>1</v>
      </c>
      <c r="AZ187" s="281">
        <v>1</v>
      </c>
      <c r="BA187" s="281">
        <v>1</v>
      </c>
      <c r="BB187" s="281">
        <v>1</v>
      </c>
      <c r="BC187" s="281">
        <v>4</v>
      </c>
      <c r="BD187" s="281">
        <v>6</v>
      </c>
      <c r="BE187" s="325">
        <v>7</v>
      </c>
    </row>
    <row r="188" spans="2:57" ht="15" x14ac:dyDescent="0.25">
      <c r="B188" s="772"/>
      <c r="C188" s="1" t="s">
        <v>4</v>
      </c>
      <c r="D188" s="365">
        <v>6404.4109843261404</v>
      </c>
      <c r="E188" s="11">
        <v>6835.7157845004804</v>
      </c>
      <c r="F188" s="11">
        <v>7322.3515992654802</v>
      </c>
      <c r="G188" s="11">
        <v>7714.67215528629</v>
      </c>
      <c r="H188" s="11">
        <v>12468.5451538038</v>
      </c>
      <c r="I188" s="11">
        <v>11428.547829777201</v>
      </c>
      <c r="J188" s="11">
        <v>10215.1426006453</v>
      </c>
      <c r="K188" s="11">
        <v>9913.2632019852099</v>
      </c>
      <c r="L188" s="11">
        <v>10360.452057247199</v>
      </c>
      <c r="M188" s="11">
        <v>11636.340625971599</v>
      </c>
      <c r="N188" s="11">
        <v>8724.9436849262493</v>
      </c>
      <c r="O188" s="11">
        <v>9574.9682014754508</v>
      </c>
      <c r="P188" s="11">
        <v>8655.6</v>
      </c>
      <c r="Q188" s="11">
        <v>9391.4088110269204</v>
      </c>
      <c r="R188" s="11">
        <v>9141.2355821245801</v>
      </c>
      <c r="S188" s="11">
        <v>9718.0913380555394</v>
      </c>
      <c r="T188" s="11">
        <v>8673.66213889965</v>
      </c>
      <c r="U188" s="11">
        <v>9008.0004191774206</v>
      </c>
      <c r="V188" s="74">
        <f>100</f>
        <v>100</v>
      </c>
      <c r="W188" s="127">
        <f t="shared" si="31"/>
        <v>106.73449597831706</v>
      </c>
      <c r="X188" s="127">
        <f t="shared" si="31"/>
        <v>114.33294361005041</v>
      </c>
      <c r="Y188" s="127">
        <f t="shared" si="31"/>
        <v>120.45873030582864</v>
      </c>
      <c r="Z188" s="127">
        <f t="shared" si="31"/>
        <v>194.68683668675763</v>
      </c>
      <c r="AA188" s="127">
        <f t="shared" si="31"/>
        <v>178.4480705211908</v>
      </c>
      <c r="AB188" s="127">
        <f t="shared" si="31"/>
        <v>159.50167198272206</v>
      </c>
      <c r="AC188" s="127">
        <f t="shared" si="31"/>
        <v>154.78805508026377</v>
      </c>
      <c r="AD188" s="127">
        <f t="shared" si="30"/>
        <v>161.77056848167445</v>
      </c>
      <c r="AE188" s="127">
        <f t="shared" si="30"/>
        <v>181.69259678134091</v>
      </c>
      <c r="AF188" s="127">
        <f t="shared" si="30"/>
        <v>136.23335083084569</v>
      </c>
      <c r="AG188" s="127">
        <f t="shared" si="30"/>
        <v>149.50583628859525</v>
      </c>
      <c r="AH188" s="127">
        <f t="shared" si="30"/>
        <v>135.15060200201572</v>
      </c>
      <c r="AI188" s="127">
        <f t="shared" si="27"/>
        <v>146.63969620330457</v>
      </c>
      <c r="AJ188" s="127">
        <f t="shared" si="28"/>
        <v>142.73343176283373</v>
      </c>
      <c r="AK188" s="127">
        <f t="shared" si="29"/>
        <v>151.74059506548139</v>
      </c>
      <c r="AL188" s="127">
        <f t="shared" si="25"/>
        <v>135.432628545032</v>
      </c>
      <c r="AM188" s="127">
        <f t="shared" si="26"/>
        <v>140.65306616366726</v>
      </c>
      <c r="AN188" s="280">
        <v>4</v>
      </c>
      <c r="AO188" s="281">
        <v>4</v>
      </c>
      <c r="AP188" s="281">
        <v>4</v>
      </c>
      <c r="AQ188" s="281">
        <v>4</v>
      </c>
      <c r="AR188" s="281">
        <v>4</v>
      </c>
      <c r="AS188" s="281">
        <v>4</v>
      </c>
      <c r="AT188" s="281">
        <v>4</v>
      </c>
      <c r="AU188" s="281">
        <v>4</v>
      </c>
      <c r="AV188" s="281">
        <v>4</v>
      </c>
      <c r="AW188" s="281">
        <v>4</v>
      </c>
      <c r="AX188" s="281">
        <v>1</v>
      </c>
      <c r="AY188" s="281">
        <v>1</v>
      </c>
      <c r="AZ188" s="281">
        <v>1</v>
      </c>
      <c r="BA188" s="281">
        <v>1</v>
      </c>
      <c r="BB188" s="281">
        <v>1</v>
      </c>
      <c r="BC188" s="281">
        <v>4</v>
      </c>
      <c r="BD188" s="281">
        <v>6</v>
      </c>
      <c r="BE188" s="325">
        <v>7</v>
      </c>
    </row>
    <row r="189" spans="2:57" ht="15" x14ac:dyDescent="0.25">
      <c r="B189" s="772"/>
      <c r="C189" s="1" t="s">
        <v>5</v>
      </c>
      <c r="D189" s="365">
        <v>42231.777640086599</v>
      </c>
      <c r="E189" s="11">
        <v>41151.035265554201</v>
      </c>
      <c r="F189" s="11">
        <v>39947.5404648689</v>
      </c>
      <c r="G189" s="11">
        <v>39397.817058561901</v>
      </c>
      <c r="H189" s="11">
        <v>37958.1865180186</v>
      </c>
      <c r="I189" s="11">
        <v>33564.576310627097</v>
      </c>
      <c r="J189" s="11">
        <v>31101.052619891001</v>
      </c>
      <c r="K189" s="11">
        <v>27727.934200925502</v>
      </c>
      <c r="L189" s="11">
        <v>29018.159508749901</v>
      </c>
      <c r="M189" s="11">
        <v>32827.858203147298</v>
      </c>
      <c r="N189" s="11">
        <v>35421.818068574597</v>
      </c>
      <c r="O189" s="11">
        <v>37056.525057237297</v>
      </c>
      <c r="P189" s="11">
        <v>37343.199999999997</v>
      </c>
      <c r="Q189" s="11">
        <v>43113.197085688204</v>
      </c>
      <c r="R189" s="11">
        <v>35896.035428089403</v>
      </c>
      <c r="S189" s="11">
        <v>38478.784471774699</v>
      </c>
      <c r="T189" s="11">
        <v>34234.029722297302</v>
      </c>
      <c r="U189" s="11">
        <v>35335.425498295903</v>
      </c>
      <c r="V189" s="74">
        <f>100</f>
        <v>100</v>
      </c>
      <c r="W189" s="127">
        <f t="shared" si="31"/>
        <v>97.440926158157851</v>
      </c>
      <c r="X189" s="127">
        <f t="shared" si="31"/>
        <v>94.59118866677899</v>
      </c>
      <c r="Y189" s="127">
        <f t="shared" si="31"/>
        <v>93.289506765079452</v>
      </c>
      <c r="Z189" s="127">
        <f t="shared" si="31"/>
        <v>89.880626957053579</v>
      </c>
      <c r="AA189" s="127">
        <f t="shared" si="31"/>
        <v>79.477062501786449</v>
      </c>
      <c r="AB189" s="127">
        <f t="shared" si="31"/>
        <v>73.643721287189521</v>
      </c>
      <c r="AC189" s="127">
        <f t="shared" si="31"/>
        <v>65.656564204406152</v>
      </c>
      <c r="AD189" s="127">
        <f t="shared" si="30"/>
        <v>68.711669577474112</v>
      </c>
      <c r="AE189" s="127">
        <f t="shared" si="30"/>
        <v>77.732598620208066</v>
      </c>
      <c r="AF189" s="127">
        <f t="shared" si="30"/>
        <v>83.87479771855979</v>
      </c>
      <c r="AG189" s="127">
        <f t="shared" si="30"/>
        <v>87.745596155211501</v>
      </c>
      <c r="AH189" s="127">
        <f t="shared" si="30"/>
        <v>88.424409500948073</v>
      </c>
      <c r="AI189" s="127">
        <f t="shared" si="27"/>
        <v>102.08710003427599</v>
      </c>
      <c r="AJ189" s="127">
        <f t="shared" si="28"/>
        <v>84.997689971773099</v>
      </c>
      <c r="AK189" s="127">
        <f t="shared" si="29"/>
        <v>91.113343131572222</v>
      </c>
      <c r="AL189" s="127">
        <f t="shared" si="25"/>
        <v>81.0622513076556</v>
      </c>
      <c r="AM189" s="127">
        <f t="shared" si="26"/>
        <v>83.670230032551018</v>
      </c>
      <c r="AN189" s="280">
        <v>4</v>
      </c>
      <c r="AO189" s="281">
        <v>4</v>
      </c>
      <c r="AP189" s="281">
        <v>4</v>
      </c>
      <c r="AQ189" s="281">
        <v>4</v>
      </c>
      <c r="AR189" s="281">
        <v>4</v>
      </c>
      <c r="AS189" s="281">
        <v>4</v>
      </c>
      <c r="AT189" s="281">
        <v>4</v>
      </c>
      <c r="AU189" s="281">
        <v>4</v>
      </c>
      <c r="AV189" s="281">
        <v>4</v>
      </c>
      <c r="AW189" s="281">
        <v>4</v>
      </c>
      <c r="AX189" s="281">
        <v>1</v>
      </c>
      <c r="AY189" s="281">
        <v>1</v>
      </c>
      <c r="AZ189" s="281">
        <v>1</v>
      </c>
      <c r="BA189" s="281">
        <v>1</v>
      </c>
      <c r="BB189" s="281">
        <v>1</v>
      </c>
      <c r="BC189" s="281">
        <v>4</v>
      </c>
      <c r="BD189" s="281">
        <v>6</v>
      </c>
      <c r="BE189" s="325">
        <v>7</v>
      </c>
    </row>
    <row r="190" spans="2:57" ht="15" x14ac:dyDescent="0.25">
      <c r="B190" s="772"/>
      <c r="C190" s="1" t="s">
        <v>6</v>
      </c>
      <c r="D190" s="365">
        <v>50554.8748360678</v>
      </c>
      <c r="E190" s="11">
        <v>50163.892303715897</v>
      </c>
      <c r="F190" s="11">
        <v>49189.124638233603</v>
      </c>
      <c r="G190" s="11">
        <v>49172.639394194499</v>
      </c>
      <c r="H190" s="11">
        <v>54593.019885719397</v>
      </c>
      <c r="I190" s="11">
        <v>48746.722447985703</v>
      </c>
      <c r="J190" s="11">
        <v>44706.4151043971</v>
      </c>
      <c r="K190" s="11">
        <v>40837.742481545902</v>
      </c>
      <c r="L190" s="11">
        <v>42718.963176093603</v>
      </c>
      <c r="M190" s="11">
        <v>48160.921959810599</v>
      </c>
      <c r="N190" s="11">
        <v>58329.855812649897</v>
      </c>
      <c r="O190" s="11">
        <v>60941.846858305798</v>
      </c>
      <c r="P190" s="11">
        <v>59708.9</v>
      </c>
      <c r="Q190" s="11">
        <v>68917.988774646699</v>
      </c>
      <c r="R190" s="11">
        <v>80362.4410907157</v>
      </c>
      <c r="S190" s="11">
        <v>90712.727393588706</v>
      </c>
      <c r="T190" s="11">
        <v>82642.418036205796</v>
      </c>
      <c r="U190" s="11">
        <v>85544.045830814299</v>
      </c>
      <c r="V190" s="74">
        <f>100</f>
        <v>100</v>
      </c>
      <c r="W190" s="127">
        <f t="shared" si="31"/>
        <v>99.226617544559801</v>
      </c>
      <c r="X190" s="127">
        <f t="shared" si="31"/>
        <v>97.298479716816914</v>
      </c>
      <c r="Y190" s="127">
        <f t="shared" si="31"/>
        <v>97.265871102726663</v>
      </c>
      <c r="Z190" s="127">
        <f t="shared" si="31"/>
        <v>107.98764721057252</v>
      </c>
      <c r="AA190" s="127">
        <f t="shared" si="31"/>
        <v>96.423386678445311</v>
      </c>
      <c r="AB190" s="127">
        <f t="shared" si="31"/>
        <v>88.431462345351932</v>
      </c>
      <c r="AC190" s="127">
        <f t="shared" si="31"/>
        <v>80.77903983338652</v>
      </c>
      <c r="AD190" s="127">
        <f t="shared" si="30"/>
        <v>84.500185817127658</v>
      </c>
      <c r="AE190" s="127">
        <f t="shared" si="30"/>
        <v>95.264644835893733</v>
      </c>
      <c r="AF190" s="127">
        <f t="shared" si="30"/>
        <v>115.37929032915956</v>
      </c>
      <c r="AG190" s="127">
        <f t="shared" si="30"/>
        <v>120.54593559161091</v>
      </c>
      <c r="AH190" s="127">
        <f t="shared" si="30"/>
        <v>118.10710676985272</v>
      </c>
      <c r="AI190" s="127">
        <f t="shared" si="27"/>
        <v>136.32313203845169</v>
      </c>
      <c r="AJ190" s="127">
        <f t="shared" si="28"/>
        <v>158.96081505750664</v>
      </c>
      <c r="AK190" s="127">
        <f t="shared" si="29"/>
        <v>179.43418451284691</v>
      </c>
      <c r="AL190" s="127">
        <f t="shared" si="25"/>
        <v>163.47072028995609</v>
      </c>
      <c r="AM190" s="127">
        <f t="shared" si="26"/>
        <v>169.21028112166124</v>
      </c>
      <c r="AN190" s="280"/>
      <c r="AO190" s="281"/>
      <c r="AP190" s="281"/>
      <c r="AQ190" s="281"/>
      <c r="AR190" s="281"/>
      <c r="AS190" s="281"/>
      <c r="AT190" s="281"/>
      <c r="AU190" s="281"/>
      <c r="AV190" s="281"/>
      <c r="AW190" s="281"/>
      <c r="AX190" s="281"/>
      <c r="AY190" s="281"/>
      <c r="AZ190" s="281"/>
      <c r="BA190" s="281"/>
      <c r="BB190" s="281"/>
      <c r="BC190" s="281"/>
      <c r="BD190" s="281"/>
      <c r="BE190" s="325"/>
    </row>
    <row r="191" spans="2:57" ht="15" x14ac:dyDescent="0.25">
      <c r="B191" s="765"/>
      <c r="C191" s="8" t="s">
        <v>7</v>
      </c>
      <c r="D191" s="424">
        <v>8323.0971959813505</v>
      </c>
      <c r="E191" s="341">
        <v>9012.8570381617101</v>
      </c>
      <c r="F191" s="341">
        <v>9241.5841733647594</v>
      </c>
      <c r="G191" s="341">
        <v>9774.8223356325107</v>
      </c>
      <c r="H191" s="341">
        <v>16634.8333677009</v>
      </c>
      <c r="I191" s="341">
        <v>15182.146137358701</v>
      </c>
      <c r="J191" s="341">
        <v>13605.3624845061</v>
      </c>
      <c r="K191" s="341">
        <v>13109.8082806203</v>
      </c>
      <c r="L191" s="341">
        <v>13700.8036673437</v>
      </c>
      <c r="M191" s="341">
        <v>15333.0637566634</v>
      </c>
      <c r="N191" s="341">
        <v>22908.037744075202</v>
      </c>
      <c r="O191" s="341">
        <v>23885.3218010684</v>
      </c>
      <c r="P191" s="341">
        <v>22365.7</v>
      </c>
      <c r="Q191" s="341">
        <v>25804.791688958499</v>
      </c>
      <c r="R191" s="341">
        <v>44466.405662626297</v>
      </c>
      <c r="S191" s="341">
        <v>52233.942921813599</v>
      </c>
      <c r="T191" s="341">
        <v>48408.388313908501</v>
      </c>
      <c r="U191" s="341">
        <v>50208.620332518003</v>
      </c>
      <c r="V191" s="74">
        <f>100</f>
        <v>100</v>
      </c>
      <c r="W191" s="127">
        <f t="shared" si="31"/>
        <v>108.28729769626381</v>
      </c>
      <c r="X191" s="127">
        <f t="shared" si="31"/>
        <v>111.03539891168018</v>
      </c>
      <c r="Y191" s="127">
        <f t="shared" si="31"/>
        <v>117.44212647609231</v>
      </c>
      <c r="Z191" s="127">
        <f t="shared" si="31"/>
        <v>199.86350004097889</v>
      </c>
      <c r="AA191" s="127">
        <f t="shared" si="31"/>
        <v>182.40981427790018</v>
      </c>
      <c r="AB191" s="127">
        <f t="shared" si="31"/>
        <v>163.46514000912055</v>
      </c>
      <c r="AC191" s="127">
        <f t="shared" si="31"/>
        <v>157.51117609139686</v>
      </c>
      <c r="AD191" s="127">
        <f t="shared" si="30"/>
        <v>164.61184273997031</v>
      </c>
      <c r="AE191" s="127">
        <f t="shared" si="30"/>
        <v>184.22305297680145</v>
      </c>
      <c r="AF191" s="127">
        <f t="shared" si="30"/>
        <v>275.23453354763069</v>
      </c>
      <c r="AG191" s="127">
        <f t="shared" si="30"/>
        <v>286.97636515167665</v>
      </c>
      <c r="AH191" s="127">
        <f t="shared" si="30"/>
        <v>268.7184767083923</v>
      </c>
      <c r="AI191" s="127">
        <f t="shared" si="27"/>
        <v>310.03833166117357</v>
      </c>
      <c r="AJ191" s="127">
        <f t="shared" si="28"/>
        <v>534.25311053793837</v>
      </c>
      <c r="AK191" s="127">
        <f t="shared" si="29"/>
        <v>627.57819225076173</v>
      </c>
      <c r="AL191" s="127">
        <f t="shared" si="25"/>
        <v>581.61507878679549</v>
      </c>
      <c r="AM191" s="127">
        <f t="shared" si="26"/>
        <v>603.24443113268319</v>
      </c>
      <c r="AN191" s="283"/>
      <c r="AO191" s="284"/>
      <c r="AP191" s="284"/>
      <c r="AQ191" s="284"/>
      <c r="AR191" s="284"/>
      <c r="AS191" s="284"/>
      <c r="AT191" s="284"/>
      <c r="AU191" s="284"/>
      <c r="AV191" s="284"/>
      <c r="AW191" s="284"/>
      <c r="AX191" s="284"/>
      <c r="AY191" s="284"/>
      <c r="AZ191" s="284"/>
      <c r="BA191" s="284"/>
      <c r="BB191" s="284"/>
      <c r="BC191" s="284"/>
      <c r="BD191" s="284"/>
      <c r="BE191" s="284"/>
    </row>
    <row r="192" spans="2:57" ht="15" customHeight="1" x14ac:dyDescent="0.25">
      <c r="B192" s="772" t="s">
        <v>48</v>
      </c>
      <c r="C192" s="1" t="s">
        <v>2</v>
      </c>
      <c r="D192" s="425">
        <v>527.83222506874404</v>
      </c>
      <c r="E192" s="11">
        <v>503.35554675832401</v>
      </c>
      <c r="F192" s="11">
        <v>484.50226762202499</v>
      </c>
      <c r="G192" s="11">
        <v>535.29198980464503</v>
      </c>
      <c r="H192" s="11">
        <v>557.93479998059502</v>
      </c>
      <c r="I192" s="11">
        <v>607.70139207382601</v>
      </c>
      <c r="J192" s="11">
        <v>657.18347556886295</v>
      </c>
      <c r="K192" s="11">
        <v>777.73701869989497</v>
      </c>
      <c r="L192" s="11">
        <v>781.36057487580103</v>
      </c>
      <c r="M192" s="11">
        <v>714.84573010741997</v>
      </c>
      <c r="N192" s="11">
        <v>826.81946996356396</v>
      </c>
      <c r="O192" s="11">
        <v>775.78224370389205</v>
      </c>
      <c r="P192" s="11">
        <v>752.1</v>
      </c>
      <c r="Q192" s="11">
        <v>637.39385037401598</v>
      </c>
      <c r="R192" s="11">
        <v>573.59763812737299</v>
      </c>
      <c r="S192" s="11">
        <v>672.73347880031099</v>
      </c>
      <c r="T192" s="11">
        <v>569.27755670181295</v>
      </c>
      <c r="U192" s="11">
        <v>583.55974889872198</v>
      </c>
      <c r="V192" s="74">
        <f>100</f>
        <v>100</v>
      </c>
      <c r="W192" s="127">
        <f t="shared" si="31"/>
        <v>95.362791972916725</v>
      </c>
      <c r="X192" s="127">
        <f t="shared" si="31"/>
        <v>91.79096019742336</v>
      </c>
      <c r="Y192" s="127">
        <f t="shared" si="31"/>
        <v>101.4132833089017</v>
      </c>
      <c r="Z192" s="127">
        <f t="shared" si="31"/>
        <v>105.70305742661515</v>
      </c>
      <c r="AA192" s="127">
        <f t="shared" si="31"/>
        <v>115.13154430741319</v>
      </c>
      <c r="AB192" s="127">
        <f t="shared" si="31"/>
        <v>124.50612985656046</v>
      </c>
      <c r="AC192" s="127">
        <f t="shared" si="31"/>
        <v>147.3454976339506</v>
      </c>
      <c r="AD192" s="127">
        <f t="shared" si="30"/>
        <v>148.03199535118151</v>
      </c>
      <c r="AE192" s="127">
        <f t="shared" si="30"/>
        <v>135.43048267170872</v>
      </c>
      <c r="AF192" s="127">
        <f t="shared" si="30"/>
        <v>156.64437120258813</v>
      </c>
      <c r="AG192" s="127">
        <f t="shared" si="30"/>
        <v>146.97515741916959</v>
      </c>
      <c r="AH192" s="127">
        <f t="shared" si="30"/>
        <v>142.48845831685392</v>
      </c>
      <c r="AI192" s="127">
        <f t="shared" si="27"/>
        <v>120.75690344427206</v>
      </c>
      <c r="AJ192" s="127">
        <f t="shared" si="28"/>
        <v>108.67044694981792</v>
      </c>
      <c r="AK192" s="127">
        <f t="shared" si="29"/>
        <v>127.45214233797401</v>
      </c>
      <c r="AL192" s="127">
        <f t="shared" si="25"/>
        <v>107.8519896407748</v>
      </c>
      <c r="AM192" s="127">
        <f t="shared" si="26"/>
        <v>110.557810073593</v>
      </c>
      <c r="AN192" s="280">
        <v>4</v>
      </c>
      <c r="AO192" s="281">
        <v>4</v>
      </c>
      <c r="AP192" s="281">
        <v>4</v>
      </c>
      <c r="AQ192" s="281">
        <v>4</v>
      </c>
      <c r="AR192" s="281">
        <v>4</v>
      </c>
      <c r="AS192" s="281">
        <v>4</v>
      </c>
      <c r="AT192" s="281">
        <v>4</v>
      </c>
      <c r="AU192" s="281">
        <v>4</v>
      </c>
      <c r="AV192" s="281">
        <v>4</v>
      </c>
      <c r="AW192" s="281">
        <v>4</v>
      </c>
      <c r="AX192" s="281">
        <v>1</v>
      </c>
      <c r="AY192" s="281">
        <v>1</v>
      </c>
      <c r="AZ192" s="281">
        <v>1</v>
      </c>
      <c r="BA192" s="281">
        <v>1</v>
      </c>
      <c r="BB192" s="281">
        <v>1</v>
      </c>
      <c r="BC192" s="281">
        <v>4</v>
      </c>
      <c r="BD192" s="281">
        <v>6</v>
      </c>
      <c r="BE192" s="325">
        <v>7</v>
      </c>
    </row>
    <row r="193" spans="2:57" ht="15" x14ac:dyDescent="0.25">
      <c r="B193" s="772"/>
      <c r="C193" s="1" t="s">
        <v>3</v>
      </c>
      <c r="D193" s="365">
        <v>1488.56709437417</v>
      </c>
      <c r="E193" s="11">
        <v>1367.0923954162699</v>
      </c>
      <c r="F193" s="11">
        <v>1399.1929913222</v>
      </c>
      <c r="G193" s="11">
        <v>1408.1573099342199</v>
      </c>
      <c r="H193" s="11">
        <v>1305.89619595864</v>
      </c>
      <c r="I193" s="11">
        <v>1308.4635054426799</v>
      </c>
      <c r="J193" s="11">
        <v>1301.5300544397801</v>
      </c>
      <c r="K193" s="11">
        <v>1270.63226230531</v>
      </c>
      <c r="L193" s="11">
        <v>1309.5427098478699</v>
      </c>
      <c r="M193" s="11">
        <v>1280.1175801281699</v>
      </c>
      <c r="N193" s="11">
        <v>1277.65147976291</v>
      </c>
      <c r="O193" s="11">
        <v>1244.2635461714599</v>
      </c>
      <c r="P193" s="11">
        <v>1218</v>
      </c>
      <c r="Q193" s="11">
        <v>1156.68192289286</v>
      </c>
      <c r="R193" s="11">
        <v>1165.19355252783</v>
      </c>
      <c r="S193" s="11">
        <v>1298.26049322522</v>
      </c>
      <c r="T193" s="11">
        <v>1182.9399543825</v>
      </c>
      <c r="U193" s="11">
        <v>1210.96093211672</v>
      </c>
      <c r="V193" s="74">
        <f>100</f>
        <v>100</v>
      </c>
      <c r="W193" s="127">
        <f t="shared" si="31"/>
        <v>91.839487825775777</v>
      </c>
      <c r="X193" s="127">
        <f t="shared" si="31"/>
        <v>93.995964079163997</v>
      </c>
      <c r="Y193" s="127">
        <f t="shared" si="31"/>
        <v>94.598175336278246</v>
      </c>
      <c r="Z193" s="127">
        <f t="shared" si="31"/>
        <v>87.728406794298422</v>
      </c>
      <c r="AA193" s="127">
        <f t="shared" si="31"/>
        <v>87.900875304031217</v>
      </c>
      <c r="AB193" s="127">
        <f t="shared" si="31"/>
        <v>87.435095089682548</v>
      </c>
      <c r="AC193" s="127">
        <f t="shared" si="31"/>
        <v>85.359421628187675</v>
      </c>
      <c r="AD193" s="127">
        <f t="shared" si="30"/>
        <v>87.973374851365605</v>
      </c>
      <c r="AE193" s="127">
        <f t="shared" si="30"/>
        <v>85.996632934195191</v>
      </c>
      <c r="AF193" s="127">
        <f t="shared" si="30"/>
        <v>85.830963521336329</v>
      </c>
      <c r="AG193" s="127">
        <f t="shared" si="30"/>
        <v>83.588005597730799</v>
      </c>
      <c r="AH193" s="127">
        <f t="shared" si="30"/>
        <v>81.823654748466481</v>
      </c>
      <c r="AI193" s="127">
        <f t="shared" si="27"/>
        <v>77.704386135121268</v>
      </c>
      <c r="AJ193" s="127">
        <f t="shared" si="28"/>
        <v>78.276186335941134</v>
      </c>
      <c r="AK193" s="127">
        <f t="shared" si="29"/>
        <v>87.215450222688176</v>
      </c>
      <c r="AL193" s="127">
        <f t="shared" si="25"/>
        <v>79.468366515238401</v>
      </c>
      <c r="AM193" s="127">
        <f t="shared" si="26"/>
        <v>81.35077932955636</v>
      </c>
      <c r="AN193" s="280">
        <v>4</v>
      </c>
      <c r="AO193" s="281">
        <v>4</v>
      </c>
      <c r="AP193" s="281">
        <v>4</v>
      </c>
      <c r="AQ193" s="281">
        <v>4</v>
      </c>
      <c r="AR193" s="281">
        <v>4</v>
      </c>
      <c r="AS193" s="281">
        <v>4</v>
      </c>
      <c r="AT193" s="281">
        <v>4</v>
      </c>
      <c r="AU193" s="281">
        <v>4</v>
      </c>
      <c r="AV193" s="281">
        <v>4</v>
      </c>
      <c r="AW193" s="281">
        <v>4</v>
      </c>
      <c r="AX193" s="281">
        <v>1</v>
      </c>
      <c r="AY193" s="281">
        <v>1</v>
      </c>
      <c r="AZ193" s="281">
        <v>1</v>
      </c>
      <c r="BA193" s="281">
        <v>4</v>
      </c>
      <c r="BB193" s="281">
        <v>1</v>
      </c>
      <c r="BC193" s="281">
        <v>4</v>
      </c>
      <c r="BD193" s="281">
        <v>6</v>
      </c>
      <c r="BE193" s="325">
        <v>7</v>
      </c>
    </row>
    <row r="194" spans="2:57" ht="15" x14ac:dyDescent="0.25">
      <c r="B194" s="772"/>
      <c r="C194" s="1" t="s">
        <v>4</v>
      </c>
      <c r="D194" s="365">
        <v>1916.27015720089</v>
      </c>
      <c r="E194" s="11">
        <v>1790.2674118714201</v>
      </c>
      <c r="F194" s="11">
        <v>1735.01658207167</v>
      </c>
      <c r="G194" s="11">
        <v>1873.97565905071</v>
      </c>
      <c r="H194" s="11">
        <v>1749.11576322259</v>
      </c>
      <c r="I194" s="11">
        <v>1694.9611519493201</v>
      </c>
      <c r="J194" s="11">
        <v>1608.4829985511101</v>
      </c>
      <c r="K194" s="11">
        <v>1604.5922477512399</v>
      </c>
      <c r="L194" s="11">
        <v>1647.7428036768999</v>
      </c>
      <c r="M194" s="11">
        <v>1630.8865706234501</v>
      </c>
      <c r="N194" s="11">
        <v>1717.99902421808</v>
      </c>
      <c r="O194" s="11">
        <v>1545.2556601373699</v>
      </c>
      <c r="P194" s="11">
        <v>1542.8</v>
      </c>
      <c r="Q194" s="11">
        <v>1561.1412118323401</v>
      </c>
      <c r="R194" s="11">
        <v>1629.4995690682699</v>
      </c>
      <c r="S194" s="11">
        <v>1816.8891148800601</v>
      </c>
      <c r="T194" s="11">
        <v>1662.0827612907001</v>
      </c>
      <c r="U194" s="11">
        <v>1705.0390480450999</v>
      </c>
      <c r="V194" s="74">
        <f>100</f>
        <v>100</v>
      </c>
      <c r="W194" s="127">
        <f t="shared" si="31"/>
        <v>93.42458343590117</v>
      </c>
      <c r="X194" s="127">
        <f t="shared" si="31"/>
        <v>90.541334975754225</v>
      </c>
      <c r="Y194" s="127">
        <f t="shared" si="31"/>
        <v>97.792873933184879</v>
      </c>
      <c r="Z194" s="127">
        <f t="shared" si="31"/>
        <v>91.277096637435321</v>
      </c>
      <c r="AA194" s="127">
        <f t="shared" si="31"/>
        <v>88.451054021796296</v>
      </c>
      <c r="AB194" s="127">
        <f t="shared" si="31"/>
        <v>83.938216775271044</v>
      </c>
      <c r="AC194" s="127">
        <f t="shared" si="31"/>
        <v>83.735179078041881</v>
      </c>
      <c r="AD194" s="127">
        <f t="shared" si="30"/>
        <v>85.986978270525796</v>
      </c>
      <c r="AE194" s="127">
        <f t="shared" si="30"/>
        <v>85.107340658359888</v>
      </c>
      <c r="AF194" s="127">
        <f t="shared" si="30"/>
        <v>89.653278675882206</v>
      </c>
      <c r="AG194" s="127">
        <f t="shared" si="30"/>
        <v>80.638716536427012</v>
      </c>
      <c r="AH194" s="127">
        <f t="shared" si="30"/>
        <v>80.51056862742044</v>
      </c>
      <c r="AI194" s="127">
        <f t="shared" si="27"/>
        <v>81.467699424631789</v>
      </c>
      <c r="AJ194" s="127">
        <f t="shared" si="28"/>
        <v>85.034960386195863</v>
      </c>
      <c r="AK194" s="127">
        <f t="shared" si="29"/>
        <v>94.813829253282506</v>
      </c>
      <c r="AL194" s="127">
        <f t="shared" si="25"/>
        <v>86.735304781791129</v>
      </c>
      <c r="AM194" s="127">
        <f t="shared" si="26"/>
        <v>88.976966094157774</v>
      </c>
      <c r="AN194" s="280">
        <v>4</v>
      </c>
      <c r="AO194" s="281">
        <v>4</v>
      </c>
      <c r="AP194" s="281">
        <v>4</v>
      </c>
      <c r="AQ194" s="281">
        <v>4</v>
      </c>
      <c r="AR194" s="281">
        <v>4</v>
      </c>
      <c r="AS194" s="281">
        <v>4</v>
      </c>
      <c r="AT194" s="281">
        <v>4</v>
      </c>
      <c r="AU194" s="281">
        <v>4</v>
      </c>
      <c r="AV194" s="281">
        <v>4</v>
      </c>
      <c r="AW194" s="281">
        <v>4</v>
      </c>
      <c r="AX194" s="281">
        <v>1</v>
      </c>
      <c r="AY194" s="281">
        <v>1</v>
      </c>
      <c r="AZ194" s="281">
        <v>1</v>
      </c>
      <c r="BA194" s="281">
        <v>1</v>
      </c>
      <c r="BB194" s="281">
        <v>1</v>
      </c>
      <c r="BC194" s="281">
        <v>4</v>
      </c>
      <c r="BD194" s="281">
        <v>6</v>
      </c>
      <c r="BE194" s="325">
        <v>7</v>
      </c>
    </row>
    <row r="195" spans="2:57" ht="15" x14ac:dyDescent="0.25">
      <c r="B195" s="772"/>
      <c r="C195" s="1" t="s">
        <v>5</v>
      </c>
      <c r="D195" s="365">
        <v>2177.4379156791601</v>
      </c>
      <c r="E195" s="11">
        <v>1483.19611972083</v>
      </c>
      <c r="F195" s="11">
        <v>1518.1935372846899</v>
      </c>
      <c r="G195" s="11">
        <v>1474.49324086055</v>
      </c>
      <c r="H195" s="11">
        <v>1404.9080734038801</v>
      </c>
      <c r="I195" s="11">
        <v>1438.9127597997499</v>
      </c>
      <c r="J195" s="11">
        <v>1349.6722188981</v>
      </c>
      <c r="K195" s="11">
        <v>1266.9147425449501</v>
      </c>
      <c r="L195" s="11">
        <v>1433.40118108921</v>
      </c>
      <c r="M195" s="11">
        <v>1269.8346691003601</v>
      </c>
      <c r="N195" s="11">
        <v>1825.2312291738001</v>
      </c>
      <c r="O195" s="11">
        <v>1998.8806919358899</v>
      </c>
      <c r="P195" s="11">
        <v>2029.7</v>
      </c>
      <c r="Q195" s="11">
        <v>1662.8854463955699</v>
      </c>
      <c r="R195" s="11">
        <v>1853.6390809234799</v>
      </c>
      <c r="S195" s="11">
        <v>2101.4289019734001</v>
      </c>
      <c r="T195" s="11">
        <v>1935.9717713371399</v>
      </c>
      <c r="U195" s="11">
        <v>1978.43101170674</v>
      </c>
      <c r="V195" s="74">
        <f>100</f>
        <v>100</v>
      </c>
      <c r="W195" s="127">
        <f t="shared" si="31"/>
        <v>68.116574486038061</v>
      </c>
      <c r="X195" s="127">
        <f t="shared" si="31"/>
        <v>69.723849591879329</v>
      </c>
      <c r="Y195" s="127">
        <f t="shared" si="31"/>
        <v>67.716890123163125</v>
      </c>
      <c r="Z195" s="127">
        <f t="shared" si="31"/>
        <v>64.521154118218718</v>
      </c>
      <c r="AA195" s="127">
        <f t="shared" si="31"/>
        <v>66.082837514609068</v>
      </c>
      <c r="AB195" s="127">
        <f t="shared" si="31"/>
        <v>61.984417979473207</v>
      </c>
      <c r="AC195" s="127">
        <f t="shared" si="31"/>
        <v>58.183736648573479</v>
      </c>
      <c r="AD195" s="127">
        <f t="shared" si="30"/>
        <v>65.829715316687725</v>
      </c>
      <c r="AE195" s="127">
        <f t="shared" si="30"/>
        <v>58.317835836173018</v>
      </c>
      <c r="AF195" s="127">
        <f t="shared" si="30"/>
        <v>83.824719686875483</v>
      </c>
      <c r="AG195" s="127">
        <f t="shared" si="30"/>
        <v>91.799664070441381</v>
      </c>
      <c r="AH195" s="127">
        <f t="shared" si="30"/>
        <v>93.215057264533783</v>
      </c>
      <c r="AI195" s="127">
        <f t="shared" si="27"/>
        <v>76.36890284777202</v>
      </c>
      <c r="AJ195" s="127">
        <f t="shared" si="28"/>
        <v>85.129365460935091</v>
      </c>
      <c r="AK195" s="127">
        <f t="shared" si="29"/>
        <v>96.50924542286883</v>
      </c>
      <c r="AL195" s="127">
        <f t="shared" si="25"/>
        <v>88.910538270538709</v>
      </c>
      <c r="AM195" s="127">
        <f t="shared" si="26"/>
        <v>90.860501576673045</v>
      </c>
      <c r="AN195" s="280">
        <v>4</v>
      </c>
      <c r="AO195" s="281">
        <v>4</v>
      </c>
      <c r="AP195" s="281">
        <v>4</v>
      </c>
      <c r="AQ195" s="281">
        <v>4</v>
      </c>
      <c r="AR195" s="281">
        <v>4</v>
      </c>
      <c r="AS195" s="281">
        <v>4</v>
      </c>
      <c r="AT195" s="281">
        <v>4</v>
      </c>
      <c r="AU195" s="281">
        <v>4</v>
      </c>
      <c r="AV195" s="281">
        <v>4</v>
      </c>
      <c r="AW195" s="281">
        <v>4</v>
      </c>
      <c r="AX195" s="281">
        <v>1</v>
      </c>
      <c r="AY195" s="281">
        <v>1</v>
      </c>
      <c r="AZ195" s="281">
        <v>1</v>
      </c>
      <c r="BA195" s="281">
        <v>4</v>
      </c>
      <c r="BB195" s="281">
        <v>1</v>
      </c>
      <c r="BC195" s="281">
        <v>4</v>
      </c>
      <c r="BD195" s="281">
        <v>6</v>
      </c>
      <c r="BE195" s="325">
        <v>7</v>
      </c>
    </row>
    <row r="196" spans="2:57" ht="15" x14ac:dyDescent="0.25">
      <c r="B196" s="772"/>
      <c r="C196" s="1" t="s">
        <v>6</v>
      </c>
      <c r="D196" s="365">
        <v>6110.1073923229696</v>
      </c>
      <c r="E196" s="11">
        <v>5143.9114737668497</v>
      </c>
      <c r="F196" s="11">
        <v>5136.9053783005702</v>
      </c>
      <c r="G196" s="11">
        <v>5291.9181996501302</v>
      </c>
      <c r="H196" s="11">
        <v>5017.8548325657102</v>
      </c>
      <c r="I196" s="11">
        <v>5050.0388092655803</v>
      </c>
      <c r="J196" s="11">
        <v>4916.8687474578501</v>
      </c>
      <c r="K196" s="11">
        <v>4919.8762713014103</v>
      </c>
      <c r="L196" s="11">
        <v>5172.0472694897699</v>
      </c>
      <c r="M196" s="11">
        <v>4895.6845499594101</v>
      </c>
      <c r="N196" s="11">
        <v>5647.7012031183503</v>
      </c>
      <c r="O196" s="11">
        <v>5564.1821419486096</v>
      </c>
      <c r="P196" s="11">
        <v>5542.6</v>
      </c>
      <c r="Q196" s="11">
        <v>5018.1024314947899</v>
      </c>
      <c r="R196" s="11">
        <v>5221.9298406469497</v>
      </c>
      <c r="S196" s="11">
        <v>5889.3119888789897</v>
      </c>
      <c r="T196" s="11">
        <v>5350.2720437121397</v>
      </c>
      <c r="U196" s="11">
        <v>5477.9907407672799</v>
      </c>
      <c r="V196" s="74">
        <f>100</f>
        <v>100</v>
      </c>
      <c r="W196" s="127">
        <f t="shared" si="31"/>
        <v>84.186924115767667</v>
      </c>
      <c r="X196" s="127">
        <f t="shared" si="31"/>
        <v>84.07226008424702</v>
      </c>
      <c r="Y196" s="127">
        <f t="shared" si="31"/>
        <v>86.609250212183653</v>
      </c>
      <c r="Z196" s="127">
        <f t="shared" si="31"/>
        <v>82.123840226939095</v>
      </c>
      <c r="AA196" s="127">
        <f t="shared" si="31"/>
        <v>82.650573631663008</v>
      </c>
      <c r="AB196" s="127">
        <f t="shared" si="31"/>
        <v>80.47106919324591</v>
      </c>
      <c r="AC196" s="127">
        <f t="shared" si="31"/>
        <v>80.520291304257228</v>
      </c>
      <c r="AD196" s="127">
        <f t="shared" si="30"/>
        <v>84.647403677195214</v>
      </c>
      <c r="AE196" s="127">
        <f t="shared" si="30"/>
        <v>80.124361743798175</v>
      </c>
      <c r="AF196" s="127">
        <f t="shared" si="30"/>
        <v>92.432110280326526</v>
      </c>
      <c r="AG196" s="127">
        <f t="shared" si="30"/>
        <v>91.065210227560215</v>
      </c>
      <c r="AH196" s="127">
        <f t="shared" si="30"/>
        <v>90.711989890128393</v>
      </c>
      <c r="AI196" s="127">
        <f t="shared" si="27"/>
        <v>82.127892511345593</v>
      </c>
      <c r="AJ196" s="127">
        <f t="shared" si="28"/>
        <v>85.463798021095855</v>
      </c>
      <c r="AK196" s="127">
        <f t="shared" si="29"/>
        <v>96.386390790423775</v>
      </c>
      <c r="AL196" s="127">
        <f t="shared" si="25"/>
        <v>87.564288156939384</v>
      </c>
      <c r="AM196" s="127">
        <f t="shared" si="26"/>
        <v>89.654573791126623</v>
      </c>
      <c r="AN196" s="280"/>
      <c r="AO196" s="281"/>
      <c r="AP196" s="281"/>
      <c r="AQ196" s="281"/>
      <c r="AR196" s="281"/>
      <c r="AS196" s="281"/>
      <c r="AT196" s="281"/>
      <c r="AU196" s="281"/>
      <c r="AV196" s="281"/>
      <c r="AW196" s="281"/>
      <c r="AX196" s="281"/>
      <c r="AY196" s="281"/>
      <c r="AZ196" s="281"/>
      <c r="BA196" s="281"/>
      <c r="BB196" s="281"/>
      <c r="BC196" s="281"/>
      <c r="BD196" s="281"/>
      <c r="BE196" s="325"/>
    </row>
    <row r="197" spans="2:57" ht="15" x14ac:dyDescent="0.25">
      <c r="B197" s="765"/>
      <c r="C197" s="8" t="s">
        <v>7</v>
      </c>
      <c r="D197" s="424">
        <v>3932.6694766438</v>
      </c>
      <c r="E197" s="341">
        <v>3660.7153540460199</v>
      </c>
      <c r="F197" s="341">
        <v>3618.7118410158901</v>
      </c>
      <c r="G197" s="341">
        <v>3817.4249587895702</v>
      </c>
      <c r="H197" s="341">
        <v>3612.94675916183</v>
      </c>
      <c r="I197" s="341">
        <v>3611.12604946583</v>
      </c>
      <c r="J197" s="341">
        <v>3567.1965285597498</v>
      </c>
      <c r="K197" s="341">
        <v>3652.9615287564502</v>
      </c>
      <c r="L197" s="341">
        <v>3738.6460884005701</v>
      </c>
      <c r="M197" s="341">
        <v>3625.8498808590498</v>
      </c>
      <c r="N197" s="341">
        <v>3822.46997394455</v>
      </c>
      <c r="O197" s="341">
        <v>3565.3014500127201</v>
      </c>
      <c r="P197" s="341">
        <v>3512.9</v>
      </c>
      <c r="Q197" s="341">
        <v>3355.21698509922</v>
      </c>
      <c r="R197" s="341">
        <v>3368.2907597234698</v>
      </c>
      <c r="S197" s="341">
        <v>3787.8830869055901</v>
      </c>
      <c r="T197" s="341">
        <v>3414.3002723750101</v>
      </c>
      <c r="U197" s="341">
        <v>3499.5597290605401</v>
      </c>
      <c r="V197" s="74">
        <f>100</f>
        <v>100</v>
      </c>
      <c r="W197" s="127">
        <f t="shared" si="31"/>
        <v>93.084745000490869</v>
      </c>
      <c r="X197" s="127">
        <f t="shared" si="31"/>
        <v>92.016678810855822</v>
      </c>
      <c r="Y197" s="127">
        <f t="shared" si="31"/>
        <v>97.069560039594762</v>
      </c>
      <c r="Z197" s="127">
        <f t="shared" si="31"/>
        <v>91.870084191391896</v>
      </c>
      <c r="AA197" s="127">
        <f t="shared" si="31"/>
        <v>91.823787147950711</v>
      </c>
      <c r="AB197" s="127">
        <f t="shared" si="31"/>
        <v>90.706746390598013</v>
      </c>
      <c r="AC197" s="127">
        <f t="shared" si="31"/>
        <v>92.887580572215882</v>
      </c>
      <c r="AD197" s="127">
        <f t="shared" si="30"/>
        <v>95.066369309815158</v>
      </c>
      <c r="AE197" s="127">
        <f t="shared" si="30"/>
        <v>92.198185034187148</v>
      </c>
      <c r="AF197" s="127">
        <f t="shared" si="30"/>
        <v>97.197844788286261</v>
      </c>
      <c r="AG197" s="127">
        <f t="shared" si="30"/>
        <v>90.658558294489652</v>
      </c>
      <c r="AH197" s="127">
        <f t="shared" si="30"/>
        <v>89.326093150293488</v>
      </c>
      <c r="AI197" s="127">
        <f t="shared" si="27"/>
        <v>85.316526217774438</v>
      </c>
      <c r="AJ197" s="127">
        <f t="shared" si="28"/>
        <v>85.648966426693462</v>
      </c>
      <c r="AK197" s="127">
        <f t="shared" si="29"/>
        <v>96.318368716260053</v>
      </c>
      <c r="AL197" s="127">
        <f t="shared" si="25"/>
        <v>86.818897256751555</v>
      </c>
      <c r="AM197" s="127">
        <f t="shared" si="26"/>
        <v>88.986876467612973</v>
      </c>
      <c r="AN197" s="283"/>
      <c r="AO197" s="284"/>
      <c r="AP197" s="284"/>
      <c r="AQ197" s="284"/>
      <c r="AR197" s="284"/>
      <c r="AS197" s="284"/>
      <c r="AT197" s="284"/>
      <c r="AU197" s="284"/>
      <c r="AV197" s="284"/>
      <c r="AW197" s="284"/>
      <c r="AX197" s="284"/>
      <c r="AY197" s="284"/>
      <c r="AZ197" s="284"/>
      <c r="BA197" s="284"/>
      <c r="BB197" s="284"/>
      <c r="BC197" s="284"/>
      <c r="BD197" s="284"/>
      <c r="BE197" s="284"/>
    </row>
    <row r="198" spans="2:57" ht="15" x14ac:dyDescent="0.25">
      <c r="B198" s="772" t="s">
        <v>49</v>
      </c>
      <c r="C198" s="1" t="s">
        <v>2</v>
      </c>
      <c r="D198" s="425">
        <v>591.28911525707304</v>
      </c>
      <c r="E198" s="11">
        <v>554.58144889675202</v>
      </c>
      <c r="F198" s="11">
        <v>549.39136912992205</v>
      </c>
      <c r="G198" s="11">
        <v>624.597496584841</v>
      </c>
      <c r="H198" s="11">
        <v>664.50405560335105</v>
      </c>
      <c r="I198" s="11">
        <v>695.327325018789</v>
      </c>
      <c r="J198" s="11">
        <v>706.671188109387</v>
      </c>
      <c r="K198" s="11">
        <v>801.63370323531399</v>
      </c>
      <c r="L198" s="11">
        <v>774.83751506159899</v>
      </c>
      <c r="M198" s="11">
        <v>718.20579905780198</v>
      </c>
      <c r="N198" s="11">
        <v>1189.6234935069001</v>
      </c>
      <c r="O198" s="11">
        <v>1091.02009666751</v>
      </c>
      <c r="P198" s="11">
        <v>1073</v>
      </c>
      <c r="Q198" s="11">
        <v>613.90231802573896</v>
      </c>
      <c r="R198" s="11">
        <v>598.93092256065097</v>
      </c>
      <c r="S198" s="11">
        <v>702.44517057478197</v>
      </c>
      <c r="T198" s="11">
        <v>594.42007518635205</v>
      </c>
      <c r="U198" s="11">
        <v>609.35269544189305</v>
      </c>
      <c r="V198" s="74">
        <f>100</f>
        <v>100</v>
      </c>
      <c r="W198" s="127">
        <f t="shared" si="31"/>
        <v>93.791925910159577</v>
      </c>
      <c r="X198" s="127">
        <f t="shared" si="31"/>
        <v>92.914169220088681</v>
      </c>
      <c r="Y198" s="127">
        <f t="shared" si="31"/>
        <v>105.63318019363278</v>
      </c>
      <c r="Z198" s="127">
        <f t="shared" si="31"/>
        <v>112.38225741978127</v>
      </c>
      <c r="AA198" s="127">
        <f t="shared" si="31"/>
        <v>117.59515050712265</v>
      </c>
      <c r="AB198" s="127">
        <f t="shared" si="31"/>
        <v>119.51364736388723</v>
      </c>
      <c r="AC198" s="127">
        <f t="shared" si="31"/>
        <v>135.57389820828854</v>
      </c>
      <c r="AD198" s="127">
        <f t="shared" si="30"/>
        <v>131.04207317003039</v>
      </c>
      <c r="AE198" s="127">
        <f t="shared" si="30"/>
        <v>121.4644038805872</v>
      </c>
      <c r="AF198" s="127">
        <f t="shared" si="30"/>
        <v>201.19150899466348</v>
      </c>
      <c r="AG198" s="127">
        <f t="shared" si="30"/>
        <v>184.51550493926652</v>
      </c>
      <c r="AH198" s="127">
        <f t="shared" si="30"/>
        <v>181.46791008210846</v>
      </c>
      <c r="AI198" s="127">
        <f t="shared" si="27"/>
        <v>103.82439016467171</v>
      </c>
      <c r="AJ198" s="127">
        <f t="shared" si="28"/>
        <v>101.29239776386811</v>
      </c>
      <c r="AK198" s="127">
        <f t="shared" si="29"/>
        <v>118.79893481032235</v>
      </c>
      <c r="AL198" s="127">
        <f t="shared" si="25"/>
        <v>100.52951421707091</v>
      </c>
      <c r="AM198" s="127">
        <f t="shared" si="26"/>
        <v>103.054948876738</v>
      </c>
      <c r="AN198" s="280">
        <v>4</v>
      </c>
      <c r="AO198" s="281">
        <v>4</v>
      </c>
      <c r="AP198" s="281">
        <v>4</v>
      </c>
      <c r="AQ198" s="281">
        <v>4</v>
      </c>
      <c r="AR198" s="281">
        <v>4</v>
      </c>
      <c r="AS198" s="281">
        <v>4</v>
      </c>
      <c r="AT198" s="281">
        <v>4</v>
      </c>
      <c r="AU198" s="281">
        <v>4</v>
      </c>
      <c r="AV198" s="281">
        <v>4</v>
      </c>
      <c r="AW198" s="281">
        <v>4</v>
      </c>
      <c r="AX198" s="281">
        <v>1</v>
      </c>
      <c r="AY198" s="281">
        <v>1</v>
      </c>
      <c r="AZ198" s="281">
        <v>1</v>
      </c>
      <c r="BA198" s="281">
        <v>1</v>
      </c>
      <c r="BB198" s="281">
        <v>1</v>
      </c>
      <c r="BC198" s="281">
        <v>4</v>
      </c>
      <c r="BD198" s="281">
        <v>6</v>
      </c>
      <c r="BE198" s="325">
        <v>7</v>
      </c>
    </row>
    <row r="199" spans="2:57" ht="15" x14ac:dyDescent="0.25">
      <c r="B199" s="772"/>
      <c r="C199" s="1" t="s">
        <v>3</v>
      </c>
      <c r="D199" s="365">
        <v>1416.39520917043</v>
      </c>
      <c r="E199" s="11">
        <v>1539.4651412305</v>
      </c>
      <c r="F199" s="11">
        <v>1629.81548142355</v>
      </c>
      <c r="G199" s="11">
        <v>1731.0405391224699</v>
      </c>
      <c r="H199" s="11">
        <v>1754.60160233494</v>
      </c>
      <c r="I199" s="11">
        <v>1678.8537675838299</v>
      </c>
      <c r="J199" s="11">
        <v>1736.41142053614</v>
      </c>
      <c r="K199" s="11">
        <v>1779.0247294594801</v>
      </c>
      <c r="L199" s="11">
        <v>1768.10039768569</v>
      </c>
      <c r="M199" s="11">
        <v>1748.47793685839</v>
      </c>
      <c r="N199" s="11">
        <v>1745.09254357282</v>
      </c>
      <c r="O199" s="11">
        <v>1804.4263546171501</v>
      </c>
      <c r="P199" s="11">
        <v>1774.9</v>
      </c>
      <c r="Q199" s="11">
        <v>1256.56838808206</v>
      </c>
      <c r="R199" s="11">
        <v>1375.19483615426</v>
      </c>
      <c r="S199" s="11">
        <v>1532.2442852793099</v>
      </c>
      <c r="T199" s="11">
        <v>1396.13975567791</v>
      </c>
      <c r="U199" s="11">
        <v>1429.1404528230501</v>
      </c>
      <c r="V199" s="74">
        <f>100</f>
        <v>100</v>
      </c>
      <c r="W199" s="127">
        <f t="shared" si="31"/>
        <v>108.6889542737264</v>
      </c>
      <c r="X199" s="127">
        <f t="shared" si="31"/>
        <v>115.06784765094753</v>
      </c>
      <c r="Y199" s="127">
        <f t="shared" si="31"/>
        <v>122.21451526486909</v>
      </c>
      <c r="Z199" s="127">
        <f t="shared" si="31"/>
        <v>123.87796788458459</v>
      </c>
      <c r="AA199" s="127">
        <f t="shared" si="31"/>
        <v>118.53003714740886</v>
      </c>
      <c r="AB199" s="127">
        <f t="shared" si="31"/>
        <v>122.59370896581474</v>
      </c>
      <c r="AC199" s="127">
        <f t="shared" si="31"/>
        <v>125.60228373699732</v>
      </c>
      <c r="AD199" s="127">
        <f t="shared" si="30"/>
        <v>124.83100664547224</v>
      </c>
      <c r="AE199" s="127">
        <f t="shared" si="30"/>
        <v>123.44562630104191</v>
      </c>
      <c r="AF199" s="127">
        <f t="shared" si="30"/>
        <v>123.20661156393666</v>
      </c>
      <c r="AG199" s="127">
        <f t="shared" si="30"/>
        <v>127.39568327642019</v>
      </c>
      <c r="AH199" s="127">
        <f t="shared" si="30"/>
        <v>125.31107056197564</v>
      </c>
      <c r="AI199" s="127">
        <f t="shared" si="27"/>
        <v>88.715944529212351</v>
      </c>
      <c r="AJ199" s="127">
        <f t="shared" si="28"/>
        <v>97.091180995994705</v>
      </c>
      <c r="AK199" s="127">
        <f t="shared" si="29"/>
        <v>108.17914910745367</v>
      </c>
      <c r="AL199" s="127">
        <f t="shared" si="25"/>
        <v>98.56992925693504</v>
      </c>
      <c r="AM199" s="127">
        <f t="shared" si="26"/>
        <v>100.89983668188802</v>
      </c>
      <c r="AN199" s="280">
        <v>4</v>
      </c>
      <c r="AO199" s="281">
        <v>4</v>
      </c>
      <c r="AP199" s="281">
        <v>4</v>
      </c>
      <c r="AQ199" s="281">
        <v>4</v>
      </c>
      <c r="AR199" s="281">
        <v>4</v>
      </c>
      <c r="AS199" s="281">
        <v>4</v>
      </c>
      <c r="AT199" s="281">
        <v>4</v>
      </c>
      <c r="AU199" s="281">
        <v>4</v>
      </c>
      <c r="AV199" s="281">
        <v>4</v>
      </c>
      <c r="AW199" s="281">
        <v>4</v>
      </c>
      <c r="AX199" s="281">
        <v>1</v>
      </c>
      <c r="AY199" s="281">
        <v>1</v>
      </c>
      <c r="AZ199" s="281">
        <v>1</v>
      </c>
      <c r="BA199" s="281">
        <v>1</v>
      </c>
      <c r="BB199" s="281">
        <v>1</v>
      </c>
      <c r="BC199" s="281">
        <v>4</v>
      </c>
      <c r="BD199" s="281">
        <v>6</v>
      </c>
      <c r="BE199" s="325">
        <v>7</v>
      </c>
    </row>
    <row r="200" spans="2:57" ht="15" x14ac:dyDescent="0.25">
      <c r="B200" s="772"/>
      <c r="C200" s="1" t="s">
        <v>4</v>
      </c>
      <c r="D200" s="365">
        <v>1312.8793415402099</v>
      </c>
      <c r="E200" s="11">
        <v>1516.8688990056601</v>
      </c>
      <c r="F200" s="11">
        <v>1450.3307198631501</v>
      </c>
      <c r="G200" s="11">
        <v>1454.21730427222</v>
      </c>
      <c r="H200" s="11">
        <v>1448.1509836174</v>
      </c>
      <c r="I200" s="11">
        <v>1556.8059263749601</v>
      </c>
      <c r="J200" s="11">
        <v>1594.0672040577099</v>
      </c>
      <c r="K200" s="11">
        <v>1485.7158494785899</v>
      </c>
      <c r="L200" s="11">
        <v>1540.36080680748</v>
      </c>
      <c r="M200" s="11">
        <v>1443.8533925996201</v>
      </c>
      <c r="N200" s="11">
        <v>1415.92185440088</v>
      </c>
      <c r="O200" s="11">
        <v>1445.3319765962899</v>
      </c>
      <c r="P200" s="11">
        <v>1395.8</v>
      </c>
      <c r="Q200" s="11">
        <v>1121.4555995447599</v>
      </c>
      <c r="R200" s="11">
        <v>1118.4420442667699</v>
      </c>
      <c r="S200" s="11">
        <v>1247.0610463483999</v>
      </c>
      <c r="T200" s="11">
        <v>1140.8063839753599</v>
      </c>
      <c r="U200" s="11">
        <v>1170.2957186173201</v>
      </c>
      <c r="V200" s="74">
        <f>100</f>
        <v>100</v>
      </c>
      <c r="W200" s="127">
        <f t="shared" si="31"/>
        <v>115.53757081942801</v>
      </c>
      <c r="X200" s="127">
        <f t="shared" si="31"/>
        <v>110.46946006185829</v>
      </c>
      <c r="Y200" s="127">
        <f t="shared" si="31"/>
        <v>110.76549521802963</v>
      </c>
      <c r="Z200" s="127">
        <f t="shared" si="31"/>
        <v>110.30343290484682</v>
      </c>
      <c r="AA200" s="127">
        <f t="shared" si="31"/>
        <v>118.5795127637995</v>
      </c>
      <c r="AB200" s="127">
        <f t="shared" si="31"/>
        <v>121.41764697033189</v>
      </c>
      <c r="AC200" s="127">
        <f t="shared" si="31"/>
        <v>113.16469095595762</v>
      </c>
      <c r="AD200" s="127">
        <f t="shared" si="30"/>
        <v>117.32691330190323</v>
      </c>
      <c r="AE200" s="127">
        <f t="shared" si="30"/>
        <v>109.97609200749227</v>
      </c>
      <c r="AF200" s="127">
        <f t="shared" si="30"/>
        <v>107.84858970663558</v>
      </c>
      <c r="AG200" s="127">
        <f t="shared" si="30"/>
        <v>110.08871347618987</v>
      </c>
      <c r="AH200" s="127">
        <f t="shared" si="30"/>
        <v>106.31593900796027</v>
      </c>
      <c r="AI200" s="127">
        <f t="shared" si="27"/>
        <v>85.419548016432302</v>
      </c>
      <c r="AJ200" s="127">
        <f t="shared" si="28"/>
        <v>85.19001014629913</v>
      </c>
      <c r="AK200" s="127">
        <f t="shared" si="29"/>
        <v>94.986721695643794</v>
      </c>
      <c r="AL200" s="127">
        <f t="shared" si="25"/>
        <v>86.893467501516028</v>
      </c>
      <c r="AM200" s="127">
        <f t="shared" si="26"/>
        <v>89.139624761281013</v>
      </c>
      <c r="AN200" s="280">
        <v>4</v>
      </c>
      <c r="AO200" s="281">
        <v>4</v>
      </c>
      <c r="AP200" s="281">
        <v>4</v>
      </c>
      <c r="AQ200" s="281">
        <v>4</v>
      </c>
      <c r="AR200" s="281">
        <v>4</v>
      </c>
      <c r="AS200" s="281">
        <v>4</v>
      </c>
      <c r="AT200" s="281">
        <v>4</v>
      </c>
      <c r="AU200" s="281">
        <v>4</v>
      </c>
      <c r="AV200" s="281">
        <v>4</v>
      </c>
      <c r="AW200" s="281">
        <v>4</v>
      </c>
      <c r="AX200" s="281">
        <v>1</v>
      </c>
      <c r="AY200" s="281">
        <v>1</v>
      </c>
      <c r="AZ200" s="281">
        <v>1</v>
      </c>
      <c r="BA200" s="281">
        <v>1</v>
      </c>
      <c r="BB200" s="281">
        <v>1</v>
      </c>
      <c r="BC200" s="281">
        <v>4</v>
      </c>
      <c r="BD200" s="281">
        <v>6</v>
      </c>
      <c r="BE200" s="325">
        <v>7</v>
      </c>
    </row>
    <row r="201" spans="2:57" ht="15" x14ac:dyDescent="0.25">
      <c r="B201" s="772"/>
      <c r="C201" s="1" t="s">
        <v>5</v>
      </c>
      <c r="D201" s="365">
        <v>3196.3043523511901</v>
      </c>
      <c r="E201" s="11">
        <v>3933.3012853166802</v>
      </c>
      <c r="F201" s="11">
        <v>3947.2979923436401</v>
      </c>
      <c r="G201" s="11">
        <v>4198.2504134810697</v>
      </c>
      <c r="H201" s="11">
        <v>4175.98421941794</v>
      </c>
      <c r="I201" s="11">
        <v>4132.9769349665203</v>
      </c>
      <c r="J201" s="11">
        <v>4039.3863699077601</v>
      </c>
      <c r="K201" s="11">
        <v>3898.8602167139402</v>
      </c>
      <c r="L201" s="11">
        <v>3785.3940255408202</v>
      </c>
      <c r="M201" s="11">
        <v>4000.1949131503102</v>
      </c>
      <c r="N201" s="11">
        <v>3080.2528728473098</v>
      </c>
      <c r="O201" s="11">
        <v>2963.8259984736701</v>
      </c>
      <c r="P201" s="11">
        <v>3027.9</v>
      </c>
      <c r="Q201" s="11">
        <v>2487.2620448819598</v>
      </c>
      <c r="R201" s="11">
        <v>2700.3465791355702</v>
      </c>
      <c r="S201" s="11">
        <v>3061.3224290860899</v>
      </c>
      <c r="T201" s="11">
        <v>2820.28773977429</v>
      </c>
      <c r="U201" s="11">
        <v>2882.21559438643</v>
      </c>
      <c r="V201" s="74">
        <f>100</f>
        <v>100</v>
      </c>
      <c r="W201" s="127">
        <f t="shared" si="31"/>
        <v>123.05778335606111</v>
      </c>
      <c r="X201" s="127">
        <f t="shared" si="31"/>
        <v>123.49568618019813</v>
      </c>
      <c r="Y201" s="127">
        <f t="shared" si="31"/>
        <v>131.34701676305798</v>
      </c>
      <c r="Z201" s="127">
        <f t="shared" si="31"/>
        <v>130.65039367562417</v>
      </c>
      <c r="AA201" s="127">
        <f t="shared" si="31"/>
        <v>129.30486209569864</v>
      </c>
      <c r="AB201" s="127">
        <f t="shared" si="31"/>
        <v>126.37677531979712</v>
      </c>
      <c r="AC201" s="127">
        <f t="shared" si="31"/>
        <v>121.98025553623992</v>
      </c>
      <c r="AD201" s="127">
        <f t="shared" si="30"/>
        <v>118.43033729739466</v>
      </c>
      <c r="AE201" s="127">
        <f t="shared" si="30"/>
        <v>125.15062622893784</v>
      </c>
      <c r="AF201" s="127">
        <f t="shared" si="30"/>
        <v>96.369198089083312</v>
      </c>
      <c r="AG201" s="127">
        <f t="shared" si="30"/>
        <v>92.726651524705105</v>
      </c>
      <c r="AH201" s="127">
        <f t="shared" si="30"/>
        <v>94.731279196634929</v>
      </c>
      <c r="AI201" s="127">
        <f t="shared" si="27"/>
        <v>77.816808748276387</v>
      </c>
      <c r="AJ201" s="127">
        <f t="shared" si="28"/>
        <v>84.483399622104344</v>
      </c>
      <c r="AK201" s="127">
        <f t="shared" si="29"/>
        <v>95.776937726039506</v>
      </c>
      <c r="AL201" s="127">
        <f t="shared" si="25"/>
        <v>88.235894610589781</v>
      </c>
      <c r="AM201" s="127">
        <f t="shared" si="26"/>
        <v>90.173377646790186</v>
      </c>
      <c r="AN201" s="280">
        <v>4</v>
      </c>
      <c r="AO201" s="281">
        <v>4</v>
      </c>
      <c r="AP201" s="281">
        <v>4</v>
      </c>
      <c r="AQ201" s="281">
        <v>4</v>
      </c>
      <c r="AR201" s="281">
        <v>4</v>
      </c>
      <c r="AS201" s="281">
        <v>4</v>
      </c>
      <c r="AT201" s="281">
        <v>4</v>
      </c>
      <c r="AU201" s="281">
        <v>4</v>
      </c>
      <c r="AV201" s="281">
        <v>4</v>
      </c>
      <c r="AW201" s="281">
        <v>4</v>
      </c>
      <c r="AX201" s="281">
        <v>1</v>
      </c>
      <c r="AY201" s="281">
        <v>1</v>
      </c>
      <c r="AZ201" s="281">
        <v>1</v>
      </c>
      <c r="BA201" s="281">
        <v>1</v>
      </c>
      <c r="BB201" s="281">
        <v>1</v>
      </c>
      <c r="BC201" s="281">
        <v>4</v>
      </c>
      <c r="BD201" s="281">
        <v>6</v>
      </c>
      <c r="BE201" s="325">
        <v>7</v>
      </c>
    </row>
    <row r="202" spans="2:57" ht="15" x14ac:dyDescent="0.25">
      <c r="B202" s="772"/>
      <c r="C202" s="1" t="s">
        <v>6</v>
      </c>
      <c r="D202" s="365">
        <v>6516.8680183188999</v>
      </c>
      <c r="E202" s="11">
        <v>7544.21677444959</v>
      </c>
      <c r="F202" s="11">
        <v>7576.8355627602796</v>
      </c>
      <c r="G202" s="11">
        <v>8008.1057534606098</v>
      </c>
      <c r="H202" s="11">
        <v>8043.2408609736103</v>
      </c>
      <c r="I202" s="11">
        <v>8063.9639539441096</v>
      </c>
      <c r="J202" s="11">
        <v>8076.5361826110102</v>
      </c>
      <c r="K202" s="11">
        <v>7965.2344988873301</v>
      </c>
      <c r="L202" s="11">
        <v>7868.69274509559</v>
      </c>
      <c r="M202" s="11">
        <v>7910.7320416661296</v>
      </c>
      <c r="N202" s="11">
        <v>7430.8907643279099</v>
      </c>
      <c r="O202" s="11">
        <v>7304.60442635462</v>
      </c>
      <c r="P202" s="11">
        <v>7271.6</v>
      </c>
      <c r="Q202" s="11">
        <v>5479.1883505345204</v>
      </c>
      <c r="R202" s="11">
        <v>5792.9143821172502</v>
      </c>
      <c r="S202" s="11">
        <v>6543.0729312885796</v>
      </c>
      <c r="T202" s="11">
        <v>5951.6539546139102</v>
      </c>
      <c r="U202" s="11">
        <v>6091.0044612686697</v>
      </c>
      <c r="V202" s="74">
        <f>100</f>
        <v>100</v>
      </c>
      <c r="W202" s="127">
        <f t="shared" si="31"/>
        <v>115.7644554599359</v>
      </c>
      <c r="X202" s="127">
        <f t="shared" si="31"/>
        <v>116.26498406077603</v>
      </c>
      <c r="Y202" s="127">
        <f t="shared" si="31"/>
        <v>122.88273647632336</v>
      </c>
      <c r="Z202" s="127">
        <f t="shared" si="31"/>
        <v>123.42187747801674</v>
      </c>
      <c r="AA202" s="127">
        <f t="shared" si="31"/>
        <v>123.73986907938486</v>
      </c>
      <c r="AB202" s="127">
        <f t="shared" si="31"/>
        <v>123.93278734367318</v>
      </c>
      <c r="AC202" s="127">
        <f t="shared" si="31"/>
        <v>122.2248858883911</v>
      </c>
      <c r="AD202" s="127">
        <f t="shared" si="30"/>
        <v>120.74347252356063</v>
      </c>
      <c r="AE202" s="127">
        <f t="shared" si="30"/>
        <v>121.38855688697517</v>
      </c>
      <c r="AF202" s="127">
        <f t="shared" si="30"/>
        <v>114.02549113223859</v>
      </c>
      <c r="AG202" s="127">
        <f t="shared" si="30"/>
        <v>112.08765323804926</v>
      </c>
      <c r="AH202" s="127">
        <f t="shared" si="30"/>
        <v>111.58120710070467</v>
      </c>
      <c r="AI202" s="127">
        <f t="shared" si="27"/>
        <v>84.077018824572406</v>
      </c>
      <c r="AJ202" s="127">
        <f t="shared" si="28"/>
        <v>88.891080283249281</v>
      </c>
      <c r="AK202" s="127">
        <f t="shared" si="29"/>
        <v>100.40210900230015</v>
      </c>
      <c r="AL202" s="127">
        <f t="shared" si="25"/>
        <v>91.326906389446975</v>
      </c>
      <c r="AM202" s="127">
        <f t="shared" si="26"/>
        <v>93.46521126631491</v>
      </c>
      <c r="AN202" s="280"/>
      <c r="AO202" s="281"/>
      <c r="AP202" s="281"/>
      <c r="AQ202" s="281"/>
      <c r="AR202" s="281"/>
      <c r="AS202" s="281"/>
      <c r="AT202" s="281"/>
      <c r="AU202" s="281"/>
      <c r="AV202" s="281"/>
      <c r="AW202" s="281"/>
      <c r="AX202" s="281"/>
      <c r="AY202" s="281"/>
      <c r="AZ202" s="281"/>
      <c r="BA202" s="281"/>
      <c r="BB202" s="281"/>
      <c r="BC202" s="281"/>
      <c r="BD202" s="281"/>
      <c r="BE202" s="325"/>
    </row>
    <row r="203" spans="2:57" ht="15" x14ac:dyDescent="0.25">
      <c r="B203" s="765"/>
      <c r="C203" s="8" t="s">
        <v>7</v>
      </c>
      <c r="D203" s="424">
        <v>3320.5636659677102</v>
      </c>
      <c r="E203" s="341">
        <v>3610.9154891329099</v>
      </c>
      <c r="F203" s="341">
        <v>3629.5375704166299</v>
      </c>
      <c r="G203" s="341">
        <v>3809.8553399795401</v>
      </c>
      <c r="H203" s="341">
        <v>3867.2566415556798</v>
      </c>
      <c r="I203" s="341">
        <v>3930.9870189775802</v>
      </c>
      <c r="J203" s="341">
        <v>4037.1498127032401</v>
      </c>
      <c r="K203" s="341">
        <v>4066.3742821733899</v>
      </c>
      <c r="L203" s="341">
        <v>4083.2987195547698</v>
      </c>
      <c r="M203" s="341">
        <v>3910.5371285158099</v>
      </c>
      <c r="N203" s="341">
        <v>4350.63789148059</v>
      </c>
      <c r="O203" s="341">
        <v>4340.7784278809504</v>
      </c>
      <c r="P203" s="341">
        <v>4243.7</v>
      </c>
      <c r="Q203" s="341">
        <v>2991.9263056525601</v>
      </c>
      <c r="R203" s="341">
        <v>3092.56780298168</v>
      </c>
      <c r="S203" s="341">
        <v>3481.7505022024998</v>
      </c>
      <c r="T203" s="341">
        <v>3131.3662148396202</v>
      </c>
      <c r="U203" s="341">
        <v>3208.7888668822502</v>
      </c>
      <c r="V203" s="74">
        <f>100</f>
        <v>100</v>
      </c>
      <c r="W203" s="127">
        <f t="shared" si="31"/>
        <v>108.74405228669461</v>
      </c>
      <c r="X203" s="127">
        <f t="shared" si="31"/>
        <v>109.30486313560489</v>
      </c>
      <c r="Y203" s="127">
        <f t="shared" si="31"/>
        <v>114.73519929843705</v>
      </c>
      <c r="Z203" s="127">
        <f t="shared" si="31"/>
        <v>116.46386067495102</v>
      </c>
      <c r="AA203" s="127">
        <f t="shared" si="31"/>
        <v>118.38312450582013</v>
      </c>
      <c r="AB203" s="127">
        <f t="shared" si="31"/>
        <v>121.5802562101063</v>
      </c>
      <c r="AC203" s="127">
        <f t="shared" si="31"/>
        <v>122.46036189124922</v>
      </c>
      <c r="AD203" s="127">
        <f t="shared" si="30"/>
        <v>122.97004756765524</v>
      </c>
      <c r="AE203" s="127">
        <f t="shared" si="30"/>
        <v>117.76726850910006</v>
      </c>
      <c r="AF203" s="127">
        <f t="shared" si="30"/>
        <v>131.02106537122171</v>
      </c>
      <c r="AG203" s="127">
        <f t="shared" si="30"/>
        <v>130.72414398703961</v>
      </c>
      <c r="AH203" s="127">
        <f t="shared" si="30"/>
        <v>127.80059131205547</v>
      </c>
      <c r="AI203" s="127">
        <f t="shared" si="27"/>
        <v>90.102964635693084</v>
      </c>
      <c r="AJ203" s="127">
        <f t="shared" si="28"/>
        <v>93.133820461786414</v>
      </c>
      <c r="AK203" s="127">
        <f t="shared" si="29"/>
        <v>104.85420104685194</v>
      </c>
      <c r="AL203" s="127">
        <f t="shared" si="25"/>
        <v>94.30224895046689</v>
      </c>
      <c r="AM203" s="127">
        <f t="shared" si="26"/>
        <v>96.633860683623254</v>
      </c>
      <c r="AN203" s="283"/>
      <c r="AO203" s="284"/>
      <c r="AP203" s="284"/>
      <c r="AQ203" s="284"/>
      <c r="AR203" s="284"/>
      <c r="AS203" s="284"/>
      <c r="AT203" s="284"/>
      <c r="AU203" s="284"/>
      <c r="AV203" s="284"/>
      <c r="AW203" s="284"/>
      <c r="AX203" s="284"/>
      <c r="AY203" s="284"/>
      <c r="AZ203" s="284"/>
      <c r="BA203" s="284"/>
      <c r="BB203" s="284"/>
      <c r="BC203" s="284"/>
      <c r="BD203" s="284"/>
      <c r="BE203" s="284"/>
    </row>
    <row r="204" spans="2:57" ht="15" customHeight="1" x14ac:dyDescent="0.25">
      <c r="B204" s="772" t="s">
        <v>88</v>
      </c>
      <c r="C204" s="1" t="s">
        <v>2</v>
      </c>
      <c r="D204" s="425">
        <v>114.58423700990799</v>
      </c>
      <c r="E204" s="11">
        <v>121.042172859467</v>
      </c>
      <c r="F204" s="11">
        <v>111.21416685065201</v>
      </c>
      <c r="G204" s="11">
        <v>127.76348373003199</v>
      </c>
      <c r="H204" s="11">
        <v>137.50426835453399</v>
      </c>
      <c r="I204" s="11">
        <v>135.12167463970701</v>
      </c>
      <c r="J204" s="11">
        <v>365.41950548067001</v>
      </c>
      <c r="K204" s="11">
        <v>160.31854229410601</v>
      </c>
      <c r="L204" s="11">
        <v>173.387543824978</v>
      </c>
      <c r="M204" s="11">
        <v>179.62717688420199</v>
      </c>
      <c r="N204" s="11">
        <v>982.42554472506799</v>
      </c>
      <c r="O204" s="11">
        <v>953.75222589671796</v>
      </c>
      <c r="P204" s="11">
        <v>1009</v>
      </c>
      <c r="Q204" s="11">
        <v>1041.78866375495</v>
      </c>
      <c r="R204" s="11">
        <v>1364.6966057249699</v>
      </c>
      <c r="S204" s="11">
        <v>1600.5593019714699</v>
      </c>
      <c r="T204" s="11">
        <v>1354.41823675099</v>
      </c>
      <c r="U204" s="11">
        <v>1388.37886890713</v>
      </c>
      <c r="V204" s="74">
        <f>100</f>
        <v>100</v>
      </c>
      <c r="W204" s="127">
        <f t="shared" si="31"/>
        <v>105.63597229259432</v>
      </c>
      <c r="X204" s="127">
        <f t="shared" si="31"/>
        <v>97.058871056614365</v>
      </c>
      <c r="Y204" s="127">
        <f t="shared" si="31"/>
        <v>111.50179733621161</v>
      </c>
      <c r="Z204" s="127">
        <f t="shared" si="31"/>
        <v>120.00277869166605</v>
      </c>
      <c r="AA204" s="127">
        <f t="shared" si="31"/>
        <v>117.92344057588232</v>
      </c>
      <c r="AB204" s="127">
        <f t="shared" si="31"/>
        <v>318.90905330117306</v>
      </c>
      <c r="AC204" s="127">
        <f t="shared" si="31"/>
        <v>139.91326073955827</v>
      </c>
      <c r="AD204" s="127">
        <f t="shared" si="30"/>
        <v>151.31884485122097</v>
      </c>
      <c r="AE204" s="127">
        <f t="shared" si="30"/>
        <v>156.76429984751724</v>
      </c>
      <c r="AF204" s="127">
        <f t="shared" si="30"/>
        <v>857.38280444291706</v>
      </c>
      <c r="AG204" s="127">
        <f t="shared" si="30"/>
        <v>832.35901445523257</v>
      </c>
      <c r="AH204" s="127">
        <f t="shared" si="30"/>
        <v>880.57487341190983</v>
      </c>
      <c r="AI204" s="127">
        <f t="shared" si="27"/>
        <v>909.19020882852101</v>
      </c>
      <c r="AJ204" s="127">
        <f t="shared" si="28"/>
        <v>1190.9985538473027</v>
      </c>
      <c r="AK204" s="127">
        <f t="shared" si="29"/>
        <v>1396.8407380790702</v>
      </c>
      <c r="AL204" s="127">
        <f t="shared" si="25"/>
        <v>1182.0284116687662</v>
      </c>
      <c r="AM204" s="127">
        <f t="shared" si="26"/>
        <v>1211.6665478054178</v>
      </c>
      <c r="AN204" s="280">
        <v>4</v>
      </c>
      <c r="AO204" s="281">
        <v>4</v>
      </c>
      <c r="AP204" s="281">
        <v>4</v>
      </c>
      <c r="AQ204" s="281">
        <v>4</v>
      </c>
      <c r="AR204" s="281">
        <v>4</v>
      </c>
      <c r="AS204" s="281">
        <v>4</v>
      </c>
      <c r="AT204" s="281">
        <v>4</v>
      </c>
      <c r="AU204" s="281">
        <v>4</v>
      </c>
      <c r="AV204" s="281">
        <v>4</v>
      </c>
      <c r="AW204" s="281">
        <v>4</v>
      </c>
      <c r="AX204" s="281">
        <v>1</v>
      </c>
      <c r="AY204" s="281">
        <v>1</v>
      </c>
      <c r="AZ204" s="281">
        <v>1</v>
      </c>
      <c r="BA204" s="281">
        <v>1</v>
      </c>
      <c r="BB204" s="281">
        <v>1</v>
      </c>
      <c r="BC204" s="281">
        <v>4</v>
      </c>
      <c r="BD204" s="281">
        <v>6</v>
      </c>
      <c r="BE204" s="325">
        <v>7</v>
      </c>
    </row>
    <row r="205" spans="2:57" ht="15" x14ac:dyDescent="0.25">
      <c r="B205" s="772"/>
      <c r="C205" s="1" t="s">
        <v>3</v>
      </c>
      <c r="D205" s="365">
        <v>1959.16767220624</v>
      </c>
      <c r="E205" s="11">
        <v>1953.44453647307</v>
      </c>
      <c r="F205" s="11">
        <v>2005.0486326867399</v>
      </c>
      <c r="G205" s="11">
        <v>2181.33484606708</v>
      </c>
      <c r="H205" s="11">
        <v>2212.16300092345</v>
      </c>
      <c r="I205" s="11">
        <v>2086.3792892311799</v>
      </c>
      <c r="J205" s="11">
        <v>6217.61048361346</v>
      </c>
      <c r="K205" s="11">
        <v>2545.6413692302699</v>
      </c>
      <c r="L205" s="11">
        <v>2594.4956700345501</v>
      </c>
      <c r="M205" s="11">
        <v>2781.17820398411</v>
      </c>
      <c r="N205" s="11">
        <v>2569.2130422596601</v>
      </c>
      <c r="O205" s="11">
        <v>2377.71559399644</v>
      </c>
      <c r="P205" s="11">
        <v>2513.6</v>
      </c>
      <c r="Q205" s="11">
        <v>2757.4098032158599</v>
      </c>
      <c r="R205" s="11">
        <v>2968.1660645847501</v>
      </c>
      <c r="S205" s="11">
        <v>3307.1350944142</v>
      </c>
      <c r="T205" s="11">
        <v>3013.3725425232501</v>
      </c>
      <c r="U205" s="11">
        <v>3084.6743281348899</v>
      </c>
      <c r="V205" s="74">
        <f>100</f>
        <v>100</v>
      </c>
      <c r="W205" s="127">
        <f t="shared" si="31"/>
        <v>99.707879227778136</v>
      </c>
      <c r="X205" s="127">
        <f t="shared" si="31"/>
        <v>102.34185981789057</v>
      </c>
      <c r="Y205" s="127">
        <f t="shared" si="31"/>
        <v>111.33987544877438</v>
      </c>
      <c r="Z205" s="127">
        <f t="shared" si="31"/>
        <v>112.91340870443769</v>
      </c>
      <c r="AA205" s="127">
        <f t="shared" si="31"/>
        <v>106.49314598385985</v>
      </c>
      <c r="AB205" s="127">
        <f t="shared" si="31"/>
        <v>317.35979374403115</v>
      </c>
      <c r="AC205" s="127">
        <f t="shared" si="31"/>
        <v>129.93483943942354</v>
      </c>
      <c r="AD205" s="127">
        <f t="shared" si="30"/>
        <v>132.42846474252306</v>
      </c>
      <c r="AE205" s="127">
        <f t="shared" si="30"/>
        <v>141.95713023644348</v>
      </c>
      <c r="AF205" s="127">
        <f t="shared" si="30"/>
        <v>131.13798674344403</v>
      </c>
      <c r="AG205" s="127">
        <f t="shared" si="30"/>
        <v>121.36355799087215</v>
      </c>
      <c r="AH205" s="127">
        <f t="shared" si="30"/>
        <v>128.29938119433177</v>
      </c>
      <c r="AI205" s="127">
        <f t="shared" si="30"/>
        <v>140.74394153874084</v>
      </c>
      <c r="AJ205" s="127">
        <f t="shared" si="30"/>
        <v>151.50138023879629</v>
      </c>
      <c r="AK205" s="127">
        <f t="shared" si="30"/>
        <v>168.803065777928</v>
      </c>
      <c r="AL205" s="127">
        <f t="shared" si="30"/>
        <v>153.80881306242964</v>
      </c>
      <c r="AM205" s="127">
        <f t="shared" si="30"/>
        <v>157.4482047604024</v>
      </c>
      <c r="AN205" s="280">
        <v>4</v>
      </c>
      <c r="AO205" s="281">
        <v>4</v>
      </c>
      <c r="AP205" s="281">
        <v>4</v>
      </c>
      <c r="AQ205" s="281">
        <v>4</v>
      </c>
      <c r="AR205" s="281">
        <v>4</v>
      </c>
      <c r="AS205" s="281">
        <v>4</v>
      </c>
      <c r="AT205" s="281">
        <v>4</v>
      </c>
      <c r="AU205" s="281">
        <v>4</v>
      </c>
      <c r="AV205" s="281">
        <v>4</v>
      </c>
      <c r="AW205" s="281">
        <v>4</v>
      </c>
      <c r="AX205" s="281">
        <v>1</v>
      </c>
      <c r="AY205" s="281">
        <v>1</v>
      </c>
      <c r="AZ205" s="281">
        <v>1</v>
      </c>
      <c r="BA205" s="281">
        <v>1</v>
      </c>
      <c r="BB205" s="281">
        <v>1</v>
      </c>
      <c r="BC205" s="281">
        <v>4</v>
      </c>
      <c r="BD205" s="281">
        <v>6</v>
      </c>
      <c r="BE205" s="325">
        <v>7</v>
      </c>
    </row>
    <row r="206" spans="2:57" ht="15" x14ac:dyDescent="0.25">
      <c r="B206" s="772"/>
      <c r="C206" s="1" t="s">
        <v>4</v>
      </c>
      <c r="D206" s="365">
        <v>3649.7712900008801</v>
      </c>
      <c r="E206" s="11">
        <v>3550.6431656397799</v>
      </c>
      <c r="F206" s="11">
        <v>3838.96215453471</v>
      </c>
      <c r="G206" s="11">
        <v>4335.0105862580504</v>
      </c>
      <c r="H206" s="11">
        <v>4120.8420693974404</v>
      </c>
      <c r="I206" s="11">
        <v>4031.7410182467802</v>
      </c>
      <c r="J206" s="11">
        <v>2459.2751637807901</v>
      </c>
      <c r="K206" s="11">
        <v>4189.7426294647503</v>
      </c>
      <c r="L206" s="11">
        <v>3988.8633212699901</v>
      </c>
      <c r="M206" s="11">
        <v>3954.54665463832</v>
      </c>
      <c r="N206" s="11">
        <v>4003.4048560721699</v>
      </c>
      <c r="O206" s="11">
        <v>4186.5174255914499</v>
      </c>
      <c r="P206" s="11">
        <v>4202</v>
      </c>
      <c r="Q206" s="11">
        <v>4646.9071914243796</v>
      </c>
      <c r="R206" s="11">
        <v>4688.1979718702396</v>
      </c>
      <c r="S206" s="11">
        <v>5227.3324216832698</v>
      </c>
      <c r="T206" s="11">
        <v>4781.9425845718797</v>
      </c>
      <c r="U206" s="11">
        <v>4905.5239973716098</v>
      </c>
      <c r="V206" s="74">
        <f>100</f>
        <v>100</v>
      </c>
      <c r="W206" s="127">
        <f t="shared" si="31"/>
        <v>97.283990790527682</v>
      </c>
      <c r="X206" s="127">
        <f t="shared" si="31"/>
        <v>105.18363616515227</v>
      </c>
      <c r="Y206" s="127">
        <f t="shared" si="31"/>
        <v>118.7748557871144</v>
      </c>
      <c r="Z206" s="127">
        <f t="shared" si="31"/>
        <v>112.90685749781453</v>
      </c>
      <c r="AA206" s="127">
        <f t="shared" si="31"/>
        <v>110.46557983762889</v>
      </c>
      <c r="AB206" s="127">
        <f t="shared" si="31"/>
        <v>67.381623898416862</v>
      </c>
      <c r="AC206" s="127">
        <f t="shared" si="31"/>
        <v>114.79466236537084</v>
      </c>
      <c r="AD206" s="127">
        <f t="shared" si="30"/>
        <v>109.29077480000201</v>
      </c>
      <c r="AE206" s="127">
        <f t="shared" si="30"/>
        <v>108.35053323676526</v>
      </c>
      <c r="AF206" s="127">
        <f t="shared" si="30"/>
        <v>109.68919797906582</v>
      </c>
      <c r="AG206" s="127">
        <f t="shared" si="30"/>
        <v>114.70629507829901</v>
      </c>
      <c r="AH206" s="127">
        <f t="shared" si="30"/>
        <v>115.13050177998926</v>
      </c>
      <c r="AI206" s="127">
        <f t="shared" si="30"/>
        <v>127.32050373006412</v>
      </c>
      <c r="AJ206" s="127">
        <f t="shared" si="30"/>
        <v>128.45182887799825</v>
      </c>
      <c r="AK206" s="127">
        <f t="shared" si="30"/>
        <v>143.22356132298935</v>
      </c>
      <c r="AL206" s="127">
        <f t="shared" si="30"/>
        <v>131.020335374788</v>
      </c>
      <c r="AM206" s="127">
        <f t="shared" si="30"/>
        <v>134.40633967424372</v>
      </c>
      <c r="AN206" s="280">
        <v>4</v>
      </c>
      <c r="AO206" s="281">
        <v>4</v>
      </c>
      <c r="AP206" s="281">
        <v>4</v>
      </c>
      <c r="AQ206" s="281">
        <v>4</v>
      </c>
      <c r="AR206" s="281">
        <v>4</v>
      </c>
      <c r="AS206" s="281">
        <v>4</v>
      </c>
      <c r="AT206" s="281">
        <v>4</v>
      </c>
      <c r="AU206" s="281">
        <v>4</v>
      </c>
      <c r="AV206" s="281">
        <v>4</v>
      </c>
      <c r="AW206" s="281">
        <v>4</v>
      </c>
      <c r="AX206" s="281">
        <v>1</v>
      </c>
      <c r="AY206" s="281">
        <v>1</v>
      </c>
      <c r="AZ206" s="281">
        <v>1</v>
      </c>
      <c r="BA206" s="281">
        <v>1</v>
      </c>
      <c r="BB206" s="281">
        <v>1</v>
      </c>
      <c r="BC206" s="281">
        <v>4</v>
      </c>
      <c r="BD206" s="281">
        <v>6</v>
      </c>
      <c r="BE206" s="325">
        <v>7</v>
      </c>
    </row>
    <row r="207" spans="2:57" ht="15" x14ac:dyDescent="0.25">
      <c r="B207" s="772"/>
      <c r="C207" s="1" t="s">
        <v>5</v>
      </c>
      <c r="D207" s="365">
        <v>3878.8877006902799</v>
      </c>
      <c r="E207" s="11">
        <v>3723.2232716430899</v>
      </c>
      <c r="F207" s="11">
        <v>4044.5629178030699</v>
      </c>
      <c r="G207" s="11">
        <v>4353.4101107085698</v>
      </c>
      <c r="H207" s="11">
        <v>4229.3171975253399</v>
      </c>
      <c r="I207" s="11">
        <v>4223.2811687242502</v>
      </c>
      <c r="J207" s="11">
        <v>3072.9414710664601</v>
      </c>
      <c r="K207" s="11">
        <v>5507.5778776628304</v>
      </c>
      <c r="L207" s="11">
        <v>6001.8073903493196</v>
      </c>
      <c r="M207" s="11">
        <v>6913.9157916966897</v>
      </c>
      <c r="N207" s="11">
        <v>8623.2132291115195</v>
      </c>
      <c r="O207" s="11">
        <v>10360.722462477701</v>
      </c>
      <c r="P207" s="11">
        <v>10175.6</v>
      </c>
      <c r="Q207" s="11">
        <v>10234.4970477515</v>
      </c>
      <c r="R207" s="11">
        <v>9840.6744540003292</v>
      </c>
      <c r="S207" s="11">
        <v>11156.151679824199</v>
      </c>
      <c r="T207" s="11">
        <v>10277.7661519347</v>
      </c>
      <c r="U207" s="11">
        <v>10503.2321639777</v>
      </c>
      <c r="V207" s="74">
        <f>100</f>
        <v>100</v>
      </c>
      <c r="W207" s="127">
        <f t="shared" si="31"/>
        <v>95.986879717618834</v>
      </c>
      <c r="X207" s="127">
        <f t="shared" si="31"/>
        <v>104.27120427031974</v>
      </c>
      <c r="Y207" s="127">
        <f t="shared" si="31"/>
        <v>112.23346605094665</v>
      </c>
      <c r="Z207" s="127">
        <f t="shared" si="31"/>
        <v>109.03427796511609</v>
      </c>
      <c r="AA207" s="127">
        <f t="shared" si="31"/>
        <v>108.87866560232416</v>
      </c>
      <c r="AB207" s="127">
        <f t="shared" si="31"/>
        <v>79.22223349027621</v>
      </c>
      <c r="AC207" s="127">
        <f t="shared" si="31"/>
        <v>141.98858803472737</v>
      </c>
      <c r="AD207" s="127">
        <f t="shared" si="30"/>
        <v>154.73011475122749</v>
      </c>
      <c r="AE207" s="127">
        <f t="shared" si="30"/>
        <v>178.24480431506953</v>
      </c>
      <c r="AF207" s="127">
        <f t="shared" si="30"/>
        <v>222.31149480241328</v>
      </c>
      <c r="AG207" s="127">
        <f t="shared" si="30"/>
        <v>267.10550193639079</v>
      </c>
      <c r="AH207" s="127">
        <f t="shared" si="30"/>
        <v>262.33293627420994</v>
      </c>
      <c r="AI207" s="127">
        <f t="shared" si="30"/>
        <v>263.85133671001063</v>
      </c>
      <c r="AJ207" s="127">
        <f t="shared" si="30"/>
        <v>253.69835925513132</v>
      </c>
      <c r="AK207" s="127">
        <f t="shared" si="30"/>
        <v>287.61213370108322</v>
      </c>
      <c r="AL207" s="127">
        <f t="shared" si="30"/>
        <v>264.96683959439423</v>
      </c>
      <c r="AM207" s="127">
        <f t="shared" si="30"/>
        <v>270.77948562698953</v>
      </c>
      <c r="AN207" s="280">
        <v>4</v>
      </c>
      <c r="AO207" s="281">
        <v>4</v>
      </c>
      <c r="AP207" s="281">
        <v>4</v>
      </c>
      <c r="AQ207" s="281">
        <v>4</v>
      </c>
      <c r="AR207" s="281">
        <v>4</v>
      </c>
      <c r="AS207" s="281">
        <v>4</v>
      </c>
      <c r="AT207" s="281">
        <v>4</v>
      </c>
      <c r="AU207" s="281">
        <v>4</v>
      </c>
      <c r="AV207" s="281">
        <v>4</v>
      </c>
      <c r="AW207" s="281">
        <v>4</v>
      </c>
      <c r="AX207" s="281">
        <v>1</v>
      </c>
      <c r="AY207" s="281">
        <v>1</v>
      </c>
      <c r="AZ207" s="281">
        <v>1</v>
      </c>
      <c r="BA207" s="281">
        <v>1</v>
      </c>
      <c r="BB207" s="281">
        <v>1</v>
      </c>
      <c r="BC207" s="281">
        <v>4</v>
      </c>
      <c r="BD207" s="281">
        <v>6</v>
      </c>
      <c r="BE207" s="325">
        <v>7</v>
      </c>
    </row>
    <row r="208" spans="2:57" ht="15" x14ac:dyDescent="0.25">
      <c r="B208" s="772"/>
      <c r="C208" s="1" t="s">
        <v>6</v>
      </c>
      <c r="D208" s="365">
        <v>9602.4108999073105</v>
      </c>
      <c r="E208" s="11">
        <v>9348.3531466154</v>
      </c>
      <c r="F208" s="11">
        <v>9999.7878718751708</v>
      </c>
      <c r="G208" s="11">
        <v>10997.519026763801</v>
      </c>
      <c r="H208" s="11">
        <v>10699.826536200801</v>
      </c>
      <c r="I208" s="11">
        <v>10476.5231508419</v>
      </c>
      <c r="J208" s="11">
        <v>12115.246623941401</v>
      </c>
      <c r="K208" s="11">
        <v>12403.280418652001</v>
      </c>
      <c r="L208" s="11">
        <v>12758.5539254788</v>
      </c>
      <c r="M208" s="11">
        <v>13829.267827203301</v>
      </c>
      <c r="N208" s="11">
        <v>16178.2566721684</v>
      </c>
      <c r="O208" s="11">
        <v>17878.7077079624</v>
      </c>
      <c r="P208" s="11">
        <v>17900.2</v>
      </c>
      <c r="Q208" s="11">
        <v>18680.602706146699</v>
      </c>
      <c r="R208" s="11">
        <v>18861.735096180299</v>
      </c>
      <c r="S208" s="11">
        <v>21291.178497893099</v>
      </c>
      <c r="T208" s="11">
        <v>19427.499515780801</v>
      </c>
      <c r="U208" s="11">
        <v>19881.809358391401</v>
      </c>
      <c r="V208" s="74">
        <f>100</f>
        <v>100</v>
      </c>
      <c r="W208" s="127">
        <f t="shared" si="31"/>
        <v>97.354229516523162</v>
      </c>
      <c r="X208" s="127">
        <f t="shared" si="31"/>
        <v>104.13830418329313</v>
      </c>
      <c r="Y208" s="127">
        <f t="shared" si="31"/>
        <v>114.52872764349166</v>
      </c>
      <c r="Z208" s="127">
        <f t="shared" si="31"/>
        <v>111.42854276631802</v>
      </c>
      <c r="AA208" s="127">
        <f t="shared" si="31"/>
        <v>109.1030498491064</v>
      </c>
      <c r="AB208" s="127">
        <f t="shared" si="31"/>
        <v>126.16880021306261</v>
      </c>
      <c r="AC208" s="127">
        <f t="shared" si="31"/>
        <v>129.16839893585188</v>
      </c>
      <c r="AD208" s="127">
        <f t="shared" si="30"/>
        <v>132.86823547201001</v>
      </c>
      <c r="AE208" s="127">
        <f t="shared" si="30"/>
        <v>144.01870500393596</v>
      </c>
      <c r="AF208" s="127">
        <f t="shared" si="30"/>
        <v>168.48119540817154</v>
      </c>
      <c r="AG208" s="127">
        <f t="shared" si="30"/>
        <v>186.18977977848226</v>
      </c>
      <c r="AH208" s="127">
        <f t="shared" si="30"/>
        <v>186.41360161095361</v>
      </c>
      <c r="AI208" s="127">
        <f t="shared" si="30"/>
        <v>194.54075545056105</v>
      </c>
      <c r="AJ208" s="127">
        <f t="shared" si="30"/>
        <v>196.42707745783267</v>
      </c>
      <c r="AK208" s="127">
        <f t="shared" si="30"/>
        <v>221.72742574574283</v>
      </c>
      <c r="AL208" s="127">
        <f t="shared" si="30"/>
        <v>202.31897716404043</v>
      </c>
      <c r="AM208" s="127">
        <f t="shared" si="30"/>
        <v>207.05018318455123</v>
      </c>
      <c r="AN208" s="280"/>
      <c r="AO208" s="281"/>
      <c r="AP208" s="281"/>
      <c r="AQ208" s="281"/>
      <c r="AR208" s="281"/>
      <c r="AS208" s="281"/>
      <c r="AT208" s="281"/>
      <c r="AU208" s="281"/>
      <c r="AV208" s="281"/>
      <c r="AW208" s="281"/>
      <c r="AX208" s="281"/>
      <c r="AY208" s="281"/>
      <c r="AZ208" s="281"/>
      <c r="BA208" s="281"/>
      <c r="BB208" s="281"/>
      <c r="BC208" s="281"/>
      <c r="BD208" s="281"/>
      <c r="BE208" s="325"/>
    </row>
    <row r="209" spans="2:57" ht="15" x14ac:dyDescent="0.25">
      <c r="B209" s="765"/>
      <c r="C209" s="8" t="s">
        <v>7</v>
      </c>
      <c r="D209" s="424">
        <v>5723.5231992170302</v>
      </c>
      <c r="E209" s="341">
        <v>5625.1298749723201</v>
      </c>
      <c r="F209" s="341">
        <v>5955.2249540721004</v>
      </c>
      <c r="G209" s="341">
        <v>6644.1089160551701</v>
      </c>
      <c r="H209" s="341">
        <v>6470.5093386754197</v>
      </c>
      <c r="I209" s="341">
        <v>6253.24198211766</v>
      </c>
      <c r="J209" s="341">
        <v>9042.3051528749202</v>
      </c>
      <c r="K209" s="341">
        <v>6895.7025409891303</v>
      </c>
      <c r="L209" s="341">
        <v>6756.7465351295205</v>
      </c>
      <c r="M209" s="341">
        <v>6915.3520355066303</v>
      </c>
      <c r="N209" s="341">
        <v>7555.0434430569003</v>
      </c>
      <c r="O209" s="341">
        <v>7517.9852454846095</v>
      </c>
      <c r="P209" s="341">
        <v>7724.6</v>
      </c>
      <c r="Q209" s="341">
        <v>8446.1056583951795</v>
      </c>
      <c r="R209" s="341">
        <v>9021.0606421799603</v>
      </c>
      <c r="S209" s="341">
        <v>10135.0268180689</v>
      </c>
      <c r="T209" s="341">
        <v>9149.7333638461205</v>
      </c>
      <c r="U209" s="341">
        <v>9378.5771944136704</v>
      </c>
      <c r="V209" s="74">
        <f>100</f>
        <v>100</v>
      </c>
      <c r="W209" s="127">
        <f t="shared" si="31"/>
        <v>98.280895860469826</v>
      </c>
      <c r="X209" s="127">
        <f t="shared" si="31"/>
        <v>104.04823649333277</v>
      </c>
      <c r="Y209" s="127">
        <f t="shared" si="31"/>
        <v>116.08424889348007</v>
      </c>
      <c r="Z209" s="127">
        <f t="shared" si="31"/>
        <v>113.05115945997346</v>
      </c>
      <c r="AA209" s="127">
        <f t="shared" si="31"/>
        <v>109.255117249688</v>
      </c>
      <c r="AB209" s="127">
        <f t="shared" si="31"/>
        <v>157.98494804933949</v>
      </c>
      <c r="AC209" s="127">
        <f t="shared" si="31"/>
        <v>120.48003128444473</v>
      </c>
      <c r="AD209" s="127">
        <f t="shared" si="30"/>
        <v>118.05222587468211</v>
      </c>
      <c r="AE209" s="127">
        <f t="shared" si="30"/>
        <v>120.82334245544145</v>
      </c>
      <c r="AF209" s="127">
        <f t="shared" si="30"/>
        <v>131.99987455437272</v>
      </c>
      <c r="AG209" s="127">
        <f t="shared" si="30"/>
        <v>131.35240277375061</v>
      </c>
      <c r="AH209" s="127">
        <f t="shared" si="30"/>
        <v>134.96232532187017</v>
      </c>
      <c r="AI209" s="127">
        <f t="shared" si="30"/>
        <v>147.56829603749304</v>
      </c>
      <c r="AJ209" s="127">
        <f t="shared" si="30"/>
        <v>157.61376914509631</v>
      </c>
      <c r="AK209" s="127">
        <f t="shared" si="30"/>
        <v>177.07671420734971</v>
      </c>
      <c r="AL209" s="127">
        <f t="shared" si="30"/>
        <v>159.86190752398437</v>
      </c>
      <c r="AM209" s="127">
        <f t="shared" si="30"/>
        <v>163.8602110618971</v>
      </c>
      <c r="AN209" s="283"/>
      <c r="AO209" s="284"/>
      <c r="AP209" s="284"/>
      <c r="AQ209" s="284"/>
      <c r="AR209" s="284"/>
      <c r="AS209" s="284"/>
      <c r="AT209" s="284"/>
      <c r="AU209" s="284"/>
      <c r="AV209" s="284"/>
      <c r="AW209" s="284"/>
      <c r="AX209" s="284"/>
      <c r="AY209" s="284"/>
      <c r="AZ209" s="284"/>
      <c r="BA209" s="284"/>
      <c r="BB209" s="284"/>
      <c r="BC209" s="284"/>
      <c r="BD209" s="284"/>
      <c r="BE209" s="284"/>
    </row>
    <row r="210" spans="2:57" ht="15" customHeight="1" x14ac:dyDescent="0.25">
      <c r="B210" s="772" t="s">
        <v>50</v>
      </c>
      <c r="C210" s="1" t="s">
        <v>2</v>
      </c>
      <c r="D210" s="425">
        <v>2.4235892450240599</v>
      </c>
      <c r="E210" s="11">
        <v>2.0511675793159001</v>
      </c>
      <c r="F210" s="11">
        <v>2.2768741053045898</v>
      </c>
      <c r="G210" s="11">
        <v>2.5403307924662899</v>
      </c>
      <c r="H210" s="11">
        <v>2.45014781405549</v>
      </c>
      <c r="I210" s="11">
        <v>2.82975565234337</v>
      </c>
      <c r="J210" s="11">
        <v>2.7233239590775602</v>
      </c>
      <c r="K210" s="11">
        <v>4.0668776015664898</v>
      </c>
      <c r="L210" s="11">
        <v>3.1569165102255199</v>
      </c>
      <c r="M210" s="11">
        <v>5.5516949142073404</v>
      </c>
      <c r="N210" s="11">
        <v>62.8029854774584</v>
      </c>
      <c r="O210" s="11">
        <v>56.575934876621702</v>
      </c>
      <c r="P210" s="11">
        <v>68.8</v>
      </c>
      <c r="Q210" s="11">
        <v>64.5117360388316</v>
      </c>
      <c r="R210" s="11">
        <v>112.30814369281001</v>
      </c>
      <c r="S210" s="11">
        <v>131.71854637203199</v>
      </c>
      <c r="T210" s="11">
        <v>111.462295130947</v>
      </c>
      <c r="U210" s="11">
        <v>114.25588516788601</v>
      </c>
      <c r="V210" s="74">
        <f>100</f>
        <v>100</v>
      </c>
      <c r="W210" s="127">
        <f t="shared" si="31"/>
        <v>84.633465985509332</v>
      </c>
      <c r="X210" s="127">
        <f t="shared" si="31"/>
        <v>93.946369417973969</v>
      </c>
      <c r="Y210" s="127">
        <f t="shared" si="31"/>
        <v>104.81688667673021</v>
      </c>
      <c r="Z210" s="127">
        <f t="shared" si="31"/>
        <v>101.09583623074572</v>
      </c>
      <c r="AA210" s="127">
        <f t="shared" si="31"/>
        <v>116.75887975461279</v>
      </c>
      <c r="AB210" s="127">
        <f t="shared" si="31"/>
        <v>112.36738917986594</v>
      </c>
      <c r="AC210" s="127">
        <f t="shared" si="31"/>
        <v>167.80391355161822</v>
      </c>
      <c r="AD210" s="127">
        <f t="shared" si="30"/>
        <v>130.25790227065394</v>
      </c>
      <c r="AE210" s="127">
        <f t="shared" si="30"/>
        <v>229.06913478039579</v>
      </c>
      <c r="AF210" s="127">
        <f t="shared" si="30"/>
        <v>2591.321347311678</v>
      </c>
      <c r="AG210" s="127">
        <f t="shared" si="30"/>
        <v>2334.3862823611453</v>
      </c>
      <c r="AH210" s="127">
        <f t="shared" si="30"/>
        <v>2838.7648666644004</v>
      </c>
      <c r="AI210" s="127">
        <f t="shared" si="30"/>
        <v>2661.8263045721337</v>
      </c>
      <c r="AJ210" s="127">
        <f t="shared" si="30"/>
        <v>4633.9594848175311</v>
      </c>
      <c r="AK210" s="127">
        <f t="shared" si="30"/>
        <v>5434.8543855963671</v>
      </c>
      <c r="AL210" s="127">
        <f t="shared" si="30"/>
        <v>4599.0588281324244</v>
      </c>
      <c r="AM210" s="127">
        <f t="shared" si="30"/>
        <v>4714.3254741894907</v>
      </c>
      <c r="AN210" s="280">
        <v>4</v>
      </c>
      <c r="AO210" s="281">
        <v>4</v>
      </c>
      <c r="AP210" s="281">
        <v>4</v>
      </c>
      <c r="AQ210" s="281">
        <v>4</v>
      </c>
      <c r="AR210" s="281">
        <v>4</v>
      </c>
      <c r="AS210" s="281">
        <v>4</v>
      </c>
      <c r="AT210" s="281">
        <v>4</v>
      </c>
      <c r="AU210" s="281">
        <v>4</v>
      </c>
      <c r="AV210" s="281">
        <v>4</v>
      </c>
      <c r="AW210" s="281">
        <v>4</v>
      </c>
      <c r="AX210" s="281">
        <v>1</v>
      </c>
      <c r="AY210" s="281">
        <v>1</v>
      </c>
      <c r="AZ210" s="281">
        <v>1</v>
      </c>
      <c r="BA210" s="281">
        <v>1</v>
      </c>
      <c r="BB210" s="281">
        <v>1</v>
      </c>
      <c r="BC210" s="281">
        <v>4</v>
      </c>
      <c r="BD210" s="281">
        <v>6</v>
      </c>
      <c r="BE210" s="325">
        <v>7</v>
      </c>
    </row>
    <row r="211" spans="2:57" ht="15" x14ac:dyDescent="0.25">
      <c r="B211" s="772"/>
      <c r="C211" s="1" t="s">
        <v>3</v>
      </c>
      <c r="D211" s="365">
        <v>48.623257114673798</v>
      </c>
      <c r="E211" s="11">
        <v>68.5676001601434</v>
      </c>
      <c r="F211" s="11">
        <v>73.594445560657903</v>
      </c>
      <c r="G211" s="11">
        <v>69.8809868521558</v>
      </c>
      <c r="H211" s="11">
        <v>61.157595736180198</v>
      </c>
      <c r="I211" s="11">
        <v>71.021108194882999</v>
      </c>
      <c r="J211" s="11">
        <v>83.035834453998504</v>
      </c>
      <c r="K211" s="11">
        <v>116.09585274629799</v>
      </c>
      <c r="L211" s="11">
        <v>106.21224995666999</v>
      </c>
      <c r="M211" s="11">
        <v>116.712136744478</v>
      </c>
      <c r="N211" s="11">
        <v>121.349900864709</v>
      </c>
      <c r="O211" s="11">
        <v>125.057237344187</v>
      </c>
      <c r="P211" s="11">
        <v>125.6</v>
      </c>
      <c r="Q211" s="11">
        <v>119.080114578893</v>
      </c>
      <c r="R211" s="11">
        <v>143.12434672583601</v>
      </c>
      <c r="S211" s="11">
        <v>159.46937801364899</v>
      </c>
      <c r="T211" s="11">
        <v>145.30420053512199</v>
      </c>
      <c r="U211" s="11">
        <v>148.72413313175699</v>
      </c>
      <c r="V211" s="74">
        <f>100</f>
        <v>100</v>
      </c>
      <c r="W211" s="127">
        <f t="shared" si="31"/>
        <v>141.01811402397945</v>
      </c>
      <c r="X211" s="127">
        <f t="shared" si="31"/>
        <v>151.35646998532346</v>
      </c>
      <c r="Y211" s="127">
        <f t="shared" si="31"/>
        <v>143.71926316525332</v>
      </c>
      <c r="Z211" s="127">
        <f t="shared" si="31"/>
        <v>125.77848413557577</v>
      </c>
      <c r="AA211" s="127">
        <f t="shared" si="31"/>
        <v>146.06406976683149</v>
      </c>
      <c r="AB211" s="127">
        <f t="shared" si="31"/>
        <v>170.77390405617126</v>
      </c>
      <c r="AC211" s="127">
        <f t="shared" si="31"/>
        <v>238.76609597027991</v>
      </c>
      <c r="AD211" s="127">
        <f t="shared" si="30"/>
        <v>218.43919198209505</v>
      </c>
      <c r="AE211" s="127">
        <f t="shared" si="30"/>
        <v>240.033563504852</v>
      </c>
      <c r="AF211" s="127">
        <f t="shared" si="30"/>
        <v>249.57172362706106</v>
      </c>
      <c r="AG211" s="127">
        <f t="shared" si="30"/>
        <v>257.19633929345827</v>
      </c>
      <c r="AH211" s="127">
        <f t="shared" si="30"/>
        <v>258.31260070419211</v>
      </c>
      <c r="AI211" s="127">
        <f t="shared" si="30"/>
        <v>244.90361535849547</v>
      </c>
      <c r="AJ211" s="127">
        <f t="shared" si="30"/>
        <v>294.35368014999375</v>
      </c>
      <c r="AK211" s="127">
        <f t="shared" si="30"/>
        <v>327.96934528173233</v>
      </c>
      <c r="AL211" s="127">
        <f t="shared" si="30"/>
        <v>298.83683068050021</v>
      </c>
      <c r="AM211" s="127">
        <f t="shared" si="30"/>
        <v>305.87036319061025</v>
      </c>
      <c r="AN211" s="280">
        <v>4</v>
      </c>
      <c r="AO211" s="281">
        <v>4</v>
      </c>
      <c r="AP211" s="281">
        <v>4</v>
      </c>
      <c r="AQ211" s="281">
        <v>4</v>
      </c>
      <c r="AR211" s="281">
        <v>4</v>
      </c>
      <c r="AS211" s="281">
        <v>4</v>
      </c>
      <c r="AT211" s="281">
        <v>4</v>
      </c>
      <c r="AU211" s="281">
        <v>4</v>
      </c>
      <c r="AV211" s="281">
        <v>4</v>
      </c>
      <c r="AW211" s="281">
        <v>4</v>
      </c>
      <c r="AX211" s="281">
        <v>1</v>
      </c>
      <c r="AY211" s="281">
        <v>1</v>
      </c>
      <c r="AZ211" s="281">
        <v>1</v>
      </c>
      <c r="BA211" s="281">
        <v>4</v>
      </c>
      <c r="BB211" s="281">
        <v>1</v>
      </c>
      <c r="BC211" s="281">
        <v>4</v>
      </c>
      <c r="BD211" s="281">
        <v>6</v>
      </c>
      <c r="BE211" s="325">
        <v>7</v>
      </c>
    </row>
    <row r="212" spans="2:57" ht="15" x14ac:dyDescent="0.25">
      <c r="B212" s="772"/>
      <c r="C212" s="1" t="s">
        <v>4</v>
      </c>
      <c r="D212" s="365">
        <v>63.598867507289697</v>
      </c>
      <c r="E212" s="11">
        <v>72.564233591480402</v>
      </c>
      <c r="F212" s="11">
        <v>76.159653230166597</v>
      </c>
      <c r="G212" s="11">
        <v>85.069267834122201</v>
      </c>
      <c r="H212" s="11">
        <v>67.134128407346793</v>
      </c>
      <c r="I212" s="11">
        <v>79.296543461642102</v>
      </c>
      <c r="J212" s="11">
        <v>114.651562183069</v>
      </c>
      <c r="K212" s="11">
        <v>90.844423877778198</v>
      </c>
      <c r="L212" s="11">
        <v>112.752030806608</v>
      </c>
      <c r="M212" s="11">
        <v>108.39924731248</v>
      </c>
      <c r="N212" s="11">
        <v>117.301443949633</v>
      </c>
      <c r="O212" s="11">
        <v>135.63978631391501</v>
      </c>
      <c r="P212" s="11">
        <v>143.30000000000001</v>
      </c>
      <c r="Q212" s="11">
        <v>211.80315749540401</v>
      </c>
      <c r="R212" s="11">
        <v>186.72180147800401</v>
      </c>
      <c r="S212" s="11">
        <v>208.194485534964</v>
      </c>
      <c r="T212" s="11">
        <v>190.45546392807401</v>
      </c>
      <c r="U212" s="11">
        <v>195.411184203159</v>
      </c>
      <c r="V212" s="74">
        <f>100</f>
        <v>100</v>
      </c>
      <c r="W212" s="127">
        <f t="shared" si="31"/>
        <v>114.0967385671814</v>
      </c>
      <c r="X212" s="127">
        <f t="shared" si="31"/>
        <v>119.75001476470817</v>
      </c>
      <c r="Y212" s="127">
        <f t="shared" si="31"/>
        <v>133.75909221083469</v>
      </c>
      <c r="Z212" s="127">
        <f t="shared" si="31"/>
        <v>105.55868530151405</v>
      </c>
      <c r="AA212" s="127">
        <f t="shared" si="31"/>
        <v>124.68231993683401</v>
      </c>
      <c r="AB212" s="127">
        <f t="shared" si="31"/>
        <v>180.27296188871233</v>
      </c>
      <c r="AC212" s="127">
        <f t="shared" si="31"/>
        <v>142.83968793526961</v>
      </c>
      <c r="AD212" s="127">
        <f t="shared" si="30"/>
        <v>177.28622415121524</v>
      </c>
      <c r="AE212" s="127">
        <f t="shared" si="30"/>
        <v>170.44210307684378</v>
      </c>
      <c r="AF212" s="127">
        <f t="shared" si="30"/>
        <v>184.4395168454657</v>
      </c>
      <c r="AG212" s="127">
        <f t="shared" si="30"/>
        <v>213.27390192658382</v>
      </c>
      <c r="AH212" s="127">
        <f t="shared" si="30"/>
        <v>225.31847753983195</v>
      </c>
      <c r="AI212" s="127">
        <f t="shared" si="30"/>
        <v>333.02976263080024</v>
      </c>
      <c r="AJ212" s="127">
        <f t="shared" si="30"/>
        <v>293.59296603292813</v>
      </c>
      <c r="AK212" s="127">
        <f t="shared" si="30"/>
        <v>327.35564907834367</v>
      </c>
      <c r="AL212" s="127">
        <f t="shared" si="30"/>
        <v>299.463609011975</v>
      </c>
      <c r="AM212" s="127">
        <f t="shared" si="30"/>
        <v>307.25576077398074</v>
      </c>
      <c r="AN212" s="280">
        <v>4</v>
      </c>
      <c r="AO212" s="281">
        <v>4</v>
      </c>
      <c r="AP212" s="281">
        <v>4</v>
      </c>
      <c r="AQ212" s="281">
        <v>4</v>
      </c>
      <c r="AR212" s="281">
        <v>4</v>
      </c>
      <c r="AS212" s="281">
        <v>4</v>
      </c>
      <c r="AT212" s="281">
        <v>4</v>
      </c>
      <c r="AU212" s="281">
        <v>4</v>
      </c>
      <c r="AV212" s="281">
        <v>4</v>
      </c>
      <c r="AW212" s="281">
        <v>4</v>
      </c>
      <c r="AX212" s="281">
        <v>1</v>
      </c>
      <c r="AY212" s="281">
        <v>1</v>
      </c>
      <c r="AZ212" s="281">
        <v>1</v>
      </c>
      <c r="BA212" s="281">
        <v>1</v>
      </c>
      <c r="BB212" s="281">
        <v>1</v>
      </c>
      <c r="BC212" s="281">
        <v>4</v>
      </c>
      <c r="BD212" s="281">
        <v>6</v>
      </c>
      <c r="BE212" s="325">
        <v>7</v>
      </c>
    </row>
    <row r="213" spans="2:57" ht="15" x14ac:dyDescent="0.25">
      <c r="B213" s="772"/>
      <c r="C213" s="1" t="s">
        <v>5</v>
      </c>
      <c r="D213" s="365">
        <v>42.508897702022999</v>
      </c>
      <c r="E213" s="11">
        <v>47.868603646375902</v>
      </c>
      <c r="F213" s="11">
        <v>46.350865188243397</v>
      </c>
      <c r="G213" s="11">
        <v>51.796295102012202</v>
      </c>
      <c r="H213" s="11">
        <v>49.065934104850299</v>
      </c>
      <c r="I213" s="11">
        <v>57.2521188108148</v>
      </c>
      <c r="J213" s="11">
        <v>57.877586983276998</v>
      </c>
      <c r="K213" s="11">
        <v>136.10567094395401</v>
      </c>
      <c r="L213" s="11">
        <v>126.6948030154</v>
      </c>
      <c r="M213" s="11">
        <v>135.313086456869</v>
      </c>
      <c r="N213" s="11">
        <v>164.74105446731599</v>
      </c>
      <c r="O213" s="11">
        <v>87.916560671584904</v>
      </c>
      <c r="P213" s="11">
        <v>211.9</v>
      </c>
      <c r="Q213" s="11">
        <v>109.492986189121</v>
      </c>
      <c r="R213" s="11">
        <v>141.01553187977899</v>
      </c>
      <c r="S213" s="11">
        <v>159.86614742158201</v>
      </c>
      <c r="T213" s="11">
        <v>147.27899388884299</v>
      </c>
      <c r="U213" s="11">
        <v>150.53400558009301</v>
      </c>
      <c r="V213" s="74">
        <f>100</f>
        <v>100</v>
      </c>
      <c r="W213" s="127">
        <f t="shared" si="31"/>
        <v>112.60843313774716</v>
      </c>
      <c r="X213" s="127">
        <f t="shared" si="31"/>
        <v>109.03803131558868</v>
      </c>
      <c r="Y213" s="127">
        <f t="shared" si="31"/>
        <v>121.84812569145309</v>
      </c>
      <c r="Z213" s="127">
        <f t="shared" si="31"/>
        <v>115.42509158621456</v>
      </c>
      <c r="AA213" s="127">
        <f t="shared" si="31"/>
        <v>134.68267093665469</v>
      </c>
      <c r="AB213" s="127">
        <f t="shared" si="31"/>
        <v>136.15405270911694</v>
      </c>
      <c r="AC213" s="127">
        <f t="shared" si="31"/>
        <v>320.18160503248413</v>
      </c>
      <c r="AD213" s="127">
        <f t="shared" si="30"/>
        <v>298.04302125992456</v>
      </c>
      <c r="AE213" s="127">
        <f t="shared" si="30"/>
        <v>318.31709070741078</v>
      </c>
      <c r="AF213" s="127">
        <f t="shared" si="30"/>
        <v>387.54487500972289</v>
      </c>
      <c r="AG213" s="127">
        <f t="shared" si="30"/>
        <v>206.81919650765479</v>
      </c>
      <c r="AH213" s="127">
        <f t="shared" si="30"/>
        <v>498.48387385946182</v>
      </c>
      <c r="AI213" s="127">
        <f t="shared" si="30"/>
        <v>257.5766300896347</v>
      </c>
      <c r="AJ213" s="127">
        <f t="shared" si="30"/>
        <v>331.73180087675632</v>
      </c>
      <c r="AK213" s="127">
        <f t="shared" si="30"/>
        <v>376.07690639781981</v>
      </c>
      <c r="AL213" s="127">
        <f t="shared" si="30"/>
        <v>346.46627376986532</v>
      </c>
      <c r="AM213" s="127">
        <f t="shared" si="30"/>
        <v>354.1235217043257</v>
      </c>
      <c r="AN213" s="280">
        <v>4</v>
      </c>
      <c r="AO213" s="281">
        <v>4</v>
      </c>
      <c r="AP213" s="281">
        <v>4</v>
      </c>
      <c r="AQ213" s="281">
        <v>4</v>
      </c>
      <c r="AR213" s="281">
        <v>4</v>
      </c>
      <c r="AS213" s="281">
        <v>4</v>
      </c>
      <c r="AT213" s="281">
        <v>4</v>
      </c>
      <c r="AU213" s="281">
        <v>4</v>
      </c>
      <c r="AV213" s="281">
        <v>4</v>
      </c>
      <c r="AW213" s="281">
        <v>4</v>
      </c>
      <c r="AX213" s="281">
        <v>1</v>
      </c>
      <c r="AY213" s="281">
        <v>1</v>
      </c>
      <c r="AZ213" s="281">
        <v>1</v>
      </c>
      <c r="BA213" s="281">
        <v>4</v>
      </c>
      <c r="BB213" s="281">
        <v>1</v>
      </c>
      <c r="BC213" s="281">
        <v>4</v>
      </c>
      <c r="BD213" s="281">
        <v>6</v>
      </c>
      <c r="BE213" s="325">
        <v>7</v>
      </c>
    </row>
    <row r="214" spans="2:57" ht="15" x14ac:dyDescent="0.25">
      <c r="B214" s="772"/>
      <c r="C214" s="1" t="s">
        <v>6</v>
      </c>
      <c r="D214" s="365">
        <v>157.154611569011</v>
      </c>
      <c r="E214" s="11">
        <v>191.051604977316</v>
      </c>
      <c r="F214" s="11">
        <v>198.38183808437199</v>
      </c>
      <c r="G214" s="11">
        <v>209.28688058075701</v>
      </c>
      <c r="H214" s="11">
        <v>179.807806062433</v>
      </c>
      <c r="I214" s="11">
        <v>210.399526119683</v>
      </c>
      <c r="J214" s="11">
        <v>258.288307579422</v>
      </c>
      <c r="K214" s="11">
        <v>347.11282516959602</v>
      </c>
      <c r="L214" s="11">
        <v>348.816000288905</v>
      </c>
      <c r="M214" s="11">
        <v>365.97616542803399</v>
      </c>
      <c r="N214" s="11">
        <v>466.19538475911702</v>
      </c>
      <c r="O214" s="11">
        <v>405.189519206309</v>
      </c>
      <c r="P214" s="11">
        <v>549.6</v>
      </c>
      <c r="Q214" s="11">
        <v>504.88799430224901</v>
      </c>
      <c r="R214" s="11">
        <v>583.16982377642898</v>
      </c>
      <c r="S214" s="11">
        <v>659.24855734222604</v>
      </c>
      <c r="T214" s="11">
        <v>594.50095348298601</v>
      </c>
      <c r="U214" s="11">
        <v>608.92520808289396</v>
      </c>
      <c r="V214" s="74">
        <f>100</f>
        <v>100</v>
      </c>
      <c r="W214" s="127">
        <f t="shared" si="31"/>
        <v>121.56920059162242</v>
      </c>
      <c r="X214" s="127">
        <f t="shared" si="31"/>
        <v>126.23354548985472</v>
      </c>
      <c r="Y214" s="127">
        <f t="shared" si="31"/>
        <v>133.17259894015473</v>
      </c>
      <c r="Z214" s="127">
        <f t="shared" si="31"/>
        <v>114.41459099879762</v>
      </c>
      <c r="AA214" s="127">
        <f t="shared" si="31"/>
        <v>133.88059314269034</v>
      </c>
      <c r="AB214" s="127">
        <f t="shared" si="31"/>
        <v>164.35299289069883</v>
      </c>
      <c r="AC214" s="127">
        <f t="shared" si="31"/>
        <v>220.87345812131582</v>
      </c>
      <c r="AD214" s="127">
        <f t="shared" si="30"/>
        <v>221.95721576756281</v>
      </c>
      <c r="AE214" s="127">
        <f t="shared" si="30"/>
        <v>232.87650408357479</v>
      </c>
      <c r="AF214" s="127">
        <f t="shared" si="30"/>
        <v>296.64760079560091</v>
      </c>
      <c r="AG214" s="127">
        <f t="shared" si="30"/>
        <v>257.82859004960153</v>
      </c>
      <c r="AH214" s="127">
        <f t="shared" si="30"/>
        <v>349.719295229625</v>
      </c>
      <c r="AI214" s="127">
        <f t="shared" si="30"/>
        <v>321.26832885240441</v>
      </c>
      <c r="AJ214" s="127">
        <f t="shared" si="30"/>
        <v>371.08031253689478</v>
      </c>
      <c r="AK214" s="127">
        <f t="shared" si="30"/>
        <v>419.49043095864323</v>
      </c>
      <c r="AL214" s="127">
        <f t="shared" si="30"/>
        <v>378.29049211319131</v>
      </c>
      <c r="AM214" s="127">
        <f t="shared" si="30"/>
        <v>387.46887667085593</v>
      </c>
      <c r="AN214" s="280"/>
      <c r="AO214" s="281"/>
      <c r="AP214" s="281"/>
      <c r="AQ214" s="281"/>
      <c r="AR214" s="281"/>
      <c r="AS214" s="281"/>
      <c r="AT214" s="281"/>
      <c r="AU214" s="281"/>
      <c r="AV214" s="281"/>
      <c r="AW214" s="281"/>
      <c r="AX214" s="281"/>
      <c r="AY214" s="281"/>
      <c r="AZ214" s="281"/>
      <c r="BA214" s="281"/>
      <c r="BB214" s="281"/>
      <c r="BC214" s="281"/>
      <c r="BD214" s="281"/>
      <c r="BE214" s="325"/>
    </row>
    <row r="215" spans="2:57" ht="15" x14ac:dyDescent="0.25">
      <c r="B215" s="765"/>
      <c r="C215" s="8" t="s">
        <v>7</v>
      </c>
      <c r="D215" s="424">
        <v>114.645713866988</v>
      </c>
      <c r="E215" s="341">
        <v>143.18300133093899</v>
      </c>
      <c r="F215" s="341">
        <v>152.03097289612899</v>
      </c>
      <c r="G215" s="341">
        <v>157.49058547874401</v>
      </c>
      <c r="H215" s="341">
        <v>130.74187195758199</v>
      </c>
      <c r="I215" s="341">
        <v>153.14740730886899</v>
      </c>
      <c r="J215" s="341">
        <v>200.41072059614399</v>
      </c>
      <c r="K215" s="341">
        <v>211.00715422564301</v>
      </c>
      <c r="L215" s="341">
        <v>222.121197273505</v>
      </c>
      <c r="M215" s="341">
        <v>230.66307897116499</v>
      </c>
      <c r="N215" s="341">
        <v>301.45433029179998</v>
      </c>
      <c r="O215" s="341">
        <v>317.27295853472401</v>
      </c>
      <c r="P215" s="341">
        <v>337.7</v>
      </c>
      <c r="Q215" s="341">
        <v>395.39500811312797</v>
      </c>
      <c r="R215" s="341">
        <v>442.15429189665002</v>
      </c>
      <c r="S215" s="341">
        <v>499.38240992064499</v>
      </c>
      <c r="T215" s="341">
        <v>447.22195959414199</v>
      </c>
      <c r="U215" s="341">
        <v>458.39120250280098</v>
      </c>
      <c r="V215" s="74">
        <f>100</f>
        <v>100</v>
      </c>
      <c r="W215" s="127">
        <f t="shared" si="31"/>
        <v>124.89171771136596</v>
      </c>
      <c r="X215" s="127">
        <f t="shared" si="31"/>
        <v>132.60938221599403</v>
      </c>
      <c r="Y215" s="127">
        <f t="shared" si="31"/>
        <v>137.37154243852905</v>
      </c>
      <c r="Z215" s="127">
        <f t="shared" si="31"/>
        <v>114.03991265584403</v>
      </c>
      <c r="AA215" s="127">
        <f t="shared" si="31"/>
        <v>133.58319482100364</v>
      </c>
      <c r="AB215" s="127">
        <f t="shared" si="31"/>
        <v>174.80873365109886</v>
      </c>
      <c r="AC215" s="127">
        <f t="shared" si="31"/>
        <v>184.05149840180991</v>
      </c>
      <c r="AD215" s="127">
        <f t="shared" si="30"/>
        <v>193.74574921414865</v>
      </c>
      <c r="AE215" s="127">
        <f t="shared" si="30"/>
        <v>201.1964260947255</v>
      </c>
      <c r="AF215" s="127">
        <f t="shared" si="30"/>
        <v>262.94426553228789</v>
      </c>
      <c r="AG215" s="127">
        <f t="shared" si="30"/>
        <v>276.74210211017936</v>
      </c>
      <c r="AH215" s="127">
        <f t="shared" si="30"/>
        <v>294.55963821883449</v>
      </c>
      <c r="AI215" s="127">
        <f t="shared" si="30"/>
        <v>344.88424798145127</v>
      </c>
      <c r="AJ215" s="127">
        <f t="shared" si="30"/>
        <v>385.67014586313934</v>
      </c>
      <c r="AK215" s="127">
        <f t="shared" si="30"/>
        <v>435.58750962118711</v>
      </c>
      <c r="AL215" s="127">
        <f t="shared" si="30"/>
        <v>390.09043121577935</v>
      </c>
      <c r="AM215" s="127">
        <f t="shared" si="30"/>
        <v>399.83283023962554</v>
      </c>
      <c r="AN215" s="283"/>
      <c r="AO215" s="284"/>
      <c r="AP215" s="284"/>
      <c r="AQ215" s="284"/>
      <c r="AR215" s="284"/>
      <c r="AS215" s="284"/>
      <c r="AT215" s="284"/>
      <c r="AU215" s="284"/>
      <c r="AV215" s="284"/>
      <c r="AW215" s="284"/>
      <c r="AX215" s="284"/>
      <c r="AY215" s="284"/>
      <c r="AZ215" s="284"/>
      <c r="BA215" s="284"/>
      <c r="BB215" s="284"/>
      <c r="BC215" s="284"/>
      <c r="BD215" s="284"/>
      <c r="BE215" s="284"/>
    </row>
    <row r="216" spans="2:57" ht="15" customHeight="1" x14ac:dyDescent="0.25">
      <c r="B216" s="772" t="s">
        <v>51</v>
      </c>
      <c r="C216" s="1" t="s">
        <v>2</v>
      </c>
      <c r="D216" s="425">
        <v>3740.7380502687802</v>
      </c>
      <c r="E216" s="11">
        <v>2497.0620704390899</v>
      </c>
      <c r="F216" s="11">
        <v>3021.6463486524099</v>
      </c>
      <c r="G216" s="11">
        <v>4362.7639379010798</v>
      </c>
      <c r="H216" s="11">
        <v>3713.6164789363102</v>
      </c>
      <c r="I216" s="11">
        <v>4790.7824971012396</v>
      </c>
      <c r="J216" s="11">
        <v>4343.5079927970901</v>
      </c>
      <c r="K216" s="11">
        <v>4722.25541854528</v>
      </c>
      <c r="L216" s="11">
        <v>5112.2842029592002</v>
      </c>
      <c r="M216" s="11">
        <v>4815.7430024638097</v>
      </c>
      <c r="N216" s="11">
        <v>6512.9291104813501</v>
      </c>
      <c r="O216" s="11">
        <v>4677.2831340625798</v>
      </c>
      <c r="P216" s="11">
        <v>5488.7</v>
      </c>
      <c r="Q216" s="11">
        <v>7191.1811912103703</v>
      </c>
      <c r="R216" s="11">
        <v>4668.4851374397203</v>
      </c>
      <c r="S216" s="11">
        <v>5334.1136104122597</v>
      </c>
      <c r="T216" s="11">
        <v>5242.77907451181</v>
      </c>
      <c r="U216" s="11">
        <v>5349.5872681562796</v>
      </c>
      <c r="V216" s="74">
        <f>100</f>
        <v>100</v>
      </c>
      <c r="W216" s="127">
        <f t="shared" si="31"/>
        <v>66.75319246852024</v>
      </c>
      <c r="X216" s="127">
        <f t="shared" si="31"/>
        <v>80.77674266540258</v>
      </c>
      <c r="Y216" s="127">
        <f t="shared" si="31"/>
        <v>116.628426777641</v>
      </c>
      <c r="Z216" s="127">
        <f t="shared" si="31"/>
        <v>99.274967373603687</v>
      </c>
      <c r="AA216" s="127">
        <f t="shared" si="31"/>
        <v>128.07051530264226</v>
      </c>
      <c r="AB216" s="127">
        <f t="shared" si="31"/>
        <v>116.11366351848666</v>
      </c>
      <c r="AC216" s="127">
        <f t="shared" si="31"/>
        <v>126.23860198406504</v>
      </c>
      <c r="AD216" s="127">
        <f t="shared" si="30"/>
        <v>136.6651215417736</v>
      </c>
      <c r="AE216" s="127">
        <f t="shared" si="30"/>
        <v>128.73777681700508</v>
      </c>
      <c r="AF216" s="127">
        <f t="shared" si="30"/>
        <v>174.10813114843424</v>
      </c>
      <c r="AG216" s="127">
        <f t="shared" si="30"/>
        <v>125.03637173221757</v>
      </c>
      <c r="AH216" s="127">
        <f t="shared" si="30"/>
        <v>146.72772929410615</v>
      </c>
      <c r="AI216" s="127">
        <f t="shared" si="30"/>
        <v>192.2396354562616</v>
      </c>
      <c r="AJ216" s="127">
        <f t="shared" si="30"/>
        <v>124.80117759393175</v>
      </c>
      <c r="AK216" s="127">
        <f t="shared" si="30"/>
        <v>142.59521887743495</v>
      </c>
      <c r="AL216" s="127">
        <f t="shared" si="30"/>
        <v>140.15360081508794</v>
      </c>
      <c r="AM216" s="127">
        <f t="shared" si="30"/>
        <v>143.0088714116697</v>
      </c>
      <c r="AN216" s="280">
        <v>1</v>
      </c>
      <c r="AO216" s="281">
        <v>1</v>
      </c>
      <c r="AP216" s="281">
        <v>1</v>
      </c>
      <c r="AQ216" s="281">
        <v>1</v>
      </c>
      <c r="AR216" s="281">
        <v>1</v>
      </c>
      <c r="AS216" s="281">
        <v>1</v>
      </c>
      <c r="AT216" s="281">
        <v>1</v>
      </c>
      <c r="AU216" s="281">
        <v>1</v>
      </c>
      <c r="AV216" s="281">
        <v>1</v>
      </c>
      <c r="AW216" s="281">
        <v>1</v>
      </c>
      <c r="AX216" s="281">
        <v>1</v>
      </c>
      <c r="AY216" s="281">
        <v>1</v>
      </c>
      <c r="AZ216" s="281">
        <v>1</v>
      </c>
      <c r="BA216" s="281">
        <v>1</v>
      </c>
      <c r="BB216" s="281">
        <v>1</v>
      </c>
      <c r="BC216" s="281">
        <v>4</v>
      </c>
      <c r="BD216" s="281">
        <v>6</v>
      </c>
      <c r="BE216" s="325">
        <v>7</v>
      </c>
    </row>
    <row r="217" spans="2:57" ht="15" x14ac:dyDescent="0.25">
      <c r="B217" s="772"/>
      <c r="C217" s="1" t="s">
        <v>3</v>
      </c>
      <c r="D217" s="365">
        <v>5973.7759697806196</v>
      </c>
      <c r="E217" s="11">
        <v>5189.98611160571</v>
      </c>
      <c r="F217" s="11">
        <v>6640.9252752953398</v>
      </c>
      <c r="G217" s="11">
        <v>7599.8975111514901</v>
      </c>
      <c r="H217" s="11">
        <v>7162.5733411410802</v>
      </c>
      <c r="I217" s="11">
        <v>7575.1708300030396</v>
      </c>
      <c r="J217" s="11">
        <v>7122.26162463129</v>
      </c>
      <c r="K217" s="11">
        <v>7335.9769677875001</v>
      </c>
      <c r="L217" s="11">
        <v>8376.5195652407201</v>
      </c>
      <c r="M217" s="11">
        <v>8195.6032103543403</v>
      </c>
      <c r="N217" s="11">
        <v>9322.5582095439804</v>
      </c>
      <c r="O217" s="11">
        <v>9020.3001780717404</v>
      </c>
      <c r="P217" s="11">
        <v>9156.2999999999993</v>
      </c>
      <c r="Q217" s="11">
        <v>9819.7426145151403</v>
      </c>
      <c r="R217" s="11">
        <v>9311.8203656501591</v>
      </c>
      <c r="S217" s="11">
        <v>10181.8524462273</v>
      </c>
      <c r="T217" s="11">
        <v>10227.835473090099</v>
      </c>
      <c r="U217" s="11">
        <v>10424.889319963801</v>
      </c>
      <c r="V217" s="74">
        <f>100</f>
        <v>100</v>
      </c>
      <c r="W217" s="127">
        <f t="shared" si="31"/>
        <v>86.879490256416602</v>
      </c>
      <c r="X217" s="127">
        <f t="shared" si="31"/>
        <v>111.16796660754622</v>
      </c>
      <c r="Y217" s="127">
        <f t="shared" si="31"/>
        <v>127.22099974282411</v>
      </c>
      <c r="Z217" s="127">
        <f t="shared" si="31"/>
        <v>119.90026705678616</v>
      </c>
      <c r="AA217" s="127">
        <f t="shared" si="31"/>
        <v>126.80707927989522</v>
      </c>
      <c r="AB217" s="127">
        <f t="shared" si="31"/>
        <v>119.22545573621248</v>
      </c>
      <c r="AC217" s="127">
        <f t="shared" si="31"/>
        <v>122.8030144568161</v>
      </c>
      <c r="AD217" s="127">
        <f t="shared" si="30"/>
        <v>140.22152165757129</v>
      </c>
      <c r="AE217" s="127">
        <f t="shared" si="30"/>
        <v>137.19301245666423</v>
      </c>
      <c r="AF217" s="127">
        <f t="shared" si="30"/>
        <v>156.05804865639013</v>
      </c>
      <c r="AG217" s="127">
        <f t="shared" si="30"/>
        <v>150.99830029955075</v>
      </c>
      <c r="AH217" s="127">
        <f t="shared" si="30"/>
        <v>153.27491433088099</v>
      </c>
      <c r="AI217" s="127">
        <f t="shared" si="30"/>
        <v>164.38083155762803</v>
      </c>
      <c r="AJ217" s="127">
        <f t="shared" si="30"/>
        <v>155.87829896460153</v>
      </c>
      <c r="AK217" s="127">
        <f t="shared" si="30"/>
        <v>170.44248893386634</v>
      </c>
      <c r="AL217" s="127">
        <f t="shared" si="30"/>
        <v>171.21223703114038</v>
      </c>
      <c r="AM217" s="127">
        <f t="shared" si="30"/>
        <v>174.51088512023065</v>
      </c>
      <c r="AN217" s="280">
        <v>1</v>
      </c>
      <c r="AO217" s="281">
        <v>1</v>
      </c>
      <c r="AP217" s="281">
        <v>1</v>
      </c>
      <c r="AQ217" s="281">
        <v>1</v>
      </c>
      <c r="AR217" s="281">
        <v>1</v>
      </c>
      <c r="AS217" s="281">
        <v>1</v>
      </c>
      <c r="AT217" s="281">
        <v>1</v>
      </c>
      <c r="AU217" s="281">
        <v>1</v>
      </c>
      <c r="AV217" s="281">
        <v>1</v>
      </c>
      <c r="AW217" s="281">
        <v>1</v>
      </c>
      <c r="AX217" s="281">
        <v>1</v>
      </c>
      <c r="AY217" s="281">
        <v>1</v>
      </c>
      <c r="AZ217" s="281">
        <v>1</v>
      </c>
      <c r="BA217" s="281">
        <v>1</v>
      </c>
      <c r="BB217" s="281">
        <v>1</v>
      </c>
      <c r="BC217" s="281">
        <v>4</v>
      </c>
      <c r="BD217" s="281">
        <v>6</v>
      </c>
      <c r="BE217" s="325">
        <v>7</v>
      </c>
    </row>
    <row r="218" spans="2:57" ht="15" x14ac:dyDescent="0.25">
      <c r="B218" s="772"/>
      <c r="C218" s="1" t="s">
        <v>4</v>
      </c>
      <c r="D218" s="365">
        <v>4874.4491258656599</v>
      </c>
      <c r="E218" s="11">
        <v>4054.2240898353598</v>
      </c>
      <c r="F218" s="11">
        <v>3918.7436629017402</v>
      </c>
      <c r="G218" s="11">
        <v>4277.8612440748602</v>
      </c>
      <c r="H218" s="11">
        <v>4729.5419838563403</v>
      </c>
      <c r="I218" s="11">
        <v>4750.3686776012901</v>
      </c>
      <c r="J218" s="11">
        <v>4677.2500800936796</v>
      </c>
      <c r="K218" s="11">
        <v>4734.7493074039903</v>
      </c>
      <c r="L218" s="11">
        <v>5032.6713232690699</v>
      </c>
      <c r="M218" s="11">
        <v>5110.4484556249899</v>
      </c>
      <c r="N218" s="11">
        <v>5550.8496569192303</v>
      </c>
      <c r="O218" s="11">
        <v>6009.9720172983998</v>
      </c>
      <c r="P218" s="11">
        <v>6422.5</v>
      </c>
      <c r="Q218" s="11">
        <v>6565.2461504041703</v>
      </c>
      <c r="R218" s="11">
        <v>6379.2290906423596</v>
      </c>
      <c r="S218" s="11">
        <v>6981.6478966008699</v>
      </c>
      <c r="T218" s="11">
        <v>7031.8826225043604</v>
      </c>
      <c r="U218" s="11">
        <v>7179.4875505487098</v>
      </c>
      <c r="V218" s="74">
        <f>100</f>
        <v>100</v>
      </c>
      <c r="W218" s="127">
        <f t="shared" si="31"/>
        <v>83.172969604342015</v>
      </c>
      <c r="X218" s="127">
        <f t="shared" si="31"/>
        <v>80.393569851973893</v>
      </c>
      <c r="Y218" s="127">
        <f t="shared" si="31"/>
        <v>87.760916846478509</v>
      </c>
      <c r="Z218" s="127">
        <f t="shared" si="31"/>
        <v>97.027209880181388</v>
      </c>
      <c r="AA218" s="127">
        <f t="shared" si="31"/>
        <v>97.454472391434905</v>
      </c>
      <c r="AB218" s="127">
        <f t="shared" si="31"/>
        <v>95.95443422056519</v>
      </c>
      <c r="AC218" s="127">
        <f t="shared" si="31"/>
        <v>97.134038845120571</v>
      </c>
      <c r="AD218" s="127">
        <f t="shared" si="30"/>
        <v>103.24595032829092</v>
      </c>
      <c r="AE218" s="127">
        <f t="shared" si="30"/>
        <v>104.84155898780499</v>
      </c>
      <c r="AF218" s="127">
        <f t="shared" si="30"/>
        <v>113.87645072474621</v>
      </c>
      <c r="AG218" s="127">
        <f t="shared" si="30"/>
        <v>123.2954096373112</v>
      </c>
      <c r="AH218" s="127">
        <f t="shared" si="30"/>
        <v>131.75847842825561</v>
      </c>
      <c r="AI218" s="127">
        <f t="shared" si="30"/>
        <v>134.68693550552217</v>
      </c>
      <c r="AJ218" s="127">
        <f t="shared" si="30"/>
        <v>130.87076972024946</v>
      </c>
      <c r="AK218" s="127">
        <f t="shared" si="30"/>
        <v>143.22947509193645</v>
      </c>
      <c r="AL218" s="127">
        <f t="shared" si="30"/>
        <v>144.26004746240037</v>
      </c>
      <c r="AM218" s="127">
        <f t="shared" si="30"/>
        <v>147.28818303696411</v>
      </c>
      <c r="AN218" s="280">
        <v>1</v>
      </c>
      <c r="AO218" s="281">
        <v>1</v>
      </c>
      <c r="AP218" s="281">
        <v>1</v>
      </c>
      <c r="AQ218" s="281">
        <v>1</v>
      </c>
      <c r="AR218" s="281">
        <v>1</v>
      </c>
      <c r="AS218" s="281">
        <v>1</v>
      </c>
      <c r="AT218" s="281">
        <v>1</v>
      </c>
      <c r="AU218" s="281">
        <v>1</v>
      </c>
      <c r="AV218" s="281">
        <v>1</v>
      </c>
      <c r="AW218" s="281">
        <v>1</v>
      </c>
      <c r="AX218" s="281">
        <v>1</v>
      </c>
      <c r="AY218" s="281">
        <v>1</v>
      </c>
      <c r="AZ218" s="281">
        <v>1</v>
      </c>
      <c r="BA218" s="281">
        <v>1</v>
      </c>
      <c r="BB218" s="281">
        <v>1</v>
      </c>
      <c r="BC218" s="281">
        <v>4</v>
      </c>
      <c r="BD218" s="281">
        <v>6</v>
      </c>
      <c r="BE218" s="325">
        <v>7</v>
      </c>
    </row>
    <row r="219" spans="2:57" ht="15" x14ac:dyDescent="0.25">
      <c r="B219" s="772"/>
      <c r="C219" s="1" t="s">
        <v>5</v>
      </c>
      <c r="D219" s="365">
        <v>2173.8340839750099</v>
      </c>
      <c r="E219" s="11">
        <v>2213.4776776705498</v>
      </c>
      <c r="F219" s="11">
        <v>2424.0137706618898</v>
      </c>
      <c r="G219" s="11">
        <v>2276.3006184270298</v>
      </c>
      <c r="H219" s="11">
        <v>2026.3396599037801</v>
      </c>
      <c r="I219" s="11">
        <v>2429.8949690986301</v>
      </c>
      <c r="J219" s="11">
        <v>2262.7293717341099</v>
      </c>
      <c r="K219" s="11">
        <v>2417.0786028573002</v>
      </c>
      <c r="L219" s="11">
        <v>2811.1286359588398</v>
      </c>
      <c r="M219" s="11">
        <v>2877.4757055694799</v>
      </c>
      <c r="N219" s="11">
        <v>5231.8520133287702</v>
      </c>
      <c r="O219" s="11">
        <v>5364.02950903078</v>
      </c>
      <c r="P219" s="11">
        <v>6108.8</v>
      </c>
      <c r="Q219" s="11">
        <v>6793.8678832329797</v>
      </c>
      <c r="R219" s="11">
        <v>7063.4753268662998</v>
      </c>
      <c r="S219" s="11">
        <v>7855.3611100613298</v>
      </c>
      <c r="T219" s="11">
        <v>7998.4781290424598</v>
      </c>
      <c r="U219" s="11">
        <v>8141.6329766756598</v>
      </c>
      <c r="V219" s="74">
        <f>100</f>
        <v>100</v>
      </c>
      <c r="W219" s="127">
        <f t="shared" si="31"/>
        <v>101.82367154824664</v>
      </c>
      <c r="X219" s="127">
        <f t="shared" si="31"/>
        <v>111.5086835987689</v>
      </c>
      <c r="Y219" s="127">
        <f t="shared" si="31"/>
        <v>104.71363179036426</v>
      </c>
      <c r="Z219" s="127">
        <f t="shared" ref="Z219:AH261" si="32">H219*100/$D219</f>
        <v>93.215010052582954</v>
      </c>
      <c r="AA219" s="127">
        <f t="shared" si="32"/>
        <v>111.77922855342275</v>
      </c>
      <c r="AB219" s="127">
        <f t="shared" si="32"/>
        <v>104.08933176705688</v>
      </c>
      <c r="AC219" s="127">
        <f t="shared" si="32"/>
        <v>111.1896542921758</v>
      </c>
      <c r="AD219" s="127">
        <f t="shared" si="30"/>
        <v>129.31661421089194</v>
      </c>
      <c r="AE219" s="127">
        <f t="shared" ref="AD219:AM244" si="33">M219*100/$D219</f>
        <v>132.36869026856971</v>
      </c>
      <c r="AF219" s="127">
        <f t="shared" si="33"/>
        <v>240.67393422049753</v>
      </c>
      <c r="AG219" s="127">
        <f t="shared" si="33"/>
        <v>246.754319870736</v>
      </c>
      <c r="AH219" s="127">
        <f t="shared" si="33"/>
        <v>281.0150068504596</v>
      </c>
      <c r="AI219" s="127">
        <f t="shared" si="33"/>
        <v>312.52927412058563</v>
      </c>
      <c r="AJ219" s="127">
        <f t="shared" si="33"/>
        <v>324.93166699963757</v>
      </c>
      <c r="AK219" s="127">
        <f t="shared" si="33"/>
        <v>361.35973614404116</v>
      </c>
      <c r="AL219" s="127">
        <f t="shared" si="33"/>
        <v>367.94335814335358</v>
      </c>
      <c r="AM219" s="127">
        <f t="shared" si="33"/>
        <v>374.52872032386693</v>
      </c>
      <c r="AN219" s="280">
        <v>1</v>
      </c>
      <c r="AO219" s="281">
        <v>1</v>
      </c>
      <c r="AP219" s="281">
        <v>1</v>
      </c>
      <c r="AQ219" s="281">
        <v>1</v>
      </c>
      <c r="AR219" s="281">
        <v>1</v>
      </c>
      <c r="AS219" s="281">
        <v>1</v>
      </c>
      <c r="AT219" s="281">
        <v>1</v>
      </c>
      <c r="AU219" s="281">
        <v>1</v>
      </c>
      <c r="AV219" s="281">
        <v>1</v>
      </c>
      <c r="AW219" s="281">
        <v>1</v>
      </c>
      <c r="AX219" s="281">
        <v>1</v>
      </c>
      <c r="AY219" s="281">
        <v>1</v>
      </c>
      <c r="AZ219" s="281">
        <v>1</v>
      </c>
      <c r="BA219" s="281">
        <v>1</v>
      </c>
      <c r="BB219" s="281">
        <v>1</v>
      </c>
      <c r="BC219" s="281">
        <v>4</v>
      </c>
      <c r="BD219" s="281">
        <v>6</v>
      </c>
      <c r="BE219" s="325">
        <v>7</v>
      </c>
    </row>
    <row r="220" spans="2:57" ht="15" x14ac:dyDescent="0.25">
      <c r="B220" s="772"/>
      <c r="C220" s="1" t="s">
        <v>6</v>
      </c>
      <c r="D220" s="365">
        <v>16762.7972298901</v>
      </c>
      <c r="E220" s="11">
        <v>13954.7499495507</v>
      </c>
      <c r="F220" s="11">
        <v>16005.329057511401</v>
      </c>
      <c r="G220" s="11">
        <v>18516.823311554501</v>
      </c>
      <c r="H220" s="11">
        <v>17632.071463837499</v>
      </c>
      <c r="I220" s="11">
        <v>19546.216973804199</v>
      </c>
      <c r="J220" s="11">
        <v>18405.749069256199</v>
      </c>
      <c r="K220" s="11">
        <v>19210.0602965941</v>
      </c>
      <c r="L220" s="11">
        <v>21332.603727427799</v>
      </c>
      <c r="M220" s="11">
        <v>20999.270374012602</v>
      </c>
      <c r="N220" s="11">
        <v>26618.188990273298</v>
      </c>
      <c r="O220" s="11">
        <v>25071.584838463499</v>
      </c>
      <c r="P220" s="11">
        <v>27176.3</v>
      </c>
      <c r="Q220" s="11">
        <v>30370.0378393627</v>
      </c>
      <c r="R220" s="11">
        <v>27423.009920598499</v>
      </c>
      <c r="S220" s="11">
        <v>30352.975063301801</v>
      </c>
      <c r="T220" s="11">
        <v>30500.975299148799</v>
      </c>
      <c r="U220" s="11">
        <v>31095.597115344401</v>
      </c>
      <c r="V220" s="74">
        <f>100</f>
        <v>100</v>
      </c>
      <c r="W220" s="127">
        <f t="shared" ref="W220:AC280" si="34">E220*100/$D220</f>
        <v>83.248337125188684</v>
      </c>
      <c r="X220" s="127">
        <f t="shared" si="34"/>
        <v>95.481254339651372</v>
      </c>
      <c r="Y220" s="127">
        <f t="shared" si="34"/>
        <v>110.46380301335842</v>
      </c>
      <c r="Z220" s="127">
        <f t="shared" si="32"/>
        <v>105.18573494641682</v>
      </c>
      <c r="AA220" s="127">
        <f t="shared" si="32"/>
        <v>116.6047450538322</v>
      </c>
      <c r="AB220" s="127">
        <f t="shared" si="32"/>
        <v>109.80117946207996</v>
      </c>
      <c r="AC220" s="127">
        <f t="shared" si="32"/>
        <v>114.59937165105256</v>
      </c>
      <c r="AD220" s="127">
        <f t="shared" si="33"/>
        <v>127.26159861546962</v>
      </c>
      <c r="AE220" s="127">
        <f t="shared" si="33"/>
        <v>125.27306800900961</v>
      </c>
      <c r="AF220" s="127">
        <f t="shared" si="33"/>
        <v>158.7932409204941</v>
      </c>
      <c r="AG220" s="127">
        <f t="shared" si="33"/>
        <v>149.56683240048878</v>
      </c>
      <c r="AH220" s="127">
        <f t="shared" si="33"/>
        <v>162.12270319384024</v>
      </c>
      <c r="AI220" s="127">
        <f t="shared" si="33"/>
        <v>181.17523837375566</v>
      </c>
      <c r="AJ220" s="127">
        <f t="shared" si="33"/>
        <v>163.59447378925483</v>
      </c>
      <c r="AK220" s="127">
        <f t="shared" si="33"/>
        <v>181.07344882260321</v>
      </c>
      <c r="AL220" s="127">
        <f t="shared" si="33"/>
        <v>181.956357765647</v>
      </c>
      <c r="AM220" s="127">
        <f t="shared" si="33"/>
        <v>185.50362859426099</v>
      </c>
      <c r="AN220" s="280"/>
      <c r="AO220" s="281"/>
      <c r="AP220" s="281"/>
      <c r="AQ220" s="281"/>
      <c r="AR220" s="281"/>
      <c r="AS220" s="281"/>
      <c r="AT220" s="281"/>
      <c r="AU220" s="281"/>
      <c r="AV220" s="281"/>
      <c r="AW220" s="281"/>
      <c r="AX220" s="281"/>
      <c r="AY220" s="281"/>
      <c r="AZ220" s="281"/>
      <c r="BA220" s="281"/>
      <c r="BB220" s="281"/>
      <c r="BC220" s="281"/>
      <c r="BD220" s="281"/>
      <c r="BE220" s="325"/>
    </row>
    <row r="221" spans="2:57" ht="15" x14ac:dyDescent="0.25">
      <c r="B221" s="765"/>
      <c r="C221" s="8" t="s">
        <v>7</v>
      </c>
      <c r="D221" s="424">
        <v>14588.963145915101</v>
      </c>
      <c r="E221" s="341">
        <v>11741.2722718802</v>
      </c>
      <c r="F221" s="341">
        <v>13581.3152868495</v>
      </c>
      <c r="G221" s="341">
        <v>16240.522693127399</v>
      </c>
      <c r="H221" s="341">
        <v>15605.731803933701</v>
      </c>
      <c r="I221" s="341">
        <v>17116.322004705598</v>
      </c>
      <c r="J221" s="341">
        <v>16143.019697522101</v>
      </c>
      <c r="K221" s="341">
        <v>16792.981693736801</v>
      </c>
      <c r="L221" s="341">
        <v>18521.475091469001</v>
      </c>
      <c r="M221" s="341">
        <v>18121.794668443101</v>
      </c>
      <c r="N221" s="341">
        <v>21386.3369769446</v>
      </c>
      <c r="O221" s="341">
        <v>19707.5553294327</v>
      </c>
      <c r="P221" s="341">
        <v>21067.5</v>
      </c>
      <c r="Q221" s="341">
        <v>23576.169956129699</v>
      </c>
      <c r="R221" s="341">
        <v>20359.534593732202</v>
      </c>
      <c r="S221" s="341">
        <v>22497.613953240401</v>
      </c>
      <c r="T221" s="341">
        <v>22502.4971701063</v>
      </c>
      <c r="U221" s="341">
        <v>22953.9641386687</v>
      </c>
      <c r="V221" s="74">
        <f>100</f>
        <v>100</v>
      </c>
      <c r="W221" s="127">
        <f t="shared" si="34"/>
        <v>80.480512250575856</v>
      </c>
      <c r="X221" s="127">
        <f t="shared" si="34"/>
        <v>93.093081057321456</v>
      </c>
      <c r="Y221" s="127">
        <f t="shared" si="34"/>
        <v>111.32060949564283</v>
      </c>
      <c r="Z221" s="127">
        <f t="shared" si="32"/>
        <v>106.96943742916572</v>
      </c>
      <c r="AA221" s="127">
        <f t="shared" si="32"/>
        <v>117.32377300232029</v>
      </c>
      <c r="AB221" s="127">
        <f t="shared" si="32"/>
        <v>110.65227553228917</v>
      </c>
      <c r="AC221" s="127">
        <f t="shared" si="32"/>
        <v>115.10743790204738</v>
      </c>
      <c r="AD221" s="127">
        <f t="shared" si="33"/>
        <v>126.95539022356775</v>
      </c>
      <c r="AE221" s="127">
        <f t="shared" si="33"/>
        <v>124.21578207576178</v>
      </c>
      <c r="AF221" s="127">
        <f t="shared" si="33"/>
        <v>146.59257661455371</v>
      </c>
      <c r="AG221" s="127">
        <f t="shared" si="33"/>
        <v>135.08537332175521</v>
      </c>
      <c r="AH221" s="127">
        <f t="shared" si="33"/>
        <v>144.40710960256888</v>
      </c>
      <c r="AI221" s="127">
        <f t="shared" si="33"/>
        <v>161.60277958294117</v>
      </c>
      <c r="AJ221" s="127">
        <f t="shared" si="33"/>
        <v>139.55436304897964</v>
      </c>
      <c r="AK221" s="127">
        <f t="shared" si="33"/>
        <v>154.20982100115674</v>
      </c>
      <c r="AL221" s="127">
        <f t="shared" si="33"/>
        <v>154.24329299513641</v>
      </c>
      <c r="AM221" s="127">
        <f t="shared" si="33"/>
        <v>157.33787184934931</v>
      </c>
      <c r="AN221" s="283"/>
      <c r="AO221" s="284"/>
      <c r="AP221" s="284"/>
      <c r="AQ221" s="284"/>
      <c r="AR221" s="284"/>
      <c r="AS221" s="284"/>
      <c r="AT221" s="284"/>
      <c r="AU221" s="284"/>
      <c r="AV221" s="284"/>
      <c r="AW221" s="284"/>
      <c r="AX221" s="284"/>
      <c r="AY221" s="284"/>
      <c r="AZ221" s="284"/>
      <c r="BA221" s="284"/>
      <c r="BB221" s="284"/>
      <c r="BC221" s="284"/>
      <c r="BD221" s="284"/>
      <c r="BE221" s="284"/>
    </row>
    <row r="222" spans="2:57" ht="15" customHeight="1" x14ac:dyDescent="0.25">
      <c r="B222" s="772" t="s">
        <v>52</v>
      </c>
      <c r="C222" s="1" t="s">
        <v>2</v>
      </c>
      <c r="D222" s="425">
        <v>354.73872826771299</v>
      </c>
      <c r="E222" s="11">
        <v>373.32478662915599</v>
      </c>
      <c r="F222" s="11">
        <v>418.425334245089</v>
      </c>
      <c r="G222" s="11">
        <v>490.54889766255599</v>
      </c>
      <c r="H222" s="11">
        <v>510.71842742815198</v>
      </c>
      <c r="I222" s="11">
        <v>512.54629577512401</v>
      </c>
      <c r="J222" s="11">
        <v>869.54120129475598</v>
      </c>
      <c r="K222" s="11">
        <v>811.88549079254699</v>
      </c>
      <c r="L222" s="11">
        <v>982.60748275233095</v>
      </c>
      <c r="M222" s="11">
        <v>1037.23207393543</v>
      </c>
      <c r="N222" s="11">
        <v>783.11689659825799</v>
      </c>
      <c r="O222" s="11">
        <v>768.55761892648195</v>
      </c>
      <c r="P222" s="11">
        <v>965.7</v>
      </c>
      <c r="Q222" s="11">
        <v>1712.0025680184399</v>
      </c>
      <c r="R222" s="11">
        <v>1578.69546879871</v>
      </c>
      <c r="S222" s="11">
        <v>1803.7844970819201</v>
      </c>
      <c r="T222" s="11">
        <v>1772.8987858007999</v>
      </c>
      <c r="U222" s="11">
        <v>1808.9868012059501</v>
      </c>
      <c r="V222" s="74">
        <f>100</f>
        <v>100</v>
      </c>
      <c r="W222" s="127">
        <f t="shared" si="34"/>
        <v>105.23936544853838</v>
      </c>
      <c r="X222" s="127">
        <f t="shared" si="34"/>
        <v>117.95310207272132</v>
      </c>
      <c r="Y222" s="127">
        <f t="shared" si="34"/>
        <v>138.28456229125067</v>
      </c>
      <c r="Z222" s="127">
        <f t="shared" si="32"/>
        <v>143.97030454558228</v>
      </c>
      <c r="AA222" s="127">
        <f t="shared" si="32"/>
        <v>144.48557626567273</v>
      </c>
      <c r="AB222" s="127">
        <f t="shared" si="32"/>
        <v>245.12158724280414</v>
      </c>
      <c r="AC222" s="127">
        <f t="shared" si="32"/>
        <v>228.86858019624972</v>
      </c>
      <c r="AD222" s="127">
        <f t="shared" si="33"/>
        <v>276.99470186147261</v>
      </c>
      <c r="AE222" s="127">
        <f t="shared" si="33"/>
        <v>292.39324361355193</v>
      </c>
      <c r="AF222" s="127">
        <f t="shared" si="33"/>
        <v>220.75878222330945</v>
      </c>
      <c r="AG222" s="127">
        <f t="shared" si="33"/>
        <v>216.65455663089301</v>
      </c>
      <c r="AH222" s="127">
        <f t="shared" si="33"/>
        <v>272.22852286689397</v>
      </c>
      <c r="AI222" s="127">
        <f t="shared" si="33"/>
        <v>482.60943381587356</v>
      </c>
      <c r="AJ222" s="127">
        <f t="shared" si="33"/>
        <v>445.03048102695612</v>
      </c>
      <c r="AK222" s="127">
        <f t="shared" si="33"/>
        <v>508.48254034463531</v>
      </c>
      <c r="AL222" s="127">
        <f t="shared" si="33"/>
        <v>499.77593212287633</v>
      </c>
      <c r="AM222" s="127">
        <f t="shared" si="33"/>
        <v>509.94905744848649</v>
      </c>
      <c r="AN222" s="280">
        <v>1</v>
      </c>
      <c r="AO222" s="281">
        <v>1</v>
      </c>
      <c r="AP222" s="281">
        <v>1</v>
      </c>
      <c r="AQ222" s="281">
        <v>1</v>
      </c>
      <c r="AR222" s="281">
        <v>1</v>
      </c>
      <c r="AS222" s="281">
        <v>1</v>
      </c>
      <c r="AT222" s="281">
        <v>1</v>
      </c>
      <c r="AU222" s="281">
        <v>1</v>
      </c>
      <c r="AV222" s="281">
        <v>1</v>
      </c>
      <c r="AW222" s="281">
        <v>1</v>
      </c>
      <c r="AX222" s="281">
        <v>1</v>
      </c>
      <c r="AY222" s="281">
        <v>1</v>
      </c>
      <c r="AZ222" s="281">
        <v>1</v>
      </c>
      <c r="BA222" s="281">
        <v>1</v>
      </c>
      <c r="BB222" s="281">
        <v>1</v>
      </c>
      <c r="BC222" s="281">
        <v>4</v>
      </c>
      <c r="BD222" s="281">
        <v>6</v>
      </c>
      <c r="BE222" s="325">
        <v>7</v>
      </c>
    </row>
    <row r="223" spans="2:57" ht="15" x14ac:dyDescent="0.25">
      <c r="B223" s="772"/>
      <c r="C223" s="1" t="s">
        <v>3</v>
      </c>
      <c r="D223" s="365">
        <v>2688.3868468206701</v>
      </c>
      <c r="E223" s="11">
        <v>2817.5634770841498</v>
      </c>
      <c r="F223" s="11">
        <v>2989.22398547478</v>
      </c>
      <c r="G223" s="11">
        <v>3401.3486600747701</v>
      </c>
      <c r="H223" s="11">
        <v>3567.7953452057</v>
      </c>
      <c r="I223" s="11">
        <v>3415.0240344024</v>
      </c>
      <c r="J223" s="11">
        <v>3729.6037296037298</v>
      </c>
      <c r="K223" s="11">
        <v>3859.4165897115499</v>
      </c>
      <c r="L223" s="11">
        <v>3904.57183935795</v>
      </c>
      <c r="M223" s="11">
        <v>4009.66490076029</v>
      </c>
      <c r="N223" s="11">
        <v>4268.52688071585</v>
      </c>
      <c r="O223" s="11">
        <v>4751.15746629356</v>
      </c>
      <c r="P223" s="11">
        <v>5158.6000000000004</v>
      </c>
      <c r="Q223" s="11">
        <v>5046.4675155394298</v>
      </c>
      <c r="R223" s="11">
        <v>5168.2467496745103</v>
      </c>
      <c r="S223" s="11">
        <v>5651.1317884021501</v>
      </c>
      <c r="T223" s="11">
        <v>5676.6531946274299</v>
      </c>
      <c r="U223" s="11">
        <v>5786.0261679203104</v>
      </c>
      <c r="V223" s="74">
        <f>100</f>
        <v>100</v>
      </c>
      <c r="W223" s="127">
        <f t="shared" si="34"/>
        <v>104.80498669364665</v>
      </c>
      <c r="X223" s="127">
        <f t="shared" si="34"/>
        <v>111.19024737864214</v>
      </c>
      <c r="Y223" s="127">
        <f t="shared" si="34"/>
        <v>126.52006031413447</v>
      </c>
      <c r="Z223" s="127">
        <f t="shared" si="32"/>
        <v>132.71138227093442</v>
      </c>
      <c r="AA223" s="127">
        <f t="shared" si="32"/>
        <v>127.02874359175887</v>
      </c>
      <c r="AB223" s="127">
        <f t="shared" si="32"/>
        <v>138.73017322690816</v>
      </c>
      <c r="AC223" s="127">
        <f t="shared" si="32"/>
        <v>143.55882577969606</v>
      </c>
      <c r="AD223" s="127">
        <f t="shared" si="33"/>
        <v>145.23846685143397</v>
      </c>
      <c r="AE223" s="127">
        <f t="shared" si="33"/>
        <v>149.14761636712308</v>
      </c>
      <c r="AF223" s="127">
        <f t="shared" si="33"/>
        <v>158.77651260509177</v>
      </c>
      <c r="AG223" s="127">
        <f t="shared" si="33"/>
        <v>176.72893586398683</v>
      </c>
      <c r="AH223" s="127">
        <f t="shared" si="33"/>
        <v>191.88458707498307</v>
      </c>
      <c r="AI223" s="127">
        <f t="shared" si="33"/>
        <v>187.7135919448298</v>
      </c>
      <c r="AJ223" s="127">
        <f t="shared" si="33"/>
        <v>192.24341748980666</v>
      </c>
      <c r="AK223" s="127">
        <f t="shared" si="33"/>
        <v>210.20530564956712</v>
      </c>
      <c r="AL223" s="127">
        <f t="shared" si="33"/>
        <v>211.1546261037816</v>
      </c>
      <c r="AM223" s="127">
        <f t="shared" si="33"/>
        <v>215.2229756206016</v>
      </c>
      <c r="AN223" s="280">
        <v>1</v>
      </c>
      <c r="AO223" s="281">
        <v>1</v>
      </c>
      <c r="AP223" s="281">
        <v>1</v>
      </c>
      <c r="AQ223" s="281">
        <v>1</v>
      </c>
      <c r="AR223" s="281">
        <v>1</v>
      </c>
      <c r="AS223" s="281">
        <v>1</v>
      </c>
      <c r="AT223" s="281">
        <v>1</v>
      </c>
      <c r="AU223" s="281">
        <v>1</v>
      </c>
      <c r="AV223" s="281">
        <v>1</v>
      </c>
      <c r="AW223" s="281">
        <v>1</v>
      </c>
      <c r="AX223" s="281">
        <v>1</v>
      </c>
      <c r="AY223" s="281">
        <v>1</v>
      </c>
      <c r="AZ223" s="281">
        <v>1</v>
      </c>
      <c r="BA223" s="281">
        <v>1</v>
      </c>
      <c r="BB223" s="281">
        <v>1</v>
      </c>
      <c r="BC223" s="281">
        <v>4</v>
      </c>
      <c r="BD223" s="281">
        <v>6</v>
      </c>
      <c r="BE223" s="325">
        <v>7</v>
      </c>
    </row>
    <row r="224" spans="2:57" ht="15" x14ac:dyDescent="0.25">
      <c r="B224" s="772"/>
      <c r="C224" s="1" t="s">
        <v>4</v>
      </c>
      <c r="D224" s="365">
        <v>3832.7521913894102</v>
      </c>
      <c r="E224" s="11">
        <v>4197.0252721294401</v>
      </c>
      <c r="F224" s="11">
        <v>4160.4376429531503</v>
      </c>
      <c r="G224" s="11">
        <v>4435.7872424676498</v>
      </c>
      <c r="H224" s="11">
        <v>4354.42572881862</v>
      </c>
      <c r="I224" s="11">
        <v>4381.2407830599705</v>
      </c>
      <c r="J224" s="11">
        <v>4672.4996961963798</v>
      </c>
      <c r="K224" s="11">
        <v>4782.3347275789001</v>
      </c>
      <c r="L224" s="11">
        <v>5229.5576227722904</v>
      </c>
      <c r="M224" s="11">
        <v>5594.6451797100499</v>
      </c>
      <c r="N224" s="11">
        <v>5530.9187921065504</v>
      </c>
      <c r="O224" s="11">
        <v>6238.5143729331003</v>
      </c>
      <c r="P224" s="11">
        <v>6448.1</v>
      </c>
      <c r="Q224" s="11">
        <v>6580.4013501551499</v>
      </c>
      <c r="R224" s="11">
        <v>6680.1936442154301</v>
      </c>
      <c r="S224" s="11">
        <v>7311.0337010862504</v>
      </c>
      <c r="T224" s="11">
        <v>7363.6380683413399</v>
      </c>
      <c r="U224" s="11">
        <v>7518.1566112668197</v>
      </c>
      <c r="V224" s="74">
        <f>100</f>
        <v>100</v>
      </c>
      <c r="W224" s="127">
        <f t="shared" si="34"/>
        <v>109.50421687993288</v>
      </c>
      <c r="X224" s="127">
        <f t="shared" si="34"/>
        <v>108.54961226817409</v>
      </c>
      <c r="Y224" s="127">
        <f t="shared" si="34"/>
        <v>115.73373442804382</v>
      </c>
      <c r="Z224" s="127">
        <f t="shared" si="32"/>
        <v>113.61093833828318</v>
      </c>
      <c r="AA224" s="127">
        <f t="shared" si="32"/>
        <v>114.31056755776657</v>
      </c>
      <c r="AB224" s="127">
        <f t="shared" si="32"/>
        <v>121.90977821873093</v>
      </c>
      <c r="AC224" s="127">
        <f t="shared" si="32"/>
        <v>124.77547435294159</v>
      </c>
      <c r="AD224" s="127">
        <f t="shared" si="33"/>
        <v>136.44392753909102</v>
      </c>
      <c r="AE224" s="127">
        <f t="shared" si="33"/>
        <v>145.96939484579451</v>
      </c>
      <c r="AF224" s="127">
        <f t="shared" si="33"/>
        <v>144.30671527713713</v>
      </c>
      <c r="AG224" s="127">
        <f t="shared" si="33"/>
        <v>162.76852928160685</v>
      </c>
      <c r="AH224" s="127">
        <f t="shared" si="33"/>
        <v>168.23680942603545</v>
      </c>
      <c r="AI224" s="127">
        <f t="shared" si="33"/>
        <v>171.6886723054665</v>
      </c>
      <c r="AJ224" s="127">
        <f t="shared" si="33"/>
        <v>174.29234426433905</v>
      </c>
      <c r="AK224" s="127">
        <f t="shared" si="33"/>
        <v>190.75153665063667</v>
      </c>
      <c r="AL224" s="127">
        <f t="shared" si="33"/>
        <v>192.12403256553745</v>
      </c>
      <c r="AM224" s="127">
        <f t="shared" si="33"/>
        <v>196.15556226559522</v>
      </c>
      <c r="AN224" s="280">
        <v>1</v>
      </c>
      <c r="AO224" s="281">
        <v>1</v>
      </c>
      <c r="AP224" s="281">
        <v>1</v>
      </c>
      <c r="AQ224" s="281">
        <v>1</v>
      </c>
      <c r="AR224" s="281">
        <v>1</v>
      </c>
      <c r="AS224" s="281">
        <v>1</v>
      </c>
      <c r="AT224" s="281">
        <v>1</v>
      </c>
      <c r="AU224" s="281">
        <v>1</v>
      </c>
      <c r="AV224" s="281">
        <v>1</v>
      </c>
      <c r="AW224" s="281">
        <v>1</v>
      </c>
      <c r="AX224" s="281">
        <v>1</v>
      </c>
      <c r="AY224" s="281">
        <v>1</v>
      </c>
      <c r="AZ224" s="281">
        <v>1</v>
      </c>
      <c r="BA224" s="281">
        <v>1</v>
      </c>
      <c r="BB224" s="281">
        <v>1</v>
      </c>
      <c r="BC224" s="281">
        <v>4</v>
      </c>
      <c r="BD224" s="281">
        <v>6</v>
      </c>
      <c r="BE224" s="325">
        <v>7</v>
      </c>
    </row>
    <row r="225" spans="2:57" ht="15" x14ac:dyDescent="0.25">
      <c r="B225" s="772"/>
      <c r="C225" s="1" t="s">
        <v>5</v>
      </c>
      <c r="D225" s="365">
        <v>2009.29827110272</v>
      </c>
      <c r="E225" s="11">
        <v>2653.0394216730201</v>
      </c>
      <c r="F225" s="11">
        <v>3193.0722252352102</v>
      </c>
      <c r="G225" s="11">
        <v>3472.5085310319901</v>
      </c>
      <c r="H225" s="11">
        <v>3332.8740541719799</v>
      </c>
      <c r="I225" s="11">
        <v>3247.5149441073499</v>
      </c>
      <c r="J225" s="11">
        <v>3268.8164915653101</v>
      </c>
      <c r="K225" s="11">
        <v>2887.60932152751</v>
      </c>
      <c r="L225" s="11">
        <v>3690.1964571195599</v>
      </c>
      <c r="M225" s="11">
        <v>4070.0440947879301</v>
      </c>
      <c r="N225" s="11">
        <v>7386.6691580247698</v>
      </c>
      <c r="O225" s="11">
        <v>7565.1996947341604</v>
      </c>
      <c r="P225" s="11">
        <v>8491.1</v>
      </c>
      <c r="Q225" s="11">
        <v>8633.3083664873593</v>
      </c>
      <c r="R225" s="11">
        <v>8459.2081858691108</v>
      </c>
      <c r="S225" s="11">
        <v>9407.5695171791995</v>
      </c>
      <c r="T225" s="11">
        <v>9578.9661918348793</v>
      </c>
      <c r="U225" s="11">
        <v>9750.47653603049</v>
      </c>
      <c r="V225" s="74">
        <f>100</f>
        <v>100</v>
      </c>
      <c r="W225" s="127">
        <f t="shared" si="34"/>
        <v>132.03810802151386</v>
      </c>
      <c r="X225" s="127">
        <f t="shared" si="34"/>
        <v>158.91479483943542</v>
      </c>
      <c r="Y225" s="127">
        <f t="shared" si="34"/>
        <v>172.82195386184489</v>
      </c>
      <c r="Z225" s="127">
        <f t="shared" si="32"/>
        <v>165.87253879150904</v>
      </c>
      <c r="AA225" s="127">
        <f t="shared" si="32"/>
        <v>161.62433376927586</v>
      </c>
      <c r="AB225" s="127">
        <f t="shared" si="32"/>
        <v>162.68448236763552</v>
      </c>
      <c r="AC225" s="127">
        <f t="shared" si="32"/>
        <v>143.71232798318019</v>
      </c>
      <c r="AD225" s="127">
        <f t="shared" si="33"/>
        <v>183.65598130407727</v>
      </c>
      <c r="AE225" s="127">
        <f t="shared" si="33"/>
        <v>202.56047364009603</v>
      </c>
      <c r="AF225" s="127">
        <f t="shared" si="33"/>
        <v>367.62432259352425</v>
      </c>
      <c r="AG225" s="127">
        <f t="shared" si="33"/>
        <v>376.50954084493952</v>
      </c>
      <c r="AH225" s="127">
        <f t="shared" si="33"/>
        <v>422.59032031814826</v>
      </c>
      <c r="AI225" s="127">
        <f t="shared" si="33"/>
        <v>429.6678343205524</v>
      </c>
      <c r="AJ225" s="127">
        <f t="shared" si="33"/>
        <v>421.00310877322482</v>
      </c>
      <c r="AK225" s="127">
        <f t="shared" si="33"/>
        <v>468.20174249272827</v>
      </c>
      <c r="AL225" s="127">
        <f t="shared" si="33"/>
        <v>476.73191828199111</v>
      </c>
      <c r="AM225" s="127">
        <f t="shared" si="33"/>
        <v>485.26775124727226</v>
      </c>
      <c r="AN225" s="280">
        <v>1</v>
      </c>
      <c r="AO225" s="281">
        <v>1</v>
      </c>
      <c r="AP225" s="281">
        <v>1</v>
      </c>
      <c r="AQ225" s="281">
        <v>1</v>
      </c>
      <c r="AR225" s="281">
        <v>1</v>
      </c>
      <c r="AS225" s="281">
        <v>1</v>
      </c>
      <c r="AT225" s="281">
        <v>1</v>
      </c>
      <c r="AU225" s="281">
        <v>1</v>
      </c>
      <c r="AV225" s="281">
        <v>1</v>
      </c>
      <c r="AW225" s="281">
        <v>1</v>
      </c>
      <c r="AX225" s="281">
        <v>1</v>
      </c>
      <c r="AY225" s="281">
        <v>1</v>
      </c>
      <c r="AZ225" s="281">
        <v>1</v>
      </c>
      <c r="BA225" s="281">
        <v>1</v>
      </c>
      <c r="BB225" s="281">
        <v>1</v>
      </c>
      <c r="BC225" s="281">
        <v>4</v>
      </c>
      <c r="BD225" s="281">
        <v>6</v>
      </c>
      <c r="BE225" s="325">
        <v>7</v>
      </c>
    </row>
    <row r="226" spans="2:57" ht="15" x14ac:dyDescent="0.25">
      <c r="B226" s="772"/>
      <c r="C226" s="1" t="s">
        <v>6</v>
      </c>
      <c r="D226" s="365">
        <v>8885.1760375805097</v>
      </c>
      <c r="E226" s="11">
        <v>10040.952957515799</v>
      </c>
      <c r="F226" s="11">
        <v>10761.159187908201</v>
      </c>
      <c r="G226" s="11">
        <v>11800.193331237</v>
      </c>
      <c r="H226" s="11">
        <v>11765.8135556244</v>
      </c>
      <c r="I226" s="11">
        <v>11556.326057344801</v>
      </c>
      <c r="J226" s="11">
        <v>12540.4611186602</v>
      </c>
      <c r="K226" s="11">
        <v>12341.246129610499</v>
      </c>
      <c r="L226" s="11">
        <v>13806.9334020021</v>
      </c>
      <c r="M226" s="11">
        <v>14711.5862491937</v>
      </c>
      <c r="N226" s="11">
        <v>17969.2317274454</v>
      </c>
      <c r="O226" s="11">
        <v>19323.4291528873</v>
      </c>
      <c r="P226" s="11">
        <v>21063.5</v>
      </c>
      <c r="Q226" s="11">
        <v>21972.1798002004</v>
      </c>
      <c r="R226" s="11">
        <v>21886.344048557799</v>
      </c>
      <c r="S226" s="11">
        <v>24173.5195037495</v>
      </c>
      <c r="T226" s="11">
        <v>24392.156240604501</v>
      </c>
      <c r="U226" s="11">
        <v>24863.646116423501</v>
      </c>
      <c r="V226" s="74">
        <f>100</f>
        <v>100</v>
      </c>
      <c r="W226" s="127">
        <f t="shared" si="34"/>
        <v>113.00792370400818</v>
      </c>
      <c r="X226" s="127">
        <f t="shared" si="34"/>
        <v>121.11362951497057</v>
      </c>
      <c r="Y226" s="127">
        <f t="shared" si="34"/>
        <v>132.80764816957154</v>
      </c>
      <c r="Z226" s="127">
        <f t="shared" si="32"/>
        <v>132.42071407319358</v>
      </c>
      <c r="AA226" s="127">
        <f t="shared" si="32"/>
        <v>130.0629949082209</v>
      </c>
      <c r="AB226" s="127">
        <f t="shared" si="32"/>
        <v>141.13914080733338</v>
      </c>
      <c r="AC226" s="127">
        <f t="shared" si="32"/>
        <v>138.89703566268452</v>
      </c>
      <c r="AD226" s="127">
        <f t="shared" si="33"/>
        <v>155.39290773311248</v>
      </c>
      <c r="AE226" s="127">
        <f t="shared" si="33"/>
        <v>165.5745050741815</v>
      </c>
      <c r="AF226" s="127">
        <f t="shared" si="33"/>
        <v>202.23833102960711</v>
      </c>
      <c r="AG226" s="127">
        <f t="shared" si="33"/>
        <v>217.47941820350465</v>
      </c>
      <c r="AH226" s="127">
        <f t="shared" si="33"/>
        <v>237.06339537799101</v>
      </c>
      <c r="AI226" s="127">
        <f t="shared" si="33"/>
        <v>247.29031487128046</v>
      </c>
      <c r="AJ226" s="127">
        <f t="shared" si="33"/>
        <v>246.3242591479098</v>
      </c>
      <c r="AK226" s="127">
        <f t="shared" si="33"/>
        <v>272.06573512450183</v>
      </c>
      <c r="AL226" s="127">
        <f t="shared" si="33"/>
        <v>274.52642623439391</v>
      </c>
      <c r="AM226" s="127">
        <f t="shared" si="33"/>
        <v>279.83290383061484</v>
      </c>
      <c r="AN226" s="280"/>
      <c r="AO226" s="281"/>
      <c r="AP226" s="281"/>
      <c r="AQ226" s="281"/>
      <c r="AR226" s="281"/>
      <c r="AS226" s="281"/>
      <c r="AT226" s="281"/>
      <c r="AU226" s="281"/>
      <c r="AV226" s="281"/>
      <c r="AW226" s="281"/>
      <c r="AX226" s="281"/>
      <c r="AY226" s="281"/>
      <c r="AZ226" s="281"/>
      <c r="BA226" s="281"/>
      <c r="BB226" s="281"/>
      <c r="BC226" s="281"/>
      <c r="BD226" s="281"/>
      <c r="BE226" s="325"/>
    </row>
    <row r="227" spans="2:57" ht="15" x14ac:dyDescent="0.25">
      <c r="B227" s="765"/>
      <c r="C227" s="8" t="s">
        <v>7</v>
      </c>
      <c r="D227" s="424">
        <v>6875.8777664777999</v>
      </c>
      <c r="E227" s="341">
        <v>7387.9135358427402</v>
      </c>
      <c r="F227" s="341">
        <v>7568.08696267302</v>
      </c>
      <c r="G227" s="341">
        <v>8327.6848002049792</v>
      </c>
      <c r="H227" s="341">
        <v>8432.9395014524707</v>
      </c>
      <c r="I227" s="341">
        <v>8308.8111132374997</v>
      </c>
      <c r="J227" s="341">
        <v>9271.64462709486</v>
      </c>
      <c r="K227" s="341">
        <v>9453.6368080829998</v>
      </c>
      <c r="L227" s="341">
        <v>10116.736944882599</v>
      </c>
      <c r="M227" s="341">
        <v>10641.542154405801</v>
      </c>
      <c r="N227" s="341">
        <v>10582.562569420699</v>
      </c>
      <c r="O227" s="341">
        <v>11758.2294581531</v>
      </c>
      <c r="P227" s="341">
        <v>12572.4</v>
      </c>
      <c r="Q227" s="341">
        <v>13338.871433713</v>
      </c>
      <c r="R227" s="341">
        <v>13427.135862688599</v>
      </c>
      <c r="S227" s="341">
        <v>14765.9499865703</v>
      </c>
      <c r="T227" s="341">
        <v>14813.1900487696</v>
      </c>
      <c r="U227" s="341">
        <v>15113.169580393</v>
      </c>
      <c r="V227" s="74">
        <f>100</f>
        <v>100</v>
      </c>
      <c r="W227" s="127">
        <f t="shared" si="34"/>
        <v>107.44684223243884</v>
      </c>
      <c r="X227" s="127">
        <f t="shared" si="34"/>
        <v>110.06721206665382</v>
      </c>
      <c r="Y227" s="127">
        <f t="shared" si="34"/>
        <v>121.11449742177244</v>
      </c>
      <c r="Z227" s="127">
        <f t="shared" si="32"/>
        <v>122.64527945167767</v>
      </c>
      <c r="AA227" s="127">
        <f t="shared" si="32"/>
        <v>120.84000611159391</v>
      </c>
      <c r="AB227" s="127">
        <f t="shared" si="32"/>
        <v>134.8430693794067</v>
      </c>
      <c r="AC227" s="127">
        <f t="shared" si="32"/>
        <v>137.48989044239028</v>
      </c>
      <c r="AD227" s="127">
        <f t="shared" si="33"/>
        <v>147.13375206006526</v>
      </c>
      <c r="AE227" s="127">
        <f t="shared" si="33"/>
        <v>154.76630789289001</v>
      </c>
      <c r="AF227" s="127">
        <f t="shared" si="33"/>
        <v>153.9085325369544</v>
      </c>
      <c r="AG227" s="127">
        <f t="shared" si="33"/>
        <v>171.00695878391551</v>
      </c>
      <c r="AH227" s="127">
        <f t="shared" si="33"/>
        <v>182.84792759543586</v>
      </c>
      <c r="AI227" s="127">
        <f t="shared" si="33"/>
        <v>193.99517976809381</v>
      </c>
      <c r="AJ227" s="127">
        <f t="shared" si="33"/>
        <v>195.27886211343619</v>
      </c>
      <c r="AK227" s="127">
        <f t="shared" si="33"/>
        <v>214.75003611261442</v>
      </c>
      <c r="AL227" s="127">
        <f t="shared" si="33"/>
        <v>215.4370765720829</v>
      </c>
      <c r="AM227" s="127">
        <f t="shared" si="33"/>
        <v>219.79985819519288</v>
      </c>
      <c r="AN227" s="283"/>
      <c r="AO227" s="284"/>
      <c r="AP227" s="284"/>
      <c r="AQ227" s="284"/>
      <c r="AR227" s="284"/>
      <c r="AS227" s="284"/>
      <c r="AT227" s="284"/>
      <c r="AU227" s="284"/>
      <c r="AV227" s="284"/>
      <c r="AW227" s="284"/>
      <c r="AX227" s="284"/>
      <c r="AY227" s="284"/>
      <c r="AZ227" s="284"/>
      <c r="BA227" s="284"/>
      <c r="BB227" s="284"/>
      <c r="BC227" s="284"/>
      <c r="BD227" s="284"/>
      <c r="BE227" s="284"/>
    </row>
    <row r="228" spans="2:57" ht="15" customHeight="1" x14ac:dyDescent="0.25">
      <c r="B228" s="772" t="s">
        <v>53</v>
      </c>
      <c r="C228" s="1" t="s">
        <v>2</v>
      </c>
      <c r="D228" s="425">
        <v>17758.244951329401</v>
      </c>
      <c r="E228" s="11">
        <v>16113.1488669682</v>
      </c>
      <c r="F228" s="11">
        <v>17890.3063029074</v>
      </c>
      <c r="G228" s="11">
        <v>18301.829658875198</v>
      </c>
      <c r="H228" s="11">
        <v>21631.589220718099</v>
      </c>
      <c r="I228" s="11">
        <v>20121.241458499899</v>
      </c>
      <c r="J228" s="11">
        <v>26115.953556711898</v>
      </c>
      <c r="K228" s="11">
        <v>26086.370796892799</v>
      </c>
      <c r="L228" s="11">
        <v>27955.4940397635</v>
      </c>
      <c r="M228" s="11">
        <v>28741.659529021101</v>
      </c>
      <c r="N228" s="11">
        <v>29116.1907134627</v>
      </c>
      <c r="O228" s="11">
        <v>30438.056474179601</v>
      </c>
      <c r="P228" s="11">
        <v>33064.300000000003</v>
      </c>
      <c r="Q228" s="11">
        <v>38475.6767798605</v>
      </c>
      <c r="R228" s="11">
        <v>37367.795646672697</v>
      </c>
      <c r="S228" s="11">
        <v>42695.661739299401</v>
      </c>
      <c r="T228" s="11">
        <v>41964.593434044204</v>
      </c>
      <c r="U228" s="11">
        <v>42819.373914115502</v>
      </c>
      <c r="V228" s="74">
        <f>100</f>
        <v>100</v>
      </c>
      <c r="W228" s="127">
        <f t="shared" si="34"/>
        <v>90.736156141161658</v>
      </c>
      <c r="X228" s="127">
        <f t="shared" si="34"/>
        <v>100.74366218024328</v>
      </c>
      <c r="Y228" s="127">
        <f t="shared" si="34"/>
        <v>103.06102719630017</v>
      </c>
      <c r="Z228" s="127">
        <f t="shared" si="32"/>
        <v>121.81152630794595</v>
      </c>
      <c r="AA228" s="127">
        <f t="shared" si="32"/>
        <v>113.30647546335148</v>
      </c>
      <c r="AB228" s="127">
        <f t="shared" si="32"/>
        <v>147.06382093663387</v>
      </c>
      <c r="AC228" s="127">
        <f t="shared" si="32"/>
        <v>146.89723488097255</v>
      </c>
      <c r="AD228" s="127">
        <f t="shared" si="33"/>
        <v>157.42261758626503</v>
      </c>
      <c r="AE228" s="127">
        <f t="shared" si="33"/>
        <v>161.84966255277087</v>
      </c>
      <c r="AF228" s="127">
        <f t="shared" si="33"/>
        <v>163.9587177294963</v>
      </c>
      <c r="AG228" s="127">
        <f t="shared" si="33"/>
        <v>171.40239115747175</v>
      </c>
      <c r="AH228" s="127">
        <f t="shared" si="33"/>
        <v>186.19125983800993</v>
      </c>
      <c r="AI228" s="127">
        <f t="shared" si="33"/>
        <v>216.6637349879565</v>
      </c>
      <c r="AJ228" s="127">
        <f t="shared" si="33"/>
        <v>210.42504903546396</v>
      </c>
      <c r="AK228" s="127">
        <f t="shared" si="33"/>
        <v>240.42725988022346</v>
      </c>
      <c r="AL228" s="127">
        <f t="shared" si="33"/>
        <v>236.31047746586407</v>
      </c>
      <c r="AM228" s="127">
        <f t="shared" si="33"/>
        <v>241.12390628393715</v>
      </c>
      <c r="AN228" s="280">
        <v>1</v>
      </c>
      <c r="AO228" s="281">
        <v>1</v>
      </c>
      <c r="AP228" s="281">
        <v>1</v>
      </c>
      <c r="AQ228" s="281">
        <v>1</v>
      </c>
      <c r="AR228" s="281">
        <v>1</v>
      </c>
      <c r="AS228" s="281">
        <v>1</v>
      </c>
      <c r="AT228" s="281">
        <v>1</v>
      </c>
      <c r="AU228" s="281">
        <v>1</v>
      </c>
      <c r="AV228" s="281">
        <v>1</v>
      </c>
      <c r="AW228" s="281">
        <v>1</v>
      </c>
      <c r="AX228" s="281">
        <v>1</v>
      </c>
      <c r="AY228" s="281">
        <v>1</v>
      </c>
      <c r="AZ228" s="281">
        <v>1</v>
      </c>
      <c r="BA228" s="281">
        <v>1</v>
      </c>
      <c r="BB228" s="281">
        <v>1</v>
      </c>
      <c r="BC228" s="281">
        <v>4</v>
      </c>
      <c r="BD228" s="281">
        <v>6</v>
      </c>
      <c r="BE228" s="325">
        <v>7</v>
      </c>
    </row>
    <row r="229" spans="2:57" ht="15" x14ac:dyDescent="0.25">
      <c r="B229" s="772"/>
      <c r="C229" s="1" t="s">
        <v>3</v>
      </c>
      <c r="D229" s="365">
        <v>21154.172114872399</v>
      </c>
      <c r="E229" s="11">
        <v>20704.7469819451</v>
      </c>
      <c r="F229" s="11">
        <v>21931.665448371801</v>
      </c>
      <c r="G229" s="11">
        <v>26043.697518139401</v>
      </c>
      <c r="H229" s="11">
        <v>26855.200762403401</v>
      </c>
      <c r="I229" s="11">
        <v>26622.80059889</v>
      </c>
      <c r="J229" s="11">
        <v>29908.969387642399</v>
      </c>
      <c r="K229" s="11">
        <v>30621.978380140201</v>
      </c>
      <c r="L229" s="11">
        <v>30828.424587719001</v>
      </c>
      <c r="M229" s="11">
        <v>34690.3319269528</v>
      </c>
      <c r="N229" s="11">
        <v>34753.615064411999</v>
      </c>
      <c r="O229" s="11">
        <v>38677.079623505502</v>
      </c>
      <c r="P229" s="11">
        <v>37571.1</v>
      </c>
      <c r="Q229" s="11">
        <v>38838.798478643599</v>
      </c>
      <c r="R229" s="11">
        <v>43876.478462582301</v>
      </c>
      <c r="S229" s="11">
        <v>47975.991232237699</v>
      </c>
      <c r="T229" s="11">
        <v>48192.6590227505</v>
      </c>
      <c r="U229" s="11">
        <v>49121.0344488134</v>
      </c>
      <c r="V229" s="74">
        <f>100</f>
        <v>100</v>
      </c>
      <c r="W229" s="127">
        <f t="shared" si="34"/>
        <v>97.875477563069794</v>
      </c>
      <c r="X229" s="127">
        <f t="shared" si="34"/>
        <v>103.67536639712213</v>
      </c>
      <c r="Y229" s="127">
        <f t="shared" si="34"/>
        <v>123.11376392664137</v>
      </c>
      <c r="Z229" s="127">
        <f t="shared" si="32"/>
        <v>126.94990197003695</v>
      </c>
      <c r="AA229" s="127">
        <f t="shared" si="32"/>
        <v>125.85129994367821</v>
      </c>
      <c r="AB229" s="127">
        <f t="shared" si="32"/>
        <v>141.38567666571529</v>
      </c>
      <c r="AC229" s="127">
        <f t="shared" si="32"/>
        <v>144.75621269343591</v>
      </c>
      <c r="AD229" s="127">
        <f t="shared" si="33"/>
        <v>145.73212518227143</v>
      </c>
      <c r="AE229" s="127">
        <f t="shared" si="33"/>
        <v>163.98813311424195</v>
      </c>
      <c r="AF229" s="127">
        <f t="shared" si="33"/>
        <v>164.28728515439531</v>
      </c>
      <c r="AG229" s="127">
        <f t="shared" si="33"/>
        <v>182.83428636904046</v>
      </c>
      <c r="AH229" s="127">
        <f t="shared" si="33"/>
        <v>177.60609961940185</v>
      </c>
      <c r="AI229" s="127">
        <f t="shared" si="33"/>
        <v>183.59876372253802</v>
      </c>
      <c r="AJ229" s="127">
        <f t="shared" si="33"/>
        <v>207.41288396597204</v>
      </c>
      <c r="AK229" s="127">
        <f t="shared" si="33"/>
        <v>226.79210026143386</v>
      </c>
      <c r="AL229" s="127">
        <f t="shared" si="33"/>
        <v>227.81633221594498</v>
      </c>
      <c r="AM229" s="127">
        <f t="shared" si="33"/>
        <v>232.20494842376246</v>
      </c>
      <c r="AN229" s="280">
        <v>1</v>
      </c>
      <c r="AO229" s="281">
        <v>1</v>
      </c>
      <c r="AP229" s="281">
        <v>1</v>
      </c>
      <c r="AQ229" s="281">
        <v>1</v>
      </c>
      <c r="AR229" s="281">
        <v>1</v>
      </c>
      <c r="AS229" s="281">
        <v>1</v>
      </c>
      <c r="AT229" s="281">
        <v>1</v>
      </c>
      <c r="AU229" s="281">
        <v>1</v>
      </c>
      <c r="AV229" s="281">
        <v>1</v>
      </c>
      <c r="AW229" s="281">
        <v>1</v>
      </c>
      <c r="AX229" s="281">
        <v>1</v>
      </c>
      <c r="AY229" s="281">
        <v>1</v>
      </c>
      <c r="AZ229" s="281">
        <v>1</v>
      </c>
      <c r="BA229" s="281">
        <v>1</v>
      </c>
      <c r="BB229" s="281">
        <v>1</v>
      </c>
      <c r="BC229" s="281">
        <v>4</v>
      </c>
      <c r="BD229" s="281">
        <v>6</v>
      </c>
      <c r="BE229" s="325">
        <v>7</v>
      </c>
    </row>
    <row r="230" spans="2:57" ht="15" x14ac:dyDescent="0.25">
      <c r="B230" s="772"/>
      <c r="C230" s="1" t="s">
        <v>4</v>
      </c>
      <c r="D230" s="365">
        <v>7909.3418567485096</v>
      </c>
      <c r="E230" s="11">
        <v>7506.4990563014098</v>
      </c>
      <c r="F230" s="11">
        <v>7716.2866372703902</v>
      </c>
      <c r="G230" s="11">
        <v>7931.3557644154098</v>
      </c>
      <c r="H230" s="11">
        <v>7925.3212083634699</v>
      </c>
      <c r="I230" s="11">
        <v>8648.6699463025307</v>
      </c>
      <c r="J230" s="11">
        <v>8861.89639744142</v>
      </c>
      <c r="K230" s="11">
        <v>9231.4628714215905</v>
      </c>
      <c r="L230" s="11">
        <v>9574.1462001480704</v>
      </c>
      <c r="M230" s="11">
        <v>10513.170277786599</v>
      </c>
      <c r="N230" s="11">
        <v>10600.002076131699</v>
      </c>
      <c r="O230" s="11">
        <v>12138.895955227699</v>
      </c>
      <c r="P230" s="11">
        <v>12357.5</v>
      </c>
      <c r="Q230" s="11">
        <v>13885.6356332014</v>
      </c>
      <c r="R230" s="11">
        <v>13814.323437184799</v>
      </c>
      <c r="S230" s="11">
        <v>15118.8712720814</v>
      </c>
      <c r="T230" s="11">
        <v>15227.655222240899</v>
      </c>
      <c r="U230" s="11">
        <v>15547.270571880401</v>
      </c>
      <c r="V230" s="74">
        <f>100</f>
        <v>100</v>
      </c>
      <c r="W230" s="127">
        <f t="shared" si="34"/>
        <v>94.906746885603624</v>
      </c>
      <c r="X230" s="127">
        <f t="shared" si="34"/>
        <v>97.559149383416795</v>
      </c>
      <c r="Y230" s="127">
        <f t="shared" si="34"/>
        <v>100.27832793253357</v>
      </c>
      <c r="Z230" s="127">
        <f t="shared" si="32"/>
        <v>100.20203136878357</v>
      </c>
      <c r="AA230" s="127">
        <f t="shared" si="32"/>
        <v>109.34752983174197</v>
      </c>
      <c r="AB230" s="127">
        <f t="shared" si="32"/>
        <v>112.04341091768791</v>
      </c>
      <c r="AC230" s="127">
        <f t="shared" si="32"/>
        <v>116.71594221894713</v>
      </c>
      <c r="AD230" s="127">
        <f t="shared" si="33"/>
        <v>121.04858246807345</v>
      </c>
      <c r="AE230" s="127">
        <f t="shared" si="33"/>
        <v>132.92092399339671</v>
      </c>
      <c r="AF230" s="127">
        <f t="shared" si="33"/>
        <v>134.01876247247336</v>
      </c>
      <c r="AG230" s="127">
        <f t="shared" si="33"/>
        <v>153.47542406288073</v>
      </c>
      <c r="AH230" s="127">
        <f t="shared" si="33"/>
        <v>156.23929555473919</v>
      </c>
      <c r="AI230" s="127">
        <f t="shared" si="33"/>
        <v>175.5599376622433</v>
      </c>
      <c r="AJ230" s="127">
        <f t="shared" si="33"/>
        <v>174.65831781436992</v>
      </c>
      <c r="AK230" s="127">
        <f t="shared" si="33"/>
        <v>191.15207745359348</v>
      </c>
      <c r="AL230" s="127">
        <f t="shared" si="33"/>
        <v>192.52746306885399</v>
      </c>
      <c r="AM230" s="127">
        <f t="shared" si="33"/>
        <v>196.5684484685026</v>
      </c>
      <c r="AN230" s="280">
        <v>1</v>
      </c>
      <c r="AO230" s="281">
        <v>1</v>
      </c>
      <c r="AP230" s="281">
        <v>1</v>
      </c>
      <c r="AQ230" s="281">
        <v>1</v>
      </c>
      <c r="AR230" s="281">
        <v>1</v>
      </c>
      <c r="AS230" s="281">
        <v>1</v>
      </c>
      <c r="AT230" s="281">
        <v>1</v>
      </c>
      <c r="AU230" s="281">
        <v>1</v>
      </c>
      <c r="AV230" s="281">
        <v>1</v>
      </c>
      <c r="AW230" s="281">
        <v>1</v>
      </c>
      <c r="AX230" s="281">
        <v>1</v>
      </c>
      <c r="AY230" s="281">
        <v>1</v>
      </c>
      <c r="AZ230" s="281">
        <v>1</v>
      </c>
      <c r="BA230" s="281">
        <v>1</v>
      </c>
      <c r="BB230" s="281">
        <v>1</v>
      </c>
      <c r="BC230" s="281">
        <v>4</v>
      </c>
      <c r="BD230" s="281">
        <v>6</v>
      </c>
      <c r="BE230" s="325">
        <v>7</v>
      </c>
    </row>
    <row r="231" spans="2:57" ht="15" x14ac:dyDescent="0.25">
      <c r="B231" s="772"/>
      <c r="C231" s="1" t="s">
        <v>5</v>
      </c>
      <c r="D231" s="365">
        <v>4813.1870792774498</v>
      </c>
      <c r="E231" s="11">
        <v>4702.3491566064804</v>
      </c>
      <c r="F231" s="11">
        <v>5199.1322596618702</v>
      </c>
      <c r="G231" s="11">
        <v>5055.3789175780003</v>
      </c>
      <c r="H231" s="11">
        <v>4996.9572755560202</v>
      </c>
      <c r="I231" s="11">
        <v>4728.9797480609204</v>
      </c>
      <c r="J231" s="11">
        <v>4134.3806272716201</v>
      </c>
      <c r="K231" s="11">
        <v>4729.0998967896103</v>
      </c>
      <c r="L231" s="11">
        <v>5367.6462698898104</v>
      </c>
      <c r="M231" s="11">
        <v>5951.3159703496904</v>
      </c>
      <c r="N231" s="11">
        <v>8945.0136505662704</v>
      </c>
      <c r="O231" s="11">
        <v>8882.82879674383</v>
      </c>
      <c r="P231" s="11">
        <v>8997.4</v>
      </c>
      <c r="Q231" s="11">
        <v>10162.8551695962</v>
      </c>
      <c r="R231" s="11">
        <v>11207.030605321501</v>
      </c>
      <c r="S231" s="11">
        <v>12463.4505045243</v>
      </c>
      <c r="T231" s="11">
        <v>12690.5223733619</v>
      </c>
      <c r="U231" s="11">
        <v>12917.7716339996</v>
      </c>
      <c r="V231" s="74">
        <f>100</f>
        <v>100</v>
      </c>
      <c r="W231" s="127">
        <f t="shared" si="34"/>
        <v>97.697203103777795</v>
      </c>
      <c r="X231" s="127">
        <f t="shared" si="34"/>
        <v>108.0184953135534</v>
      </c>
      <c r="Y231" s="127">
        <f t="shared" si="34"/>
        <v>105.03183928468677</v>
      </c>
      <c r="Z231" s="127">
        <f t="shared" si="32"/>
        <v>103.81805637827313</v>
      </c>
      <c r="AA231" s="127">
        <f t="shared" si="32"/>
        <v>98.250487050896623</v>
      </c>
      <c r="AB231" s="127">
        <f t="shared" si="32"/>
        <v>85.896944356716517</v>
      </c>
      <c r="AC231" s="127">
        <f t="shared" si="32"/>
        <v>98.252983291468851</v>
      </c>
      <c r="AD231" s="127">
        <f t="shared" si="33"/>
        <v>111.5195852868365</v>
      </c>
      <c r="AE231" s="127">
        <f t="shared" si="33"/>
        <v>123.64605556206834</v>
      </c>
      <c r="AF231" s="127">
        <f t="shared" si="33"/>
        <v>185.84388063945951</v>
      </c>
      <c r="AG231" s="127">
        <f t="shared" si="33"/>
        <v>184.55191228671939</v>
      </c>
      <c r="AH231" s="127">
        <f t="shared" si="33"/>
        <v>186.93227277072054</v>
      </c>
      <c r="AI231" s="127">
        <f t="shared" si="33"/>
        <v>211.1460660515576</v>
      </c>
      <c r="AJ231" s="127">
        <f t="shared" si="33"/>
        <v>232.84012070862386</v>
      </c>
      <c r="AK231" s="127">
        <f t="shared" si="33"/>
        <v>258.94382036767411</v>
      </c>
      <c r="AL231" s="127">
        <f t="shared" si="33"/>
        <v>263.66152331787168</v>
      </c>
      <c r="AM231" s="127">
        <f t="shared" si="33"/>
        <v>268.38291180526483</v>
      </c>
      <c r="AN231" s="280">
        <v>1</v>
      </c>
      <c r="AO231" s="281">
        <v>1</v>
      </c>
      <c r="AP231" s="281">
        <v>1</v>
      </c>
      <c r="AQ231" s="281">
        <v>1</v>
      </c>
      <c r="AR231" s="281">
        <v>1</v>
      </c>
      <c r="AS231" s="281">
        <v>1</v>
      </c>
      <c r="AT231" s="281">
        <v>1</v>
      </c>
      <c r="AU231" s="281">
        <v>1</v>
      </c>
      <c r="AV231" s="281">
        <v>1</v>
      </c>
      <c r="AW231" s="281">
        <v>1</v>
      </c>
      <c r="AX231" s="281">
        <v>1</v>
      </c>
      <c r="AY231" s="281">
        <v>1</v>
      </c>
      <c r="AZ231" s="281">
        <v>1</v>
      </c>
      <c r="BA231" s="281">
        <v>1</v>
      </c>
      <c r="BB231" s="281">
        <v>1</v>
      </c>
      <c r="BC231" s="281">
        <v>4</v>
      </c>
      <c r="BD231" s="281">
        <v>6</v>
      </c>
      <c r="BE231" s="325">
        <v>7</v>
      </c>
    </row>
    <row r="232" spans="2:57" ht="15" x14ac:dyDescent="0.25">
      <c r="B232" s="772"/>
      <c r="C232" s="1" t="s">
        <v>6</v>
      </c>
      <c r="D232" s="365">
        <v>51634.946002227698</v>
      </c>
      <c r="E232" s="11">
        <v>49026.744061821199</v>
      </c>
      <c r="F232" s="11">
        <v>52737.390648211498</v>
      </c>
      <c r="G232" s="11">
        <v>57332.261859008002</v>
      </c>
      <c r="H232" s="11">
        <v>61409.068467040997</v>
      </c>
      <c r="I232" s="11">
        <v>60121.6917517533</v>
      </c>
      <c r="J232" s="11">
        <v>69021.199969067296</v>
      </c>
      <c r="K232" s="11">
        <v>70668.911945244196</v>
      </c>
      <c r="L232" s="11">
        <v>73725.711097520398</v>
      </c>
      <c r="M232" s="11">
        <v>79896.477704110206</v>
      </c>
      <c r="N232" s="11">
        <v>83414.821504572697</v>
      </c>
      <c r="O232" s="11">
        <v>90136.860849656601</v>
      </c>
      <c r="P232" s="11">
        <v>91990.3</v>
      </c>
      <c r="Q232" s="11">
        <v>101362.966061302</v>
      </c>
      <c r="R232" s="11">
        <v>106265.628151761</v>
      </c>
      <c r="S232" s="11">
        <v>118253.97474814299</v>
      </c>
      <c r="T232" s="11">
        <v>118075.43005239801</v>
      </c>
      <c r="U232" s="11">
        <v>120405.450568809</v>
      </c>
      <c r="V232" s="74">
        <f>100</f>
        <v>100</v>
      </c>
      <c r="W232" s="127">
        <f t="shared" si="34"/>
        <v>94.948766015376535</v>
      </c>
      <c r="X232" s="127">
        <f t="shared" si="34"/>
        <v>102.13507465648601</v>
      </c>
      <c r="Y232" s="127">
        <f t="shared" si="34"/>
        <v>111.03383715465588</v>
      </c>
      <c r="Z232" s="127">
        <f t="shared" si="32"/>
        <v>118.92927798237962</v>
      </c>
      <c r="AA232" s="127">
        <f t="shared" si="32"/>
        <v>116.43605040113619</v>
      </c>
      <c r="AB232" s="127">
        <f t="shared" si="32"/>
        <v>133.67148668285523</v>
      </c>
      <c r="AC232" s="127">
        <f t="shared" si="32"/>
        <v>136.86256579448212</v>
      </c>
      <c r="AD232" s="127">
        <f t="shared" si="33"/>
        <v>142.78258583700199</v>
      </c>
      <c r="AE232" s="127">
        <f t="shared" si="33"/>
        <v>154.73334222265518</v>
      </c>
      <c r="AF232" s="127">
        <f t="shared" si="33"/>
        <v>161.547223271956</v>
      </c>
      <c r="AG232" s="127">
        <f t="shared" si="33"/>
        <v>174.56561462418844</v>
      </c>
      <c r="AH232" s="127">
        <f t="shared" si="33"/>
        <v>178.15511997636492</v>
      </c>
      <c r="AI232" s="127">
        <f t="shared" si="33"/>
        <v>196.30690822631803</v>
      </c>
      <c r="AJ232" s="127">
        <f t="shared" si="33"/>
        <v>205.80176097632861</v>
      </c>
      <c r="AK232" s="127">
        <f t="shared" si="33"/>
        <v>229.01926680245029</v>
      </c>
      <c r="AL232" s="127">
        <f t="shared" si="33"/>
        <v>228.67348413089042</v>
      </c>
      <c r="AM232" s="127">
        <f t="shared" si="33"/>
        <v>233.18597169369428</v>
      </c>
      <c r="AN232" s="280"/>
      <c r="AO232" s="281"/>
      <c r="AP232" s="281"/>
      <c r="AQ232" s="281"/>
      <c r="AR232" s="281"/>
      <c r="AS232" s="281"/>
      <c r="AT232" s="281"/>
      <c r="AU232" s="281"/>
      <c r="AV232" s="281"/>
      <c r="AW232" s="281"/>
      <c r="AX232" s="281"/>
      <c r="AY232" s="281"/>
      <c r="AZ232" s="281"/>
      <c r="BA232" s="281"/>
      <c r="BB232" s="281"/>
      <c r="BC232" s="281"/>
      <c r="BD232" s="281"/>
      <c r="BE232" s="325"/>
    </row>
    <row r="233" spans="2:57" ht="15" x14ac:dyDescent="0.25">
      <c r="B233" s="765"/>
      <c r="C233" s="8" t="s">
        <v>7</v>
      </c>
      <c r="D233" s="424">
        <v>46821.758922950299</v>
      </c>
      <c r="E233" s="341">
        <v>44324.3949052147</v>
      </c>
      <c r="F233" s="341">
        <v>47538.258388549599</v>
      </c>
      <c r="G233" s="341">
        <v>52276.882941429998</v>
      </c>
      <c r="H233" s="341">
        <v>56412.111191484997</v>
      </c>
      <c r="I233" s="341">
        <v>55392.712003692403</v>
      </c>
      <c r="J233" s="341">
        <v>64886.819341795599</v>
      </c>
      <c r="K233" s="341">
        <v>65939.812048454594</v>
      </c>
      <c r="L233" s="341">
        <v>68358.064827630602</v>
      </c>
      <c r="M233" s="341">
        <v>73945.161733760498</v>
      </c>
      <c r="N233" s="341">
        <v>74469.807854006402</v>
      </c>
      <c r="O233" s="341">
        <v>81254.032052912706</v>
      </c>
      <c r="P233" s="341">
        <v>82992.899999999994</v>
      </c>
      <c r="Q233" s="341">
        <v>91200.110891705495</v>
      </c>
      <c r="R233" s="341">
        <v>95058.597546439807</v>
      </c>
      <c r="S233" s="341">
        <v>105790.524243619</v>
      </c>
      <c r="T233" s="341">
        <v>105384.907679036</v>
      </c>
      <c r="U233" s="341">
        <v>107487.678934809</v>
      </c>
      <c r="V233" s="74">
        <f>100</f>
        <v>100</v>
      </c>
      <c r="W233" s="127">
        <f t="shared" si="34"/>
        <v>94.666231950309154</v>
      </c>
      <c r="X233" s="127">
        <f t="shared" si="34"/>
        <v>101.5302702890303</v>
      </c>
      <c r="Y233" s="127">
        <f t="shared" si="34"/>
        <v>111.65083103233398</v>
      </c>
      <c r="Z233" s="127">
        <f t="shared" si="32"/>
        <v>120.48268260130197</v>
      </c>
      <c r="AA233" s="127">
        <f t="shared" si="32"/>
        <v>118.30549145931582</v>
      </c>
      <c r="AB233" s="127">
        <f t="shared" si="32"/>
        <v>138.58261806988733</v>
      </c>
      <c r="AC233" s="127">
        <f t="shared" si="32"/>
        <v>140.83155687714526</v>
      </c>
      <c r="AD233" s="127">
        <f t="shared" si="33"/>
        <v>145.9963623752802</v>
      </c>
      <c r="AE233" s="127">
        <f t="shared" si="33"/>
        <v>157.92905570985567</v>
      </c>
      <c r="AF233" s="127">
        <f t="shared" si="33"/>
        <v>159.04957346124826</v>
      </c>
      <c r="AG233" s="127">
        <f t="shared" si="33"/>
        <v>173.53904236409403</v>
      </c>
      <c r="AH233" s="127">
        <f t="shared" si="33"/>
        <v>177.25284549128702</v>
      </c>
      <c r="AI233" s="127">
        <f t="shared" si="33"/>
        <v>194.78147124242818</v>
      </c>
      <c r="AJ233" s="127">
        <f t="shared" si="33"/>
        <v>203.02226941723367</v>
      </c>
      <c r="AK233" s="127">
        <f t="shared" si="33"/>
        <v>225.94308004897351</v>
      </c>
      <c r="AL233" s="127">
        <f t="shared" si="33"/>
        <v>225.07678076010981</v>
      </c>
      <c r="AM233" s="127">
        <f t="shared" si="33"/>
        <v>229.56779370824211</v>
      </c>
      <c r="AN233" s="283"/>
      <c r="AO233" s="284"/>
      <c r="AP233" s="284"/>
      <c r="AQ233" s="284"/>
      <c r="AR233" s="284"/>
      <c r="AS233" s="284"/>
      <c r="AT233" s="284"/>
      <c r="AU233" s="284"/>
      <c r="AV233" s="284"/>
      <c r="AW233" s="284"/>
      <c r="AX233" s="284"/>
      <c r="AY233" s="284"/>
      <c r="AZ233" s="284"/>
      <c r="BA233" s="284"/>
      <c r="BB233" s="284"/>
      <c r="BC233" s="284"/>
      <c r="BD233" s="284"/>
      <c r="BE233" s="284"/>
    </row>
    <row r="234" spans="2:57" ht="15" customHeight="1" x14ac:dyDescent="0.25">
      <c r="B234" s="772" t="s">
        <v>54</v>
      </c>
      <c r="C234" s="1" t="s">
        <v>2</v>
      </c>
      <c r="D234" s="425">
        <v>8203.4238946196001</v>
      </c>
      <c r="E234" s="11">
        <v>10051.3989292879</v>
      </c>
      <c r="F234" s="11">
        <v>7343.7242094838402</v>
      </c>
      <c r="G234" s="11">
        <v>8138.5462888555003</v>
      </c>
      <c r="H234" s="11">
        <v>7899.6015753275196</v>
      </c>
      <c r="I234" s="11">
        <v>7474.9805811034403</v>
      </c>
      <c r="J234" s="11">
        <v>8144.4779549044997</v>
      </c>
      <c r="K234" s="11">
        <v>8973.0023358140097</v>
      </c>
      <c r="L234" s="11">
        <v>9581.5495541893397</v>
      </c>
      <c r="M234" s="11">
        <v>9030.2318941725098</v>
      </c>
      <c r="N234" s="11">
        <v>9518.6488534562395</v>
      </c>
      <c r="O234" s="11">
        <v>9544.9503943017007</v>
      </c>
      <c r="P234" s="11">
        <v>10452.799999999999</v>
      </c>
      <c r="Q234" s="11">
        <v>14299.9912453917</v>
      </c>
      <c r="R234" s="11">
        <v>15541.818715273301</v>
      </c>
      <c r="S234" s="11">
        <v>15339.281761542799</v>
      </c>
      <c r="T234" s="11">
        <v>15167.178648859601</v>
      </c>
      <c r="U234" s="11">
        <v>15158.0709892208</v>
      </c>
      <c r="V234" s="74">
        <f>100</f>
        <v>100</v>
      </c>
      <c r="W234" s="127">
        <f t="shared" si="34"/>
        <v>122.52687485624551</v>
      </c>
      <c r="X234" s="127">
        <f t="shared" si="34"/>
        <v>89.520233305271304</v>
      </c>
      <c r="Y234" s="127">
        <f t="shared" si="34"/>
        <v>99.209139907951723</v>
      </c>
      <c r="Z234" s="127">
        <f t="shared" si="32"/>
        <v>96.296396197551729</v>
      </c>
      <c r="AA234" s="127">
        <f t="shared" si="32"/>
        <v>91.120252678958522</v>
      </c>
      <c r="AB234" s="127">
        <f t="shared" si="32"/>
        <v>99.281447107057815</v>
      </c>
      <c r="AC234" s="127">
        <f t="shared" si="32"/>
        <v>109.38118584484162</v>
      </c>
      <c r="AD234" s="127">
        <f t="shared" si="33"/>
        <v>116.7993959262987</v>
      </c>
      <c r="AE234" s="127">
        <f t="shared" si="33"/>
        <v>110.07881599407766</v>
      </c>
      <c r="AF234" s="127">
        <f t="shared" si="33"/>
        <v>116.03263436989108</v>
      </c>
      <c r="AG234" s="127">
        <f t="shared" si="33"/>
        <v>116.35325099513597</v>
      </c>
      <c r="AH234" s="127">
        <f t="shared" si="33"/>
        <v>127.41996676358151</v>
      </c>
      <c r="AI234" s="127">
        <f t="shared" si="33"/>
        <v>174.3173512558661</v>
      </c>
      <c r="AJ234" s="127">
        <f t="shared" si="33"/>
        <v>189.45526788475178</v>
      </c>
      <c r="AK234" s="127">
        <f t="shared" si="33"/>
        <v>186.98633593228567</v>
      </c>
      <c r="AL234" s="127">
        <f t="shared" si="33"/>
        <v>184.88839347686684</v>
      </c>
      <c r="AM234" s="127">
        <f t="shared" si="33"/>
        <v>184.77737081418601</v>
      </c>
      <c r="AN234" s="280">
        <v>1</v>
      </c>
      <c r="AO234" s="281">
        <v>1</v>
      </c>
      <c r="AP234" s="281">
        <v>1</v>
      </c>
      <c r="AQ234" s="281">
        <v>1</v>
      </c>
      <c r="AR234" s="281">
        <v>1</v>
      </c>
      <c r="AS234" s="281">
        <v>1</v>
      </c>
      <c r="AT234" s="281">
        <v>1</v>
      </c>
      <c r="AU234" s="281">
        <v>1</v>
      </c>
      <c r="AV234" s="281">
        <v>1</v>
      </c>
      <c r="AW234" s="281">
        <v>1</v>
      </c>
      <c r="AX234" s="281">
        <v>1</v>
      </c>
      <c r="AY234" s="281">
        <v>1</v>
      </c>
      <c r="AZ234" s="281">
        <v>1</v>
      </c>
      <c r="BA234" s="281">
        <v>1</v>
      </c>
      <c r="BB234" s="281">
        <v>1</v>
      </c>
      <c r="BC234" s="281">
        <v>4</v>
      </c>
      <c r="BD234" s="281">
        <v>6</v>
      </c>
      <c r="BE234" s="325">
        <v>7</v>
      </c>
    </row>
    <row r="235" spans="2:57" ht="15" x14ac:dyDescent="0.25">
      <c r="B235" s="772"/>
      <c r="C235" s="1" t="s">
        <v>3</v>
      </c>
      <c r="D235" s="365">
        <v>12842.873746912701</v>
      </c>
      <c r="E235" s="11">
        <v>17661.5267737379</v>
      </c>
      <c r="F235" s="11">
        <v>14670.5887901153</v>
      </c>
      <c r="G235" s="11">
        <v>16217.8120960134</v>
      </c>
      <c r="H235" s="11">
        <v>12984.740449863901</v>
      </c>
      <c r="I235" s="11">
        <v>12096.7905348358</v>
      </c>
      <c r="J235" s="11">
        <v>13003.5683116252</v>
      </c>
      <c r="K235" s="11">
        <v>13355.858547449599</v>
      </c>
      <c r="L235" s="11">
        <v>15873.4348343902</v>
      </c>
      <c r="M235" s="11">
        <v>14877.602597045499</v>
      </c>
      <c r="N235" s="11">
        <v>12837.9682974682</v>
      </c>
      <c r="O235" s="11">
        <v>14333.452047825</v>
      </c>
      <c r="P235" s="11">
        <v>12178.5</v>
      </c>
      <c r="Q235" s="11">
        <v>17954.281489839799</v>
      </c>
      <c r="R235" s="11">
        <v>15247.8590944932</v>
      </c>
      <c r="S235" s="11">
        <v>14806.6007239883</v>
      </c>
      <c r="T235" s="11">
        <v>14551.325953158899</v>
      </c>
      <c r="U235" s="11">
        <v>14548.347072532801</v>
      </c>
      <c r="V235" s="74">
        <f>100</f>
        <v>100</v>
      </c>
      <c r="W235" s="127">
        <f t="shared" si="34"/>
        <v>137.52005292416391</v>
      </c>
      <c r="X235" s="127">
        <f t="shared" si="34"/>
        <v>114.23135568580952</v>
      </c>
      <c r="Y235" s="127">
        <f t="shared" si="34"/>
        <v>126.27868509500844</v>
      </c>
      <c r="Z235" s="127">
        <f t="shared" si="32"/>
        <v>101.10463363377144</v>
      </c>
      <c r="AA235" s="127">
        <f t="shared" si="32"/>
        <v>94.190683278684006</v>
      </c>
      <c r="AB235" s="127">
        <f t="shared" si="32"/>
        <v>101.25123525995207</v>
      </c>
      <c r="AC235" s="127">
        <f t="shared" si="32"/>
        <v>103.99431475109077</v>
      </c>
      <c r="AD235" s="127">
        <f t="shared" si="33"/>
        <v>123.59721933890394</v>
      </c>
      <c r="AE235" s="127">
        <f t="shared" si="33"/>
        <v>115.84325198728928</v>
      </c>
      <c r="AF235" s="127">
        <f t="shared" si="33"/>
        <v>99.96180411377415</v>
      </c>
      <c r="AG235" s="127">
        <f t="shared" si="33"/>
        <v>111.60626764917485</v>
      </c>
      <c r="AH235" s="127">
        <f t="shared" si="33"/>
        <v>94.826907435164898</v>
      </c>
      <c r="AI235" s="127">
        <f t="shared" si="33"/>
        <v>139.79956389554815</v>
      </c>
      <c r="AJ235" s="127">
        <f t="shared" si="33"/>
        <v>118.72622432466592</v>
      </c>
      <c r="AK235" s="127">
        <f t="shared" si="33"/>
        <v>115.29040163263818</v>
      </c>
      <c r="AL235" s="127">
        <f t="shared" si="33"/>
        <v>113.30272523045626</v>
      </c>
      <c r="AM235" s="127">
        <f t="shared" si="33"/>
        <v>113.27953041685923</v>
      </c>
      <c r="AN235" s="280">
        <v>1</v>
      </c>
      <c r="AO235" s="281">
        <v>1</v>
      </c>
      <c r="AP235" s="281">
        <v>1</v>
      </c>
      <c r="AQ235" s="281">
        <v>1</v>
      </c>
      <c r="AR235" s="281">
        <v>1</v>
      </c>
      <c r="AS235" s="281">
        <v>1</v>
      </c>
      <c r="AT235" s="281">
        <v>1</v>
      </c>
      <c r="AU235" s="281">
        <v>1</v>
      </c>
      <c r="AV235" s="281">
        <v>1</v>
      </c>
      <c r="AW235" s="281">
        <v>1</v>
      </c>
      <c r="AX235" s="281">
        <v>1</v>
      </c>
      <c r="AY235" s="281">
        <v>1</v>
      </c>
      <c r="AZ235" s="281">
        <v>1</v>
      </c>
      <c r="BA235" s="281">
        <v>1</v>
      </c>
      <c r="BB235" s="281">
        <v>1</v>
      </c>
      <c r="BC235" s="281">
        <v>4</v>
      </c>
      <c r="BD235" s="281">
        <v>6</v>
      </c>
      <c r="BE235" s="325">
        <v>7</v>
      </c>
    </row>
    <row r="236" spans="2:57" ht="15" x14ac:dyDescent="0.25">
      <c r="B236" s="772"/>
      <c r="C236" s="1" t="s">
        <v>4</v>
      </c>
      <c r="D236" s="365">
        <v>9618.6255993026298</v>
      </c>
      <c r="E236" s="11">
        <v>10485.6189831796</v>
      </c>
      <c r="F236" s="11">
        <v>8691.6692211558893</v>
      </c>
      <c r="G236" s="11">
        <v>11999.6971920385</v>
      </c>
      <c r="H236" s="11">
        <v>9904.5847542282409</v>
      </c>
      <c r="I236" s="11">
        <v>9211.7616597809301</v>
      </c>
      <c r="J236" s="11">
        <v>10347.882764944399</v>
      </c>
      <c r="K236" s="11">
        <v>10866.315389211801</v>
      </c>
      <c r="L236" s="11">
        <v>11589.57521915</v>
      </c>
      <c r="M236" s="11">
        <v>10605.4838266239</v>
      </c>
      <c r="N236" s="11">
        <v>8946.88216914246</v>
      </c>
      <c r="O236" s="11">
        <v>9403.8158229458095</v>
      </c>
      <c r="P236" s="11">
        <v>7557.5</v>
      </c>
      <c r="Q236" s="11">
        <v>9608.5814616304997</v>
      </c>
      <c r="R236" s="11">
        <v>10135.110850310801</v>
      </c>
      <c r="S236" s="11">
        <v>9838.0972160735091</v>
      </c>
      <c r="T236" s="11">
        <v>9667.1216393801897</v>
      </c>
      <c r="U236" s="11">
        <v>9659.1417990231002</v>
      </c>
      <c r="V236" s="74">
        <f>100</f>
        <v>100</v>
      </c>
      <c r="W236" s="127">
        <f t="shared" si="34"/>
        <v>109.01369301597339</v>
      </c>
      <c r="X236" s="127">
        <f t="shared" si="34"/>
        <v>90.362901969965989</v>
      </c>
      <c r="Y236" s="127">
        <f t="shared" si="34"/>
        <v>124.75480065372857</v>
      </c>
      <c r="Z236" s="127">
        <f t="shared" si="32"/>
        <v>102.97297313398229</v>
      </c>
      <c r="AA236" s="127">
        <f t="shared" si="32"/>
        <v>95.770040788871142</v>
      </c>
      <c r="AB236" s="127">
        <f t="shared" si="32"/>
        <v>107.58171901081836</v>
      </c>
      <c r="AC236" s="127">
        <f t="shared" si="32"/>
        <v>112.97160157683685</v>
      </c>
      <c r="AD236" s="127">
        <f t="shared" si="33"/>
        <v>120.49096931260395</v>
      </c>
      <c r="AE236" s="127">
        <f t="shared" si="33"/>
        <v>110.25986734937287</v>
      </c>
      <c r="AF236" s="127">
        <f t="shared" si="33"/>
        <v>93.016222294702132</v>
      </c>
      <c r="AG236" s="127">
        <f t="shared" si="33"/>
        <v>97.766731076710229</v>
      </c>
      <c r="AH236" s="127">
        <f t="shared" si="33"/>
        <v>78.571516501774795</v>
      </c>
      <c r="AI236" s="127">
        <f t="shared" si="33"/>
        <v>99.895576165550537</v>
      </c>
      <c r="AJ236" s="127">
        <f t="shared" si="33"/>
        <v>105.36963670823842</v>
      </c>
      <c r="AK236" s="127">
        <f t="shared" si="33"/>
        <v>102.28173572726223</v>
      </c>
      <c r="AL236" s="127">
        <f t="shared" si="33"/>
        <v>100.50418887373135</v>
      </c>
      <c r="AM236" s="127">
        <f t="shared" si="33"/>
        <v>100.42122649750925</v>
      </c>
      <c r="AN236" s="280">
        <v>1</v>
      </c>
      <c r="AO236" s="281">
        <v>1</v>
      </c>
      <c r="AP236" s="281">
        <v>1</v>
      </c>
      <c r="AQ236" s="281">
        <v>1</v>
      </c>
      <c r="AR236" s="281">
        <v>1</v>
      </c>
      <c r="AS236" s="281">
        <v>1</v>
      </c>
      <c r="AT236" s="281">
        <v>1</v>
      </c>
      <c r="AU236" s="281">
        <v>1</v>
      </c>
      <c r="AV236" s="281">
        <v>1</v>
      </c>
      <c r="AW236" s="281">
        <v>1</v>
      </c>
      <c r="AX236" s="281">
        <v>1</v>
      </c>
      <c r="AY236" s="281">
        <v>1</v>
      </c>
      <c r="AZ236" s="281">
        <v>1</v>
      </c>
      <c r="BA236" s="281">
        <v>1</v>
      </c>
      <c r="BB236" s="281">
        <v>1</v>
      </c>
      <c r="BC236" s="281">
        <v>4</v>
      </c>
      <c r="BD236" s="281">
        <v>6</v>
      </c>
      <c r="BE236" s="325">
        <v>7</v>
      </c>
    </row>
    <row r="237" spans="2:57" ht="15" x14ac:dyDescent="0.25">
      <c r="B237" s="772"/>
      <c r="C237" s="1" t="s">
        <v>5</v>
      </c>
      <c r="D237" s="365">
        <v>7804.8573780812603</v>
      </c>
      <c r="E237" s="11">
        <v>6019.6099379176903</v>
      </c>
      <c r="F237" s="11">
        <v>6594.9444693343403</v>
      </c>
      <c r="G237" s="11">
        <v>7544.9262196755299</v>
      </c>
      <c r="H237" s="11">
        <v>7104.3597074391701</v>
      </c>
      <c r="I237" s="11">
        <v>7839.7181164233198</v>
      </c>
      <c r="J237" s="11">
        <v>8185.7952474066196</v>
      </c>
      <c r="K237" s="11">
        <v>8756.3691672551504</v>
      </c>
      <c r="L237" s="11">
        <v>10301.606205942</v>
      </c>
      <c r="M237" s="11">
        <v>10691.347058761299</v>
      </c>
      <c r="N237" s="11">
        <v>14178.7341824712</v>
      </c>
      <c r="O237" s="11">
        <v>16247.5705927245</v>
      </c>
      <c r="P237" s="11">
        <v>13951.4</v>
      </c>
      <c r="Q237" s="11">
        <v>21909.555168623501</v>
      </c>
      <c r="R237" s="11">
        <v>18223.094273192401</v>
      </c>
      <c r="S237" s="11">
        <v>17717.468106184901</v>
      </c>
      <c r="T237" s="11">
        <v>17420.0076585231</v>
      </c>
      <c r="U237" s="11">
        <v>17424.9929972399</v>
      </c>
      <c r="V237" s="74">
        <f>100</f>
        <v>100</v>
      </c>
      <c r="W237" s="127">
        <f t="shared" si="34"/>
        <v>77.126456593849326</v>
      </c>
      <c r="X237" s="127">
        <f t="shared" si="34"/>
        <v>84.497949800533519</v>
      </c>
      <c r="Y237" s="127">
        <f t="shared" si="34"/>
        <v>96.669623212645661</v>
      </c>
      <c r="Z237" s="127">
        <f t="shared" si="32"/>
        <v>91.024849824811284</v>
      </c>
      <c r="AA237" s="127">
        <f t="shared" si="32"/>
        <v>100.44665439294202</v>
      </c>
      <c r="AB237" s="127">
        <f t="shared" si="32"/>
        <v>104.88077937714999</v>
      </c>
      <c r="AC237" s="127">
        <f t="shared" si="32"/>
        <v>112.19127708657514</v>
      </c>
      <c r="AD237" s="127">
        <f t="shared" si="33"/>
        <v>131.98967907949827</v>
      </c>
      <c r="AE237" s="127">
        <f t="shared" si="33"/>
        <v>136.98324698137728</v>
      </c>
      <c r="AF237" s="127">
        <f t="shared" si="33"/>
        <v>181.66551284191291</v>
      </c>
      <c r="AG237" s="127">
        <f t="shared" si="33"/>
        <v>208.17254955040303</v>
      </c>
      <c r="AH237" s="127">
        <f t="shared" si="33"/>
        <v>178.75278591483757</v>
      </c>
      <c r="AI237" s="127">
        <f t="shared" si="33"/>
        <v>280.71691905803573</v>
      </c>
      <c r="AJ237" s="127">
        <f t="shared" si="33"/>
        <v>233.48401374212364</v>
      </c>
      <c r="AK237" s="127">
        <f t="shared" si="33"/>
        <v>227.00566131985551</v>
      </c>
      <c r="AL237" s="127">
        <f t="shared" si="33"/>
        <v>223.19443924042108</v>
      </c>
      <c r="AM237" s="127">
        <f t="shared" si="33"/>
        <v>223.25831406189829</v>
      </c>
      <c r="AN237" s="280">
        <v>1</v>
      </c>
      <c r="AO237" s="281">
        <v>1</v>
      </c>
      <c r="AP237" s="281">
        <v>1</v>
      </c>
      <c r="AQ237" s="281">
        <v>1</v>
      </c>
      <c r="AR237" s="281">
        <v>1</v>
      </c>
      <c r="AS237" s="281">
        <v>1</v>
      </c>
      <c r="AT237" s="281">
        <v>1</v>
      </c>
      <c r="AU237" s="281">
        <v>1</v>
      </c>
      <c r="AV237" s="281">
        <v>1</v>
      </c>
      <c r="AW237" s="281">
        <v>1</v>
      </c>
      <c r="AX237" s="281">
        <v>1</v>
      </c>
      <c r="AY237" s="281">
        <v>1</v>
      </c>
      <c r="AZ237" s="281">
        <v>1</v>
      </c>
      <c r="BA237" s="281">
        <v>1</v>
      </c>
      <c r="BB237" s="281">
        <v>1</v>
      </c>
      <c r="BC237" s="281">
        <v>4</v>
      </c>
      <c r="BD237" s="281">
        <v>6</v>
      </c>
      <c r="BE237" s="325">
        <v>7</v>
      </c>
    </row>
    <row r="238" spans="2:57" ht="15" x14ac:dyDescent="0.25">
      <c r="B238" s="772"/>
      <c r="C238" s="1" t="s">
        <v>6</v>
      </c>
      <c r="D238" s="365">
        <v>38469.7806189162</v>
      </c>
      <c r="E238" s="11">
        <v>44218.154624123097</v>
      </c>
      <c r="F238" s="11">
        <v>37300.9266900894</v>
      </c>
      <c r="G238" s="11">
        <v>43900.981796582899</v>
      </c>
      <c r="H238" s="11">
        <v>37893.286486858902</v>
      </c>
      <c r="I238" s="11">
        <v>36623.2508921435</v>
      </c>
      <c r="J238" s="11">
        <v>39681.724278880698</v>
      </c>
      <c r="K238" s="11">
        <v>41951.545439730602</v>
      </c>
      <c r="L238" s="11">
        <v>47346.165813671498</v>
      </c>
      <c r="M238" s="11">
        <v>45204.665376603298</v>
      </c>
      <c r="N238" s="11">
        <v>45482.233502538103</v>
      </c>
      <c r="O238" s="11">
        <v>49529.788857797001</v>
      </c>
      <c r="P238" s="11">
        <v>44140.2</v>
      </c>
      <c r="Q238" s="11">
        <v>63772.409365485502</v>
      </c>
      <c r="R238" s="11">
        <v>59147.882933269801</v>
      </c>
      <c r="S238" s="11">
        <v>57701.447807789496</v>
      </c>
      <c r="T238" s="11">
        <v>56805.633899921799</v>
      </c>
      <c r="U238" s="11">
        <v>56790.552858016599</v>
      </c>
      <c r="V238" s="74">
        <f>100</f>
        <v>100</v>
      </c>
      <c r="W238" s="127">
        <f t="shared" si="34"/>
        <v>114.94257027912535</v>
      </c>
      <c r="X238" s="127">
        <f t="shared" si="34"/>
        <v>96.961630895674887</v>
      </c>
      <c r="Y238" s="127">
        <f t="shared" si="34"/>
        <v>114.1180976087919</v>
      </c>
      <c r="Z238" s="127">
        <f t="shared" si="32"/>
        <v>98.50143639297535</v>
      </c>
      <c r="AA238" s="127">
        <f t="shared" si="32"/>
        <v>95.200051320633918</v>
      </c>
      <c r="AB238" s="127">
        <f t="shared" si="32"/>
        <v>103.15037840212835</v>
      </c>
      <c r="AC238" s="127">
        <f t="shared" si="32"/>
        <v>109.050649015405</v>
      </c>
      <c r="AD238" s="127">
        <f t="shared" si="33"/>
        <v>123.07365691186354</v>
      </c>
      <c r="AE238" s="127">
        <f t="shared" si="33"/>
        <v>117.50694869930048</v>
      </c>
      <c r="AF238" s="127">
        <f t="shared" si="33"/>
        <v>118.22847120727735</v>
      </c>
      <c r="AG238" s="127">
        <f t="shared" si="33"/>
        <v>128.74986043835773</v>
      </c>
      <c r="AH238" s="127">
        <f t="shared" si="33"/>
        <v>114.73993168106492</v>
      </c>
      <c r="AI238" s="127">
        <f t="shared" si="33"/>
        <v>165.77273989997127</v>
      </c>
      <c r="AJ238" s="127">
        <f t="shared" si="33"/>
        <v>153.75154727080988</v>
      </c>
      <c r="AK238" s="127">
        <f t="shared" si="33"/>
        <v>149.99162168192035</v>
      </c>
      <c r="AL238" s="127">
        <f t="shared" si="33"/>
        <v>147.66300453501825</v>
      </c>
      <c r="AM238" s="127">
        <f t="shared" si="33"/>
        <v>147.62380222696615</v>
      </c>
      <c r="AN238" s="280"/>
      <c r="AO238" s="281"/>
      <c r="AP238" s="281"/>
      <c r="AQ238" s="281"/>
      <c r="AR238" s="281"/>
      <c r="AS238" s="281"/>
      <c r="AT238" s="281"/>
      <c r="AU238" s="281"/>
      <c r="AV238" s="281"/>
      <c r="AW238" s="281"/>
      <c r="AX238" s="281"/>
      <c r="AY238" s="281"/>
      <c r="AZ238" s="281"/>
      <c r="BA238" s="281"/>
      <c r="BB238" s="281"/>
      <c r="BC238" s="281"/>
      <c r="BD238" s="281"/>
      <c r="BE238" s="325"/>
    </row>
    <row r="239" spans="2:57" ht="15" x14ac:dyDescent="0.25">
      <c r="B239" s="765"/>
      <c r="C239" s="8" t="s">
        <v>7</v>
      </c>
      <c r="D239" s="424">
        <v>30664.923240834902</v>
      </c>
      <c r="E239" s="341">
        <v>38198.544686205401</v>
      </c>
      <c r="F239" s="341">
        <v>30705.982220754999</v>
      </c>
      <c r="G239" s="341">
        <v>36356.055576907398</v>
      </c>
      <c r="H239" s="341">
        <v>30788.9267794197</v>
      </c>
      <c r="I239" s="341">
        <v>28783.532775720199</v>
      </c>
      <c r="J239" s="341">
        <v>31495.929031474101</v>
      </c>
      <c r="K239" s="341">
        <v>33195.176272475401</v>
      </c>
      <c r="L239" s="341">
        <v>37044.559607729498</v>
      </c>
      <c r="M239" s="341">
        <v>34513.318317842</v>
      </c>
      <c r="N239" s="341">
        <v>31303.499320066901</v>
      </c>
      <c r="O239" s="341">
        <v>33282.218265072501</v>
      </c>
      <c r="P239" s="341">
        <v>30188.799999999999</v>
      </c>
      <c r="Q239" s="341">
        <v>41862.854196861997</v>
      </c>
      <c r="R239" s="341">
        <v>40924.7886600774</v>
      </c>
      <c r="S239" s="341">
        <v>39983.9797016046</v>
      </c>
      <c r="T239" s="341">
        <v>39385.626241398699</v>
      </c>
      <c r="U239" s="341">
        <v>39365.559860776702</v>
      </c>
      <c r="V239" s="74">
        <f>100</f>
        <v>100</v>
      </c>
      <c r="W239" s="127">
        <f t="shared" si="34"/>
        <v>124.56755357319258</v>
      </c>
      <c r="X239" s="127">
        <f t="shared" si="34"/>
        <v>100.1338955900774</v>
      </c>
      <c r="Y239" s="127">
        <f t="shared" si="34"/>
        <v>118.55909532652574</v>
      </c>
      <c r="Z239" s="127">
        <f t="shared" si="32"/>
        <v>100.40438235442791</v>
      </c>
      <c r="AA239" s="127">
        <f t="shared" si="32"/>
        <v>93.864682294037664</v>
      </c>
      <c r="AB239" s="127">
        <f t="shared" si="32"/>
        <v>102.70995555447075</v>
      </c>
      <c r="AC239" s="127">
        <f t="shared" si="32"/>
        <v>108.251294196201</v>
      </c>
      <c r="AD239" s="127">
        <f t="shared" si="33"/>
        <v>120.80434481048745</v>
      </c>
      <c r="AE239" s="127">
        <f t="shared" si="33"/>
        <v>112.54982784982937</v>
      </c>
      <c r="AF239" s="127">
        <f t="shared" si="33"/>
        <v>102.08243168983917</v>
      </c>
      <c r="AG239" s="127">
        <f t="shared" si="33"/>
        <v>108.53514291779567</v>
      </c>
      <c r="AH239" s="127">
        <f t="shared" si="33"/>
        <v>98.44733594440936</v>
      </c>
      <c r="AI239" s="127">
        <f t="shared" si="33"/>
        <v>136.51706827400562</v>
      </c>
      <c r="AJ239" s="127">
        <f t="shared" si="33"/>
        <v>133.4579850034647</v>
      </c>
      <c r="AK239" s="127">
        <f t="shared" si="33"/>
        <v>130.38995528402299</v>
      </c>
      <c r="AL239" s="127">
        <f t="shared" si="33"/>
        <v>128.4386917654204</v>
      </c>
      <c r="AM239" s="127">
        <f t="shared" si="33"/>
        <v>128.37325419538507</v>
      </c>
      <c r="AN239" s="283"/>
      <c r="AO239" s="284"/>
      <c r="AP239" s="284"/>
      <c r="AQ239" s="284"/>
      <c r="AR239" s="284"/>
      <c r="AS239" s="284"/>
      <c r="AT239" s="284"/>
      <c r="AU239" s="284"/>
      <c r="AV239" s="284"/>
      <c r="AW239" s="284"/>
      <c r="AX239" s="284"/>
      <c r="AY239" s="284"/>
      <c r="AZ239" s="284"/>
      <c r="BA239" s="284"/>
      <c r="BB239" s="284"/>
      <c r="BC239" s="284"/>
      <c r="BD239" s="284"/>
      <c r="BE239" s="284"/>
    </row>
    <row r="240" spans="2:57" ht="15" customHeight="1" x14ac:dyDescent="0.25">
      <c r="B240" s="772" t="s">
        <v>89</v>
      </c>
      <c r="C240" s="1" t="s">
        <v>2</v>
      </c>
      <c r="D240" s="425">
        <v>14426.848757809101</v>
      </c>
      <c r="E240" s="11">
        <v>20973.849459302299</v>
      </c>
      <c r="F240" s="11">
        <v>18731.519252988801</v>
      </c>
      <c r="G240" s="11">
        <v>20356.032283987301</v>
      </c>
      <c r="H240" s="11">
        <v>20055.687598314398</v>
      </c>
      <c r="I240" s="11">
        <v>19145.230831579102</v>
      </c>
      <c r="J240" s="11">
        <v>22529.634662336099</v>
      </c>
      <c r="K240" s="11">
        <v>21379.3253300016</v>
      </c>
      <c r="L240" s="11">
        <v>22840.634757137799</v>
      </c>
      <c r="M240" s="11">
        <v>21117.3851896499</v>
      </c>
      <c r="N240" s="11">
        <v>21121.733985238701</v>
      </c>
      <c r="O240" s="11">
        <v>23528.974815568599</v>
      </c>
      <c r="P240" s="11">
        <v>21657.4</v>
      </c>
      <c r="Q240" s="11">
        <v>22814.645486999401</v>
      </c>
      <c r="R240" s="11">
        <v>24545.321181669799</v>
      </c>
      <c r="S240" s="11">
        <v>24225.454719690799</v>
      </c>
      <c r="T240" s="11">
        <v>23953.6500511009</v>
      </c>
      <c r="U240" s="11">
        <v>23939.256878212</v>
      </c>
      <c r="V240" s="74">
        <f>100</f>
        <v>100</v>
      </c>
      <c r="W240" s="127">
        <f t="shared" si="34"/>
        <v>145.38067052203189</v>
      </c>
      <c r="X240" s="127">
        <f t="shared" si="34"/>
        <v>129.83791240515797</v>
      </c>
      <c r="Y240" s="127">
        <f t="shared" si="34"/>
        <v>141.09825801680213</v>
      </c>
      <c r="Z240" s="127">
        <f t="shared" si="32"/>
        <v>139.01641262759108</v>
      </c>
      <c r="AA240" s="127">
        <f t="shared" si="32"/>
        <v>132.70556275303011</v>
      </c>
      <c r="AB240" s="127">
        <f t="shared" si="32"/>
        <v>156.16462777528631</v>
      </c>
      <c r="AC240" s="127">
        <f t="shared" si="32"/>
        <v>148.1912348906354</v>
      </c>
      <c r="AD240" s="127">
        <f t="shared" si="33"/>
        <v>158.32033135284937</v>
      </c>
      <c r="AE240" s="127">
        <f t="shared" si="33"/>
        <v>146.37559140016134</v>
      </c>
      <c r="AF240" s="127">
        <f t="shared" si="33"/>
        <v>146.40573516656386</v>
      </c>
      <c r="AG240" s="127">
        <f t="shared" si="33"/>
        <v>163.09157467830673</v>
      </c>
      <c r="AH240" s="127">
        <f t="shared" si="33"/>
        <v>150.11871520644505</v>
      </c>
      <c r="AI240" s="127">
        <f t="shared" si="33"/>
        <v>158.14018619034925</v>
      </c>
      <c r="AJ240" s="127">
        <f t="shared" si="33"/>
        <v>170.13640049691153</v>
      </c>
      <c r="AK240" s="127">
        <f t="shared" si="33"/>
        <v>167.91923951221722</v>
      </c>
      <c r="AL240" s="127">
        <f t="shared" si="33"/>
        <v>166.03521984061172</v>
      </c>
      <c r="AM240" s="127">
        <f t="shared" si="33"/>
        <v>165.93545326559229</v>
      </c>
      <c r="AN240" s="280">
        <v>1</v>
      </c>
      <c r="AO240" s="281">
        <v>1</v>
      </c>
      <c r="AP240" s="281">
        <v>1</v>
      </c>
      <c r="AQ240" s="281">
        <v>1</v>
      </c>
      <c r="AR240" s="281">
        <v>1</v>
      </c>
      <c r="AS240" s="281">
        <v>1</v>
      </c>
      <c r="AT240" s="281">
        <v>1</v>
      </c>
      <c r="AU240" s="281">
        <v>1</v>
      </c>
      <c r="AV240" s="281">
        <v>1</v>
      </c>
      <c r="AW240" s="281">
        <v>1</v>
      </c>
      <c r="AX240" s="281">
        <v>1</v>
      </c>
      <c r="AY240" s="281">
        <v>1</v>
      </c>
      <c r="AZ240" s="281">
        <v>1</v>
      </c>
      <c r="BA240" s="281">
        <v>1</v>
      </c>
      <c r="BB240" s="281">
        <v>1</v>
      </c>
      <c r="BC240" s="281">
        <v>4</v>
      </c>
      <c r="BD240" s="281">
        <v>6</v>
      </c>
      <c r="BE240" s="325">
        <v>7</v>
      </c>
    </row>
    <row r="241" spans="2:57" ht="15" x14ac:dyDescent="0.25">
      <c r="B241" s="772"/>
      <c r="C241" s="1" t="s">
        <v>3</v>
      </c>
      <c r="D241" s="365">
        <v>31882.5366845852</v>
      </c>
      <c r="E241" s="11">
        <v>40191.944731313</v>
      </c>
      <c r="F241" s="11">
        <v>36145.747364946103</v>
      </c>
      <c r="G241" s="11">
        <v>39169.840327032602</v>
      </c>
      <c r="H241" s="11">
        <v>33837.851492083202</v>
      </c>
      <c r="I241" s="11">
        <v>32587.497607817098</v>
      </c>
      <c r="J241" s="11">
        <v>33932.986444834802</v>
      </c>
      <c r="K241" s="11">
        <v>36831.549785431002</v>
      </c>
      <c r="L241" s="11">
        <v>40759.970386583802</v>
      </c>
      <c r="M241" s="11">
        <v>42577.694593365697</v>
      </c>
      <c r="N241" s="11">
        <v>34383.129353388802</v>
      </c>
      <c r="O241" s="11">
        <v>33559.806664970798</v>
      </c>
      <c r="P241" s="11">
        <v>33593</v>
      </c>
      <c r="Q241" s="11">
        <v>42054.930303590401</v>
      </c>
      <c r="R241" s="11">
        <v>41568.774870262103</v>
      </c>
      <c r="S241" s="11">
        <v>40365.8104511294</v>
      </c>
      <c r="T241" s="11">
        <v>39669.880892673398</v>
      </c>
      <c r="U241" s="11">
        <v>39661.799518927197</v>
      </c>
      <c r="V241" s="74">
        <f>100</f>
        <v>100</v>
      </c>
      <c r="W241" s="127">
        <f t="shared" si="34"/>
        <v>126.0625687627462</v>
      </c>
      <c r="X241" s="127">
        <f t="shared" si="34"/>
        <v>113.37161695299517</v>
      </c>
      <c r="Y241" s="127">
        <f t="shared" si="34"/>
        <v>122.8567247159186</v>
      </c>
      <c r="Z241" s="127">
        <f t="shared" si="32"/>
        <v>106.13287087800443</v>
      </c>
      <c r="AA241" s="127">
        <f t="shared" si="32"/>
        <v>102.21111930398166</v>
      </c>
      <c r="AB241" s="127">
        <f t="shared" si="32"/>
        <v>106.43126292156347</v>
      </c>
      <c r="AC241" s="127">
        <f t="shared" si="32"/>
        <v>115.52264535851246</v>
      </c>
      <c r="AD241" s="127">
        <f t="shared" si="33"/>
        <v>127.8441887790275</v>
      </c>
      <c r="AE241" s="127">
        <f t="shared" si="33"/>
        <v>133.54550490943674</v>
      </c>
      <c r="AF241" s="127">
        <f t="shared" si="33"/>
        <v>107.84314213621718</v>
      </c>
      <c r="AG241" s="127">
        <f t="shared" si="33"/>
        <v>105.26077958281323</v>
      </c>
      <c r="AH241" s="127">
        <f t="shared" si="33"/>
        <v>105.36489091924039</v>
      </c>
      <c r="AI241" s="127">
        <f t="shared" si="33"/>
        <v>131.90584776751288</v>
      </c>
      <c r="AJ241" s="127">
        <f t="shared" si="33"/>
        <v>130.38101479033216</v>
      </c>
      <c r="AK241" s="127">
        <f t="shared" si="33"/>
        <v>126.60790090346153</v>
      </c>
      <c r="AL241" s="127">
        <f t="shared" si="33"/>
        <v>124.42510859511778</v>
      </c>
      <c r="AM241" s="127">
        <f t="shared" si="33"/>
        <v>124.39976125896899</v>
      </c>
      <c r="AN241" s="280">
        <v>1</v>
      </c>
      <c r="AO241" s="281">
        <v>1</v>
      </c>
      <c r="AP241" s="281">
        <v>1</v>
      </c>
      <c r="AQ241" s="281">
        <v>1</v>
      </c>
      <c r="AR241" s="281">
        <v>1</v>
      </c>
      <c r="AS241" s="281">
        <v>1</v>
      </c>
      <c r="AT241" s="281">
        <v>1</v>
      </c>
      <c r="AU241" s="281">
        <v>1</v>
      </c>
      <c r="AV241" s="281">
        <v>1</v>
      </c>
      <c r="AW241" s="281">
        <v>1</v>
      </c>
      <c r="AX241" s="281">
        <v>1</v>
      </c>
      <c r="AY241" s="281">
        <v>1</v>
      </c>
      <c r="AZ241" s="281">
        <v>1</v>
      </c>
      <c r="BA241" s="281">
        <v>1</v>
      </c>
      <c r="BB241" s="281">
        <v>1</v>
      </c>
      <c r="BC241" s="281">
        <v>4</v>
      </c>
      <c r="BD241" s="281">
        <v>6</v>
      </c>
      <c r="BE241" s="325">
        <v>7</v>
      </c>
    </row>
    <row r="242" spans="2:57" ht="15" x14ac:dyDescent="0.25">
      <c r="B242" s="772"/>
      <c r="C242" s="1" t="s">
        <v>4</v>
      </c>
      <c r="D242" s="365">
        <v>35513.099907985903</v>
      </c>
      <c r="E242" s="11">
        <v>46215.946725544003</v>
      </c>
      <c r="F242" s="11">
        <v>41834.398358838902</v>
      </c>
      <c r="G242" s="11">
        <v>47776.5743102384</v>
      </c>
      <c r="H242" s="11">
        <v>44691.651453044498</v>
      </c>
      <c r="I242" s="11">
        <v>39890.578739404002</v>
      </c>
      <c r="J242" s="11">
        <v>42842.386681249198</v>
      </c>
      <c r="K242" s="11">
        <v>45862.349937530598</v>
      </c>
      <c r="L242" s="11">
        <v>47983.498031137002</v>
      </c>
      <c r="M242" s="11">
        <v>48347.661495838998</v>
      </c>
      <c r="N242" s="11">
        <v>39341.035782130697</v>
      </c>
      <c r="O242" s="11">
        <v>36677.690155176802</v>
      </c>
      <c r="P242" s="11">
        <v>35851.4</v>
      </c>
      <c r="Q242" s="11">
        <v>48833.000982461599</v>
      </c>
      <c r="R242" s="11">
        <v>48144.462985715101</v>
      </c>
      <c r="S242" s="11">
        <v>46733.569893750297</v>
      </c>
      <c r="T242" s="11">
        <v>45921.392733225999</v>
      </c>
      <c r="U242" s="11">
        <v>45883.529649603399</v>
      </c>
      <c r="V242" s="74">
        <f>100</f>
        <v>100</v>
      </c>
      <c r="W242" s="127">
        <f t="shared" si="34"/>
        <v>130.13774310124737</v>
      </c>
      <c r="X242" s="127">
        <f t="shared" si="34"/>
        <v>117.79990613951308</v>
      </c>
      <c r="Y242" s="127">
        <f t="shared" si="34"/>
        <v>134.53225551705438</v>
      </c>
      <c r="Z242" s="127">
        <f t="shared" si="32"/>
        <v>125.84553747445347</v>
      </c>
      <c r="AA242" s="127">
        <f t="shared" si="32"/>
        <v>112.32637771064792</v>
      </c>
      <c r="AB242" s="127">
        <f t="shared" si="32"/>
        <v>120.63826247850344</v>
      </c>
      <c r="AC242" s="127">
        <f t="shared" si="32"/>
        <v>129.14206322838473</v>
      </c>
      <c r="AD242" s="127">
        <f t="shared" si="33"/>
        <v>135.1149242264454</v>
      </c>
      <c r="AE242" s="127">
        <f t="shared" si="33"/>
        <v>136.14035840607357</v>
      </c>
      <c r="AF242" s="127">
        <f t="shared" si="33"/>
        <v>110.77894040245131</v>
      </c>
      <c r="AG242" s="127">
        <f t="shared" si="33"/>
        <v>103.27932579867245</v>
      </c>
      <c r="AH242" s="127">
        <f t="shared" si="33"/>
        <v>100.95260648293342</v>
      </c>
      <c r="AI242" s="127">
        <f t="shared" si="33"/>
        <v>137.50700758026596</v>
      </c>
      <c r="AJ242" s="127">
        <f t="shared" si="33"/>
        <v>135.56817937734792</v>
      </c>
      <c r="AK242" s="127">
        <f t="shared" si="33"/>
        <v>131.59529867805549</v>
      </c>
      <c r="AL242" s="127">
        <f t="shared" si="33"/>
        <v>129.30831961222162</v>
      </c>
      <c r="AM242" s="127">
        <f t="shared" si="33"/>
        <v>129.20170238162024</v>
      </c>
      <c r="AN242" s="280">
        <v>1</v>
      </c>
      <c r="AO242" s="281">
        <v>1</v>
      </c>
      <c r="AP242" s="281">
        <v>1</v>
      </c>
      <c r="AQ242" s="281">
        <v>1</v>
      </c>
      <c r="AR242" s="281">
        <v>1</v>
      </c>
      <c r="AS242" s="281">
        <v>1</v>
      </c>
      <c r="AT242" s="281">
        <v>1</v>
      </c>
      <c r="AU242" s="281">
        <v>1</v>
      </c>
      <c r="AV242" s="281">
        <v>1</v>
      </c>
      <c r="AW242" s="281">
        <v>1</v>
      </c>
      <c r="AX242" s="281">
        <v>1</v>
      </c>
      <c r="AY242" s="281">
        <v>1</v>
      </c>
      <c r="AZ242" s="281">
        <v>1</v>
      </c>
      <c r="BA242" s="281">
        <v>1</v>
      </c>
      <c r="BB242" s="281">
        <v>1</v>
      </c>
      <c r="BC242" s="281">
        <v>4</v>
      </c>
      <c r="BD242" s="281">
        <v>6</v>
      </c>
      <c r="BE242" s="325">
        <v>7</v>
      </c>
    </row>
    <row r="243" spans="2:57" ht="15" x14ac:dyDescent="0.25">
      <c r="B243" s="772"/>
      <c r="C243" s="1" t="s">
        <v>5</v>
      </c>
      <c r="D243" s="365">
        <v>43728.873068913803</v>
      </c>
      <c r="E243" s="11">
        <v>50042.733520886002</v>
      </c>
      <c r="F243" s="11">
        <v>47026.338748850503</v>
      </c>
      <c r="G243" s="11">
        <v>47837.368831743603</v>
      </c>
      <c r="H243" s="11">
        <v>53421.055653152398</v>
      </c>
      <c r="I243" s="11">
        <v>50069.345161036101</v>
      </c>
      <c r="J243" s="11">
        <v>52001.568731426603</v>
      </c>
      <c r="K243" s="11">
        <v>50334.401651366199</v>
      </c>
      <c r="L243" s="11">
        <v>51696.655615283104</v>
      </c>
      <c r="M243" s="11">
        <v>53316.943184341602</v>
      </c>
      <c r="N243" s="11">
        <v>69742.144436485905</v>
      </c>
      <c r="O243" s="11">
        <v>68212.465021622993</v>
      </c>
      <c r="P243" s="11">
        <v>62402.9</v>
      </c>
      <c r="Q243" s="11">
        <v>85919.943970506705</v>
      </c>
      <c r="R243" s="11">
        <v>83643.656134817502</v>
      </c>
      <c r="S243" s="11">
        <v>81322.850980434494</v>
      </c>
      <c r="T243" s="11">
        <v>79957.509856371398</v>
      </c>
      <c r="U243" s="11">
        <v>79980.4309757109</v>
      </c>
      <c r="V243" s="74">
        <f>100</f>
        <v>100</v>
      </c>
      <c r="W243" s="127">
        <f t="shared" si="34"/>
        <v>114.43865347735345</v>
      </c>
      <c r="X243" s="127">
        <f t="shared" si="34"/>
        <v>107.54070582779509</v>
      </c>
      <c r="Y243" s="127">
        <f t="shared" si="34"/>
        <v>109.39538450111687</v>
      </c>
      <c r="Z243" s="127">
        <f t="shared" si="32"/>
        <v>122.16426334372798</v>
      </c>
      <c r="AA243" s="127">
        <f t="shared" si="32"/>
        <v>114.4995094708481</v>
      </c>
      <c r="AB243" s="127">
        <f t="shared" si="32"/>
        <v>118.91815425811588</v>
      </c>
      <c r="AC243" s="127">
        <f t="shared" si="32"/>
        <v>115.10564558122162</v>
      </c>
      <c r="AD243" s="127">
        <f t="shared" si="33"/>
        <v>118.22087327476426</v>
      </c>
      <c r="AE243" s="127">
        <f t="shared" si="33"/>
        <v>121.92617701425243</v>
      </c>
      <c r="AF243" s="127">
        <f t="shared" si="33"/>
        <v>159.48763263708378</v>
      </c>
      <c r="AG243" s="127">
        <f t="shared" si="33"/>
        <v>155.98953330931869</v>
      </c>
      <c r="AH243" s="127">
        <f t="shared" si="33"/>
        <v>142.70411199862656</v>
      </c>
      <c r="AI243" s="127">
        <f t="shared" si="33"/>
        <v>196.4833254108849</v>
      </c>
      <c r="AJ243" s="127">
        <f t="shared" si="33"/>
        <v>191.27786806442654</v>
      </c>
      <c r="AK243" s="127">
        <f t="shared" si="33"/>
        <v>185.97060768585339</v>
      </c>
      <c r="AL243" s="127">
        <f t="shared" si="33"/>
        <v>182.84832021708783</v>
      </c>
      <c r="AM243" s="127">
        <f t="shared" si="33"/>
        <v>182.90073665897367</v>
      </c>
      <c r="AN243" s="280">
        <v>1</v>
      </c>
      <c r="AO243" s="281">
        <v>1</v>
      </c>
      <c r="AP243" s="281">
        <v>1</v>
      </c>
      <c r="AQ243" s="281">
        <v>1</v>
      </c>
      <c r="AR243" s="281">
        <v>1</v>
      </c>
      <c r="AS243" s="281">
        <v>1</v>
      </c>
      <c r="AT243" s="281">
        <v>1</v>
      </c>
      <c r="AU243" s="281">
        <v>1</v>
      </c>
      <c r="AV243" s="281">
        <v>1</v>
      </c>
      <c r="AW243" s="281">
        <v>1</v>
      </c>
      <c r="AX243" s="281">
        <v>1</v>
      </c>
      <c r="AY243" s="281">
        <v>1</v>
      </c>
      <c r="AZ243" s="281">
        <v>1</v>
      </c>
      <c r="BA243" s="281">
        <v>1</v>
      </c>
      <c r="BB243" s="281">
        <v>1</v>
      </c>
      <c r="BC243" s="281">
        <v>4</v>
      </c>
      <c r="BD243" s="281">
        <v>6</v>
      </c>
      <c r="BE243" s="325">
        <v>7</v>
      </c>
    </row>
    <row r="244" spans="2:57" ht="15" x14ac:dyDescent="0.25">
      <c r="B244" s="772"/>
      <c r="C244" s="1" t="s">
        <v>6</v>
      </c>
      <c r="D244" s="365">
        <v>125551.358419294</v>
      </c>
      <c r="E244" s="11">
        <v>157424.47443704499</v>
      </c>
      <c r="F244" s="11">
        <v>143738.003725624</v>
      </c>
      <c r="G244" s="11">
        <v>155139.81575300201</v>
      </c>
      <c r="H244" s="11">
        <v>152006.246196594</v>
      </c>
      <c r="I244" s="11">
        <v>141692.652339836</v>
      </c>
      <c r="J244" s="11">
        <v>151306.576519847</v>
      </c>
      <c r="K244" s="11">
        <v>154407.62670432901</v>
      </c>
      <c r="L244" s="11">
        <v>163280.75879014199</v>
      </c>
      <c r="M244" s="11">
        <v>165359.684463196</v>
      </c>
      <c r="N244" s="11">
        <v>164588.043557244</v>
      </c>
      <c r="O244" s="11">
        <v>161978.93665733901</v>
      </c>
      <c r="P244" s="11">
        <v>153504.70000000001</v>
      </c>
      <c r="Q244" s="11">
        <v>199622.52074355801</v>
      </c>
      <c r="R244" s="11">
        <v>197902.215172464</v>
      </c>
      <c r="S244" s="11">
        <v>192647.68604500499</v>
      </c>
      <c r="T244" s="11">
        <v>189502.43353337201</v>
      </c>
      <c r="U244" s="11">
        <v>189465.01702245299</v>
      </c>
      <c r="V244" s="74">
        <f>100</f>
        <v>100</v>
      </c>
      <c r="W244" s="127">
        <f t="shared" si="34"/>
        <v>125.3865162583959</v>
      </c>
      <c r="X244" s="127">
        <f t="shared" si="34"/>
        <v>114.48542296579022</v>
      </c>
      <c r="Y244" s="127">
        <f t="shared" si="34"/>
        <v>123.56681576864646</v>
      </c>
      <c r="Z244" s="127">
        <f t="shared" si="32"/>
        <v>121.07096897267387</v>
      </c>
      <c r="AA244" s="127">
        <f t="shared" si="32"/>
        <v>112.85632758081054</v>
      </c>
      <c r="AB244" s="127">
        <f t="shared" si="32"/>
        <v>120.51369130912971</v>
      </c>
      <c r="AC244" s="127">
        <f t="shared" si="32"/>
        <v>122.98363685454203</v>
      </c>
      <c r="AD244" s="127">
        <f t="shared" si="33"/>
        <v>130.05096945653594</v>
      </c>
      <c r="AE244" s="127">
        <f t="shared" si="33"/>
        <v>131.70680631822179</v>
      </c>
      <c r="AF244" s="127">
        <f t="shared" si="33"/>
        <v>131.09220452046583</v>
      </c>
      <c r="AG244" s="127">
        <f t="shared" si="33"/>
        <v>129.01408530873135</v>
      </c>
      <c r="AH244" s="127">
        <f t="shared" si="33"/>
        <v>122.2644676510408</v>
      </c>
      <c r="AI244" s="127">
        <f t="shared" si="33"/>
        <v>158.99670322713223</v>
      </c>
      <c r="AJ244" s="127">
        <f t="shared" ref="AJ244:AJ268" si="35">R244*100/$D244</f>
        <v>157.62650254372042</v>
      </c>
      <c r="AK244" s="127">
        <f t="shared" ref="AK244:AK268" si="36">S244*100/$D244</f>
        <v>153.44133944105539</v>
      </c>
      <c r="AL244" s="127">
        <f t="shared" ref="AL244:AL268" si="37">T244*100/$D244</f>
        <v>150.93618732543351</v>
      </c>
      <c r="AM244" s="127">
        <f t="shared" ref="AM244:AM268" si="38">U244*100/$D244</f>
        <v>150.90638556829595</v>
      </c>
      <c r="AN244" s="280"/>
      <c r="AO244" s="281"/>
      <c r="AP244" s="281"/>
      <c r="AQ244" s="281"/>
      <c r="AR244" s="281"/>
      <c r="AS244" s="281"/>
      <c r="AT244" s="281"/>
      <c r="AU244" s="281"/>
      <c r="AV244" s="281"/>
      <c r="AW244" s="281"/>
      <c r="AX244" s="281"/>
      <c r="AY244" s="281"/>
      <c r="AZ244" s="281"/>
      <c r="BA244" s="281"/>
      <c r="BB244" s="281"/>
      <c r="BC244" s="281"/>
      <c r="BD244" s="281"/>
      <c r="BE244" s="325"/>
    </row>
    <row r="245" spans="2:57" ht="15" x14ac:dyDescent="0.25">
      <c r="B245" s="765"/>
      <c r="C245" s="8" t="s">
        <v>7</v>
      </c>
      <c r="D245" s="424">
        <v>81822.485350380201</v>
      </c>
      <c r="E245" s="341">
        <v>107381.740916159</v>
      </c>
      <c r="F245" s="341">
        <v>96711.664976773798</v>
      </c>
      <c r="G245" s="341">
        <v>107302.446921258</v>
      </c>
      <c r="H245" s="341">
        <v>98585.190543442106</v>
      </c>
      <c r="I245" s="341">
        <v>91623.307178800198</v>
      </c>
      <c r="J245" s="341">
        <v>99305.007788420102</v>
      </c>
      <c r="K245" s="341">
        <v>104073.225052963</v>
      </c>
      <c r="L245" s="341">
        <v>111584.103174859</v>
      </c>
      <c r="M245" s="341">
        <v>112042.741278855</v>
      </c>
      <c r="N245" s="341">
        <v>94845.8991207582</v>
      </c>
      <c r="O245" s="341">
        <v>93766.471635716094</v>
      </c>
      <c r="P245" s="341">
        <v>91101.8</v>
      </c>
      <c r="Q245" s="341">
        <v>113702.576773051</v>
      </c>
      <c r="R245" s="341">
        <v>114258.55903764701</v>
      </c>
      <c r="S245" s="341">
        <v>111324.83506457</v>
      </c>
      <c r="T245" s="341">
        <v>109544.923677</v>
      </c>
      <c r="U245" s="341">
        <v>109484.586046743</v>
      </c>
      <c r="V245" s="74">
        <f>100</f>
        <v>100</v>
      </c>
      <c r="W245" s="127">
        <f t="shared" si="34"/>
        <v>131.23744708600449</v>
      </c>
      <c r="X245" s="127">
        <f t="shared" si="34"/>
        <v>118.19692907473437</v>
      </c>
      <c r="Y245" s="127">
        <f t="shared" si="34"/>
        <v>131.14053730067906</v>
      </c>
      <c r="Z245" s="127">
        <f t="shared" si="32"/>
        <v>120.48667321859102</v>
      </c>
      <c r="AA245" s="127">
        <f t="shared" si="32"/>
        <v>111.97815219917963</v>
      </c>
      <c r="AB245" s="127">
        <f t="shared" si="32"/>
        <v>121.36640357864498</v>
      </c>
      <c r="AC245" s="127">
        <f t="shared" si="32"/>
        <v>127.19391815990518</v>
      </c>
      <c r="AD245" s="127">
        <f t="shared" si="32"/>
        <v>136.37339747996364</v>
      </c>
      <c r="AE245" s="127">
        <f t="shared" si="32"/>
        <v>136.93392567955573</v>
      </c>
      <c r="AF245" s="127">
        <f t="shared" si="32"/>
        <v>115.91666852285059</v>
      </c>
      <c r="AG245" s="127">
        <f t="shared" si="32"/>
        <v>114.59743765321886</v>
      </c>
      <c r="AH245" s="127">
        <f t="shared" si="32"/>
        <v>111.34078806074385</v>
      </c>
      <c r="AI245" s="127">
        <f t="shared" ref="AI245:AI268" si="39">Q245*100/$D245</f>
        <v>138.96250680501075</v>
      </c>
      <c r="AJ245" s="127">
        <f t="shared" si="35"/>
        <v>139.64200494322444</v>
      </c>
      <c r="AK245" s="127">
        <f t="shared" si="36"/>
        <v>136.05653090083348</v>
      </c>
      <c r="AL245" s="127">
        <f t="shared" si="37"/>
        <v>133.88119806909651</v>
      </c>
      <c r="AM245" s="127">
        <f t="shared" si="38"/>
        <v>133.80745595530149</v>
      </c>
      <c r="AN245" s="283"/>
      <c r="AO245" s="284"/>
      <c r="AP245" s="284"/>
      <c r="AQ245" s="284"/>
      <c r="AR245" s="284"/>
      <c r="AS245" s="284"/>
      <c r="AT245" s="284"/>
      <c r="AU245" s="284"/>
      <c r="AV245" s="284"/>
      <c r="AW245" s="284"/>
      <c r="AX245" s="284"/>
      <c r="AY245" s="284"/>
      <c r="AZ245" s="284"/>
      <c r="BA245" s="284"/>
      <c r="BB245" s="284"/>
      <c r="BC245" s="284"/>
      <c r="BD245" s="284"/>
      <c r="BE245" s="284"/>
    </row>
    <row r="246" spans="2:57" ht="15" customHeight="1" x14ac:dyDescent="0.25">
      <c r="B246" s="772" t="s">
        <v>55</v>
      </c>
      <c r="C246" s="1" t="s">
        <v>2</v>
      </c>
      <c r="D246" s="425">
        <v>18622.3303791951</v>
      </c>
      <c r="E246" s="11">
        <v>22404.354070961399</v>
      </c>
      <c r="F246" s="11">
        <v>19703.6006508053</v>
      </c>
      <c r="G246" s="11">
        <v>19199.771729382901</v>
      </c>
      <c r="H246" s="11">
        <v>18096.861975129999</v>
      </c>
      <c r="I246" s="11">
        <v>17320.7551417861</v>
      </c>
      <c r="J246" s="11">
        <v>20198.521857289601</v>
      </c>
      <c r="K246" s="11">
        <v>21036.558205225701</v>
      </c>
      <c r="L246" s="11">
        <v>21774.873660153899</v>
      </c>
      <c r="M246" s="11">
        <v>19139.570049381899</v>
      </c>
      <c r="N246" s="11">
        <v>19707.265423063702</v>
      </c>
      <c r="O246" s="11">
        <v>19596.947341643401</v>
      </c>
      <c r="P246" s="11">
        <v>20454.599999999999</v>
      </c>
      <c r="Q246" s="11">
        <v>29731.603163331802</v>
      </c>
      <c r="R246" s="11">
        <v>29723.791098967598</v>
      </c>
      <c r="S246" s="11">
        <v>29336.4385824731</v>
      </c>
      <c r="T246" s="11">
        <v>29007.2896056264</v>
      </c>
      <c r="U246" s="11">
        <v>28989.848074144698</v>
      </c>
      <c r="V246" s="74">
        <f>100</f>
        <v>100</v>
      </c>
      <c r="W246" s="127">
        <f t="shared" si="34"/>
        <v>120.30907848134616</v>
      </c>
      <c r="X246" s="127">
        <f t="shared" si="34"/>
        <v>105.80631021785649</v>
      </c>
      <c r="Y246" s="127">
        <f t="shared" si="34"/>
        <v>103.10080069695745</v>
      </c>
      <c r="Z246" s="127">
        <f t="shared" si="32"/>
        <v>97.178288681570407</v>
      </c>
      <c r="AA246" s="127">
        <f t="shared" si="32"/>
        <v>93.010674760323639</v>
      </c>
      <c r="AB246" s="127">
        <f t="shared" si="32"/>
        <v>108.46398622513659</v>
      </c>
      <c r="AC246" s="127">
        <f t="shared" si="32"/>
        <v>112.96415527418513</v>
      </c>
      <c r="AD246" s="127">
        <f t="shared" si="32"/>
        <v>116.92883337780768</v>
      </c>
      <c r="AE246" s="127">
        <f t="shared" si="32"/>
        <v>102.77752386331122</v>
      </c>
      <c r="AF246" s="127">
        <f t="shared" si="32"/>
        <v>105.82598966819262</v>
      </c>
      <c r="AG246" s="127">
        <f t="shared" si="32"/>
        <v>105.23359291024686</v>
      </c>
      <c r="AH246" s="127">
        <f t="shared" si="32"/>
        <v>109.8390995299488</v>
      </c>
      <c r="AI246" s="127">
        <f t="shared" si="39"/>
        <v>159.65565296031909</v>
      </c>
      <c r="AJ246" s="127">
        <f t="shared" si="35"/>
        <v>159.61370297766317</v>
      </c>
      <c r="AK246" s="127">
        <f t="shared" si="36"/>
        <v>157.53365977894916</v>
      </c>
      <c r="AL246" s="127">
        <f t="shared" si="37"/>
        <v>155.76616360556781</v>
      </c>
      <c r="AM246" s="127">
        <f t="shared" si="38"/>
        <v>155.6725043742764</v>
      </c>
      <c r="AN246" s="280">
        <v>1</v>
      </c>
      <c r="AO246" s="281">
        <v>1</v>
      </c>
      <c r="AP246" s="281">
        <v>1</v>
      </c>
      <c r="AQ246" s="281">
        <v>1</v>
      </c>
      <c r="AR246" s="281">
        <v>1</v>
      </c>
      <c r="AS246" s="281">
        <v>1</v>
      </c>
      <c r="AT246" s="281">
        <v>1</v>
      </c>
      <c r="AU246" s="281">
        <v>1</v>
      </c>
      <c r="AV246" s="281">
        <v>1</v>
      </c>
      <c r="AW246" s="281">
        <v>1</v>
      </c>
      <c r="AX246" s="281">
        <v>1</v>
      </c>
      <c r="AY246" s="281">
        <v>1</v>
      </c>
      <c r="AZ246" s="281">
        <v>1</v>
      </c>
      <c r="BA246" s="281">
        <v>1</v>
      </c>
      <c r="BB246" s="281">
        <v>1</v>
      </c>
      <c r="BC246" s="281">
        <v>4</v>
      </c>
      <c r="BD246" s="281">
        <v>6</v>
      </c>
      <c r="BE246" s="325">
        <v>7</v>
      </c>
    </row>
    <row r="247" spans="2:57" ht="15" x14ac:dyDescent="0.25">
      <c r="B247" s="772"/>
      <c r="C247" s="1" t="s">
        <v>3</v>
      </c>
      <c r="D247" s="365">
        <v>21754.080100731298</v>
      </c>
      <c r="E247" s="11">
        <v>26424.628752537301</v>
      </c>
      <c r="F247" s="11">
        <v>22310.476549789</v>
      </c>
      <c r="G247" s="11">
        <v>24998.1947986909</v>
      </c>
      <c r="H247" s="11">
        <v>23669.2960398654</v>
      </c>
      <c r="I247" s="11">
        <v>24193.355923044899</v>
      </c>
      <c r="J247" s="11">
        <v>25932.7875915554</v>
      </c>
      <c r="K247" s="11">
        <v>27507.1975664077</v>
      </c>
      <c r="L247" s="11">
        <v>29277.797448525202</v>
      </c>
      <c r="M247" s="11">
        <v>28508.4964417515</v>
      </c>
      <c r="N247" s="11">
        <v>27234.800120415599</v>
      </c>
      <c r="O247" s="11">
        <v>27635.207326380099</v>
      </c>
      <c r="P247" s="11">
        <v>30276.3</v>
      </c>
      <c r="Q247" s="11">
        <v>32263.4650739764</v>
      </c>
      <c r="R247" s="11">
        <v>29528.964113472601</v>
      </c>
      <c r="S247" s="11">
        <v>28674.422591024901</v>
      </c>
      <c r="T247" s="11">
        <v>28180.0566525455</v>
      </c>
      <c r="U247" s="11">
        <v>28174.317777630298</v>
      </c>
      <c r="V247" s="74">
        <f>100</f>
        <v>100</v>
      </c>
      <c r="W247" s="127">
        <f t="shared" si="34"/>
        <v>121.46975937469769</v>
      </c>
      <c r="X247" s="127">
        <f t="shared" si="34"/>
        <v>102.55766479888524</v>
      </c>
      <c r="Y247" s="127">
        <f t="shared" si="34"/>
        <v>114.91267239496165</v>
      </c>
      <c r="Z247" s="127">
        <f t="shared" si="32"/>
        <v>108.80393898646037</v>
      </c>
      <c r="AA247" s="127">
        <f t="shared" si="32"/>
        <v>111.2129578038632</v>
      </c>
      <c r="AB247" s="127">
        <f t="shared" si="32"/>
        <v>119.20884483037104</v>
      </c>
      <c r="AC247" s="127">
        <f t="shared" si="32"/>
        <v>126.44615372857344</v>
      </c>
      <c r="AD247" s="127">
        <f t="shared" si="32"/>
        <v>134.58531600948265</v>
      </c>
      <c r="AE247" s="127">
        <f t="shared" si="32"/>
        <v>131.04896327375911</v>
      </c>
      <c r="AF247" s="127">
        <f t="shared" si="32"/>
        <v>125.19398657312132</v>
      </c>
      <c r="AG247" s="127">
        <f t="shared" si="32"/>
        <v>127.03459396313934</v>
      </c>
      <c r="AH247" s="127">
        <f t="shared" si="32"/>
        <v>139.17527130454124</v>
      </c>
      <c r="AI247" s="127">
        <f t="shared" si="39"/>
        <v>148.3099488674394</v>
      </c>
      <c r="AJ247" s="127">
        <f t="shared" si="35"/>
        <v>135.7398886863524</v>
      </c>
      <c r="AK247" s="127">
        <f t="shared" si="36"/>
        <v>131.81169903875167</v>
      </c>
      <c r="AL247" s="127">
        <f t="shared" si="37"/>
        <v>129.53917849920109</v>
      </c>
      <c r="AM247" s="127">
        <f t="shared" si="38"/>
        <v>129.51279781618152</v>
      </c>
      <c r="AN247" s="280">
        <v>1</v>
      </c>
      <c r="AO247" s="281">
        <v>1</v>
      </c>
      <c r="AP247" s="281">
        <v>1</v>
      </c>
      <c r="AQ247" s="281">
        <v>1</v>
      </c>
      <c r="AR247" s="281">
        <v>1</v>
      </c>
      <c r="AS247" s="281">
        <v>1</v>
      </c>
      <c r="AT247" s="281">
        <v>1</v>
      </c>
      <c r="AU247" s="281">
        <v>1</v>
      </c>
      <c r="AV247" s="281">
        <v>1</v>
      </c>
      <c r="AW247" s="281">
        <v>1</v>
      </c>
      <c r="AX247" s="281">
        <v>1</v>
      </c>
      <c r="AY247" s="281">
        <v>1</v>
      </c>
      <c r="AZ247" s="281">
        <v>1</v>
      </c>
      <c r="BA247" s="281">
        <v>1</v>
      </c>
      <c r="BB247" s="281">
        <v>1</v>
      </c>
      <c r="BC247" s="281">
        <v>4</v>
      </c>
      <c r="BD247" s="281">
        <v>6</v>
      </c>
      <c r="BE247" s="325">
        <v>7</v>
      </c>
    </row>
    <row r="248" spans="2:57" ht="15" x14ac:dyDescent="0.25">
      <c r="B248" s="772"/>
      <c r="C248" s="1" t="s">
        <v>4</v>
      </c>
      <c r="D248" s="365">
        <v>9560.8746186255994</v>
      </c>
      <c r="E248" s="11">
        <v>13255.3446577164</v>
      </c>
      <c r="F248" s="11">
        <v>12266.7358343748</v>
      </c>
      <c r="G248" s="11">
        <v>12801.206573262099</v>
      </c>
      <c r="H248" s="11">
        <v>12632.243693523</v>
      </c>
      <c r="I248" s="11">
        <v>12017.7640688498</v>
      </c>
      <c r="J248" s="11">
        <v>12735.3373324937</v>
      </c>
      <c r="K248" s="11">
        <v>14343.4189798468</v>
      </c>
      <c r="L248" s="11">
        <v>14732.245362174201</v>
      </c>
      <c r="M248" s="11">
        <v>14571.899882625399</v>
      </c>
      <c r="N248" s="11">
        <v>13785.2034090083</v>
      </c>
      <c r="O248" s="11">
        <v>14729.585347239899</v>
      </c>
      <c r="P248" s="11">
        <v>16735.900000000001</v>
      </c>
      <c r="Q248" s="11">
        <v>20353.2289913719</v>
      </c>
      <c r="R248" s="11">
        <v>16860.845726440901</v>
      </c>
      <c r="S248" s="11">
        <v>16366.730283332599</v>
      </c>
      <c r="T248" s="11">
        <v>16082.294056413601</v>
      </c>
      <c r="U248" s="11">
        <v>16069.056633615</v>
      </c>
      <c r="V248" s="74">
        <f>100</f>
        <v>100</v>
      </c>
      <c r="W248" s="127">
        <f t="shared" si="34"/>
        <v>138.64154887978114</v>
      </c>
      <c r="X248" s="127">
        <f t="shared" si="34"/>
        <v>128.30139839380277</v>
      </c>
      <c r="Y248" s="127">
        <f t="shared" si="34"/>
        <v>133.89158506821113</v>
      </c>
      <c r="Z248" s="127">
        <f t="shared" si="32"/>
        <v>132.12435260801399</v>
      </c>
      <c r="AA248" s="127">
        <f t="shared" si="32"/>
        <v>125.69732946228496</v>
      </c>
      <c r="AB248" s="127">
        <f t="shared" si="32"/>
        <v>133.20263930335318</v>
      </c>
      <c r="AC248" s="127">
        <f t="shared" si="32"/>
        <v>150.02203827570645</v>
      </c>
      <c r="AD248" s="127">
        <f t="shared" si="32"/>
        <v>154.08888778307187</v>
      </c>
      <c r="AE248" s="127">
        <f t="shared" si="32"/>
        <v>152.41178724630265</v>
      </c>
      <c r="AF248" s="127">
        <f t="shared" si="32"/>
        <v>144.1834974192974</v>
      </c>
      <c r="AG248" s="127">
        <f t="shared" si="32"/>
        <v>154.06106590442158</v>
      </c>
      <c r="AH248" s="127">
        <f t="shared" si="32"/>
        <v>175.04570102192002</v>
      </c>
      <c r="AI248" s="127">
        <f t="shared" si="39"/>
        <v>212.88040899230757</v>
      </c>
      <c r="AJ248" s="127">
        <f t="shared" si="35"/>
        <v>176.35254512797587</v>
      </c>
      <c r="AK248" s="127">
        <f t="shared" si="36"/>
        <v>171.1844463627676</v>
      </c>
      <c r="AL248" s="127">
        <f t="shared" si="37"/>
        <v>168.20944419753798</v>
      </c>
      <c r="AM248" s="127">
        <f t="shared" si="38"/>
        <v>168.07099009865448</v>
      </c>
      <c r="AN248" s="280">
        <v>1</v>
      </c>
      <c r="AO248" s="281">
        <v>1</v>
      </c>
      <c r="AP248" s="281">
        <v>1</v>
      </c>
      <c r="AQ248" s="281">
        <v>1</v>
      </c>
      <c r="AR248" s="281">
        <v>1</v>
      </c>
      <c r="AS248" s="281">
        <v>1</v>
      </c>
      <c r="AT248" s="281">
        <v>1</v>
      </c>
      <c r="AU248" s="281">
        <v>1</v>
      </c>
      <c r="AV248" s="281">
        <v>1</v>
      </c>
      <c r="AW248" s="281">
        <v>1</v>
      </c>
      <c r="AX248" s="281">
        <v>1</v>
      </c>
      <c r="AY248" s="281">
        <v>1</v>
      </c>
      <c r="AZ248" s="281">
        <v>1</v>
      </c>
      <c r="BA248" s="281">
        <v>1</v>
      </c>
      <c r="BB248" s="281">
        <v>1</v>
      </c>
      <c r="BC248" s="281">
        <v>4</v>
      </c>
      <c r="BD248" s="281">
        <v>6</v>
      </c>
      <c r="BE248" s="325">
        <v>7</v>
      </c>
    </row>
    <row r="249" spans="2:57" ht="15" x14ac:dyDescent="0.25">
      <c r="B249" s="772"/>
      <c r="C249" s="1" t="s">
        <v>5</v>
      </c>
      <c r="D249" s="365">
        <v>47573.853455373101</v>
      </c>
      <c r="E249" s="11">
        <v>49206.818370665802</v>
      </c>
      <c r="F249" s="11">
        <v>45710.108703341299</v>
      </c>
      <c r="G249" s="11">
        <v>43715.570152452201</v>
      </c>
      <c r="H249" s="11">
        <v>39438.071946080599</v>
      </c>
      <c r="I249" s="11">
        <v>40907.228332451501</v>
      </c>
      <c r="J249" s="11">
        <v>44656.701907886803</v>
      </c>
      <c r="K249" s="11">
        <v>46570.2645445163</v>
      </c>
      <c r="L249" s="11">
        <v>50106.865806160902</v>
      </c>
      <c r="M249" s="11">
        <v>49011.726887246397</v>
      </c>
      <c r="N249" s="11">
        <v>60503.358143107798</v>
      </c>
      <c r="O249" s="11">
        <v>67337.267870770796</v>
      </c>
      <c r="P249" s="11">
        <v>65176.1</v>
      </c>
      <c r="Q249" s="11">
        <v>73071.904516405193</v>
      </c>
      <c r="R249" s="11">
        <v>75241.587662516293</v>
      </c>
      <c r="S249" s="11">
        <v>73153.904191681402</v>
      </c>
      <c r="T249" s="11">
        <v>71925.715915133696</v>
      </c>
      <c r="U249" s="11">
        <v>71946.3045525614</v>
      </c>
      <c r="V249" s="74">
        <f>100</f>
        <v>100</v>
      </c>
      <c r="W249" s="127">
        <f t="shared" si="34"/>
        <v>103.43248401524698</v>
      </c>
      <c r="X249" s="127">
        <f t="shared" si="34"/>
        <v>96.082417931984224</v>
      </c>
      <c r="Y249" s="127">
        <f t="shared" si="34"/>
        <v>91.889907958496181</v>
      </c>
      <c r="Z249" s="127">
        <f t="shared" si="32"/>
        <v>82.898628304464935</v>
      </c>
      <c r="AA249" s="127">
        <f t="shared" si="32"/>
        <v>85.986787618170851</v>
      </c>
      <c r="AB249" s="127">
        <f t="shared" si="32"/>
        <v>93.86816216133775</v>
      </c>
      <c r="AC249" s="127">
        <f t="shared" si="32"/>
        <v>97.890461171495758</v>
      </c>
      <c r="AD249" s="127">
        <f t="shared" si="32"/>
        <v>105.32437918480559</v>
      </c>
      <c r="AE249" s="127">
        <f t="shared" si="32"/>
        <v>103.0224027011436</v>
      </c>
      <c r="AF249" s="127">
        <f t="shared" si="32"/>
        <v>127.17775363701259</v>
      </c>
      <c r="AG249" s="127">
        <f t="shared" si="32"/>
        <v>141.54259741422223</v>
      </c>
      <c r="AH249" s="127">
        <f t="shared" si="32"/>
        <v>136.99983345082353</v>
      </c>
      <c r="AI249" s="127">
        <f t="shared" si="39"/>
        <v>153.59677471775683</v>
      </c>
      <c r="AJ249" s="127">
        <f t="shared" si="35"/>
        <v>158.15743774696966</v>
      </c>
      <c r="AK249" s="127">
        <f t="shared" si="36"/>
        <v>153.76913762157989</v>
      </c>
      <c r="AL249" s="127">
        <f t="shared" si="37"/>
        <v>151.18749205927577</v>
      </c>
      <c r="AM249" s="127">
        <f t="shared" si="38"/>
        <v>151.23076927129941</v>
      </c>
      <c r="AN249" s="280">
        <v>1</v>
      </c>
      <c r="AO249" s="281">
        <v>1</v>
      </c>
      <c r="AP249" s="281">
        <v>1</v>
      </c>
      <c r="AQ249" s="281">
        <v>1</v>
      </c>
      <c r="AR249" s="281">
        <v>1</v>
      </c>
      <c r="AS249" s="281">
        <v>1</v>
      </c>
      <c r="AT249" s="281">
        <v>1</v>
      </c>
      <c r="AU249" s="281">
        <v>1</v>
      </c>
      <c r="AV249" s="281">
        <v>1</v>
      </c>
      <c r="AW249" s="281">
        <v>1</v>
      </c>
      <c r="AX249" s="281">
        <v>1</v>
      </c>
      <c r="AY249" s="281">
        <v>1</v>
      </c>
      <c r="AZ249" s="281">
        <v>1</v>
      </c>
      <c r="BA249" s="281">
        <v>1</v>
      </c>
      <c r="BB249" s="281">
        <v>1</v>
      </c>
      <c r="BC249" s="281">
        <v>4</v>
      </c>
      <c r="BD249" s="281">
        <v>6</v>
      </c>
      <c r="BE249" s="325">
        <v>7</v>
      </c>
    </row>
    <row r="250" spans="2:57" ht="15" x14ac:dyDescent="0.25">
      <c r="B250" s="772"/>
      <c r="C250" s="1" t="s">
        <v>6</v>
      </c>
      <c r="D250" s="365">
        <v>97511.138553925106</v>
      </c>
      <c r="E250" s="11">
        <v>111291.145851881</v>
      </c>
      <c r="F250" s="11">
        <v>99990.921738310295</v>
      </c>
      <c r="G250" s="11">
        <v>100714.74325378799</v>
      </c>
      <c r="H250" s="11">
        <v>93836.473654599104</v>
      </c>
      <c r="I250" s="11">
        <v>94439.103466132306</v>
      </c>
      <c r="J250" s="11">
        <v>103523.34868922499</v>
      </c>
      <c r="K250" s="11">
        <v>109457.439295997</v>
      </c>
      <c r="L250" s="11">
        <v>115891.782277014</v>
      </c>
      <c r="M250" s="11">
        <v>111231.693261005</v>
      </c>
      <c r="N250" s="11">
        <v>121230.62709559601</v>
      </c>
      <c r="O250" s="11">
        <v>129299.007886034</v>
      </c>
      <c r="P250" s="11">
        <v>132642.9</v>
      </c>
      <c r="Q250" s="11">
        <v>155420.20174508501</v>
      </c>
      <c r="R250" s="11">
        <v>151355.18860139701</v>
      </c>
      <c r="S250" s="11">
        <v>147531.49564851201</v>
      </c>
      <c r="T250" s="11">
        <v>145195.35622971901</v>
      </c>
      <c r="U250" s="11">
        <v>145179.52703795099</v>
      </c>
      <c r="V250" s="74">
        <f>100</f>
        <v>100</v>
      </c>
      <c r="W250" s="127">
        <f t="shared" si="34"/>
        <v>114.13172638768374</v>
      </c>
      <c r="X250" s="127">
        <f t="shared" si="34"/>
        <v>102.54307684348679</v>
      </c>
      <c r="Y250" s="127">
        <f t="shared" si="34"/>
        <v>103.285373083908</v>
      </c>
      <c r="Z250" s="127">
        <f t="shared" si="32"/>
        <v>96.231543438195146</v>
      </c>
      <c r="AA250" s="127">
        <f t="shared" si="32"/>
        <v>96.849554693596446</v>
      </c>
      <c r="AB250" s="127">
        <f t="shared" si="32"/>
        <v>106.16566499423556</v>
      </c>
      <c r="AC250" s="127">
        <f t="shared" si="32"/>
        <v>112.25121654739516</v>
      </c>
      <c r="AD250" s="127">
        <f t="shared" si="32"/>
        <v>118.84978885045439</v>
      </c>
      <c r="AE250" s="127">
        <f t="shared" si="32"/>
        <v>114.07075633671555</v>
      </c>
      <c r="AF250" s="127">
        <f t="shared" si="32"/>
        <v>124.32490164039432</v>
      </c>
      <c r="AG250" s="127">
        <f t="shared" si="32"/>
        <v>132.59921871851566</v>
      </c>
      <c r="AH250" s="127">
        <f t="shared" si="32"/>
        <v>136.028459893991</v>
      </c>
      <c r="AI250" s="127">
        <f t="shared" si="39"/>
        <v>159.38712648620682</v>
      </c>
      <c r="AJ250" s="127">
        <f t="shared" si="35"/>
        <v>155.21835848290846</v>
      </c>
      <c r="AK250" s="127">
        <f t="shared" si="36"/>
        <v>151.29707009515113</v>
      </c>
      <c r="AL250" s="127">
        <f t="shared" si="37"/>
        <v>148.90130336179371</v>
      </c>
      <c r="AM250" s="127">
        <f t="shared" si="38"/>
        <v>148.88507014782169</v>
      </c>
      <c r="AN250" s="280"/>
      <c r="AO250" s="281"/>
      <c r="AP250" s="281"/>
      <c r="AQ250" s="281"/>
      <c r="AR250" s="281"/>
      <c r="AS250" s="281"/>
      <c r="AT250" s="281"/>
      <c r="AU250" s="281"/>
      <c r="AV250" s="281"/>
      <c r="AW250" s="281"/>
      <c r="AX250" s="281"/>
      <c r="AY250" s="281"/>
      <c r="AZ250" s="281"/>
      <c r="BA250" s="281"/>
      <c r="BB250" s="281"/>
      <c r="BC250" s="281"/>
      <c r="BD250" s="281"/>
      <c r="BE250" s="325"/>
    </row>
    <row r="251" spans="2:57" ht="15" x14ac:dyDescent="0.25">
      <c r="B251" s="765"/>
      <c r="C251" s="8" t="s">
        <v>7</v>
      </c>
      <c r="D251" s="424">
        <v>49937.285098551998</v>
      </c>
      <c r="E251" s="341">
        <v>62084.327481215099</v>
      </c>
      <c r="F251" s="341">
        <v>54280.813034969004</v>
      </c>
      <c r="G251" s="341">
        <v>56999.173101335902</v>
      </c>
      <c r="H251" s="341">
        <v>54398.401708518497</v>
      </c>
      <c r="I251" s="341">
        <v>53531.875133680798</v>
      </c>
      <c r="J251" s="341">
        <v>58866.646781338699</v>
      </c>
      <c r="K251" s="341">
        <v>62887.174751480299</v>
      </c>
      <c r="L251" s="341">
        <v>65784.916470853306</v>
      </c>
      <c r="M251" s="341">
        <v>62219.9663737589</v>
      </c>
      <c r="N251" s="341">
        <v>60727.268952487699</v>
      </c>
      <c r="O251" s="341">
        <v>61961.740015263298</v>
      </c>
      <c r="P251" s="341">
        <v>67466.8</v>
      </c>
      <c r="Q251" s="341">
        <v>82348.297228680094</v>
      </c>
      <c r="R251" s="341">
        <v>76113.600938881005</v>
      </c>
      <c r="S251" s="341">
        <v>74377.591456830705</v>
      </c>
      <c r="T251" s="341">
        <v>73269.640314585398</v>
      </c>
      <c r="U251" s="341">
        <v>73233.222485389895</v>
      </c>
      <c r="V251" s="74">
        <f>100</f>
        <v>100</v>
      </c>
      <c r="W251" s="127">
        <f t="shared" si="34"/>
        <v>124.32459505696141</v>
      </c>
      <c r="X251" s="127">
        <f t="shared" si="34"/>
        <v>108.69796571408514</v>
      </c>
      <c r="Y251" s="127">
        <f t="shared" si="34"/>
        <v>114.14151367830101</v>
      </c>
      <c r="Z251" s="127">
        <f t="shared" si="32"/>
        <v>108.93343841412768</v>
      </c>
      <c r="AA251" s="127">
        <f t="shared" si="32"/>
        <v>107.198208769329</v>
      </c>
      <c r="AB251" s="127">
        <f t="shared" si="32"/>
        <v>117.88115165885463</v>
      </c>
      <c r="AC251" s="127">
        <f t="shared" si="32"/>
        <v>125.93230614634234</v>
      </c>
      <c r="AD251" s="127">
        <f t="shared" si="32"/>
        <v>131.7350679778161</v>
      </c>
      <c r="AE251" s="127">
        <f t="shared" si="32"/>
        <v>124.59621353256759</v>
      </c>
      <c r="AF251" s="127">
        <f t="shared" si="32"/>
        <v>121.60706941244703</v>
      </c>
      <c r="AG251" s="127">
        <f t="shared" si="32"/>
        <v>124.07911221641476</v>
      </c>
      <c r="AH251" s="127">
        <f t="shared" si="32"/>
        <v>135.10305950123887</v>
      </c>
      <c r="AI251" s="127">
        <f t="shared" si="39"/>
        <v>164.90343250772338</v>
      </c>
      <c r="AJ251" s="127">
        <f t="shared" si="35"/>
        <v>152.4183799513122</v>
      </c>
      <c r="AK251" s="127">
        <f t="shared" si="36"/>
        <v>148.9420005714075</v>
      </c>
      <c r="AL251" s="127">
        <f t="shared" si="37"/>
        <v>146.72331539447256</v>
      </c>
      <c r="AM251" s="127">
        <f t="shared" si="38"/>
        <v>146.6503882637252</v>
      </c>
      <c r="AN251" s="283"/>
      <c r="AO251" s="284"/>
      <c r="AP251" s="284"/>
      <c r="AQ251" s="284"/>
      <c r="AR251" s="284"/>
      <c r="AS251" s="284"/>
      <c r="AT251" s="284"/>
      <c r="AU251" s="284"/>
      <c r="AV251" s="284"/>
      <c r="AW251" s="284"/>
      <c r="AX251" s="284"/>
      <c r="AY251" s="284"/>
      <c r="AZ251" s="284"/>
      <c r="BA251" s="284"/>
      <c r="BB251" s="284"/>
      <c r="BC251" s="284"/>
      <c r="BD251" s="284"/>
      <c r="BE251" s="284"/>
    </row>
    <row r="252" spans="2:57" ht="15" customHeight="1" x14ac:dyDescent="0.25">
      <c r="B252" s="772" t="s">
        <v>56</v>
      </c>
      <c r="C252" s="1" t="s">
        <v>2</v>
      </c>
      <c r="D252" s="425">
        <v>5869.4125623516902</v>
      </c>
      <c r="E252" s="11">
        <v>6467.9557945467304</v>
      </c>
      <c r="F252" s="11">
        <v>4899.9033224079803</v>
      </c>
      <c r="G252" s="11">
        <v>5256.1638889859396</v>
      </c>
      <c r="H252" s="11">
        <v>5142.31913012527</v>
      </c>
      <c r="I252" s="11">
        <v>5584.6495029888201</v>
      </c>
      <c r="J252" s="11">
        <v>6289.3978059854799</v>
      </c>
      <c r="K252" s="11">
        <v>5908.0884350046199</v>
      </c>
      <c r="L252" s="11">
        <v>5780.9465563674203</v>
      </c>
      <c r="M252" s="11">
        <v>5991.0752995167604</v>
      </c>
      <c r="N252" s="11">
        <v>5094.2044782161902</v>
      </c>
      <c r="O252" s="11">
        <v>5049.7074535741503</v>
      </c>
      <c r="P252" s="11">
        <v>4616.3</v>
      </c>
      <c r="Q252" s="11">
        <v>5955.9351380796297</v>
      </c>
      <c r="R252" s="11">
        <v>6521.6657803531798</v>
      </c>
      <c r="S252" s="11">
        <v>6667.1950246728302</v>
      </c>
      <c r="T252" s="11">
        <v>6450.5910137036999</v>
      </c>
      <c r="U252" s="11">
        <v>6432.5209525642504</v>
      </c>
      <c r="V252" s="74">
        <f>100</f>
        <v>100</v>
      </c>
      <c r="W252" s="127">
        <f t="shared" si="34"/>
        <v>110.19766843507117</v>
      </c>
      <c r="X252" s="127">
        <f t="shared" si="34"/>
        <v>83.482005573054181</v>
      </c>
      <c r="Y252" s="127">
        <f t="shared" si="34"/>
        <v>89.551787902944056</v>
      </c>
      <c r="Z252" s="127">
        <f t="shared" si="32"/>
        <v>87.612160084124383</v>
      </c>
      <c r="AA252" s="127">
        <f t="shared" si="32"/>
        <v>95.148355029778742</v>
      </c>
      <c r="AB252" s="127">
        <f t="shared" si="32"/>
        <v>107.15549025004157</v>
      </c>
      <c r="AC252" s="127">
        <f t="shared" si="32"/>
        <v>100.65893941245517</v>
      </c>
      <c r="AD252" s="127">
        <f t="shared" si="32"/>
        <v>98.492762179443318</v>
      </c>
      <c r="AE252" s="127">
        <f t="shared" si="32"/>
        <v>102.07282646896309</v>
      </c>
      <c r="AF252" s="127">
        <f t="shared" si="32"/>
        <v>86.79240765748969</v>
      </c>
      <c r="AG252" s="127">
        <f t="shared" si="32"/>
        <v>86.034290483592969</v>
      </c>
      <c r="AH252" s="127">
        <f t="shared" si="32"/>
        <v>78.650119598176502</v>
      </c>
      <c r="AI252" s="127">
        <f t="shared" si="39"/>
        <v>101.47412666614925</v>
      </c>
      <c r="AJ252" s="127">
        <f t="shared" si="35"/>
        <v>111.11275125189277</v>
      </c>
      <c r="AK252" s="127">
        <f t="shared" si="36"/>
        <v>113.59220286265742</v>
      </c>
      <c r="AL252" s="127">
        <f t="shared" si="37"/>
        <v>109.90181632621766</v>
      </c>
      <c r="AM252" s="127">
        <f t="shared" si="38"/>
        <v>109.59394801831651</v>
      </c>
      <c r="AN252" s="280">
        <v>1</v>
      </c>
      <c r="AO252" s="281">
        <v>1</v>
      </c>
      <c r="AP252" s="281">
        <v>1</v>
      </c>
      <c r="AQ252" s="281">
        <v>1</v>
      </c>
      <c r="AR252" s="281">
        <v>1</v>
      </c>
      <c r="AS252" s="281">
        <v>1</v>
      </c>
      <c r="AT252" s="281">
        <v>1</v>
      </c>
      <c r="AU252" s="281">
        <v>1</v>
      </c>
      <c r="AV252" s="281">
        <v>1</v>
      </c>
      <c r="AW252" s="281">
        <v>1</v>
      </c>
      <c r="AX252" s="281">
        <v>1</v>
      </c>
      <c r="AY252" s="281">
        <v>1</v>
      </c>
      <c r="AZ252" s="281">
        <v>1</v>
      </c>
      <c r="BA252" s="281">
        <v>1</v>
      </c>
      <c r="BB252" s="281">
        <v>1</v>
      </c>
      <c r="BC252" s="281">
        <v>4</v>
      </c>
      <c r="BD252" s="281">
        <v>6</v>
      </c>
      <c r="BE252" s="325">
        <v>7</v>
      </c>
    </row>
    <row r="253" spans="2:57" ht="15" x14ac:dyDescent="0.25">
      <c r="B253" s="772"/>
      <c r="C253" s="1" t="s">
        <v>3</v>
      </c>
      <c r="D253" s="365">
        <v>10482.953169644999</v>
      </c>
      <c r="E253" s="11">
        <v>9686.7395510606202</v>
      </c>
      <c r="F253" s="11">
        <v>10095.026998986101</v>
      </c>
      <c r="G253" s="11">
        <v>11060.0607945215</v>
      </c>
      <c r="H253" s="11">
        <v>11289.885524669</v>
      </c>
      <c r="I253" s="11">
        <v>11568.7091218156</v>
      </c>
      <c r="J253" s="11">
        <v>11353.969884775601</v>
      </c>
      <c r="K253" s="11">
        <v>11663.099570862099</v>
      </c>
      <c r="L253" s="11">
        <v>11377.131146661501</v>
      </c>
      <c r="M253" s="11">
        <v>11919.445061278</v>
      </c>
      <c r="N253" s="11">
        <v>12205.7861791909</v>
      </c>
      <c r="O253" s="11">
        <v>10335.283642839</v>
      </c>
      <c r="P253" s="11">
        <v>9369.2000000000007</v>
      </c>
      <c r="Q253" s="11">
        <v>12127.3600964952</v>
      </c>
      <c r="R253" s="11">
        <v>12660.1048906167</v>
      </c>
      <c r="S253" s="11">
        <v>12589.7359413467</v>
      </c>
      <c r="T253" s="11">
        <v>12199.4824381894</v>
      </c>
      <c r="U253" s="11">
        <v>12171.8882274879</v>
      </c>
      <c r="V253" s="74">
        <f>100</f>
        <v>100</v>
      </c>
      <c r="W253" s="127">
        <f t="shared" si="34"/>
        <v>92.40468209960207</v>
      </c>
      <c r="X253" s="127">
        <f t="shared" si="34"/>
        <v>96.299457181758683</v>
      </c>
      <c r="Y253" s="127">
        <f t="shared" si="34"/>
        <v>105.50520082973951</v>
      </c>
      <c r="Z253" s="127">
        <f t="shared" si="32"/>
        <v>107.69756710695415</v>
      </c>
      <c r="AA253" s="127">
        <f t="shared" si="32"/>
        <v>110.35734811173795</v>
      </c>
      <c r="AB253" s="127">
        <f t="shared" si="32"/>
        <v>108.30888682831059</v>
      </c>
      <c r="AC253" s="127">
        <f t="shared" si="32"/>
        <v>111.25776660563929</v>
      </c>
      <c r="AD253" s="127">
        <f t="shared" si="32"/>
        <v>108.52982897611075</v>
      </c>
      <c r="AE253" s="127">
        <f t="shared" si="32"/>
        <v>113.7031222823029</v>
      </c>
      <c r="AF253" s="127">
        <f t="shared" si="32"/>
        <v>116.43461514771074</v>
      </c>
      <c r="AG253" s="127">
        <f t="shared" si="32"/>
        <v>98.591336578383277</v>
      </c>
      <c r="AH253" s="127">
        <f t="shared" si="32"/>
        <v>89.375578125541551</v>
      </c>
      <c r="AI253" s="127">
        <f t="shared" si="39"/>
        <v>115.68648548017779</v>
      </c>
      <c r="AJ253" s="127">
        <f t="shared" si="35"/>
        <v>120.76849610733717</v>
      </c>
      <c r="AK253" s="127">
        <f t="shared" si="36"/>
        <v>120.09722582565963</v>
      </c>
      <c r="AL253" s="127">
        <f t="shared" si="37"/>
        <v>116.37448189232471</v>
      </c>
      <c r="AM253" s="127">
        <f t="shared" si="38"/>
        <v>116.11125253076081</v>
      </c>
      <c r="AN253" s="280">
        <v>1</v>
      </c>
      <c r="AO253" s="281">
        <v>1</v>
      </c>
      <c r="AP253" s="281">
        <v>1</v>
      </c>
      <c r="AQ253" s="281">
        <v>1</v>
      </c>
      <c r="AR253" s="281">
        <v>1</v>
      </c>
      <c r="AS253" s="281">
        <v>1</v>
      </c>
      <c r="AT253" s="281">
        <v>1</v>
      </c>
      <c r="AU253" s="281">
        <v>1</v>
      </c>
      <c r="AV253" s="281">
        <v>1</v>
      </c>
      <c r="AW253" s="281">
        <v>1</v>
      </c>
      <c r="AX253" s="281">
        <v>1</v>
      </c>
      <c r="AY253" s="281">
        <v>1</v>
      </c>
      <c r="AZ253" s="281">
        <v>1</v>
      </c>
      <c r="BA253" s="281">
        <v>1</v>
      </c>
      <c r="BB253" s="281">
        <v>1</v>
      </c>
      <c r="BC253" s="281">
        <v>4</v>
      </c>
      <c r="BD253" s="281">
        <v>6</v>
      </c>
      <c r="BE253" s="325">
        <v>7</v>
      </c>
    </row>
    <row r="254" spans="2:57" ht="15" x14ac:dyDescent="0.25">
      <c r="B254" s="772"/>
      <c r="C254" s="1" t="s">
        <v>4</v>
      </c>
      <c r="D254" s="365">
        <v>8180.2992881011196</v>
      </c>
      <c r="E254" s="11">
        <v>7677.4331398454497</v>
      </c>
      <c r="F254" s="11">
        <v>9289.4196986488696</v>
      </c>
      <c r="G254" s="11">
        <v>9409.8738688375706</v>
      </c>
      <c r="H254" s="11">
        <v>9028.1652945701699</v>
      </c>
      <c r="I254" s="11">
        <v>9774.0653600657406</v>
      </c>
      <c r="J254" s="11">
        <v>9817.0549829317606</v>
      </c>
      <c r="K254" s="11">
        <v>10369.275897658799</v>
      </c>
      <c r="L254" s="11">
        <v>9825.6456475788891</v>
      </c>
      <c r="M254" s="11">
        <v>9888.3355010627201</v>
      </c>
      <c r="N254" s="11">
        <v>8892.0722909075794</v>
      </c>
      <c r="O254" s="11">
        <v>10299.6692953447</v>
      </c>
      <c r="P254" s="11">
        <v>8861.7000000000007</v>
      </c>
      <c r="Q254" s="11">
        <v>9839.2362090600509</v>
      </c>
      <c r="R254" s="11">
        <v>9193.3141400619807</v>
      </c>
      <c r="S254" s="11">
        <v>9136.3109667213794</v>
      </c>
      <c r="T254" s="11">
        <v>8853.4178294538506</v>
      </c>
      <c r="U254" s="11">
        <v>8825.8393166225105</v>
      </c>
      <c r="V254" s="74">
        <f>100</f>
        <v>100</v>
      </c>
      <c r="W254" s="127">
        <f t="shared" si="34"/>
        <v>93.85271699059804</v>
      </c>
      <c r="X254" s="127">
        <f t="shared" si="34"/>
        <v>113.55843315123019</v>
      </c>
      <c r="Y254" s="127">
        <f t="shared" si="34"/>
        <v>115.03092414387531</v>
      </c>
      <c r="Z254" s="127">
        <f t="shared" si="32"/>
        <v>110.36473088096345</v>
      </c>
      <c r="AA254" s="127">
        <f t="shared" si="32"/>
        <v>119.48297997217385</v>
      </c>
      <c r="AB254" s="127">
        <f t="shared" si="32"/>
        <v>120.00850625613943</v>
      </c>
      <c r="AC254" s="127">
        <f t="shared" si="32"/>
        <v>126.75912619409556</v>
      </c>
      <c r="AD254" s="127">
        <f t="shared" si="32"/>
        <v>120.11352276402715</v>
      </c>
      <c r="AE254" s="127">
        <f t="shared" si="32"/>
        <v>120.87987435185985</v>
      </c>
      <c r="AF254" s="127">
        <f t="shared" si="32"/>
        <v>108.70106309975466</v>
      </c>
      <c r="AG254" s="127">
        <f t="shared" si="32"/>
        <v>125.90822086823117</v>
      </c>
      <c r="AH254" s="127">
        <f t="shared" si="32"/>
        <v>108.32977728443301</v>
      </c>
      <c r="AI254" s="127">
        <f t="shared" si="39"/>
        <v>120.27966046880442</v>
      </c>
      <c r="AJ254" s="127">
        <f t="shared" si="35"/>
        <v>112.38359155678289</v>
      </c>
      <c r="AK254" s="127">
        <f t="shared" si="36"/>
        <v>111.68675674263964</v>
      </c>
      <c r="AL254" s="127">
        <f t="shared" si="37"/>
        <v>108.22853196009386</v>
      </c>
      <c r="AM254" s="127">
        <f t="shared" si="38"/>
        <v>107.89139866142035</v>
      </c>
      <c r="AN254" s="280">
        <v>1</v>
      </c>
      <c r="AO254" s="281">
        <v>1</v>
      </c>
      <c r="AP254" s="281">
        <v>1</v>
      </c>
      <c r="AQ254" s="281">
        <v>1</v>
      </c>
      <c r="AR254" s="281">
        <v>1</v>
      </c>
      <c r="AS254" s="281">
        <v>1</v>
      </c>
      <c r="AT254" s="281">
        <v>1</v>
      </c>
      <c r="AU254" s="281">
        <v>1</v>
      </c>
      <c r="AV254" s="281">
        <v>1</v>
      </c>
      <c r="AW254" s="281">
        <v>1</v>
      </c>
      <c r="AX254" s="281">
        <v>1</v>
      </c>
      <c r="AY254" s="281">
        <v>1</v>
      </c>
      <c r="AZ254" s="281">
        <v>1</v>
      </c>
      <c r="BA254" s="281">
        <v>1</v>
      </c>
      <c r="BB254" s="281">
        <v>1</v>
      </c>
      <c r="BC254" s="281">
        <v>4</v>
      </c>
      <c r="BD254" s="281">
        <v>6</v>
      </c>
      <c r="BE254" s="325">
        <v>7</v>
      </c>
    </row>
    <row r="255" spans="2:57" ht="15" x14ac:dyDescent="0.25">
      <c r="B255" s="772"/>
      <c r="C255" s="1" t="s">
        <v>5</v>
      </c>
      <c r="D255" s="365">
        <v>13517.4826868129</v>
      </c>
      <c r="E255" s="11">
        <v>13270.3013900265</v>
      </c>
      <c r="F255" s="11">
        <v>13685.656346530201</v>
      </c>
      <c r="G255" s="11">
        <v>14431.012193843701</v>
      </c>
      <c r="H255" s="11">
        <v>14902.805047477999</v>
      </c>
      <c r="I255" s="11">
        <v>14442.930958786899</v>
      </c>
      <c r="J255" s="11">
        <v>15715.264198676499</v>
      </c>
      <c r="K255" s="11">
        <v>15172.578630017901</v>
      </c>
      <c r="L255" s="11">
        <v>14893.9389062349</v>
      </c>
      <c r="M255" s="11">
        <v>15520.413666212</v>
      </c>
      <c r="N255" s="11">
        <v>18025.391091318699</v>
      </c>
      <c r="O255" s="11">
        <v>19674.688374459402</v>
      </c>
      <c r="P255" s="11">
        <v>14751.3</v>
      </c>
      <c r="Q255" s="11">
        <v>14154.013015184401</v>
      </c>
      <c r="R255" s="11">
        <v>15948.2973612308</v>
      </c>
      <c r="S255" s="11">
        <v>15892.9863300652</v>
      </c>
      <c r="T255" s="11">
        <v>15398.5620022207</v>
      </c>
      <c r="U255" s="11">
        <v>15373.8334438109</v>
      </c>
      <c r="V255" s="74">
        <f>100</f>
        <v>100</v>
      </c>
      <c r="W255" s="127">
        <f t="shared" si="34"/>
        <v>98.171395499344413</v>
      </c>
      <c r="X255" s="127">
        <f t="shared" si="34"/>
        <v>101.24411966054421</v>
      </c>
      <c r="Y255" s="127">
        <f t="shared" si="34"/>
        <v>106.75813336104365</v>
      </c>
      <c r="Z255" s="127">
        <f t="shared" si="32"/>
        <v>110.24837532817084</v>
      </c>
      <c r="AA255" s="127">
        <f t="shared" si="32"/>
        <v>106.84630632356443</v>
      </c>
      <c r="AB255" s="127">
        <f t="shared" si="32"/>
        <v>116.25880766991966</v>
      </c>
      <c r="AC255" s="127">
        <f t="shared" si="32"/>
        <v>112.24411365305201</v>
      </c>
      <c r="AD255" s="127">
        <f t="shared" si="32"/>
        <v>110.1827851480425</v>
      </c>
      <c r="AE255" s="127">
        <f t="shared" si="32"/>
        <v>114.81733711671831</v>
      </c>
      <c r="AF255" s="127">
        <f t="shared" si="32"/>
        <v>133.34872704444837</v>
      </c>
      <c r="AG255" s="127">
        <f t="shared" si="32"/>
        <v>145.54994321282334</v>
      </c>
      <c r="AH255" s="127">
        <f t="shared" si="32"/>
        <v>109.12756717928525</v>
      </c>
      <c r="AI255" s="127">
        <f t="shared" si="39"/>
        <v>104.70894132524003</v>
      </c>
      <c r="AJ255" s="127">
        <f t="shared" si="35"/>
        <v>117.98274671947094</v>
      </c>
      <c r="AK255" s="127">
        <f t="shared" si="36"/>
        <v>117.57356527313878</v>
      </c>
      <c r="AL255" s="127">
        <f t="shared" si="37"/>
        <v>113.91589957235828</v>
      </c>
      <c r="AM255" s="127">
        <f t="shared" si="38"/>
        <v>113.73296197234252</v>
      </c>
      <c r="AN255" s="280">
        <v>1</v>
      </c>
      <c r="AO255" s="281">
        <v>1</v>
      </c>
      <c r="AP255" s="281">
        <v>1</v>
      </c>
      <c r="AQ255" s="281">
        <v>1</v>
      </c>
      <c r="AR255" s="281">
        <v>1</v>
      </c>
      <c r="AS255" s="281">
        <v>1</v>
      </c>
      <c r="AT255" s="281">
        <v>1</v>
      </c>
      <c r="AU255" s="281">
        <v>1</v>
      </c>
      <c r="AV255" s="281">
        <v>1</v>
      </c>
      <c r="AW255" s="281">
        <v>1</v>
      </c>
      <c r="AX255" s="281">
        <v>1</v>
      </c>
      <c r="AY255" s="281">
        <v>1</v>
      </c>
      <c r="AZ255" s="281">
        <v>1</v>
      </c>
      <c r="BA255" s="281">
        <v>1</v>
      </c>
      <c r="BB255" s="281">
        <v>1</v>
      </c>
      <c r="BC255" s="281">
        <v>4</v>
      </c>
      <c r="BD255" s="281">
        <v>6</v>
      </c>
      <c r="BE255" s="325">
        <v>7</v>
      </c>
    </row>
    <row r="256" spans="2:57" ht="15" x14ac:dyDescent="0.25">
      <c r="B256" s="772"/>
      <c r="C256" s="1" t="s">
        <v>6</v>
      </c>
      <c r="D256" s="365">
        <v>38050.1477069108</v>
      </c>
      <c r="E256" s="11">
        <v>37102.429875479298</v>
      </c>
      <c r="F256" s="11">
        <v>37970.0063665731</v>
      </c>
      <c r="G256" s="11">
        <v>40157.1107461887</v>
      </c>
      <c r="H256" s="11">
        <v>40363.174996842397</v>
      </c>
      <c r="I256" s="11">
        <v>41370.354943657097</v>
      </c>
      <c r="J256" s="11">
        <v>43175.686872369297</v>
      </c>
      <c r="K256" s="11">
        <v>43113.042533543397</v>
      </c>
      <c r="L256" s="11">
        <v>41877.662256842697</v>
      </c>
      <c r="M256" s="11">
        <v>43319.269528069402</v>
      </c>
      <c r="N256" s="11">
        <v>44217.454039633398</v>
      </c>
      <c r="O256" s="11">
        <v>45359.348766217299</v>
      </c>
      <c r="P256" s="11">
        <v>37598.5</v>
      </c>
      <c r="Q256" s="11">
        <v>42076.544458819299</v>
      </c>
      <c r="R256" s="11">
        <v>44323.382172262704</v>
      </c>
      <c r="S256" s="11">
        <v>44286.2282628061</v>
      </c>
      <c r="T256" s="11">
        <v>42902.053283567599</v>
      </c>
      <c r="U256" s="11">
        <v>42804.081940485499</v>
      </c>
      <c r="V256" s="74">
        <f>100</f>
        <v>100</v>
      </c>
      <c r="W256" s="127">
        <f t="shared" si="34"/>
        <v>97.509292634731679</v>
      </c>
      <c r="X256" s="127">
        <f t="shared" si="34"/>
        <v>99.789379686630895</v>
      </c>
      <c r="Y256" s="127">
        <f t="shared" si="34"/>
        <v>105.5373320900282</v>
      </c>
      <c r="Z256" s="127">
        <f t="shared" si="32"/>
        <v>106.07889175029798</v>
      </c>
      <c r="AA256" s="127">
        <f t="shared" si="32"/>
        <v>108.72587213674146</v>
      </c>
      <c r="AB256" s="127">
        <f t="shared" si="32"/>
        <v>113.47048428021627</v>
      </c>
      <c r="AC256" s="127">
        <f t="shared" si="32"/>
        <v>113.30584802358877</v>
      </c>
      <c r="AD256" s="127">
        <f t="shared" si="32"/>
        <v>110.05913191037818</v>
      </c>
      <c r="AE256" s="127">
        <f t="shared" si="32"/>
        <v>113.84783539276933</v>
      </c>
      <c r="AF256" s="127">
        <f t="shared" si="32"/>
        <v>116.20836371051055</v>
      </c>
      <c r="AG256" s="127">
        <f t="shared" si="32"/>
        <v>119.20938944996257</v>
      </c>
      <c r="AH256" s="127">
        <f t="shared" si="32"/>
        <v>98.813019832696284</v>
      </c>
      <c r="AI256" s="127">
        <f t="shared" si="39"/>
        <v>110.58181635173314</v>
      </c>
      <c r="AJ256" s="127">
        <f t="shared" si="35"/>
        <v>116.48675456839958</v>
      </c>
      <c r="AK256" s="127">
        <f t="shared" si="36"/>
        <v>116.38910998172729</v>
      </c>
      <c r="AL256" s="127">
        <f t="shared" si="37"/>
        <v>112.75134491994515</v>
      </c>
      <c r="AM256" s="127">
        <f t="shared" si="38"/>
        <v>112.49386538573482</v>
      </c>
      <c r="AN256" s="280"/>
      <c r="AO256" s="281"/>
      <c r="AP256" s="281"/>
      <c r="AQ256" s="281"/>
      <c r="AR256" s="281"/>
      <c r="AS256" s="281"/>
      <c r="AT256" s="281"/>
      <c r="AU256" s="281"/>
      <c r="AV256" s="281"/>
      <c r="AW256" s="281"/>
      <c r="AX256" s="281"/>
      <c r="AY256" s="281"/>
      <c r="AZ256" s="281"/>
      <c r="BA256" s="281"/>
      <c r="BB256" s="281"/>
      <c r="BC256" s="281"/>
      <c r="BD256" s="281"/>
      <c r="BE256" s="325"/>
    </row>
    <row r="257" spans="2:57" ht="15" x14ac:dyDescent="0.25">
      <c r="B257" s="765"/>
      <c r="C257" s="8" t="s">
        <v>7</v>
      </c>
      <c r="D257" s="424">
        <v>24532.6650200978</v>
      </c>
      <c r="E257" s="341">
        <v>23832.128485452798</v>
      </c>
      <c r="F257" s="341">
        <v>24284.350020042901</v>
      </c>
      <c r="G257" s="341">
        <v>25726.098552345</v>
      </c>
      <c r="H257" s="341">
        <v>25460.3699493645</v>
      </c>
      <c r="I257" s="341">
        <v>26927.423984870198</v>
      </c>
      <c r="J257" s="341">
        <v>27460.422673692799</v>
      </c>
      <c r="K257" s="341">
        <v>27940.463903525499</v>
      </c>
      <c r="L257" s="341">
        <v>26983.723350607801</v>
      </c>
      <c r="M257" s="341">
        <v>27798.855861857501</v>
      </c>
      <c r="N257" s="341">
        <v>26192.062948314699</v>
      </c>
      <c r="O257" s="341">
        <v>25684.6603917578</v>
      </c>
      <c r="P257" s="341">
        <v>22847.200000000001</v>
      </c>
      <c r="Q257" s="341">
        <v>27922.5314436349</v>
      </c>
      <c r="R257" s="341">
        <v>28375.084811031898</v>
      </c>
      <c r="S257" s="341">
        <v>28393.241932740901</v>
      </c>
      <c r="T257" s="341">
        <v>27503.491281347</v>
      </c>
      <c r="U257" s="341">
        <v>27430.248496674601</v>
      </c>
      <c r="V257" s="74">
        <f>100</f>
        <v>100</v>
      </c>
      <c r="W257" s="127">
        <f t="shared" si="34"/>
        <v>97.144474381111451</v>
      </c>
      <c r="X257" s="127">
        <f t="shared" si="34"/>
        <v>98.987818894313051</v>
      </c>
      <c r="Y257" s="127">
        <f t="shared" si="34"/>
        <v>104.86467137292058</v>
      </c>
      <c r="Z257" s="127">
        <f t="shared" si="32"/>
        <v>103.78150897387911</v>
      </c>
      <c r="AA257" s="127">
        <f t="shared" si="32"/>
        <v>109.76151169394173</v>
      </c>
      <c r="AB257" s="127">
        <f t="shared" si="32"/>
        <v>111.93411988137655</v>
      </c>
      <c r="AC257" s="127">
        <f t="shared" si="32"/>
        <v>113.89086298058504</v>
      </c>
      <c r="AD257" s="127">
        <f t="shared" si="32"/>
        <v>109.990999055757</v>
      </c>
      <c r="AE257" s="127">
        <f t="shared" si="32"/>
        <v>113.31364056487116</v>
      </c>
      <c r="AF257" s="127">
        <f t="shared" si="32"/>
        <v>106.76403451014178</v>
      </c>
      <c r="AG257" s="127">
        <f t="shared" si="32"/>
        <v>104.69576122576269</v>
      </c>
      <c r="AH257" s="127">
        <f t="shared" si="32"/>
        <v>93.129710862162653</v>
      </c>
      <c r="AI257" s="127">
        <f t="shared" si="39"/>
        <v>113.81776672350938</v>
      </c>
      <c r="AJ257" s="127">
        <f t="shared" si="35"/>
        <v>115.66246385293357</v>
      </c>
      <c r="AK257" s="127">
        <f t="shared" si="36"/>
        <v>115.73647587606327</v>
      </c>
      <c r="AL257" s="127">
        <f t="shared" si="37"/>
        <v>112.10967605360209</v>
      </c>
      <c r="AM257" s="127">
        <f t="shared" si="38"/>
        <v>111.81112396147351</v>
      </c>
      <c r="AN257" s="283"/>
      <c r="AO257" s="284"/>
      <c r="AP257" s="284"/>
      <c r="AQ257" s="284"/>
      <c r="AR257" s="284"/>
      <c r="AS257" s="284"/>
      <c r="AT257" s="284"/>
      <c r="AU257" s="284"/>
      <c r="AV257" s="284"/>
      <c r="AW257" s="284"/>
      <c r="AX257" s="284"/>
      <c r="AY257" s="284"/>
      <c r="AZ257" s="284"/>
      <c r="BA257" s="284"/>
      <c r="BB257" s="284"/>
      <c r="BC257" s="284"/>
      <c r="BD257" s="284"/>
      <c r="BE257" s="284"/>
    </row>
    <row r="258" spans="2:57" ht="15" x14ac:dyDescent="0.25">
      <c r="B258" s="772" t="s">
        <v>57</v>
      </c>
      <c r="C258" s="1" t="s">
        <v>2</v>
      </c>
      <c r="D258" s="425">
        <v>4480.7254588599899</v>
      </c>
      <c r="E258" s="11">
        <v>3867.26493595907</v>
      </c>
      <c r="F258" s="11">
        <v>3238.2277346789601</v>
      </c>
      <c r="G258" s="11">
        <v>3832.5006114391499</v>
      </c>
      <c r="H258" s="11">
        <v>4310.1052897477402</v>
      </c>
      <c r="I258" s="11">
        <v>4832.94772720112</v>
      </c>
      <c r="J258" s="11">
        <v>2353.3180879152401</v>
      </c>
      <c r="K258" s="11">
        <v>2468.5751534575502</v>
      </c>
      <c r="L258" s="11">
        <v>1734.85263033658</v>
      </c>
      <c r="M258" s="11">
        <v>2493.1002759889602</v>
      </c>
      <c r="N258" s="11">
        <v>1333.39561728587</v>
      </c>
      <c r="O258" s="11">
        <v>1030.27219537013</v>
      </c>
      <c r="P258" s="11">
        <v>343.4</v>
      </c>
      <c r="Q258" s="11">
        <v>1209.9063256908801</v>
      </c>
      <c r="R258" s="11">
        <v>1695.6888489538401</v>
      </c>
      <c r="S258" s="11">
        <v>1733.52782053756</v>
      </c>
      <c r="T258" s="11">
        <v>1677.20887292767</v>
      </c>
      <c r="U258" s="11">
        <v>1672.29502244625</v>
      </c>
      <c r="V258" s="74">
        <f>100</f>
        <v>100</v>
      </c>
      <c r="W258" s="127">
        <f t="shared" si="34"/>
        <v>86.308901794286683</v>
      </c>
      <c r="X258" s="127">
        <f t="shared" si="34"/>
        <v>72.27016616864644</v>
      </c>
      <c r="Y258" s="127">
        <f t="shared" si="34"/>
        <v>85.533038045456038</v>
      </c>
      <c r="Z258" s="127">
        <f t="shared" si="32"/>
        <v>96.192130701182037</v>
      </c>
      <c r="AA258" s="127">
        <f t="shared" si="32"/>
        <v>107.86083127777135</v>
      </c>
      <c r="AB258" s="127">
        <f t="shared" si="32"/>
        <v>52.520916747128346</v>
      </c>
      <c r="AC258" s="127">
        <f t="shared" si="32"/>
        <v>55.093202565586743</v>
      </c>
      <c r="AD258" s="127">
        <f t="shared" si="32"/>
        <v>38.718119337263985</v>
      </c>
      <c r="AE258" s="127">
        <f t="shared" si="32"/>
        <v>55.640549702932887</v>
      </c>
      <c r="AF258" s="127">
        <f t="shared" si="32"/>
        <v>29.758476155892836</v>
      </c>
      <c r="AG258" s="127">
        <f t="shared" si="32"/>
        <v>22.993423829012219</v>
      </c>
      <c r="AH258" s="127">
        <f t="shared" si="32"/>
        <v>7.6639375287092388</v>
      </c>
      <c r="AI258" s="127">
        <f t="shared" si="39"/>
        <v>27.002465042763653</v>
      </c>
      <c r="AJ258" s="127">
        <f t="shared" si="35"/>
        <v>37.844069325891404</v>
      </c>
      <c r="AK258" s="127">
        <f t="shared" si="36"/>
        <v>38.688552477808216</v>
      </c>
      <c r="AL258" s="127">
        <f t="shared" si="37"/>
        <v>37.431636647392239</v>
      </c>
      <c r="AM258" s="127">
        <f t="shared" si="38"/>
        <v>37.321970243446344</v>
      </c>
      <c r="AN258" s="280">
        <v>1</v>
      </c>
      <c r="AO258" s="281">
        <v>1</v>
      </c>
      <c r="AP258" s="281">
        <v>1</v>
      </c>
      <c r="AQ258" s="281">
        <v>1</v>
      </c>
      <c r="AR258" s="281">
        <v>1</v>
      </c>
      <c r="AS258" s="281">
        <v>4</v>
      </c>
      <c r="AT258" s="281">
        <v>1</v>
      </c>
      <c r="AU258" s="281">
        <v>1</v>
      </c>
      <c r="AV258" s="281">
        <v>1</v>
      </c>
      <c r="AW258" s="281">
        <v>1</v>
      </c>
      <c r="AX258" s="281">
        <v>1</v>
      </c>
      <c r="AY258" s="281">
        <v>1</v>
      </c>
      <c r="AZ258" s="281">
        <v>1</v>
      </c>
      <c r="BA258" s="281">
        <v>1</v>
      </c>
      <c r="BB258" s="281">
        <v>1</v>
      </c>
      <c r="BC258" s="281">
        <v>4</v>
      </c>
      <c r="BD258" s="281">
        <v>6</v>
      </c>
      <c r="BE258" s="325">
        <v>7</v>
      </c>
    </row>
    <row r="259" spans="2:57" ht="15" x14ac:dyDescent="0.25">
      <c r="B259" s="772"/>
      <c r="C259" s="1" t="s">
        <v>3</v>
      </c>
      <c r="D259" s="365">
        <v>3047.96842462105</v>
      </c>
      <c r="E259" s="11">
        <v>2552.49694336621</v>
      </c>
      <c r="F259" s="11">
        <v>2270.03702044377</v>
      </c>
      <c r="G259" s="11">
        <v>1315.0018052013099</v>
      </c>
      <c r="H259" s="11">
        <v>1005.93618316053</v>
      </c>
      <c r="I259" s="11">
        <v>1129.89834629803</v>
      </c>
      <c r="J259" s="11">
        <v>1050.0557893922801</v>
      </c>
      <c r="K259" s="11">
        <v>978.43446140474805</v>
      </c>
      <c r="L259" s="11">
        <v>903.96025793714705</v>
      </c>
      <c r="M259" s="11">
        <v>644.60869841068404</v>
      </c>
      <c r="N259" s="11">
        <v>805.85053927522199</v>
      </c>
      <c r="O259" s="11">
        <v>557.31366064614599</v>
      </c>
      <c r="P259" s="11">
        <v>512.5</v>
      </c>
      <c r="Q259" s="11">
        <v>540.93752127856203</v>
      </c>
      <c r="R259" s="11">
        <v>1061.9349751526599</v>
      </c>
      <c r="S259" s="11">
        <v>1056.03236655347</v>
      </c>
      <c r="T259" s="11">
        <v>1023.2977252516</v>
      </c>
      <c r="U259" s="11">
        <v>1021.05146794299</v>
      </c>
      <c r="V259" s="74">
        <f>100</f>
        <v>100</v>
      </c>
      <c r="W259" s="127">
        <f t="shared" si="34"/>
        <v>83.7442055746873</v>
      </c>
      <c r="X259" s="127">
        <f t="shared" si="34"/>
        <v>74.477051734090736</v>
      </c>
      <c r="Y259" s="127">
        <f t="shared" si="34"/>
        <v>43.143550785464662</v>
      </c>
      <c r="Z259" s="127">
        <f t="shared" si="32"/>
        <v>33.003497511152752</v>
      </c>
      <c r="AA259" s="127">
        <f t="shared" si="32"/>
        <v>37.070539746110029</v>
      </c>
      <c r="AB259" s="127">
        <f t="shared" si="32"/>
        <v>34.451006149213377</v>
      </c>
      <c r="AC259" s="127">
        <f t="shared" si="32"/>
        <v>32.101200704741409</v>
      </c>
      <c r="AD259" s="127">
        <f t="shared" si="32"/>
        <v>29.657796013734472</v>
      </c>
      <c r="AE259" s="127">
        <f t="shared" si="32"/>
        <v>21.148798432543717</v>
      </c>
      <c r="AF259" s="127">
        <f t="shared" si="32"/>
        <v>26.438939877646938</v>
      </c>
      <c r="AG259" s="127">
        <f t="shared" si="32"/>
        <v>18.28475833752891</v>
      </c>
      <c r="AH259" s="127">
        <f t="shared" si="32"/>
        <v>16.814478649453807</v>
      </c>
      <c r="AI259" s="127">
        <f t="shared" si="39"/>
        <v>17.747477858003602</v>
      </c>
      <c r="AJ259" s="127">
        <f t="shared" si="35"/>
        <v>34.840747252317385</v>
      </c>
      <c r="AK259" s="127">
        <f t="shared" si="36"/>
        <v>34.647090108381455</v>
      </c>
      <c r="AL259" s="127">
        <f t="shared" si="37"/>
        <v>33.573107811273516</v>
      </c>
      <c r="AM259" s="127">
        <f t="shared" si="38"/>
        <v>33.499410941894389</v>
      </c>
      <c r="AN259" s="280">
        <v>1</v>
      </c>
      <c r="AO259" s="281">
        <v>1</v>
      </c>
      <c r="AP259" s="281">
        <v>1</v>
      </c>
      <c r="AQ259" s="281">
        <v>1</v>
      </c>
      <c r="AR259" s="281">
        <v>1</v>
      </c>
      <c r="AS259" s="281">
        <v>1</v>
      </c>
      <c r="AT259" s="281">
        <v>1</v>
      </c>
      <c r="AU259" s="281">
        <v>1</v>
      </c>
      <c r="AV259" s="281">
        <v>1</v>
      </c>
      <c r="AW259" s="281">
        <v>1</v>
      </c>
      <c r="AX259" s="281">
        <v>1</v>
      </c>
      <c r="AY259" s="281">
        <v>1</v>
      </c>
      <c r="AZ259" s="281">
        <v>1</v>
      </c>
      <c r="BA259" s="281">
        <v>1</v>
      </c>
      <c r="BB259" s="281">
        <v>1</v>
      </c>
      <c r="BC259" s="281">
        <v>4</v>
      </c>
      <c r="BD259" s="281">
        <v>6</v>
      </c>
      <c r="BE259" s="325">
        <v>7</v>
      </c>
    </row>
    <row r="260" spans="2:57" ht="15" x14ac:dyDescent="0.25">
      <c r="B260" s="772"/>
      <c r="C260" s="1" t="s">
        <v>4</v>
      </c>
      <c r="D260" s="365">
        <v>1668.2405927647801</v>
      </c>
      <c r="E260" s="11">
        <v>1333.4045558681401</v>
      </c>
      <c r="F260" s="11">
        <v>1776.27390412413</v>
      </c>
      <c r="G260" s="11">
        <v>2298.5453571387002</v>
      </c>
      <c r="H260" s="11">
        <v>1569.0124349832899</v>
      </c>
      <c r="I260" s="11">
        <v>681.18111920388196</v>
      </c>
      <c r="J260" s="11">
        <v>1009.4013411549</v>
      </c>
      <c r="K260" s="11">
        <v>783.96436525612501</v>
      </c>
      <c r="L260" s="11">
        <v>1662.5358097016101</v>
      </c>
      <c r="M260" s="11">
        <v>1086.1910351172201</v>
      </c>
      <c r="N260" s="11">
        <v>1484.9532351323001</v>
      </c>
      <c r="O260" s="11">
        <v>978.88577969982202</v>
      </c>
      <c r="P260" s="11">
        <v>887.4</v>
      </c>
      <c r="Q260" s="11">
        <v>1290.9350894429199</v>
      </c>
      <c r="R260" s="11">
        <v>1351.5761098784201</v>
      </c>
      <c r="S260" s="11">
        <v>1343.1955404334699</v>
      </c>
      <c r="T260" s="11">
        <v>1301.6054519921599</v>
      </c>
      <c r="U260" s="11">
        <v>1297.4643389391099</v>
      </c>
      <c r="V260" s="74">
        <f>100</f>
        <v>100</v>
      </c>
      <c r="W260" s="127">
        <f t="shared" si="34"/>
        <v>79.928792144919854</v>
      </c>
      <c r="X260" s="127">
        <f t="shared" si="34"/>
        <v>106.47588314466715</v>
      </c>
      <c r="Y260" s="127">
        <f t="shared" si="34"/>
        <v>137.78260564498757</v>
      </c>
      <c r="Z260" s="127">
        <f t="shared" si="32"/>
        <v>94.051927628913575</v>
      </c>
      <c r="AA260" s="127">
        <f t="shared" si="32"/>
        <v>40.832306932116936</v>
      </c>
      <c r="AB260" s="127">
        <f t="shared" si="32"/>
        <v>60.506940397728613</v>
      </c>
      <c r="AC260" s="127">
        <f t="shared" si="32"/>
        <v>46.993483353432765</v>
      </c>
      <c r="AD260" s="127">
        <f t="shared" si="32"/>
        <v>99.658035951893766</v>
      </c>
      <c r="AE260" s="127">
        <f t="shared" si="32"/>
        <v>65.109975133567062</v>
      </c>
      <c r="AF260" s="127">
        <f t="shared" si="32"/>
        <v>89.013134051083284</v>
      </c>
      <c r="AG260" s="127">
        <f t="shared" si="32"/>
        <v>58.677734131712484</v>
      </c>
      <c r="AH260" s="127">
        <f t="shared" si="32"/>
        <v>53.193766165904727</v>
      </c>
      <c r="AI260" s="127">
        <f t="shared" si="39"/>
        <v>77.383028265931912</v>
      </c>
      <c r="AJ260" s="127">
        <f t="shared" si="35"/>
        <v>81.018056732359497</v>
      </c>
      <c r="AK260" s="127">
        <f t="shared" si="36"/>
        <v>80.515696971945033</v>
      </c>
      <c r="AL260" s="127">
        <f t="shared" si="37"/>
        <v>78.022645992266945</v>
      </c>
      <c r="AM260" s="127">
        <f t="shared" si="38"/>
        <v>77.774413628721163</v>
      </c>
      <c r="AN260" s="280">
        <v>1</v>
      </c>
      <c r="AO260" s="281">
        <v>1</v>
      </c>
      <c r="AP260" s="281">
        <v>1</v>
      </c>
      <c r="AQ260" s="281">
        <v>1</v>
      </c>
      <c r="AR260" s="281">
        <v>1</v>
      </c>
      <c r="AS260" s="281">
        <v>1</v>
      </c>
      <c r="AT260" s="281">
        <v>1</v>
      </c>
      <c r="AU260" s="281">
        <v>1</v>
      </c>
      <c r="AV260" s="281">
        <v>1</v>
      </c>
      <c r="AW260" s="281">
        <v>1</v>
      </c>
      <c r="AX260" s="281">
        <v>1</v>
      </c>
      <c r="AY260" s="281">
        <v>1</v>
      </c>
      <c r="AZ260" s="281">
        <v>1</v>
      </c>
      <c r="BA260" s="281">
        <v>1</v>
      </c>
      <c r="BB260" s="281">
        <v>1</v>
      </c>
      <c r="BC260" s="281">
        <v>4</v>
      </c>
      <c r="BD260" s="281">
        <v>6</v>
      </c>
      <c r="BE260" s="325">
        <v>7</v>
      </c>
    </row>
    <row r="261" spans="2:57" ht="15" x14ac:dyDescent="0.25">
      <c r="B261" s="772"/>
      <c r="C261" s="1" t="s">
        <v>5</v>
      </c>
      <c r="D261" s="365">
        <v>471.81461571989001</v>
      </c>
      <c r="E261" s="11">
        <v>1718.24365229159</v>
      </c>
      <c r="F261" s="11">
        <v>1698.1065339904301</v>
      </c>
      <c r="G261" s="11">
        <v>762.49374002771901</v>
      </c>
      <c r="H261" s="11">
        <v>710.39004282778205</v>
      </c>
      <c r="I261" s="11">
        <v>1386.95309859333</v>
      </c>
      <c r="J261" s="11">
        <v>1465.3277212518899</v>
      </c>
      <c r="K261" s="11">
        <v>2011.4074637405599</v>
      </c>
      <c r="L261" s="11">
        <v>267.91558030493201</v>
      </c>
      <c r="M261" s="11">
        <v>2533.4940625363502</v>
      </c>
      <c r="N261" s="11">
        <v>2003.6747531998401</v>
      </c>
      <c r="O261" s="11">
        <v>3674.6883744594302</v>
      </c>
      <c r="P261" s="11">
        <v>2476.4</v>
      </c>
      <c r="Q261" s="11">
        <v>8841.9501376418993</v>
      </c>
      <c r="R261" s="11">
        <v>18364.494893000599</v>
      </c>
      <c r="S261" s="11">
        <v>18300.802339329701</v>
      </c>
      <c r="T261" s="11">
        <v>17731.472258924699</v>
      </c>
      <c r="U261" s="11">
        <v>17703.201079972001</v>
      </c>
      <c r="V261" s="74">
        <f>100</f>
        <v>100</v>
      </c>
      <c r="W261" s="127">
        <f t="shared" si="34"/>
        <v>364.17770773588927</v>
      </c>
      <c r="X261" s="127">
        <f t="shared" si="34"/>
        <v>359.9096927931061</v>
      </c>
      <c r="Y261" s="127">
        <f t="shared" si="34"/>
        <v>161.60875789409656</v>
      </c>
      <c r="Z261" s="127">
        <f t="shared" si="32"/>
        <v>150.56550160996517</v>
      </c>
      <c r="AA261" s="127">
        <f t="shared" si="32"/>
        <v>293.96145273650137</v>
      </c>
      <c r="AB261" s="127">
        <f t="shared" si="32"/>
        <v>310.57276998850654</v>
      </c>
      <c r="AC261" s="127">
        <f t="shared" si="32"/>
        <v>426.31308923560471</v>
      </c>
      <c r="AD261" s="127">
        <f t="shared" si="32"/>
        <v>56.784078190572608</v>
      </c>
      <c r="AE261" s="127">
        <f t="shared" si="32"/>
        <v>536.9681180119378</v>
      </c>
      <c r="AF261" s="127">
        <f t="shared" si="32"/>
        <v>424.67415939259394</v>
      </c>
      <c r="AG261" s="127">
        <f t="shared" ref="AD261:AM290" si="40">O261*100/$D261</f>
        <v>778.84157294547299</v>
      </c>
      <c r="AH261" s="127">
        <f t="shared" si="40"/>
        <v>524.86716551193183</v>
      </c>
      <c r="AI261" s="127">
        <f t="shared" si="39"/>
        <v>1874.0305711282258</v>
      </c>
      <c r="AJ261" s="127">
        <f t="shared" si="35"/>
        <v>3892.3115734726098</v>
      </c>
      <c r="AK261" s="127">
        <f t="shared" si="36"/>
        <v>3878.8120862696296</v>
      </c>
      <c r="AL261" s="127">
        <f t="shared" si="37"/>
        <v>3758.1439124920275</v>
      </c>
      <c r="AM261" s="127">
        <f t="shared" si="38"/>
        <v>3752.1519024925992</v>
      </c>
      <c r="AN261" s="280">
        <v>1</v>
      </c>
      <c r="AO261" s="281">
        <v>1</v>
      </c>
      <c r="AP261" s="281">
        <v>1</v>
      </c>
      <c r="AQ261" s="281">
        <v>1</v>
      </c>
      <c r="AR261" s="281">
        <v>1</v>
      </c>
      <c r="AS261" s="281">
        <v>4</v>
      </c>
      <c r="AT261" s="281">
        <v>1</v>
      </c>
      <c r="AU261" s="281">
        <v>1</v>
      </c>
      <c r="AV261" s="281">
        <v>1</v>
      </c>
      <c r="AW261" s="281">
        <v>1</v>
      </c>
      <c r="AX261" s="281">
        <v>1</v>
      </c>
      <c r="AY261" s="281">
        <v>1</v>
      </c>
      <c r="AZ261" s="281">
        <v>1</v>
      </c>
      <c r="BA261" s="281">
        <v>1</v>
      </c>
      <c r="BB261" s="281">
        <v>1</v>
      </c>
      <c r="BC261" s="281">
        <v>4</v>
      </c>
      <c r="BD261" s="281">
        <v>6</v>
      </c>
      <c r="BE261" s="325">
        <v>7</v>
      </c>
    </row>
    <row r="262" spans="2:57" ht="15" x14ac:dyDescent="0.25">
      <c r="B262" s="772"/>
      <c r="C262" s="1" t="s">
        <v>6</v>
      </c>
      <c r="D262" s="365">
        <v>9668.7490919657102</v>
      </c>
      <c r="E262" s="11">
        <v>9471.4100874850192</v>
      </c>
      <c r="F262" s="11">
        <v>8982.6451932372893</v>
      </c>
      <c r="G262" s="11">
        <v>8208.5415138068802</v>
      </c>
      <c r="H262" s="11">
        <v>7595.4439507193501</v>
      </c>
      <c r="I262" s="11">
        <v>8030.9802912963596</v>
      </c>
      <c r="J262" s="11">
        <v>5878.1029397143102</v>
      </c>
      <c r="K262" s="11">
        <v>6242.3814438589798</v>
      </c>
      <c r="L262" s="11">
        <v>4569.2642782802805</v>
      </c>
      <c r="M262" s="11">
        <v>6757.39407205321</v>
      </c>
      <c r="N262" s="11">
        <v>5627.8741448932396</v>
      </c>
      <c r="O262" s="11">
        <v>6241.1600101755303</v>
      </c>
      <c r="P262" s="11">
        <v>4219.7</v>
      </c>
      <c r="Q262" s="11">
        <v>11883.729074054299</v>
      </c>
      <c r="R262" s="11">
        <v>22473.694826985498</v>
      </c>
      <c r="S262" s="11">
        <v>22433.558066854199</v>
      </c>
      <c r="T262" s="11">
        <v>21733.584309096201</v>
      </c>
      <c r="U262" s="11">
        <v>21694.0119093004</v>
      </c>
      <c r="V262" s="74">
        <f>100</f>
        <v>100</v>
      </c>
      <c r="W262" s="127">
        <f t="shared" si="34"/>
        <v>97.959001701216224</v>
      </c>
      <c r="X262" s="127">
        <f t="shared" si="34"/>
        <v>92.903902126299442</v>
      </c>
      <c r="Y262" s="127">
        <f t="shared" si="34"/>
        <v>84.897657760379829</v>
      </c>
      <c r="Z262" s="127">
        <f t="shared" si="34"/>
        <v>78.556635180768296</v>
      </c>
      <c r="AA262" s="127">
        <f t="shared" si="34"/>
        <v>83.061213140485137</v>
      </c>
      <c r="AB262" s="127">
        <f t="shared" si="34"/>
        <v>60.794864814505793</v>
      </c>
      <c r="AC262" s="127">
        <f t="shared" si="34"/>
        <v>64.562451507259766</v>
      </c>
      <c r="AD262" s="127">
        <f t="shared" si="40"/>
        <v>47.258070664768113</v>
      </c>
      <c r="AE262" s="127">
        <f t="shared" si="40"/>
        <v>69.889020883459438</v>
      </c>
      <c r="AF262" s="127">
        <f t="shared" si="40"/>
        <v>58.206848593989747</v>
      </c>
      <c r="AG262" s="127">
        <f t="shared" si="40"/>
        <v>64.549818707795922</v>
      </c>
      <c r="AH262" s="127">
        <f t="shared" si="40"/>
        <v>43.642667317806172</v>
      </c>
      <c r="AI262" s="127">
        <f t="shared" si="39"/>
        <v>122.9086509642611</v>
      </c>
      <c r="AJ262" s="127">
        <f t="shared" si="35"/>
        <v>232.43642598668856</v>
      </c>
      <c r="AK262" s="127">
        <f t="shared" si="36"/>
        <v>232.02130754944776</v>
      </c>
      <c r="AL262" s="127">
        <f t="shared" si="37"/>
        <v>224.78175927800029</v>
      </c>
      <c r="AM262" s="127">
        <f t="shared" si="38"/>
        <v>224.37247779371103</v>
      </c>
      <c r="AN262" s="280"/>
      <c r="AO262" s="281"/>
      <c r="AP262" s="281"/>
      <c r="AQ262" s="281"/>
      <c r="AR262" s="281"/>
      <c r="AS262" s="281"/>
      <c r="AT262" s="281"/>
      <c r="AU262" s="281"/>
      <c r="AV262" s="281"/>
      <c r="AW262" s="281"/>
      <c r="AX262" s="281"/>
      <c r="AY262" s="281"/>
      <c r="AZ262" s="281"/>
      <c r="BA262" s="281"/>
      <c r="BB262" s="281"/>
      <c r="BC262" s="281"/>
      <c r="BD262" s="281"/>
      <c r="BE262" s="325"/>
    </row>
    <row r="263" spans="2:57" ht="15" x14ac:dyDescent="0.25">
      <c r="B263" s="765"/>
      <c r="C263" s="8" t="s">
        <v>7</v>
      </c>
      <c r="D263" s="424">
        <v>9196.9344762458204</v>
      </c>
      <c r="E263" s="341">
        <v>7753.1664351934296</v>
      </c>
      <c r="F263" s="341">
        <v>7284.5386592468603</v>
      </c>
      <c r="G263" s="341">
        <v>7446.0477737791598</v>
      </c>
      <c r="H263" s="341">
        <v>6885.0539078915599</v>
      </c>
      <c r="I263" s="341">
        <v>6644.0271927030299</v>
      </c>
      <c r="J263" s="341">
        <v>4412.7752184624196</v>
      </c>
      <c r="K263" s="341">
        <v>4230.9739801184196</v>
      </c>
      <c r="L263" s="341">
        <v>4301.3486979753397</v>
      </c>
      <c r="M263" s="341">
        <v>4223.9000095168603</v>
      </c>
      <c r="N263" s="341">
        <v>3624.1993916933998</v>
      </c>
      <c r="O263" s="341">
        <v>2566.4716357161001</v>
      </c>
      <c r="P263" s="341">
        <v>1743.3</v>
      </c>
      <c r="Q263" s="341">
        <v>3041.7789364123601</v>
      </c>
      <c r="R263" s="341">
        <v>4109.1999339849299</v>
      </c>
      <c r="S263" s="341">
        <v>4132.7557275245099</v>
      </c>
      <c r="T263" s="341">
        <v>4002.1120501714299</v>
      </c>
      <c r="U263" s="341">
        <v>3990.8108293283499</v>
      </c>
      <c r="V263" s="74">
        <f>100</f>
        <v>100</v>
      </c>
      <c r="W263" s="127">
        <f t="shared" si="34"/>
        <v>84.301638281957892</v>
      </c>
      <c r="X263" s="127">
        <f t="shared" si="34"/>
        <v>79.206160248957246</v>
      </c>
      <c r="Y263" s="127">
        <f t="shared" si="34"/>
        <v>80.962279257410017</v>
      </c>
      <c r="Z263" s="127">
        <f t="shared" si="34"/>
        <v>74.862487339390412</v>
      </c>
      <c r="AA263" s="127">
        <f t="shared" si="34"/>
        <v>72.241758488803711</v>
      </c>
      <c r="AB263" s="127">
        <f t="shared" si="34"/>
        <v>47.980935711349225</v>
      </c>
      <c r="AC263" s="127">
        <f t="shared" si="34"/>
        <v>46.004176620441676</v>
      </c>
      <c r="AD263" s="127">
        <f t="shared" si="40"/>
        <v>46.769374176634841</v>
      </c>
      <c r="AE263" s="127">
        <f t="shared" si="40"/>
        <v>45.927260006326065</v>
      </c>
      <c r="AF263" s="127">
        <f t="shared" si="40"/>
        <v>39.406602287469966</v>
      </c>
      <c r="AG263" s="127">
        <f t="shared" si="40"/>
        <v>27.905729266038342</v>
      </c>
      <c r="AH263" s="127">
        <f t="shared" si="40"/>
        <v>18.955229098376847</v>
      </c>
      <c r="AI263" s="127">
        <f t="shared" si="39"/>
        <v>33.073835029147794</v>
      </c>
      <c r="AJ263" s="127">
        <f t="shared" si="35"/>
        <v>44.680104491320691</v>
      </c>
      <c r="AK263" s="127">
        <f t="shared" si="36"/>
        <v>44.936231069153997</v>
      </c>
      <c r="AL263" s="127">
        <f t="shared" si="37"/>
        <v>43.515717769961626</v>
      </c>
      <c r="AM263" s="127">
        <f t="shared" si="38"/>
        <v>43.392837468136392</v>
      </c>
      <c r="AN263" s="283"/>
      <c r="AO263" s="284"/>
      <c r="AP263" s="284"/>
      <c r="AQ263" s="284"/>
      <c r="AR263" s="284"/>
      <c r="AS263" s="284"/>
      <c r="AT263" s="284"/>
      <c r="AU263" s="284"/>
      <c r="AV263" s="284"/>
      <c r="AW263" s="284"/>
      <c r="AX263" s="284"/>
      <c r="AY263" s="284"/>
      <c r="AZ263" s="284"/>
      <c r="BA263" s="284"/>
      <c r="BB263" s="284"/>
      <c r="BC263" s="284"/>
      <c r="BD263" s="284"/>
      <c r="BE263" s="284"/>
    </row>
    <row r="264" spans="2:57" ht="15" x14ac:dyDescent="0.25">
      <c r="B264" s="772" t="s">
        <v>58</v>
      </c>
      <c r="C264" s="1" t="s">
        <v>2</v>
      </c>
      <c r="D264" s="425">
        <v>90.803428737469105</v>
      </c>
      <c r="E264" s="11">
        <v>71.578647484064007</v>
      </c>
      <c r="F264" s="11">
        <v>75.101983069631501</v>
      </c>
      <c r="G264" s="11">
        <v>53.340787067770798</v>
      </c>
      <c r="H264" s="11">
        <v>94.726327029726903</v>
      </c>
      <c r="I264" s="11">
        <v>128.50020354135299</v>
      </c>
      <c r="J264" s="11">
        <v>113.456843314663</v>
      </c>
      <c r="K264" s="11">
        <v>212.28746808626201</v>
      </c>
      <c r="L264" s="11">
        <v>257.61526163882399</v>
      </c>
      <c r="M264" s="11">
        <v>145.92519747486</v>
      </c>
      <c r="N264" s="11">
        <v>42.768314077211301</v>
      </c>
      <c r="O264" s="11">
        <v>137.878402442127</v>
      </c>
      <c r="P264" s="11">
        <v>333.4</v>
      </c>
      <c r="Q264" s="11">
        <v>1534.9454782447999</v>
      </c>
      <c r="R264" s="11">
        <v>275.82381310399199</v>
      </c>
      <c r="S264" s="11">
        <v>281.97875760396801</v>
      </c>
      <c r="T264" s="11">
        <v>272.81781453895201</v>
      </c>
      <c r="U264" s="11">
        <v>271.98778764998099</v>
      </c>
      <c r="V264" s="74">
        <f>100</f>
        <v>100</v>
      </c>
      <c r="W264" s="127">
        <f t="shared" si="34"/>
        <v>78.828132901250029</v>
      </c>
      <c r="X264" s="127">
        <f t="shared" si="34"/>
        <v>82.708311914923797</v>
      </c>
      <c r="Y264" s="127">
        <f t="shared" si="34"/>
        <v>58.74314198199464</v>
      </c>
      <c r="Z264" s="127">
        <f t="shared" si="34"/>
        <v>104.32020943129767</v>
      </c>
      <c r="AA264" s="127">
        <f t="shared" si="34"/>
        <v>141.51470415602125</v>
      </c>
      <c r="AB264" s="127">
        <f t="shared" si="34"/>
        <v>124.9477524055721</v>
      </c>
      <c r="AC264" s="127">
        <f t="shared" si="34"/>
        <v>233.78794285403868</v>
      </c>
      <c r="AD264" s="127">
        <f t="shared" si="40"/>
        <v>283.70653533760418</v>
      </c>
      <c r="AE264" s="127">
        <f t="shared" si="40"/>
        <v>160.70450147511386</v>
      </c>
      <c r="AF264" s="127">
        <f t="shared" si="40"/>
        <v>47.099888926951273</v>
      </c>
      <c r="AG264" s="127">
        <f t="shared" si="40"/>
        <v>151.84272704146565</v>
      </c>
      <c r="AH264" s="127">
        <f t="shared" si="40"/>
        <v>367.16675200000009</v>
      </c>
      <c r="AI264" s="127">
        <f t="shared" si="39"/>
        <v>1690.4047562814337</v>
      </c>
      <c r="AJ264" s="127">
        <f t="shared" si="35"/>
        <v>303.75924889516438</v>
      </c>
      <c r="AK264" s="127">
        <f t="shared" si="36"/>
        <v>310.53756617409795</v>
      </c>
      <c r="AL264" s="127">
        <f t="shared" si="37"/>
        <v>300.44880279545714</v>
      </c>
      <c r="AM264" s="127">
        <f t="shared" si="38"/>
        <v>299.53471078317114</v>
      </c>
      <c r="AN264" s="280">
        <v>1</v>
      </c>
      <c r="AO264" s="281">
        <v>1</v>
      </c>
      <c r="AP264" s="281">
        <v>1</v>
      </c>
      <c r="AQ264" s="281">
        <v>1</v>
      </c>
      <c r="AR264" s="281">
        <v>1</v>
      </c>
      <c r="AS264" s="281">
        <v>4</v>
      </c>
      <c r="AT264" s="281">
        <v>1</v>
      </c>
      <c r="AU264" s="281">
        <v>1</v>
      </c>
      <c r="AV264" s="281">
        <v>1</v>
      </c>
      <c r="AW264" s="281">
        <v>1</v>
      </c>
      <c r="AX264" s="281">
        <v>1</v>
      </c>
      <c r="AY264" s="281">
        <v>1</v>
      </c>
      <c r="AZ264" s="281">
        <v>1</v>
      </c>
      <c r="BA264" s="281">
        <v>1</v>
      </c>
      <c r="BB264" s="281">
        <v>1</v>
      </c>
      <c r="BC264" s="281">
        <v>4</v>
      </c>
      <c r="BD264" s="281">
        <v>6</v>
      </c>
      <c r="BE264" s="325">
        <v>7</v>
      </c>
    </row>
    <row r="265" spans="2:57" ht="15" x14ac:dyDescent="0.25">
      <c r="B265" s="772"/>
      <c r="C265" s="1" t="s">
        <v>3</v>
      </c>
      <c r="D265" s="365">
        <v>180.63828756840499</v>
      </c>
      <c r="E265" s="11">
        <v>237.64585781608</v>
      </c>
      <c r="F265" s="11">
        <v>352.99111037751402</v>
      </c>
      <c r="G265" s="11">
        <v>374.43369087965698</v>
      </c>
      <c r="H265" s="11">
        <v>359.73040313228398</v>
      </c>
      <c r="I265" s="11">
        <v>360.91004266528603</v>
      </c>
      <c r="J265" s="11">
        <v>853.411990852749</v>
      </c>
      <c r="K265" s="11">
        <v>278.12483024607502</v>
      </c>
      <c r="L265" s="11">
        <v>233.04470982071001</v>
      </c>
      <c r="M265" s="11">
        <v>419.16484260169801</v>
      </c>
      <c r="N265" s="11">
        <v>912.14848494285502</v>
      </c>
      <c r="O265" s="11">
        <v>1495.70083948105</v>
      </c>
      <c r="P265" s="11">
        <v>462.1</v>
      </c>
      <c r="Q265" s="11">
        <v>718.99652733869698</v>
      </c>
      <c r="R265" s="11">
        <v>1913.88700419929</v>
      </c>
      <c r="S265" s="11">
        <v>1903.2489462083799</v>
      </c>
      <c r="T265" s="11">
        <v>1844.25245252122</v>
      </c>
      <c r="U265" s="11">
        <v>1839.7314658999101</v>
      </c>
      <c r="V265" s="74">
        <f>100</f>
        <v>100</v>
      </c>
      <c r="W265" s="127">
        <f t="shared" si="34"/>
        <v>131.5589629502478</v>
      </c>
      <c r="X265" s="127">
        <f t="shared" si="34"/>
        <v>195.41322890577206</v>
      </c>
      <c r="Y265" s="127">
        <f t="shared" si="34"/>
        <v>207.28368050868764</v>
      </c>
      <c r="Z265" s="127">
        <f t="shared" si="34"/>
        <v>199.14405078494752</v>
      </c>
      <c r="AA265" s="127">
        <f t="shared" si="34"/>
        <v>199.79709037521451</v>
      </c>
      <c r="AB265" s="127">
        <f t="shared" si="34"/>
        <v>472.44247182623161</v>
      </c>
      <c r="AC265" s="127">
        <f t="shared" si="34"/>
        <v>153.96781822389306</v>
      </c>
      <c r="AD265" s="127">
        <f t="shared" si="40"/>
        <v>129.01180195945972</v>
      </c>
      <c r="AE265" s="127">
        <f t="shared" si="40"/>
        <v>232.04651031856503</v>
      </c>
      <c r="AF265" s="127">
        <f t="shared" si="40"/>
        <v>504.95855403713244</v>
      </c>
      <c r="AG265" s="127">
        <f t="shared" si="40"/>
        <v>828.00875695560978</v>
      </c>
      <c r="AH265" s="127">
        <f t="shared" si="40"/>
        <v>255.81509115281537</v>
      </c>
      <c r="AI265" s="127">
        <f t="shared" si="39"/>
        <v>398.03108024173662</v>
      </c>
      <c r="AJ265" s="127">
        <f t="shared" si="35"/>
        <v>1059.5134785445362</v>
      </c>
      <c r="AK265" s="127">
        <f t="shared" si="36"/>
        <v>1053.6243294975038</v>
      </c>
      <c r="AL265" s="127">
        <f t="shared" si="37"/>
        <v>1020.9643134614136</v>
      </c>
      <c r="AM265" s="127">
        <f t="shared" si="38"/>
        <v>1018.4615292055576</v>
      </c>
      <c r="AN265" s="280">
        <v>1</v>
      </c>
      <c r="AO265" s="281">
        <v>1</v>
      </c>
      <c r="AP265" s="281">
        <v>1</v>
      </c>
      <c r="AQ265" s="281">
        <v>1</v>
      </c>
      <c r="AR265" s="281">
        <v>1</v>
      </c>
      <c r="AS265" s="281">
        <v>1</v>
      </c>
      <c r="AT265" s="281">
        <v>1</v>
      </c>
      <c r="AU265" s="281">
        <v>1</v>
      </c>
      <c r="AV265" s="281">
        <v>1</v>
      </c>
      <c r="AW265" s="281">
        <v>1</v>
      </c>
      <c r="AX265" s="281">
        <v>1</v>
      </c>
      <c r="AY265" s="281">
        <v>1</v>
      </c>
      <c r="AZ265" s="281">
        <v>1</v>
      </c>
      <c r="BA265" s="281">
        <v>1</v>
      </c>
      <c r="BB265" s="281">
        <v>1</v>
      </c>
      <c r="BC265" s="281">
        <v>4</v>
      </c>
      <c r="BD265" s="281">
        <v>6</v>
      </c>
      <c r="BE265" s="325">
        <v>7</v>
      </c>
    </row>
    <row r="266" spans="2:57" ht="15" x14ac:dyDescent="0.25">
      <c r="B266" s="772"/>
      <c r="C266" s="1" t="s">
        <v>4</v>
      </c>
      <c r="D266" s="365">
        <v>783.20984067024995</v>
      </c>
      <c r="E266" s="11">
        <v>782.14213643863604</v>
      </c>
      <c r="F266" s="11">
        <v>1163.4322903157399</v>
      </c>
      <c r="G266" s="11">
        <v>1671.9658059932699</v>
      </c>
      <c r="H266" s="11">
        <v>1664.65732033573</v>
      </c>
      <c r="I266" s="11">
        <v>2068.1969132397498</v>
      </c>
      <c r="J266" s="11">
        <v>2447.8838696848202</v>
      </c>
      <c r="K266" s="11">
        <v>2723.23320115161</v>
      </c>
      <c r="L266" s="11">
        <v>2831.7292732910601</v>
      </c>
      <c r="M266" s="11">
        <v>3280.5676278696001</v>
      </c>
      <c r="N266" s="11">
        <v>3139.0074014096899</v>
      </c>
      <c r="O266" s="11">
        <v>2198.1175273467302</v>
      </c>
      <c r="P266" s="11">
        <v>1224.9000000000001</v>
      </c>
      <c r="Q266" s="11">
        <v>1931.0525957413699</v>
      </c>
      <c r="R266" s="11">
        <v>2592.1460400124702</v>
      </c>
      <c r="S266" s="11">
        <v>2576.0732191157799</v>
      </c>
      <c r="T266" s="11">
        <v>2496.3089073993601</v>
      </c>
      <c r="U266" s="11">
        <v>2488.3165779166502</v>
      </c>
      <c r="V266" s="74">
        <f>100</f>
        <v>100</v>
      </c>
      <c r="W266" s="127">
        <f t="shared" si="34"/>
        <v>99.863675840602284</v>
      </c>
      <c r="X266" s="127">
        <f t="shared" si="34"/>
        <v>148.54668952066612</v>
      </c>
      <c r="Y266" s="127">
        <f t="shared" si="34"/>
        <v>213.47609786956284</v>
      </c>
      <c r="Z266" s="127">
        <f t="shared" si="34"/>
        <v>212.5429525899676</v>
      </c>
      <c r="AA266" s="127">
        <f t="shared" si="34"/>
        <v>264.06676804135179</v>
      </c>
      <c r="AB266" s="127">
        <f t="shared" si="34"/>
        <v>312.54508594912278</v>
      </c>
      <c r="AC266" s="127">
        <f t="shared" si="34"/>
        <v>347.70160686708692</v>
      </c>
      <c r="AD266" s="127">
        <f t="shared" si="40"/>
        <v>361.55435315620429</v>
      </c>
      <c r="AE266" s="127">
        <f t="shared" si="40"/>
        <v>418.86190105351312</v>
      </c>
      <c r="AF266" s="127">
        <f t="shared" si="40"/>
        <v>400.78753335420453</v>
      </c>
      <c r="AG266" s="127">
        <f t="shared" si="40"/>
        <v>280.65499349007672</v>
      </c>
      <c r="AH266" s="127">
        <f t="shared" si="40"/>
        <v>156.39486844952862</v>
      </c>
      <c r="AI266" s="127">
        <f t="shared" si="39"/>
        <v>246.55622228760902</v>
      </c>
      <c r="AJ266" s="127">
        <f t="shared" si="35"/>
        <v>330.96443703952713</v>
      </c>
      <c r="AK266" s="127">
        <f t="shared" si="36"/>
        <v>328.91226403785294</v>
      </c>
      <c r="AL266" s="127">
        <f t="shared" si="37"/>
        <v>318.72798039195806</v>
      </c>
      <c r="AM266" s="127">
        <f t="shared" si="38"/>
        <v>317.70752213573002</v>
      </c>
      <c r="AN266" s="280">
        <v>1</v>
      </c>
      <c r="AO266" s="281">
        <v>1</v>
      </c>
      <c r="AP266" s="281">
        <v>1</v>
      </c>
      <c r="AQ266" s="281">
        <v>1</v>
      </c>
      <c r="AR266" s="281">
        <v>1</v>
      </c>
      <c r="AS266" s="281">
        <v>1</v>
      </c>
      <c r="AT266" s="281">
        <v>1</v>
      </c>
      <c r="AU266" s="281">
        <v>1</v>
      </c>
      <c r="AV266" s="281">
        <v>1</v>
      </c>
      <c r="AW266" s="281">
        <v>1</v>
      </c>
      <c r="AX266" s="281">
        <v>1</v>
      </c>
      <c r="AY266" s="281">
        <v>1</v>
      </c>
      <c r="AZ266" s="281">
        <v>1</v>
      </c>
      <c r="BA266" s="281">
        <v>1</v>
      </c>
      <c r="BB266" s="281">
        <v>1</v>
      </c>
      <c r="BC266" s="281">
        <v>4</v>
      </c>
      <c r="BD266" s="281">
        <v>6</v>
      </c>
      <c r="BE266" s="325">
        <v>7</v>
      </c>
    </row>
    <row r="267" spans="2:57" ht="15" x14ac:dyDescent="0.25">
      <c r="B267" s="772"/>
      <c r="C267" s="1" t="s">
        <v>5</v>
      </c>
      <c r="D267" s="365">
        <v>-760.20630539009198</v>
      </c>
      <c r="E267" s="11">
        <v>1521.07593509253</v>
      </c>
      <c r="F267" s="11">
        <v>3169.84602324978</v>
      </c>
      <c r="G267" s="11">
        <v>83.039260216857102</v>
      </c>
      <c r="H267" s="11">
        <v>39.842467247654803</v>
      </c>
      <c r="I267" s="11">
        <v>45.087790714969699</v>
      </c>
      <c r="J267" s="11">
        <v>1364.24397087904</v>
      </c>
      <c r="K267" s="11">
        <v>-14.775381606822799</v>
      </c>
      <c r="L267" s="11">
        <v>230.79151511249901</v>
      </c>
      <c r="M267" s="11">
        <v>662.69073374996003</v>
      </c>
      <c r="N267" s="11">
        <v>683.67018570998505</v>
      </c>
      <c r="O267" s="11">
        <v>-3079.21648435513</v>
      </c>
      <c r="P267" s="11">
        <v>-126.4</v>
      </c>
      <c r="Q267" s="11">
        <v>2323.41468634184</v>
      </c>
      <c r="R267" s="11">
        <v>3994.4253937982498</v>
      </c>
      <c r="S267" s="11">
        <v>3980.5717502861398</v>
      </c>
      <c r="T267" s="11">
        <v>3856.73750063328</v>
      </c>
      <c r="U267" s="11">
        <v>3850.51791927268</v>
      </c>
      <c r="V267" s="74">
        <f>100</f>
        <v>100</v>
      </c>
      <c r="W267" s="127">
        <f t="shared" si="34"/>
        <v>-200.08725582879842</v>
      </c>
      <c r="X267" s="127">
        <f t="shared" si="34"/>
        <v>-416.97181420025271</v>
      </c>
      <c r="Y267" s="127">
        <f t="shared" si="34"/>
        <v>-10.923253283757806</v>
      </c>
      <c r="Z267" s="127">
        <f t="shared" si="34"/>
        <v>-5.2410072062227968</v>
      </c>
      <c r="AA267" s="127">
        <f t="shared" si="34"/>
        <v>-5.9309940466533444</v>
      </c>
      <c r="AB267" s="127">
        <f t="shared" si="34"/>
        <v>-179.45707121950173</v>
      </c>
      <c r="AC267" s="127">
        <f t="shared" si="34"/>
        <v>1.9436015594794318</v>
      </c>
      <c r="AD267" s="127">
        <f t="shared" si="40"/>
        <v>-30.359063516852931</v>
      </c>
      <c r="AE267" s="127">
        <f t="shared" si="40"/>
        <v>-87.172485817505446</v>
      </c>
      <c r="AF267" s="127">
        <f t="shared" si="40"/>
        <v>-89.932190888520296</v>
      </c>
      <c r="AG267" s="127">
        <f t="shared" si="40"/>
        <v>405.0501110715021</v>
      </c>
      <c r="AH267" s="127">
        <f t="shared" si="40"/>
        <v>16.627065456282839</v>
      </c>
      <c r="AI267" s="127">
        <f t="shared" si="39"/>
        <v>-305.62949423967274</v>
      </c>
      <c r="AJ267" s="127">
        <f t="shared" si="35"/>
        <v>-525.43965571931847</v>
      </c>
      <c r="AK267" s="127">
        <f t="shared" si="36"/>
        <v>-523.61730257466763</v>
      </c>
      <c r="AL267" s="127">
        <f t="shared" si="37"/>
        <v>-507.32774423046061</v>
      </c>
      <c r="AM267" s="127">
        <f t="shared" si="38"/>
        <v>-506.50960035076622</v>
      </c>
      <c r="AN267" s="280">
        <v>1</v>
      </c>
      <c r="AO267" s="281">
        <v>1</v>
      </c>
      <c r="AP267" s="281">
        <v>1</v>
      </c>
      <c r="AQ267" s="281">
        <v>1</v>
      </c>
      <c r="AR267" s="281">
        <v>1</v>
      </c>
      <c r="AS267" s="281">
        <v>4</v>
      </c>
      <c r="AT267" s="281">
        <v>1</v>
      </c>
      <c r="AU267" s="281">
        <v>1</v>
      </c>
      <c r="AV267" s="281">
        <v>1</v>
      </c>
      <c r="AW267" s="281">
        <v>1</v>
      </c>
      <c r="AX267" s="281">
        <v>1</v>
      </c>
      <c r="AY267" s="281">
        <v>1</v>
      </c>
      <c r="AZ267" s="281">
        <v>1</v>
      </c>
      <c r="BA267" s="281">
        <v>1</v>
      </c>
      <c r="BB267" s="281">
        <v>1</v>
      </c>
      <c r="BC267" s="281">
        <v>4</v>
      </c>
      <c r="BD267" s="281">
        <v>6</v>
      </c>
      <c r="BE267" s="325">
        <v>7</v>
      </c>
    </row>
    <row r="268" spans="2:57" ht="15" x14ac:dyDescent="0.25">
      <c r="B268" s="772"/>
      <c r="C268" s="1" t="s">
        <v>6</v>
      </c>
      <c r="D268" s="365">
        <v>294.44525158603301</v>
      </c>
      <c r="E268" s="11">
        <v>2612.4425768313099</v>
      </c>
      <c r="F268" s="11">
        <v>4761.3714070126598</v>
      </c>
      <c r="G268" s="11">
        <v>2182.7795441575499</v>
      </c>
      <c r="H268" s="11">
        <v>2158.9565177454001</v>
      </c>
      <c r="I268" s="11">
        <v>2602.6949501613499</v>
      </c>
      <c r="J268" s="11">
        <v>4778.9966747312701</v>
      </c>
      <c r="K268" s="11">
        <v>3198.8701178771298</v>
      </c>
      <c r="L268" s="11">
        <v>3553.1807598630899</v>
      </c>
      <c r="M268" s="11">
        <v>4508.3484016961202</v>
      </c>
      <c r="N268" s="11">
        <v>4777.59438613975</v>
      </c>
      <c r="O268" s="11">
        <v>752.48028491477999</v>
      </c>
      <c r="P268" s="11">
        <v>1894</v>
      </c>
      <c r="Q268" s="11">
        <v>6508.4092876667</v>
      </c>
      <c r="R268" s="11">
        <v>8776.2822511140002</v>
      </c>
      <c r="S268" s="11">
        <v>8741.8726732142695</v>
      </c>
      <c r="T268" s="11">
        <v>8470.1166750928096</v>
      </c>
      <c r="U268" s="11">
        <v>8450.5537507391891</v>
      </c>
      <c r="V268" s="74">
        <f>100</f>
        <v>100</v>
      </c>
      <c r="W268" s="127">
        <f t="shared" si="34"/>
        <v>887.2422165952263</v>
      </c>
      <c r="X268" s="127">
        <f t="shared" si="34"/>
        <v>1617.0651017007317</v>
      </c>
      <c r="Y268" s="127">
        <f t="shared" si="34"/>
        <v>741.3193224886395</v>
      </c>
      <c r="Z268" s="127">
        <f t="shared" si="34"/>
        <v>733.22850550863154</v>
      </c>
      <c r="AA268" s="127">
        <f t="shared" si="34"/>
        <v>883.9317109520025</v>
      </c>
      <c r="AB268" s="127">
        <f t="shared" si="34"/>
        <v>1623.0510252718104</v>
      </c>
      <c r="AC268" s="127">
        <f t="shared" si="34"/>
        <v>1086.405741184949</v>
      </c>
      <c r="AD268" s="127">
        <f t="shared" si="40"/>
        <v>1206.7373274738979</v>
      </c>
      <c r="AE268" s="127">
        <f t="shared" si="40"/>
        <v>1531.1329958326194</v>
      </c>
      <c r="AF268" s="127">
        <f t="shared" si="40"/>
        <v>1622.5747776217067</v>
      </c>
      <c r="AG268" s="127">
        <f t="shared" si="40"/>
        <v>255.55864150008725</v>
      </c>
      <c r="AH268" s="127">
        <f t="shared" si="40"/>
        <v>643.24351973684259</v>
      </c>
      <c r="AI268" s="127">
        <f t="shared" si="39"/>
        <v>2210.397095082727</v>
      </c>
      <c r="AJ268" s="127">
        <f t="shared" si="35"/>
        <v>2980.6159901850842</v>
      </c>
      <c r="AK268" s="127">
        <f t="shared" si="36"/>
        <v>2968.9297504802894</v>
      </c>
      <c r="AL268" s="127">
        <f t="shared" si="37"/>
        <v>2876.6355135524927</v>
      </c>
      <c r="AM268" s="127">
        <f t="shared" si="38"/>
        <v>2869.9915197206192</v>
      </c>
      <c r="AN268" s="280"/>
      <c r="AO268" s="281"/>
      <c r="AP268" s="281"/>
      <c r="AQ268" s="281"/>
      <c r="AR268" s="281"/>
      <c r="AS268" s="281"/>
      <c r="AT268" s="281"/>
      <c r="AU268" s="281"/>
      <c r="AV268" s="281"/>
      <c r="AW268" s="281"/>
      <c r="AX268" s="281"/>
      <c r="AY268" s="281"/>
      <c r="AZ268" s="281"/>
      <c r="BA268" s="281"/>
      <c r="BB268" s="281"/>
      <c r="BC268" s="281"/>
      <c r="BD268" s="281"/>
      <c r="BE268" s="325"/>
    </row>
    <row r="269" spans="2:57" ht="15" x14ac:dyDescent="0.25">
      <c r="B269" s="765"/>
      <c r="C269" s="8" t="s">
        <v>7</v>
      </c>
      <c r="D269" s="424">
        <v>1054.65155697612</v>
      </c>
      <c r="E269" s="341">
        <v>1091.3666417387799</v>
      </c>
      <c r="F269" s="341">
        <v>1591.52538376288</v>
      </c>
      <c r="G269" s="341">
        <v>2099.7402839407</v>
      </c>
      <c r="H269" s="341">
        <v>2119.1140504977402</v>
      </c>
      <c r="I269" s="341">
        <v>2557.6071594463901</v>
      </c>
      <c r="J269" s="341">
        <v>3414.7527038522298</v>
      </c>
      <c r="K269" s="341">
        <v>3213.6454994839501</v>
      </c>
      <c r="L269" s="341">
        <v>3322.38924475059</v>
      </c>
      <c r="M269" s="341">
        <v>3845.65766794616</v>
      </c>
      <c r="N269" s="341">
        <v>4093.9242004297598</v>
      </c>
      <c r="O269" s="341">
        <v>3831.69676926991</v>
      </c>
      <c r="P269" s="341">
        <v>2020.4</v>
      </c>
      <c r="Q269" s="341">
        <v>4184.99460132486</v>
      </c>
      <c r="R269" s="341">
        <v>4781.8568573157499</v>
      </c>
      <c r="S269" s="341">
        <v>4761.3009229281097</v>
      </c>
      <c r="T269" s="341">
        <v>4613.3791744595401</v>
      </c>
      <c r="U269" s="341">
        <v>4600.03583146654</v>
      </c>
      <c r="V269" s="74">
        <f>100</f>
        <v>100</v>
      </c>
      <c r="W269" s="127">
        <f t="shared" si="34"/>
        <v>103.48125260137374</v>
      </c>
      <c r="X269" s="127">
        <f t="shared" si="34"/>
        <v>150.90532728421471</v>
      </c>
      <c r="Y269" s="127">
        <f t="shared" si="34"/>
        <v>199.09327114265506</v>
      </c>
      <c r="Z269" s="127">
        <f t="shared" si="34"/>
        <v>200.93025383413172</v>
      </c>
      <c r="AA269" s="127">
        <f t="shared" si="34"/>
        <v>242.50731367424518</v>
      </c>
      <c r="AB269" s="127">
        <f t="shared" si="34"/>
        <v>323.78017945974062</v>
      </c>
      <c r="AC269" s="127">
        <f t="shared" si="34"/>
        <v>304.71158727514353</v>
      </c>
      <c r="AD269" s="127">
        <f t="shared" si="40"/>
        <v>315.02245673220182</v>
      </c>
      <c r="AE269" s="127">
        <f t="shared" si="40"/>
        <v>364.63774623083742</v>
      </c>
      <c r="AF269" s="127">
        <f t="shared" si="40"/>
        <v>388.17789376500741</v>
      </c>
      <c r="AG269" s="127">
        <f t="shared" si="40"/>
        <v>363.31400109587747</v>
      </c>
      <c r="AH269" s="127">
        <f t="shared" si="40"/>
        <v>191.57038043852685</v>
      </c>
      <c r="AI269" s="127">
        <f t="shared" si="40"/>
        <v>396.81301123984582</v>
      </c>
      <c r="AJ269" s="127">
        <f t="shared" si="40"/>
        <v>453.40632417271667</v>
      </c>
      <c r="AK269" s="127">
        <f t="shared" si="40"/>
        <v>451.45725063732283</v>
      </c>
      <c r="AL269" s="127">
        <f t="shared" si="40"/>
        <v>437.43159946465602</v>
      </c>
      <c r="AM269" s="127">
        <f t="shared" si="40"/>
        <v>436.16640975296986</v>
      </c>
      <c r="AN269" s="283"/>
      <c r="AO269" s="284"/>
      <c r="AP269" s="284"/>
      <c r="AQ269" s="284"/>
      <c r="AR269" s="284"/>
      <c r="AS269" s="284"/>
      <c r="AT269" s="284"/>
      <c r="AU269" s="284"/>
      <c r="AV269" s="284"/>
      <c r="AW269" s="284"/>
      <c r="AX269" s="284"/>
      <c r="AY269" s="284"/>
      <c r="AZ269" s="284"/>
      <c r="BA269" s="284"/>
      <c r="BB269" s="284"/>
      <c r="BC269" s="284"/>
      <c r="BD269" s="284"/>
      <c r="BE269" s="284"/>
    </row>
    <row r="270" spans="2:57" ht="15" customHeight="1" x14ac:dyDescent="0.25">
      <c r="B270" s="772" t="s">
        <v>59</v>
      </c>
      <c r="C270" s="1" t="s">
        <v>2</v>
      </c>
      <c r="D270" s="425">
        <v>3616.5189597559202</v>
      </c>
      <c r="E270" s="11">
        <v>2944.9331101693901</v>
      </c>
      <c r="F270" s="11">
        <v>2988.98818646985</v>
      </c>
      <c r="G270" s="11">
        <v>3282.9041612801798</v>
      </c>
      <c r="H270" s="11">
        <v>2883.2397552042098</v>
      </c>
      <c r="I270" s="11">
        <v>3481.2171426641598</v>
      </c>
      <c r="J270" s="11">
        <v>3875.2085197582801</v>
      </c>
      <c r="K270" s="11">
        <v>3041.4471182573702</v>
      </c>
      <c r="L270" s="11">
        <v>4327.5286745850399</v>
      </c>
      <c r="M270" s="11">
        <v>4405.8835347735503</v>
      </c>
      <c r="N270" s="11">
        <v>4180.3950878722799</v>
      </c>
      <c r="O270" s="11">
        <v>2951.7171203256198</v>
      </c>
      <c r="P270" s="11">
        <v>2817.1</v>
      </c>
      <c r="Q270" s="11">
        <v>4018.8321352489702</v>
      </c>
      <c r="R270" s="11">
        <v>3838.98740212348</v>
      </c>
      <c r="S270" s="11">
        <v>3924.6533926489001</v>
      </c>
      <c r="T270" s="11">
        <v>3797.14917948533</v>
      </c>
      <c r="U270" s="11">
        <v>3786.5183556919501</v>
      </c>
      <c r="V270" s="74">
        <f>100</f>
        <v>100</v>
      </c>
      <c r="W270" s="127">
        <f t="shared" si="34"/>
        <v>81.430047593837145</v>
      </c>
      <c r="X270" s="127">
        <f t="shared" si="34"/>
        <v>82.648210053116316</v>
      </c>
      <c r="Y270" s="127">
        <f t="shared" si="34"/>
        <v>90.775250947439915</v>
      </c>
      <c r="Z270" s="127">
        <f t="shared" si="34"/>
        <v>79.724170875045004</v>
      </c>
      <c r="AA270" s="127">
        <f t="shared" si="34"/>
        <v>96.25878313932877</v>
      </c>
      <c r="AB270" s="127">
        <f t="shared" si="34"/>
        <v>107.15299886108765</v>
      </c>
      <c r="AC270" s="127">
        <f t="shared" si="34"/>
        <v>84.098746670545268</v>
      </c>
      <c r="AD270" s="127">
        <f t="shared" si="40"/>
        <v>119.66005771685781</v>
      </c>
      <c r="AE270" s="127">
        <f t="shared" si="40"/>
        <v>121.82664003152094</v>
      </c>
      <c r="AF270" s="127">
        <f t="shared" si="40"/>
        <v>115.59168179100092</v>
      </c>
      <c r="AG270" s="127">
        <f t="shared" si="40"/>
        <v>81.617631572567021</v>
      </c>
      <c r="AH270" s="127">
        <f t="shared" si="40"/>
        <v>77.895347192929606</v>
      </c>
      <c r="AI270" s="127">
        <f t="shared" si="40"/>
        <v>111.1243209276636</v>
      </c>
      <c r="AJ270" s="127">
        <f t="shared" si="40"/>
        <v>106.15145240058618</v>
      </c>
      <c r="AK270" s="127">
        <f t="shared" si="40"/>
        <v>108.5201940407849</v>
      </c>
      <c r="AL270" s="127">
        <f t="shared" si="40"/>
        <v>104.99458793772233</v>
      </c>
      <c r="AM270" s="127">
        <f t="shared" si="40"/>
        <v>104.70063610415865</v>
      </c>
      <c r="AN270" s="280">
        <v>1</v>
      </c>
      <c r="AO270" s="281">
        <v>1</v>
      </c>
      <c r="AP270" s="281">
        <v>1</v>
      </c>
      <c r="AQ270" s="281">
        <v>1</v>
      </c>
      <c r="AR270" s="281">
        <v>1</v>
      </c>
      <c r="AS270" s="281">
        <v>1</v>
      </c>
      <c r="AT270" s="281">
        <v>1</v>
      </c>
      <c r="AU270" s="281">
        <v>1</v>
      </c>
      <c r="AV270" s="281">
        <v>1</v>
      </c>
      <c r="AW270" s="281">
        <v>1</v>
      </c>
      <c r="AX270" s="281">
        <v>1</v>
      </c>
      <c r="AY270" s="281">
        <v>1</v>
      </c>
      <c r="AZ270" s="281">
        <v>1</v>
      </c>
      <c r="BA270" s="281">
        <v>1</v>
      </c>
      <c r="BB270" s="281">
        <v>1</v>
      </c>
      <c r="BC270" s="281">
        <v>4</v>
      </c>
      <c r="BD270" s="281">
        <v>6</v>
      </c>
      <c r="BE270" s="325">
        <v>7</v>
      </c>
    </row>
    <row r="271" spans="2:57" ht="15" x14ac:dyDescent="0.25">
      <c r="B271" s="772"/>
      <c r="C271" s="1" t="s">
        <v>3</v>
      </c>
      <c r="D271" s="365">
        <v>7792.5081117729696</v>
      </c>
      <c r="E271" s="11">
        <v>6397.8015977588702</v>
      </c>
      <c r="F271" s="11">
        <v>6887.8068334551599</v>
      </c>
      <c r="G271" s="11">
        <v>6392.1596030886403</v>
      </c>
      <c r="H271" s="11">
        <v>7438.9445764871998</v>
      </c>
      <c r="I271" s="11">
        <v>7600.61239882473</v>
      </c>
      <c r="J271" s="11">
        <v>7995.89036555861</v>
      </c>
      <c r="K271" s="11">
        <v>7192.0256396327904</v>
      </c>
      <c r="L271" s="11">
        <v>7379.1053744058599</v>
      </c>
      <c r="M271" s="11">
        <v>7126.8597531960804</v>
      </c>
      <c r="N271" s="11">
        <v>5725.1409174426199</v>
      </c>
      <c r="O271" s="11">
        <v>6641.0582548969696</v>
      </c>
      <c r="P271" s="11">
        <v>6091.7</v>
      </c>
      <c r="Q271" s="11">
        <v>8373.5785920644303</v>
      </c>
      <c r="R271" s="11">
        <v>4070.2968844552802</v>
      </c>
      <c r="S271" s="11">
        <v>4047.6725140910498</v>
      </c>
      <c r="T271" s="11">
        <v>3922.20378072313</v>
      </c>
      <c r="U271" s="11">
        <v>3913.34062293843</v>
      </c>
      <c r="V271" s="74">
        <f>100</f>
        <v>100</v>
      </c>
      <c r="W271" s="127">
        <f t="shared" si="34"/>
        <v>82.101956212185797</v>
      </c>
      <c r="X271" s="127">
        <f t="shared" si="34"/>
        <v>88.390114384982397</v>
      </c>
      <c r="Y271" s="127">
        <f t="shared" si="34"/>
        <v>82.029553404395244</v>
      </c>
      <c r="Z271" s="127">
        <f t="shared" si="34"/>
        <v>95.462776166359021</v>
      </c>
      <c r="AA271" s="127">
        <f t="shared" si="34"/>
        <v>97.537433260309058</v>
      </c>
      <c r="AB271" s="127">
        <f t="shared" si="34"/>
        <v>102.60997166596938</v>
      </c>
      <c r="AC271" s="127">
        <f t="shared" si="34"/>
        <v>92.294105267173649</v>
      </c>
      <c r="AD271" s="127">
        <f t="shared" si="40"/>
        <v>94.694869335554003</v>
      </c>
      <c r="AE271" s="127">
        <f t="shared" si="40"/>
        <v>91.457841955002607</v>
      </c>
      <c r="AF271" s="127">
        <f t="shared" si="40"/>
        <v>73.469810173094871</v>
      </c>
      <c r="AG271" s="127">
        <f t="shared" si="40"/>
        <v>85.223629666340898</v>
      </c>
      <c r="AH271" s="127">
        <f t="shared" si="40"/>
        <v>78.173803769246277</v>
      </c>
      <c r="AI271" s="127">
        <f t="shared" si="40"/>
        <v>107.45678377175605</v>
      </c>
      <c r="AJ271" s="127">
        <f t="shared" si="40"/>
        <v>52.233463553356465</v>
      </c>
      <c r="AK271" s="127">
        <f t="shared" si="40"/>
        <v>51.943128656815908</v>
      </c>
      <c r="AL271" s="127">
        <f t="shared" si="40"/>
        <v>50.333008634247555</v>
      </c>
      <c r="AM271" s="127">
        <f t="shared" si="40"/>
        <v>50.219269159644902</v>
      </c>
      <c r="AN271" s="280">
        <v>1</v>
      </c>
      <c r="AO271" s="281">
        <v>1</v>
      </c>
      <c r="AP271" s="281">
        <v>1</v>
      </c>
      <c r="AQ271" s="281">
        <v>1</v>
      </c>
      <c r="AR271" s="281">
        <v>1</v>
      </c>
      <c r="AS271" s="281">
        <v>1</v>
      </c>
      <c r="AT271" s="281">
        <v>1</v>
      </c>
      <c r="AU271" s="281">
        <v>1</v>
      </c>
      <c r="AV271" s="281">
        <v>1</v>
      </c>
      <c r="AW271" s="281">
        <v>1</v>
      </c>
      <c r="AX271" s="281">
        <v>1</v>
      </c>
      <c r="AY271" s="281">
        <v>1</v>
      </c>
      <c r="AZ271" s="281">
        <v>1</v>
      </c>
      <c r="BA271" s="281">
        <v>1</v>
      </c>
      <c r="BB271" s="281">
        <v>1</v>
      </c>
      <c r="BC271" s="281">
        <v>4</v>
      </c>
      <c r="BD271" s="281">
        <v>6</v>
      </c>
      <c r="BE271" s="325">
        <v>7</v>
      </c>
    </row>
    <row r="272" spans="2:57" ht="15" x14ac:dyDescent="0.25">
      <c r="B272" s="772"/>
      <c r="C272" s="1" t="s">
        <v>4</v>
      </c>
      <c r="D272" s="365">
        <v>9615.23560462977</v>
      </c>
      <c r="E272" s="11">
        <v>8480.5859240530408</v>
      </c>
      <c r="F272" s="11">
        <v>9275.9791553679697</v>
      </c>
      <c r="G272" s="11">
        <v>8555.4895589485604</v>
      </c>
      <c r="H272" s="11">
        <v>8461.6444490372396</v>
      </c>
      <c r="I272" s="11">
        <v>8800.0810527856302</v>
      </c>
      <c r="J272" s="11">
        <v>9438.4604337211003</v>
      </c>
      <c r="K272" s="11">
        <v>9670.2699766418591</v>
      </c>
      <c r="L272" s="11">
        <v>11024.774412291699</v>
      </c>
      <c r="M272" s="11">
        <v>10809.038902811701</v>
      </c>
      <c r="N272" s="11">
        <v>8326.63780843532</v>
      </c>
      <c r="O272" s="11">
        <v>10508.9799033325</v>
      </c>
      <c r="P272" s="11">
        <v>8024.6</v>
      </c>
      <c r="Q272" s="11">
        <v>10474.334406583501</v>
      </c>
      <c r="R272" s="11">
        <v>9941.8150477692398</v>
      </c>
      <c r="S272" s="11">
        <v>9880.1704287781304</v>
      </c>
      <c r="T272" s="11">
        <v>9574.2449693039998</v>
      </c>
      <c r="U272" s="11">
        <v>9544.4307812962597</v>
      </c>
      <c r="V272" s="74">
        <f>100</f>
        <v>100</v>
      </c>
      <c r="W272" s="127">
        <f t="shared" si="34"/>
        <v>88.199460447642167</v>
      </c>
      <c r="X272" s="127">
        <f t="shared" si="34"/>
        <v>96.471678248856989</v>
      </c>
      <c r="Y272" s="127">
        <f t="shared" si="34"/>
        <v>88.978470322963915</v>
      </c>
      <c r="Z272" s="127">
        <f t="shared" si="34"/>
        <v>88.002466054632379</v>
      </c>
      <c r="AA272" s="127">
        <f t="shared" si="34"/>
        <v>91.522261280299361</v>
      </c>
      <c r="AB272" s="127">
        <f t="shared" si="34"/>
        <v>98.161509731248273</v>
      </c>
      <c r="AC272" s="127">
        <f t="shared" si="34"/>
        <v>100.57236633895471</v>
      </c>
      <c r="AD272" s="127">
        <f t="shared" si="40"/>
        <v>114.65943077862005</v>
      </c>
      <c r="AE272" s="127">
        <f t="shared" si="40"/>
        <v>112.41574670939016</v>
      </c>
      <c r="AF272" s="127">
        <f t="shared" si="40"/>
        <v>86.598375233010557</v>
      </c>
      <c r="AG272" s="127">
        <f t="shared" si="40"/>
        <v>109.29508475353832</v>
      </c>
      <c r="AH272" s="127">
        <f t="shared" si="40"/>
        <v>83.457133345085452</v>
      </c>
      <c r="AI272" s="127">
        <f t="shared" si="40"/>
        <v>108.93476600344637</v>
      </c>
      <c r="AJ272" s="127">
        <f t="shared" si="40"/>
        <v>103.39647884428562</v>
      </c>
      <c r="AK272" s="127">
        <f t="shared" si="40"/>
        <v>102.75536487135888</v>
      </c>
      <c r="AL272" s="127">
        <f t="shared" si="40"/>
        <v>99.573690786047592</v>
      </c>
      <c r="AM272" s="127">
        <f t="shared" si="40"/>
        <v>99.263618425538965</v>
      </c>
      <c r="AN272" s="280">
        <v>1</v>
      </c>
      <c r="AO272" s="281">
        <v>1</v>
      </c>
      <c r="AP272" s="281">
        <v>1</v>
      </c>
      <c r="AQ272" s="281">
        <v>1</v>
      </c>
      <c r="AR272" s="281">
        <v>1</v>
      </c>
      <c r="AS272" s="281">
        <v>1</v>
      </c>
      <c r="AT272" s="281">
        <v>1</v>
      </c>
      <c r="AU272" s="281">
        <v>1</v>
      </c>
      <c r="AV272" s="281">
        <v>1</v>
      </c>
      <c r="AW272" s="281">
        <v>1</v>
      </c>
      <c r="AX272" s="281">
        <v>1</v>
      </c>
      <c r="AY272" s="281">
        <v>1</v>
      </c>
      <c r="AZ272" s="281">
        <v>1</v>
      </c>
      <c r="BA272" s="281">
        <v>1</v>
      </c>
      <c r="BB272" s="281">
        <v>1</v>
      </c>
      <c r="BC272" s="281">
        <v>4</v>
      </c>
      <c r="BD272" s="281">
        <v>6</v>
      </c>
      <c r="BE272" s="325">
        <v>7</v>
      </c>
    </row>
    <row r="273" spans="2:57" ht="15" x14ac:dyDescent="0.25">
      <c r="B273" s="772"/>
      <c r="C273" s="1" t="s">
        <v>5</v>
      </c>
      <c r="D273" s="365">
        <v>26475.8583950797</v>
      </c>
      <c r="E273" s="11">
        <v>19130.610258419099</v>
      </c>
      <c r="F273" s="11">
        <v>20301.3511282982</v>
      </c>
      <c r="G273" s="11">
        <v>22726.902158089099</v>
      </c>
      <c r="H273" s="11">
        <v>23175.2264820364</v>
      </c>
      <c r="I273" s="11">
        <v>23006.4954801815</v>
      </c>
      <c r="J273" s="11">
        <v>23107.634861189399</v>
      </c>
      <c r="K273" s="11">
        <v>22786.7890705633</v>
      </c>
      <c r="L273" s="11">
        <v>21720.475102198499</v>
      </c>
      <c r="M273" s="11">
        <v>23699.838213367999</v>
      </c>
      <c r="N273" s="11">
        <v>26974.2455856249</v>
      </c>
      <c r="O273" s="11">
        <v>27655.151360976801</v>
      </c>
      <c r="P273" s="11">
        <v>23993.4</v>
      </c>
      <c r="Q273" s="11">
        <v>30148.954797039001</v>
      </c>
      <c r="R273" s="11">
        <v>27636.715383345902</v>
      </c>
      <c r="S273" s="11">
        <v>27540.8643723276</v>
      </c>
      <c r="T273" s="11">
        <v>26684.079210874999</v>
      </c>
      <c r="U273" s="11">
        <v>26641.2263693065</v>
      </c>
      <c r="V273" s="74">
        <f>100</f>
        <v>100</v>
      </c>
      <c r="W273" s="127">
        <f t="shared" si="34"/>
        <v>72.256808345728089</v>
      </c>
      <c r="X273" s="127">
        <f t="shared" si="34"/>
        <v>76.678726805968353</v>
      </c>
      <c r="Y273" s="127">
        <f t="shared" si="34"/>
        <v>85.8400956031427</v>
      </c>
      <c r="Z273" s="127">
        <f t="shared" si="34"/>
        <v>87.533428137473734</v>
      </c>
      <c r="AA273" s="127">
        <f t="shared" si="34"/>
        <v>86.896126791707914</v>
      </c>
      <c r="AB273" s="127">
        <f t="shared" si="34"/>
        <v>87.278132842271674</v>
      </c>
      <c r="AC273" s="127">
        <f t="shared" si="34"/>
        <v>86.066290016107715</v>
      </c>
      <c r="AD273" s="127">
        <f t="shared" si="40"/>
        <v>82.038794656172712</v>
      </c>
      <c r="AE273" s="127">
        <f t="shared" si="40"/>
        <v>89.514900177032217</v>
      </c>
      <c r="AF273" s="127">
        <f t="shared" si="40"/>
        <v>101.88242127264823</v>
      </c>
      <c r="AG273" s="127">
        <f t="shared" si="40"/>
        <v>104.45421994746829</v>
      </c>
      <c r="AH273" s="127">
        <f t="shared" si="40"/>
        <v>90.623690616425705</v>
      </c>
      <c r="AI273" s="127">
        <f t="shared" si="40"/>
        <v>113.87337984343469</v>
      </c>
      <c r="AJ273" s="127">
        <f t="shared" si="40"/>
        <v>104.38458678447208</v>
      </c>
      <c r="AK273" s="127">
        <f t="shared" si="40"/>
        <v>104.02255504375194</v>
      </c>
      <c r="AL273" s="127">
        <f t="shared" si="40"/>
        <v>100.78645539150486</v>
      </c>
      <c r="AM273" s="127">
        <f t="shared" si="40"/>
        <v>100.62459910367829</v>
      </c>
      <c r="AN273" s="280">
        <v>1</v>
      </c>
      <c r="AO273" s="281">
        <v>1</v>
      </c>
      <c r="AP273" s="281">
        <v>1</v>
      </c>
      <c r="AQ273" s="281">
        <v>1</v>
      </c>
      <c r="AR273" s="281">
        <v>1</v>
      </c>
      <c r="AS273" s="281">
        <v>1</v>
      </c>
      <c r="AT273" s="281">
        <v>1</v>
      </c>
      <c r="AU273" s="281">
        <v>1</v>
      </c>
      <c r="AV273" s="281">
        <v>1</v>
      </c>
      <c r="AW273" s="281">
        <v>1</v>
      </c>
      <c r="AX273" s="281">
        <v>1</v>
      </c>
      <c r="AY273" s="281">
        <v>1</v>
      </c>
      <c r="AZ273" s="281">
        <v>1</v>
      </c>
      <c r="BA273" s="281">
        <v>1</v>
      </c>
      <c r="BB273" s="281">
        <v>1</v>
      </c>
      <c r="BC273" s="281">
        <v>4</v>
      </c>
      <c r="BD273" s="281">
        <v>6</v>
      </c>
      <c r="BE273" s="325">
        <v>7</v>
      </c>
    </row>
    <row r="274" spans="2:57" ht="15" x14ac:dyDescent="0.25">
      <c r="B274" s="772"/>
      <c r="C274" s="1" t="s">
        <v>6</v>
      </c>
      <c r="D274" s="365">
        <v>47500.121071238304</v>
      </c>
      <c r="E274" s="11">
        <v>36953.930890400399</v>
      </c>
      <c r="F274" s="11">
        <v>39454.125303591201</v>
      </c>
      <c r="G274" s="11">
        <v>40957.455481406403</v>
      </c>
      <c r="H274" s="11">
        <v>41959.055262765098</v>
      </c>
      <c r="I274" s="11">
        <v>42888.406074455997</v>
      </c>
      <c r="J274" s="11">
        <v>44417.194180227401</v>
      </c>
      <c r="K274" s="11">
        <v>42690.531805095299</v>
      </c>
      <c r="L274" s="11">
        <v>44451.883563481097</v>
      </c>
      <c r="M274" s="11">
        <v>46041.620404149398</v>
      </c>
      <c r="N274" s="11">
        <v>45206.419399375103</v>
      </c>
      <c r="O274" s="11">
        <v>47756.906639531902</v>
      </c>
      <c r="P274" s="11">
        <v>40926.800000000003</v>
      </c>
      <c r="Q274" s="11">
        <v>53015.699930935902</v>
      </c>
      <c r="R274" s="11">
        <v>45487.814717693902</v>
      </c>
      <c r="S274" s="11">
        <v>45393.360707845597</v>
      </c>
      <c r="T274" s="11">
        <v>43977.677140387401</v>
      </c>
      <c r="U274" s="11">
        <v>43885.516129233103</v>
      </c>
      <c r="V274" s="74">
        <f>100</f>
        <v>100</v>
      </c>
      <c r="W274" s="127">
        <f t="shared" si="34"/>
        <v>77.797550947246521</v>
      </c>
      <c r="X274" s="127">
        <f t="shared" si="34"/>
        <v>83.061104716806682</v>
      </c>
      <c r="Y274" s="127">
        <f t="shared" si="34"/>
        <v>86.226002287405677</v>
      </c>
      <c r="Z274" s="127">
        <f t="shared" si="34"/>
        <v>88.334628031446513</v>
      </c>
      <c r="AA274" s="127">
        <f t="shared" si="34"/>
        <v>90.291151069139616</v>
      </c>
      <c r="AB274" s="127">
        <f t="shared" si="34"/>
        <v>93.509644140933261</v>
      </c>
      <c r="AC274" s="127">
        <f t="shared" si="34"/>
        <v>89.874574721757398</v>
      </c>
      <c r="AD274" s="127">
        <f t="shared" si="40"/>
        <v>93.582674235323282</v>
      </c>
      <c r="AE274" s="127">
        <f t="shared" si="40"/>
        <v>96.929480106163268</v>
      </c>
      <c r="AF274" s="127">
        <f t="shared" si="40"/>
        <v>95.171166683084408</v>
      </c>
      <c r="AG274" s="127">
        <f t="shared" si="40"/>
        <v>100.54059981848991</v>
      </c>
      <c r="AH274" s="127">
        <f t="shared" si="40"/>
        <v>86.161464596311319</v>
      </c>
      <c r="AI274" s="127">
        <f t="shared" si="40"/>
        <v>111.61171537105265</v>
      </c>
      <c r="AJ274" s="127">
        <f t="shared" si="40"/>
        <v>95.763576369570842</v>
      </c>
      <c r="AK274" s="127">
        <f t="shared" si="40"/>
        <v>95.564726329364305</v>
      </c>
      <c r="AL274" s="127">
        <f t="shared" si="40"/>
        <v>92.584347468150412</v>
      </c>
      <c r="AM274" s="127">
        <f t="shared" si="40"/>
        <v>92.390324781311193</v>
      </c>
      <c r="AN274" s="280"/>
      <c r="AO274" s="281"/>
      <c r="AP274" s="281"/>
      <c r="AQ274" s="281"/>
      <c r="AR274" s="281"/>
      <c r="AS274" s="281"/>
      <c r="AT274" s="281"/>
      <c r="AU274" s="281"/>
      <c r="AV274" s="281"/>
      <c r="AW274" s="281"/>
      <c r="AX274" s="281"/>
      <c r="AY274" s="281"/>
      <c r="AZ274" s="281"/>
      <c r="BA274" s="281"/>
      <c r="BB274" s="281"/>
      <c r="BC274" s="281"/>
      <c r="BD274" s="281"/>
      <c r="BE274" s="325"/>
    </row>
    <row r="275" spans="2:57" ht="15" x14ac:dyDescent="0.25">
      <c r="B275" s="765"/>
      <c r="C275" s="8" t="s">
        <v>7</v>
      </c>
      <c r="D275" s="424">
        <v>21024.262676158702</v>
      </c>
      <c r="E275" s="341">
        <v>17823.3206319813</v>
      </c>
      <c r="F275" s="341">
        <v>19152.774175293001</v>
      </c>
      <c r="G275" s="341">
        <v>18230.553323317399</v>
      </c>
      <c r="H275" s="341">
        <v>18783.8287807286</v>
      </c>
      <c r="I275" s="341">
        <v>19881.910594274501</v>
      </c>
      <c r="J275" s="341">
        <v>21309.559319037999</v>
      </c>
      <c r="K275" s="341">
        <v>19903.742734531999</v>
      </c>
      <c r="L275" s="341">
        <v>22731.408461282601</v>
      </c>
      <c r="M275" s="341">
        <v>22341.782190781301</v>
      </c>
      <c r="N275" s="341">
        <v>18232.1738137502</v>
      </c>
      <c r="O275" s="341">
        <v>20101.755278555102</v>
      </c>
      <c r="P275" s="341">
        <v>16933.400000000001</v>
      </c>
      <c r="Q275" s="341">
        <v>22866.7451338969</v>
      </c>
      <c r="R275" s="341">
        <v>17851.099334348</v>
      </c>
      <c r="S275" s="341">
        <v>17852.496335518099</v>
      </c>
      <c r="T275" s="341">
        <v>17293.5979295125</v>
      </c>
      <c r="U275" s="341">
        <v>17244.2897599266</v>
      </c>
      <c r="V275" s="74">
        <f>100</f>
        <v>100</v>
      </c>
      <c r="W275" s="127">
        <f t="shared" si="34"/>
        <v>84.775009266759028</v>
      </c>
      <c r="X275" s="127">
        <f t="shared" si="34"/>
        <v>91.098434557764776</v>
      </c>
      <c r="Y275" s="127">
        <f t="shared" si="34"/>
        <v>86.71197465578976</v>
      </c>
      <c r="Z275" s="127">
        <f t="shared" si="34"/>
        <v>89.343579225868737</v>
      </c>
      <c r="AA275" s="127">
        <f t="shared" si="34"/>
        <v>94.566505853355721</v>
      </c>
      <c r="AB275" s="127">
        <f t="shared" si="34"/>
        <v>101.35698762555332</v>
      </c>
      <c r="AC275" s="127">
        <f t="shared" si="34"/>
        <v>94.670348449853805</v>
      </c>
      <c r="AD275" s="127">
        <f t="shared" si="40"/>
        <v>108.11988420911325</v>
      </c>
      <c r="AE275" s="127">
        <f t="shared" si="40"/>
        <v>106.2666621651215</v>
      </c>
      <c r="AF275" s="127">
        <f t="shared" si="40"/>
        <v>86.71968237166908</v>
      </c>
      <c r="AG275" s="127">
        <f t="shared" si="40"/>
        <v>95.612177169714897</v>
      </c>
      <c r="AH275" s="127">
        <f t="shared" si="40"/>
        <v>80.542182433833005</v>
      </c>
      <c r="AI275" s="127">
        <f t="shared" si="40"/>
        <v>108.76360082690344</v>
      </c>
      <c r="AJ275" s="127">
        <f t="shared" si="40"/>
        <v>84.90713614699537</v>
      </c>
      <c r="AK275" s="127">
        <f t="shared" si="40"/>
        <v>84.913780856451382</v>
      </c>
      <c r="AL275" s="127">
        <f t="shared" si="40"/>
        <v>82.255431240988358</v>
      </c>
      <c r="AM275" s="127">
        <f t="shared" si="40"/>
        <v>82.020901401129507</v>
      </c>
      <c r="AN275" s="283"/>
      <c r="AO275" s="284"/>
      <c r="AP275" s="284"/>
      <c r="AQ275" s="284"/>
      <c r="AR275" s="284"/>
      <c r="AS275" s="284"/>
      <c r="AT275" s="284"/>
      <c r="AU275" s="284"/>
      <c r="AV275" s="284"/>
      <c r="AW275" s="284"/>
      <c r="AX275" s="284"/>
      <c r="AY275" s="284"/>
      <c r="AZ275" s="284"/>
      <c r="BA275" s="284"/>
      <c r="BB275" s="284"/>
      <c r="BC275" s="284"/>
      <c r="BD275" s="284"/>
      <c r="BE275" s="284"/>
    </row>
    <row r="276" spans="2:57" ht="15" customHeight="1" x14ac:dyDescent="0.25">
      <c r="B276" s="772" t="s">
        <v>90</v>
      </c>
      <c r="C276" s="1" t="s">
        <v>2</v>
      </c>
      <c r="D276" s="425">
        <v>551.35841929391302</v>
      </c>
      <c r="E276" s="11">
        <v>582.71903897059701</v>
      </c>
      <c r="F276" s="11">
        <v>578.17916008394502</v>
      </c>
      <c r="G276" s="11">
        <v>577.89734810104505</v>
      </c>
      <c r="H276" s="11">
        <v>620.25650741161803</v>
      </c>
      <c r="I276" s="11">
        <v>840.13463768279098</v>
      </c>
      <c r="J276" s="11">
        <v>474.706967597963</v>
      </c>
      <c r="K276" s="11">
        <v>699.44049106415298</v>
      </c>
      <c r="L276" s="11">
        <v>686.58061608780997</v>
      </c>
      <c r="M276" s="11">
        <v>685.00248495807296</v>
      </c>
      <c r="N276" s="11">
        <v>734.22399385464996</v>
      </c>
      <c r="O276" s="11">
        <v>761.94352582040199</v>
      </c>
      <c r="P276" s="11">
        <v>891.3</v>
      </c>
      <c r="Q276" s="11">
        <v>1033.7246967500901</v>
      </c>
      <c r="R276" s="11">
        <v>1215.28248950177</v>
      </c>
      <c r="S276" s="11">
        <v>1242.40119817761</v>
      </c>
      <c r="T276" s="11">
        <v>1202.0379922500899</v>
      </c>
      <c r="U276" s="11">
        <v>1198.67585558413</v>
      </c>
      <c r="V276" s="74">
        <f>100</f>
        <v>100</v>
      </c>
      <c r="W276" s="127">
        <f t="shared" si="34"/>
        <v>105.68788261487789</v>
      </c>
      <c r="X276" s="127">
        <f t="shared" si="34"/>
        <v>104.86448376436864</v>
      </c>
      <c r="Y276" s="127">
        <f t="shared" si="34"/>
        <v>104.81337146191014</v>
      </c>
      <c r="Z276" s="127">
        <f t="shared" si="34"/>
        <v>112.49606167362748</v>
      </c>
      <c r="AA276" s="127">
        <f t="shared" si="34"/>
        <v>152.37540740897614</v>
      </c>
      <c r="AB276" s="127">
        <f t="shared" si="34"/>
        <v>86.097709037596218</v>
      </c>
      <c r="AC276" s="127">
        <f t="shared" si="34"/>
        <v>126.85767852423086</v>
      </c>
      <c r="AD276" s="127">
        <f t="shared" si="40"/>
        <v>124.5252801194306</v>
      </c>
      <c r="AE276" s="127">
        <f t="shared" si="40"/>
        <v>124.2390541229621</v>
      </c>
      <c r="AF276" s="127">
        <f t="shared" si="40"/>
        <v>133.16637021611464</v>
      </c>
      <c r="AG276" s="127">
        <f t="shared" si="40"/>
        <v>138.19386793733392</v>
      </c>
      <c r="AH276" s="127">
        <f t="shared" si="40"/>
        <v>161.65528063241092</v>
      </c>
      <c r="AI276" s="127">
        <f t="shared" si="40"/>
        <v>187.48687978210444</v>
      </c>
      <c r="AJ276" s="127">
        <f t="shared" si="40"/>
        <v>220.41605731859488</v>
      </c>
      <c r="AK276" s="127">
        <f t="shared" si="40"/>
        <v>225.33458358515105</v>
      </c>
      <c r="AL276" s="127">
        <f t="shared" si="40"/>
        <v>218.01389988556949</v>
      </c>
      <c r="AM276" s="127">
        <f t="shared" si="40"/>
        <v>217.40410840541659</v>
      </c>
      <c r="AN276" s="280">
        <v>1</v>
      </c>
      <c r="AO276" s="281">
        <v>1</v>
      </c>
      <c r="AP276" s="281">
        <v>1</v>
      </c>
      <c r="AQ276" s="281">
        <v>1</v>
      </c>
      <c r="AR276" s="281">
        <v>1</v>
      </c>
      <c r="AS276" s="281">
        <v>1</v>
      </c>
      <c r="AT276" s="281">
        <v>1</v>
      </c>
      <c r="AU276" s="281">
        <v>1</v>
      </c>
      <c r="AV276" s="281">
        <v>1</v>
      </c>
      <c r="AW276" s="281">
        <v>1</v>
      </c>
      <c r="AX276" s="281">
        <v>1</v>
      </c>
      <c r="AY276" s="281">
        <v>1</v>
      </c>
      <c r="AZ276" s="281">
        <v>1</v>
      </c>
      <c r="BA276" s="281">
        <v>1</v>
      </c>
      <c r="BB276" s="281">
        <v>1</v>
      </c>
      <c r="BC276" s="281">
        <v>4</v>
      </c>
      <c r="BD276" s="281">
        <v>6</v>
      </c>
      <c r="BE276" s="325">
        <v>7</v>
      </c>
    </row>
    <row r="277" spans="2:57" ht="15" x14ac:dyDescent="0.25">
      <c r="B277" s="772"/>
      <c r="C277" s="1" t="s">
        <v>3</v>
      </c>
      <c r="D277" s="365">
        <v>740.22955106784798</v>
      </c>
      <c r="E277" s="11">
        <v>535.11864487257105</v>
      </c>
      <c r="F277" s="11">
        <v>630.52653917800501</v>
      </c>
      <c r="G277" s="11">
        <v>783.22443893178695</v>
      </c>
      <c r="H277" s="11">
        <v>725.77589473321598</v>
      </c>
      <c r="I277" s="11">
        <v>791.61553962017797</v>
      </c>
      <c r="J277" s="11">
        <v>1123.96292491079</v>
      </c>
      <c r="K277" s="11">
        <v>1227.9863110435101</v>
      </c>
      <c r="L277" s="11">
        <v>1957.5970214911899</v>
      </c>
      <c r="M277" s="11">
        <v>1282.7670801213901</v>
      </c>
      <c r="N277" s="11">
        <v>1244.5371783293399</v>
      </c>
      <c r="O277" s="11">
        <v>850.97939455609298</v>
      </c>
      <c r="P277" s="11">
        <v>1367.6</v>
      </c>
      <c r="Q277" s="11">
        <v>1646.1387313599801</v>
      </c>
      <c r="R277" s="11">
        <v>1653.1182953441</v>
      </c>
      <c r="S277" s="11">
        <v>1643.92969796031</v>
      </c>
      <c r="T277" s="11">
        <v>1592.97155230258</v>
      </c>
      <c r="U277" s="11">
        <v>1589.36902958991</v>
      </c>
      <c r="V277" s="74">
        <f>100</f>
        <v>100</v>
      </c>
      <c r="W277" s="127">
        <f t="shared" si="34"/>
        <v>72.290905449615465</v>
      </c>
      <c r="X277" s="127">
        <f t="shared" si="34"/>
        <v>85.179865930563508</v>
      </c>
      <c r="Y277" s="127">
        <f t="shared" si="34"/>
        <v>105.80831821722262</v>
      </c>
      <c r="Z277" s="127">
        <f t="shared" si="34"/>
        <v>98.047408899876899</v>
      </c>
      <c r="AA277" s="127">
        <f t="shared" si="34"/>
        <v>106.94189910119113</v>
      </c>
      <c r="AB277" s="127">
        <f t="shared" si="34"/>
        <v>151.83978041532819</v>
      </c>
      <c r="AC277" s="127">
        <f t="shared" si="34"/>
        <v>165.89263550367977</v>
      </c>
      <c r="AD277" s="127">
        <f t="shared" si="40"/>
        <v>264.45810203972263</v>
      </c>
      <c r="AE277" s="127">
        <f t="shared" si="40"/>
        <v>173.2931464666444</v>
      </c>
      <c r="AF277" s="127">
        <f t="shared" si="40"/>
        <v>168.12854560237196</v>
      </c>
      <c r="AG277" s="127">
        <f t="shared" si="40"/>
        <v>114.96155392992328</v>
      </c>
      <c r="AH277" s="127">
        <f t="shared" si="40"/>
        <v>184.75349950932295</v>
      </c>
      <c r="AI277" s="127">
        <f t="shared" si="40"/>
        <v>222.38219603436207</v>
      </c>
      <c r="AJ277" s="127">
        <f t="shared" si="40"/>
        <v>223.32508786758481</v>
      </c>
      <c r="AK277" s="127">
        <f t="shared" si="40"/>
        <v>222.08377058019275</v>
      </c>
      <c r="AL277" s="127">
        <f t="shared" si="40"/>
        <v>215.19967015699046</v>
      </c>
      <c r="AM277" s="127">
        <f t="shared" si="40"/>
        <v>214.71299373243093</v>
      </c>
      <c r="AN277" s="280">
        <v>1</v>
      </c>
      <c r="AO277" s="281">
        <v>1</v>
      </c>
      <c r="AP277" s="281">
        <v>1</v>
      </c>
      <c r="AQ277" s="281">
        <v>1</v>
      </c>
      <c r="AR277" s="281">
        <v>1</v>
      </c>
      <c r="AS277" s="281">
        <v>1</v>
      </c>
      <c r="AT277" s="281">
        <v>1</v>
      </c>
      <c r="AU277" s="281">
        <v>1</v>
      </c>
      <c r="AV277" s="281">
        <v>1</v>
      </c>
      <c r="AW277" s="281">
        <v>1</v>
      </c>
      <c r="AX277" s="281">
        <v>1</v>
      </c>
      <c r="AY277" s="281">
        <v>1</v>
      </c>
      <c r="AZ277" s="281">
        <v>1</v>
      </c>
      <c r="BA277" s="281">
        <v>1</v>
      </c>
      <c r="BB277" s="281">
        <v>1</v>
      </c>
      <c r="BC277" s="281">
        <v>4</v>
      </c>
      <c r="BD277" s="281">
        <v>6</v>
      </c>
      <c r="BE277" s="325">
        <v>7</v>
      </c>
    </row>
    <row r="278" spans="2:57" ht="15" x14ac:dyDescent="0.25">
      <c r="B278" s="772"/>
      <c r="C278" s="1" t="s">
        <v>4</v>
      </c>
      <c r="D278" s="365">
        <v>1407.57421666909</v>
      </c>
      <c r="E278" s="11">
        <v>1099.31982479256</v>
      </c>
      <c r="F278" s="11">
        <v>1112.3818057487799</v>
      </c>
      <c r="G278" s="11">
        <v>1259.9140491247699</v>
      </c>
      <c r="H278" s="11">
        <v>699.25252316489298</v>
      </c>
      <c r="I278" s="11">
        <v>832.25450574686795</v>
      </c>
      <c r="J278" s="11">
        <v>879.04196908936296</v>
      </c>
      <c r="K278" s="11">
        <v>1843.2288554511399</v>
      </c>
      <c r="L278" s="11">
        <v>2133.4535037177702</v>
      </c>
      <c r="M278" s="11">
        <v>2478.4020133447498</v>
      </c>
      <c r="N278" s="11">
        <v>763.49745154827497</v>
      </c>
      <c r="O278" s="11">
        <v>861.25667769015502</v>
      </c>
      <c r="P278" s="11">
        <v>1106.5</v>
      </c>
      <c r="Q278" s="11">
        <v>1382.46938318921</v>
      </c>
      <c r="R278" s="11">
        <v>5442.6952487484596</v>
      </c>
      <c r="S278" s="11">
        <v>5408.9474096229396</v>
      </c>
      <c r="T278" s="11">
        <v>5241.4669861873299</v>
      </c>
      <c r="U278" s="11">
        <v>5225.1143175223997</v>
      </c>
      <c r="V278" s="74">
        <f>100</f>
        <v>100</v>
      </c>
      <c r="W278" s="127">
        <f t="shared" si="34"/>
        <v>78.100309864584688</v>
      </c>
      <c r="X278" s="127">
        <f t="shared" si="34"/>
        <v>79.02828799899028</v>
      </c>
      <c r="Y278" s="127">
        <f t="shared" si="34"/>
        <v>89.509599863675689</v>
      </c>
      <c r="Z278" s="127">
        <f t="shared" si="34"/>
        <v>49.677843973273198</v>
      </c>
      <c r="AA278" s="127">
        <f t="shared" si="34"/>
        <v>59.126864920581639</v>
      </c>
      <c r="AB278" s="127">
        <f t="shared" si="34"/>
        <v>62.450843350167666</v>
      </c>
      <c r="AC278" s="127">
        <f t="shared" si="34"/>
        <v>130.95074018995541</v>
      </c>
      <c r="AD278" s="127">
        <f t="shared" si="40"/>
        <v>151.56952141155404</v>
      </c>
      <c r="AE278" s="127">
        <f t="shared" si="40"/>
        <v>176.07611620008834</v>
      </c>
      <c r="AF278" s="127">
        <f t="shared" si="40"/>
        <v>54.242074237124754</v>
      </c>
      <c r="AG278" s="127">
        <f t="shared" si="40"/>
        <v>61.18730135084806</v>
      </c>
      <c r="AH278" s="127">
        <f t="shared" si="40"/>
        <v>78.610419748838709</v>
      </c>
      <c r="AI278" s="127">
        <f t="shared" si="40"/>
        <v>98.216446906843132</v>
      </c>
      <c r="AJ278" s="127">
        <f t="shared" si="40"/>
        <v>386.6719910249675</v>
      </c>
      <c r="AK278" s="127">
        <f t="shared" si="40"/>
        <v>384.27440241288122</v>
      </c>
      <c r="AL278" s="127">
        <f t="shared" si="40"/>
        <v>372.37588782997426</v>
      </c>
      <c r="AM278" s="127">
        <f t="shared" si="40"/>
        <v>371.21412538283118</v>
      </c>
      <c r="AN278" s="280">
        <v>1</v>
      </c>
      <c r="AO278" s="281">
        <v>1</v>
      </c>
      <c r="AP278" s="281">
        <v>1</v>
      </c>
      <c r="AQ278" s="281">
        <v>1</v>
      </c>
      <c r="AR278" s="281">
        <v>1</v>
      </c>
      <c r="AS278" s="281">
        <v>1</v>
      </c>
      <c r="AT278" s="281">
        <v>1</v>
      </c>
      <c r="AU278" s="281">
        <v>1</v>
      </c>
      <c r="AV278" s="281">
        <v>1</v>
      </c>
      <c r="AW278" s="281">
        <v>1</v>
      </c>
      <c r="AX278" s="281">
        <v>1</v>
      </c>
      <c r="AY278" s="281">
        <v>1</v>
      </c>
      <c r="AZ278" s="281">
        <v>1</v>
      </c>
      <c r="BA278" s="281">
        <v>1</v>
      </c>
      <c r="BB278" s="281">
        <v>1</v>
      </c>
      <c r="BC278" s="281">
        <v>4</v>
      </c>
      <c r="BD278" s="281">
        <v>6</v>
      </c>
      <c r="BE278" s="325">
        <v>7</v>
      </c>
    </row>
    <row r="279" spans="2:57" ht="15" x14ac:dyDescent="0.25">
      <c r="B279" s="772"/>
      <c r="C279" s="1" t="s">
        <v>5</v>
      </c>
      <c r="D279" s="365">
        <v>12619.0130272652</v>
      </c>
      <c r="E279" s="11">
        <v>14272.165046354001</v>
      </c>
      <c r="F279" s="11">
        <v>11915.6311160367</v>
      </c>
      <c r="G279" s="11">
        <v>11170.5857004763</v>
      </c>
      <c r="H279" s="11">
        <v>11056.4568909097</v>
      </c>
      <c r="I279" s="11">
        <v>11740.4959980187</v>
      </c>
      <c r="J279" s="11">
        <v>11955.9429512036</v>
      </c>
      <c r="K279" s="11">
        <v>12080.6127437666</v>
      </c>
      <c r="L279" s="11">
        <v>11964.678490574101</v>
      </c>
      <c r="M279" s="11">
        <v>12749.103828950299</v>
      </c>
      <c r="N279" s="11">
        <v>14626.244381468399</v>
      </c>
      <c r="O279" s="11">
        <v>16042.1266853218</v>
      </c>
      <c r="P279" s="11">
        <v>18322.7</v>
      </c>
      <c r="Q279" s="11">
        <v>17062.546812836201</v>
      </c>
      <c r="R279" s="11">
        <v>14732.1988520712</v>
      </c>
      <c r="S279" s="11">
        <v>14681.1040280957</v>
      </c>
      <c r="T279" s="11">
        <v>14224.3802681465</v>
      </c>
      <c r="U279" s="11">
        <v>14201.543267871701</v>
      </c>
      <c r="V279" s="74">
        <f>100</f>
        <v>100</v>
      </c>
      <c r="W279" s="127">
        <f t="shared" si="34"/>
        <v>113.1004858741086</v>
      </c>
      <c r="X279" s="127">
        <f t="shared" si="34"/>
        <v>94.426014857828093</v>
      </c>
      <c r="Y279" s="127">
        <f t="shared" si="34"/>
        <v>88.521865191363503</v>
      </c>
      <c r="Z279" s="127">
        <f t="shared" si="34"/>
        <v>87.617445730665523</v>
      </c>
      <c r="AA279" s="127">
        <f t="shared" si="34"/>
        <v>93.038147853969747</v>
      </c>
      <c r="AB279" s="127">
        <f t="shared" si="34"/>
        <v>94.745468012205549</v>
      </c>
      <c r="AC279" s="127">
        <f t="shared" si="34"/>
        <v>95.733420019970595</v>
      </c>
      <c r="AD279" s="127">
        <f t="shared" si="40"/>
        <v>94.814693230941955</v>
      </c>
      <c r="AE279" s="127">
        <f t="shared" si="40"/>
        <v>101.03091106573881</v>
      </c>
      <c r="AF279" s="127">
        <f t="shared" si="40"/>
        <v>115.90640527802202</v>
      </c>
      <c r="AG279" s="127">
        <f t="shared" si="40"/>
        <v>127.12663542434316</v>
      </c>
      <c r="AH279" s="127">
        <f t="shared" si="40"/>
        <v>145.19915274206596</v>
      </c>
      <c r="AI279" s="127">
        <f t="shared" si="40"/>
        <v>135.21300577129213</v>
      </c>
      <c r="AJ279" s="127">
        <f t="shared" si="40"/>
        <v>116.74604678068053</v>
      </c>
      <c r="AK279" s="127">
        <f t="shared" si="40"/>
        <v>116.3411432920709</v>
      </c>
      <c r="AL279" s="127">
        <f t="shared" si="40"/>
        <v>112.72181300877233</v>
      </c>
      <c r="AM279" s="127">
        <f t="shared" si="40"/>
        <v>112.54084005767498</v>
      </c>
      <c r="AN279" s="280">
        <v>1</v>
      </c>
      <c r="AO279" s="281">
        <v>1</v>
      </c>
      <c r="AP279" s="281">
        <v>1</v>
      </c>
      <c r="AQ279" s="281">
        <v>1</v>
      </c>
      <c r="AR279" s="281">
        <v>1</v>
      </c>
      <c r="AS279" s="281">
        <v>1</v>
      </c>
      <c r="AT279" s="281">
        <v>1</v>
      </c>
      <c r="AU279" s="281">
        <v>1</v>
      </c>
      <c r="AV279" s="281">
        <v>1</v>
      </c>
      <c r="AW279" s="281">
        <v>1</v>
      </c>
      <c r="AX279" s="281">
        <v>1</v>
      </c>
      <c r="AY279" s="281">
        <v>1</v>
      </c>
      <c r="AZ279" s="281">
        <v>1</v>
      </c>
      <c r="BA279" s="281">
        <v>1</v>
      </c>
      <c r="BB279" s="281">
        <v>1</v>
      </c>
      <c r="BC279" s="281">
        <v>4</v>
      </c>
      <c r="BD279" s="281">
        <v>6</v>
      </c>
      <c r="BE279" s="325">
        <v>7</v>
      </c>
    </row>
    <row r="280" spans="2:57" ht="15" x14ac:dyDescent="0.25">
      <c r="B280" s="772"/>
      <c r="C280" s="1" t="s">
        <v>6</v>
      </c>
      <c r="D280" s="365">
        <v>15318.1752142961</v>
      </c>
      <c r="E280" s="11">
        <v>16489.3225549897</v>
      </c>
      <c r="F280" s="11">
        <v>14236.718621047399</v>
      </c>
      <c r="G280" s="11">
        <v>13791.6215366339</v>
      </c>
      <c r="H280" s="11">
        <v>13101.741816219401</v>
      </c>
      <c r="I280" s="11">
        <v>14204.500681068501</v>
      </c>
      <c r="J280" s="11">
        <v>14433.6548128017</v>
      </c>
      <c r="K280" s="11">
        <v>15851.2684013254</v>
      </c>
      <c r="L280" s="11">
        <v>16742.309631870899</v>
      </c>
      <c r="M280" s="11">
        <v>17195.275407374502</v>
      </c>
      <c r="N280" s="11">
        <v>17368.503005200699</v>
      </c>
      <c r="O280" s="11">
        <v>18516.306283388501</v>
      </c>
      <c r="P280" s="11">
        <v>21688.1</v>
      </c>
      <c r="Q280" s="11">
        <v>21124.879624135501</v>
      </c>
      <c r="R280" s="11">
        <v>23043.2948856656</v>
      </c>
      <c r="S280" s="11">
        <v>22976.3823338566</v>
      </c>
      <c r="T280" s="11">
        <v>22260.8567988865</v>
      </c>
      <c r="U280" s="11">
        <v>22214.7024705681</v>
      </c>
      <c r="V280" s="74">
        <f>100</f>
        <v>100</v>
      </c>
      <c r="W280" s="127">
        <f t="shared" si="34"/>
        <v>107.6454755498592</v>
      </c>
      <c r="X280" s="127">
        <f t="shared" si="34"/>
        <v>92.94004293514412</v>
      </c>
      <c r="Y280" s="127">
        <f t="shared" si="34"/>
        <v>90.034363386589931</v>
      </c>
      <c r="Z280" s="127">
        <f t="shared" ref="Z280:AH314" si="41">H280*100/$D280</f>
        <v>85.530695614395682</v>
      </c>
      <c r="AA280" s="127">
        <f t="shared" si="41"/>
        <v>92.729718013747288</v>
      </c>
      <c r="AB280" s="127">
        <f t="shared" si="41"/>
        <v>94.225680349517759</v>
      </c>
      <c r="AC280" s="127">
        <f t="shared" si="41"/>
        <v>103.4801350655121</v>
      </c>
      <c r="AD280" s="127">
        <f t="shared" si="40"/>
        <v>109.29702394476914</v>
      </c>
      <c r="AE280" s="127">
        <f t="shared" si="40"/>
        <v>112.25407182525598</v>
      </c>
      <c r="AF280" s="127">
        <f t="shared" si="40"/>
        <v>113.38493496921929</v>
      </c>
      <c r="AG280" s="127">
        <f t="shared" si="40"/>
        <v>120.87801598004741</v>
      </c>
      <c r="AH280" s="127">
        <f t="shared" si="40"/>
        <v>141.58409664722333</v>
      </c>
      <c r="AI280" s="127">
        <f t="shared" si="40"/>
        <v>137.90728548672129</v>
      </c>
      <c r="AJ280" s="127">
        <f t="shared" si="40"/>
        <v>150.43107004129203</v>
      </c>
      <c r="AK280" s="127">
        <f t="shared" si="40"/>
        <v>149.99425200733617</v>
      </c>
      <c r="AL280" s="127">
        <f t="shared" si="40"/>
        <v>145.32316341512373</v>
      </c>
      <c r="AM280" s="127">
        <f t="shared" si="40"/>
        <v>145.02185906475094</v>
      </c>
      <c r="AN280" s="280"/>
      <c r="AO280" s="281"/>
      <c r="AP280" s="281"/>
      <c r="AQ280" s="281"/>
      <c r="AR280" s="281"/>
      <c r="AS280" s="281"/>
      <c r="AT280" s="281"/>
      <c r="AU280" s="281"/>
      <c r="AV280" s="281"/>
      <c r="AW280" s="281"/>
      <c r="AX280" s="281"/>
      <c r="AY280" s="281"/>
      <c r="AZ280" s="281"/>
      <c r="BA280" s="281"/>
      <c r="BB280" s="281"/>
      <c r="BC280" s="281"/>
      <c r="BD280" s="281"/>
      <c r="BE280" s="325"/>
    </row>
    <row r="281" spans="2:57" ht="15" x14ac:dyDescent="0.25">
      <c r="B281" s="765"/>
      <c r="C281" s="8" t="s">
        <v>7</v>
      </c>
      <c r="D281" s="424">
        <v>2699.16218703085</v>
      </c>
      <c r="E281" s="341">
        <v>2217.1575086357302</v>
      </c>
      <c r="F281" s="341">
        <v>2321.0875050107302</v>
      </c>
      <c r="G281" s="341">
        <v>2621.0358361576</v>
      </c>
      <c r="H281" s="341">
        <v>2045.2849253097299</v>
      </c>
      <c r="I281" s="341">
        <v>2464.00468304984</v>
      </c>
      <c r="J281" s="341">
        <v>2477.7118615981199</v>
      </c>
      <c r="K281" s="341">
        <v>3770.6556575588002</v>
      </c>
      <c r="L281" s="341">
        <v>4777.6311412967698</v>
      </c>
      <c r="M281" s="341">
        <v>4446.1715784242197</v>
      </c>
      <c r="N281" s="341">
        <v>2742.2586237322598</v>
      </c>
      <c r="O281" s="341">
        <v>2474.1795980666502</v>
      </c>
      <c r="P281" s="341">
        <v>3365.4</v>
      </c>
      <c r="Q281" s="341">
        <v>4062.3328112992799</v>
      </c>
      <c r="R281" s="341">
        <v>8311.09603359434</v>
      </c>
      <c r="S281" s="341">
        <v>8295.2783057608594</v>
      </c>
      <c r="T281" s="341">
        <v>8036.4765307400003</v>
      </c>
      <c r="U281" s="341">
        <v>8013.1592026964399</v>
      </c>
      <c r="V281" s="74">
        <f>100</f>
        <v>100</v>
      </c>
      <c r="W281" s="127">
        <f t="shared" ref="W281:AG334" si="42">E281*100/$D281</f>
        <v>82.142433651779271</v>
      </c>
      <c r="X281" s="127">
        <f t="shared" si="42"/>
        <v>85.992887576866508</v>
      </c>
      <c r="Y281" s="127">
        <f t="shared" si="42"/>
        <v>97.105533292936684</v>
      </c>
      <c r="Z281" s="127">
        <f t="shared" si="41"/>
        <v>75.774806535786482</v>
      </c>
      <c r="AA281" s="127">
        <f t="shared" si="41"/>
        <v>91.287759397678528</v>
      </c>
      <c r="AB281" s="127">
        <f t="shared" si="41"/>
        <v>91.795590257718771</v>
      </c>
      <c r="AC281" s="127">
        <f t="shared" si="41"/>
        <v>139.69726145677157</v>
      </c>
      <c r="AD281" s="127">
        <f t="shared" si="40"/>
        <v>177.00422613552877</v>
      </c>
      <c r="AE281" s="127">
        <f t="shared" si="40"/>
        <v>164.72413550351067</v>
      </c>
      <c r="AF281" s="127">
        <f t="shared" si="40"/>
        <v>101.59665976755613</v>
      </c>
      <c r="AG281" s="127">
        <f t="shared" si="40"/>
        <v>91.664725074869011</v>
      </c>
      <c r="AH281" s="127">
        <f t="shared" si="40"/>
        <v>124.68313375796174</v>
      </c>
      <c r="AI281" s="127">
        <f t="shared" si="40"/>
        <v>150.50347218178669</v>
      </c>
      <c r="AJ281" s="127">
        <f t="shared" si="40"/>
        <v>307.91391764185784</v>
      </c>
      <c r="AK281" s="127">
        <f t="shared" si="40"/>
        <v>307.32789402647512</v>
      </c>
      <c r="AL281" s="127">
        <f t="shared" si="40"/>
        <v>297.73966786265402</v>
      </c>
      <c r="AM281" s="127">
        <f t="shared" si="40"/>
        <v>296.87579505961912</v>
      </c>
      <c r="AN281" s="283"/>
      <c r="AO281" s="284"/>
      <c r="AP281" s="284"/>
      <c r="AQ281" s="284"/>
      <c r="AR281" s="284"/>
      <c r="AS281" s="284"/>
      <c r="AT281" s="284"/>
      <c r="AU281" s="284"/>
      <c r="AV281" s="284"/>
      <c r="AW281" s="284"/>
      <c r="AX281" s="284"/>
      <c r="AY281" s="284"/>
      <c r="AZ281" s="284"/>
      <c r="BA281" s="284"/>
      <c r="BB281" s="284"/>
      <c r="BC281" s="284"/>
      <c r="BD281" s="284"/>
      <c r="BE281" s="284"/>
    </row>
    <row r="282" spans="2:57" ht="15" x14ac:dyDescent="0.25">
      <c r="B282" s="772" t="s">
        <v>79</v>
      </c>
      <c r="C282" s="1" t="s">
        <v>2</v>
      </c>
      <c r="D282" s="425">
        <v>2417.7926291830099</v>
      </c>
      <c r="E282" s="11">
        <v>2450.7674228125802</v>
      </c>
      <c r="F282" s="11">
        <v>2337.35763635078</v>
      </c>
      <c r="G282" s="11">
        <v>2410.5843029011298</v>
      </c>
      <c r="H282" s="11">
        <v>2362.6468258068999</v>
      </c>
      <c r="I282" s="11">
        <v>2192.3652778872201</v>
      </c>
      <c r="J282" s="11">
        <v>2462.7978656414698</v>
      </c>
      <c r="K282" s="11">
        <v>2347.11282524852</v>
      </c>
      <c r="L282" s="11">
        <v>2310.9194107359399</v>
      </c>
      <c r="M282" s="11">
        <v>2399.0948408040699</v>
      </c>
      <c r="N282" s="11">
        <v>2612.5003892747</v>
      </c>
      <c r="O282" s="11">
        <v>2626.8125158992598</v>
      </c>
      <c r="P282" s="11">
        <v>2332.1</v>
      </c>
      <c r="Q282" s="11">
        <v>2956.61605206074</v>
      </c>
      <c r="R282" s="11">
        <v>3288.7059211853398</v>
      </c>
      <c r="S282" s="11">
        <v>3196.6940198084499</v>
      </c>
      <c r="T282" s="11">
        <v>3167.70319135716</v>
      </c>
      <c r="U282" s="11">
        <v>3158.6017458589799</v>
      </c>
      <c r="V282" s="74">
        <f>100</f>
        <v>100</v>
      </c>
      <c r="W282" s="127">
        <f t="shared" si="42"/>
        <v>101.36383878549223</v>
      </c>
      <c r="X282" s="127">
        <f t="shared" si="42"/>
        <v>96.673205474225909</v>
      </c>
      <c r="Y282" s="127">
        <f t="shared" si="42"/>
        <v>99.70186333621524</v>
      </c>
      <c r="Z282" s="127">
        <f t="shared" si="41"/>
        <v>97.719167363218233</v>
      </c>
      <c r="AA282" s="127">
        <f t="shared" si="41"/>
        <v>90.676315719766123</v>
      </c>
      <c r="AB282" s="127">
        <f t="shared" si="41"/>
        <v>101.86141838283574</v>
      </c>
      <c r="AC282" s="127">
        <f t="shared" si="41"/>
        <v>97.07668047783018</v>
      </c>
      <c r="AD282" s="127">
        <f t="shared" si="40"/>
        <v>95.579719403678411</v>
      </c>
      <c r="AE282" s="127">
        <f t="shared" si="40"/>
        <v>99.226658723611948</v>
      </c>
      <c r="AF282" s="127">
        <f t="shared" si="40"/>
        <v>108.05312075740272</v>
      </c>
      <c r="AG282" s="127">
        <f t="shared" si="40"/>
        <v>108.6450708879396</v>
      </c>
      <c r="AH282" s="127">
        <f t="shared" si="40"/>
        <v>96.455749424136258</v>
      </c>
      <c r="AI282" s="127">
        <f t="shared" si="40"/>
        <v>122.28575835553782</v>
      </c>
      <c r="AJ282" s="127">
        <f t="shared" si="40"/>
        <v>136.02100864608136</v>
      </c>
      <c r="AK282" s="127">
        <f t="shared" si="40"/>
        <v>132.21539271912812</v>
      </c>
      <c r="AL282" s="127">
        <f t="shared" si="40"/>
        <v>131.01633089300759</v>
      </c>
      <c r="AM282" s="127">
        <f t="shared" si="40"/>
        <v>130.63989474259813</v>
      </c>
      <c r="AN282" s="280">
        <v>1</v>
      </c>
      <c r="AO282" s="281">
        <v>1</v>
      </c>
      <c r="AP282" s="281">
        <v>1</v>
      </c>
      <c r="AQ282" s="281">
        <v>1</v>
      </c>
      <c r="AR282" s="281">
        <v>1</v>
      </c>
      <c r="AS282" s="281">
        <v>1</v>
      </c>
      <c r="AT282" s="281">
        <v>1</v>
      </c>
      <c r="AU282" s="281">
        <v>1</v>
      </c>
      <c r="AV282" s="281">
        <v>1</v>
      </c>
      <c r="AW282" s="281">
        <v>1</v>
      </c>
      <c r="AX282" s="281">
        <v>1</v>
      </c>
      <c r="AY282" s="281">
        <v>1</v>
      </c>
      <c r="AZ282" s="281">
        <v>1</v>
      </c>
      <c r="BA282" s="281">
        <v>1</v>
      </c>
      <c r="BB282" s="281">
        <v>1</v>
      </c>
      <c r="BC282" s="281">
        <v>4</v>
      </c>
      <c r="BD282" s="281">
        <v>6</v>
      </c>
      <c r="BE282" s="325">
        <v>7</v>
      </c>
    </row>
    <row r="283" spans="2:57" ht="15" x14ac:dyDescent="0.25">
      <c r="B283" s="772"/>
      <c r="C283" s="1" t="s">
        <v>3</v>
      </c>
      <c r="D283" s="365">
        <v>4935.1058162622903</v>
      </c>
      <c r="E283" s="11">
        <v>5375.1647021117496</v>
      </c>
      <c r="F283" s="11">
        <v>4988.2100497535903</v>
      </c>
      <c r="G283" s="11">
        <v>5540.1045852113302</v>
      </c>
      <c r="H283" s="11">
        <v>5633.6330129861199</v>
      </c>
      <c r="I283" s="11">
        <v>4965.2711328252499</v>
      </c>
      <c r="J283" s="11">
        <v>5749.6216263988799</v>
      </c>
      <c r="K283" s="11">
        <v>6280.8408930414498</v>
      </c>
      <c r="L283" s="11">
        <v>7000.7832533985702</v>
      </c>
      <c r="M283" s="11">
        <v>7036.1323478095401</v>
      </c>
      <c r="N283" s="11">
        <v>6794.1411561977702</v>
      </c>
      <c r="O283" s="11">
        <v>6614.0931060798803</v>
      </c>
      <c r="P283" s="11">
        <v>3730.2</v>
      </c>
      <c r="Q283" s="11">
        <v>4675.9724910751602</v>
      </c>
      <c r="R283" s="11">
        <v>5874.5988667412403</v>
      </c>
      <c r="S283" s="11">
        <v>5645.43218616378</v>
      </c>
      <c r="T283" s="11">
        <v>5554.3297538101297</v>
      </c>
      <c r="U283" s="11">
        <v>5541.5923635782801</v>
      </c>
      <c r="V283" s="74">
        <f>100</f>
        <v>100</v>
      </c>
      <c r="W283" s="127">
        <f t="shared" si="42"/>
        <v>108.91690882086795</v>
      </c>
      <c r="X283" s="127">
        <f t="shared" si="42"/>
        <v>101.07605055430238</v>
      </c>
      <c r="Y283" s="127">
        <f t="shared" si="42"/>
        <v>112.25908402927111</v>
      </c>
      <c r="Z283" s="127">
        <f t="shared" si="41"/>
        <v>114.15424962970449</v>
      </c>
      <c r="AA283" s="127">
        <f t="shared" si="41"/>
        <v>100.61123950906094</v>
      </c>
      <c r="AB283" s="127">
        <f t="shared" si="41"/>
        <v>116.50452574801083</v>
      </c>
      <c r="AC283" s="127">
        <f t="shared" si="41"/>
        <v>127.26861645690875</v>
      </c>
      <c r="AD283" s="127">
        <f t="shared" si="40"/>
        <v>141.85680133401405</v>
      </c>
      <c r="AE283" s="127">
        <f t="shared" si="40"/>
        <v>142.57307968197748</v>
      </c>
      <c r="AF283" s="127">
        <f t="shared" si="40"/>
        <v>137.66961457664266</v>
      </c>
      <c r="AG283" s="127">
        <f t="shared" si="40"/>
        <v>134.02130273042874</v>
      </c>
      <c r="AH283" s="127">
        <f t="shared" si="40"/>
        <v>75.585005446248928</v>
      </c>
      <c r="AI283" s="127">
        <f t="shared" si="40"/>
        <v>94.749184012767728</v>
      </c>
      <c r="AJ283" s="127">
        <f t="shared" si="40"/>
        <v>119.03693832426264</v>
      </c>
      <c r="AK283" s="127">
        <f t="shared" si="40"/>
        <v>114.39333615828062</v>
      </c>
      <c r="AL283" s="127">
        <f t="shared" si="40"/>
        <v>112.54732847890224</v>
      </c>
      <c r="AM283" s="127">
        <f t="shared" si="40"/>
        <v>112.28923086750196</v>
      </c>
      <c r="AN283" s="280">
        <v>1</v>
      </c>
      <c r="AO283" s="281">
        <v>1</v>
      </c>
      <c r="AP283" s="281">
        <v>1</v>
      </c>
      <c r="AQ283" s="281">
        <v>1</v>
      </c>
      <c r="AR283" s="281">
        <v>1</v>
      </c>
      <c r="AS283" s="281">
        <v>1</v>
      </c>
      <c r="AT283" s="281">
        <v>1</v>
      </c>
      <c r="AU283" s="281">
        <v>1</v>
      </c>
      <c r="AV283" s="281">
        <v>1</v>
      </c>
      <c r="AW283" s="281">
        <v>1</v>
      </c>
      <c r="AX283" s="281">
        <v>1</v>
      </c>
      <c r="AY283" s="281">
        <v>1</v>
      </c>
      <c r="AZ283" s="281">
        <v>1</v>
      </c>
      <c r="BA283" s="281">
        <v>1</v>
      </c>
      <c r="BB283" s="281">
        <v>1</v>
      </c>
      <c r="BC283" s="281">
        <v>4</v>
      </c>
      <c r="BD283" s="281">
        <v>6</v>
      </c>
      <c r="BE283" s="325">
        <v>7</v>
      </c>
    </row>
    <row r="284" spans="2:57" ht="15" x14ac:dyDescent="0.25">
      <c r="B284" s="772"/>
      <c r="C284" s="1" t="s">
        <v>4</v>
      </c>
      <c r="D284" s="365">
        <v>2873.1415564918402</v>
      </c>
      <c r="E284" s="11">
        <v>3731.3485986966298</v>
      </c>
      <c r="F284" s="11">
        <v>2876.8657596264902</v>
      </c>
      <c r="G284" s="11">
        <v>3409.85057591745</v>
      </c>
      <c r="H284" s="11">
        <v>3967.4830353759799</v>
      </c>
      <c r="I284" s="11">
        <v>3580.73195168353</v>
      </c>
      <c r="J284" s="11">
        <v>3907.5774146864201</v>
      </c>
      <c r="K284" s="11">
        <v>4388.6142647617999</v>
      </c>
      <c r="L284" s="11">
        <v>4817.0084011974104</v>
      </c>
      <c r="M284" s="11">
        <v>4546.3101016189203</v>
      </c>
      <c r="N284" s="11">
        <v>4836.7641410523902</v>
      </c>
      <c r="O284" s="11">
        <v>4617.5527855507498</v>
      </c>
      <c r="P284" s="11">
        <v>2510.6999999999998</v>
      </c>
      <c r="Q284" s="11">
        <v>3193.4573893758002</v>
      </c>
      <c r="R284" s="11">
        <v>4273.5132855335296</v>
      </c>
      <c r="S284" s="11">
        <v>4105.71372365352</v>
      </c>
      <c r="T284" s="11">
        <v>4038.79067792872</v>
      </c>
      <c r="U284" s="11">
        <v>4025.90086912676</v>
      </c>
      <c r="V284" s="74">
        <f>100</f>
        <v>100</v>
      </c>
      <c r="W284" s="127">
        <f t="shared" si="42"/>
        <v>129.86998814122742</v>
      </c>
      <c r="X284" s="127">
        <f t="shared" si="42"/>
        <v>100.12962128949877</v>
      </c>
      <c r="Y284" s="127">
        <f t="shared" si="42"/>
        <v>118.68021497976387</v>
      </c>
      <c r="Z284" s="127">
        <f t="shared" si="41"/>
        <v>138.08867253378045</v>
      </c>
      <c r="AA284" s="127">
        <f t="shared" si="41"/>
        <v>124.62775958925153</v>
      </c>
      <c r="AB284" s="127">
        <f t="shared" si="41"/>
        <v>136.00365098118053</v>
      </c>
      <c r="AC284" s="127">
        <f t="shared" si="41"/>
        <v>152.7461901362208</v>
      </c>
      <c r="AD284" s="127">
        <f t="shared" si="40"/>
        <v>167.65649399743006</v>
      </c>
      <c r="AE284" s="127">
        <f t="shared" si="40"/>
        <v>158.23481064991626</v>
      </c>
      <c r="AF284" s="127">
        <f t="shared" si="40"/>
        <v>168.34409464176107</v>
      </c>
      <c r="AG284" s="127">
        <f t="shared" si="40"/>
        <v>160.71441990449188</v>
      </c>
      <c r="AH284" s="127">
        <f t="shared" si="40"/>
        <v>87.38518275673168</v>
      </c>
      <c r="AI284" s="127">
        <f t="shared" si="40"/>
        <v>111.14862691537802</v>
      </c>
      <c r="AJ284" s="127">
        <f t="shared" si="40"/>
        <v>148.74008821032714</v>
      </c>
      <c r="AK284" s="127">
        <f t="shared" si="40"/>
        <v>142.89980646364927</v>
      </c>
      <c r="AL284" s="127">
        <f t="shared" si="40"/>
        <v>140.57054268012328</v>
      </c>
      <c r="AM284" s="127">
        <f t="shared" si="40"/>
        <v>140.12191150242037</v>
      </c>
      <c r="AN284" s="280">
        <v>1</v>
      </c>
      <c r="AO284" s="281">
        <v>1</v>
      </c>
      <c r="AP284" s="281">
        <v>1</v>
      </c>
      <c r="AQ284" s="281">
        <v>1</v>
      </c>
      <c r="AR284" s="281">
        <v>1</v>
      </c>
      <c r="AS284" s="281">
        <v>1</v>
      </c>
      <c r="AT284" s="281">
        <v>1</v>
      </c>
      <c r="AU284" s="281">
        <v>1</v>
      </c>
      <c r="AV284" s="281">
        <v>1</v>
      </c>
      <c r="AW284" s="281">
        <v>1</v>
      </c>
      <c r="AX284" s="281">
        <v>1</v>
      </c>
      <c r="AY284" s="281">
        <v>1</v>
      </c>
      <c r="AZ284" s="281">
        <v>1</v>
      </c>
      <c r="BA284" s="281">
        <v>1</v>
      </c>
      <c r="BB284" s="281">
        <v>1</v>
      </c>
      <c r="BC284" s="281">
        <v>4</v>
      </c>
      <c r="BD284" s="281">
        <v>6</v>
      </c>
      <c r="BE284" s="325">
        <v>7</v>
      </c>
    </row>
    <row r="285" spans="2:57" ht="15" x14ac:dyDescent="0.25">
      <c r="B285" s="772"/>
      <c r="C285" s="1" t="s">
        <v>5</v>
      </c>
      <c r="D285" s="365">
        <v>1883.26311201511</v>
      </c>
      <c r="E285" s="11">
        <v>1748.2758211364701</v>
      </c>
      <c r="F285" s="11">
        <v>2114.8812752010199</v>
      </c>
      <c r="G285" s="11">
        <v>2033.58839080861</v>
      </c>
      <c r="H285" s="11">
        <v>2112.3396828677401</v>
      </c>
      <c r="I285" s="11">
        <v>2261.8230122367199</v>
      </c>
      <c r="J285" s="11">
        <v>2270.7939769551099</v>
      </c>
      <c r="K285" s="11">
        <v>2421.7502308653402</v>
      </c>
      <c r="L285" s="11">
        <v>2565.6377077499201</v>
      </c>
      <c r="M285" s="11">
        <v>2800.8121054468202</v>
      </c>
      <c r="N285" s="11">
        <v>4463.2680389897496</v>
      </c>
      <c r="O285" s="11">
        <v>4518.9519206308796</v>
      </c>
      <c r="P285" s="11">
        <v>1750.1</v>
      </c>
      <c r="Q285" s="11">
        <v>2198.92415590985</v>
      </c>
      <c r="R285" s="11">
        <v>3027.6804870445399</v>
      </c>
      <c r="S285" s="11">
        <v>2912.0747463206799</v>
      </c>
      <c r="T285" s="11">
        <v>2866.6240098349399</v>
      </c>
      <c r="U285" s="11">
        <v>2862.0904892552398</v>
      </c>
      <c r="V285" s="74">
        <f>100</f>
        <v>100</v>
      </c>
      <c r="W285" s="127">
        <f t="shared" si="42"/>
        <v>92.832265974019847</v>
      </c>
      <c r="X285" s="127">
        <f t="shared" si="42"/>
        <v>112.29876811732781</v>
      </c>
      <c r="Y285" s="127">
        <f t="shared" si="42"/>
        <v>107.98217083074763</v>
      </c>
      <c r="Z285" s="127">
        <f t="shared" si="41"/>
        <v>112.16381128006675</v>
      </c>
      <c r="AA285" s="127">
        <f t="shared" si="41"/>
        <v>120.10127516470851</v>
      </c>
      <c r="AB285" s="127">
        <f t="shared" si="41"/>
        <v>120.57762733563757</v>
      </c>
      <c r="AC285" s="127">
        <f t="shared" si="41"/>
        <v>128.59330251916015</v>
      </c>
      <c r="AD285" s="127">
        <f t="shared" si="40"/>
        <v>136.23363041421561</v>
      </c>
      <c r="AE285" s="127">
        <f t="shared" si="40"/>
        <v>148.72123218353295</v>
      </c>
      <c r="AF285" s="127">
        <f t="shared" si="40"/>
        <v>236.99652005682887</v>
      </c>
      <c r="AG285" s="127">
        <f t="shared" si="40"/>
        <v>239.95329658401033</v>
      </c>
      <c r="AH285" s="127">
        <f t="shared" si="40"/>
        <v>92.929128640308562</v>
      </c>
      <c r="AI285" s="127">
        <f t="shared" si="40"/>
        <v>116.7613883519961</v>
      </c>
      <c r="AJ285" s="127">
        <f t="shared" si="40"/>
        <v>160.76779010474496</v>
      </c>
      <c r="AK285" s="127">
        <f t="shared" si="40"/>
        <v>154.62920330897001</v>
      </c>
      <c r="AL285" s="127">
        <f t="shared" si="40"/>
        <v>152.21579988192008</v>
      </c>
      <c r="AM285" s="127">
        <f t="shared" si="40"/>
        <v>151.97507299937368</v>
      </c>
      <c r="AN285" s="280">
        <v>1</v>
      </c>
      <c r="AO285" s="281">
        <v>1</v>
      </c>
      <c r="AP285" s="281">
        <v>1</v>
      </c>
      <c r="AQ285" s="281">
        <v>1</v>
      </c>
      <c r="AR285" s="281">
        <v>1</v>
      </c>
      <c r="AS285" s="281">
        <v>1</v>
      </c>
      <c r="AT285" s="281">
        <v>1</v>
      </c>
      <c r="AU285" s="281">
        <v>1</v>
      </c>
      <c r="AV285" s="281">
        <v>1</v>
      </c>
      <c r="AW285" s="281">
        <v>1</v>
      </c>
      <c r="AX285" s="281">
        <v>1</v>
      </c>
      <c r="AY285" s="281">
        <v>1</v>
      </c>
      <c r="AZ285" s="281">
        <v>1</v>
      </c>
      <c r="BA285" s="281">
        <v>1</v>
      </c>
      <c r="BB285" s="281">
        <v>1</v>
      </c>
      <c r="BC285" s="281">
        <v>4</v>
      </c>
      <c r="BD285" s="281">
        <v>6</v>
      </c>
      <c r="BE285" s="325">
        <v>7</v>
      </c>
    </row>
    <row r="286" spans="2:57" ht="15" x14ac:dyDescent="0.25">
      <c r="B286" s="772"/>
      <c r="C286" s="1" t="s">
        <v>6</v>
      </c>
      <c r="D286" s="365">
        <v>12109.303113952299</v>
      </c>
      <c r="E286" s="11">
        <v>13305.556544757401</v>
      </c>
      <c r="F286" s="11">
        <v>12317.3147209319</v>
      </c>
      <c r="G286" s="11">
        <v>13394.1278548385</v>
      </c>
      <c r="H286" s="11">
        <v>14076.1025570367</v>
      </c>
      <c r="I286" s="11">
        <v>13000.191374632701</v>
      </c>
      <c r="J286" s="11">
        <v>14390.790883681901</v>
      </c>
      <c r="K286" s="11">
        <v>15438.3182139171</v>
      </c>
      <c r="L286" s="11">
        <v>16694.348773081801</v>
      </c>
      <c r="M286" s="11">
        <v>16782.349395679299</v>
      </c>
      <c r="N286" s="11">
        <v>18706.6737255146</v>
      </c>
      <c r="O286" s="11">
        <v>18377.4103281608</v>
      </c>
      <c r="P286" s="11">
        <v>10323.1</v>
      </c>
      <c r="Q286" s="11">
        <v>13024.9700884215</v>
      </c>
      <c r="R286" s="11">
        <v>16464.498560504599</v>
      </c>
      <c r="S286" s="11">
        <v>15859.9146759464</v>
      </c>
      <c r="T286" s="11">
        <v>15627.4476329309</v>
      </c>
      <c r="U286" s="11">
        <v>15588.185467819199</v>
      </c>
      <c r="V286" s="74">
        <f>100</f>
        <v>100</v>
      </c>
      <c r="W286" s="127">
        <f t="shared" si="42"/>
        <v>109.87879665368013</v>
      </c>
      <c r="X286" s="127">
        <f t="shared" si="42"/>
        <v>101.71778346798448</v>
      </c>
      <c r="Y286" s="127">
        <f t="shared" si="42"/>
        <v>110.61022858867766</v>
      </c>
      <c r="Z286" s="127">
        <f t="shared" si="41"/>
        <v>116.24205311053996</v>
      </c>
      <c r="AA286" s="127">
        <f t="shared" si="41"/>
        <v>107.35705640776241</v>
      </c>
      <c r="AB286" s="127">
        <f t="shared" si="41"/>
        <v>118.84078504155106</v>
      </c>
      <c r="AC286" s="127">
        <f t="shared" si="41"/>
        <v>127.49138467042849</v>
      </c>
      <c r="AD286" s="127">
        <f t="shared" si="40"/>
        <v>137.8638276371712</v>
      </c>
      <c r="AE286" s="127">
        <f t="shared" si="40"/>
        <v>138.59054677013353</v>
      </c>
      <c r="AF286" s="127">
        <f t="shared" si="40"/>
        <v>154.48183557285665</v>
      </c>
      <c r="AG286" s="127">
        <f t="shared" si="40"/>
        <v>151.76274105308678</v>
      </c>
      <c r="AH286" s="127">
        <f t="shared" si="40"/>
        <v>85.249331880261209</v>
      </c>
      <c r="AI286" s="127">
        <f t="shared" si="40"/>
        <v>107.56168183959466</v>
      </c>
      <c r="AJ286" s="127">
        <f t="shared" si="40"/>
        <v>135.96569848461598</v>
      </c>
      <c r="AK286" s="127">
        <f t="shared" si="40"/>
        <v>130.97297612174444</v>
      </c>
      <c r="AL286" s="127">
        <f t="shared" si="40"/>
        <v>129.053236886316</v>
      </c>
      <c r="AM286" s="127">
        <f t="shared" si="40"/>
        <v>128.72900546901451</v>
      </c>
      <c r="AN286" s="280"/>
      <c r="AO286" s="281"/>
      <c r="AP286" s="281"/>
      <c r="AQ286" s="281"/>
      <c r="AR286" s="281"/>
      <c r="AS286" s="281"/>
      <c r="AT286" s="281"/>
      <c r="AU286" s="281"/>
      <c r="AV286" s="281"/>
      <c r="AW286" s="281"/>
      <c r="AX286" s="281"/>
      <c r="AY286" s="281"/>
      <c r="AZ286" s="281"/>
      <c r="BA286" s="281"/>
      <c r="BB286" s="281"/>
      <c r="BC286" s="281"/>
      <c r="BD286" s="281"/>
      <c r="BE286" s="325"/>
    </row>
    <row r="287" spans="2:57" ht="15" x14ac:dyDescent="0.25">
      <c r="B287" s="765"/>
      <c r="C287" s="8" t="s">
        <v>7</v>
      </c>
      <c r="D287" s="424">
        <v>10226.040001937101</v>
      </c>
      <c r="E287" s="341">
        <v>11557.280723620999</v>
      </c>
      <c r="F287" s="341">
        <v>10202.4334457309</v>
      </c>
      <c r="G287" s="341">
        <v>11360.5394640299</v>
      </c>
      <c r="H287" s="341">
        <v>11963.762874169</v>
      </c>
      <c r="I287" s="341">
        <v>10738.368362396001</v>
      </c>
      <c r="J287" s="341">
        <v>12119.996906726799</v>
      </c>
      <c r="K287" s="341">
        <v>13016.5679830518</v>
      </c>
      <c r="L287" s="341">
        <v>14128.7110653319</v>
      </c>
      <c r="M287" s="341">
        <v>13981.5372902325</v>
      </c>
      <c r="N287" s="341">
        <v>14243.4056865249</v>
      </c>
      <c r="O287" s="341">
        <v>13858.458407529901</v>
      </c>
      <c r="P287" s="341">
        <v>8573</v>
      </c>
      <c r="Q287" s="341">
        <v>10826.045932511701</v>
      </c>
      <c r="R287" s="341">
        <v>13436.818073460099</v>
      </c>
      <c r="S287" s="341">
        <v>12947.839929625799</v>
      </c>
      <c r="T287" s="341">
        <v>12760.823623095999</v>
      </c>
      <c r="U287" s="341">
        <v>12726.094978564</v>
      </c>
      <c r="V287" s="74">
        <f>100</f>
        <v>100</v>
      </c>
      <c r="W287" s="127">
        <f t="shared" si="42"/>
        <v>113.01814506330626</v>
      </c>
      <c r="X287" s="127">
        <f t="shared" si="42"/>
        <v>99.769152514543947</v>
      </c>
      <c r="Y287" s="127">
        <f t="shared" si="42"/>
        <v>111.09422085067038</v>
      </c>
      <c r="Z287" s="127">
        <f t="shared" si="41"/>
        <v>116.99311631778015</v>
      </c>
      <c r="AA287" s="127">
        <f t="shared" si="41"/>
        <v>105.01003673329902</v>
      </c>
      <c r="AB287" s="127">
        <f t="shared" si="41"/>
        <v>118.52092212069316</v>
      </c>
      <c r="AC287" s="127">
        <f t="shared" si="41"/>
        <v>127.28845164488007</v>
      </c>
      <c r="AD287" s="127">
        <f t="shared" si="40"/>
        <v>138.16405043062147</v>
      </c>
      <c r="AE287" s="127">
        <f t="shared" si="40"/>
        <v>136.72484449096623</v>
      </c>
      <c r="AF287" s="127">
        <f t="shared" si="40"/>
        <v>139.28564413816881</v>
      </c>
      <c r="AG287" s="127">
        <f t="shared" si="40"/>
        <v>135.52126145511573</v>
      </c>
      <c r="AH287" s="127">
        <f t="shared" si="40"/>
        <v>83.834993784260888</v>
      </c>
      <c r="AI287" s="127">
        <f t="shared" si="40"/>
        <v>105.86743187451782</v>
      </c>
      <c r="AJ287" s="127">
        <f t="shared" si="40"/>
        <v>131.39805898387633</v>
      </c>
      <c r="AK287" s="127">
        <f t="shared" si="40"/>
        <v>126.61636300242432</v>
      </c>
      <c r="AL287" s="127">
        <f t="shared" si="40"/>
        <v>124.7875386824102</v>
      </c>
      <c r="AM287" s="127">
        <f t="shared" si="40"/>
        <v>124.44792877940354</v>
      </c>
      <c r="AN287" s="283"/>
      <c r="AO287" s="284"/>
      <c r="AP287" s="284"/>
      <c r="AQ287" s="284"/>
      <c r="AR287" s="284"/>
      <c r="AS287" s="284"/>
      <c r="AT287" s="284"/>
      <c r="AU287" s="284"/>
      <c r="AV287" s="284"/>
      <c r="AW287" s="284"/>
      <c r="AX287" s="284"/>
      <c r="AY287" s="284"/>
      <c r="AZ287" s="284"/>
      <c r="BA287" s="284"/>
      <c r="BB287" s="284"/>
      <c r="BC287" s="284"/>
      <c r="BD287" s="284"/>
      <c r="BE287" s="284"/>
    </row>
    <row r="288" spans="2:57" ht="15" customHeight="1" x14ac:dyDescent="0.25">
      <c r="B288" s="772" t="s">
        <v>60</v>
      </c>
      <c r="C288" s="1" t="s">
        <v>2</v>
      </c>
      <c r="D288" s="425">
        <v>6560.0029057097199</v>
      </c>
      <c r="E288" s="11">
        <v>7834.1227164274796</v>
      </c>
      <c r="F288" s="11">
        <v>6741.4935508972203</v>
      </c>
      <c r="G288" s="11">
        <v>6885.3871865646397</v>
      </c>
      <c r="H288" s="11">
        <v>6950.3863685944898</v>
      </c>
      <c r="I288" s="11">
        <v>6242.4153730116705</v>
      </c>
      <c r="J288" s="11">
        <v>7136.5127763232003</v>
      </c>
      <c r="K288" s="11">
        <v>7180.9441034276697</v>
      </c>
      <c r="L288" s="11">
        <v>7934.4642224868803</v>
      </c>
      <c r="M288" s="11">
        <v>7792.8285167443901</v>
      </c>
      <c r="N288" s="11">
        <v>8672.1061318551292</v>
      </c>
      <c r="O288" s="11">
        <v>8989.6718392266594</v>
      </c>
      <c r="P288" s="11">
        <v>7361.5</v>
      </c>
      <c r="Q288" s="11">
        <v>11330.632374541599</v>
      </c>
      <c r="R288" s="11">
        <v>12496.8276089707</v>
      </c>
      <c r="S288" s="11">
        <v>12147.1890116832</v>
      </c>
      <c r="T288" s="11">
        <v>12037.025326663501</v>
      </c>
      <c r="U288" s="11">
        <v>12002.4700359988</v>
      </c>
      <c r="V288" s="74">
        <f>100</f>
        <v>100</v>
      </c>
      <c r="W288" s="127">
        <f t="shared" si="42"/>
        <v>119.42254948711663</v>
      </c>
      <c r="X288" s="127">
        <f t="shared" si="42"/>
        <v>102.76662446337538</v>
      </c>
      <c r="Y288" s="127">
        <f t="shared" si="42"/>
        <v>104.96012403548954</v>
      </c>
      <c r="Z288" s="127">
        <f t="shared" si="41"/>
        <v>105.95096478608244</v>
      </c>
      <c r="AA288" s="127">
        <f t="shared" si="41"/>
        <v>95.158728780110351</v>
      </c>
      <c r="AB288" s="127">
        <f t="shared" si="41"/>
        <v>108.78825633006497</v>
      </c>
      <c r="AC288" s="127">
        <f t="shared" si="41"/>
        <v>109.46556284567333</v>
      </c>
      <c r="AD288" s="127">
        <f t="shared" si="40"/>
        <v>120.95214493854647</v>
      </c>
      <c r="AE288" s="127">
        <f t="shared" si="40"/>
        <v>118.79306501467612</v>
      </c>
      <c r="AF288" s="127">
        <f t="shared" si="40"/>
        <v>132.19668125919685</v>
      </c>
      <c r="AG288" s="127">
        <f t="shared" si="40"/>
        <v>137.03761977608568</v>
      </c>
      <c r="AH288" s="127">
        <f t="shared" si="40"/>
        <v>112.21793809866563</v>
      </c>
      <c r="AI288" s="127">
        <f t="shared" si="40"/>
        <v>172.72297798343351</v>
      </c>
      <c r="AJ288" s="127">
        <f t="shared" si="40"/>
        <v>190.50033648755954</v>
      </c>
      <c r="AK288" s="127">
        <f t="shared" si="40"/>
        <v>185.17048218241618</v>
      </c>
      <c r="AL288" s="127">
        <f t="shared" si="40"/>
        <v>183.49115845949808</v>
      </c>
      <c r="AM288" s="127">
        <f t="shared" si="40"/>
        <v>182.96440121317698</v>
      </c>
      <c r="AN288" s="280">
        <v>1</v>
      </c>
      <c r="AO288" s="281">
        <v>1</v>
      </c>
      <c r="AP288" s="281">
        <v>1</v>
      </c>
      <c r="AQ288" s="281">
        <v>1</v>
      </c>
      <c r="AR288" s="281">
        <v>1</v>
      </c>
      <c r="AS288" s="281">
        <v>1</v>
      </c>
      <c r="AT288" s="281">
        <v>1</v>
      </c>
      <c r="AU288" s="281">
        <v>1</v>
      </c>
      <c r="AV288" s="281">
        <v>1</v>
      </c>
      <c r="AW288" s="281">
        <v>1</v>
      </c>
      <c r="AX288" s="281">
        <v>1</v>
      </c>
      <c r="AY288" s="281">
        <v>1</v>
      </c>
      <c r="AZ288" s="281">
        <v>1</v>
      </c>
      <c r="BA288" s="281">
        <v>1</v>
      </c>
      <c r="BB288" s="281">
        <v>1</v>
      </c>
      <c r="BC288" s="281">
        <v>4</v>
      </c>
      <c r="BD288" s="281">
        <v>6</v>
      </c>
      <c r="BE288" s="325">
        <v>7</v>
      </c>
    </row>
    <row r="289" spans="2:57" ht="15" x14ac:dyDescent="0.25">
      <c r="B289" s="772"/>
      <c r="C289" s="1" t="s">
        <v>3</v>
      </c>
      <c r="D289" s="365">
        <v>5459.8285631265398</v>
      </c>
      <c r="E289" s="11">
        <v>8655.3185427869394</v>
      </c>
      <c r="F289" s="11">
        <v>8029.0740173076501</v>
      </c>
      <c r="G289" s="11">
        <v>9214.2133398553506</v>
      </c>
      <c r="H289" s="11">
        <v>9227.9517297601396</v>
      </c>
      <c r="I289" s="11">
        <v>8499.6228794002109</v>
      </c>
      <c r="J289" s="11">
        <v>10127.2660988301</v>
      </c>
      <c r="K289" s="11">
        <v>11100.2227171492</v>
      </c>
      <c r="L289" s="11">
        <v>12573.792126693899</v>
      </c>
      <c r="M289" s="11">
        <v>12778.183125548499</v>
      </c>
      <c r="N289" s="11">
        <v>13811.570282250101</v>
      </c>
      <c r="O289" s="11">
        <v>14171.6611549224</v>
      </c>
      <c r="P289" s="11">
        <v>7917.6</v>
      </c>
      <c r="Q289" s="11">
        <v>10285.5753236773</v>
      </c>
      <c r="R289" s="11">
        <v>12646.5809693213</v>
      </c>
      <c r="S289" s="11">
        <v>12153.2408057271</v>
      </c>
      <c r="T289" s="11">
        <v>11957.1195166123</v>
      </c>
      <c r="U289" s="11">
        <v>11929.668841189899</v>
      </c>
      <c r="V289" s="74">
        <f>100</f>
        <v>100</v>
      </c>
      <c r="W289" s="127">
        <f t="shared" si="42"/>
        <v>158.52729518361508</v>
      </c>
      <c r="X289" s="127">
        <f t="shared" si="42"/>
        <v>147.05725508549386</v>
      </c>
      <c r="Y289" s="127">
        <f t="shared" si="42"/>
        <v>168.76378504051203</v>
      </c>
      <c r="Z289" s="127">
        <f t="shared" si="41"/>
        <v>169.01541180398905</v>
      </c>
      <c r="AA289" s="127">
        <f t="shared" si="41"/>
        <v>155.67563671876448</v>
      </c>
      <c r="AB289" s="127">
        <f t="shared" si="41"/>
        <v>185.48688812732203</v>
      </c>
      <c r="AC289" s="127">
        <f t="shared" si="41"/>
        <v>203.3071659450186</v>
      </c>
      <c r="AD289" s="127">
        <f t="shared" si="40"/>
        <v>230.29646409801538</v>
      </c>
      <c r="AE289" s="127">
        <f t="shared" si="40"/>
        <v>234.04000652780837</v>
      </c>
      <c r="AF289" s="127">
        <f t="shared" si="40"/>
        <v>252.96710551550694</v>
      </c>
      <c r="AG289" s="127">
        <f t="shared" si="40"/>
        <v>259.56238352669226</v>
      </c>
      <c r="AH289" s="127">
        <f t="shared" si="40"/>
        <v>145.01554230973932</v>
      </c>
      <c r="AI289" s="127">
        <f t="shared" si="40"/>
        <v>188.38641552121049</v>
      </c>
      <c r="AJ289" s="127">
        <f t="shared" si="40"/>
        <v>231.62963494368964</v>
      </c>
      <c r="AK289" s="127">
        <f t="shared" si="40"/>
        <v>222.59381709904125</v>
      </c>
      <c r="AL289" s="127">
        <f t="shared" si="40"/>
        <v>219.00173931038458</v>
      </c>
      <c r="AM289" s="127">
        <f t="shared" si="40"/>
        <v>218.49896390077205</v>
      </c>
      <c r="AN289" s="280">
        <v>1</v>
      </c>
      <c r="AO289" s="281">
        <v>1</v>
      </c>
      <c r="AP289" s="281">
        <v>1</v>
      </c>
      <c r="AQ289" s="281">
        <v>1</v>
      </c>
      <c r="AR289" s="281">
        <v>1</v>
      </c>
      <c r="AS289" s="281">
        <v>1</v>
      </c>
      <c r="AT289" s="281">
        <v>1</v>
      </c>
      <c r="AU289" s="281">
        <v>1</v>
      </c>
      <c r="AV289" s="281">
        <v>1</v>
      </c>
      <c r="AW289" s="281">
        <v>1</v>
      </c>
      <c r="AX289" s="281">
        <v>1</v>
      </c>
      <c r="AY289" s="281">
        <v>1</v>
      </c>
      <c r="AZ289" s="281">
        <v>1</v>
      </c>
      <c r="BA289" s="281">
        <v>1</v>
      </c>
      <c r="BB289" s="281">
        <v>1</v>
      </c>
      <c r="BC289" s="281">
        <v>4</v>
      </c>
      <c r="BD289" s="281">
        <v>6</v>
      </c>
      <c r="BE289" s="325">
        <v>7</v>
      </c>
    </row>
    <row r="290" spans="2:57" ht="15" x14ac:dyDescent="0.25">
      <c r="B290" s="772"/>
      <c r="C290" s="1" t="s">
        <v>4</v>
      </c>
      <c r="D290" s="365">
        <v>2621.5555232698898</v>
      </c>
      <c r="E290" s="11">
        <v>4162.8384554206305</v>
      </c>
      <c r="F290" s="11">
        <v>4005.5176967153202</v>
      </c>
      <c r="G290" s="11">
        <v>4196.9183466685299</v>
      </c>
      <c r="H290" s="11">
        <v>4504.4951947917698</v>
      </c>
      <c r="I290" s="11">
        <v>3897.17553556754</v>
      </c>
      <c r="J290" s="11">
        <v>4443.5974767728303</v>
      </c>
      <c r="K290" s="11">
        <v>5499.80987560432</v>
      </c>
      <c r="L290" s="11">
        <v>6182.9808693039804</v>
      </c>
      <c r="M290" s="11">
        <v>5354.0800896699802</v>
      </c>
      <c r="N290" s="11">
        <v>5802.0615988290601</v>
      </c>
      <c r="O290" s="11">
        <v>5879.21648435513</v>
      </c>
      <c r="P290" s="11">
        <v>3428.7</v>
      </c>
      <c r="Q290" s="11">
        <v>3916.2378529809398</v>
      </c>
      <c r="R290" s="11">
        <v>5303.9810756789502</v>
      </c>
      <c r="S290" s="11">
        <v>5095.7198277490997</v>
      </c>
      <c r="T290" s="11">
        <v>5012.6598512327901</v>
      </c>
      <c r="U290" s="11">
        <v>4996.6345705856702</v>
      </c>
      <c r="V290" s="74">
        <f>100</f>
        <v>100</v>
      </c>
      <c r="W290" s="127">
        <f t="shared" si="42"/>
        <v>158.79268695512062</v>
      </c>
      <c r="X290" s="127">
        <f t="shared" si="42"/>
        <v>152.79164073241532</v>
      </c>
      <c r="Y290" s="127">
        <f t="shared" si="42"/>
        <v>160.09267434601867</v>
      </c>
      <c r="Z290" s="127">
        <f t="shared" si="41"/>
        <v>171.82528292108313</v>
      </c>
      <c r="AA290" s="127">
        <f t="shared" si="41"/>
        <v>148.65889739792954</v>
      </c>
      <c r="AB290" s="127">
        <f t="shared" si="41"/>
        <v>169.50232170670529</v>
      </c>
      <c r="AC290" s="127">
        <f t="shared" si="41"/>
        <v>209.79185169972513</v>
      </c>
      <c r="AD290" s="127">
        <f t="shared" si="40"/>
        <v>235.85160849814434</v>
      </c>
      <c r="AE290" s="127">
        <f t="shared" si="40"/>
        <v>204.23294651382349</v>
      </c>
      <c r="AF290" s="127">
        <f t="shared" si="40"/>
        <v>221.32133183248763</v>
      </c>
      <c r="AG290" s="127">
        <f t="shared" si="40"/>
        <v>224.26442744275471</v>
      </c>
      <c r="AH290" s="127">
        <f t="shared" si="40"/>
        <v>130.78876146492414</v>
      </c>
      <c r="AI290" s="127">
        <f t="shared" si="40"/>
        <v>149.38603505510275</v>
      </c>
      <c r="AJ290" s="127">
        <f t="shared" si="40"/>
        <v>202.3219050139837</v>
      </c>
      <c r="AK290" s="127">
        <f t="shared" si="40"/>
        <v>194.3777189732439</v>
      </c>
      <c r="AL290" s="127">
        <f t="shared" ref="AI290:AM341" si="43">T290*100/$D290</f>
        <v>191.20937194496091</v>
      </c>
      <c r="AM290" s="127">
        <f t="shared" si="43"/>
        <v>190.59808294097556</v>
      </c>
      <c r="AN290" s="280">
        <v>1</v>
      </c>
      <c r="AO290" s="281">
        <v>1</v>
      </c>
      <c r="AP290" s="281">
        <v>1</v>
      </c>
      <c r="AQ290" s="281">
        <v>1</v>
      </c>
      <c r="AR290" s="281">
        <v>1</v>
      </c>
      <c r="AS290" s="281">
        <v>1</v>
      </c>
      <c r="AT290" s="281">
        <v>1</v>
      </c>
      <c r="AU290" s="281">
        <v>1</v>
      </c>
      <c r="AV290" s="281">
        <v>1</v>
      </c>
      <c r="AW290" s="281">
        <v>1</v>
      </c>
      <c r="AX290" s="281">
        <v>1</v>
      </c>
      <c r="AY290" s="281">
        <v>1</v>
      </c>
      <c r="AZ290" s="281">
        <v>1</v>
      </c>
      <c r="BA290" s="281">
        <v>1</v>
      </c>
      <c r="BB290" s="281">
        <v>1</v>
      </c>
      <c r="BC290" s="281">
        <v>4</v>
      </c>
      <c r="BD290" s="281">
        <v>6</v>
      </c>
      <c r="BE290" s="325">
        <v>7</v>
      </c>
    </row>
    <row r="291" spans="2:57" ht="15" x14ac:dyDescent="0.25">
      <c r="B291" s="772"/>
      <c r="C291" s="1" t="s">
        <v>5</v>
      </c>
      <c r="D291" s="365">
        <v>3128.9650830548699</v>
      </c>
      <c r="E291" s="11">
        <v>3298.43429127643</v>
      </c>
      <c r="F291" s="11">
        <v>3330.4251456058901</v>
      </c>
      <c r="G291" s="11">
        <v>3957.9329862688201</v>
      </c>
      <c r="H291" s="11">
        <v>3474.1023962890199</v>
      </c>
      <c r="I291" s="11">
        <v>3536.6032128423599</v>
      </c>
      <c r="J291" s="11">
        <v>3741.53492636905</v>
      </c>
      <c r="K291" s="11">
        <v>3919.6045412569902</v>
      </c>
      <c r="L291" s="11">
        <v>4365.9402796107297</v>
      </c>
      <c r="M291" s="11">
        <v>4273.1761993888103</v>
      </c>
      <c r="N291" s="11">
        <v>5841.9233284544198</v>
      </c>
      <c r="O291" s="11">
        <v>6241.0582548969696</v>
      </c>
      <c r="P291" s="11">
        <v>4554</v>
      </c>
      <c r="Q291" s="11">
        <v>3691.3708743908301</v>
      </c>
      <c r="R291" s="11">
        <v>4560.1745731942101</v>
      </c>
      <c r="S291" s="11">
        <v>4386.0537612566404</v>
      </c>
      <c r="T291" s="11">
        <v>4317.5973548451502</v>
      </c>
      <c r="U291" s="11">
        <v>4310.7433995564497</v>
      </c>
      <c r="V291" s="74">
        <f>100</f>
        <v>100</v>
      </c>
      <c r="W291" s="127">
        <f t="shared" si="42"/>
        <v>105.41614251751585</v>
      </c>
      <c r="X291" s="127">
        <f t="shared" si="42"/>
        <v>106.43855259497913</v>
      </c>
      <c r="Y291" s="127">
        <f t="shared" si="42"/>
        <v>126.49335742681451</v>
      </c>
      <c r="Z291" s="127">
        <f t="shared" si="41"/>
        <v>111.03039836089145</v>
      </c>
      <c r="AA291" s="127">
        <f t="shared" si="41"/>
        <v>113.02789002009267</v>
      </c>
      <c r="AB291" s="127">
        <f t="shared" si="41"/>
        <v>119.57739466738045</v>
      </c>
      <c r="AC291" s="127">
        <f t="shared" si="41"/>
        <v>125.26840144314437</v>
      </c>
      <c r="AD291" s="127">
        <f t="shared" si="41"/>
        <v>139.53304571069796</v>
      </c>
      <c r="AE291" s="127">
        <f t="shared" si="41"/>
        <v>136.56835681965566</v>
      </c>
      <c r="AF291" s="127">
        <f t="shared" si="41"/>
        <v>186.70465068759526</v>
      </c>
      <c r="AG291" s="127">
        <f t="shared" si="41"/>
        <v>199.46078301403421</v>
      </c>
      <c r="AH291" s="127">
        <f t="shared" si="41"/>
        <v>145.54333075375328</v>
      </c>
      <c r="AI291" s="127">
        <f t="shared" si="43"/>
        <v>117.97417920646377</v>
      </c>
      <c r="AJ291" s="127">
        <f t="shared" si="43"/>
        <v>145.74066671086089</v>
      </c>
      <c r="AK291" s="127">
        <f t="shared" si="43"/>
        <v>140.1758615016071</v>
      </c>
      <c r="AL291" s="127">
        <f t="shared" si="43"/>
        <v>137.98803247205927</v>
      </c>
      <c r="AM291" s="127">
        <f t="shared" si="43"/>
        <v>137.76898383755011</v>
      </c>
      <c r="AN291" s="280">
        <v>1</v>
      </c>
      <c r="AO291" s="281">
        <v>1</v>
      </c>
      <c r="AP291" s="281">
        <v>1</v>
      </c>
      <c r="AQ291" s="281">
        <v>1</v>
      </c>
      <c r="AR291" s="281">
        <v>1</v>
      </c>
      <c r="AS291" s="281">
        <v>1</v>
      </c>
      <c r="AT291" s="281">
        <v>1</v>
      </c>
      <c r="AU291" s="281">
        <v>1</v>
      </c>
      <c r="AV291" s="281">
        <v>1</v>
      </c>
      <c r="AW291" s="281">
        <v>1</v>
      </c>
      <c r="AX291" s="281">
        <v>1</v>
      </c>
      <c r="AY291" s="281">
        <v>1</v>
      </c>
      <c r="AZ291" s="281">
        <v>1</v>
      </c>
      <c r="BA291" s="281">
        <v>1</v>
      </c>
      <c r="BB291" s="281">
        <v>1</v>
      </c>
      <c r="BC291" s="281">
        <v>4</v>
      </c>
      <c r="BD291" s="281">
        <v>6</v>
      </c>
      <c r="BE291" s="325">
        <v>7</v>
      </c>
    </row>
    <row r="292" spans="2:57" ht="15" x14ac:dyDescent="0.25">
      <c r="B292" s="772"/>
      <c r="C292" s="1" t="s">
        <v>6</v>
      </c>
      <c r="D292" s="365">
        <v>17770.352075161001</v>
      </c>
      <c r="E292" s="11">
        <v>23950.714005911501</v>
      </c>
      <c r="F292" s="11">
        <v>22106.510410526102</v>
      </c>
      <c r="G292" s="11">
        <v>24254.451859357301</v>
      </c>
      <c r="H292" s="11">
        <v>24156.935689435399</v>
      </c>
      <c r="I292" s="11">
        <v>22175.8170008218</v>
      </c>
      <c r="J292" s="11">
        <v>25448.9112782952</v>
      </c>
      <c r="K292" s="11">
        <v>27700.5812374382</v>
      </c>
      <c r="L292" s="11">
        <v>31057.177498095502</v>
      </c>
      <c r="M292" s="11">
        <v>30198.2679313517</v>
      </c>
      <c r="N292" s="11">
        <v>34127.661341388703</v>
      </c>
      <c r="O292" s="11">
        <v>35281.607733401201</v>
      </c>
      <c r="P292" s="11">
        <v>23261.8</v>
      </c>
      <c r="Q292" s="11">
        <v>29223.8164255907</v>
      </c>
      <c r="R292" s="11">
        <v>35007.564227165203</v>
      </c>
      <c r="S292" s="11">
        <v>33782.203406416003</v>
      </c>
      <c r="T292" s="11">
        <v>33324.402049353797</v>
      </c>
      <c r="U292" s="11">
        <v>33239.516847330902</v>
      </c>
      <c r="V292" s="74">
        <f>100</f>
        <v>100</v>
      </c>
      <c r="W292" s="127">
        <f t="shared" si="42"/>
        <v>134.77906292801745</v>
      </c>
      <c r="X292" s="127">
        <f t="shared" si="42"/>
        <v>124.40108286557859</v>
      </c>
      <c r="Y292" s="127">
        <f t="shared" si="42"/>
        <v>136.48830229570763</v>
      </c>
      <c r="Z292" s="127">
        <f t="shared" si="41"/>
        <v>135.93954462613837</v>
      </c>
      <c r="AA292" s="127">
        <f t="shared" si="41"/>
        <v>124.79109534255463</v>
      </c>
      <c r="AB292" s="127">
        <f t="shared" si="41"/>
        <v>143.20994412860912</v>
      </c>
      <c r="AC292" s="127">
        <f t="shared" si="41"/>
        <v>155.88088024523415</v>
      </c>
      <c r="AD292" s="127">
        <f t="shared" si="41"/>
        <v>174.76962395982309</v>
      </c>
      <c r="AE292" s="127">
        <f t="shared" si="41"/>
        <v>169.93623876232684</v>
      </c>
      <c r="AF292" s="127">
        <f t="shared" si="41"/>
        <v>192.04831281363062</v>
      </c>
      <c r="AG292" s="127">
        <f t="shared" si="41"/>
        <v>198.54197364337557</v>
      </c>
      <c r="AH292" s="127">
        <f t="shared" si="41"/>
        <v>130.9023023382571</v>
      </c>
      <c r="AI292" s="127">
        <f t="shared" si="43"/>
        <v>164.45265857416013</v>
      </c>
      <c r="AJ292" s="127">
        <f t="shared" si="43"/>
        <v>196.99983477591303</v>
      </c>
      <c r="AK292" s="127">
        <f t="shared" si="43"/>
        <v>190.1042999234439</v>
      </c>
      <c r="AL292" s="127">
        <f t="shared" si="43"/>
        <v>187.52809121848463</v>
      </c>
      <c r="AM292" s="127">
        <f t="shared" si="43"/>
        <v>187.05041243269653</v>
      </c>
      <c r="AN292" s="280"/>
      <c r="AO292" s="281"/>
      <c r="AP292" s="281"/>
      <c r="AQ292" s="281"/>
      <c r="AR292" s="281"/>
      <c r="AS292" s="281"/>
      <c r="AT292" s="281"/>
      <c r="AU292" s="281"/>
      <c r="AV292" s="281"/>
      <c r="AW292" s="281"/>
      <c r="AX292" s="281"/>
      <c r="AY292" s="281"/>
      <c r="AZ292" s="281"/>
      <c r="BA292" s="281"/>
      <c r="BB292" s="281"/>
      <c r="BC292" s="281"/>
      <c r="BD292" s="281"/>
      <c r="BE292" s="325"/>
    </row>
    <row r="293" spans="2:57" ht="15" x14ac:dyDescent="0.25">
      <c r="B293" s="765"/>
      <c r="C293" s="8" t="s">
        <v>7</v>
      </c>
      <c r="D293" s="424">
        <v>14641.3869921062</v>
      </c>
      <c r="E293" s="341">
        <v>20652.279714634999</v>
      </c>
      <c r="F293" s="341">
        <v>18776.085264920199</v>
      </c>
      <c r="G293" s="341">
        <v>20296.518873088498</v>
      </c>
      <c r="H293" s="341">
        <v>20682.833293146399</v>
      </c>
      <c r="I293" s="341">
        <v>18639.213787979399</v>
      </c>
      <c r="J293" s="341">
        <v>21707.376351926101</v>
      </c>
      <c r="K293" s="341">
        <v>23780.976696181198</v>
      </c>
      <c r="L293" s="341">
        <v>26691.237218484799</v>
      </c>
      <c r="M293" s="341">
        <v>25925.091731962901</v>
      </c>
      <c r="N293" s="341">
        <v>28285.7380129343</v>
      </c>
      <c r="O293" s="341">
        <v>29040.549478504199</v>
      </c>
      <c r="P293" s="341">
        <v>18707.8</v>
      </c>
      <c r="Q293" s="341">
        <v>25532.4455511999</v>
      </c>
      <c r="R293" s="341">
        <v>30447.389653971</v>
      </c>
      <c r="S293" s="341">
        <v>29396.149645159399</v>
      </c>
      <c r="T293" s="341">
        <v>29006.804694508701</v>
      </c>
      <c r="U293" s="341">
        <v>28928.7734477745</v>
      </c>
      <c r="V293" s="74">
        <f>100</f>
        <v>100</v>
      </c>
      <c r="W293" s="127">
        <f t="shared" si="42"/>
        <v>141.05412093655832</v>
      </c>
      <c r="X293" s="127">
        <f t="shared" si="42"/>
        <v>128.23979910539344</v>
      </c>
      <c r="Y293" s="127">
        <f t="shared" si="42"/>
        <v>138.62429074534555</v>
      </c>
      <c r="Z293" s="127">
        <f t="shared" si="41"/>
        <v>141.26280047305221</v>
      </c>
      <c r="AA293" s="127">
        <f t="shared" si="41"/>
        <v>127.30497321072519</v>
      </c>
      <c r="AB293" s="127">
        <f t="shared" si="41"/>
        <v>148.26038245986859</v>
      </c>
      <c r="AC293" s="127">
        <f t="shared" si="41"/>
        <v>162.42297747476073</v>
      </c>
      <c r="AD293" s="127">
        <f t="shared" si="41"/>
        <v>182.29992303922566</v>
      </c>
      <c r="AE293" s="127">
        <f t="shared" si="41"/>
        <v>177.0671845907784</v>
      </c>
      <c r="AF293" s="127">
        <f t="shared" si="41"/>
        <v>193.19029015614677</v>
      </c>
      <c r="AG293" s="127">
        <f t="shared" si="41"/>
        <v>198.34561776258772</v>
      </c>
      <c r="AH293" s="127">
        <f t="shared" si="41"/>
        <v>127.77341388548898</v>
      </c>
      <c r="AI293" s="127">
        <f t="shared" si="43"/>
        <v>174.38542922856649</v>
      </c>
      <c r="AJ293" s="127">
        <f t="shared" si="43"/>
        <v>207.95427147978873</v>
      </c>
      <c r="AK293" s="127">
        <f t="shared" si="43"/>
        <v>200.77435055168013</v>
      </c>
      <c r="AL293" s="127">
        <f t="shared" si="43"/>
        <v>198.1151424393571</v>
      </c>
      <c r="AM293" s="127">
        <f t="shared" si="43"/>
        <v>197.58219261174671</v>
      </c>
      <c r="AN293" s="283"/>
      <c r="AO293" s="284"/>
      <c r="AP293" s="284"/>
      <c r="AQ293" s="284"/>
      <c r="AR293" s="284"/>
      <c r="AS293" s="284"/>
      <c r="AT293" s="284"/>
      <c r="AU293" s="284"/>
      <c r="AV293" s="284"/>
      <c r="AW293" s="284"/>
      <c r="AX293" s="284"/>
      <c r="AY293" s="284"/>
      <c r="AZ293" s="284"/>
      <c r="BA293" s="284"/>
      <c r="BB293" s="284"/>
      <c r="BC293" s="284"/>
      <c r="BD293" s="284"/>
      <c r="BE293" s="284"/>
    </row>
    <row r="294" spans="2:57" ht="15" customHeight="1" x14ac:dyDescent="0.25">
      <c r="B294" s="772" t="s">
        <v>61</v>
      </c>
      <c r="C294" s="1" t="s">
        <v>2</v>
      </c>
      <c r="D294" s="425">
        <v>1322.58220737082</v>
      </c>
      <c r="E294" s="11">
        <v>1246.0382465011901</v>
      </c>
      <c r="F294" s="11">
        <v>1295.83343158292</v>
      </c>
      <c r="G294" s="11">
        <v>1252.6932438885201</v>
      </c>
      <c r="H294" s="11">
        <v>1123.62646825807</v>
      </c>
      <c r="I294" s="11">
        <v>1317.8957796264799</v>
      </c>
      <c r="J294" s="11">
        <v>1131.2542118229301</v>
      </c>
      <c r="K294" s="11">
        <v>970.93812808952202</v>
      </c>
      <c r="L294" s="11">
        <v>1040.22489029088</v>
      </c>
      <c r="M294" s="11">
        <v>950.20566993412206</v>
      </c>
      <c r="N294" s="11">
        <v>802.84014823580696</v>
      </c>
      <c r="O294" s="11">
        <v>656.932078351565</v>
      </c>
      <c r="P294" s="11">
        <v>675.9</v>
      </c>
      <c r="Q294" s="11">
        <v>907.55133605050401</v>
      </c>
      <c r="R294" s="11">
        <v>844.49782700383298</v>
      </c>
      <c r="S294" s="11">
        <v>895.64516252438102</v>
      </c>
      <c r="T294" s="11">
        <v>904.82416308646395</v>
      </c>
      <c r="U294" s="11">
        <v>919.75515215012103</v>
      </c>
      <c r="V294" s="74">
        <f>100</f>
        <v>100</v>
      </c>
      <c r="W294" s="127">
        <f t="shared" si="42"/>
        <v>94.212536623958314</v>
      </c>
      <c r="X294" s="127">
        <f t="shared" si="42"/>
        <v>97.977533975670653</v>
      </c>
      <c r="Y294" s="127">
        <f t="shared" si="42"/>
        <v>94.715718758894155</v>
      </c>
      <c r="Z294" s="127">
        <f t="shared" si="41"/>
        <v>84.95702285998108</v>
      </c>
      <c r="AA294" s="127">
        <f t="shared" si="41"/>
        <v>99.645660759821013</v>
      </c>
      <c r="AB294" s="127">
        <f t="shared" si="41"/>
        <v>85.53375400926997</v>
      </c>
      <c r="AC294" s="127">
        <f t="shared" si="41"/>
        <v>73.412308337314158</v>
      </c>
      <c r="AD294" s="127">
        <f t="shared" si="41"/>
        <v>78.651057340228235</v>
      </c>
      <c r="AE294" s="127">
        <f t="shared" si="41"/>
        <v>71.844734084473245</v>
      </c>
      <c r="AF294" s="127">
        <f t="shared" si="41"/>
        <v>60.702476092717468</v>
      </c>
      <c r="AG294" s="127">
        <f t="shared" si="41"/>
        <v>49.67041554698438</v>
      </c>
      <c r="AH294" s="127">
        <f t="shared" si="41"/>
        <v>51.104573782497134</v>
      </c>
      <c r="AI294" s="127">
        <f t="shared" si="43"/>
        <v>68.619654112437985</v>
      </c>
      <c r="AJ294" s="127">
        <f t="shared" si="43"/>
        <v>63.852199303559523</v>
      </c>
      <c r="AK294" s="127">
        <f t="shared" si="43"/>
        <v>67.719432299399131</v>
      </c>
      <c r="AL294" s="127">
        <f t="shared" si="43"/>
        <v>68.413453473351709</v>
      </c>
      <c r="AM294" s="127">
        <f t="shared" si="43"/>
        <v>69.542380581280867</v>
      </c>
      <c r="AN294" s="280">
        <v>1</v>
      </c>
      <c r="AO294" s="281">
        <v>1</v>
      </c>
      <c r="AP294" s="281">
        <v>1</v>
      </c>
      <c r="AQ294" s="281">
        <v>1</v>
      </c>
      <c r="AR294" s="281">
        <v>1</v>
      </c>
      <c r="AS294" s="281">
        <v>1</v>
      </c>
      <c r="AT294" s="281">
        <v>1</v>
      </c>
      <c r="AU294" s="281">
        <v>1</v>
      </c>
      <c r="AV294" s="281">
        <v>1</v>
      </c>
      <c r="AW294" s="281">
        <v>1</v>
      </c>
      <c r="AX294" s="281">
        <v>1</v>
      </c>
      <c r="AY294" s="281">
        <v>1</v>
      </c>
      <c r="AZ294" s="281">
        <v>1</v>
      </c>
      <c r="BA294" s="281">
        <v>1</v>
      </c>
      <c r="BB294" s="281">
        <v>1</v>
      </c>
      <c r="BC294" s="281">
        <v>4</v>
      </c>
      <c r="BD294" s="281">
        <v>6</v>
      </c>
      <c r="BE294" s="325">
        <v>7</v>
      </c>
    </row>
    <row r="295" spans="2:57" ht="15" x14ac:dyDescent="0.25">
      <c r="B295" s="772"/>
      <c r="C295" s="1" t="s">
        <v>3</v>
      </c>
      <c r="D295" s="365">
        <v>2232.1904208436199</v>
      </c>
      <c r="E295" s="11">
        <v>2050.1406645062498</v>
      </c>
      <c r="F295" s="11">
        <v>2233.7239736848301</v>
      </c>
      <c r="G295" s="11">
        <v>2237.6343710329202</v>
      </c>
      <c r="H295" s="11">
        <v>2102.6948204792602</v>
      </c>
      <c r="I295" s="11">
        <v>2040.84159809076</v>
      </c>
      <c r="J295" s="11">
        <v>2343.4858979882702</v>
      </c>
      <c r="K295" s="11">
        <v>2037.48166657613</v>
      </c>
      <c r="L295" s="11">
        <v>1920.58025128486</v>
      </c>
      <c r="M295" s="11">
        <v>1908.65928581248</v>
      </c>
      <c r="N295" s="11">
        <v>966.33552365233095</v>
      </c>
      <c r="O295" s="11">
        <v>1304.1974052404</v>
      </c>
      <c r="P295" s="11">
        <v>1313.8</v>
      </c>
      <c r="Q295" s="11">
        <v>1375.4267871560201</v>
      </c>
      <c r="R295" s="11">
        <v>1271.82623365669</v>
      </c>
      <c r="S295" s="11">
        <v>1295.8088170891799</v>
      </c>
      <c r="T295" s="11">
        <v>1291.5977555091399</v>
      </c>
      <c r="U295" s="11">
        <v>1311.8869773581</v>
      </c>
      <c r="V295" s="74">
        <f>100</f>
        <v>100</v>
      </c>
      <c r="W295" s="127">
        <f t="shared" si="42"/>
        <v>91.844344701176198</v>
      </c>
      <c r="X295" s="127">
        <f t="shared" si="42"/>
        <v>100.06870170335337</v>
      </c>
      <c r="Y295" s="127">
        <f t="shared" si="42"/>
        <v>100.24388377167405</v>
      </c>
      <c r="Z295" s="127">
        <f t="shared" si="41"/>
        <v>94.198720720456322</v>
      </c>
      <c r="AA295" s="127">
        <f t="shared" si="41"/>
        <v>91.427755402671124</v>
      </c>
      <c r="AB295" s="127">
        <f t="shared" si="41"/>
        <v>104.9859311331776</v>
      </c>
      <c r="AC295" s="127">
        <f t="shared" si="41"/>
        <v>91.277233678213577</v>
      </c>
      <c r="AD295" s="127">
        <f t="shared" si="41"/>
        <v>86.040161867508061</v>
      </c>
      <c r="AE295" s="127">
        <f t="shared" si="41"/>
        <v>85.506113994124817</v>
      </c>
      <c r="AF295" s="127">
        <f t="shared" si="41"/>
        <v>43.290908993647598</v>
      </c>
      <c r="AG295" s="127">
        <f t="shared" si="41"/>
        <v>58.42679876511162</v>
      </c>
      <c r="AH295" s="127">
        <f t="shared" si="41"/>
        <v>58.856985843684015</v>
      </c>
      <c r="AI295" s="127">
        <f t="shared" si="43"/>
        <v>61.617807079209662</v>
      </c>
      <c r="AJ295" s="127">
        <f t="shared" si="43"/>
        <v>56.976601179751682</v>
      </c>
      <c r="AK295" s="127">
        <f t="shared" si="43"/>
        <v>58.050998023701318</v>
      </c>
      <c r="AL295" s="127">
        <f t="shared" si="43"/>
        <v>57.862346484804</v>
      </c>
      <c r="AM295" s="127">
        <f t="shared" si="43"/>
        <v>58.771284255502444</v>
      </c>
      <c r="AN295" s="280">
        <v>1</v>
      </c>
      <c r="AO295" s="281">
        <v>1</v>
      </c>
      <c r="AP295" s="281">
        <v>1</v>
      </c>
      <c r="AQ295" s="281">
        <v>1</v>
      </c>
      <c r="AR295" s="281">
        <v>1</v>
      </c>
      <c r="AS295" s="281">
        <v>1</v>
      </c>
      <c r="AT295" s="281">
        <v>1</v>
      </c>
      <c r="AU295" s="281">
        <v>1</v>
      </c>
      <c r="AV295" s="281">
        <v>1</v>
      </c>
      <c r="AW295" s="281">
        <v>1</v>
      </c>
      <c r="AX295" s="281">
        <v>1</v>
      </c>
      <c r="AY295" s="281">
        <v>1</v>
      </c>
      <c r="AZ295" s="281">
        <v>1</v>
      </c>
      <c r="BA295" s="281">
        <v>1</v>
      </c>
      <c r="BB295" s="281">
        <v>1</v>
      </c>
      <c r="BC295" s="281">
        <v>4</v>
      </c>
      <c r="BD295" s="281">
        <v>6</v>
      </c>
      <c r="BE295" s="325">
        <v>7</v>
      </c>
    </row>
    <row r="296" spans="2:57" ht="15" x14ac:dyDescent="0.25">
      <c r="B296" s="772"/>
      <c r="C296" s="1" t="s">
        <v>4</v>
      </c>
      <c r="D296" s="365">
        <v>4713.6665213811802</v>
      </c>
      <c r="E296" s="11">
        <v>4658.1911850242795</v>
      </c>
      <c r="F296" s="11">
        <v>4894.7157442995604</v>
      </c>
      <c r="G296" s="11">
        <v>4863.4452558145003</v>
      </c>
      <c r="H296" s="11">
        <v>4655.7128586683202</v>
      </c>
      <c r="I296" s="11">
        <v>4715.24580382974</v>
      </c>
      <c r="J296" s="11">
        <v>4723.98060075785</v>
      </c>
      <c r="K296" s="11">
        <v>4836.0041284154504</v>
      </c>
      <c r="L296" s="11">
        <v>4756.92320897845</v>
      </c>
      <c r="M296" s="11">
        <v>4928.6764161617402</v>
      </c>
      <c r="N296" s="11">
        <v>2397.2055266627199</v>
      </c>
      <c r="O296" s="11">
        <v>2301.80615619435</v>
      </c>
      <c r="P296" s="11">
        <v>2111.9</v>
      </c>
      <c r="Q296" s="11">
        <v>2223.00905615595</v>
      </c>
      <c r="R296" s="11">
        <v>2389.1680266994299</v>
      </c>
      <c r="S296" s="11">
        <v>2431.9258752283199</v>
      </c>
      <c r="T296" s="11">
        <v>2423.2682992545701</v>
      </c>
      <c r="U296" s="11">
        <v>2464.3844910774901</v>
      </c>
      <c r="V296" s="74">
        <f>100</f>
        <v>100</v>
      </c>
      <c r="W296" s="127">
        <f t="shared" si="42"/>
        <v>98.823095861676578</v>
      </c>
      <c r="X296" s="127">
        <f t="shared" si="42"/>
        <v>103.84094254646868</v>
      </c>
      <c r="Y296" s="127">
        <f t="shared" si="42"/>
        <v>103.17754202071623</v>
      </c>
      <c r="Z296" s="127">
        <f t="shared" si="41"/>
        <v>98.770518396878899</v>
      </c>
      <c r="AA296" s="127">
        <f t="shared" si="41"/>
        <v>100.03350433131823</v>
      </c>
      <c r="AB296" s="127">
        <f t="shared" si="41"/>
        <v>100.21881224159335</v>
      </c>
      <c r="AC296" s="127">
        <f t="shared" si="41"/>
        <v>102.5953810368075</v>
      </c>
      <c r="AD296" s="127">
        <f t="shared" si="41"/>
        <v>100.91768663313491</v>
      </c>
      <c r="AE296" s="127">
        <f t="shared" si="41"/>
        <v>104.56141506416026</v>
      </c>
      <c r="AF296" s="127">
        <f t="shared" si="41"/>
        <v>50.856493894699618</v>
      </c>
      <c r="AG296" s="127">
        <f t="shared" si="41"/>
        <v>48.832605059211609</v>
      </c>
      <c r="AH296" s="127">
        <f t="shared" si="41"/>
        <v>44.803763491125785</v>
      </c>
      <c r="AI296" s="127">
        <f t="shared" si="43"/>
        <v>47.160931857872974</v>
      </c>
      <c r="AJ296" s="127">
        <f t="shared" si="43"/>
        <v>50.685979075146051</v>
      </c>
      <c r="AK296" s="127">
        <f t="shared" si="43"/>
        <v>51.59308288350713</v>
      </c>
      <c r="AL296" s="127">
        <f t="shared" si="43"/>
        <v>51.409413208648317</v>
      </c>
      <c r="AM296" s="127">
        <f t="shared" si="43"/>
        <v>52.281689421579735</v>
      </c>
      <c r="AN296" s="280">
        <v>1</v>
      </c>
      <c r="AO296" s="281">
        <v>1</v>
      </c>
      <c r="AP296" s="281">
        <v>1</v>
      </c>
      <c r="AQ296" s="281">
        <v>1</v>
      </c>
      <c r="AR296" s="281">
        <v>1</v>
      </c>
      <c r="AS296" s="281">
        <v>1</v>
      </c>
      <c r="AT296" s="281">
        <v>1</v>
      </c>
      <c r="AU296" s="281">
        <v>1</v>
      </c>
      <c r="AV296" s="281">
        <v>1</v>
      </c>
      <c r="AW296" s="281">
        <v>1</v>
      </c>
      <c r="AX296" s="281">
        <v>1</v>
      </c>
      <c r="AY296" s="281">
        <v>1</v>
      </c>
      <c r="AZ296" s="281">
        <v>1</v>
      </c>
      <c r="BA296" s="281">
        <v>1</v>
      </c>
      <c r="BB296" s="281">
        <v>1</v>
      </c>
      <c r="BC296" s="281">
        <v>4</v>
      </c>
      <c r="BD296" s="281">
        <v>6</v>
      </c>
      <c r="BE296" s="325">
        <v>7</v>
      </c>
    </row>
    <row r="297" spans="2:57" ht="15" x14ac:dyDescent="0.25">
      <c r="B297" s="772"/>
      <c r="C297" s="1" t="s">
        <v>5</v>
      </c>
      <c r="D297" s="365">
        <v>7265.9692963339603</v>
      </c>
      <c r="E297" s="11">
        <v>6201.7022185819596</v>
      </c>
      <c r="F297" s="11">
        <v>6058.3838336202198</v>
      </c>
      <c r="G297" s="11">
        <v>7439.2928269452505</v>
      </c>
      <c r="H297" s="11">
        <v>7458.4639408448402</v>
      </c>
      <c r="I297" s="11">
        <v>6925.1725186027397</v>
      </c>
      <c r="J297" s="11">
        <v>6411.9135209182596</v>
      </c>
      <c r="K297" s="11">
        <v>5836.05844967136</v>
      </c>
      <c r="L297" s="11">
        <v>5873.3275394040802</v>
      </c>
      <c r="M297" s="11">
        <v>5949.3068553119901</v>
      </c>
      <c r="N297" s="11">
        <v>9961.6953691881299</v>
      </c>
      <c r="O297" s="11">
        <v>9226.2528618672095</v>
      </c>
      <c r="P297" s="11">
        <v>9134.1</v>
      </c>
      <c r="Q297" s="11">
        <v>9372.9463147962597</v>
      </c>
      <c r="R297" s="11">
        <v>8890.0849027194599</v>
      </c>
      <c r="S297" s="11">
        <v>9085.52927342988</v>
      </c>
      <c r="T297" s="11">
        <v>9065.1973289547204</v>
      </c>
      <c r="U297" s="11">
        <v>9198.9263260515309</v>
      </c>
      <c r="V297" s="74">
        <f>100</f>
        <v>100</v>
      </c>
      <c r="W297" s="127">
        <f t="shared" si="42"/>
        <v>85.352717107007649</v>
      </c>
      <c r="X297" s="127">
        <f t="shared" si="42"/>
        <v>83.380256460441871</v>
      </c>
      <c r="Y297" s="127">
        <f t="shared" si="42"/>
        <v>102.3854151255324</v>
      </c>
      <c r="Z297" s="127">
        <f t="shared" si="41"/>
        <v>102.64926311494328</v>
      </c>
      <c r="AA297" s="127">
        <f t="shared" si="41"/>
        <v>95.309685964360341</v>
      </c>
      <c r="AB297" s="127">
        <f t="shared" si="41"/>
        <v>88.245810839764843</v>
      </c>
      <c r="AC297" s="127">
        <f t="shared" si="41"/>
        <v>80.320439182366755</v>
      </c>
      <c r="AD297" s="127">
        <f t="shared" si="41"/>
        <v>80.833365788752559</v>
      </c>
      <c r="AE297" s="127">
        <f t="shared" si="41"/>
        <v>81.879053057844715</v>
      </c>
      <c r="AF297" s="127">
        <f t="shared" si="41"/>
        <v>137.1007082869769</v>
      </c>
      <c r="AG297" s="127">
        <f t="shared" si="41"/>
        <v>126.9789684704876</v>
      </c>
      <c r="AH297" s="127">
        <f t="shared" si="41"/>
        <v>125.71068810610862</v>
      </c>
      <c r="AI297" s="127">
        <f t="shared" si="43"/>
        <v>128.99787946427702</v>
      </c>
      <c r="AJ297" s="127">
        <f t="shared" si="43"/>
        <v>122.35235988686252</v>
      </c>
      <c r="AK297" s="127">
        <f t="shared" si="43"/>
        <v>125.04221946016173</v>
      </c>
      <c r="AL297" s="127">
        <f t="shared" si="43"/>
        <v>124.76239520484293</v>
      </c>
      <c r="AM297" s="127">
        <f t="shared" si="43"/>
        <v>126.60287913262782</v>
      </c>
      <c r="AN297" s="280">
        <v>1</v>
      </c>
      <c r="AO297" s="281">
        <v>1</v>
      </c>
      <c r="AP297" s="281">
        <v>1</v>
      </c>
      <c r="AQ297" s="281">
        <v>1</v>
      </c>
      <c r="AR297" s="281">
        <v>1</v>
      </c>
      <c r="AS297" s="281">
        <v>1</v>
      </c>
      <c r="AT297" s="281">
        <v>1</v>
      </c>
      <c r="AU297" s="281">
        <v>1</v>
      </c>
      <c r="AV297" s="281">
        <v>1</v>
      </c>
      <c r="AW297" s="281">
        <v>1</v>
      </c>
      <c r="AX297" s="281">
        <v>1</v>
      </c>
      <c r="AY297" s="281">
        <v>1</v>
      </c>
      <c r="AZ297" s="281">
        <v>1</v>
      </c>
      <c r="BA297" s="281">
        <v>1</v>
      </c>
      <c r="BB297" s="281">
        <v>1</v>
      </c>
      <c r="BC297" s="281">
        <v>4</v>
      </c>
      <c r="BD297" s="281">
        <v>6</v>
      </c>
      <c r="BE297" s="325">
        <v>7</v>
      </c>
    </row>
    <row r="298" spans="2:57" ht="15" x14ac:dyDescent="0.25">
      <c r="B298" s="772"/>
      <c r="C298" s="1" t="s">
        <v>6</v>
      </c>
      <c r="D298" s="365">
        <v>15534.408445929599</v>
      </c>
      <c r="E298" s="11">
        <v>14156.072314613701</v>
      </c>
      <c r="F298" s="11">
        <v>14482.6569831875</v>
      </c>
      <c r="G298" s="11">
        <v>15793.065697681201</v>
      </c>
      <c r="H298" s="11">
        <v>15340.498088250501</v>
      </c>
      <c r="I298" s="11">
        <v>14999.1557001497</v>
      </c>
      <c r="J298" s="11">
        <v>14610.6342314873</v>
      </c>
      <c r="K298" s="11">
        <v>13680.4823727525</v>
      </c>
      <c r="L298" s="11">
        <v>13591.055889958299</v>
      </c>
      <c r="M298" s="11">
        <v>13736.8482272203</v>
      </c>
      <c r="N298" s="11">
        <v>14128.076567739001</v>
      </c>
      <c r="O298" s="11">
        <v>13489.1885016535</v>
      </c>
      <c r="P298" s="11">
        <v>13235.7</v>
      </c>
      <c r="Q298" s="11">
        <v>13878.9334941587</v>
      </c>
      <c r="R298" s="11">
        <v>13395.5769900794</v>
      </c>
      <c r="S298" s="11">
        <v>13708.9091282718</v>
      </c>
      <c r="T298" s="11">
        <v>13684.887546804899</v>
      </c>
      <c r="U298" s="11">
        <v>13894.952946637201</v>
      </c>
      <c r="V298" s="74">
        <f>100</f>
        <v>100</v>
      </c>
      <c r="W298" s="127">
        <f t="shared" si="42"/>
        <v>91.127205544302157</v>
      </c>
      <c r="X298" s="127">
        <f t="shared" si="42"/>
        <v>93.229536442260326</v>
      </c>
      <c r="Y298" s="127">
        <f t="shared" si="42"/>
        <v>101.66506019622122</v>
      </c>
      <c r="Z298" s="127">
        <f t="shared" si="41"/>
        <v>98.751736454245815</v>
      </c>
      <c r="AA298" s="127">
        <f t="shared" si="41"/>
        <v>96.554405353490324</v>
      </c>
      <c r="AB298" s="127">
        <f t="shared" si="41"/>
        <v>94.053367286835112</v>
      </c>
      <c r="AC298" s="127">
        <f t="shared" si="41"/>
        <v>88.065679619342873</v>
      </c>
      <c r="AD298" s="127">
        <f t="shared" si="41"/>
        <v>87.490012492361714</v>
      </c>
      <c r="AE298" s="127">
        <f t="shared" si="41"/>
        <v>88.428524813377734</v>
      </c>
      <c r="AF298" s="127">
        <f t="shared" si="41"/>
        <v>90.946987887658565</v>
      </c>
      <c r="AG298" s="127">
        <f t="shared" si="41"/>
        <v>86.834259242024771</v>
      </c>
      <c r="AH298" s="127">
        <f t="shared" si="41"/>
        <v>85.202471958100745</v>
      </c>
      <c r="AI298" s="127">
        <f t="shared" si="43"/>
        <v>89.343173526477756</v>
      </c>
      <c r="AJ298" s="127">
        <f t="shared" si="43"/>
        <v>86.231651734310958</v>
      </c>
      <c r="AK298" s="127">
        <f t="shared" si="43"/>
        <v>88.248671817714921</v>
      </c>
      <c r="AL298" s="127">
        <f t="shared" si="43"/>
        <v>88.094037146233788</v>
      </c>
      <c r="AM298" s="127">
        <f t="shared" si="43"/>
        <v>89.446295911435385</v>
      </c>
      <c r="AN298" s="280"/>
      <c r="AO298" s="281"/>
      <c r="AP298" s="281"/>
      <c r="AQ298" s="281"/>
      <c r="AR298" s="281"/>
      <c r="AS298" s="281"/>
      <c r="AT298" s="281"/>
      <c r="AU298" s="281"/>
      <c r="AV298" s="281"/>
      <c r="AW298" s="281"/>
      <c r="AX298" s="281"/>
      <c r="AY298" s="281"/>
      <c r="AZ298" s="281"/>
      <c r="BA298" s="281"/>
      <c r="BB298" s="281"/>
      <c r="BC298" s="281"/>
      <c r="BD298" s="281"/>
      <c r="BE298" s="325"/>
    </row>
    <row r="299" spans="2:57" ht="15" x14ac:dyDescent="0.25">
      <c r="B299" s="765"/>
      <c r="C299" s="8" t="s">
        <v>7</v>
      </c>
      <c r="D299" s="424">
        <v>8268.4391495956206</v>
      </c>
      <c r="E299" s="341">
        <v>7954.3700960317201</v>
      </c>
      <c r="F299" s="341">
        <v>8424.2731495673106</v>
      </c>
      <c r="G299" s="341">
        <v>8353.7728707359402</v>
      </c>
      <c r="H299" s="341">
        <v>7882.0341474056504</v>
      </c>
      <c r="I299" s="341">
        <v>8073.9831815469797</v>
      </c>
      <c r="J299" s="341">
        <v>8198.7207105690504</v>
      </c>
      <c r="K299" s="341">
        <v>7844.4239230810999</v>
      </c>
      <c r="L299" s="341">
        <v>7717.72835055418</v>
      </c>
      <c r="M299" s="341">
        <v>7787.5413719083399</v>
      </c>
      <c r="N299" s="341">
        <v>4166.3811985508601</v>
      </c>
      <c r="O299" s="341">
        <v>4262.9356397863103</v>
      </c>
      <c r="P299" s="341">
        <v>4101.6000000000004</v>
      </c>
      <c r="Q299" s="341">
        <v>4505.9871793624698</v>
      </c>
      <c r="R299" s="341">
        <v>4505.4920873599503</v>
      </c>
      <c r="S299" s="341">
        <v>4623.3798548418799</v>
      </c>
      <c r="T299" s="341">
        <v>4619.6902178501696</v>
      </c>
      <c r="U299" s="341">
        <v>4696.0266205856997</v>
      </c>
      <c r="V299" s="74">
        <f>100</f>
        <v>100</v>
      </c>
      <c r="W299" s="127">
        <f t="shared" si="42"/>
        <v>96.201592006887282</v>
      </c>
      <c r="X299" s="127">
        <f t="shared" si="42"/>
        <v>101.88468460796874</v>
      </c>
      <c r="Y299" s="127">
        <f t="shared" si="42"/>
        <v>101.03204147235567</v>
      </c>
      <c r="Z299" s="127">
        <f t="shared" si="41"/>
        <v>95.326747948446013</v>
      </c>
      <c r="AA299" s="127">
        <f t="shared" si="41"/>
        <v>97.648214317956842</v>
      </c>
      <c r="AB299" s="127">
        <f t="shared" si="41"/>
        <v>99.156812576531095</v>
      </c>
      <c r="AC299" s="127">
        <f t="shared" si="41"/>
        <v>94.871883086480025</v>
      </c>
      <c r="AD299" s="127">
        <f t="shared" si="41"/>
        <v>93.339603895272376</v>
      </c>
      <c r="AE299" s="127">
        <f t="shared" si="41"/>
        <v>94.183935214534429</v>
      </c>
      <c r="AF299" s="127">
        <f t="shared" si="41"/>
        <v>50.388968500235293</v>
      </c>
      <c r="AG299" s="127">
        <f t="shared" si="41"/>
        <v>51.556715392829553</v>
      </c>
      <c r="AH299" s="127">
        <f t="shared" si="41"/>
        <v>49.605492956921559</v>
      </c>
      <c r="AI299" s="127">
        <f t="shared" si="43"/>
        <v>54.496224714707388</v>
      </c>
      <c r="AJ299" s="127">
        <f t="shared" si="43"/>
        <v>54.490236982397072</v>
      </c>
      <c r="AK299" s="127">
        <f t="shared" si="43"/>
        <v>55.91599298481858</v>
      </c>
      <c r="AL299" s="127">
        <f t="shared" si="43"/>
        <v>55.87136984706602</v>
      </c>
      <c r="AM299" s="127">
        <f t="shared" si="43"/>
        <v>56.794596121752498</v>
      </c>
      <c r="AN299" s="283"/>
      <c r="AO299" s="284"/>
      <c r="AP299" s="284"/>
      <c r="AQ299" s="284"/>
      <c r="AR299" s="284"/>
      <c r="AS299" s="284"/>
      <c r="AT299" s="284"/>
      <c r="AU299" s="284"/>
      <c r="AV299" s="284"/>
      <c r="AW299" s="284"/>
      <c r="AX299" s="284"/>
      <c r="AY299" s="284"/>
      <c r="AZ299" s="284"/>
      <c r="BA299" s="284"/>
      <c r="BB299" s="284"/>
      <c r="BC299" s="284"/>
      <c r="BD299" s="284"/>
      <c r="BE299" s="284"/>
    </row>
    <row r="300" spans="2:57" ht="15" customHeight="1" x14ac:dyDescent="0.25">
      <c r="B300" s="772" t="s">
        <v>62</v>
      </c>
      <c r="C300" s="1" t="s">
        <v>2</v>
      </c>
      <c r="D300" s="425">
        <v>1141.45963484915</v>
      </c>
      <c r="E300" s="11">
        <v>938.713008795983</v>
      </c>
      <c r="F300" s="11">
        <v>968.54441274257795</v>
      </c>
      <c r="G300" s="11">
        <v>935.79306569768096</v>
      </c>
      <c r="H300" s="11">
        <v>1004.0990665151</v>
      </c>
      <c r="I300" s="11">
        <v>1185.62213641634</v>
      </c>
      <c r="J300" s="11">
        <v>1241.2863597697699</v>
      </c>
      <c r="K300" s="11">
        <v>1231.35422890977</v>
      </c>
      <c r="L300" s="11">
        <v>1086.25443933005</v>
      </c>
      <c r="M300" s="11">
        <v>969.34513424060697</v>
      </c>
      <c r="N300" s="11">
        <v>999.13840532320205</v>
      </c>
      <c r="O300" s="11">
        <v>1000.66140931061</v>
      </c>
      <c r="P300" s="11">
        <v>892.6</v>
      </c>
      <c r="Q300" s="11">
        <v>1356.0110113518101</v>
      </c>
      <c r="R300" s="11">
        <v>1413.54776007188</v>
      </c>
      <c r="S300" s="11">
        <v>1499.1599902527</v>
      </c>
      <c r="T300" s="11">
        <v>1514.5239597503401</v>
      </c>
      <c r="U300" s="11">
        <v>1539.53671782077</v>
      </c>
      <c r="V300" s="74">
        <f>100</f>
        <v>100</v>
      </c>
      <c r="W300" s="127">
        <f t="shared" si="42"/>
        <v>82.237950439661319</v>
      </c>
      <c r="X300" s="127">
        <f t="shared" si="42"/>
        <v>84.851394054821426</v>
      </c>
      <c r="Y300" s="127">
        <f t="shared" si="42"/>
        <v>81.982142611757894</v>
      </c>
      <c r="Z300" s="127">
        <f t="shared" si="41"/>
        <v>87.966235148367474</v>
      </c>
      <c r="AA300" s="127">
        <f t="shared" si="41"/>
        <v>103.86894991455623</v>
      </c>
      <c r="AB300" s="127">
        <f t="shared" si="41"/>
        <v>108.7455326384636</v>
      </c>
      <c r="AC300" s="127">
        <f t="shared" si="41"/>
        <v>107.87540718183172</v>
      </c>
      <c r="AD300" s="127">
        <f t="shared" si="41"/>
        <v>95.163631386194766</v>
      </c>
      <c r="AE300" s="127">
        <f t="shared" si="41"/>
        <v>84.921542965355158</v>
      </c>
      <c r="AF300" s="127">
        <f t="shared" si="41"/>
        <v>87.531645869829077</v>
      </c>
      <c r="AG300" s="127">
        <f t="shared" si="41"/>
        <v>87.665071874648703</v>
      </c>
      <c r="AH300" s="127">
        <f t="shared" si="41"/>
        <v>78.19812218922327</v>
      </c>
      <c r="AI300" s="127">
        <f t="shared" si="43"/>
        <v>118.79622984048964</v>
      </c>
      <c r="AJ300" s="127">
        <f t="shared" si="43"/>
        <v>123.83685913332255</v>
      </c>
      <c r="AK300" s="127">
        <f t="shared" si="43"/>
        <v>131.33710071585861</v>
      </c>
      <c r="AL300" s="127">
        <f t="shared" si="43"/>
        <v>132.68309395368962</v>
      </c>
      <c r="AM300" s="127">
        <f t="shared" si="43"/>
        <v>134.87438984421274</v>
      </c>
      <c r="AN300" s="280">
        <v>1</v>
      </c>
      <c r="AO300" s="281">
        <v>1</v>
      </c>
      <c r="AP300" s="281">
        <v>1</v>
      </c>
      <c r="AQ300" s="281">
        <v>1</v>
      </c>
      <c r="AR300" s="281">
        <v>1</v>
      </c>
      <c r="AS300" s="281">
        <v>1</v>
      </c>
      <c r="AT300" s="281">
        <v>1</v>
      </c>
      <c r="AU300" s="281">
        <v>1</v>
      </c>
      <c r="AV300" s="281">
        <v>1</v>
      </c>
      <c r="AW300" s="281">
        <v>1</v>
      </c>
      <c r="AX300" s="281">
        <v>1</v>
      </c>
      <c r="AY300" s="281">
        <v>1</v>
      </c>
      <c r="AZ300" s="281">
        <v>1</v>
      </c>
      <c r="BA300" s="281">
        <v>1</v>
      </c>
      <c r="BB300" s="281">
        <v>1</v>
      </c>
      <c r="BC300" s="281">
        <v>4</v>
      </c>
      <c r="BD300" s="281">
        <v>6</v>
      </c>
      <c r="BE300" s="325">
        <v>7</v>
      </c>
    </row>
    <row r="301" spans="2:57" ht="15" x14ac:dyDescent="0.25">
      <c r="B301" s="772"/>
      <c r="C301" s="1" t="s">
        <v>3</v>
      </c>
      <c r="D301" s="365">
        <v>1290.1351155019599</v>
      </c>
      <c r="E301" s="11">
        <v>1145.25835974502</v>
      </c>
      <c r="F301" s="11">
        <v>1240.1848664198601</v>
      </c>
      <c r="G301" s="11">
        <v>1353.66805259541</v>
      </c>
      <c r="H301" s="11">
        <v>1442.4810260296499</v>
      </c>
      <c r="I301" s="11">
        <v>1413.02022942441</v>
      </c>
      <c r="J301" s="11">
        <v>1587.2910659640499</v>
      </c>
      <c r="K301" s="11">
        <v>1631.37595741214</v>
      </c>
      <c r="L301" s="11">
        <v>1475.52064892008</v>
      </c>
      <c r="M301" s="11">
        <v>1637.7459844135001</v>
      </c>
      <c r="N301" s="11">
        <v>1181.94180602701</v>
      </c>
      <c r="O301" s="11">
        <v>1049.91096413126</v>
      </c>
      <c r="P301" s="11">
        <v>1095.8</v>
      </c>
      <c r="Q301" s="11">
        <v>1197.76660214196</v>
      </c>
      <c r="R301" s="11">
        <v>978.79265765683203</v>
      </c>
      <c r="S301" s="11">
        <v>997.24969102549096</v>
      </c>
      <c r="T301" s="11">
        <v>994.00886829586796</v>
      </c>
      <c r="U301" s="11">
        <v>1009.63302464711</v>
      </c>
      <c r="V301" s="74">
        <f>100</f>
        <v>100</v>
      </c>
      <c r="W301" s="127">
        <f t="shared" si="42"/>
        <v>88.770419933839875</v>
      </c>
      <c r="X301" s="127">
        <f t="shared" si="42"/>
        <v>96.128293193332269</v>
      </c>
      <c r="Y301" s="127">
        <f t="shared" si="42"/>
        <v>104.92451808574569</v>
      </c>
      <c r="Z301" s="127">
        <f t="shared" si="41"/>
        <v>111.80852367299653</v>
      </c>
      <c r="AA301" s="127">
        <f t="shared" si="41"/>
        <v>109.52498017036288</v>
      </c>
      <c r="AB301" s="127">
        <f t="shared" si="41"/>
        <v>123.03293251160549</v>
      </c>
      <c r="AC301" s="127">
        <f t="shared" si="41"/>
        <v>126.45000805031275</v>
      </c>
      <c r="AD301" s="127">
        <f t="shared" si="41"/>
        <v>114.36946651483019</v>
      </c>
      <c r="AE301" s="127">
        <f t="shared" si="41"/>
        <v>126.94375687745647</v>
      </c>
      <c r="AF301" s="127">
        <f t="shared" si="41"/>
        <v>91.613800122566659</v>
      </c>
      <c r="AG301" s="127">
        <f t="shared" si="41"/>
        <v>81.379923041840883</v>
      </c>
      <c r="AH301" s="127">
        <f t="shared" si="41"/>
        <v>84.936840090090186</v>
      </c>
      <c r="AI301" s="127">
        <f t="shared" si="43"/>
        <v>92.84040002863874</v>
      </c>
      <c r="AJ301" s="127">
        <f t="shared" si="43"/>
        <v>75.867453408243037</v>
      </c>
      <c r="AK301" s="127">
        <f t="shared" si="43"/>
        <v>77.298081343788979</v>
      </c>
      <c r="AL301" s="127">
        <f t="shared" si="43"/>
        <v>77.046881086491751</v>
      </c>
      <c r="AM301" s="127">
        <f t="shared" si="43"/>
        <v>78.25792915141966</v>
      </c>
      <c r="AN301" s="280">
        <v>1</v>
      </c>
      <c r="AO301" s="281">
        <v>1</v>
      </c>
      <c r="AP301" s="281">
        <v>1</v>
      </c>
      <c r="AQ301" s="281">
        <v>1</v>
      </c>
      <c r="AR301" s="281">
        <v>1</v>
      </c>
      <c r="AS301" s="281">
        <v>1</v>
      </c>
      <c r="AT301" s="281">
        <v>1</v>
      </c>
      <c r="AU301" s="281">
        <v>1</v>
      </c>
      <c r="AV301" s="281">
        <v>1</v>
      </c>
      <c r="AW301" s="281">
        <v>1</v>
      </c>
      <c r="AX301" s="281">
        <v>1</v>
      </c>
      <c r="AY301" s="281">
        <v>1</v>
      </c>
      <c r="AZ301" s="281">
        <v>1</v>
      </c>
      <c r="BA301" s="281">
        <v>1</v>
      </c>
      <c r="BB301" s="281">
        <v>1</v>
      </c>
      <c r="BC301" s="281">
        <v>4</v>
      </c>
      <c r="BD301" s="281">
        <v>6</v>
      </c>
      <c r="BE301" s="325">
        <v>7</v>
      </c>
    </row>
    <row r="302" spans="2:57" ht="15" x14ac:dyDescent="0.25">
      <c r="B302" s="772"/>
      <c r="C302" s="1" t="s">
        <v>4</v>
      </c>
      <c r="D302" s="365">
        <v>1226.6937866240501</v>
      </c>
      <c r="E302" s="11">
        <v>1217.1931199031401</v>
      </c>
      <c r="F302" s="11">
        <v>1318.35223655356</v>
      </c>
      <c r="G302" s="11">
        <v>1019.18171971629</v>
      </c>
      <c r="H302" s="11">
        <v>1133.27133064655</v>
      </c>
      <c r="I302" s="11">
        <v>1203.29614661548</v>
      </c>
      <c r="J302" s="11">
        <v>1147.0520001325699</v>
      </c>
      <c r="K302" s="11">
        <v>1218.53441251562</v>
      </c>
      <c r="L302" s="11">
        <v>1473.37474919797</v>
      </c>
      <c r="M302" s="11">
        <v>1134.7270247121101</v>
      </c>
      <c r="N302" s="11">
        <v>1060.7995183374301</v>
      </c>
      <c r="O302" s="11">
        <v>1043.0933604680699</v>
      </c>
      <c r="P302" s="11">
        <v>760.4</v>
      </c>
      <c r="Q302" s="11">
        <v>832.22279505461904</v>
      </c>
      <c r="R302" s="11">
        <v>1149.5974914272099</v>
      </c>
      <c r="S302" s="11">
        <v>1170.17132112942</v>
      </c>
      <c r="T302" s="11">
        <v>1166.0055710668501</v>
      </c>
      <c r="U302" s="11">
        <v>1185.77272744993</v>
      </c>
      <c r="V302" s="74">
        <f>100</f>
        <v>100</v>
      </c>
      <c r="W302" s="127">
        <f t="shared" si="42"/>
        <v>99.225506249032492</v>
      </c>
      <c r="X302" s="127">
        <f t="shared" si="42"/>
        <v>107.47199104853712</v>
      </c>
      <c r="Y302" s="127">
        <f t="shared" si="42"/>
        <v>83.083629413429378</v>
      </c>
      <c r="Z302" s="127">
        <f t="shared" si="41"/>
        <v>92.384207289856306</v>
      </c>
      <c r="AA302" s="127">
        <f t="shared" si="41"/>
        <v>98.092625864441516</v>
      </c>
      <c r="AB302" s="127">
        <f t="shared" si="41"/>
        <v>93.507606595884042</v>
      </c>
      <c r="AC302" s="127">
        <f t="shared" si="41"/>
        <v>99.334848338077492</v>
      </c>
      <c r="AD302" s="127">
        <f t="shared" si="41"/>
        <v>120.10941648712543</v>
      </c>
      <c r="AE302" s="127">
        <f t="shared" si="41"/>
        <v>92.502875378130085</v>
      </c>
      <c r="AF302" s="127">
        <f t="shared" si="41"/>
        <v>86.47630972818628</v>
      </c>
      <c r="AG302" s="127">
        <f t="shared" si="41"/>
        <v>85.032904857106857</v>
      </c>
      <c r="AH302" s="127">
        <f t="shared" si="41"/>
        <v>61.987759968416874</v>
      </c>
      <c r="AI302" s="127">
        <f t="shared" si="43"/>
        <v>67.842749684495942</v>
      </c>
      <c r="AJ302" s="127">
        <f t="shared" si="43"/>
        <v>93.715114885434062</v>
      </c>
      <c r="AK302" s="127">
        <f t="shared" si="43"/>
        <v>95.392292183187465</v>
      </c>
      <c r="AL302" s="127">
        <f t="shared" si="43"/>
        <v>95.052700501221395</v>
      </c>
      <c r="AM302" s="127">
        <f t="shared" si="43"/>
        <v>96.664117840953793</v>
      </c>
      <c r="AN302" s="280">
        <v>1</v>
      </c>
      <c r="AO302" s="281">
        <v>1</v>
      </c>
      <c r="AP302" s="281">
        <v>1</v>
      </c>
      <c r="AQ302" s="281">
        <v>1</v>
      </c>
      <c r="AR302" s="281">
        <v>1</v>
      </c>
      <c r="AS302" s="281">
        <v>1</v>
      </c>
      <c r="AT302" s="281">
        <v>1</v>
      </c>
      <c r="AU302" s="281">
        <v>1</v>
      </c>
      <c r="AV302" s="281">
        <v>1</v>
      </c>
      <c r="AW302" s="281">
        <v>1</v>
      </c>
      <c r="AX302" s="281">
        <v>1</v>
      </c>
      <c r="AY302" s="281">
        <v>1</v>
      </c>
      <c r="AZ302" s="281">
        <v>1</v>
      </c>
      <c r="BA302" s="281">
        <v>1</v>
      </c>
      <c r="BB302" s="281">
        <v>1</v>
      </c>
      <c r="BC302" s="281">
        <v>4</v>
      </c>
      <c r="BD302" s="281">
        <v>6</v>
      </c>
      <c r="BE302" s="325">
        <v>7</v>
      </c>
    </row>
    <row r="303" spans="2:57" ht="15" x14ac:dyDescent="0.25">
      <c r="B303" s="772"/>
      <c r="C303" s="1" t="s">
        <v>5</v>
      </c>
      <c r="D303" s="365">
        <v>491.67029880381602</v>
      </c>
      <c r="E303" s="11">
        <v>464.252222736607</v>
      </c>
      <c r="F303" s="11">
        <v>560.25843570940106</v>
      </c>
      <c r="G303" s="11">
        <v>1754.88860160954</v>
      </c>
      <c r="H303" s="11">
        <v>1765.3542764630899</v>
      </c>
      <c r="I303" s="11">
        <v>1869.1672952009999</v>
      </c>
      <c r="J303" s="11">
        <v>2066.5274693710699</v>
      </c>
      <c r="K303" s="11">
        <v>2104.94866641317</v>
      </c>
      <c r="L303" s="11">
        <v>1720.47510219847</v>
      </c>
      <c r="M303" s="11">
        <v>1832.8416288635799</v>
      </c>
      <c r="N303" s="11">
        <v>2633.6769331381802</v>
      </c>
      <c r="O303" s="11">
        <v>2314.4238107351798</v>
      </c>
      <c r="P303" s="11">
        <v>1877.6</v>
      </c>
      <c r="Q303" s="11">
        <v>2511.53176463722</v>
      </c>
      <c r="R303" s="11">
        <v>2243.6047897603298</v>
      </c>
      <c r="S303" s="11">
        <v>2292.9296146358101</v>
      </c>
      <c r="T303" s="11">
        <v>2287.7981515234801</v>
      </c>
      <c r="U303" s="11">
        <v>2321.4920816041699</v>
      </c>
      <c r="V303" s="74">
        <f>100</f>
        <v>100</v>
      </c>
      <c r="W303" s="127">
        <f t="shared" si="42"/>
        <v>94.423483351767558</v>
      </c>
      <c r="X303" s="127">
        <f t="shared" si="42"/>
        <v>113.95002648572692</v>
      </c>
      <c r="Y303" s="127">
        <f t="shared" si="42"/>
        <v>356.92385850416548</v>
      </c>
      <c r="Z303" s="127">
        <f t="shared" si="41"/>
        <v>359.05245461400006</v>
      </c>
      <c r="AA303" s="127">
        <f t="shared" si="41"/>
        <v>380.16681091953171</v>
      </c>
      <c r="AB303" s="127">
        <f t="shared" si="41"/>
        <v>420.30756675738223</v>
      </c>
      <c r="AC303" s="127">
        <f t="shared" si="41"/>
        <v>428.12198978345788</v>
      </c>
      <c r="AD303" s="127">
        <f t="shared" si="41"/>
        <v>349.92455439838676</v>
      </c>
      <c r="AE303" s="127">
        <f t="shared" si="41"/>
        <v>372.77859437974951</v>
      </c>
      <c r="AF303" s="127">
        <f t="shared" si="41"/>
        <v>535.65914791795421</v>
      </c>
      <c r="AG303" s="127">
        <f t="shared" si="41"/>
        <v>470.72678914425751</v>
      </c>
      <c r="AH303" s="127">
        <f t="shared" si="41"/>
        <v>381.88192464910134</v>
      </c>
      <c r="AI303" s="127">
        <f t="shared" si="43"/>
        <v>510.81624632350622</v>
      </c>
      <c r="AJ303" s="127">
        <f t="shared" si="43"/>
        <v>456.32302687772534</v>
      </c>
      <c r="AK303" s="127">
        <f t="shared" si="43"/>
        <v>466.35512053794491</v>
      </c>
      <c r="AL303" s="127">
        <f t="shared" si="43"/>
        <v>465.31144083534457</v>
      </c>
      <c r="AM303" s="127">
        <f t="shared" si="43"/>
        <v>472.16439293813852</v>
      </c>
      <c r="AN303" s="280">
        <v>1</v>
      </c>
      <c r="AO303" s="281">
        <v>1</v>
      </c>
      <c r="AP303" s="281">
        <v>1</v>
      </c>
      <c r="AQ303" s="281">
        <v>1</v>
      </c>
      <c r="AR303" s="281">
        <v>1</v>
      </c>
      <c r="AS303" s="281">
        <v>1</v>
      </c>
      <c r="AT303" s="281">
        <v>1</v>
      </c>
      <c r="AU303" s="281">
        <v>1</v>
      </c>
      <c r="AV303" s="281">
        <v>1</v>
      </c>
      <c r="AW303" s="281">
        <v>1</v>
      </c>
      <c r="AX303" s="281">
        <v>1</v>
      </c>
      <c r="AY303" s="281">
        <v>1</v>
      </c>
      <c r="AZ303" s="281">
        <v>1</v>
      </c>
      <c r="BA303" s="281">
        <v>1</v>
      </c>
      <c r="BB303" s="281">
        <v>1</v>
      </c>
      <c r="BC303" s="281">
        <v>4</v>
      </c>
      <c r="BD303" s="281">
        <v>6</v>
      </c>
      <c r="BE303" s="325">
        <v>7</v>
      </c>
    </row>
    <row r="304" spans="2:57" ht="15" x14ac:dyDescent="0.25">
      <c r="B304" s="772"/>
      <c r="C304" s="1" t="s">
        <v>6</v>
      </c>
      <c r="D304" s="365">
        <v>4149.9588357789698</v>
      </c>
      <c r="E304" s="11">
        <v>3765.4167111807501</v>
      </c>
      <c r="F304" s="11">
        <v>4087.3399514254102</v>
      </c>
      <c r="G304" s="11">
        <v>5063.5314396189297</v>
      </c>
      <c r="H304" s="11">
        <v>5345.2056996543897</v>
      </c>
      <c r="I304" s="11">
        <v>5671.1058076572399</v>
      </c>
      <c r="J304" s="11">
        <v>6042.15689523746</v>
      </c>
      <c r="K304" s="11">
        <v>6186.2132652506898</v>
      </c>
      <c r="L304" s="11">
        <v>5755.6249396465701</v>
      </c>
      <c r="M304" s="11">
        <v>5574.6597722298002</v>
      </c>
      <c r="N304" s="11">
        <v>5875.5566628258202</v>
      </c>
      <c r="O304" s="11">
        <v>5408.0895446451304</v>
      </c>
      <c r="P304" s="11">
        <v>4626.3999999999996</v>
      </c>
      <c r="Q304" s="11">
        <v>5897.5321731856102</v>
      </c>
      <c r="R304" s="11">
        <v>5785.5426989162497</v>
      </c>
      <c r="S304" s="11">
        <v>5959.5106170434101</v>
      </c>
      <c r="T304" s="11">
        <v>5962.3365506365399</v>
      </c>
      <c r="U304" s="11">
        <v>6056.4345515219702</v>
      </c>
      <c r="V304" s="74">
        <f>100</f>
        <v>100</v>
      </c>
      <c r="W304" s="127">
        <f t="shared" si="42"/>
        <v>90.733832796535708</v>
      </c>
      <c r="X304" s="127">
        <f t="shared" si="42"/>
        <v>98.491096253444979</v>
      </c>
      <c r="Y304" s="127">
        <f t="shared" si="42"/>
        <v>122.01401604188388</v>
      </c>
      <c r="Z304" s="127">
        <f t="shared" si="41"/>
        <v>128.80141493381981</v>
      </c>
      <c r="AA304" s="127">
        <f t="shared" si="41"/>
        <v>136.65450748001797</v>
      </c>
      <c r="AB304" s="127">
        <f t="shared" si="41"/>
        <v>145.59558622955146</v>
      </c>
      <c r="AC304" s="127">
        <f t="shared" si="41"/>
        <v>149.06685849305549</v>
      </c>
      <c r="AD304" s="127">
        <f t="shared" si="41"/>
        <v>138.69113327159562</v>
      </c>
      <c r="AE304" s="127">
        <f t="shared" si="41"/>
        <v>134.33048357414384</v>
      </c>
      <c r="AF304" s="127">
        <f t="shared" si="41"/>
        <v>141.58108297772901</v>
      </c>
      <c r="AG304" s="127">
        <f t="shared" si="41"/>
        <v>130.31670333737182</v>
      </c>
      <c r="AH304" s="127">
        <f t="shared" si="41"/>
        <v>111.4806238585641</v>
      </c>
      <c r="AI304" s="127">
        <f t="shared" si="43"/>
        <v>142.11061860035562</v>
      </c>
      <c r="AJ304" s="127">
        <f t="shared" si="43"/>
        <v>139.41205028435593</v>
      </c>
      <c r="AK304" s="127">
        <f t="shared" si="43"/>
        <v>143.60408989273208</v>
      </c>
      <c r="AL304" s="127">
        <f t="shared" si="43"/>
        <v>143.67218535355366</v>
      </c>
      <c r="AM304" s="127">
        <f t="shared" si="43"/>
        <v>145.93962955261807</v>
      </c>
      <c r="AN304" s="280"/>
      <c r="AO304" s="281"/>
      <c r="AP304" s="281"/>
      <c r="AQ304" s="281"/>
      <c r="AR304" s="281"/>
      <c r="AS304" s="281"/>
      <c r="AT304" s="281"/>
      <c r="AU304" s="281"/>
      <c r="AV304" s="281"/>
      <c r="AW304" s="281"/>
      <c r="AX304" s="281"/>
      <c r="AY304" s="281"/>
      <c r="AZ304" s="281"/>
      <c r="BA304" s="281"/>
      <c r="BB304" s="281"/>
      <c r="BC304" s="281"/>
      <c r="BD304" s="281"/>
      <c r="BE304" s="325"/>
    </row>
    <row r="305" spans="2:57" ht="15" x14ac:dyDescent="0.25">
      <c r="B305" s="765"/>
      <c r="C305" s="8" t="s">
        <v>7</v>
      </c>
      <c r="D305" s="424">
        <v>3658.2885369751598</v>
      </c>
      <c r="E305" s="341">
        <v>3301.1644884441398</v>
      </c>
      <c r="F305" s="341">
        <v>3527.081515716</v>
      </c>
      <c r="G305" s="341">
        <v>3308.6428380093898</v>
      </c>
      <c r="H305" s="341">
        <v>3579.8514231913</v>
      </c>
      <c r="I305" s="341">
        <v>3801.93851245624</v>
      </c>
      <c r="J305" s="341">
        <v>3975.6294258663902</v>
      </c>
      <c r="K305" s="341">
        <v>4081.2645988375298</v>
      </c>
      <c r="L305" s="341">
        <v>4035.1498374480998</v>
      </c>
      <c r="M305" s="341">
        <v>3741.8181433662198</v>
      </c>
      <c r="N305" s="341">
        <v>3241.8797296876501</v>
      </c>
      <c r="O305" s="341">
        <v>3093.6657339099502</v>
      </c>
      <c r="P305" s="341">
        <v>2748.8</v>
      </c>
      <c r="Q305" s="341">
        <v>3386.0004085483902</v>
      </c>
      <c r="R305" s="341">
        <v>3541.9379091559199</v>
      </c>
      <c r="S305" s="341">
        <v>3666.58100240761</v>
      </c>
      <c r="T305" s="341">
        <v>3674.5383991130602</v>
      </c>
      <c r="U305" s="341">
        <v>3734.9424699178098</v>
      </c>
      <c r="V305" s="74">
        <f>100</f>
        <v>100</v>
      </c>
      <c r="W305" s="127">
        <f t="shared" si="42"/>
        <v>90.237947474030946</v>
      </c>
      <c r="X305" s="127">
        <f t="shared" si="42"/>
        <v>96.413431583293104</v>
      </c>
      <c r="Y305" s="127">
        <f t="shared" si="42"/>
        <v>90.442369555276443</v>
      </c>
      <c r="Z305" s="127">
        <f t="shared" si="41"/>
        <v>97.855906853954309</v>
      </c>
      <c r="AA305" s="127">
        <f t="shared" si="41"/>
        <v>103.92669889291611</v>
      </c>
      <c r="AB305" s="127">
        <f t="shared" si="41"/>
        <v>108.67457243144693</v>
      </c>
      <c r="AC305" s="127">
        <f t="shared" si="41"/>
        <v>111.56212960205993</v>
      </c>
      <c r="AD305" s="127">
        <f t="shared" si="41"/>
        <v>110.30157399187945</v>
      </c>
      <c r="AE305" s="127">
        <f t="shared" si="41"/>
        <v>102.2832973820082</v>
      </c>
      <c r="AF305" s="127">
        <f t="shared" si="41"/>
        <v>88.617387527561846</v>
      </c>
      <c r="AG305" s="127">
        <f t="shared" si="41"/>
        <v>84.565930287935529</v>
      </c>
      <c r="AH305" s="127">
        <f t="shared" si="41"/>
        <v>75.13896108022233</v>
      </c>
      <c r="AI305" s="127">
        <f t="shared" si="43"/>
        <v>92.556953185220607</v>
      </c>
      <c r="AJ305" s="127">
        <f t="shared" si="43"/>
        <v>96.819533871009426</v>
      </c>
      <c r="AK305" s="127">
        <f t="shared" si="43"/>
        <v>100.22667609043509</v>
      </c>
      <c r="AL305" s="127">
        <f t="shared" si="43"/>
        <v>100.44419301467502</v>
      </c>
      <c r="AM305" s="127">
        <f t="shared" si="43"/>
        <v>102.0953495649097</v>
      </c>
      <c r="AN305" s="283"/>
      <c r="AO305" s="284"/>
      <c r="AP305" s="284"/>
      <c r="AQ305" s="284"/>
      <c r="AR305" s="284"/>
      <c r="AS305" s="284"/>
      <c r="AT305" s="284"/>
      <c r="AU305" s="284"/>
      <c r="AV305" s="284"/>
      <c r="AW305" s="284"/>
      <c r="AX305" s="284"/>
      <c r="AY305" s="284"/>
      <c r="AZ305" s="284"/>
      <c r="BA305" s="284"/>
      <c r="BB305" s="284"/>
      <c r="BC305" s="284"/>
      <c r="BD305" s="284"/>
      <c r="BE305" s="284"/>
    </row>
    <row r="306" spans="2:57" ht="15" customHeight="1" x14ac:dyDescent="0.25">
      <c r="B306" s="772" t="s">
        <v>91</v>
      </c>
      <c r="C306" s="1" t="s">
        <v>2</v>
      </c>
      <c r="D306" s="425">
        <v>247.953896072449</v>
      </c>
      <c r="E306" s="11">
        <v>38.460168797407498</v>
      </c>
      <c r="F306" s="11">
        <v>193.35518404112301</v>
      </c>
      <c r="G306" s="11">
        <v>153.96620197291</v>
      </c>
      <c r="H306" s="11">
        <v>400.26178912197298</v>
      </c>
      <c r="I306" s="11">
        <v>452.65729306210699</v>
      </c>
      <c r="J306" s="11">
        <v>531.04894587048</v>
      </c>
      <c r="K306" s="11">
        <v>535.60758324732501</v>
      </c>
      <c r="L306" s="11">
        <v>575.53030546882496</v>
      </c>
      <c r="M306" s="11">
        <v>424.55773033446502</v>
      </c>
      <c r="N306" s="11">
        <v>32.180042145474602</v>
      </c>
      <c r="O306" s="11">
        <v>220.198422793182</v>
      </c>
      <c r="P306" s="11">
        <v>34</v>
      </c>
      <c r="Q306" s="11">
        <v>32.392050815637702</v>
      </c>
      <c r="R306" s="11">
        <v>26.461041937909201</v>
      </c>
      <c r="S306" s="11">
        <v>28.063667088047101</v>
      </c>
      <c r="T306" s="11">
        <v>28.351272676085099</v>
      </c>
      <c r="U306" s="11">
        <v>28.807270942603299</v>
      </c>
      <c r="V306" s="74">
        <f>100</f>
        <v>100</v>
      </c>
      <c r="W306" s="127">
        <f t="shared" si="42"/>
        <v>15.511016123001317</v>
      </c>
      <c r="X306" s="127">
        <f t="shared" si="42"/>
        <v>77.980296782522444</v>
      </c>
      <c r="Y306" s="127">
        <f t="shared" si="42"/>
        <v>62.094689541769903</v>
      </c>
      <c r="Z306" s="127">
        <f t="shared" si="41"/>
        <v>161.42589225741446</v>
      </c>
      <c r="AA306" s="127">
        <f t="shared" si="41"/>
        <v>182.55703993045796</v>
      </c>
      <c r="AB306" s="127">
        <f t="shared" si="41"/>
        <v>214.17245475155357</v>
      </c>
      <c r="AC306" s="127">
        <f t="shared" si="41"/>
        <v>216.01095676707061</v>
      </c>
      <c r="AD306" s="127">
        <f t="shared" si="41"/>
        <v>232.11182182862828</v>
      </c>
      <c r="AE306" s="127">
        <f t="shared" si="41"/>
        <v>171.22446432961658</v>
      </c>
      <c r="AF306" s="127">
        <f t="shared" si="41"/>
        <v>12.978236137927833</v>
      </c>
      <c r="AG306" s="127">
        <f t="shared" si="41"/>
        <v>88.806195942508111</v>
      </c>
      <c r="AH306" s="127">
        <f t="shared" si="41"/>
        <v>13.712226562500001</v>
      </c>
      <c r="AI306" s="127">
        <f t="shared" si="43"/>
        <v>13.063739400236388</v>
      </c>
      <c r="AJ306" s="127">
        <f t="shared" si="43"/>
        <v>10.671758886247796</v>
      </c>
      <c r="AK306" s="127">
        <f t="shared" si="43"/>
        <v>11.318098861349309</v>
      </c>
      <c r="AL306" s="127">
        <f t="shared" si="43"/>
        <v>11.434090419696901</v>
      </c>
      <c r="AM306" s="127">
        <f t="shared" si="43"/>
        <v>11.617994876832336</v>
      </c>
      <c r="AN306" s="280">
        <v>1</v>
      </c>
      <c r="AO306" s="281">
        <v>1</v>
      </c>
      <c r="AP306" s="281">
        <v>1</v>
      </c>
      <c r="AQ306" s="281">
        <v>1</v>
      </c>
      <c r="AR306" s="281">
        <v>1</v>
      </c>
      <c r="AS306" s="281">
        <v>1</v>
      </c>
      <c r="AT306" s="281">
        <v>4</v>
      </c>
      <c r="AU306" s="281">
        <v>1</v>
      </c>
      <c r="AV306" s="281">
        <v>1</v>
      </c>
      <c r="AW306" s="281">
        <v>1</v>
      </c>
      <c r="AX306" s="281">
        <v>1</v>
      </c>
      <c r="AY306" s="281">
        <v>1</v>
      </c>
      <c r="AZ306" s="281">
        <v>1</v>
      </c>
      <c r="BA306" s="281">
        <v>1</v>
      </c>
      <c r="BB306" s="281">
        <v>1</v>
      </c>
      <c r="BC306" s="281">
        <v>4</v>
      </c>
      <c r="BD306" s="281">
        <v>6</v>
      </c>
      <c r="BE306" s="325">
        <v>7</v>
      </c>
    </row>
    <row r="307" spans="2:57" ht="15" x14ac:dyDescent="0.25">
      <c r="B307" s="772"/>
      <c r="C307" s="1" t="s">
        <v>3</v>
      </c>
      <c r="D307" s="365">
        <v>246.37996997433299</v>
      </c>
      <c r="E307" s="11">
        <v>812.76782640694205</v>
      </c>
      <c r="F307" s="11">
        <v>830.83779386450999</v>
      </c>
      <c r="G307" s="11">
        <v>1257.4682925124901</v>
      </c>
      <c r="H307" s="11">
        <v>571.68773609819402</v>
      </c>
      <c r="I307" s="11">
        <v>598.89002713016896</v>
      </c>
      <c r="J307" s="11">
        <v>192.00388868635301</v>
      </c>
      <c r="K307" s="11">
        <v>251.29012982780199</v>
      </c>
      <c r="L307" s="11">
        <v>219.95472151586401</v>
      </c>
      <c r="M307" s="11">
        <v>274.50855988748998</v>
      </c>
      <c r="N307" s="11">
        <v>213.322537448226</v>
      </c>
      <c r="O307" s="11">
        <v>147.64690918341401</v>
      </c>
      <c r="P307" s="11">
        <v>150.4</v>
      </c>
      <c r="Q307" s="11">
        <v>175.93844537610801</v>
      </c>
      <c r="R307" s="11">
        <v>129.83881319567999</v>
      </c>
      <c r="S307" s="11">
        <v>132.28717019973999</v>
      </c>
      <c r="T307" s="11">
        <v>131.85726785058699</v>
      </c>
      <c r="U307" s="11">
        <v>133.91318598104201</v>
      </c>
      <c r="V307" s="74">
        <f>100</f>
        <v>100</v>
      </c>
      <c r="W307" s="127">
        <f t="shared" si="42"/>
        <v>329.88388889389563</v>
      </c>
      <c r="X307" s="127">
        <f t="shared" si="42"/>
        <v>337.21807578394618</v>
      </c>
      <c r="Y307" s="127">
        <f t="shared" si="42"/>
        <v>510.37764662585545</v>
      </c>
      <c r="Z307" s="127">
        <f t="shared" si="41"/>
        <v>232.0349889472551</v>
      </c>
      <c r="AA307" s="127">
        <f t="shared" si="41"/>
        <v>243.07577730144186</v>
      </c>
      <c r="AB307" s="127">
        <f t="shared" si="41"/>
        <v>77.929991105346474</v>
      </c>
      <c r="AC307" s="127">
        <f t="shared" si="41"/>
        <v>101.99292168676719</v>
      </c>
      <c r="AD307" s="127">
        <f t="shared" si="41"/>
        <v>89.274595470881067</v>
      </c>
      <c r="AE307" s="127">
        <f t="shared" si="41"/>
        <v>111.4167519040153</v>
      </c>
      <c r="AF307" s="127">
        <f t="shared" si="41"/>
        <v>86.5827435040475</v>
      </c>
      <c r="AG307" s="127">
        <f t="shared" si="41"/>
        <v>59.926506687534442</v>
      </c>
      <c r="AH307" s="127">
        <f t="shared" si="41"/>
        <v>61.043923341523318</v>
      </c>
      <c r="AI307" s="127">
        <f t="shared" si="43"/>
        <v>71.409394763071305</v>
      </c>
      <c r="AJ307" s="127">
        <f t="shared" si="43"/>
        <v>52.698607443294257</v>
      </c>
      <c r="AK307" s="127">
        <f t="shared" si="43"/>
        <v>53.692339605983882</v>
      </c>
      <c r="AL307" s="127">
        <f t="shared" si="43"/>
        <v>53.517852065784176</v>
      </c>
      <c r="AM307" s="127">
        <f t="shared" si="43"/>
        <v>54.352302256954012</v>
      </c>
      <c r="AN307" s="280">
        <v>1</v>
      </c>
      <c r="AO307" s="281">
        <v>1</v>
      </c>
      <c r="AP307" s="281">
        <v>1</v>
      </c>
      <c r="AQ307" s="281">
        <v>1</v>
      </c>
      <c r="AR307" s="281">
        <v>1</v>
      </c>
      <c r="AS307" s="281">
        <v>1</v>
      </c>
      <c r="AT307" s="281">
        <v>1</v>
      </c>
      <c r="AU307" s="281">
        <v>1</v>
      </c>
      <c r="AV307" s="281">
        <v>1</v>
      </c>
      <c r="AW307" s="281">
        <v>1</v>
      </c>
      <c r="AX307" s="281">
        <v>1</v>
      </c>
      <c r="AY307" s="281">
        <v>1</v>
      </c>
      <c r="AZ307" s="281">
        <v>1</v>
      </c>
      <c r="BA307" s="281">
        <v>1</v>
      </c>
      <c r="BB307" s="281">
        <v>1</v>
      </c>
      <c r="BC307" s="281">
        <v>4</v>
      </c>
      <c r="BD307" s="281">
        <v>6</v>
      </c>
      <c r="BE307" s="325">
        <v>7</v>
      </c>
    </row>
    <row r="308" spans="2:57" ht="15" x14ac:dyDescent="0.25">
      <c r="B308" s="772"/>
      <c r="C308" s="1" t="s">
        <v>4</v>
      </c>
      <c r="D308" s="365">
        <v>785.99447915153303</v>
      </c>
      <c r="E308" s="11">
        <v>1487.2452310577701</v>
      </c>
      <c r="F308" s="11">
        <v>581.00874814308304</v>
      </c>
      <c r="G308" s="11">
        <v>704.49436893656195</v>
      </c>
      <c r="H308" s="11">
        <v>668.36599956368502</v>
      </c>
      <c r="I308" s="11">
        <v>659.56704303677805</v>
      </c>
      <c r="J308" s="11">
        <v>719.18602724289894</v>
      </c>
      <c r="K308" s="11">
        <v>1330.65348470857</v>
      </c>
      <c r="L308" s="11">
        <v>1428.9546249503801</v>
      </c>
      <c r="M308" s="11">
        <v>1501.1261618500801</v>
      </c>
      <c r="N308" s="11">
        <v>595.01935992858103</v>
      </c>
      <c r="O308" s="11">
        <v>326.53268888323601</v>
      </c>
      <c r="P308" s="11">
        <v>235.7</v>
      </c>
      <c r="Q308" s="11">
        <v>370.56311586237803</v>
      </c>
      <c r="R308" s="11">
        <v>293.70289549447102</v>
      </c>
      <c r="S308" s="11">
        <v>298.95917096157001</v>
      </c>
      <c r="T308" s="11">
        <v>297.89490281455801</v>
      </c>
      <c r="U308" s="11">
        <v>302.97392878738202</v>
      </c>
      <c r="V308" s="74">
        <f>100</f>
        <v>100</v>
      </c>
      <c r="W308" s="127">
        <f t="shared" si="42"/>
        <v>189.21827958171218</v>
      </c>
      <c r="X308" s="127">
        <f t="shared" si="42"/>
        <v>73.92020727299149</v>
      </c>
      <c r="Y308" s="127">
        <f t="shared" si="42"/>
        <v>89.630956402779191</v>
      </c>
      <c r="Z308" s="127">
        <f t="shared" si="41"/>
        <v>85.034439463897272</v>
      </c>
      <c r="AA308" s="127">
        <f t="shared" si="41"/>
        <v>83.914971482849197</v>
      </c>
      <c r="AB308" s="127">
        <f t="shared" si="41"/>
        <v>91.500137255321107</v>
      </c>
      <c r="AC308" s="127">
        <f t="shared" si="41"/>
        <v>169.2955256053435</v>
      </c>
      <c r="AD308" s="127">
        <f t="shared" si="41"/>
        <v>181.80211984350206</v>
      </c>
      <c r="AE308" s="127">
        <f t="shared" si="41"/>
        <v>190.98431371560253</v>
      </c>
      <c r="AF308" s="127">
        <f t="shared" si="41"/>
        <v>75.702740376865464</v>
      </c>
      <c r="AG308" s="127">
        <f t="shared" si="41"/>
        <v>41.543890898027961</v>
      </c>
      <c r="AH308" s="127">
        <f t="shared" si="41"/>
        <v>29.98748798521256</v>
      </c>
      <c r="AI308" s="127">
        <f t="shared" si="43"/>
        <v>47.145765739015658</v>
      </c>
      <c r="AJ308" s="127">
        <f t="shared" si="43"/>
        <v>37.367043062632966</v>
      </c>
      <c r="AK308" s="127">
        <f t="shared" si="43"/>
        <v>38.035785096644837</v>
      </c>
      <c r="AL308" s="127">
        <f t="shared" si="43"/>
        <v>37.900381073430722</v>
      </c>
      <c r="AM308" s="127">
        <f t="shared" si="43"/>
        <v>38.546572122801287</v>
      </c>
      <c r="AN308" s="280">
        <v>1</v>
      </c>
      <c r="AO308" s="281">
        <v>1</v>
      </c>
      <c r="AP308" s="281">
        <v>1</v>
      </c>
      <c r="AQ308" s="281">
        <v>1</v>
      </c>
      <c r="AR308" s="281">
        <v>1</v>
      </c>
      <c r="AS308" s="281">
        <v>1</v>
      </c>
      <c r="AT308" s="281">
        <v>1</v>
      </c>
      <c r="AU308" s="281">
        <v>1</v>
      </c>
      <c r="AV308" s="281">
        <v>1</v>
      </c>
      <c r="AW308" s="281">
        <v>1</v>
      </c>
      <c r="AX308" s="281">
        <v>1</v>
      </c>
      <c r="AY308" s="281">
        <v>1</v>
      </c>
      <c r="AZ308" s="281">
        <v>1</v>
      </c>
      <c r="BA308" s="281">
        <v>1</v>
      </c>
      <c r="BB308" s="281">
        <v>1</v>
      </c>
      <c r="BC308" s="281">
        <v>4</v>
      </c>
      <c r="BD308" s="281">
        <v>6</v>
      </c>
      <c r="BE308" s="325">
        <v>7</v>
      </c>
    </row>
    <row r="309" spans="2:57" ht="15" x14ac:dyDescent="0.25">
      <c r="B309" s="772"/>
      <c r="C309" s="1" t="s">
        <v>5</v>
      </c>
      <c r="D309" s="365">
        <v>4855.6830839265804</v>
      </c>
      <c r="E309" s="11">
        <v>4956.0200847548203</v>
      </c>
      <c r="F309" s="11">
        <v>5449.3150038906897</v>
      </c>
      <c r="G309" s="11">
        <v>5320.8017423104302</v>
      </c>
      <c r="H309" s="11">
        <v>6215.5397104244903</v>
      </c>
      <c r="I309" s="11">
        <v>6620.0988393691396</v>
      </c>
      <c r="J309" s="11">
        <v>6774.7102818192898</v>
      </c>
      <c r="K309" s="11">
        <v>6803.3027323591696</v>
      </c>
      <c r="L309" s="11">
        <v>6230.5125481486302</v>
      </c>
      <c r="M309" s="11">
        <v>4749.8651778066796</v>
      </c>
      <c r="N309" s="11">
        <v>6340.6101751217102</v>
      </c>
      <c r="O309" s="11">
        <v>7408.7000763164597</v>
      </c>
      <c r="P309" s="11">
        <v>7061.6</v>
      </c>
      <c r="Q309" s="11">
        <v>1847.0861745279799</v>
      </c>
      <c r="R309" s="11">
        <v>1642.20747070581</v>
      </c>
      <c r="S309" s="11">
        <v>1678.31072842666</v>
      </c>
      <c r="T309" s="11">
        <v>1674.5548760895199</v>
      </c>
      <c r="U309" s="11">
        <v>1699.3102621018099</v>
      </c>
      <c r="V309" s="74">
        <f>100</f>
        <v>100</v>
      </c>
      <c r="W309" s="127">
        <f t="shared" si="42"/>
        <v>102.06638281564088</v>
      </c>
      <c r="X309" s="127">
        <f t="shared" si="42"/>
        <v>112.22550791935261</v>
      </c>
      <c r="Y309" s="127">
        <f t="shared" si="42"/>
        <v>109.57885122123184</v>
      </c>
      <c r="Z309" s="127">
        <f t="shared" si="41"/>
        <v>128.00546499830983</v>
      </c>
      <c r="AA309" s="127">
        <f t="shared" si="41"/>
        <v>136.33712754613614</v>
      </c>
      <c r="AB309" s="127">
        <f t="shared" si="41"/>
        <v>139.52126126692923</v>
      </c>
      <c r="AC309" s="127">
        <f t="shared" si="41"/>
        <v>140.11010633868705</v>
      </c>
      <c r="AD309" s="127">
        <f t="shared" si="41"/>
        <v>128.31382197847813</v>
      </c>
      <c r="AE309" s="127">
        <f t="shared" si="41"/>
        <v>97.820741092634691</v>
      </c>
      <c r="AF309" s="127">
        <f t="shared" si="41"/>
        <v>130.58121927500949</v>
      </c>
      <c r="AG309" s="127">
        <f t="shared" si="41"/>
        <v>152.57791639740552</v>
      </c>
      <c r="AH309" s="127">
        <f t="shared" si="41"/>
        <v>145.42958998653575</v>
      </c>
      <c r="AI309" s="127">
        <f t="shared" si="43"/>
        <v>38.039677273054679</v>
      </c>
      <c r="AJ309" s="127">
        <f t="shared" si="43"/>
        <v>33.820318219323084</v>
      </c>
      <c r="AK309" s="127">
        <f t="shared" si="43"/>
        <v>34.563844044564021</v>
      </c>
      <c r="AL309" s="127">
        <f t="shared" si="43"/>
        <v>34.486494426143231</v>
      </c>
      <c r="AM309" s="127">
        <f t="shared" si="43"/>
        <v>34.996317361133286</v>
      </c>
      <c r="AN309" s="280">
        <v>1</v>
      </c>
      <c r="AO309" s="281">
        <v>1</v>
      </c>
      <c r="AP309" s="281">
        <v>1</v>
      </c>
      <c r="AQ309" s="281">
        <v>1</v>
      </c>
      <c r="AR309" s="281">
        <v>1</v>
      </c>
      <c r="AS309" s="281">
        <v>1</v>
      </c>
      <c r="AT309" s="281">
        <v>1</v>
      </c>
      <c r="AU309" s="281">
        <v>1</v>
      </c>
      <c r="AV309" s="281">
        <v>1</v>
      </c>
      <c r="AW309" s="281">
        <v>1</v>
      </c>
      <c r="AX309" s="281">
        <v>1</v>
      </c>
      <c r="AY309" s="281">
        <v>1</v>
      </c>
      <c r="AZ309" s="281">
        <v>1</v>
      </c>
      <c r="BA309" s="281">
        <v>1</v>
      </c>
      <c r="BB309" s="281">
        <v>1</v>
      </c>
      <c r="BC309" s="281">
        <v>4</v>
      </c>
      <c r="BD309" s="281">
        <v>6</v>
      </c>
      <c r="BE309" s="325">
        <v>7</v>
      </c>
    </row>
    <row r="310" spans="2:57" ht="15" x14ac:dyDescent="0.25">
      <c r="B310" s="772"/>
      <c r="C310" s="1" t="s">
        <v>6</v>
      </c>
      <c r="D310" s="365">
        <v>6136.0114291249001</v>
      </c>
      <c r="E310" s="11">
        <v>7294.4933110169404</v>
      </c>
      <c r="F310" s="11">
        <v>7054.5167299393997</v>
      </c>
      <c r="G310" s="11">
        <v>7436.7306057323904</v>
      </c>
      <c r="H310" s="11">
        <v>7855.8552352083398</v>
      </c>
      <c r="I310" s="11">
        <v>8331.21320259819</v>
      </c>
      <c r="J310" s="11">
        <v>8216.9491436190201</v>
      </c>
      <c r="K310" s="11">
        <v>8920.85393014287</v>
      </c>
      <c r="L310" s="11">
        <v>8454.9522000836896</v>
      </c>
      <c r="M310" s="11">
        <v>6950.05762987871</v>
      </c>
      <c r="N310" s="11">
        <v>7181.1321146439996</v>
      </c>
      <c r="O310" s="11">
        <v>8103.0780971762897</v>
      </c>
      <c r="P310" s="11">
        <v>7481.7</v>
      </c>
      <c r="Q310" s="11">
        <v>2425.9797865821001</v>
      </c>
      <c r="R310" s="11">
        <v>2092.2102213338699</v>
      </c>
      <c r="S310" s="11">
        <v>2137.62073667602</v>
      </c>
      <c r="T310" s="11">
        <v>2132.65831943075</v>
      </c>
      <c r="U310" s="11">
        <v>2165.0046478128302</v>
      </c>
      <c r="V310" s="74">
        <f>100</f>
        <v>100</v>
      </c>
      <c r="W310" s="127">
        <f t="shared" si="42"/>
        <v>118.88004765429942</v>
      </c>
      <c r="X310" s="127">
        <f t="shared" si="42"/>
        <v>114.96909370889966</v>
      </c>
      <c r="Y310" s="127">
        <f t="shared" si="42"/>
        <v>121.19812180325411</v>
      </c>
      <c r="Z310" s="127">
        <f t="shared" si="41"/>
        <v>128.028693002756</v>
      </c>
      <c r="AA310" s="127">
        <f t="shared" si="41"/>
        <v>135.77571193974069</v>
      </c>
      <c r="AB310" s="127">
        <f t="shared" si="41"/>
        <v>133.91352409509605</v>
      </c>
      <c r="AC310" s="127">
        <f t="shared" si="41"/>
        <v>145.38522349876288</v>
      </c>
      <c r="AD310" s="127">
        <f t="shared" si="41"/>
        <v>137.79231505260591</v>
      </c>
      <c r="AE310" s="127">
        <f t="shared" si="41"/>
        <v>113.26669955159953</v>
      </c>
      <c r="AF310" s="127">
        <f t="shared" si="41"/>
        <v>117.03257397074555</v>
      </c>
      <c r="AG310" s="127">
        <f t="shared" si="41"/>
        <v>132.05774126682041</v>
      </c>
      <c r="AH310" s="127">
        <f t="shared" si="41"/>
        <v>121.93099844123039</v>
      </c>
      <c r="AI310" s="127">
        <f t="shared" si="43"/>
        <v>39.536754691607321</v>
      </c>
      <c r="AJ310" s="127">
        <f t="shared" si="43"/>
        <v>34.097234750950498</v>
      </c>
      <c r="AK310" s="127">
        <f t="shared" si="43"/>
        <v>34.83730044128815</v>
      </c>
      <c r="AL310" s="127">
        <f t="shared" si="43"/>
        <v>34.756426777629116</v>
      </c>
      <c r="AM310" s="127">
        <f t="shared" si="43"/>
        <v>35.283582386051663</v>
      </c>
      <c r="AN310" s="280"/>
      <c r="AO310" s="281"/>
      <c r="AP310" s="281"/>
      <c r="AQ310" s="281"/>
      <c r="AR310" s="281"/>
      <c r="AS310" s="281"/>
      <c r="AT310" s="281"/>
      <c r="AU310" s="281"/>
      <c r="AV310" s="281"/>
      <c r="AW310" s="281"/>
      <c r="AX310" s="281"/>
      <c r="AY310" s="281"/>
      <c r="AZ310" s="281"/>
      <c r="BA310" s="281"/>
      <c r="BB310" s="281"/>
      <c r="BC310" s="281"/>
      <c r="BD310" s="281"/>
      <c r="BE310" s="325"/>
    </row>
    <row r="311" spans="2:57" ht="15" x14ac:dyDescent="0.25">
      <c r="B311" s="765"/>
      <c r="C311" s="8" t="s">
        <v>7</v>
      </c>
      <c r="D311" s="424">
        <v>1280.32834519831</v>
      </c>
      <c r="E311" s="341">
        <v>2338.4732262621201</v>
      </c>
      <c r="F311" s="341">
        <v>1605.20172604872</v>
      </c>
      <c r="G311" s="341">
        <v>2115.9288634219602</v>
      </c>
      <c r="H311" s="341">
        <v>1640.3155247838499</v>
      </c>
      <c r="I311" s="341">
        <v>1711.11436322905</v>
      </c>
      <c r="J311" s="341">
        <v>1442.2388617997301</v>
      </c>
      <c r="K311" s="341">
        <v>2117.55119778369</v>
      </c>
      <c r="L311" s="341">
        <v>2224.4396519350698</v>
      </c>
      <c r="M311" s="341">
        <v>2200.1924520720299</v>
      </c>
      <c r="N311" s="341">
        <v>840.52193952228197</v>
      </c>
      <c r="O311" s="341">
        <v>694.37802085983196</v>
      </c>
      <c r="P311" s="341">
        <v>420.1</v>
      </c>
      <c r="Q311" s="341">
        <v>578.89361205412297</v>
      </c>
      <c r="R311" s="341">
        <v>450.00275062806003</v>
      </c>
      <c r="S311" s="341">
        <v>459.31000824935802</v>
      </c>
      <c r="T311" s="341">
        <v>458.10344334123101</v>
      </c>
      <c r="U311" s="341">
        <v>465.694385711027</v>
      </c>
      <c r="V311" s="74">
        <f>100</f>
        <v>100</v>
      </c>
      <c r="W311" s="127">
        <f t="shared" si="42"/>
        <v>182.64636841262106</v>
      </c>
      <c r="X311" s="127">
        <f t="shared" si="42"/>
        <v>125.37422389098872</v>
      </c>
      <c r="Y311" s="127">
        <f t="shared" si="42"/>
        <v>165.26454884463439</v>
      </c>
      <c r="Z311" s="127">
        <f t="shared" si="41"/>
        <v>128.11678589602587</v>
      </c>
      <c r="AA311" s="127">
        <f t="shared" si="41"/>
        <v>133.64652666219115</v>
      </c>
      <c r="AB311" s="127">
        <f t="shared" si="41"/>
        <v>112.64601515764629</v>
      </c>
      <c r="AC311" s="127">
        <f t="shared" si="41"/>
        <v>165.39126121242771</v>
      </c>
      <c r="AD311" s="127">
        <f t="shared" si="41"/>
        <v>173.73978013355054</v>
      </c>
      <c r="AE311" s="127">
        <f t="shared" si="41"/>
        <v>171.84595344807761</v>
      </c>
      <c r="AF311" s="127">
        <f t="shared" si="41"/>
        <v>65.648936280645529</v>
      </c>
      <c r="AG311" s="127">
        <f t="shared" si="41"/>
        <v>54.23437069592331</v>
      </c>
      <c r="AH311" s="127">
        <f t="shared" si="41"/>
        <v>32.811895602836998</v>
      </c>
      <c r="AI311" s="127">
        <f t="shared" si="43"/>
        <v>45.214465041345164</v>
      </c>
      <c r="AJ311" s="127">
        <f t="shared" si="43"/>
        <v>35.147448880260406</v>
      </c>
      <c r="AK311" s="127">
        <f t="shared" si="43"/>
        <v>35.87439190672729</v>
      </c>
      <c r="AL311" s="127">
        <f t="shared" si="43"/>
        <v>35.780153197364022</v>
      </c>
      <c r="AM311" s="127">
        <f t="shared" si="43"/>
        <v>36.373043481974591</v>
      </c>
      <c r="AN311" s="283"/>
      <c r="AO311" s="284"/>
      <c r="AP311" s="284"/>
      <c r="AQ311" s="284"/>
      <c r="AR311" s="284"/>
      <c r="AS311" s="284"/>
      <c r="AT311" s="284"/>
      <c r="AU311" s="284"/>
      <c r="AV311" s="284"/>
      <c r="AW311" s="284"/>
      <c r="AX311" s="284"/>
      <c r="AY311" s="284"/>
      <c r="AZ311" s="284"/>
      <c r="BA311" s="284"/>
      <c r="BB311" s="284"/>
      <c r="BC311" s="284"/>
      <c r="BD311" s="284"/>
      <c r="BE311" s="284"/>
    </row>
    <row r="312" spans="2:57" ht="15" customHeight="1" x14ac:dyDescent="0.25">
      <c r="B312" s="772" t="s">
        <v>63</v>
      </c>
      <c r="C312" s="1" t="s">
        <v>2</v>
      </c>
      <c r="D312" s="425">
        <v>716.49958835779</v>
      </c>
      <c r="E312" s="11">
        <v>825.94399534679405</v>
      </c>
      <c r="F312" s="11">
        <v>780.25890730741105</v>
      </c>
      <c r="G312" s="11">
        <v>628.67591395595298</v>
      </c>
      <c r="H312" s="11">
        <v>632.77186455857498</v>
      </c>
      <c r="I312" s="11">
        <v>850.71652913960202</v>
      </c>
      <c r="J312" s="11">
        <v>894.509629884334</v>
      </c>
      <c r="K312" s="11">
        <v>897.71307512629699</v>
      </c>
      <c r="L312" s="11">
        <v>621.88173946631503</v>
      </c>
      <c r="M312" s="11">
        <v>1004.98049043555</v>
      </c>
      <c r="N312" s="11">
        <v>356.05659535154098</v>
      </c>
      <c r="O312" s="11">
        <v>350.13991350801302</v>
      </c>
      <c r="P312" s="11">
        <v>798.9</v>
      </c>
      <c r="Q312" s="11">
        <v>658.20063616820505</v>
      </c>
      <c r="R312" s="11">
        <v>684.22789870353699</v>
      </c>
      <c r="S312" s="11">
        <v>725.66849616481898</v>
      </c>
      <c r="T312" s="11">
        <v>733.10542341921405</v>
      </c>
      <c r="U312" s="11">
        <v>745.21872083521998</v>
      </c>
      <c r="V312" s="74">
        <f>100</f>
        <v>100</v>
      </c>
      <c r="W312" s="127">
        <f t="shared" si="42"/>
        <v>115.27487367297023</v>
      </c>
      <c r="X312" s="127">
        <f t="shared" si="42"/>
        <v>108.89872373768654</v>
      </c>
      <c r="Y312" s="127">
        <f t="shared" si="42"/>
        <v>87.742676223565184</v>
      </c>
      <c r="Z312" s="127">
        <f t="shared" si="41"/>
        <v>88.314337487462041</v>
      </c>
      <c r="AA312" s="127">
        <f t="shared" si="41"/>
        <v>118.73231233662477</v>
      </c>
      <c r="AB312" s="127">
        <f t="shared" si="41"/>
        <v>124.84440248382295</v>
      </c>
      <c r="AC312" s="127">
        <f t="shared" si="41"/>
        <v>125.29149907592362</v>
      </c>
      <c r="AD312" s="127">
        <f t="shared" si="41"/>
        <v>86.794430809327025</v>
      </c>
      <c r="AE312" s="127">
        <f t="shared" si="41"/>
        <v>140.26253563368479</v>
      </c>
      <c r="AF312" s="127">
        <f t="shared" si="41"/>
        <v>49.693900894991323</v>
      </c>
      <c r="AG312" s="127">
        <f t="shared" si="41"/>
        <v>48.868124866691169</v>
      </c>
      <c r="AH312" s="127">
        <f t="shared" si="41"/>
        <v>111.50041297735717</v>
      </c>
      <c r="AI312" s="127">
        <f t="shared" si="43"/>
        <v>91.863365571052796</v>
      </c>
      <c r="AJ312" s="127">
        <f t="shared" si="43"/>
        <v>95.495923489890714</v>
      </c>
      <c r="AK312" s="127">
        <f t="shared" si="43"/>
        <v>101.2796808199212</v>
      </c>
      <c r="AL312" s="127">
        <f t="shared" si="43"/>
        <v>102.31763358015102</v>
      </c>
      <c r="AM312" s="127">
        <f t="shared" si="43"/>
        <v>104.00825526547112</v>
      </c>
      <c r="AN312" s="280">
        <v>1</v>
      </c>
      <c r="AO312" s="281">
        <v>1</v>
      </c>
      <c r="AP312" s="281">
        <v>1</v>
      </c>
      <c r="AQ312" s="281">
        <v>1</v>
      </c>
      <c r="AR312" s="281">
        <v>1</v>
      </c>
      <c r="AS312" s="281">
        <v>1</v>
      </c>
      <c r="AT312" s="281">
        <v>4</v>
      </c>
      <c r="AU312" s="281">
        <v>1</v>
      </c>
      <c r="AV312" s="281">
        <v>1</v>
      </c>
      <c r="AW312" s="281">
        <v>1</v>
      </c>
      <c r="AX312" s="281">
        <v>1</v>
      </c>
      <c r="AY312" s="281">
        <v>1</v>
      </c>
      <c r="AZ312" s="281">
        <v>1</v>
      </c>
      <c r="BA312" s="281">
        <v>1</v>
      </c>
      <c r="BB312" s="281">
        <v>1</v>
      </c>
      <c r="BC312" s="281">
        <v>4</v>
      </c>
      <c r="BD312" s="281">
        <v>6</v>
      </c>
      <c r="BE312" s="325">
        <v>7</v>
      </c>
    </row>
    <row r="313" spans="2:57" ht="15" x14ac:dyDescent="0.25">
      <c r="B313" s="772"/>
      <c r="C313" s="1" t="s">
        <v>3</v>
      </c>
      <c r="D313" s="365">
        <v>659.47503511065895</v>
      </c>
      <c r="E313" s="11">
        <v>784.16010825825299</v>
      </c>
      <c r="F313" s="11">
        <v>726.96833219363805</v>
      </c>
      <c r="G313" s="11">
        <v>828.17977475746295</v>
      </c>
      <c r="H313" s="11">
        <v>906.61706451724001</v>
      </c>
      <c r="I313" s="11">
        <v>971.50769438596899</v>
      </c>
      <c r="J313" s="11">
        <v>732.88480871419301</v>
      </c>
      <c r="K313" s="11">
        <v>879.35249062958303</v>
      </c>
      <c r="L313" s="11">
        <v>885.29093035482504</v>
      </c>
      <c r="M313" s="11">
        <v>779.11366303968498</v>
      </c>
      <c r="N313" s="11">
        <v>741.49045498427301</v>
      </c>
      <c r="O313" s="11">
        <v>793.48766217247498</v>
      </c>
      <c r="P313" s="11">
        <v>839.1</v>
      </c>
      <c r="Q313" s="11">
        <v>1105.77512329407</v>
      </c>
      <c r="R313" s="11">
        <v>981.84585480351302</v>
      </c>
      <c r="S313" s="11">
        <v>1000.36047668021</v>
      </c>
      <c r="T313" s="11">
        <v>997.10945064777798</v>
      </c>
      <c r="U313" s="11">
        <v>1012.8040416646299</v>
      </c>
      <c r="V313" s="74">
        <f>100</f>
        <v>100</v>
      </c>
      <c r="W313" s="127">
        <f t="shared" si="42"/>
        <v>118.90671617715932</v>
      </c>
      <c r="X313" s="127">
        <f t="shared" si="42"/>
        <v>110.23439758741645</v>
      </c>
      <c r="Y313" s="127">
        <f t="shared" si="42"/>
        <v>125.58167188519815</v>
      </c>
      <c r="Z313" s="127">
        <f t="shared" si="41"/>
        <v>137.47557015029554</v>
      </c>
      <c r="AA313" s="127">
        <f t="shared" si="41"/>
        <v>147.31531030935105</v>
      </c>
      <c r="AB313" s="127">
        <f t="shared" si="41"/>
        <v>111.13154701772996</v>
      </c>
      <c r="AC313" s="127">
        <f t="shared" si="41"/>
        <v>133.34128569128154</v>
      </c>
      <c r="AD313" s="127">
        <f t="shared" si="41"/>
        <v>134.24176552889142</v>
      </c>
      <c r="AE313" s="127">
        <f t="shared" si="41"/>
        <v>118.14149460698704</v>
      </c>
      <c r="AF313" s="127">
        <f t="shared" si="41"/>
        <v>112.43647075432536</v>
      </c>
      <c r="AG313" s="127">
        <f t="shared" si="41"/>
        <v>120.32110693004913</v>
      </c>
      <c r="AH313" s="127">
        <f t="shared" si="41"/>
        <v>127.237568569855</v>
      </c>
      <c r="AI313" s="127">
        <f t="shared" si="43"/>
        <v>167.67505431172577</v>
      </c>
      <c r="AJ313" s="127">
        <f t="shared" si="43"/>
        <v>148.882945150268</v>
      </c>
      <c r="AK313" s="127">
        <f t="shared" si="43"/>
        <v>151.69042396159105</v>
      </c>
      <c r="AL313" s="127">
        <f t="shared" si="43"/>
        <v>151.19745214926363</v>
      </c>
      <c r="AM313" s="127">
        <f t="shared" si="43"/>
        <v>153.57731343001981</v>
      </c>
      <c r="AN313" s="280">
        <v>1</v>
      </c>
      <c r="AO313" s="281">
        <v>1</v>
      </c>
      <c r="AP313" s="281">
        <v>1</v>
      </c>
      <c r="AQ313" s="281">
        <v>1</v>
      </c>
      <c r="AR313" s="281">
        <v>1</v>
      </c>
      <c r="AS313" s="281">
        <v>1</v>
      </c>
      <c r="AT313" s="281">
        <v>1</v>
      </c>
      <c r="AU313" s="281">
        <v>1</v>
      </c>
      <c r="AV313" s="281">
        <v>1</v>
      </c>
      <c r="AW313" s="281">
        <v>1</v>
      </c>
      <c r="AX313" s="281">
        <v>1</v>
      </c>
      <c r="AY313" s="281">
        <v>1</v>
      </c>
      <c r="AZ313" s="281">
        <v>1</v>
      </c>
      <c r="BA313" s="281">
        <v>1</v>
      </c>
      <c r="BB313" s="281">
        <v>1</v>
      </c>
      <c r="BC313" s="281">
        <v>4</v>
      </c>
      <c r="BD313" s="281">
        <v>6</v>
      </c>
      <c r="BE313" s="325">
        <v>7</v>
      </c>
    </row>
    <row r="314" spans="2:57" ht="15" x14ac:dyDescent="0.25">
      <c r="B314" s="772"/>
      <c r="C314" s="1" t="s">
        <v>4</v>
      </c>
      <c r="D314" s="365">
        <v>1455.51842704247</v>
      </c>
      <c r="E314" s="11">
        <v>1444.74911862113</v>
      </c>
      <c r="F314" s="11">
        <v>1365.5120375392</v>
      </c>
      <c r="G314" s="11">
        <v>1102.2209799331499</v>
      </c>
      <c r="H314" s="11">
        <v>1108.24061635263</v>
      </c>
      <c r="I314" s="11">
        <v>1362.47481172113</v>
      </c>
      <c r="J314" s="11">
        <v>3233.9066936223298</v>
      </c>
      <c r="K314" s="11">
        <v>3255.25558150904</v>
      </c>
      <c r="L314" s="11">
        <v>1656.2054055214001</v>
      </c>
      <c r="M314" s="11">
        <v>2526.9380029396498</v>
      </c>
      <c r="N314" s="11">
        <v>1252.32267239679</v>
      </c>
      <c r="O314" s="11">
        <v>1283.6428389722701</v>
      </c>
      <c r="P314" s="11">
        <v>1083.2</v>
      </c>
      <c r="Q314" s="11">
        <v>1548.21357353385</v>
      </c>
      <c r="R314" s="11">
        <v>1572.62574954615</v>
      </c>
      <c r="S314" s="11">
        <v>1600.77038381121</v>
      </c>
      <c r="T314" s="11">
        <v>1595.0717749056901</v>
      </c>
      <c r="U314" s="11">
        <v>1622.1341706175101</v>
      </c>
      <c r="V314" s="74">
        <f>100</f>
        <v>100</v>
      </c>
      <c r="W314" s="127">
        <f t="shared" si="42"/>
        <v>99.260104975570613</v>
      </c>
      <c r="X314" s="127">
        <f t="shared" si="42"/>
        <v>93.816197182322341</v>
      </c>
      <c r="Y314" s="127">
        <f t="shared" si="42"/>
        <v>75.727037147361969</v>
      </c>
      <c r="Z314" s="127">
        <f t="shared" si="41"/>
        <v>76.140610504293747</v>
      </c>
      <c r="AA314" s="127">
        <f t="shared" si="41"/>
        <v>93.607527490366493</v>
      </c>
      <c r="AB314" s="127">
        <f t="shared" si="41"/>
        <v>222.1824632061473</v>
      </c>
      <c r="AC314" s="127">
        <f t="shared" si="41"/>
        <v>223.64921810873483</v>
      </c>
      <c r="AD314" s="127">
        <f t="shared" ref="AD314:AM361" si="44">L314*100/$D314</f>
        <v>113.78800671639139</v>
      </c>
      <c r="AE314" s="127">
        <f t="shared" si="44"/>
        <v>173.6108561726864</v>
      </c>
      <c r="AF314" s="127">
        <f t="shared" si="44"/>
        <v>86.039630219002987</v>
      </c>
      <c r="AG314" s="127">
        <f t="shared" si="44"/>
        <v>88.19145227728643</v>
      </c>
      <c r="AH314" s="127">
        <f t="shared" si="44"/>
        <v>74.420218931958175</v>
      </c>
      <c r="AI314" s="127">
        <f t="shared" si="43"/>
        <v>106.36853129229914</v>
      </c>
      <c r="AJ314" s="127">
        <f t="shared" si="43"/>
        <v>108.04574647272831</v>
      </c>
      <c r="AK314" s="127">
        <f t="shared" si="43"/>
        <v>109.97939662391522</v>
      </c>
      <c r="AL314" s="127">
        <f t="shared" si="43"/>
        <v>109.58787915497467</v>
      </c>
      <c r="AM314" s="127">
        <f t="shared" si="43"/>
        <v>111.44717514250875</v>
      </c>
      <c r="AN314" s="280">
        <v>1</v>
      </c>
      <c r="AO314" s="281">
        <v>1</v>
      </c>
      <c r="AP314" s="281">
        <v>1</v>
      </c>
      <c r="AQ314" s="281">
        <v>1</v>
      </c>
      <c r="AR314" s="281">
        <v>1</v>
      </c>
      <c r="AS314" s="281">
        <v>1</v>
      </c>
      <c r="AT314" s="281">
        <v>1</v>
      </c>
      <c r="AU314" s="281">
        <v>1</v>
      </c>
      <c r="AV314" s="281">
        <v>1</v>
      </c>
      <c r="AW314" s="281">
        <v>1</v>
      </c>
      <c r="AX314" s="281">
        <v>1</v>
      </c>
      <c r="AY314" s="281">
        <v>1</v>
      </c>
      <c r="AZ314" s="281">
        <v>1</v>
      </c>
      <c r="BA314" s="281">
        <v>1</v>
      </c>
      <c r="BB314" s="281">
        <v>1</v>
      </c>
      <c r="BC314" s="281">
        <v>4</v>
      </c>
      <c r="BD314" s="281">
        <v>6</v>
      </c>
      <c r="BE314" s="325">
        <v>7</v>
      </c>
    </row>
    <row r="315" spans="2:57" ht="15" x14ac:dyDescent="0.25">
      <c r="B315" s="772"/>
      <c r="C315" s="1" t="s">
        <v>5</v>
      </c>
      <c r="D315" s="365">
        <v>35997.263790014003</v>
      </c>
      <c r="E315" s="11">
        <v>32014.173284427201</v>
      </c>
      <c r="F315" s="11">
        <v>27910.467117828801</v>
      </c>
      <c r="G315" s="11">
        <v>28030.932997915301</v>
      </c>
      <c r="H315" s="11">
        <v>25815.7372004639</v>
      </c>
      <c r="I315" s="11">
        <v>23417.162927356399</v>
      </c>
      <c r="J315" s="11">
        <v>22430.539444757502</v>
      </c>
      <c r="K315" s="11">
        <v>23238.0900646423</v>
      </c>
      <c r="L315" s="11">
        <v>23260.0508578234</v>
      </c>
      <c r="M315" s="11">
        <v>23326.988759530101</v>
      </c>
      <c r="N315" s="11">
        <v>27283.3816033966</v>
      </c>
      <c r="O315" s="11">
        <v>26825.845840753002</v>
      </c>
      <c r="P315" s="11">
        <v>28512.6</v>
      </c>
      <c r="Q315" s="11">
        <v>27966.518486814599</v>
      </c>
      <c r="R315" s="11">
        <v>21578.5946124365</v>
      </c>
      <c r="S315" s="11">
        <v>22052.9907893292</v>
      </c>
      <c r="T315" s="11">
        <v>22003.6384018225</v>
      </c>
      <c r="U315" s="11">
        <v>22328.132452260001</v>
      </c>
      <c r="V315" s="74">
        <f>100</f>
        <v>100</v>
      </c>
      <c r="W315" s="127">
        <f t="shared" si="42"/>
        <v>88.935018703583381</v>
      </c>
      <c r="X315" s="127">
        <f t="shared" si="42"/>
        <v>77.5349684371606</v>
      </c>
      <c r="Y315" s="127">
        <f t="shared" si="42"/>
        <v>77.869621317416247</v>
      </c>
      <c r="Z315" s="127">
        <f t="shared" si="42"/>
        <v>71.715831933941161</v>
      </c>
      <c r="AA315" s="127">
        <f t="shared" si="42"/>
        <v>65.052619176717954</v>
      </c>
      <c r="AB315" s="127">
        <f t="shared" si="42"/>
        <v>62.311790072722005</v>
      </c>
      <c r="AC315" s="127">
        <f t="shared" si="42"/>
        <v>64.555156748021432</v>
      </c>
      <c r="AD315" s="127">
        <f t="shared" si="44"/>
        <v>64.616163588177955</v>
      </c>
      <c r="AE315" s="127">
        <f t="shared" si="44"/>
        <v>64.802116337523515</v>
      </c>
      <c r="AF315" s="127">
        <f t="shared" si="44"/>
        <v>75.792931825460798</v>
      </c>
      <c r="AG315" s="127">
        <f t="shared" si="44"/>
        <v>74.521902545811699</v>
      </c>
      <c r="AH315" s="127">
        <f t="shared" si="44"/>
        <v>79.207686912886075</v>
      </c>
      <c r="AI315" s="127">
        <f t="shared" si="43"/>
        <v>77.690678519217855</v>
      </c>
      <c r="AJ315" s="127">
        <f t="shared" si="43"/>
        <v>59.945096767112098</v>
      </c>
      <c r="AK315" s="127">
        <f t="shared" si="43"/>
        <v>61.262964090751026</v>
      </c>
      <c r="AL315" s="127">
        <f t="shared" si="43"/>
        <v>61.125863705025616</v>
      </c>
      <c r="AM315" s="127">
        <f t="shared" si="43"/>
        <v>62.02730458211672</v>
      </c>
      <c r="AN315" s="280">
        <v>1</v>
      </c>
      <c r="AO315" s="281">
        <v>1</v>
      </c>
      <c r="AP315" s="281">
        <v>1</v>
      </c>
      <c r="AQ315" s="281">
        <v>1</v>
      </c>
      <c r="AR315" s="281">
        <v>1</v>
      </c>
      <c r="AS315" s="281">
        <v>1</v>
      </c>
      <c r="AT315" s="281">
        <v>1</v>
      </c>
      <c r="AU315" s="281">
        <v>1</v>
      </c>
      <c r="AV315" s="281">
        <v>1</v>
      </c>
      <c r="AW315" s="281">
        <v>1</v>
      </c>
      <c r="AX315" s="281">
        <v>1</v>
      </c>
      <c r="AY315" s="281">
        <v>1</v>
      </c>
      <c r="AZ315" s="281">
        <v>1</v>
      </c>
      <c r="BA315" s="281">
        <v>1</v>
      </c>
      <c r="BB315" s="281">
        <v>1</v>
      </c>
      <c r="BC315" s="281">
        <v>4</v>
      </c>
      <c r="BD315" s="281">
        <v>6</v>
      </c>
      <c r="BE315" s="325">
        <v>7</v>
      </c>
    </row>
    <row r="316" spans="2:57" ht="15" x14ac:dyDescent="0.25">
      <c r="B316" s="772"/>
      <c r="C316" s="1" t="s">
        <v>6</v>
      </c>
      <c r="D316" s="365">
        <v>38828.756840524999</v>
      </c>
      <c r="E316" s="11">
        <v>35069.026506653398</v>
      </c>
      <c r="F316" s="11">
        <v>30783.206394869001</v>
      </c>
      <c r="G316" s="11">
        <v>30590.009666561898</v>
      </c>
      <c r="H316" s="11">
        <v>28463.366745892301</v>
      </c>
      <c r="I316" s="11">
        <v>26601.8619626031</v>
      </c>
      <c r="J316" s="11">
        <v>27291.840576978298</v>
      </c>
      <c r="K316" s="11">
        <v>28270.411211907202</v>
      </c>
      <c r="L316" s="11">
        <v>26423.428933166</v>
      </c>
      <c r="M316" s="11">
        <v>27638.020915944999</v>
      </c>
      <c r="N316" s="11">
        <v>29633.251326129201</v>
      </c>
      <c r="O316" s="11">
        <v>29253.116255405701</v>
      </c>
      <c r="P316" s="11">
        <v>31233.8</v>
      </c>
      <c r="Q316" s="11">
        <v>31278.707819810701</v>
      </c>
      <c r="R316" s="11">
        <v>24817.294115489702</v>
      </c>
      <c r="S316" s="11">
        <v>25379.7901459854</v>
      </c>
      <c r="T316" s="11">
        <v>25328.9250507951</v>
      </c>
      <c r="U316" s="11">
        <v>25708.2893853774</v>
      </c>
      <c r="V316" s="74">
        <f>100</f>
        <v>100</v>
      </c>
      <c r="W316" s="127">
        <f t="shared" si="42"/>
        <v>90.317149865721092</v>
      </c>
      <c r="X316" s="127">
        <f t="shared" si="42"/>
        <v>79.279402431810595</v>
      </c>
      <c r="Y316" s="127">
        <f t="shared" si="42"/>
        <v>78.781841489799021</v>
      </c>
      <c r="Z316" s="127">
        <f t="shared" si="42"/>
        <v>73.3048623286994</v>
      </c>
      <c r="AA316" s="127">
        <f t="shared" si="42"/>
        <v>68.510722792029043</v>
      </c>
      <c r="AB316" s="127">
        <f t="shared" si="42"/>
        <v>70.287701172277053</v>
      </c>
      <c r="AC316" s="127">
        <f t="shared" si="42"/>
        <v>72.807922561151358</v>
      </c>
      <c r="AD316" s="127">
        <f t="shared" si="44"/>
        <v>68.051184439642583</v>
      </c>
      <c r="AE316" s="127">
        <f t="shared" si="44"/>
        <v>71.179257758516769</v>
      </c>
      <c r="AF316" s="127">
        <f t="shared" si="44"/>
        <v>76.317795719901625</v>
      </c>
      <c r="AG316" s="127">
        <f t="shared" si="44"/>
        <v>75.338791750537467</v>
      </c>
      <c r="AH316" s="127">
        <f t="shared" si="44"/>
        <v>80.439866072152341</v>
      </c>
      <c r="AI316" s="127">
        <f t="shared" si="43"/>
        <v>80.555522156623809</v>
      </c>
      <c r="AJ316" s="127">
        <f t="shared" si="43"/>
        <v>63.914727472264218</v>
      </c>
      <c r="AK316" s="127">
        <f t="shared" si="43"/>
        <v>65.363385828250074</v>
      </c>
      <c r="AL316" s="127">
        <f t="shared" si="43"/>
        <v>65.232387312384091</v>
      </c>
      <c r="AM316" s="127">
        <f t="shared" si="43"/>
        <v>66.209406319560657</v>
      </c>
      <c r="AN316" s="280"/>
      <c r="AO316" s="281"/>
      <c r="AP316" s="281"/>
      <c r="AQ316" s="281"/>
      <c r="AR316" s="281"/>
      <c r="AS316" s="281"/>
      <c r="AT316" s="281"/>
      <c r="AU316" s="281"/>
      <c r="AV316" s="281"/>
      <c r="AW316" s="281"/>
      <c r="AX316" s="281"/>
      <c r="AY316" s="281"/>
      <c r="AZ316" s="281"/>
      <c r="BA316" s="281"/>
      <c r="BB316" s="281"/>
      <c r="BC316" s="281"/>
      <c r="BD316" s="281"/>
      <c r="BE316" s="325"/>
    </row>
    <row r="317" spans="2:57" ht="15" x14ac:dyDescent="0.25">
      <c r="B317" s="765"/>
      <c r="C317" s="8" t="s">
        <v>7</v>
      </c>
      <c r="D317" s="424">
        <v>2831.4930505109201</v>
      </c>
      <c r="E317" s="341">
        <v>3054.8532222261802</v>
      </c>
      <c r="F317" s="341">
        <v>2872.7392770402498</v>
      </c>
      <c r="G317" s="341">
        <v>2559.0766686465699</v>
      </c>
      <c r="H317" s="341">
        <v>2647.62954542845</v>
      </c>
      <c r="I317" s="341">
        <v>3184.6990352467001</v>
      </c>
      <c r="J317" s="341">
        <v>4861.3011322208604</v>
      </c>
      <c r="K317" s="341">
        <v>5032.32114726492</v>
      </c>
      <c r="L317" s="341">
        <v>3163.3780753425399</v>
      </c>
      <c r="M317" s="341">
        <v>4311.0321564148899</v>
      </c>
      <c r="N317" s="341">
        <v>2349.8697227326002</v>
      </c>
      <c r="O317" s="341">
        <v>2427.2704146527599</v>
      </c>
      <c r="P317" s="341">
        <v>2721.2</v>
      </c>
      <c r="Q317" s="341">
        <v>3312.1893329961199</v>
      </c>
      <c r="R317" s="341">
        <v>3238.6995030531998</v>
      </c>
      <c r="S317" s="341">
        <v>3326.79935665624</v>
      </c>
      <c r="T317" s="341">
        <v>3325.2866489726698</v>
      </c>
      <c r="U317" s="341">
        <v>3380.15693311736</v>
      </c>
      <c r="V317" s="74">
        <f>100</f>
        <v>100</v>
      </c>
      <c r="W317" s="127">
        <f t="shared" si="42"/>
        <v>107.8884238008268</v>
      </c>
      <c r="X317" s="127">
        <f t="shared" si="42"/>
        <v>101.45669531210353</v>
      </c>
      <c r="Y317" s="127">
        <f t="shared" si="42"/>
        <v>90.379055254428579</v>
      </c>
      <c r="Z317" s="127">
        <f t="shared" si="42"/>
        <v>93.506482205587858</v>
      </c>
      <c r="AA317" s="127">
        <f t="shared" si="42"/>
        <v>112.47419571353166</v>
      </c>
      <c r="AB317" s="127">
        <f t="shared" si="42"/>
        <v>171.68684667418407</v>
      </c>
      <c r="AC317" s="127">
        <f t="shared" si="42"/>
        <v>177.72677020545319</v>
      </c>
      <c r="AD317" s="127">
        <f t="shared" si="44"/>
        <v>111.72120216829541</v>
      </c>
      <c r="AE317" s="127">
        <f t="shared" si="44"/>
        <v>152.25296617404726</v>
      </c>
      <c r="AF317" s="127">
        <f t="shared" si="44"/>
        <v>82.990481728662019</v>
      </c>
      <c r="AG317" s="127">
        <f t="shared" si="44"/>
        <v>85.724046337135761</v>
      </c>
      <c r="AH317" s="127">
        <f t="shared" si="44"/>
        <v>96.104774105272185</v>
      </c>
      <c r="AI317" s="127">
        <f t="shared" si="43"/>
        <v>116.97677776035727</v>
      </c>
      <c r="AJ317" s="127">
        <f t="shared" si="43"/>
        <v>114.38133328523629</v>
      </c>
      <c r="AK317" s="127">
        <f t="shared" si="43"/>
        <v>117.49276079119974</v>
      </c>
      <c r="AL317" s="127">
        <f t="shared" si="43"/>
        <v>117.43933640849477</v>
      </c>
      <c r="AM317" s="127">
        <f t="shared" si="43"/>
        <v>119.37719333294631</v>
      </c>
      <c r="AN317" s="283"/>
      <c r="AO317" s="284"/>
      <c r="AP317" s="284"/>
      <c r="AQ317" s="284"/>
      <c r="AR317" s="284"/>
      <c r="AS317" s="284"/>
      <c r="AT317" s="284"/>
      <c r="AU317" s="284"/>
      <c r="AV317" s="284"/>
      <c r="AW317" s="284"/>
      <c r="AX317" s="284"/>
      <c r="AY317" s="284"/>
      <c r="AZ317" s="284"/>
      <c r="BA317" s="284"/>
      <c r="BB317" s="284"/>
      <c r="BC317" s="284"/>
      <c r="BD317" s="284"/>
      <c r="BE317" s="284"/>
    </row>
    <row r="318" spans="2:57" ht="15" customHeight="1" x14ac:dyDescent="0.25">
      <c r="B318" s="772" t="s">
        <v>64</v>
      </c>
      <c r="C318" s="1" t="s">
        <v>2</v>
      </c>
      <c r="D318" s="425">
        <v>6509.8794130466404</v>
      </c>
      <c r="E318" s="11">
        <v>6045.2500504493</v>
      </c>
      <c r="F318" s="11">
        <v>6617.5811738074499</v>
      </c>
      <c r="G318" s="11">
        <v>7683.6355589718496</v>
      </c>
      <c r="H318" s="11">
        <v>7804.1863295557596</v>
      </c>
      <c r="I318" s="11">
        <v>7719.9401109972896</v>
      </c>
      <c r="J318" s="11">
        <v>8624.3772025762501</v>
      </c>
      <c r="K318" s="11">
        <v>8410.1254821011498</v>
      </c>
      <c r="L318" s="11">
        <v>8770.1848692610602</v>
      </c>
      <c r="M318" s="11">
        <v>9642.1660374964304</v>
      </c>
      <c r="N318" s="11">
        <v>9532.2475164273892</v>
      </c>
      <c r="O318" s="11">
        <v>9250.2671076062106</v>
      </c>
      <c r="P318" s="11">
        <v>8693.9</v>
      </c>
      <c r="Q318" s="11">
        <v>12488.6530548719</v>
      </c>
      <c r="R318" s="11">
        <v>13453.7160985092</v>
      </c>
      <c r="S318" s="11">
        <v>14268.546680867399</v>
      </c>
      <c r="T318" s="11">
        <v>14414.7753103253</v>
      </c>
      <c r="U318" s="11">
        <v>14652.8730481927</v>
      </c>
      <c r="V318" s="74">
        <f>100</f>
        <v>100</v>
      </c>
      <c r="W318" s="127">
        <f t="shared" si="42"/>
        <v>92.862704005451121</v>
      </c>
      <c r="X318" s="127">
        <f t="shared" si="42"/>
        <v>101.65443557287654</v>
      </c>
      <c r="Y318" s="127">
        <f t="shared" si="42"/>
        <v>118.03038230743338</v>
      </c>
      <c r="Z318" s="127">
        <f t="shared" si="42"/>
        <v>119.88219495917483</v>
      </c>
      <c r="AA318" s="127">
        <f t="shared" si="42"/>
        <v>118.58806624782528</v>
      </c>
      <c r="AB318" s="127">
        <f t="shared" si="42"/>
        <v>132.4813664795677</v>
      </c>
      <c r="AC318" s="127">
        <f t="shared" si="42"/>
        <v>129.1901884579639</v>
      </c>
      <c r="AD318" s="127">
        <f t="shared" si="44"/>
        <v>134.72115707219515</v>
      </c>
      <c r="AE318" s="127">
        <f t="shared" si="44"/>
        <v>148.1158931787935</v>
      </c>
      <c r="AF318" s="127">
        <f t="shared" si="44"/>
        <v>146.42740535751756</v>
      </c>
      <c r="AG318" s="127">
        <f t="shared" si="44"/>
        <v>142.09582882698993</v>
      </c>
      <c r="AH318" s="127">
        <f t="shared" si="44"/>
        <v>133.54932477821785</v>
      </c>
      <c r="AI318" s="127">
        <f t="shared" si="43"/>
        <v>191.84154210050377</v>
      </c>
      <c r="AJ318" s="127">
        <f t="shared" si="43"/>
        <v>206.66613380804279</v>
      </c>
      <c r="AK318" s="127">
        <f t="shared" si="43"/>
        <v>219.18296446891759</v>
      </c>
      <c r="AL318" s="127">
        <f t="shared" si="43"/>
        <v>221.42922158337103</v>
      </c>
      <c r="AM318" s="127">
        <f t="shared" si="43"/>
        <v>225.08670466040351</v>
      </c>
      <c r="AN318" s="280">
        <v>1</v>
      </c>
      <c r="AO318" s="281">
        <v>1</v>
      </c>
      <c r="AP318" s="281">
        <v>1</v>
      </c>
      <c r="AQ318" s="281">
        <v>1</v>
      </c>
      <c r="AR318" s="281">
        <v>1</v>
      </c>
      <c r="AS318" s="281">
        <v>1</v>
      </c>
      <c r="AT318" s="281">
        <v>1</v>
      </c>
      <c r="AU318" s="281">
        <v>1</v>
      </c>
      <c r="AV318" s="281">
        <v>1</v>
      </c>
      <c r="AW318" s="281">
        <v>1</v>
      </c>
      <c r="AX318" s="281">
        <v>1</v>
      </c>
      <c r="AY318" s="281">
        <v>1</v>
      </c>
      <c r="AZ318" s="281">
        <v>1</v>
      </c>
      <c r="BA318" s="281">
        <v>1</v>
      </c>
      <c r="BB318" s="281">
        <v>1</v>
      </c>
      <c r="BC318" s="281">
        <v>4</v>
      </c>
      <c r="BD318" s="281">
        <v>6</v>
      </c>
      <c r="BE318" s="325">
        <v>7</v>
      </c>
    </row>
    <row r="319" spans="2:57" ht="15" x14ac:dyDescent="0.25">
      <c r="B319" s="772"/>
      <c r="C319" s="1" t="s">
        <v>3</v>
      </c>
      <c r="D319" s="365">
        <v>8406.7025037532094</v>
      </c>
      <c r="E319" s="11">
        <v>8524.6251914105596</v>
      </c>
      <c r="F319" s="11">
        <v>8654.1771793723001</v>
      </c>
      <c r="G319" s="11">
        <v>9825.8854221259407</v>
      </c>
      <c r="H319" s="11">
        <v>10129.9760026638</v>
      </c>
      <c r="I319" s="11">
        <v>10526.1676666929</v>
      </c>
      <c r="J319" s="11">
        <v>10885.338989604399</v>
      </c>
      <c r="K319" s="11">
        <v>10963.876364821601</v>
      </c>
      <c r="L319" s="11">
        <v>12334.738897651299</v>
      </c>
      <c r="M319" s="11">
        <v>12998.3398365215</v>
      </c>
      <c r="N319" s="11">
        <v>11809.2450146886</v>
      </c>
      <c r="O319" s="11">
        <v>10724.9046044264</v>
      </c>
      <c r="P319" s="11">
        <v>11413.4</v>
      </c>
      <c r="Q319" s="11">
        <v>22158.594593542999</v>
      </c>
      <c r="R319" s="11">
        <v>14823.4555223443</v>
      </c>
      <c r="S319" s="11">
        <v>15102.9805298473</v>
      </c>
      <c r="T319" s="11">
        <v>15053.8988208829</v>
      </c>
      <c r="U319" s="11">
        <v>15290.6478612761</v>
      </c>
      <c r="V319" s="74">
        <f>100</f>
        <v>100</v>
      </c>
      <c r="W319" s="127">
        <f t="shared" si="42"/>
        <v>101.40272226363075</v>
      </c>
      <c r="X319" s="127">
        <f t="shared" si="42"/>
        <v>102.94377819969964</v>
      </c>
      <c r="Y319" s="127">
        <f t="shared" si="42"/>
        <v>116.88156465319346</v>
      </c>
      <c r="Z319" s="127">
        <f t="shared" si="42"/>
        <v>120.49880435451627</v>
      </c>
      <c r="AA319" s="127">
        <f t="shared" si="42"/>
        <v>125.21161135407664</v>
      </c>
      <c r="AB319" s="127">
        <f t="shared" si="42"/>
        <v>129.48405138334076</v>
      </c>
      <c r="AC319" s="127">
        <f t="shared" si="42"/>
        <v>130.41827470315181</v>
      </c>
      <c r="AD319" s="127">
        <f t="shared" si="44"/>
        <v>146.72505530134319</v>
      </c>
      <c r="AE319" s="127">
        <f t="shared" si="44"/>
        <v>154.6187679499582</v>
      </c>
      <c r="AF319" s="127">
        <f t="shared" si="44"/>
        <v>140.47416343585741</v>
      </c>
      <c r="AG319" s="127">
        <f t="shared" si="44"/>
        <v>127.57564097978033</v>
      </c>
      <c r="AH319" s="127">
        <f t="shared" si="44"/>
        <v>135.76547992395874</v>
      </c>
      <c r="AI319" s="127">
        <f t="shared" si="43"/>
        <v>263.58247581201067</v>
      </c>
      <c r="AJ319" s="127">
        <f t="shared" si="43"/>
        <v>176.32901266253091</v>
      </c>
      <c r="AK319" s="127">
        <f t="shared" si="43"/>
        <v>179.6540382284791</v>
      </c>
      <c r="AL319" s="127">
        <f t="shared" si="43"/>
        <v>179.07019802546861</v>
      </c>
      <c r="AM319" s="127">
        <f t="shared" si="43"/>
        <v>181.88639189324857</v>
      </c>
      <c r="AN319" s="280">
        <v>1</v>
      </c>
      <c r="AO319" s="281">
        <v>1</v>
      </c>
      <c r="AP319" s="281">
        <v>1</v>
      </c>
      <c r="AQ319" s="281">
        <v>1</v>
      </c>
      <c r="AR319" s="281">
        <v>1</v>
      </c>
      <c r="AS319" s="281">
        <v>1</v>
      </c>
      <c r="AT319" s="281">
        <v>1</v>
      </c>
      <c r="AU319" s="281">
        <v>1</v>
      </c>
      <c r="AV319" s="281">
        <v>1</v>
      </c>
      <c r="AW319" s="281">
        <v>1</v>
      </c>
      <c r="AX319" s="281">
        <v>1</v>
      </c>
      <c r="AY319" s="281">
        <v>1</v>
      </c>
      <c r="AZ319" s="281">
        <v>1</v>
      </c>
      <c r="BA319" s="281">
        <v>1</v>
      </c>
      <c r="BB319" s="281">
        <v>1</v>
      </c>
      <c r="BC319" s="281">
        <v>4</v>
      </c>
      <c r="BD319" s="281">
        <v>6</v>
      </c>
      <c r="BE319" s="325">
        <v>7</v>
      </c>
    </row>
    <row r="320" spans="2:57" ht="15" x14ac:dyDescent="0.25">
      <c r="B320" s="772"/>
      <c r="C320" s="1" t="s">
        <v>4</v>
      </c>
      <c r="D320" s="365">
        <v>10374.2311976367</v>
      </c>
      <c r="E320" s="11">
        <v>9985.2806761392603</v>
      </c>
      <c r="F320" s="11">
        <v>10416.7747412106</v>
      </c>
      <c r="G320" s="11">
        <v>10590.3590603636</v>
      </c>
      <c r="H320" s="11">
        <v>11436.625216722399</v>
      </c>
      <c r="I320" s="11">
        <v>12845.9659353154</v>
      </c>
      <c r="J320" s="11">
        <v>13624.211491510099</v>
      </c>
      <c r="K320" s="11">
        <v>13859.6338747352</v>
      </c>
      <c r="L320" s="11">
        <v>13516.163989656799</v>
      </c>
      <c r="M320" s="11">
        <v>15625.099133965699</v>
      </c>
      <c r="N320" s="11">
        <v>14220.1530109101</v>
      </c>
      <c r="O320" s="11">
        <v>14992.928008140399</v>
      </c>
      <c r="P320" s="11">
        <v>17097.900000000001</v>
      </c>
      <c r="Q320" s="11">
        <v>17937.579642617398</v>
      </c>
      <c r="R320" s="11">
        <v>18142.766765077999</v>
      </c>
      <c r="S320" s="11">
        <v>18467.460567968501</v>
      </c>
      <c r="T320" s="11">
        <v>18401.716979712899</v>
      </c>
      <c r="U320" s="11">
        <v>18713.8563515606</v>
      </c>
      <c r="V320" s="74">
        <f>100</f>
        <v>100</v>
      </c>
      <c r="W320" s="127">
        <f t="shared" si="42"/>
        <v>96.250801489887323</v>
      </c>
      <c r="X320" s="127">
        <f t="shared" si="42"/>
        <v>100.41008863947037</v>
      </c>
      <c r="Y320" s="127">
        <f t="shared" si="42"/>
        <v>102.08331449925788</v>
      </c>
      <c r="Z320" s="127">
        <f t="shared" si="42"/>
        <v>110.24070120326331</v>
      </c>
      <c r="AA320" s="127">
        <f t="shared" si="42"/>
        <v>123.82571479843031</v>
      </c>
      <c r="AB320" s="127">
        <f t="shared" si="42"/>
        <v>131.32743267389068</v>
      </c>
      <c r="AC320" s="127">
        <f t="shared" si="42"/>
        <v>133.59673223681861</v>
      </c>
      <c r="AD320" s="127">
        <f t="shared" si="44"/>
        <v>130.28593379272141</v>
      </c>
      <c r="AE320" s="127">
        <f t="shared" si="44"/>
        <v>150.61452589879789</v>
      </c>
      <c r="AF320" s="127">
        <f t="shared" si="44"/>
        <v>137.07187298996689</v>
      </c>
      <c r="AG320" s="127">
        <f t="shared" si="44"/>
        <v>144.52085867872177</v>
      </c>
      <c r="AH320" s="127">
        <f t="shared" si="44"/>
        <v>164.8112488942312</v>
      </c>
      <c r="AI320" s="127">
        <f t="shared" si="43"/>
        <v>172.90514642380117</v>
      </c>
      <c r="AJ320" s="127">
        <f t="shared" si="43"/>
        <v>174.88300019003827</v>
      </c>
      <c r="AK320" s="127">
        <f t="shared" si="43"/>
        <v>178.01281093653935</v>
      </c>
      <c r="AL320" s="127">
        <f t="shared" si="43"/>
        <v>177.37909083715908</v>
      </c>
      <c r="AM320" s="127">
        <f t="shared" si="43"/>
        <v>180.38788605196797</v>
      </c>
      <c r="AN320" s="280">
        <v>1</v>
      </c>
      <c r="AO320" s="281">
        <v>1</v>
      </c>
      <c r="AP320" s="281">
        <v>1</v>
      </c>
      <c r="AQ320" s="281">
        <v>1</v>
      </c>
      <c r="AR320" s="281">
        <v>1</v>
      </c>
      <c r="AS320" s="281">
        <v>1</v>
      </c>
      <c r="AT320" s="281">
        <v>1</v>
      </c>
      <c r="AU320" s="281">
        <v>1</v>
      </c>
      <c r="AV320" s="281">
        <v>1</v>
      </c>
      <c r="AW320" s="281">
        <v>1</v>
      </c>
      <c r="AX320" s="281">
        <v>1</v>
      </c>
      <c r="AY320" s="281">
        <v>1</v>
      </c>
      <c r="AZ320" s="281">
        <v>1</v>
      </c>
      <c r="BA320" s="281">
        <v>1</v>
      </c>
      <c r="BB320" s="281">
        <v>1</v>
      </c>
      <c r="BC320" s="281">
        <v>4</v>
      </c>
      <c r="BD320" s="281">
        <v>6</v>
      </c>
      <c r="BE320" s="325">
        <v>7</v>
      </c>
    </row>
    <row r="321" spans="2:57" ht="15" x14ac:dyDescent="0.25">
      <c r="B321" s="772"/>
      <c r="C321" s="1" t="s">
        <v>5</v>
      </c>
      <c r="D321" s="365">
        <v>17691.171485301998</v>
      </c>
      <c r="E321" s="11">
        <v>20260.199660505899</v>
      </c>
      <c r="F321" s="11">
        <v>19209.0122379684</v>
      </c>
      <c r="G321" s="11">
        <v>22138.057137533</v>
      </c>
      <c r="H321" s="11">
        <v>24385.5418920005</v>
      </c>
      <c r="I321" s="11">
        <v>27296.101586158002</v>
      </c>
      <c r="J321" s="11">
        <v>27969.9289651896</v>
      </c>
      <c r="K321" s="11">
        <v>27698.842957249199</v>
      </c>
      <c r="L321" s="11">
        <v>28475.338247443698</v>
      </c>
      <c r="M321" s="11">
        <v>27760.259704554301</v>
      </c>
      <c r="N321" s="11">
        <v>35830.919830172403</v>
      </c>
      <c r="O321" s="11">
        <v>37833.324853726801</v>
      </c>
      <c r="P321" s="11">
        <v>36416.9</v>
      </c>
      <c r="Q321" s="11">
        <v>32697.168370572799</v>
      </c>
      <c r="R321" s="11">
        <v>36460.253424531897</v>
      </c>
      <c r="S321" s="11">
        <v>37261.815842877797</v>
      </c>
      <c r="T321" s="11">
        <v>37178.429704340997</v>
      </c>
      <c r="U321" s="11">
        <v>37726.804845541803</v>
      </c>
      <c r="V321" s="74">
        <f>100</f>
        <v>100</v>
      </c>
      <c r="W321" s="127">
        <f t="shared" si="42"/>
        <v>114.52152661195035</v>
      </c>
      <c r="X321" s="127">
        <f t="shared" si="42"/>
        <v>108.5796508949531</v>
      </c>
      <c r="Y321" s="127">
        <f t="shared" si="42"/>
        <v>125.13618533360278</v>
      </c>
      <c r="Z321" s="127">
        <f t="shared" si="42"/>
        <v>137.84017588807077</v>
      </c>
      <c r="AA321" s="127">
        <f t="shared" si="42"/>
        <v>154.29222202066083</v>
      </c>
      <c r="AB321" s="127">
        <f t="shared" si="42"/>
        <v>158.10105615915427</v>
      </c>
      <c r="AC321" s="127">
        <f t="shared" si="42"/>
        <v>156.56873249044969</v>
      </c>
      <c r="AD321" s="127">
        <f t="shared" si="44"/>
        <v>160.95790078741419</v>
      </c>
      <c r="AE321" s="127">
        <f t="shared" si="44"/>
        <v>156.91589292217193</v>
      </c>
      <c r="AF321" s="127">
        <f t="shared" si="44"/>
        <v>202.53559726070762</v>
      </c>
      <c r="AG321" s="127">
        <f t="shared" si="44"/>
        <v>213.85426558755086</v>
      </c>
      <c r="AH321" s="127">
        <f t="shared" si="44"/>
        <v>205.84787180575083</v>
      </c>
      <c r="AI321" s="127">
        <f t="shared" si="43"/>
        <v>184.82195143344765</v>
      </c>
      <c r="AJ321" s="127">
        <f t="shared" si="43"/>
        <v>206.09292863857794</v>
      </c>
      <c r="AK321" s="127">
        <f t="shared" si="43"/>
        <v>210.62378980292678</v>
      </c>
      <c r="AL321" s="127">
        <f t="shared" si="43"/>
        <v>210.15244657613098</v>
      </c>
      <c r="AM321" s="127">
        <f t="shared" si="43"/>
        <v>213.25215730843834</v>
      </c>
      <c r="AN321" s="280">
        <v>1</v>
      </c>
      <c r="AO321" s="281">
        <v>1</v>
      </c>
      <c r="AP321" s="281">
        <v>1</v>
      </c>
      <c r="AQ321" s="281">
        <v>1</v>
      </c>
      <c r="AR321" s="281">
        <v>1</v>
      </c>
      <c r="AS321" s="281">
        <v>1</v>
      </c>
      <c r="AT321" s="281">
        <v>1</v>
      </c>
      <c r="AU321" s="281">
        <v>1</v>
      </c>
      <c r="AV321" s="281">
        <v>1</v>
      </c>
      <c r="AW321" s="281">
        <v>1</v>
      </c>
      <c r="AX321" s="281">
        <v>1</v>
      </c>
      <c r="AY321" s="281">
        <v>1</v>
      </c>
      <c r="AZ321" s="281">
        <v>1</v>
      </c>
      <c r="BA321" s="281">
        <v>1</v>
      </c>
      <c r="BB321" s="281">
        <v>1</v>
      </c>
      <c r="BC321" s="281">
        <v>4</v>
      </c>
      <c r="BD321" s="281">
        <v>6</v>
      </c>
      <c r="BE321" s="325">
        <v>7</v>
      </c>
    </row>
    <row r="322" spans="2:57" ht="15" x14ac:dyDescent="0.25">
      <c r="B322" s="772"/>
      <c r="C322" s="1" t="s">
        <v>6</v>
      </c>
      <c r="D322" s="365">
        <v>42981.984599738498</v>
      </c>
      <c r="E322" s="11">
        <v>44815.355578505099</v>
      </c>
      <c r="F322" s="11">
        <v>44897.545332358699</v>
      </c>
      <c r="G322" s="11">
        <v>50237.9371789945</v>
      </c>
      <c r="H322" s="11">
        <v>53756.329440942398</v>
      </c>
      <c r="I322" s="11">
        <v>58388.175299163602</v>
      </c>
      <c r="J322" s="11">
        <v>61103.856648880297</v>
      </c>
      <c r="K322" s="11">
        <v>60932.4786789071</v>
      </c>
      <c r="L322" s="11">
        <v>63096.426004012799</v>
      </c>
      <c r="M322" s="11">
        <v>66025.864712537907</v>
      </c>
      <c r="N322" s="11">
        <v>71392.5653721985</v>
      </c>
      <c r="O322" s="11">
        <v>72801.4245738998</v>
      </c>
      <c r="P322" s="11">
        <v>73622.100000000006</v>
      </c>
      <c r="Q322" s="11">
        <v>85281.995661605193</v>
      </c>
      <c r="R322" s="11">
        <v>82880.191810463395</v>
      </c>
      <c r="S322" s="11">
        <v>85100.803621560903</v>
      </c>
      <c r="T322" s="11">
        <v>85048.820815262094</v>
      </c>
      <c r="U322" s="11">
        <v>86384.182106571097</v>
      </c>
      <c r="V322" s="74">
        <f>100</f>
        <v>100</v>
      </c>
      <c r="W322" s="127">
        <f t="shared" si="42"/>
        <v>104.26544049987342</v>
      </c>
      <c r="X322" s="127">
        <f t="shared" si="42"/>
        <v>104.45665957600259</v>
      </c>
      <c r="Y322" s="127">
        <f t="shared" si="42"/>
        <v>116.88138099444609</v>
      </c>
      <c r="Z322" s="127">
        <f t="shared" si="42"/>
        <v>125.06711809968274</v>
      </c>
      <c r="AA322" s="127">
        <f t="shared" si="42"/>
        <v>135.84336750127363</v>
      </c>
      <c r="AB322" s="127">
        <f t="shared" si="42"/>
        <v>142.16155260837363</v>
      </c>
      <c r="AC322" s="127">
        <f t="shared" si="42"/>
        <v>141.76283214078907</v>
      </c>
      <c r="AD322" s="127">
        <f t="shared" si="44"/>
        <v>146.79737706759281</v>
      </c>
      <c r="AE322" s="127">
        <f t="shared" si="44"/>
        <v>153.61288066940401</v>
      </c>
      <c r="AF322" s="127">
        <f t="shared" si="44"/>
        <v>166.09881101821634</v>
      </c>
      <c r="AG322" s="127">
        <f t="shared" si="44"/>
        <v>169.37660103843302</v>
      </c>
      <c r="AH322" s="127">
        <f t="shared" si="44"/>
        <v>171.28594848653853</v>
      </c>
      <c r="AI322" s="127">
        <f t="shared" si="43"/>
        <v>198.4133502810013</v>
      </c>
      <c r="AJ322" s="127">
        <f t="shared" si="43"/>
        <v>192.82541879410482</v>
      </c>
      <c r="AK322" s="127">
        <f t="shared" si="43"/>
        <v>197.99179682847554</v>
      </c>
      <c r="AL322" s="127">
        <f t="shared" si="43"/>
        <v>197.87085591152422</v>
      </c>
      <c r="AM322" s="127">
        <f t="shared" si="43"/>
        <v>200.97764891734818</v>
      </c>
      <c r="AN322" s="280"/>
      <c r="AO322" s="281"/>
      <c r="AP322" s="281"/>
      <c r="AQ322" s="281"/>
      <c r="AR322" s="281"/>
      <c r="AS322" s="281"/>
      <c r="AT322" s="281"/>
      <c r="AU322" s="281"/>
      <c r="AV322" s="281"/>
      <c r="AW322" s="281"/>
      <c r="AX322" s="281"/>
      <c r="AY322" s="281"/>
      <c r="AZ322" s="281"/>
      <c r="BA322" s="281"/>
      <c r="BB322" s="281"/>
      <c r="BC322" s="281"/>
      <c r="BD322" s="281"/>
      <c r="BE322" s="325"/>
    </row>
    <row r="323" spans="2:57" ht="15" x14ac:dyDescent="0.25">
      <c r="B323" s="765"/>
      <c r="C323" s="8" t="s">
        <v>7</v>
      </c>
      <c r="D323" s="424">
        <v>25290.8131144365</v>
      </c>
      <c r="E323" s="341">
        <v>24555.155917999102</v>
      </c>
      <c r="F323" s="341">
        <v>25688.533094390299</v>
      </c>
      <c r="G323" s="341">
        <v>28099.880041461402</v>
      </c>
      <c r="H323" s="341">
        <v>29370.787548941898</v>
      </c>
      <c r="I323" s="341">
        <v>31092.0737130056</v>
      </c>
      <c r="J323" s="341">
        <v>33133.927683690701</v>
      </c>
      <c r="K323" s="341">
        <v>33233.635721657898</v>
      </c>
      <c r="L323" s="341">
        <v>34621.087756569097</v>
      </c>
      <c r="M323" s="341">
        <v>38265.605007983599</v>
      </c>
      <c r="N323" s="341">
        <v>35561.645542026097</v>
      </c>
      <c r="O323" s="341">
        <v>34968.099720172999</v>
      </c>
      <c r="P323" s="341">
        <v>37205.199999999997</v>
      </c>
      <c r="Q323" s="341">
        <v>52584.827291032401</v>
      </c>
      <c r="R323" s="341">
        <v>46419.938385931498</v>
      </c>
      <c r="S323" s="341">
        <v>47838.987778683098</v>
      </c>
      <c r="T323" s="341">
        <v>47870.391110921097</v>
      </c>
      <c r="U323" s="341">
        <v>48657.377261029302</v>
      </c>
      <c r="V323" s="74">
        <f>100</f>
        <v>100</v>
      </c>
      <c r="W323" s="127">
        <f t="shared" si="42"/>
        <v>97.091207810881059</v>
      </c>
      <c r="X323" s="127">
        <f t="shared" si="42"/>
        <v>101.57258676561401</v>
      </c>
      <c r="Y323" s="127">
        <f t="shared" si="42"/>
        <v>111.10706450723575</v>
      </c>
      <c r="Z323" s="127">
        <f t="shared" si="42"/>
        <v>116.13223907054403</v>
      </c>
      <c r="AA323" s="127">
        <f t="shared" si="42"/>
        <v>122.93821306701138</v>
      </c>
      <c r="AB323" s="127">
        <f t="shared" si="42"/>
        <v>131.01171375457753</v>
      </c>
      <c r="AC323" s="127">
        <f t="shared" si="42"/>
        <v>131.40595982929264</v>
      </c>
      <c r="AD323" s="127">
        <f t="shared" si="44"/>
        <v>136.89195202983288</v>
      </c>
      <c r="AE323" s="127">
        <f t="shared" si="44"/>
        <v>151.30239124712375</v>
      </c>
      <c r="AF323" s="127">
        <f t="shared" si="44"/>
        <v>140.61092216021635</v>
      </c>
      <c r="AG323" s="127">
        <f t="shared" si="44"/>
        <v>138.26403904828393</v>
      </c>
      <c r="AH323" s="127">
        <f t="shared" si="44"/>
        <v>147.10954460678263</v>
      </c>
      <c r="AI323" s="127">
        <f t="shared" si="43"/>
        <v>207.92066689629655</v>
      </c>
      <c r="AJ323" s="127">
        <f t="shared" si="43"/>
        <v>183.5446657088066</v>
      </c>
      <c r="AK323" s="127">
        <f t="shared" si="43"/>
        <v>189.15559401834989</v>
      </c>
      <c r="AL323" s="127">
        <f t="shared" si="43"/>
        <v>189.27976294916243</v>
      </c>
      <c r="AM323" s="127">
        <f t="shared" si="43"/>
        <v>192.39151007467888</v>
      </c>
      <c r="AN323" s="283"/>
      <c r="AO323" s="284"/>
      <c r="AP323" s="284"/>
      <c r="AQ323" s="284"/>
      <c r="AR323" s="284"/>
      <c r="AS323" s="284"/>
      <c r="AT323" s="284"/>
      <c r="AU323" s="284"/>
      <c r="AV323" s="284"/>
      <c r="AW323" s="284"/>
      <c r="AX323" s="284"/>
      <c r="AY323" s="284"/>
      <c r="AZ323" s="284"/>
      <c r="BA323" s="284"/>
      <c r="BB323" s="284"/>
      <c r="BC323" s="284"/>
      <c r="BD323" s="284"/>
      <c r="BE323" s="284"/>
    </row>
    <row r="324" spans="2:57" ht="15" customHeight="1" x14ac:dyDescent="0.25">
      <c r="B324" s="772" t="s">
        <v>65</v>
      </c>
      <c r="C324" s="1" t="s">
        <v>2</v>
      </c>
      <c r="D324" s="425">
        <v>1227.54128529227</v>
      </c>
      <c r="E324" s="11">
        <v>1087.3306980995501</v>
      </c>
      <c r="F324" s="11">
        <v>1097.76226744323</v>
      </c>
      <c r="G324" s="11">
        <v>1283.4398984428699</v>
      </c>
      <c r="H324" s="11">
        <v>1044.1711733434399</v>
      </c>
      <c r="I324" s="11">
        <v>1252.0403913048399</v>
      </c>
      <c r="J324" s="11">
        <v>1251.78139396149</v>
      </c>
      <c r="K324" s="11">
        <v>1085.66462056603</v>
      </c>
      <c r="L324" s="11">
        <v>1083.67935966352</v>
      </c>
      <c r="M324" s="11">
        <v>1047.5948778140801</v>
      </c>
      <c r="N324" s="11">
        <v>1063.7061027892801</v>
      </c>
      <c r="O324" s="11">
        <v>940.32052912744905</v>
      </c>
      <c r="P324" s="11">
        <v>761.7</v>
      </c>
      <c r="Q324" s="11">
        <v>1305.81792360145</v>
      </c>
      <c r="R324" s="11">
        <v>1139.35598628353</v>
      </c>
      <c r="S324" s="11">
        <v>1208.3615528067601</v>
      </c>
      <c r="T324" s="11">
        <v>1220.7452934118701</v>
      </c>
      <c r="U324" s="11">
        <v>1240.92762836008</v>
      </c>
      <c r="V324" s="74">
        <f>100</f>
        <v>100</v>
      </c>
      <c r="W324" s="127">
        <f t="shared" si="42"/>
        <v>88.577933070549506</v>
      </c>
      <c r="X324" s="127">
        <f t="shared" si="42"/>
        <v>89.427726838683043</v>
      </c>
      <c r="Y324" s="127">
        <f t="shared" si="42"/>
        <v>104.55370534745728</v>
      </c>
      <c r="Z324" s="127">
        <f t="shared" si="42"/>
        <v>85.062000427531785</v>
      </c>
      <c r="AA324" s="127">
        <f t="shared" si="42"/>
        <v>101.99578672474033</v>
      </c>
      <c r="AB324" s="127">
        <f t="shared" si="42"/>
        <v>101.97468785446583</v>
      </c>
      <c r="AC324" s="127">
        <f t="shared" si="42"/>
        <v>88.44220830483431</v>
      </c>
      <c r="AD324" s="127">
        <f t="shared" si="44"/>
        <v>88.280481695204458</v>
      </c>
      <c r="AE324" s="127">
        <f t="shared" si="44"/>
        <v>85.340907908010138</v>
      </c>
      <c r="AF324" s="127">
        <f t="shared" si="44"/>
        <v>86.653387184123773</v>
      </c>
      <c r="AG324" s="127">
        <f t="shared" si="44"/>
        <v>76.601947355568129</v>
      </c>
      <c r="AH324" s="127">
        <f t="shared" si="44"/>
        <v>62.050866160370639</v>
      </c>
      <c r="AI324" s="127">
        <f t="shared" si="43"/>
        <v>106.37670107287209</v>
      </c>
      <c r="AJ324" s="127">
        <f t="shared" si="43"/>
        <v>92.816103208476321</v>
      </c>
      <c r="AK324" s="127">
        <f t="shared" si="43"/>
        <v>98.437548886109894</v>
      </c>
      <c r="AL324" s="127">
        <f t="shared" si="43"/>
        <v>99.446373660761893</v>
      </c>
      <c r="AM324" s="127">
        <f t="shared" si="43"/>
        <v>101.09050043596886</v>
      </c>
      <c r="AN324" s="280">
        <v>1</v>
      </c>
      <c r="AO324" s="281">
        <v>1</v>
      </c>
      <c r="AP324" s="281">
        <v>1</v>
      </c>
      <c r="AQ324" s="281">
        <v>1</v>
      </c>
      <c r="AR324" s="281">
        <v>1</v>
      </c>
      <c r="AS324" s="281">
        <v>1</v>
      </c>
      <c r="AT324" s="281">
        <v>1</v>
      </c>
      <c r="AU324" s="281">
        <v>1</v>
      </c>
      <c r="AV324" s="281">
        <v>1</v>
      </c>
      <c r="AW324" s="281">
        <v>1</v>
      </c>
      <c r="AX324" s="281">
        <v>1</v>
      </c>
      <c r="AY324" s="281">
        <v>1</v>
      </c>
      <c r="AZ324" s="281">
        <v>1</v>
      </c>
      <c r="BA324" s="281">
        <v>1</v>
      </c>
      <c r="BB324" s="281">
        <v>1</v>
      </c>
      <c r="BC324" s="281">
        <v>4</v>
      </c>
      <c r="BD324" s="281">
        <v>6</v>
      </c>
      <c r="BE324" s="325">
        <v>7</v>
      </c>
    </row>
    <row r="325" spans="2:57" ht="15" x14ac:dyDescent="0.25">
      <c r="B325" s="772"/>
      <c r="C325" s="1" t="s">
        <v>3</v>
      </c>
      <c r="D325" s="365">
        <v>1038.91229599496</v>
      </c>
      <c r="E325" s="11">
        <v>855.14523461889996</v>
      </c>
      <c r="F325" s="11">
        <v>886.84005753495705</v>
      </c>
      <c r="G325" s="11">
        <v>985.87284394908204</v>
      </c>
      <c r="H325" s="11">
        <v>980.44618970525801</v>
      </c>
      <c r="I325" s="11">
        <v>1067.4201573774901</v>
      </c>
      <c r="J325" s="11">
        <v>1727.3721539124399</v>
      </c>
      <c r="K325" s="11">
        <v>1555.76076918898</v>
      </c>
      <c r="L325" s="11">
        <v>1288.18360318022</v>
      </c>
      <c r="M325" s="11">
        <v>1452.37868646174</v>
      </c>
      <c r="N325" s="11">
        <v>1360.59294322818</v>
      </c>
      <c r="O325" s="11">
        <v>1137.7257695242899</v>
      </c>
      <c r="P325" s="11">
        <v>1026.7</v>
      </c>
      <c r="Q325" s="11">
        <v>1433.37256694844</v>
      </c>
      <c r="R325" s="11">
        <v>1159.8573340912801</v>
      </c>
      <c r="S325" s="11">
        <v>1181.7286840576701</v>
      </c>
      <c r="T325" s="11">
        <v>1177.88835284833</v>
      </c>
      <c r="U325" s="11">
        <v>1196.4387209413201</v>
      </c>
      <c r="V325" s="74">
        <f>100</f>
        <v>100</v>
      </c>
      <c r="W325" s="127">
        <f t="shared" si="42"/>
        <v>82.311590488967369</v>
      </c>
      <c r="X325" s="127">
        <f t="shared" si="42"/>
        <v>85.36236032182444</v>
      </c>
      <c r="Y325" s="127">
        <f t="shared" si="42"/>
        <v>94.894713225519922</v>
      </c>
      <c r="Z325" s="127">
        <f t="shared" si="42"/>
        <v>94.3723732489171</v>
      </c>
      <c r="AA325" s="127">
        <f t="shared" si="42"/>
        <v>102.74401039360384</v>
      </c>
      <c r="AB325" s="127">
        <f t="shared" si="42"/>
        <v>166.26737026518163</v>
      </c>
      <c r="AC325" s="127">
        <f t="shared" si="42"/>
        <v>149.74899952445335</v>
      </c>
      <c r="AD325" s="127">
        <f t="shared" si="44"/>
        <v>123.99348897363221</v>
      </c>
      <c r="AE325" s="127">
        <f t="shared" si="44"/>
        <v>139.79800721010869</v>
      </c>
      <c r="AF325" s="127">
        <f t="shared" si="44"/>
        <v>130.96321493867279</v>
      </c>
      <c r="AG325" s="127">
        <f t="shared" si="44"/>
        <v>109.51124304816287</v>
      </c>
      <c r="AH325" s="127">
        <f t="shared" si="44"/>
        <v>98.824511362312407</v>
      </c>
      <c r="AI325" s="127">
        <f t="shared" si="43"/>
        <v>137.96858237929581</v>
      </c>
      <c r="AJ325" s="127">
        <f t="shared" si="43"/>
        <v>111.64150607924914</v>
      </c>
      <c r="AK325" s="127">
        <f t="shared" si="43"/>
        <v>113.74672227995296</v>
      </c>
      <c r="AL325" s="127">
        <f t="shared" si="43"/>
        <v>113.37707305892202</v>
      </c>
      <c r="AM325" s="127">
        <f t="shared" si="43"/>
        <v>115.16262975745204</v>
      </c>
      <c r="AN325" s="280">
        <v>1</v>
      </c>
      <c r="AO325" s="281">
        <v>1</v>
      </c>
      <c r="AP325" s="281">
        <v>1</v>
      </c>
      <c r="AQ325" s="281">
        <v>1</v>
      </c>
      <c r="AR325" s="281">
        <v>1</v>
      </c>
      <c r="AS325" s="281">
        <v>1</v>
      </c>
      <c r="AT325" s="281">
        <v>1</v>
      </c>
      <c r="AU325" s="281">
        <v>1</v>
      </c>
      <c r="AV325" s="281">
        <v>1</v>
      </c>
      <c r="AW325" s="281">
        <v>1</v>
      </c>
      <c r="AX325" s="281">
        <v>1</v>
      </c>
      <c r="AY325" s="281">
        <v>1</v>
      </c>
      <c r="AZ325" s="281">
        <v>1</v>
      </c>
      <c r="BA325" s="281">
        <v>1</v>
      </c>
      <c r="BB325" s="281">
        <v>1</v>
      </c>
      <c r="BC325" s="281">
        <v>4</v>
      </c>
      <c r="BD325" s="281">
        <v>6</v>
      </c>
      <c r="BE325" s="325">
        <v>7</v>
      </c>
    </row>
    <row r="326" spans="2:57" ht="15" x14ac:dyDescent="0.25">
      <c r="B326" s="772"/>
      <c r="C326" s="1" t="s">
        <v>4</v>
      </c>
      <c r="D326" s="365">
        <v>1683.37449755436</v>
      </c>
      <c r="E326" s="11">
        <v>1918.7350877817701</v>
      </c>
      <c r="F326" s="11">
        <v>1771.9116225329501</v>
      </c>
      <c r="G326" s="11">
        <v>3184.6080383867302</v>
      </c>
      <c r="H326" s="11">
        <v>2455.7656757718801</v>
      </c>
      <c r="I326" s="11">
        <v>2870.7320642568502</v>
      </c>
      <c r="J326" s="11">
        <v>2518.2558357913799</v>
      </c>
      <c r="K326" s="11">
        <v>2757.1296648378502</v>
      </c>
      <c r="L326" s="11">
        <v>2783.7684145019898</v>
      </c>
      <c r="M326" s="11">
        <v>3020.2286161427101</v>
      </c>
      <c r="N326" s="11">
        <v>3006.7578088505502</v>
      </c>
      <c r="O326" s="11">
        <v>2029.61078605953</v>
      </c>
      <c r="P326" s="11">
        <v>2000.1</v>
      </c>
      <c r="Q326" s="11">
        <v>2202.7080921762999</v>
      </c>
      <c r="R326" s="11">
        <v>2183.5677479691199</v>
      </c>
      <c r="S326" s="11">
        <v>2222.6460340396302</v>
      </c>
      <c r="T326" s="11">
        <v>2214.7335642574699</v>
      </c>
      <c r="U326" s="11">
        <v>2252.3003241604301</v>
      </c>
      <c r="V326" s="74">
        <f>100</f>
        <v>100</v>
      </c>
      <c r="W326" s="127">
        <f t="shared" si="42"/>
        <v>113.98147533833657</v>
      </c>
      <c r="X326" s="127">
        <f t="shared" si="42"/>
        <v>105.25950257100952</v>
      </c>
      <c r="Y326" s="127">
        <f t="shared" si="42"/>
        <v>189.18000973719111</v>
      </c>
      <c r="Z326" s="127">
        <f t="shared" si="42"/>
        <v>145.88350241373297</v>
      </c>
      <c r="AA326" s="127">
        <f t="shared" si="42"/>
        <v>170.53436822451016</v>
      </c>
      <c r="AB326" s="127">
        <f t="shared" si="42"/>
        <v>149.59569836955188</v>
      </c>
      <c r="AC326" s="127">
        <f t="shared" si="42"/>
        <v>163.78587586086536</v>
      </c>
      <c r="AD326" s="127">
        <f t="shared" si="44"/>
        <v>165.36833714341662</v>
      </c>
      <c r="AE326" s="127">
        <f t="shared" si="44"/>
        <v>179.41513433466875</v>
      </c>
      <c r="AF326" s="127">
        <f t="shared" si="44"/>
        <v>178.61490792564743</v>
      </c>
      <c r="AG326" s="127">
        <f t="shared" si="44"/>
        <v>120.56798941698291</v>
      </c>
      <c r="AH326" s="127">
        <f t="shared" si="44"/>
        <v>118.81491628308407</v>
      </c>
      <c r="AI326" s="127">
        <f t="shared" si="43"/>
        <v>130.85074624668712</v>
      </c>
      <c r="AJ326" s="127">
        <f t="shared" si="43"/>
        <v>129.71372390050166</v>
      </c>
      <c r="AK326" s="127">
        <f t="shared" si="43"/>
        <v>132.03514947320011</v>
      </c>
      <c r="AL326" s="127">
        <f t="shared" si="43"/>
        <v>131.56511325763097</v>
      </c>
      <c r="AM326" s="127">
        <f t="shared" si="43"/>
        <v>133.79674739237271</v>
      </c>
      <c r="AN326" s="280">
        <v>1</v>
      </c>
      <c r="AO326" s="281">
        <v>1</v>
      </c>
      <c r="AP326" s="281">
        <v>1</v>
      </c>
      <c r="AQ326" s="281">
        <v>1</v>
      </c>
      <c r="AR326" s="281">
        <v>1</v>
      </c>
      <c r="AS326" s="281">
        <v>1</v>
      </c>
      <c r="AT326" s="281">
        <v>1</v>
      </c>
      <c r="AU326" s="281">
        <v>1</v>
      </c>
      <c r="AV326" s="281">
        <v>1</v>
      </c>
      <c r="AW326" s="281">
        <v>1</v>
      </c>
      <c r="AX326" s="281">
        <v>1</v>
      </c>
      <c r="AY326" s="281">
        <v>1</v>
      </c>
      <c r="AZ326" s="281">
        <v>1</v>
      </c>
      <c r="BA326" s="281">
        <v>1</v>
      </c>
      <c r="BB326" s="281">
        <v>1</v>
      </c>
      <c r="BC326" s="281">
        <v>4</v>
      </c>
      <c r="BD326" s="281">
        <v>6</v>
      </c>
      <c r="BE326" s="325">
        <v>7</v>
      </c>
    </row>
    <row r="327" spans="2:57" ht="15" x14ac:dyDescent="0.25">
      <c r="B327" s="772"/>
      <c r="C327" s="1" t="s">
        <v>5</v>
      </c>
      <c r="D327" s="365">
        <v>4942.3700905612905</v>
      </c>
      <c r="E327" s="11">
        <v>1689.51722991821</v>
      </c>
      <c r="F327" s="11">
        <v>1474.6869768209599</v>
      </c>
      <c r="G327" s="11">
        <v>1979.5488161373401</v>
      </c>
      <c r="H327" s="11">
        <v>1914.96446327489</v>
      </c>
      <c r="I327" s="11">
        <v>2006.61931082618</v>
      </c>
      <c r="J327" s="11">
        <v>2077.6853478275302</v>
      </c>
      <c r="K327" s="11">
        <v>2394.4809603998001</v>
      </c>
      <c r="L327" s="11">
        <v>3244.60037982425</v>
      </c>
      <c r="M327" s="11">
        <v>3524.3050048113</v>
      </c>
      <c r="N327" s="11">
        <v>4134.6163827556502</v>
      </c>
      <c r="O327" s="11">
        <v>5692.08852709234</v>
      </c>
      <c r="P327" s="11">
        <v>4207.5</v>
      </c>
      <c r="Q327" s="11">
        <v>4742.1962394093598</v>
      </c>
      <c r="R327" s="11">
        <v>5825.9677626391403</v>
      </c>
      <c r="S327" s="11">
        <v>5954.0491652435503</v>
      </c>
      <c r="T327" s="11">
        <v>5940.7248040373397</v>
      </c>
      <c r="U327" s="11">
        <v>6028.30799984636</v>
      </c>
      <c r="V327" s="74">
        <f>100</f>
        <v>100</v>
      </c>
      <c r="W327" s="127">
        <f t="shared" si="42"/>
        <v>34.184352829926105</v>
      </c>
      <c r="X327" s="127">
        <f t="shared" si="42"/>
        <v>29.837647723654865</v>
      </c>
      <c r="Y327" s="127">
        <f t="shared" si="42"/>
        <v>40.052622119856842</v>
      </c>
      <c r="Z327" s="127">
        <f t="shared" si="42"/>
        <v>38.745873501703173</v>
      </c>
      <c r="AA327" s="127">
        <f t="shared" si="42"/>
        <v>40.600345058301663</v>
      </c>
      <c r="AB327" s="127">
        <f t="shared" si="42"/>
        <v>42.038238937132562</v>
      </c>
      <c r="AC327" s="127">
        <f t="shared" si="42"/>
        <v>48.448030328053925</v>
      </c>
      <c r="AD327" s="127">
        <f t="shared" si="44"/>
        <v>65.648673012582321</v>
      </c>
      <c r="AE327" s="127">
        <f t="shared" si="44"/>
        <v>71.307994752190936</v>
      </c>
      <c r="AF327" s="127">
        <f t="shared" si="44"/>
        <v>83.656551553105032</v>
      </c>
      <c r="AG327" s="127">
        <f t="shared" si="44"/>
        <v>115.16920875599395</v>
      </c>
      <c r="AH327" s="127">
        <f t="shared" si="44"/>
        <v>85.131220910293393</v>
      </c>
      <c r="AI327" s="127">
        <f t="shared" si="43"/>
        <v>95.949840916725094</v>
      </c>
      <c r="AJ327" s="127">
        <f t="shared" si="43"/>
        <v>117.87801512001913</v>
      </c>
      <c r="AK327" s="127">
        <f t="shared" si="43"/>
        <v>120.46951272658269</v>
      </c>
      <c r="AL327" s="127">
        <f t="shared" si="43"/>
        <v>120.1999181603713</v>
      </c>
      <c r="AM327" s="127">
        <f t="shared" si="43"/>
        <v>121.97200714205809</v>
      </c>
      <c r="AN327" s="280">
        <v>1</v>
      </c>
      <c r="AO327" s="281">
        <v>1</v>
      </c>
      <c r="AP327" s="281">
        <v>1</v>
      </c>
      <c r="AQ327" s="281">
        <v>1</v>
      </c>
      <c r="AR327" s="281">
        <v>1</v>
      </c>
      <c r="AS327" s="281">
        <v>1</v>
      </c>
      <c r="AT327" s="281">
        <v>1</v>
      </c>
      <c r="AU327" s="281">
        <v>1</v>
      </c>
      <c r="AV327" s="281">
        <v>1</v>
      </c>
      <c r="AW327" s="281">
        <v>1</v>
      </c>
      <c r="AX327" s="281">
        <v>1</v>
      </c>
      <c r="AY327" s="281">
        <v>1</v>
      </c>
      <c r="AZ327" s="281">
        <v>1</v>
      </c>
      <c r="BA327" s="281">
        <v>1</v>
      </c>
      <c r="BB327" s="281">
        <v>1</v>
      </c>
      <c r="BC327" s="281">
        <v>4</v>
      </c>
      <c r="BD327" s="281">
        <v>6</v>
      </c>
      <c r="BE327" s="325">
        <v>7</v>
      </c>
    </row>
    <row r="328" spans="2:57" ht="15" x14ac:dyDescent="0.25">
      <c r="B328" s="772"/>
      <c r="C328" s="1" t="s">
        <v>6</v>
      </c>
      <c r="D328" s="365">
        <v>8892.19816940288</v>
      </c>
      <c r="E328" s="11">
        <v>5550.7282504184304</v>
      </c>
      <c r="F328" s="11">
        <v>5231.2009243320999</v>
      </c>
      <c r="G328" s="11">
        <v>7433.4695969160202</v>
      </c>
      <c r="H328" s="11">
        <v>6395.3475020954602</v>
      </c>
      <c r="I328" s="11">
        <v>7196.81192376535</v>
      </c>
      <c r="J328" s="11">
        <v>7575.0947314928399</v>
      </c>
      <c r="K328" s="11">
        <v>7793.0360149926701</v>
      </c>
      <c r="L328" s="11">
        <v>8400.2317571699896</v>
      </c>
      <c r="M328" s="11">
        <v>9044.5071852298297</v>
      </c>
      <c r="N328" s="11">
        <v>9565.6732376236596</v>
      </c>
      <c r="O328" s="11">
        <v>9799.7456118036098</v>
      </c>
      <c r="P328" s="11">
        <v>7996</v>
      </c>
      <c r="Q328" s="11">
        <v>9684.0948221355393</v>
      </c>
      <c r="R328" s="11">
        <v>10308.748830983101</v>
      </c>
      <c r="S328" s="11">
        <v>10566.7854361476</v>
      </c>
      <c r="T328" s="11">
        <v>10554.092014555001</v>
      </c>
      <c r="U328" s="11">
        <v>10717.974673308199</v>
      </c>
      <c r="V328" s="74">
        <f>100</f>
        <v>100</v>
      </c>
      <c r="W328" s="127">
        <f t="shared" si="42"/>
        <v>62.422453308765689</v>
      </c>
      <c r="X328" s="127">
        <f t="shared" si="42"/>
        <v>58.82910867115077</v>
      </c>
      <c r="Y328" s="127">
        <f t="shared" si="42"/>
        <v>83.595410890569312</v>
      </c>
      <c r="Z328" s="127">
        <f t="shared" si="42"/>
        <v>71.920883680946062</v>
      </c>
      <c r="AA328" s="127">
        <f t="shared" si="42"/>
        <v>80.934002894006838</v>
      </c>
      <c r="AB328" s="127">
        <f t="shared" si="42"/>
        <v>85.188100705604441</v>
      </c>
      <c r="AC328" s="127">
        <f t="shared" si="42"/>
        <v>87.63902767942902</v>
      </c>
      <c r="AD328" s="127">
        <f t="shared" si="44"/>
        <v>94.46743760248512</v>
      </c>
      <c r="AE328" s="127">
        <f t="shared" si="44"/>
        <v>101.71283874836516</v>
      </c>
      <c r="AF328" s="127">
        <f t="shared" si="44"/>
        <v>107.57377484611327</v>
      </c>
      <c r="AG328" s="127">
        <f t="shared" si="44"/>
        <v>110.20610905325418</v>
      </c>
      <c r="AH328" s="127">
        <f t="shared" si="44"/>
        <v>89.921522751409171</v>
      </c>
      <c r="AI328" s="127">
        <f t="shared" si="43"/>
        <v>108.90552187036826</v>
      </c>
      <c r="AJ328" s="127">
        <f t="shared" si="43"/>
        <v>115.93026420007624</v>
      </c>
      <c r="AK328" s="127">
        <f t="shared" si="43"/>
        <v>118.83209567356246</v>
      </c>
      <c r="AL328" s="127">
        <f t="shared" si="43"/>
        <v>118.68934782482157</v>
      </c>
      <c r="AM328" s="127">
        <f t="shared" si="43"/>
        <v>120.53234160016389</v>
      </c>
      <c r="AN328" s="280"/>
      <c r="AO328" s="281"/>
      <c r="AP328" s="281"/>
      <c r="AQ328" s="281"/>
      <c r="AR328" s="281"/>
      <c r="AS328" s="281"/>
      <c r="AT328" s="281"/>
      <c r="AU328" s="281"/>
      <c r="AV328" s="281"/>
      <c r="AW328" s="281"/>
      <c r="AX328" s="281"/>
      <c r="AY328" s="281"/>
      <c r="AZ328" s="281"/>
      <c r="BA328" s="281"/>
      <c r="BB328" s="281"/>
      <c r="BC328" s="281"/>
      <c r="BD328" s="281"/>
      <c r="BE328" s="325"/>
    </row>
    <row r="329" spans="2:57" ht="15.75" customHeight="1" x14ac:dyDescent="0.25">
      <c r="B329" s="765"/>
      <c r="C329" s="8" t="s">
        <v>7</v>
      </c>
      <c r="D329" s="424">
        <v>3949.82807884159</v>
      </c>
      <c r="E329" s="341">
        <v>3861.21102050022</v>
      </c>
      <c r="F329" s="341">
        <v>3756.51394751114</v>
      </c>
      <c r="G329" s="341">
        <v>5453.9207807786797</v>
      </c>
      <c r="H329" s="341">
        <v>4480.3830388205697</v>
      </c>
      <c r="I329" s="341">
        <v>5190.1926129391804</v>
      </c>
      <c r="J329" s="341">
        <v>5497.4093836653101</v>
      </c>
      <c r="K329" s="341">
        <v>5398.55505459286</v>
      </c>
      <c r="L329" s="341">
        <v>5155.6313773457396</v>
      </c>
      <c r="M329" s="341">
        <v>5520.2021804185297</v>
      </c>
      <c r="N329" s="341">
        <v>5431.0568548680103</v>
      </c>
      <c r="O329" s="341">
        <v>4107.6570847112698</v>
      </c>
      <c r="P329" s="341">
        <v>3788.5</v>
      </c>
      <c r="Q329" s="341">
        <v>4941.8985827261904</v>
      </c>
      <c r="R329" s="341">
        <v>4482.7810683439402</v>
      </c>
      <c r="S329" s="341">
        <v>4612.7362709040599</v>
      </c>
      <c r="T329" s="341">
        <v>4613.3672105176602</v>
      </c>
      <c r="U329" s="341">
        <v>4689.6666734618202</v>
      </c>
      <c r="V329" s="74">
        <f>100</f>
        <v>100</v>
      </c>
      <c r="W329" s="127">
        <f t="shared" si="42"/>
        <v>97.756432518770296</v>
      </c>
      <c r="X329" s="127">
        <f t="shared" si="42"/>
        <v>95.105758340065648</v>
      </c>
      <c r="Y329" s="127">
        <f t="shared" si="42"/>
        <v>138.07995365657058</v>
      </c>
      <c r="Z329" s="127">
        <f t="shared" si="42"/>
        <v>113.43235577318042</v>
      </c>
      <c r="AA329" s="127">
        <f t="shared" si="42"/>
        <v>131.40300056961888</v>
      </c>
      <c r="AB329" s="127">
        <f t="shared" si="42"/>
        <v>139.1809788662396</v>
      </c>
      <c r="AC329" s="127">
        <f t="shared" si="42"/>
        <v>136.67822869333986</v>
      </c>
      <c r="AD329" s="127">
        <f t="shared" si="44"/>
        <v>130.52799449584623</v>
      </c>
      <c r="AE329" s="127">
        <f t="shared" si="44"/>
        <v>139.75803681150347</v>
      </c>
      <c r="AF329" s="127">
        <f t="shared" si="44"/>
        <v>137.50109489476407</v>
      </c>
      <c r="AG329" s="127">
        <f t="shared" si="44"/>
        <v>103.99584495120527</v>
      </c>
      <c r="AH329" s="127">
        <f t="shared" si="44"/>
        <v>95.915567067189812</v>
      </c>
      <c r="AI329" s="127">
        <f t="shared" si="43"/>
        <v>125.11680215143834</v>
      </c>
      <c r="AJ329" s="127">
        <f t="shared" si="43"/>
        <v>113.4930680238279</v>
      </c>
      <c r="AK329" s="127">
        <f t="shared" si="43"/>
        <v>116.78321635347957</v>
      </c>
      <c r="AL329" s="127">
        <f t="shared" si="43"/>
        <v>116.7991902035056</v>
      </c>
      <c r="AM329" s="127">
        <f t="shared" si="43"/>
        <v>118.73090625344916</v>
      </c>
      <c r="AN329" s="283"/>
      <c r="AO329" s="284"/>
      <c r="AP329" s="284"/>
      <c r="AQ329" s="284"/>
      <c r="AR329" s="284"/>
      <c r="AS329" s="284"/>
      <c r="AT329" s="284"/>
      <c r="AU329" s="284"/>
      <c r="AV329" s="284"/>
      <c r="AW329" s="284"/>
      <c r="AX329" s="284"/>
      <c r="AY329" s="284"/>
      <c r="AZ329" s="284"/>
      <c r="BA329" s="284"/>
      <c r="BB329" s="284"/>
      <c r="BC329" s="284"/>
      <c r="BD329" s="284"/>
      <c r="BE329" s="284"/>
    </row>
    <row r="330" spans="2:57" ht="15.75" customHeight="1" x14ac:dyDescent="0.25">
      <c r="B330" s="772" t="s">
        <v>278</v>
      </c>
      <c r="C330" s="1" t="s">
        <v>2</v>
      </c>
      <c r="D330" s="425"/>
      <c r="Q330" s="11">
        <v>3352.8301703257698</v>
      </c>
      <c r="R330" s="11">
        <v>3216.5019346084</v>
      </c>
      <c r="V330" s="74">
        <f>100</f>
        <v>100</v>
      </c>
      <c r="W330" s="127" t="e">
        <f t="shared" si="42"/>
        <v>#DIV/0!</v>
      </c>
      <c r="X330" s="127" t="e">
        <f t="shared" si="42"/>
        <v>#DIV/0!</v>
      </c>
      <c r="Y330" s="127" t="e">
        <f t="shared" si="42"/>
        <v>#DIV/0!</v>
      </c>
      <c r="Z330" s="127" t="e">
        <f t="shared" si="42"/>
        <v>#DIV/0!</v>
      </c>
      <c r="AA330" s="127" t="e">
        <f t="shared" si="42"/>
        <v>#DIV/0!</v>
      </c>
      <c r="AB330" s="127" t="e">
        <f t="shared" si="42"/>
        <v>#DIV/0!</v>
      </c>
      <c r="AC330" s="127" t="e">
        <f t="shared" si="42"/>
        <v>#DIV/0!</v>
      </c>
      <c r="AD330" s="127" t="e">
        <f t="shared" si="42"/>
        <v>#DIV/0!</v>
      </c>
      <c r="AE330" s="127" t="e">
        <f t="shared" si="42"/>
        <v>#DIV/0!</v>
      </c>
      <c r="AF330" s="127" t="e">
        <f t="shared" si="42"/>
        <v>#DIV/0!</v>
      </c>
      <c r="AG330" s="127" t="e">
        <f t="shared" si="42"/>
        <v>#DIV/0!</v>
      </c>
      <c r="AH330" s="127" t="e">
        <f t="shared" si="44"/>
        <v>#DIV/0!</v>
      </c>
      <c r="AI330" s="127" t="e">
        <f t="shared" si="43"/>
        <v>#DIV/0!</v>
      </c>
      <c r="AJ330" s="127" t="e">
        <f t="shared" si="43"/>
        <v>#DIV/0!</v>
      </c>
      <c r="AK330" s="127" t="e">
        <f t="shared" si="43"/>
        <v>#DIV/0!</v>
      </c>
      <c r="AL330" s="127" t="e">
        <f t="shared" si="43"/>
        <v>#DIV/0!</v>
      </c>
      <c r="AM330" s="127" t="e">
        <f t="shared" si="43"/>
        <v>#DIV/0!</v>
      </c>
      <c r="AN330" s="280"/>
      <c r="AO330" s="281"/>
      <c r="AP330" s="281"/>
      <c r="AQ330" s="281"/>
      <c r="AR330" s="281"/>
      <c r="AS330" s="281"/>
      <c r="AT330" s="281"/>
      <c r="AU330" s="281"/>
      <c r="AV330" s="281"/>
      <c r="AW330" s="281"/>
      <c r="AX330" s="281"/>
      <c r="AY330" s="281"/>
      <c r="AZ330" s="281"/>
      <c r="BA330" s="281">
        <v>1</v>
      </c>
      <c r="BB330" s="281">
        <v>1</v>
      </c>
      <c r="BC330" s="281"/>
      <c r="BD330" s="281"/>
      <c r="BE330" s="325"/>
    </row>
    <row r="331" spans="2:57" ht="15.75" customHeight="1" x14ac:dyDescent="0.25">
      <c r="B331" s="772"/>
      <c r="C331" s="1" t="s">
        <v>3</v>
      </c>
      <c r="D331" s="365"/>
      <c r="Q331" s="11">
        <v>1668.09334357947</v>
      </c>
      <c r="R331" s="11">
        <v>2117.6718684099501</v>
      </c>
      <c r="V331" s="74">
        <f>100</f>
        <v>100</v>
      </c>
      <c r="W331" s="127" t="e">
        <f t="shared" si="42"/>
        <v>#DIV/0!</v>
      </c>
      <c r="X331" s="127" t="e">
        <f t="shared" si="42"/>
        <v>#DIV/0!</v>
      </c>
      <c r="Y331" s="127" t="e">
        <f t="shared" si="42"/>
        <v>#DIV/0!</v>
      </c>
      <c r="Z331" s="127" t="e">
        <f t="shared" si="42"/>
        <v>#DIV/0!</v>
      </c>
      <c r="AA331" s="127" t="e">
        <f t="shared" si="42"/>
        <v>#DIV/0!</v>
      </c>
      <c r="AB331" s="127" t="e">
        <f t="shared" si="42"/>
        <v>#DIV/0!</v>
      </c>
      <c r="AC331" s="127" t="e">
        <f t="shared" si="42"/>
        <v>#DIV/0!</v>
      </c>
      <c r="AD331" s="127" t="e">
        <f t="shared" si="42"/>
        <v>#DIV/0!</v>
      </c>
      <c r="AE331" s="127" t="e">
        <f t="shared" si="42"/>
        <v>#DIV/0!</v>
      </c>
      <c r="AF331" s="127" t="e">
        <f t="shared" si="42"/>
        <v>#DIV/0!</v>
      </c>
      <c r="AG331" s="127" t="e">
        <f t="shared" si="42"/>
        <v>#DIV/0!</v>
      </c>
      <c r="AH331" s="127" t="e">
        <f t="shared" si="44"/>
        <v>#DIV/0!</v>
      </c>
      <c r="AI331" s="127" t="e">
        <f t="shared" si="43"/>
        <v>#DIV/0!</v>
      </c>
      <c r="AJ331" s="127" t="e">
        <f t="shared" si="43"/>
        <v>#DIV/0!</v>
      </c>
      <c r="AK331" s="127" t="e">
        <f t="shared" si="43"/>
        <v>#DIV/0!</v>
      </c>
      <c r="AL331" s="127" t="e">
        <f t="shared" si="43"/>
        <v>#DIV/0!</v>
      </c>
      <c r="AM331" s="127" t="e">
        <f t="shared" si="43"/>
        <v>#DIV/0!</v>
      </c>
      <c r="AN331" s="280"/>
      <c r="AO331" s="281"/>
      <c r="AP331" s="281"/>
      <c r="AQ331" s="281"/>
      <c r="AR331" s="281"/>
      <c r="AS331" s="281"/>
      <c r="AT331" s="281"/>
      <c r="AU331" s="281"/>
      <c r="AV331" s="281"/>
      <c r="AW331" s="281"/>
      <c r="AX331" s="281"/>
      <c r="AY331" s="281"/>
      <c r="AZ331" s="281"/>
      <c r="BA331" s="281">
        <v>1</v>
      </c>
      <c r="BB331" s="281">
        <v>1</v>
      </c>
      <c r="BC331" s="281"/>
      <c r="BD331" s="281"/>
      <c r="BE331" s="325"/>
    </row>
    <row r="332" spans="2:57" ht="15.75" customHeight="1" x14ac:dyDescent="0.25">
      <c r="B332" s="772"/>
      <c r="C332" s="1" t="s">
        <v>4</v>
      </c>
      <c r="D332" s="365"/>
      <c r="Q332" s="11">
        <v>10803.011585265</v>
      </c>
      <c r="R332" s="11">
        <v>11665.982065905</v>
      </c>
      <c r="V332" s="74">
        <f>100</f>
        <v>100</v>
      </c>
      <c r="W332" s="127" t="e">
        <f t="shared" si="42"/>
        <v>#DIV/0!</v>
      </c>
      <c r="X332" s="127" t="e">
        <f t="shared" si="42"/>
        <v>#DIV/0!</v>
      </c>
      <c r="Y332" s="127" t="e">
        <f t="shared" si="42"/>
        <v>#DIV/0!</v>
      </c>
      <c r="Z332" s="127" t="e">
        <f t="shared" si="42"/>
        <v>#DIV/0!</v>
      </c>
      <c r="AA332" s="127" t="e">
        <f t="shared" si="42"/>
        <v>#DIV/0!</v>
      </c>
      <c r="AB332" s="127" t="e">
        <f t="shared" si="42"/>
        <v>#DIV/0!</v>
      </c>
      <c r="AC332" s="127" t="e">
        <f t="shared" si="42"/>
        <v>#DIV/0!</v>
      </c>
      <c r="AD332" s="127" t="e">
        <f t="shared" si="42"/>
        <v>#DIV/0!</v>
      </c>
      <c r="AE332" s="127" t="e">
        <f t="shared" si="42"/>
        <v>#DIV/0!</v>
      </c>
      <c r="AF332" s="127" t="e">
        <f t="shared" si="42"/>
        <v>#DIV/0!</v>
      </c>
      <c r="AG332" s="127" t="e">
        <f t="shared" si="42"/>
        <v>#DIV/0!</v>
      </c>
      <c r="AH332" s="127" t="e">
        <f t="shared" si="44"/>
        <v>#DIV/0!</v>
      </c>
      <c r="AI332" s="127" t="e">
        <f t="shared" si="43"/>
        <v>#DIV/0!</v>
      </c>
      <c r="AJ332" s="127" t="e">
        <f t="shared" si="43"/>
        <v>#DIV/0!</v>
      </c>
      <c r="AK332" s="127" t="e">
        <f t="shared" si="43"/>
        <v>#DIV/0!</v>
      </c>
      <c r="AL332" s="127" t="e">
        <f t="shared" si="43"/>
        <v>#DIV/0!</v>
      </c>
      <c r="AM332" s="127" t="e">
        <f t="shared" si="43"/>
        <v>#DIV/0!</v>
      </c>
      <c r="AN332" s="280"/>
      <c r="AO332" s="281"/>
      <c r="AP332" s="281"/>
      <c r="AQ332" s="281"/>
      <c r="AR332" s="281"/>
      <c r="AS332" s="281"/>
      <c r="AT332" s="281"/>
      <c r="AU332" s="281"/>
      <c r="AV332" s="281"/>
      <c r="AW332" s="281"/>
      <c r="AX332" s="281"/>
      <c r="AY332" s="281"/>
      <c r="AZ332" s="281"/>
      <c r="BA332" s="281">
        <v>1</v>
      </c>
      <c r="BB332" s="281">
        <v>1</v>
      </c>
      <c r="BC332" s="281"/>
      <c r="BD332" s="281"/>
      <c r="BE332" s="325"/>
    </row>
    <row r="333" spans="2:57" ht="15.75" customHeight="1" x14ac:dyDescent="0.25">
      <c r="B333" s="772"/>
      <c r="C333" s="1" t="s">
        <v>5</v>
      </c>
      <c r="D333" s="365"/>
      <c r="Q333" s="11">
        <v>75581.879906228394</v>
      </c>
      <c r="R333" s="11">
        <v>74483.927163368993</v>
      </c>
      <c r="V333" s="74">
        <f>100</f>
        <v>100</v>
      </c>
      <c r="W333" s="127" t="e">
        <f t="shared" si="42"/>
        <v>#DIV/0!</v>
      </c>
      <c r="X333" s="127" t="e">
        <f t="shared" si="42"/>
        <v>#DIV/0!</v>
      </c>
      <c r="Y333" s="127" t="e">
        <f t="shared" si="42"/>
        <v>#DIV/0!</v>
      </c>
      <c r="Z333" s="127" t="e">
        <f t="shared" si="42"/>
        <v>#DIV/0!</v>
      </c>
      <c r="AA333" s="127" t="e">
        <f t="shared" si="42"/>
        <v>#DIV/0!</v>
      </c>
      <c r="AB333" s="127" t="e">
        <f t="shared" si="42"/>
        <v>#DIV/0!</v>
      </c>
      <c r="AC333" s="127" t="e">
        <f t="shared" si="42"/>
        <v>#DIV/0!</v>
      </c>
      <c r="AD333" s="127" t="e">
        <f t="shared" si="42"/>
        <v>#DIV/0!</v>
      </c>
      <c r="AE333" s="127" t="e">
        <f t="shared" si="42"/>
        <v>#DIV/0!</v>
      </c>
      <c r="AF333" s="127" t="e">
        <f t="shared" si="42"/>
        <v>#DIV/0!</v>
      </c>
      <c r="AG333" s="127" t="e">
        <f t="shared" si="42"/>
        <v>#DIV/0!</v>
      </c>
      <c r="AH333" s="127" t="e">
        <f t="shared" si="44"/>
        <v>#DIV/0!</v>
      </c>
      <c r="AI333" s="127" t="e">
        <f t="shared" si="43"/>
        <v>#DIV/0!</v>
      </c>
      <c r="AJ333" s="127" t="e">
        <f t="shared" si="43"/>
        <v>#DIV/0!</v>
      </c>
      <c r="AK333" s="127" t="e">
        <f t="shared" si="43"/>
        <v>#DIV/0!</v>
      </c>
      <c r="AL333" s="127" t="e">
        <f t="shared" si="43"/>
        <v>#DIV/0!</v>
      </c>
      <c r="AM333" s="127" t="e">
        <f t="shared" si="43"/>
        <v>#DIV/0!</v>
      </c>
      <c r="AN333" s="280"/>
      <c r="AO333" s="281"/>
      <c r="AP333" s="281"/>
      <c r="AQ333" s="281"/>
      <c r="AR333" s="281"/>
      <c r="AS333" s="281"/>
      <c r="AT333" s="281"/>
      <c r="AU333" s="281"/>
      <c r="AV333" s="281"/>
      <c r="AW333" s="281"/>
      <c r="AX333" s="281"/>
      <c r="AY333" s="281"/>
      <c r="AZ333" s="281"/>
      <c r="BA333" s="281">
        <v>1</v>
      </c>
      <c r="BB333" s="281">
        <v>1</v>
      </c>
      <c r="BC333" s="281"/>
      <c r="BD333" s="281"/>
      <c r="BE333" s="325"/>
    </row>
    <row r="334" spans="2:57" ht="15.75" customHeight="1" x14ac:dyDescent="0.25">
      <c r="B334" s="772"/>
      <c r="C334" s="1" t="s">
        <v>6</v>
      </c>
      <c r="D334" s="365"/>
      <c r="Q334" s="11">
        <v>91405.815005398705</v>
      </c>
      <c r="R334" s="11">
        <v>91484.083032292401</v>
      </c>
      <c r="V334" s="74">
        <f>100</f>
        <v>100</v>
      </c>
      <c r="W334" s="127" t="e">
        <f t="shared" si="42"/>
        <v>#DIV/0!</v>
      </c>
      <c r="X334" s="127" t="e">
        <f t="shared" si="42"/>
        <v>#DIV/0!</v>
      </c>
      <c r="Y334" s="127" t="e">
        <f t="shared" si="42"/>
        <v>#DIV/0!</v>
      </c>
      <c r="Z334" s="127" t="e">
        <f t="shared" si="42"/>
        <v>#DIV/0!</v>
      </c>
      <c r="AA334" s="127" t="e">
        <f t="shared" ref="AA334:AG351" si="45">I334*100/$D334</f>
        <v>#DIV/0!</v>
      </c>
      <c r="AB334" s="127" t="e">
        <f t="shared" si="45"/>
        <v>#DIV/0!</v>
      </c>
      <c r="AC334" s="127" t="e">
        <f t="shared" si="45"/>
        <v>#DIV/0!</v>
      </c>
      <c r="AD334" s="127" t="e">
        <f t="shared" si="45"/>
        <v>#DIV/0!</v>
      </c>
      <c r="AE334" s="127" t="e">
        <f t="shared" si="45"/>
        <v>#DIV/0!</v>
      </c>
      <c r="AF334" s="127" t="e">
        <f t="shared" si="45"/>
        <v>#DIV/0!</v>
      </c>
      <c r="AG334" s="127" t="e">
        <f t="shared" si="45"/>
        <v>#DIV/0!</v>
      </c>
      <c r="AH334" s="127" t="e">
        <f t="shared" si="44"/>
        <v>#DIV/0!</v>
      </c>
      <c r="AI334" s="127" t="e">
        <f t="shared" si="43"/>
        <v>#DIV/0!</v>
      </c>
      <c r="AJ334" s="127" t="e">
        <f t="shared" si="43"/>
        <v>#DIV/0!</v>
      </c>
      <c r="AK334" s="127" t="e">
        <f t="shared" si="43"/>
        <v>#DIV/0!</v>
      </c>
      <c r="AL334" s="127" t="e">
        <f t="shared" si="43"/>
        <v>#DIV/0!</v>
      </c>
      <c r="AM334" s="127" t="e">
        <f t="shared" si="43"/>
        <v>#DIV/0!</v>
      </c>
      <c r="AN334" s="280"/>
      <c r="AO334" s="281"/>
      <c r="AP334" s="281"/>
      <c r="AQ334" s="281"/>
      <c r="AR334" s="281"/>
      <c r="AS334" s="281"/>
      <c r="AT334" s="281"/>
      <c r="AU334" s="281"/>
      <c r="AV334" s="281"/>
      <c r="AW334" s="281"/>
      <c r="AX334" s="281"/>
      <c r="AY334" s="281"/>
      <c r="AZ334" s="281"/>
      <c r="BA334" s="281"/>
      <c r="BB334" s="281"/>
      <c r="BC334" s="281"/>
      <c r="BD334" s="281"/>
      <c r="BE334" s="325"/>
    </row>
    <row r="335" spans="2:57" ht="15.75" customHeight="1" x14ac:dyDescent="0.25">
      <c r="B335" s="765"/>
      <c r="C335" s="8" t="s">
        <v>7</v>
      </c>
      <c r="D335" s="424"/>
      <c r="E335" s="341"/>
      <c r="F335" s="341"/>
      <c r="G335" s="341"/>
      <c r="H335" s="341"/>
      <c r="I335" s="341"/>
      <c r="J335" s="341"/>
      <c r="K335" s="341"/>
      <c r="L335" s="341"/>
      <c r="M335" s="341"/>
      <c r="N335" s="341"/>
      <c r="O335" s="341"/>
      <c r="P335" s="341"/>
      <c r="Q335" s="341">
        <v>15823.9350991703</v>
      </c>
      <c r="R335" s="341">
        <v>17000.155868923401</v>
      </c>
      <c r="S335" s="341"/>
      <c r="T335" s="341"/>
      <c r="U335" s="341"/>
      <c r="V335" s="74">
        <f>100</f>
        <v>100</v>
      </c>
      <c r="W335" s="127" t="e">
        <f t="shared" ref="W335:AC352" si="46">E335*100/$D335</f>
        <v>#DIV/0!</v>
      </c>
      <c r="X335" s="127" t="e">
        <f t="shared" si="46"/>
        <v>#DIV/0!</v>
      </c>
      <c r="Y335" s="127" t="e">
        <f t="shared" si="46"/>
        <v>#DIV/0!</v>
      </c>
      <c r="Z335" s="127" t="e">
        <f t="shared" si="46"/>
        <v>#DIV/0!</v>
      </c>
      <c r="AA335" s="127" t="e">
        <f t="shared" si="45"/>
        <v>#DIV/0!</v>
      </c>
      <c r="AB335" s="127" t="e">
        <f t="shared" si="45"/>
        <v>#DIV/0!</v>
      </c>
      <c r="AC335" s="127" t="e">
        <f t="shared" si="45"/>
        <v>#DIV/0!</v>
      </c>
      <c r="AD335" s="127" t="e">
        <f t="shared" si="45"/>
        <v>#DIV/0!</v>
      </c>
      <c r="AE335" s="127" t="e">
        <f t="shared" si="45"/>
        <v>#DIV/0!</v>
      </c>
      <c r="AF335" s="127" t="e">
        <f t="shared" si="45"/>
        <v>#DIV/0!</v>
      </c>
      <c r="AG335" s="127" t="e">
        <f t="shared" si="45"/>
        <v>#DIV/0!</v>
      </c>
      <c r="AH335" s="127" t="e">
        <f t="shared" si="44"/>
        <v>#DIV/0!</v>
      </c>
      <c r="AI335" s="127" t="e">
        <f t="shared" si="43"/>
        <v>#DIV/0!</v>
      </c>
      <c r="AJ335" s="127" t="e">
        <f t="shared" si="43"/>
        <v>#DIV/0!</v>
      </c>
      <c r="AK335" s="127" t="e">
        <f t="shared" si="43"/>
        <v>#DIV/0!</v>
      </c>
      <c r="AL335" s="127" t="e">
        <f t="shared" si="43"/>
        <v>#DIV/0!</v>
      </c>
      <c r="AM335" s="127" t="e">
        <f t="shared" si="43"/>
        <v>#DIV/0!</v>
      </c>
      <c r="AN335" s="283"/>
      <c r="AO335" s="284"/>
      <c r="AP335" s="284"/>
      <c r="AQ335" s="284"/>
      <c r="AR335" s="284"/>
      <c r="AS335" s="284"/>
      <c r="AT335" s="284"/>
      <c r="AU335" s="284"/>
      <c r="AV335" s="284"/>
      <c r="AW335" s="284"/>
      <c r="AX335" s="284"/>
      <c r="AY335" s="284"/>
      <c r="AZ335" s="284"/>
      <c r="BA335" s="284"/>
      <c r="BB335" s="284"/>
      <c r="BC335" s="284"/>
      <c r="BD335" s="284"/>
      <c r="BE335" s="284"/>
    </row>
    <row r="336" spans="2:57" ht="15.75" customHeight="1" x14ac:dyDescent="0.25">
      <c r="B336" s="772" t="s">
        <v>279</v>
      </c>
      <c r="C336" s="1" t="s">
        <v>2</v>
      </c>
      <c r="D336" s="425"/>
      <c r="N336" s="11">
        <v>808.47960596043299</v>
      </c>
      <c r="O336" s="11">
        <v>591.01428668809501</v>
      </c>
      <c r="P336" s="11">
        <v>654.04893391724602</v>
      </c>
      <c r="Q336" s="11">
        <v>1844.4695193719999</v>
      </c>
      <c r="R336" s="11">
        <v>9900.8581959547391</v>
      </c>
      <c r="V336" s="74">
        <f>100</f>
        <v>100</v>
      </c>
      <c r="W336" s="127" t="e">
        <f t="shared" si="46"/>
        <v>#DIV/0!</v>
      </c>
      <c r="X336" s="127" t="e">
        <f t="shared" si="46"/>
        <v>#DIV/0!</v>
      </c>
      <c r="Y336" s="127" t="e">
        <f t="shared" si="46"/>
        <v>#DIV/0!</v>
      </c>
      <c r="Z336" s="127" t="e">
        <f t="shared" si="46"/>
        <v>#DIV/0!</v>
      </c>
      <c r="AA336" s="127" t="e">
        <f t="shared" si="45"/>
        <v>#DIV/0!</v>
      </c>
      <c r="AB336" s="127" t="e">
        <f t="shared" si="45"/>
        <v>#DIV/0!</v>
      </c>
      <c r="AC336" s="127" t="e">
        <f t="shared" si="45"/>
        <v>#DIV/0!</v>
      </c>
      <c r="AD336" s="127" t="e">
        <f t="shared" si="45"/>
        <v>#DIV/0!</v>
      </c>
      <c r="AE336" s="127" t="e">
        <f t="shared" si="45"/>
        <v>#DIV/0!</v>
      </c>
      <c r="AF336" s="127" t="e">
        <f t="shared" si="45"/>
        <v>#DIV/0!</v>
      </c>
      <c r="AG336" s="127" t="e">
        <f t="shared" si="45"/>
        <v>#DIV/0!</v>
      </c>
      <c r="AH336" s="127" t="e">
        <f t="shared" si="44"/>
        <v>#DIV/0!</v>
      </c>
      <c r="AI336" s="127" t="e">
        <f t="shared" si="43"/>
        <v>#DIV/0!</v>
      </c>
      <c r="AJ336" s="127" t="e">
        <f t="shared" si="43"/>
        <v>#DIV/0!</v>
      </c>
      <c r="AK336" s="127" t="e">
        <f t="shared" si="43"/>
        <v>#DIV/0!</v>
      </c>
      <c r="AL336" s="127" t="e">
        <f t="shared" si="43"/>
        <v>#DIV/0!</v>
      </c>
      <c r="AM336" s="127" t="e">
        <f t="shared" si="43"/>
        <v>#DIV/0!</v>
      </c>
      <c r="AN336" s="280"/>
      <c r="AO336" s="281"/>
      <c r="AP336" s="281"/>
      <c r="AQ336" s="281"/>
      <c r="AR336" s="281"/>
      <c r="AS336" s="281"/>
      <c r="AT336" s="281"/>
      <c r="AU336" s="281"/>
      <c r="AV336" s="281"/>
      <c r="AW336" s="281"/>
      <c r="AX336" s="281">
        <v>4</v>
      </c>
      <c r="AY336" s="281">
        <v>4</v>
      </c>
      <c r="AZ336" s="281">
        <v>4</v>
      </c>
      <c r="BA336" s="281">
        <v>1</v>
      </c>
      <c r="BB336" s="281">
        <v>1</v>
      </c>
      <c r="BC336" s="281"/>
      <c r="BD336" s="281"/>
      <c r="BE336" s="325"/>
    </row>
    <row r="337" spans="2:57" ht="15.75" customHeight="1" x14ac:dyDescent="0.25">
      <c r="B337" s="772"/>
      <c r="C337" s="1" t="s">
        <v>3</v>
      </c>
      <c r="D337" s="365"/>
      <c r="N337" s="11">
        <v>420.68309742390301</v>
      </c>
      <c r="O337" s="11">
        <v>308.040930716893</v>
      </c>
      <c r="P337" s="11">
        <v>340.244562435901</v>
      </c>
      <c r="Q337" s="11">
        <v>962.18981936324803</v>
      </c>
      <c r="R337" s="11">
        <v>621.94451066326803</v>
      </c>
      <c r="V337" s="74">
        <f>100</f>
        <v>100</v>
      </c>
      <c r="W337" s="127" t="e">
        <f t="shared" si="46"/>
        <v>#DIV/0!</v>
      </c>
      <c r="X337" s="127" t="e">
        <f t="shared" si="46"/>
        <v>#DIV/0!</v>
      </c>
      <c r="Y337" s="127" t="e">
        <f t="shared" si="46"/>
        <v>#DIV/0!</v>
      </c>
      <c r="Z337" s="127" t="e">
        <f t="shared" si="46"/>
        <v>#DIV/0!</v>
      </c>
      <c r="AA337" s="127" t="e">
        <f t="shared" si="45"/>
        <v>#DIV/0!</v>
      </c>
      <c r="AB337" s="127" t="e">
        <f t="shared" si="45"/>
        <v>#DIV/0!</v>
      </c>
      <c r="AC337" s="127" t="e">
        <f t="shared" si="45"/>
        <v>#DIV/0!</v>
      </c>
      <c r="AD337" s="127" t="e">
        <f t="shared" si="45"/>
        <v>#DIV/0!</v>
      </c>
      <c r="AE337" s="127" t="e">
        <f t="shared" si="45"/>
        <v>#DIV/0!</v>
      </c>
      <c r="AF337" s="127" t="e">
        <f t="shared" si="45"/>
        <v>#DIV/0!</v>
      </c>
      <c r="AG337" s="127" t="e">
        <f t="shared" si="45"/>
        <v>#DIV/0!</v>
      </c>
      <c r="AH337" s="127" t="e">
        <f t="shared" si="44"/>
        <v>#DIV/0!</v>
      </c>
      <c r="AI337" s="127" t="e">
        <f t="shared" si="43"/>
        <v>#DIV/0!</v>
      </c>
      <c r="AJ337" s="127" t="e">
        <f t="shared" si="43"/>
        <v>#DIV/0!</v>
      </c>
      <c r="AK337" s="127" t="e">
        <f t="shared" si="43"/>
        <v>#DIV/0!</v>
      </c>
      <c r="AL337" s="127" t="e">
        <f t="shared" si="43"/>
        <v>#DIV/0!</v>
      </c>
      <c r="AM337" s="127" t="e">
        <f t="shared" si="43"/>
        <v>#DIV/0!</v>
      </c>
      <c r="AN337" s="280"/>
      <c r="AO337" s="281"/>
      <c r="AP337" s="281"/>
      <c r="AQ337" s="281"/>
      <c r="AR337" s="281"/>
      <c r="AS337" s="281"/>
      <c r="AT337" s="281"/>
      <c r="AU337" s="281"/>
      <c r="AV337" s="281"/>
      <c r="AW337" s="281"/>
      <c r="AX337" s="281">
        <v>4</v>
      </c>
      <c r="AY337" s="281">
        <v>4</v>
      </c>
      <c r="AZ337" s="281">
        <v>4</v>
      </c>
      <c r="BA337" s="281">
        <v>1</v>
      </c>
      <c r="BB337" s="281">
        <v>1</v>
      </c>
      <c r="BC337" s="281"/>
      <c r="BD337" s="281"/>
      <c r="BE337" s="325"/>
    </row>
    <row r="338" spans="2:57" ht="15.75" customHeight="1" x14ac:dyDescent="0.25">
      <c r="B338" s="772"/>
      <c r="C338" s="1" t="s">
        <v>4</v>
      </c>
      <c r="D338" s="365"/>
      <c r="N338" s="11">
        <v>526.58428322937698</v>
      </c>
      <c r="O338" s="11">
        <v>385.75159127869802</v>
      </c>
      <c r="P338" s="11">
        <v>426.35171636610897</v>
      </c>
      <c r="Q338" s="11">
        <v>1208.50558835832</v>
      </c>
      <c r="R338" s="11">
        <v>2568.5273137366398</v>
      </c>
      <c r="V338" s="74">
        <f>100</f>
        <v>100</v>
      </c>
      <c r="W338" s="127" t="e">
        <f t="shared" si="46"/>
        <v>#DIV/0!</v>
      </c>
      <c r="X338" s="127" t="e">
        <f t="shared" si="46"/>
        <v>#DIV/0!</v>
      </c>
      <c r="Y338" s="127" t="e">
        <f t="shared" si="46"/>
        <v>#DIV/0!</v>
      </c>
      <c r="Z338" s="127" t="e">
        <f t="shared" si="46"/>
        <v>#DIV/0!</v>
      </c>
      <c r="AA338" s="127" t="e">
        <f t="shared" si="45"/>
        <v>#DIV/0!</v>
      </c>
      <c r="AB338" s="127" t="e">
        <f t="shared" si="45"/>
        <v>#DIV/0!</v>
      </c>
      <c r="AC338" s="127" t="e">
        <f t="shared" si="45"/>
        <v>#DIV/0!</v>
      </c>
      <c r="AD338" s="127" t="e">
        <f t="shared" si="45"/>
        <v>#DIV/0!</v>
      </c>
      <c r="AE338" s="127" t="e">
        <f t="shared" si="45"/>
        <v>#DIV/0!</v>
      </c>
      <c r="AF338" s="127" t="e">
        <f t="shared" si="45"/>
        <v>#DIV/0!</v>
      </c>
      <c r="AG338" s="127" t="e">
        <f t="shared" si="45"/>
        <v>#DIV/0!</v>
      </c>
      <c r="AH338" s="127" t="e">
        <f t="shared" si="44"/>
        <v>#DIV/0!</v>
      </c>
      <c r="AI338" s="127" t="e">
        <f t="shared" si="43"/>
        <v>#DIV/0!</v>
      </c>
      <c r="AJ338" s="127" t="e">
        <f t="shared" si="43"/>
        <v>#DIV/0!</v>
      </c>
      <c r="AK338" s="127" t="e">
        <f t="shared" si="43"/>
        <v>#DIV/0!</v>
      </c>
      <c r="AL338" s="127" t="e">
        <f t="shared" si="43"/>
        <v>#DIV/0!</v>
      </c>
      <c r="AM338" s="127" t="e">
        <f t="shared" si="43"/>
        <v>#DIV/0!</v>
      </c>
      <c r="AN338" s="280"/>
      <c r="AO338" s="281"/>
      <c r="AP338" s="281"/>
      <c r="AQ338" s="281"/>
      <c r="AR338" s="281"/>
      <c r="AS338" s="281"/>
      <c r="AT338" s="281"/>
      <c r="AU338" s="281"/>
      <c r="AV338" s="281"/>
      <c r="AW338" s="281"/>
      <c r="AX338" s="281">
        <v>4</v>
      </c>
      <c r="AY338" s="281">
        <v>4</v>
      </c>
      <c r="AZ338" s="281">
        <v>4</v>
      </c>
      <c r="BA338" s="281">
        <v>1</v>
      </c>
      <c r="BB338" s="281">
        <v>1</v>
      </c>
      <c r="BC338" s="281"/>
      <c r="BD338" s="281"/>
      <c r="BE338" s="325"/>
    </row>
    <row r="339" spans="2:57" ht="15.75" customHeight="1" x14ac:dyDescent="0.25">
      <c r="B339" s="772"/>
      <c r="C339" s="1" t="s">
        <v>5</v>
      </c>
      <c r="D339" s="365"/>
      <c r="N339" s="11">
        <v>27863.386770927202</v>
      </c>
      <c r="O339" s="11">
        <v>20351.417371338401</v>
      </c>
      <c r="P339" s="11">
        <v>22469.355848551299</v>
      </c>
      <c r="Q339" s="11">
        <v>63463.07987121</v>
      </c>
      <c r="R339" s="11">
        <v>58295.875891661897</v>
      </c>
      <c r="V339" s="74">
        <f>100</f>
        <v>100</v>
      </c>
      <c r="W339" s="127" t="e">
        <f t="shared" si="46"/>
        <v>#DIV/0!</v>
      </c>
      <c r="X339" s="127" t="e">
        <f t="shared" si="46"/>
        <v>#DIV/0!</v>
      </c>
      <c r="Y339" s="127" t="e">
        <f t="shared" si="46"/>
        <v>#DIV/0!</v>
      </c>
      <c r="Z339" s="127" t="e">
        <f t="shared" si="46"/>
        <v>#DIV/0!</v>
      </c>
      <c r="AA339" s="127" t="e">
        <f t="shared" si="45"/>
        <v>#DIV/0!</v>
      </c>
      <c r="AB339" s="127" t="e">
        <f t="shared" si="45"/>
        <v>#DIV/0!</v>
      </c>
      <c r="AC339" s="127" t="e">
        <f t="shared" si="45"/>
        <v>#DIV/0!</v>
      </c>
      <c r="AD339" s="127" t="e">
        <f t="shared" si="45"/>
        <v>#DIV/0!</v>
      </c>
      <c r="AE339" s="127" t="e">
        <f t="shared" si="45"/>
        <v>#DIV/0!</v>
      </c>
      <c r="AF339" s="127" t="e">
        <f t="shared" si="45"/>
        <v>#DIV/0!</v>
      </c>
      <c r="AG339" s="127" t="e">
        <f t="shared" si="45"/>
        <v>#DIV/0!</v>
      </c>
      <c r="AH339" s="127" t="e">
        <f t="shared" si="44"/>
        <v>#DIV/0!</v>
      </c>
      <c r="AI339" s="127" t="e">
        <f t="shared" si="43"/>
        <v>#DIV/0!</v>
      </c>
      <c r="AJ339" s="127" t="e">
        <f t="shared" si="43"/>
        <v>#DIV/0!</v>
      </c>
      <c r="AK339" s="127" t="e">
        <f t="shared" si="43"/>
        <v>#DIV/0!</v>
      </c>
      <c r="AL339" s="127" t="e">
        <f t="shared" si="43"/>
        <v>#DIV/0!</v>
      </c>
      <c r="AM339" s="127" t="e">
        <f t="shared" si="43"/>
        <v>#DIV/0!</v>
      </c>
      <c r="AN339" s="280"/>
      <c r="AO339" s="281"/>
      <c r="AP339" s="281"/>
      <c r="AQ339" s="281"/>
      <c r="AR339" s="281"/>
      <c r="AS339" s="281"/>
      <c r="AT339" s="281"/>
      <c r="AU339" s="281"/>
      <c r="AV339" s="281"/>
      <c r="AW339" s="281"/>
      <c r="AX339" s="281">
        <v>4</v>
      </c>
      <c r="AY339" s="281">
        <v>4</v>
      </c>
      <c r="AZ339" s="281">
        <v>4</v>
      </c>
      <c r="BA339" s="281">
        <v>1</v>
      </c>
      <c r="BB339" s="281">
        <v>1</v>
      </c>
      <c r="BC339" s="281"/>
      <c r="BD339" s="281"/>
      <c r="BE339" s="325"/>
    </row>
    <row r="340" spans="2:57" ht="15.75" customHeight="1" x14ac:dyDescent="0.25">
      <c r="B340" s="772"/>
      <c r="C340" s="1" t="s">
        <v>6</v>
      </c>
      <c r="D340" s="365"/>
      <c r="N340" s="11">
        <v>29619.133757540902</v>
      </c>
      <c r="O340" s="11">
        <v>21636.224180022102</v>
      </c>
      <c r="P340" s="11">
        <v>23890.001061270501</v>
      </c>
      <c r="Q340" s="11">
        <v>67478.244798303596</v>
      </c>
      <c r="R340" s="11">
        <v>71387.205912016594</v>
      </c>
      <c r="V340" s="74">
        <f>100</f>
        <v>100</v>
      </c>
      <c r="W340" s="127" t="e">
        <f t="shared" si="46"/>
        <v>#DIV/0!</v>
      </c>
      <c r="X340" s="127" t="e">
        <f t="shared" si="46"/>
        <v>#DIV/0!</v>
      </c>
      <c r="Y340" s="127" t="e">
        <f t="shared" si="46"/>
        <v>#DIV/0!</v>
      </c>
      <c r="Z340" s="127" t="e">
        <f t="shared" si="46"/>
        <v>#DIV/0!</v>
      </c>
      <c r="AA340" s="127" t="e">
        <f t="shared" si="45"/>
        <v>#DIV/0!</v>
      </c>
      <c r="AB340" s="127" t="e">
        <f t="shared" si="45"/>
        <v>#DIV/0!</v>
      </c>
      <c r="AC340" s="127" t="e">
        <f t="shared" si="45"/>
        <v>#DIV/0!</v>
      </c>
      <c r="AD340" s="127" t="e">
        <f t="shared" si="45"/>
        <v>#DIV/0!</v>
      </c>
      <c r="AE340" s="127" t="e">
        <f t="shared" si="45"/>
        <v>#DIV/0!</v>
      </c>
      <c r="AF340" s="127" t="e">
        <f t="shared" si="45"/>
        <v>#DIV/0!</v>
      </c>
      <c r="AG340" s="127" t="e">
        <f t="shared" si="45"/>
        <v>#DIV/0!</v>
      </c>
      <c r="AH340" s="127" t="e">
        <f t="shared" si="44"/>
        <v>#DIV/0!</v>
      </c>
      <c r="AI340" s="127" t="e">
        <f t="shared" si="43"/>
        <v>#DIV/0!</v>
      </c>
      <c r="AJ340" s="127" t="e">
        <f t="shared" si="43"/>
        <v>#DIV/0!</v>
      </c>
      <c r="AK340" s="127" t="e">
        <f t="shared" si="43"/>
        <v>#DIV/0!</v>
      </c>
      <c r="AL340" s="127" t="e">
        <f t="shared" si="43"/>
        <v>#DIV/0!</v>
      </c>
      <c r="AM340" s="127" t="e">
        <f t="shared" si="43"/>
        <v>#DIV/0!</v>
      </c>
      <c r="AN340" s="280"/>
      <c r="AO340" s="281"/>
      <c r="AP340" s="281"/>
      <c r="AQ340" s="281"/>
      <c r="AR340" s="281"/>
      <c r="AS340" s="281"/>
      <c r="AT340" s="281"/>
      <c r="AU340" s="281"/>
      <c r="AV340" s="281"/>
      <c r="AW340" s="281"/>
      <c r="AX340" s="281"/>
      <c r="AY340" s="281"/>
      <c r="AZ340" s="281"/>
      <c r="BA340" s="281"/>
      <c r="BB340" s="281"/>
      <c r="BC340" s="281"/>
      <c r="BD340" s="281"/>
      <c r="BE340" s="325"/>
    </row>
    <row r="341" spans="2:57" ht="15.75" customHeight="1" x14ac:dyDescent="0.25">
      <c r="B341" s="765"/>
      <c r="C341" s="8" t="s">
        <v>7</v>
      </c>
      <c r="D341" s="424"/>
      <c r="E341" s="341"/>
      <c r="F341" s="341"/>
      <c r="G341" s="341"/>
      <c r="H341" s="341"/>
      <c r="I341" s="341"/>
      <c r="J341" s="341"/>
      <c r="K341" s="341"/>
      <c r="L341" s="341"/>
      <c r="M341" s="341"/>
      <c r="N341" s="341">
        <v>1755.7469866137101</v>
      </c>
      <c r="O341" s="341">
        <v>1284.8068086836799</v>
      </c>
      <c r="P341" s="341">
        <v>1420.6452127192599</v>
      </c>
      <c r="Q341" s="341">
        <v>4015.16492709357</v>
      </c>
      <c r="R341" s="341">
        <v>13091.3300203546</v>
      </c>
      <c r="S341" s="341"/>
      <c r="T341" s="341"/>
      <c r="U341" s="341"/>
      <c r="V341" s="74">
        <f>100</f>
        <v>100</v>
      </c>
      <c r="W341" s="127" t="e">
        <f t="shared" si="46"/>
        <v>#DIV/0!</v>
      </c>
      <c r="X341" s="127" t="e">
        <f t="shared" si="46"/>
        <v>#DIV/0!</v>
      </c>
      <c r="Y341" s="127" t="e">
        <f t="shared" si="46"/>
        <v>#DIV/0!</v>
      </c>
      <c r="Z341" s="127" t="e">
        <f t="shared" si="46"/>
        <v>#DIV/0!</v>
      </c>
      <c r="AA341" s="127" t="e">
        <f t="shared" si="45"/>
        <v>#DIV/0!</v>
      </c>
      <c r="AB341" s="127" t="e">
        <f t="shared" si="45"/>
        <v>#DIV/0!</v>
      </c>
      <c r="AC341" s="127" t="e">
        <f t="shared" si="45"/>
        <v>#DIV/0!</v>
      </c>
      <c r="AD341" s="127" t="e">
        <f t="shared" si="45"/>
        <v>#DIV/0!</v>
      </c>
      <c r="AE341" s="127" t="e">
        <f t="shared" si="45"/>
        <v>#DIV/0!</v>
      </c>
      <c r="AF341" s="127" t="e">
        <f t="shared" si="45"/>
        <v>#DIV/0!</v>
      </c>
      <c r="AG341" s="127" t="e">
        <f t="shared" si="45"/>
        <v>#DIV/0!</v>
      </c>
      <c r="AH341" s="127" t="e">
        <f t="shared" si="44"/>
        <v>#DIV/0!</v>
      </c>
      <c r="AI341" s="127" t="e">
        <f t="shared" si="43"/>
        <v>#DIV/0!</v>
      </c>
      <c r="AJ341" s="127" t="e">
        <f t="shared" si="43"/>
        <v>#DIV/0!</v>
      </c>
      <c r="AK341" s="127" t="e">
        <f t="shared" si="43"/>
        <v>#DIV/0!</v>
      </c>
      <c r="AL341" s="127" t="e">
        <f t="shared" ref="AL341:AM347" si="47">T341*100/$D341</f>
        <v>#DIV/0!</v>
      </c>
      <c r="AM341" s="127" t="e">
        <f t="shared" si="47"/>
        <v>#DIV/0!</v>
      </c>
      <c r="AN341" s="283"/>
      <c r="AO341" s="284"/>
      <c r="AP341" s="284"/>
      <c r="AQ341" s="284"/>
      <c r="AR341" s="284"/>
      <c r="AS341" s="284"/>
      <c r="AT341" s="284"/>
      <c r="AU341" s="284"/>
      <c r="AV341" s="284"/>
      <c r="AW341" s="284"/>
      <c r="AX341" s="284"/>
      <c r="AY341" s="284"/>
      <c r="AZ341" s="284"/>
      <c r="BA341" s="284"/>
      <c r="BB341" s="284"/>
      <c r="BC341" s="284"/>
      <c r="BD341" s="284"/>
      <c r="BE341" s="284"/>
    </row>
    <row r="342" spans="2:57" ht="15.75" customHeight="1" x14ac:dyDescent="0.25">
      <c r="B342" s="772" t="s">
        <v>280</v>
      </c>
      <c r="C342" s="1" t="s">
        <v>2</v>
      </c>
      <c r="D342" s="425"/>
      <c r="Q342" s="11">
        <v>21449.082225226899</v>
      </c>
      <c r="R342" s="11">
        <v>17850.7234151798</v>
      </c>
      <c r="V342" s="74">
        <f>100</f>
        <v>100</v>
      </c>
      <c r="W342" s="127" t="e">
        <f t="shared" si="46"/>
        <v>#DIV/0!</v>
      </c>
      <c r="X342" s="127" t="e">
        <f t="shared" si="46"/>
        <v>#DIV/0!</v>
      </c>
      <c r="Y342" s="127" t="e">
        <f t="shared" si="46"/>
        <v>#DIV/0!</v>
      </c>
      <c r="Z342" s="127" t="e">
        <f t="shared" si="46"/>
        <v>#DIV/0!</v>
      </c>
      <c r="AA342" s="127" t="e">
        <f t="shared" si="45"/>
        <v>#DIV/0!</v>
      </c>
      <c r="AB342" s="127" t="e">
        <f t="shared" si="45"/>
        <v>#DIV/0!</v>
      </c>
      <c r="AC342" s="127" t="e">
        <f t="shared" si="45"/>
        <v>#DIV/0!</v>
      </c>
      <c r="AD342" s="127" t="e">
        <f t="shared" si="45"/>
        <v>#DIV/0!</v>
      </c>
      <c r="AE342" s="127" t="e">
        <f t="shared" si="45"/>
        <v>#DIV/0!</v>
      </c>
      <c r="AF342" s="127" t="e">
        <f t="shared" si="45"/>
        <v>#DIV/0!</v>
      </c>
      <c r="AG342" s="127" t="e">
        <f t="shared" si="45"/>
        <v>#DIV/0!</v>
      </c>
      <c r="AH342" s="127" t="e">
        <f t="shared" si="44"/>
        <v>#DIV/0!</v>
      </c>
      <c r="AI342" s="127" t="e">
        <f t="shared" si="44"/>
        <v>#DIV/0!</v>
      </c>
      <c r="AJ342" s="127" t="e">
        <f t="shared" si="44"/>
        <v>#DIV/0!</v>
      </c>
      <c r="AK342" s="127" t="e">
        <f t="shared" si="44"/>
        <v>#DIV/0!</v>
      </c>
      <c r="AL342" s="127" t="e">
        <f t="shared" si="47"/>
        <v>#DIV/0!</v>
      </c>
      <c r="AM342" s="127" t="e">
        <f t="shared" si="47"/>
        <v>#DIV/0!</v>
      </c>
      <c r="AN342" s="280"/>
      <c r="AO342" s="281"/>
      <c r="AP342" s="281"/>
      <c r="AQ342" s="281"/>
      <c r="AR342" s="281"/>
      <c r="AS342" s="281"/>
      <c r="AT342" s="281"/>
      <c r="AU342" s="281"/>
      <c r="AV342" s="281"/>
      <c r="AW342" s="281"/>
      <c r="AX342" s="281"/>
      <c r="AY342" s="281"/>
      <c r="AZ342" s="281"/>
      <c r="BA342" s="281">
        <v>1</v>
      </c>
      <c r="BB342" s="281">
        <v>1</v>
      </c>
      <c r="BC342" s="281"/>
      <c r="BD342" s="281"/>
      <c r="BE342" s="325"/>
    </row>
    <row r="343" spans="2:57" ht="15.75" customHeight="1" x14ac:dyDescent="0.25">
      <c r="B343" s="772"/>
      <c r="C343" s="1" t="s">
        <v>3</v>
      </c>
      <c r="D343" s="365"/>
      <c r="Q343" s="11">
        <v>4431.3881890606299</v>
      </c>
      <c r="R343" s="11">
        <v>4759.1091632589496</v>
      </c>
      <c r="V343" s="74">
        <f>100</f>
        <v>100</v>
      </c>
      <c r="W343" s="127" t="e">
        <f t="shared" si="46"/>
        <v>#DIV/0!</v>
      </c>
      <c r="X343" s="127" t="e">
        <f t="shared" si="46"/>
        <v>#DIV/0!</v>
      </c>
      <c r="Y343" s="127" t="e">
        <f t="shared" si="46"/>
        <v>#DIV/0!</v>
      </c>
      <c r="Z343" s="127" t="e">
        <f t="shared" si="46"/>
        <v>#DIV/0!</v>
      </c>
      <c r="AA343" s="127" t="e">
        <f t="shared" si="45"/>
        <v>#DIV/0!</v>
      </c>
      <c r="AB343" s="127" t="e">
        <f t="shared" si="45"/>
        <v>#DIV/0!</v>
      </c>
      <c r="AC343" s="127" t="e">
        <f t="shared" si="45"/>
        <v>#DIV/0!</v>
      </c>
      <c r="AD343" s="127" t="e">
        <f t="shared" si="45"/>
        <v>#DIV/0!</v>
      </c>
      <c r="AE343" s="127" t="e">
        <f t="shared" si="45"/>
        <v>#DIV/0!</v>
      </c>
      <c r="AF343" s="127" t="e">
        <f t="shared" si="45"/>
        <v>#DIV/0!</v>
      </c>
      <c r="AG343" s="127" t="e">
        <f t="shared" si="45"/>
        <v>#DIV/0!</v>
      </c>
      <c r="AH343" s="127" t="e">
        <f t="shared" si="44"/>
        <v>#DIV/0!</v>
      </c>
      <c r="AI343" s="127" t="e">
        <f t="shared" si="44"/>
        <v>#DIV/0!</v>
      </c>
      <c r="AJ343" s="127" t="e">
        <f t="shared" si="44"/>
        <v>#DIV/0!</v>
      </c>
      <c r="AK343" s="127" t="e">
        <f t="shared" si="44"/>
        <v>#DIV/0!</v>
      </c>
      <c r="AL343" s="127" t="e">
        <f t="shared" si="47"/>
        <v>#DIV/0!</v>
      </c>
      <c r="AM343" s="127" t="e">
        <f t="shared" si="47"/>
        <v>#DIV/0!</v>
      </c>
      <c r="AN343" s="280"/>
      <c r="AO343" s="281"/>
      <c r="AP343" s="281"/>
      <c r="AQ343" s="281"/>
      <c r="AR343" s="281"/>
      <c r="AS343" s="281"/>
      <c r="AT343" s="281"/>
      <c r="AU343" s="281"/>
      <c r="AV343" s="281"/>
      <c r="AW343" s="281"/>
      <c r="AX343" s="281"/>
      <c r="AY343" s="281"/>
      <c r="AZ343" s="281"/>
      <c r="BA343" s="281">
        <v>1</v>
      </c>
      <c r="BB343" s="281">
        <v>1</v>
      </c>
      <c r="BC343" s="281"/>
      <c r="BD343" s="281"/>
      <c r="BE343" s="325"/>
    </row>
    <row r="344" spans="2:57" ht="15.75" customHeight="1" x14ac:dyDescent="0.25">
      <c r="B344" s="772"/>
      <c r="C344" s="1" t="s">
        <v>4</v>
      </c>
      <c r="D344" s="365"/>
      <c r="Q344" s="11">
        <v>4555.8009007519204</v>
      </c>
      <c r="R344" s="11">
        <v>5264.69293822089</v>
      </c>
      <c r="V344" s="74">
        <f>100</f>
        <v>100</v>
      </c>
      <c r="W344" s="127" t="e">
        <f t="shared" si="46"/>
        <v>#DIV/0!</v>
      </c>
      <c r="X344" s="127" t="e">
        <f t="shared" si="46"/>
        <v>#DIV/0!</v>
      </c>
      <c r="Y344" s="127" t="e">
        <f t="shared" si="46"/>
        <v>#DIV/0!</v>
      </c>
      <c r="Z344" s="127" t="e">
        <f t="shared" si="46"/>
        <v>#DIV/0!</v>
      </c>
      <c r="AA344" s="127" t="e">
        <f t="shared" si="45"/>
        <v>#DIV/0!</v>
      </c>
      <c r="AB344" s="127" t="e">
        <f t="shared" si="45"/>
        <v>#DIV/0!</v>
      </c>
      <c r="AC344" s="127" t="e">
        <f t="shared" si="45"/>
        <v>#DIV/0!</v>
      </c>
      <c r="AD344" s="127" t="e">
        <f t="shared" si="45"/>
        <v>#DIV/0!</v>
      </c>
      <c r="AE344" s="127" t="e">
        <f t="shared" si="45"/>
        <v>#DIV/0!</v>
      </c>
      <c r="AF344" s="127" t="e">
        <f t="shared" si="45"/>
        <v>#DIV/0!</v>
      </c>
      <c r="AG344" s="127" t="e">
        <f t="shared" si="45"/>
        <v>#DIV/0!</v>
      </c>
      <c r="AH344" s="127" t="e">
        <f t="shared" si="44"/>
        <v>#DIV/0!</v>
      </c>
      <c r="AI344" s="127" t="e">
        <f t="shared" si="44"/>
        <v>#DIV/0!</v>
      </c>
      <c r="AJ344" s="127" t="e">
        <f t="shared" si="44"/>
        <v>#DIV/0!</v>
      </c>
      <c r="AK344" s="127" t="e">
        <f t="shared" si="44"/>
        <v>#DIV/0!</v>
      </c>
      <c r="AL344" s="127" t="e">
        <f t="shared" si="47"/>
        <v>#DIV/0!</v>
      </c>
      <c r="AM344" s="127" t="e">
        <f t="shared" si="47"/>
        <v>#DIV/0!</v>
      </c>
      <c r="AN344" s="280"/>
      <c r="AO344" s="281"/>
      <c r="AP344" s="281"/>
      <c r="AQ344" s="281"/>
      <c r="AR344" s="281"/>
      <c r="AS344" s="281"/>
      <c r="AT344" s="281"/>
      <c r="AU344" s="281"/>
      <c r="AV344" s="281"/>
      <c r="AW344" s="281"/>
      <c r="AX344" s="281"/>
      <c r="AY344" s="281"/>
      <c r="AZ344" s="281"/>
      <c r="BA344" s="281">
        <v>1</v>
      </c>
      <c r="BB344" s="281">
        <v>1</v>
      </c>
      <c r="BC344" s="281"/>
      <c r="BD344" s="281"/>
      <c r="BE344" s="325"/>
    </row>
    <row r="345" spans="2:57" ht="15.75" customHeight="1" x14ac:dyDescent="0.25">
      <c r="B345" s="772"/>
      <c r="C345" s="1" t="s">
        <v>5</v>
      </c>
      <c r="D345" s="365"/>
      <c r="Q345" s="11">
        <v>4217.2212873165199</v>
      </c>
      <c r="R345" s="11">
        <v>12638.6224854675</v>
      </c>
      <c r="V345" s="74">
        <f>100</f>
        <v>100</v>
      </c>
      <c r="W345" s="127" t="e">
        <f t="shared" si="46"/>
        <v>#DIV/0!</v>
      </c>
      <c r="X345" s="127" t="e">
        <f t="shared" si="46"/>
        <v>#DIV/0!</v>
      </c>
      <c r="Y345" s="127" t="e">
        <f t="shared" si="46"/>
        <v>#DIV/0!</v>
      </c>
      <c r="Z345" s="127" t="e">
        <f t="shared" si="46"/>
        <v>#DIV/0!</v>
      </c>
      <c r="AA345" s="127" t="e">
        <f t="shared" si="45"/>
        <v>#DIV/0!</v>
      </c>
      <c r="AB345" s="127" t="e">
        <f t="shared" si="45"/>
        <v>#DIV/0!</v>
      </c>
      <c r="AC345" s="127" t="e">
        <f t="shared" si="45"/>
        <v>#DIV/0!</v>
      </c>
      <c r="AD345" s="127" t="e">
        <f t="shared" si="45"/>
        <v>#DIV/0!</v>
      </c>
      <c r="AE345" s="127" t="e">
        <f t="shared" si="45"/>
        <v>#DIV/0!</v>
      </c>
      <c r="AF345" s="127" t="e">
        <f t="shared" si="45"/>
        <v>#DIV/0!</v>
      </c>
      <c r="AG345" s="127" t="e">
        <f t="shared" si="45"/>
        <v>#DIV/0!</v>
      </c>
      <c r="AH345" s="127" t="e">
        <f t="shared" si="44"/>
        <v>#DIV/0!</v>
      </c>
      <c r="AI345" s="127" t="e">
        <f t="shared" si="44"/>
        <v>#DIV/0!</v>
      </c>
      <c r="AJ345" s="127" t="e">
        <f t="shared" si="44"/>
        <v>#DIV/0!</v>
      </c>
      <c r="AK345" s="127" t="e">
        <f t="shared" si="44"/>
        <v>#DIV/0!</v>
      </c>
      <c r="AL345" s="127" t="e">
        <f t="shared" si="47"/>
        <v>#DIV/0!</v>
      </c>
      <c r="AM345" s="127" t="e">
        <f t="shared" si="47"/>
        <v>#DIV/0!</v>
      </c>
      <c r="AN345" s="280"/>
      <c r="AO345" s="281"/>
      <c r="AP345" s="281"/>
      <c r="AQ345" s="281"/>
      <c r="AR345" s="281"/>
      <c r="AS345" s="281"/>
      <c r="AT345" s="281"/>
      <c r="AU345" s="281"/>
      <c r="AV345" s="281"/>
      <c r="AW345" s="281"/>
      <c r="AX345" s="281"/>
      <c r="AY345" s="281"/>
      <c r="AZ345" s="281"/>
      <c r="BA345" s="281">
        <v>1</v>
      </c>
      <c r="BB345" s="281">
        <v>1</v>
      </c>
      <c r="BC345" s="281"/>
      <c r="BD345" s="281"/>
      <c r="BE345" s="325"/>
    </row>
    <row r="346" spans="2:57" ht="15.75" customHeight="1" x14ac:dyDescent="0.25">
      <c r="B346" s="772"/>
      <c r="C346" s="1" t="s">
        <v>6</v>
      </c>
      <c r="D346" s="365"/>
      <c r="Q346" s="11">
        <v>34653.492602355996</v>
      </c>
      <c r="R346" s="11">
        <v>40513.1480021272</v>
      </c>
      <c r="V346" s="74">
        <f>100</f>
        <v>100</v>
      </c>
      <c r="W346" s="127" t="e">
        <f t="shared" si="46"/>
        <v>#DIV/0!</v>
      </c>
      <c r="X346" s="127" t="e">
        <f t="shared" si="46"/>
        <v>#DIV/0!</v>
      </c>
      <c r="Y346" s="127" t="e">
        <f t="shared" si="46"/>
        <v>#DIV/0!</v>
      </c>
      <c r="Z346" s="127" t="e">
        <f t="shared" si="46"/>
        <v>#DIV/0!</v>
      </c>
      <c r="AA346" s="127" t="e">
        <f t="shared" si="45"/>
        <v>#DIV/0!</v>
      </c>
      <c r="AB346" s="127" t="e">
        <f t="shared" si="45"/>
        <v>#DIV/0!</v>
      </c>
      <c r="AC346" s="127" t="e">
        <f t="shared" si="45"/>
        <v>#DIV/0!</v>
      </c>
      <c r="AD346" s="127" t="e">
        <f t="shared" si="45"/>
        <v>#DIV/0!</v>
      </c>
      <c r="AE346" s="127" t="e">
        <f t="shared" si="45"/>
        <v>#DIV/0!</v>
      </c>
      <c r="AF346" s="127" t="e">
        <f t="shared" si="45"/>
        <v>#DIV/0!</v>
      </c>
      <c r="AG346" s="127" t="e">
        <f t="shared" si="45"/>
        <v>#DIV/0!</v>
      </c>
      <c r="AH346" s="127" t="e">
        <f t="shared" si="44"/>
        <v>#DIV/0!</v>
      </c>
      <c r="AI346" s="127" t="e">
        <f t="shared" si="44"/>
        <v>#DIV/0!</v>
      </c>
      <c r="AJ346" s="127" t="e">
        <f t="shared" si="44"/>
        <v>#DIV/0!</v>
      </c>
      <c r="AK346" s="127" t="e">
        <f t="shared" si="44"/>
        <v>#DIV/0!</v>
      </c>
      <c r="AL346" s="127" t="e">
        <f t="shared" si="47"/>
        <v>#DIV/0!</v>
      </c>
      <c r="AM346" s="127" t="e">
        <f t="shared" si="47"/>
        <v>#DIV/0!</v>
      </c>
      <c r="AN346" s="280"/>
      <c r="AO346" s="281"/>
      <c r="AP346" s="281"/>
      <c r="AQ346" s="281"/>
      <c r="AR346" s="281"/>
      <c r="AS346" s="281"/>
      <c r="AT346" s="281"/>
      <c r="AU346" s="281"/>
      <c r="AV346" s="281"/>
      <c r="AW346" s="281"/>
      <c r="AX346" s="281"/>
      <c r="AY346" s="281"/>
      <c r="AZ346" s="281"/>
      <c r="BA346" s="281"/>
      <c r="BB346" s="281"/>
      <c r="BC346" s="281"/>
      <c r="BD346" s="281"/>
      <c r="BE346" s="325"/>
    </row>
    <row r="347" spans="2:57" ht="15.75" customHeight="1" x14ac:dyDescent="0.25">
      <c r="B347" s="765"/>
      <c r="C347" s="8" t="s">
        <v>7</v>
      </c>
      <c r="D347" s="424"/>
      <c r="E347" s="341"/>
      <c r="F347" s="341"/>
      <c r="G347" s="341"/>
      <c r="H347" s="341"/>
      <c r="I347" s="341"/>
      <c r="J347" s="341"/>
      <c r="K347" s="341"/>
      <c r="L347" s="341"/>
      <c r="M347" s="341"/>
      <c r="N347" s="341"/>
      <c r="O347" s="341"/>
      <c r="P347" s="341"/>
      <c r="Q347" s="341">
        <v>30436.271315039499</v>
      </c>
      <c r="R347" s="341">
        <v>27874.5255166596</v>
      </c>
      <c r="S347" s="341"/>
      <c r="T347" s="341"/>
      <c r="U347" s="341"/>
      <c r="V347" s="74">
        <f>100</f>
        <v>100</v>
      </c>
      <c r="W347" s="127" t="e">
        <f t="shared" si="46"/>
        <v>#DIV/0!</v>
      </c>
      <c r="X347" s="127" t="e">
        <f t="shared" si="46"/>
        <v>#DIV/0!</v>
      </c>
      <c r="Y347" s="127" t="e">
        <f t="shared" si="46"/>
        <v>#DIV/0!</v>
      </c>
      <c r="Z347" s="127" t="e">
        <f t="shared" si="46"/>
        <v>#DIV/0!</v>
      </c>
      <c r="AA347" s="127" t="e">
        <f t="shared" si="45"/>
        <v>#DIV/0!</v>
      </c>
      <c r="AB347" s="127" t="e">
        <f t="shared" si="45"/>
        <v>#DIV/0!</v>
      </c>
      <c r="AC347" s="127" t="e">
        <f t="shared" si="45"/>
        <v>#DIV/0!</v>
      </c>
      <c r="AD347" s="127" t="e">
        <f t="shared" si="45"/>
        <v>#DIV/0!</v>
      </c>
      <c r="AE347" s="127" t="e">
        <f t="shared" si="45"/>
        <v>#DIV/0!</v>
      </c>
      <c r="AF347" s="127" t="e">
        <f t="shared" si="45"/>
        <v>#DIV/0!</v>
      </c>
      <c r="AG347" s="127" t="e">
        <f t="shared" si="45"/>
        <v>#DIV/0!</v>
      </c>
      <c r="AH347" s="127" t="e">
        <f t="shared" si="44"/>
        <v>#DIV/0!</v>
      </c>
      <c r="AI347" s="127" t="e">
        <f t="shared" si="44"/>
        <v>#DIV/0!</v>
      </c>
      <c r="AJ347" s="127" t="e">
        <f t="shared" si="44"/>
        <v>#DIV/0!</v>
      </c>
      <c r="AK347" s="127" t="e">
        <f t="shared" si="44"/>
        <v>#DIV/0!</v>
      </c>
      <c r="AL347" s="127" t="e">
        <f t="shared" si="47"/>
        <v>#DIV/0!</v>
      </c>
      <c r="AM347" s="127" t="e">
        <f t="shared" si="47"/>
        <v>#DIV/0!</v>
      </c>
      <c r="AN347" s="283"/>
      <c r="AO347" s="284"/>
      <c r="AP347" s="284"/>
      <c r="AQ347" s="284"/>
      <c r="AR347" s="284"/>
      <c r="AS347" s="284"/>
      <c r="AT347" s="284"/>
      <c r="AU347" s="284"/>
      <c r="AV347" s="284"/>
      <c r="AW347" s="284"/>
      <c r="AX347" s="284"/>
      <c r="AY347" s="284"/>
      <c r="AZ347" s="284"/>
      <c r="BA347" s="284"/>
      <c r="BB347" s="284"/>
      <c r="BC347" s="284"/>
      <c r="BD347" s="284"/>
      <c r="BE347" s="284"/>
    </row>
    <row r="348" spans="2:57" ht="15" customHeight="1" x14ac:dyDescent="0.25">
      <c r="B348" s="772" t="s">
        <v>66</v>
      </c>
      <c r="C348" s="1" t="s">
        <v>2</v>
      </c>
      <c r="D348" s="425">
        <v>48644.849629522003</v>
      </c>
      <c r="E348" s="11">
        <v>45647.234785086002</v>
      </c>
      <c r="F348" s="11">
        <v>45205.380933292501</v>
      </c>
      <c r="G348" s="11">
        <v>47683.868488173001</v>
      </c>
      <c r="H348" s="11">
        <v>47627.823131595003</v>
      </c>
      <c r="I348" s="11">
        <v>48842.296045299503</v>
      </c>
      <c r="J348" s="11">
        <v>56316.132524663299</v>
      </c>
      <c r="K348" s="11">
        <v>42120.810473138103</v>
      </c>
      <c r="L348" s="11">
        <v>49077.692299438902</v>
      </c>
      <c r="M348" s="11">
        <v>49771.066628599197</v>
      </c>
      <c r="N348" s="11">
        <v>36930.854432022301</v>
      </c>
      <c r="O348" s="11">
        <v>31455.609259730401</v>
      </c>
      <c r="P348" s="11">
        <v>32039.8</v>
      </c>
      <c r="Q348" s="11">
        <v>46461.066311294402</v>
      </c>
      <c r="R348" s="11">
        <v>39372.425870573803</v>
      </c>
      <c r="S348" s="11">
        <v>40759.2091197685</v>
      </c>
      <c r="T348" s="11">
        <v>41473.694268764702</v>
      </c>
      <c r="U348" s="11">
        <v>41992.596999855799</v>
      </c>
      <c r="V348" s="74">
        <f>100</f>
        <v>100</v>
      </c>
      <c r="W348" s="127">
        <f t="shared" si="46"/>
        <v>93.837754937540637</v>
      </c>
      <c r="X348" s="127">
        <f t="shared" si="46"/>
        <v>92.929428865698185</v>
      </c>
      <c r="Y348" s="127">
        <f t="shared" si="46"/>
        <v>98.024495607103702</v>
      </c>
      <c r="Z348" s="127">
        <f t="shared" si="46"/>
        <v>97.909282265907592</v>
      </c>
      <c r="AA348" s="127">
        <f t="shared" si="45"/>
        <v>100.40589377350584</v>
      </c>
      <c r="AB348" s="127">
        <f t="shared" si="45"/>
        <v>115.76997966601934</v>
      </c>
      <c r="AC348" s="127">
        <f t="shared" si="45"/>
        <v>86.58842774503195</v>
      </c>
      <c r="AD348" s="127">
        <f t="shared" si="44"/>
        <v>100.88980164028344</v>
      </c>
      <c r="AE348" s="127">
        <f t="shared" si="44"/>
        <v>102.3151824040046</v>
      </c>
      <c r="AF348" s="127">
        <f t="shared" si="44"/>
        <v>75.919351613350216</v>
      </c>
      <c r="AG348" s="127">
        <f t="shared" si="44"/>
        <v>64.663802024871202</v>
      </c>
      <c r="AH348" s="127">
        <f t="shared" si="44"/>
        <v>65.864732328323228</v>
      </c>
      <c r="AI348" s="127">
        <f t="shared" si="44"/>
        <v>95.510761499194174</v>
      </c>
      <c r="AJ348" s="127">
        <f t="shared" si="44"/>
        <v>80.938529300497891</v>
      </c>
      <c r="AK348" s="127">
        <f t="shared" si="44"/>
        <v>83.789361936956638</v>
      </c>
      <c r="AL348" s="127">
        <f t="shared" si="44"/>
        <v>85.258140552653273</v>
      </c>
      <c r="AM348" s="127">
        <f t="shared" si="44"/>
        <v>86.324857245259054</v>
      </c>
      <c r="AN348" s="280">
        <v>1</v>
      </c>
      <c r="AO348" s="281">
        <v>1</v>
      </c>
      <c r="AP348" s="281">
        <v>1</v>
      </c>
      <c r="AQ348" s="281">
        <v>1</v>
      </c>
      <c r="AR348" s="281">
        <v>1</v>
      </c>
      <c r="AS348" s="281">
        <v>1</v>
      </c>
      <c r="AT348" s="281">
        <v>1</v>
      </c>
      <c r="AU348" s="281">
        <v>1</v>
      </c>
      <c r="AV348" s="281">
        <v>1</v>
      </c>
      <c r="AW348" s="281">
        <v>1</v>
      </c>
      <c r="AX348" s="281">
        <v>1</v>
      </c>
      <c r="AY348" s="281">
        <v>1</v>
      </c>
      <c r="AZ348" s="281">
        <v>1</v>
      </c>
      <c r="BA348" s="281">
        <v>1</v>
      </c>
      <c r="BB348" s="281">
        <v>1</v>
      </c>
      <c r="BC348" s="281">
        <v>4</v>
      </c>
      <c r="BD348" s="281">
        <v>6</v>
      </c>
      <c r="BE348" s="325">
        <v>7</v>
      </c>
    </row>
    <row r="349" spans="2:57" ht="15" x14ac:dyDescent="0.25">
      <c r="B349" s="772"/>
      <c r="C349" s="1" t="s">
        <v>3</v>
      </c>
      <c r="D349" s="365">
        <v>12737.541769577199</v>
      </c>
      <c r="E349" s="11">
        <v>11181.2257398241</v>
      </c>
      <c r="F349" s="11">
        <v>10485.2743521422</v>
      </c>
      <c r="G349" s="11">
        <v>10270.430802557599</v>
      </c>
      <c r="H349" s="11">
        <v>9867.9572411100798</v>
      </c>
      <c r="I349" s="11">
        <v>11409.530456709899</v>
      </c>
      <c r="J349" s="11">
        <v>11753.0021321491</v>
      </c>
      <c r="K349" s="11">
        <v>11410.3970883807</v>
      </c>
      <c r="L349" s="11">
        <v>12555.337389083799</v>
      </c>
      <c r="M349" s="11">
        <v>13570.197421988199</v>
      </c>
      <c r="N349" s="11">
        <v>14720.5007629784</v>
      </c>
      <c r="O349" s="11">
        <v>15857.033833630099</v>
      </c>
      <c r="P349" s="11">
        <v>13053.4</v>
      </c>
      <c r="Q349" s="11">
        <v>17134.791786231901</v>
      </c>
      <c r="R349" s="11">
        <v>15012.2036198265</v>
      </c>
      <c r="S349" s="11">
        <v>14982.379443268699</v>
      </c>
      <c r="T349" s="11">
        <v>14969.5697463288</v>
      </c>
      <c r="U349" s="11">
        <v>15148.7121508493</v>
      </c>
      <c r="V349" s="74">
        <f>100</f>
        <v>100</v>
      </c>
      <c r="W349" s="127">
        <f t="shared" si="46"/>
        <v>87.781661030778622</v>
      </c>
      <c r="X349" s="127">
        <f t="shared" si="46"/>
        <v>82.317880026000026</v>
      </c>
      <c r="Y349" s="127">
        <f t="shared" si="46"/>
        <v>80.631184480885182</v>
      </c>
      <c r="Z349" s="127">
        <f t="shared" si="46"/>
        <v>77.471441661365631</v>
      </c>
      <c r="AA349" s="127">
        <f t="shared" si="45"/>
        <v>89.574037621300135</v>
      </c>
      <c r="AB349" s="127">
        <f t="shared" si="45"/>
        <v>92.270567938158933</v>
      </c>
      <c r="AC349" s="127">
        <f t="shared" si="45"/>
        <v>89.580841380506413</v>
      </c>
      <c r="AD349" s="127">
        <f t="shared" si="44"/>
        <v>98.569548317960511</v>
      </c>
      <c r="AE349" s="127">
        <f t="shared" si="44"/>
        <v>106.53701999548881</v>
      </c>
      <c r="AF349" s="127">
        <f t="shared" si="44"/>
        <v>115.56783113471211</v>
      </c>
      <c r="AG349" s="127">
        <f t="shared" si="44"/>
        <v>124.49053451980512</v>
      </c>
      <c r="AH349" s="127">
        <f t="shared" si="44"/>
        <v>102.47974245059756</v>
      </c>
      <c r="AI349" s="127">
        <f t="shared" si="44"/>
        <v>134.52196739528856</v>
      </c>
      <c r="AJ349" s="127">
        <f t="shared" si="44"/>
        <v>117.85793437539246</v>
      </c>
      <c r="AK349" s="127">
        <f t="shared" si="44"/>
        <v>117.62379047936196</v>
      </c>
      <c r="AL349" s="127">
        <f t="shared" si="44"/>
        <v>117.52322400294423</v>
      </c>
      <c r="AM349" s="127">
        <f t="shared" si="44"/>
        <v>118.92963669827584</v>
      </c>
      <c r="AN349" s="280">
        <v>1</v>
      </c>
      <c r="AO349" s="281">
        <v>1</v>
      </c>
      <c r="AP349" s="281">
        <v>1</v>
      </c>
      <c r="AQ349" s="281">
        <v>1</v>
      </c>
      <c r="AR349" s="281">
        <v>1</v>
      </c>
      <c r="AS349" s="281">
        <v>1</v>
      </c>
      <c r="AT349" s="281">
        <v>1</v>
      </c>
      <c r="AU349" s="281">
        <v>1</v>
      </c>
      <c r="AV349" s="281">
        <v>1</v>
      </c>
      <c r="AW349" s="281">
        <v>1</v>
      </c>
      <c r="AX349" s="281">
        <v>1</v>
      </c>
      <c r="AY349" s="281">
        <v>1</v>
      </c>
      <c r="AZ349" s="281">
        <v>1</v>
      </c>
      <c r="BA349" s="281">
        <v>1</v>
      </c>
      <c r="BB349" s="281">
        <v>1</v>
      </c>
      <c r="BC349" s="281">
        <v>4</v>
      </c>
      <c r="BD349" s="281">
        <v>6</v>
      </c>
      <c r="BE349" s="325">
        <v>7</v>
      </c>
    </row>
    <row r="350" spans="2:57" ht="15" x14ac:dyDescent="0.25">
      <c r="B350" s="772"/>
      <c r="C350" s="1" t="s">
        <v>4</v>
      </c>
      <c r="D350" s="365">
        <v>10049.397065233199</v>
      </c>
      <c r="E350" s="11">
        <v>9393.4214118680502</v>
      </c>
      <c r="F350" s="11">
        <v>8377.5849465915308</v>
      </c>
      <c r="G350" s="11">
        <v>9027.9864435204909</v>
      </c>
      <c r="H350" s="11">
        <v>8856.3948882229397</v>
      </c>
      <c r="I350" s="11">
        <v>8955.0945052965708</v>
      </c>
      <c r="J350" s="11">
        <v>9257.3934754029506</v>
      </c>
      <c r="K350" s="11">
        <v>9744.0382421641607</v>
      </c>
      <c r="L350" s="11">
        <v>9942.7044774197693</v>
      </c>
      <c r="M350" s="11">
        <v>12318.307267709301</v>
      </c>
      <c r="N350" s="11">
        <v>9524.5658289475105</v>
      </c>
      <c r="O350" s="11">
        <v>13356.906639531901</v>
      </c>
      <c r="P350" s="11">
        <v>8749.2999999999993</v>
      </c>
      <c r="Q350" s="11">
        <v>11375.8547902299</v>
      </c>
      <c r="R350" s="11">
        <v>10122.8797242037</v>
      </c>
      <c r="S350" s="11">
        <v>10094.095527577399</v>
      </c>
      <c r="T350" s="11">
        <v>10081.201267820899</v>
      </c>
      <c r="U350" s="11">
        <v>10210.391789636</v>
      </c>
      <c r="V350" s="74">
        <f>100</f>
        <v>100</v>
      </c>
      <c r="W350" s="127">
        <f t="shared" si="46"/>
        <v>93.472487462610502</v>
      </c>
      <c r="X350" s="127">
        <f t="shared" si="46"/>
        <v>83.364055497165552</v>
      </c>
      <c r="Y350" s="127">
        <f t="shared" si="46"/>
        <v>89.836100463714672</v>
      </c>
      <c r="Z350" s="127">
        <f t="shared" si="46"/>
        <v>88.128619366254725</v>
      </c>
      <c r="AA350" s="127">
        <f t="shared" si="45"/>
        <v>89.110764030585798</v>
      </c>
      <c r="AB350" s="127">
        <f t="shared" si="45"/>
        <v>92.118894450192869</v>
      </c>
      <c r="AC350" s="127">
        <f t="shared" si="45"/>
        <v>96.961421455567177</v>
      </c>
      <c r="AD350" s="127">
        <f t="shared" si="44"/>
        <v>98.938318516813879</v>
      </c>
      <c r="AE350" s="127">
        <f t="shared" si="44"/>
        <v>122.57757542813789</v>
      </c>
      <c r="AF350" s="127">
        <f t="shared" si="44"/>
        <v>94.777485326941758</v>
      </c>
      <c r="AG350" s="127">
        <f t="shared" si="44"/>
        <v>132.91251756527095</v>
      </c>
      <c r="AH350" s="127">
        <f t="shared" si="44"/>
        <v>87.062934653751483</v>
      </c>
      <c r="AI350" s="127">
        <f t="shared" si="44"/>
        <v>113.19937620522232</v>
      </c>
      <c r="AJ350" s="127">
        <f t="shared" si="44"/>
        <v>100.73121460415491</v>
      </c>
      <c r="AK350" s="127">
        <f t="shared" si="44"/>
        <v>100.44478750370844</v>
      </c>
      <c r="AL350" s="127">
        <f t="shared" si="44"/>
        <v>100.31647871390942</v>
      </c>
      <c r="AM350" s="127">
        <f t="shared" si="44"/>
        <v>101.60203366786826</v>
      </c>
      <c r="AN350" s="280">
        <v>1</v>
      </c>
      <c r="AO350" s="281">
        <v>1</v>
      </c>
      <c r="AP350" s="281">
        <v>1</v>
      </c>
      <c r="AQ350" s="281">
        <v>1</v>
      </c>
      <c r="AR350" s="281">
        <v>1</v>
      </c>
      <c r="AS350" s="281">
        <v>1</v>
      </c>
      <c r="AT350" s="281">
        <v>1</v>
      </c>
      <c r="AU350" s="281">
        <v>1</v>
      </c>
      <c r="AV350" s="281">
        <v>1</v>
      </c>
      <c r="AW350" s="281">
        <v>1</v>
      </c>
      <c r="AX350" s="281">
        <v>1</v>
      </c>
      <c r="AY350" s="281">
        <v>1</v>
      </c>
      <c r="AZ350" s="281">
        <v>1</v>
      </c>
      <c r="BA350" s="281">
        <v>1</v>
      </c>
      <c r="BB350" s="281">
        <v>1</v>
      </c>
      <c r="BC350" s="281">
        <v>4</v>
      </c>
      <c r="BD350" s="281">
        <v>6</v>
      </c>
      <c r="BE350" s="325">
        <v>7</v>
      </c>
    </row>
    <row r="351" spans="2:57" ht="15" x14ac:dyDescent="0.25">
      <c r="B351" s="772"/>
      <c r="C351" s="1" t="s">
        <v>5</v>
      </c>
      <c r="D351" s="365">
        <v>7695.1668361663997</v>
      </c>
      <c r="E351" s="11">
        <v>4556.5803686953204</v>
      </c>
      <c r="F351" s="11">
        <v>6351.2461977410503</v>
      </c>
      <c r="G351" s="11">
        <v>7013.0323888054199</v>
      </c>
      <c r="H351" s="11">
        <v>9826.0480176363199</v>
      </c>
      <c r="I351" s="11">
        <v>10022.402089360699</v>
      </c>
      <c r="J351" s="11">
        <v>12048.630674223101</v>
      </c>
      <c r="K351" s="11">
        <v>9998.6962898582206</v>
      </c>
      <c r="L351" s="11">
        <v>10765.0132509308</v>
      </c>
      <c r="M351" s="11">
        <v>9905.2543645380592</v>
      </c>
      <c r="N351" s="11">
        <v>13713.265443825099</v>
      </c>
      <c r="O351" s="11">
        <v>13847.6723480031</v>
      </c>
      <c r="P351" s="11">
        <v>12108.9</v>
      </c>
      <c r="Q351" s="11">
        <v>9570.7518263085694</v>
      </c>
      <c r="R351" s="11">
        <v>10849.8523829608</v>
      </c>
      <c r="S351" s="11">
        <v>10858.570231179499</v>
      </c>
      <c r="T351" s="11">
        <v>10864.2502667964</v>
      </c>
      <c r="U351" s="11">
        <v>10986.915984941001</v>
      </c>
      <c r="V351" s="74">
        <f>100</f>
        <v>100</v>
      </c>
      <c r="W351" s="127">
        <f t="shared" si="46"/>
        <v>59.213535790802041</v>
      </c>
      <c r="X351" s="127">
        <f t="shared" si="46"/>
        <v>82.535523049232964</v>
      </c>
      <c r="Y351" s="127">
        <f t="shared" si="46"/>
        <v>91.135547001333009</v>
      </c>
      <c r="Z351" s="127">
        <f t="shared" si="46"/>
        <v>127.69116286673635</v>
      </c>
      <c r="AA351" s="127">
        <f t="shared" si="45"/>
        <v>130.24281737800098</v>
      </c>
      <c r="AB351" s="127">
        <f t="shared" si="45"/>
        <v>156.57400197739602</v>
      </c>
      <c r="AC351" s="127">
        <f t="shared" si="45"/>
        <v>129.93475648722128</v>
      </c>
      <c r="AD351" s="127">
        <f t="shared" si="44"/>
        <v>139.8931755493133</v>
      </c>
      <c r="AE351" s="127">
        <f t="shared" si="44"/>
        <v>128.72046279730418</v>
      </c>
      <c r="AF351" s="127">
        <f t="shared" si="44"/>
        <v>178.20621353359525</v>
      </c>
      <c r="AG351" s="127">
        <f t="shared" si="44"/>
        <v>179.95285408135183</v>
      </c>
      <c r="AH351" s="127">
        <f t="shared" si="44"/>
        <v>157.35721210214132</v>
      </c>
      <c r="AI351" s="127">
        <f t="shared" si="44"/>
        <v>124.37354550036702</v>
      </c>
      <c r="AJ351" s="127">
        <f t="shared" si="44"/>
        <v>140.99567447930744</v>
      </c>
      <c r="AK351" s="127">
        <f t="shared" si="44"/>
        <v>141.10896439756795</v>
      </c>
      <c r="AL351" s="127">
        <f t="shared" si="44"/>
        <v>141.18277742511927</v>
      </c>
      <c r="AM351" s="127">
        <f t="shared" si="44"/>
        <v>142.77683926622305</v>
      </c>
      <c r="AN351" s="280">
        <v>1</v>
      </c>
      <c r="AO351" s="281">
        <v>1</v>
      </c>
      <c r="AP351" s="281">
        <v>1</v>
      </c>
      <c r="AQ351" s="281">
        <v>1</v>
      </c>
      <c r="AR351" s="281">
        <v>1</v>
      </c>
      <c r="AS351" s="281">
        <v>1</v>
      </c>
      <c r="AT351" s="281">
        <v>1</v>
      </c>
      <c r="AU351" s="281">
        <v>1</v>
      </c>
      <c r="AV351" s="281">
        <v>1</v>
      </c>
      <c r="AW351" s="281">
        <v>1</v>
      </c>
      <c r="AX351" s="281">
        <v>1</v>
      </c>
      <c r="AY351" s="281">
        <v>1</v>
      </c>
      <c r="AZ351" s="281">
        <v>1</v>
      </c>
      <c r="BA351" s="281">
        <v>1</v>
      </c>
      <c r="BB351" s="281">
        <v>1</v>
      </c>
      <c r="BC351" s="281">
        <v>4</v>
      </c>
      <c r="BD351" s="281">
        <v>6</v>
      </c>
      <c r="BE351" s="325">
        <v>7</v>
      </c>
    </row>
    <row r="352" spans="2:57" ht="15" x14ac:dyDescent="0.25">
      <c r="B352" s="772"/>
      <c r="C352" s="1" t="s">
        <v>6</v>
      </c>
      <c r="D352" s="365">
        <v>79126.955300498797</v>
      </c>
      <c r="E352" s="11">
        <v>70778.462305473498</v>
      </c>
      <c r="F352" s="11">
        <v>70419.486429767305</v>
      </c>
      <c r="G352" s="11">
        <v>73995.318123056495</v>
      </c>
      <c r="H352" s="11">
        <v>76178.223278564299</v>
      </c>
      <c r="I352" s="11">
        <v>79229.323096666703</v>
      </c>
      <c r="J352" s="11">
        <v>89375.158806438398</v>
      </c>
      <c r="K352" s="11">
        <v>73273.942093541205</v>
      </c>
      <c r="L352" s="11">
        <v>82340.747416873201</v>
      </c>
      <c r="M352" s="11">
        <v>85564.825682834795</v>
      </c>
      <c r="N352" s="11">
        <v>74889.186467773194</v>
      </c>
      <c r="O352" s="11">
        <v>74517.222080895503</v>
      </c>
      <c r="P352" s="11">
        <v>65951.399999999994</v>
      </c>
      <c r="Q352" s="11">
        <v>84542.464714064801</v>
      </c>
      <c r="R352" s="11">
        <v>75357.361597564799</v>
      </c>
      <c r="S352" s="11">
        <v>76694.2543217942</v>
      </c>
      <c r="T352" s="11">
        <v>77388.715549710905</v>
      </c>
      <c r="U352" s="11">
        <v>78338.616925281996</v>
      </c>
      <c r="V352" s="74">
        <f>100</f>
        <v>100</v>
      </c>
      <c r="W352" s="127">
        <f t="shared" si="46"/>
        <v>89.449242722255136</v>
      </c>
      <c r="X352" s="127">
        <f t="shared" si="46"/>
        <v>88.995571941744345</v>
      </c>
      <c r="Y352" s="127">
        <f t="shared" si="46"/>
        <v>93.514678837377247</v>
      </c>
      <c r="Z352" s="127">
        <f t="shared" si="46"/>
        <v>96.273416548461697</v>
      </c>
      <c r="AA352" s="127">
        <f t="shared" si="46"/>
        <v>100.12937158491584</v>
      </c>
      <c r="AB352" s="127">
        <f t="shared" si="46"/>
        <v>112.95159590940938</v>
      </c>
      <c r="AC352" s="127">
        <f t="shared" si="46"/>
        <v>92.603009701650052</v>
      </c>
      <c r="AD352" s="127">
        <f t="shared" si="44"/>
        <v>104.06156423455124</v>
      </c>
      <c r="AE352" s="127">
        <f t="shared" si="44"/>
        <v>108.13612802095952</v>
      </c>
      <c r="AF352" s="127">
        <f t="shared" si="44"/>
        <v>94.644342352575151</v>
      </c>
      <c r="AG352" s="127">
        <f t="shared" si="44"/>
        <v>94.174256797703123</v>
      </c>
      <c r="AH352" s="127">
        <f t="shared" si="44"/>
        <v>83.348840795829602</v>
      </c>
      <c r="AI352" s="127">
        <f t="shared" si="44"/>
        <v>106.84407657668571</v>
      </c>
      <c r="AJ352" s="127">
        <f t="shared" si="44"/>
        <v>95.236018258735868</v>
      </c>
      <c r="AK352" s="127">
        <f t="shared" si="44"/>
        <v>96.925572367259704</v>
      </c>
      <c r="AL352" s="127">
        <f t="shared" si="44"/>
        <v>97.803226796498592</v>
      </c>
      <c r="AM352" s="127">
        <f t="shared" si="44"/>
        <v>99.003704398554262</v>
      </c>
      <c r="AN352" s="280"/>
      <c r="AO352" s="281"/>
      <c r="AP352" s="281"/>
      <c r="AQ352" s="281"/>
      <c r="AR352" s="281"/>
      <c r="AS352" s="281"/>
      <c r="AT352" s="281"/>
      <c r="AU352" s="281"/>
      <c r="AV352" s="281"/>
      <c r="AW352" s="281"/>
      <c r="AX352" s="281"/>
      <c r="AY352" s="281"/>
      <c r="AZ352" s="281"/>
      <c r="BA352" s="281"/>
      <c r="BB352" s="281"/>
      <c r="BC352" s="281"/>
      <c r="BD352" s="281"/>
      <c r="BE352" s="325"/>
    </row>
    <row r="353" spans="2:57" ht="15" x14ac:dyDescent="0.25">
      <c r="B353" s="765"/>
      <c r="C353" s="8" t="s">
        <v>7</v>
      </c>
      <c r="D353" s="424">
        <v>71431.788464332407</v>
      </c>
      <c r="E353" s="341">
        <v>66221.881936778198</v>
      </c>
      <c r="F353" s="341">
        <v>64068.240232026197</v>
      </c>
      <c r="G353" s="341">
        <v>66982.285734251098</v>
      </c>
      <c r="H353" s="341">
        <v>66352.175260927994</v>
      </c>
      <c r="I353" s="341">
        <v>69206.921007305995</v>
      </c>
      <c r="J353" s="341">
        <v>77326.528132215302</v>
      </c>
      <c r="K353" s="341">
        <v>63275.245803682999</v>
      </c>
      <c r="L353" s="341">
        <v>71575.7341659425</v>
      </c>
      <c r="M353" s="341">
        <v>75659.571318296701</v>
      </c>
      <c r="N353" s="341">
        <v>61175.921023948198</v>
      </c>
      <c r="O353" s="341">
        <v>60669.549732892403</v>
      </c>
      <c r="P353" s="341">
        <v>53842.5</v>
      </c>
      <c r="Q353" s="341">
        <v>74971.712887756206</v>
      </c>
      <c r="R353" s="341">
        <v>64507.509214603997</v>
      </c>
      <c r="S353" s="341">
        <v>65835.684090614595</v>
      </c>
      <c r="T353" s="341">
        <v>66524.465282914505</v>
      </c>
      <c r="U353" s="341">
        <v>67351.700940341005</v>
      </c>
      <c r="V353" s="74">
        <f>100</f>
        <v>100</v>
      </c>
      <c r="W353" s="127">
        <f t="shared" ref="W353:AL373" si="48">E353*100/$D353</f>
        <v>92.706459351559374</v>
      </c>
      <c r="X353" s="127">
        <f t="shared" si="48"/>
        <v>89.691496754301468</v>
      </c>
      <c r="Y353" s="127">
        <f t="shared" si="48"/>
        <v>93.770976723755069</v>
      </c>
      <c r="Z353" s="127">
        <f t="shared" si="48"/>
        <v>92.888861790236732</v>
      </c>
      <c r="AA353" s="127">
        <f t="shared" si="48"/>
        <v>96.885325840417195</v>
      </c>
      <c r="AB353" s="127">
        <f t="shared" si="48"/>
        <v>108.25226386544455</v>
      </c>
      <c r="AC353" s="127">
        <f t="shared" si="48"/>
        <v>88.58135455376123</v>
      </c>
      <c r="AD353" s="127">
        <f t="shared" si="44"/>
        <v>100.20151490632489</v>
      </c>
      <c r="AE353" s="127">
        <f t="shared" si="44"/>
        <v>105.91862942935458</v>
      </c>
      <c r="AF353" s="127">
        <f t="shared" si="44"/>
        <v>85.642432226787648</v>
      </c>
      <c r="AG353" s="127">
        <f t="shared" si="44"/>
        <v>84.933544346556786</v>
      </c>
      <c r="AH353" s="127">
        <f t="shared" si="44"/>
        <v>75.376105173237889</v>
      </c>
      <c r="AI353" s="127">
        <f t="shared" si="44"/>
        <v>104.9556709968019</v>
      </c>
      <c r="AJ353" s="127">
        <f t="shared" si="44"/>
        <v>90.306445633534892</v>
      </c>
      <c r="AK353" s="127">
        <f t="shared" si="44"/>
        <v>92.165806717114364</v>
      </c>
      <c r="AL353" s="127">
        <f t="shared" si="44"/>
        <v>93.130056957949137</v>
      </c>
      <c r="AM353" s="127">
        <f t="shared" si="44"/>
        <v>94.288134720260175</v>
      </c>
      <c r="AN353" s="283"/>
      <c r="AO353" s="284"/>
      <c r="AP353" s="284"/>
      <c r="AQ353" s="284"/>
      <c r="AR353" s="284"/>
      <c r="AS353" s="284"/>
      <c r="AT353" s="284"/>
      <c r="AU353" s="284"/>
      <c r="AV353" s="284"/>
      <c r="AW353" s="284"/>
      <c r="AX353" s="284"/>
      <c r="AY353" s="284"/>
      <c r="AZ353" s="284"/>
      <c r="BA353" s="284"/>
      <c r="BB353" s="284"/>
      <c r="BC353" s="284"/>
      <c r="BD353" s="284"/>
      <c r="BE353" s="284"/>
    </row>
    <row r="354" spans="2:57" ht="15" customHeight="1" x14ac:dyDescent="0.25">
      <c r="B354" s="772" t="s">
        <v>67</v>
      </c>
      <c r="C354" s="1" t="s">
        <v>2</v>
      </c>
      <c r="D354" s="425">
        <v>11457.3344956172</v>
      </c>
      <c r="E354" s="11">
        <v>11618.5321035576</v>
      </c>
      <c r="F354" s="11">
        <v>11963.734113042001</v>
      </c>
      <c r="G354" s="11">
        <v>12012.974156505101</v>
      </c>
      <c r="H354" s="11">
        <v>11996.2568748349</v>
      </c>
      <c r="I354" s="11">
        <v>12666.2989271763</v>
      </c>
      <c r="J354" s="11">
        <v>13147.8474132503</v>
      </c>
      <c r="K354" s="11">
        <v>12741.702428160101</v>
      </c>
      <c r="L354" s="11">
        <v>13938.262464994999</v>
      </c>
      <c r="M354" s="11">
        <v>13879.9183664837</v>
      </c>
      <c r="N354" s="11">
        <v>13639.0437337153</v>
      </c>
      <c r="O354" s="11">
        <v>12209.615873823501</v>
      </c>
      <c r="P354" s="11">
        <v>11201.4</v>
      </c>
      <c r="Q354" s="11">
        <v>14297.860957365099</v>
      </c>
      <c r="R354" s="11">
        <v>14631.535033832701</v>
      </c>
      <c r="S354" s="11">
        <v>15139.071475618701</v>
      </c>
      <c r="T354" s="11">
        <v>15606.853256910101</v>
      </c>
      <c r="U354" s="11">
        <v>15713.166189474299</v>
      </c>
      <c r="V354" s="74">
        <f>100</f>
        <v>100</v>
      </c>
      <c r="W354" s="127">
        <f t="shared" si="48"/>
        <v>101.40693813209401</v>
      </c>
      <c r="X354" s="127">
        <f t="shared" si="48"/>
        <v>104.41987285627835</v>
      </c>
      <c r="Y354" s="127">
        <f t="shared" si="48"/>
        <v>104.84964160818076</v>
      </c>
      <c r="Z354" s="127">
        <f t="shared" si="48"/>
        <v>104.7037326127107</v>
      </c>
      <c r="AA354" s="127">
        <f t="shared" si="48"/>
        <v>110.55188213298273</v>
      </c>
      <c r="AB354" s="127">
        <f t="shared" si="48"/>
        <v>114.75485348079673</v>
      </c>
      <c r="AC354" s="127">
        <f t="shared" si="48"/>
        <v>111.21000642020368</v>
      </c>
      <c r="AD354" s="127">
        <f t="shared" si="44"/>
        <v>121.65362257972686</v>
      </c>
      <c r="AE354" s="127">
        <f t="shared" si="44"/>
        <v>121.14439332982043</v>
      </c>
      <c r="AF354" s="127">
        <f t="shared" si="44"/>
        <v>119.04203145096859</v>
      </c>
      <c r="AG354" s="127">
        <f t="shared" si="44"/>
        <v>106.56593711647393</v>
      </c>
      <c r="AH354" s="127">
        <f t="shared" si="44"/>
        <v>97.766195132776275</v>
      </c>
      <c r="AI354" s="127">
        <f t="shared" si="44"/>
        <v>124.79221028970125</v>
      </c>
      <c r="AJ354" s="127">
        <f t="shared" si="44"/>
        <v>127.70452882762334</v>
      </c>
      <c r="AK354" s="127">
        <f t="shared" si="44"/>
        <v>132.13432392507946</v>
      </c>
      <c r="AL354" s="127">
        <f t="shared" si="44"/>
        <v>136.21713901152336</v>
      </c>
      <c r="AM354" s="127">
        <f t="shared" si="44"/>
        <v>137.14504185493661</v>
      </c>
      <c r="AN354" s="280">
        <v>1</v>
      </c>
      <c r="AO354" s="281">
        <v>1</v>
      </c>
      <c r="AP354" s="281">
        <v>1</v>
      </c>
      <c r="AQ354" s="281">
        <v>1</v>
      </c>
      <c r="AR354" s="281">
        <v>1</v>
      </c>
      <c r="AS354" s="281">
        <v>1</v>
      </c>
      <c r="AT354" s="281">
        <v>1</v>
      </c>
      <c r="AU354" s="281">
        <v>1</v>
      </c>
      <c r="AV354" s="281">
        <v>1</v>
      </c>
      <c r="AW354" s="281">
        <v>1</v>
      </c>
      <c r="AX354" s="281">
        <v>1</v>
      </c>
      <c r="AY354" s="281">
        <v>1</v>
      </c>
      <c r="AZ354" s="281">
        <v>1</v>
      </c>
      <c r="BA354" s="281">
        <v>1</v>
      </c>
      <c r="BB354" s="281">
        <v>1</v>
      </c>
      <c r="BC354" s="281">
        <v>4</v>
      </c>
      <c r="BD354" s="281">
        <v>6</v>
      </c>
      <c r="BE354" s="325">
        <v>7</v>
      </c>
    </row>
    <row r="355" spans="2:57" ht="15" x14ac:dyDescent="0.25">
      <c r="B355" s="772"/>
      <c r="C355" s="1" t="s">
        <v>3</v>
      </c>
      <c r="D355" s="365">
        <v>13228.727783427799</v>
      </c>
      <c r="E355" s="11">
        <v>12627.9928302648</v>
      </c>
      <c r="F355" s="11">
        <v>12901.153057134101</v>
      </c>
      <c r="G355" s="11">
        <v>13137.672804351099</v>
      </c>
      <c r="H355" s="11">
        <v>13499.9368491153</v>
      </c>
      <c r="I355" s="11">
        <v>14106.899618376499</v>
      </c>
      <c r="J355" s="11">
        <v>15431.6773274119</v>
      </c>
      <c r="K355" s="11">
        <v>14897.6044326145</v>
      </c>
      <c r="L355" s="11">
        <v>15547.4726666023</v>
      </c>
      <c r="M355" s="11">
        <v>15816.916748617399</v>
      </c>
      <c r="N355" s="11">
        <v>16659.400205537</v>
      </c>
      <c r="O355" s="11">
        <v>14199.135080132301</v>
      </c>
      <c r="P355" s="11">
        <v>13677.1</v>
      </c>
      <c r="Q355" s="11">
        <v>17282.3944826513</v>
      </c>
      <c r="R355" s="11">
        <v>16437.954999724901</v>
      </c>
      <c r="S355" s="11">
        <v>16441.0608911372</v>
      </c>
      <c r="T355" s="11">
        <v>16585.993327985001</v>
      </c>
      <c r="U355" s="11">
        <v>16696.944222242601</v>
      </c>
      <c r="V355" s="74">
        <f>100</f>
        <v>100</v>
      </c>
      <c r="W355" s="127">
        <f t="shared" si="48"/>
        <v>95.458860723435819</v>
      </c>
      <c r="X355" s="127">
        <f t="shared" si="48"/>
        <v>97.523762438410245</v>
      </c>
      <c r="Y355" s="127">
        <f t="shared" si="48"/>
        <v>99.311687559322465</v>
      </c>
      <c r="Z355" s="127">
        <f t="shared" si="48"/>
        <v>102.05015229073847</v>
      </c>
      <c r="AA355" s="127">
        <f t="shared" si="48"/>
        <v>106.63836953428601</v>
      </c>
      <c r="AB355" s="127">
        <f t="shared" si="48"/>
        <v>116.65276948811233</v>
      </c>
      <c r="AC355" s="127">
        <f t="shared" si="48"/>
        <v>112.61554910274421</v>
      </c>
      <c r="AD355" s="127">
        <f t="shared" si="44"/>
        <v>117.52810187899772</v>
      </c>
      <c r="AE355" s="127">
        <f t="shared" si="44"/>
        <v>119.56491211824569</v>
      </c>
      <c r="AF355" s="127">
        <f t="shared" si="44"/>
        <v>125.93350228588838</v>
      </c>
      <c r="AG355" s="127">
        <f t="shared" si="44"/>
        <v>107.33560560464606</v>
      </c>
      <c r="AH355" s="127">
        <f t="shared" si="44"/>
        <v>103.38938274271466</v>
      </c>
      <c r="AI355" s="127">
        <f t="shared" si="44"/>
        <v>130.64290660135666</v>
      </c>
      <c r="AJ355" s="127">
        <f t="shared" si="44"/>
        <v>124.25953023477769</v>
      </c>
      <c r="AK355" s="127">
        <f t="shared" si="44"/>
        <v>124.28300861805947</v>
      </c>
      <c r="AL355" s="127">
        <f t="shared" si="44"/>
        <v>125.37859724321332</v>
      </c>
      <c r="AM355" s="127">
        <f t="shared" si="44"/>
        <v>126.21730899292966</v>
      </c>
      <c r="AN355" s="280">
        <v>1</v>
      </c>
      <c r="AO355" s="281">
        <v>1</v>
      </c>
      <c r="AP355" s="281">
        <v>1</v>
      </c>
      <c r="AQ355" s="281">
        <v>1</v>
      </c>
      <c r="AR355" s="281">
        <v>1</v>
      </c>
      <c r="AS355" s="281">
        <v>1</v>
      </c>
      <c r="AT355" s="281">
        <v>1</v>
      </c>
      <c r="AU355" s="281">
        <v>1</v>
      </c>
      <c r="AV355" s="281">
        <v>1</v>
      </c>
      <c r="AW355" s="281">
        <v>1</v>
      </c>
      <c r="AX355" s="281">
        <v>1</v>
      </c>
      <c r="AY355" s="281">
        <v>1</v>
      </c>
      <c r="AZ355" s="281">
        <v>1</v>
      </c>
      <c r="BA355" s="281">
        <v>1</v>
      </c>
      <c r="BB355" s="281">
        <v>1</v>
      </c>
      <c r="BC355" s="281">
        <v>4</v>
      </c>
      <c r="BD355" s="281">
        <v>6</v>
      </c>
      <c r="BE355" s="325">
        <v>7</v>
      </c>
    </row>
    <row r="356" spans="2:57" ht="15" x14ac:dyDescent="0.25">
      <c r="B356" s="772"/>
      <c r="C356" s="1" t="s">
        <v>4</v>
      </c>
      <c r="D356" s="365">
        <v>3927.1877572763801</v>
      </c>
      <c r="E356" s="11">
        <v>3827.2616122407799</v>
      </c>
      <c r="F356" s="11">
        <v>4028.9796977056799</v>
      </c>
      <c r="G356" s="11">
        <v>4186.0871388141604</v>
      </c>
      <c r="H356" s="11">
        <v>4412.9838218915402</v>
      </c>
      <c r="I356" s="11">
        <v>4721.77505600522</v>
      </c>
      <c r="J356" s="11">
        <v>5068.7700924667697</v>
      </c>
      <c r="K356" s="11">
        <v>5122.0598620240098</v>
      </c>
      <c r="L356" s="11">
        <v>5158.5283419705802</v>
      </c>
      <c r="M356" s="11">
        <v>5352.3882033224399</v>
      </c>
      <c r="N356" s="11">
        <v>5743.7222966169402</v>
      </c>
      <c r="O356" s="11">
        <v>7243.24599338591</v>
      </c>
      <c r="P356" s="11">
        <v>7126.5</v>
      </c>
      <c r="Q356" s="11">
        <v>6136.7567094345504</v>
      </c>
      <c r="R356" s="11">
        <v>5737.4708891863602</v>
      </c>
      <c r="S356" s="11">
        <v>5733.9993568598002</v>
      </c>
      <c r="T356" s="11">
        <v>5781.6358367671</v>
      </c>
      <c r="U356" s="11">
        <v>5821.4264343969899</v>
      </c>
      <c r="V356" s="74">
        <f>100</f>
        <v>100</v>
      </c>
      <c r="W356" s="127">
        <f t="shared" si="48"/>
        <v>97.455529218065649</v>
      </c>
      <c r="X356" s="127">
        <f t="shared" si="48"/>
        <v>102.59198048885484</v>
      </c>
      <c r="Y356" s="127">
        <f t="shared" si="48"/>
        <v>106.59248799750115</v>
      </c>
      <c r="Z356" s="127">
        <f t="shared" si="48"/>
        <v>112.37007483828769</v>
      </c>
      <c r="AA356" s="127">
        <f t="shared" si="48"/>
        <v>120.2329847167763</v>
      </c>
      <c r="AB356" s="127">
        <f t="shared" si="48"/>
        <v>129.0686976469419</v>
      </c>
      <c r="AC356" s="127">
        <f t="shared" si="48"/>
        <v>130.42564243417556</v>
      </c>
      <c r="AD356" s="127">
        <f t="shared" si="44"/>
        <v>131.35425807978609</v>
      </c>
      <c r="AE356" s="127">
        <f t="shared" si="44"/>
        <v>136.29061135173427</v>
      </c>
      <c r="AF356" s="127">
        <f t="shared" si="44"/>
        <v>146.25535247136693</v>
      </c>
      <c r="AG356" s="127">
        <f t="shared" si="44"/>
        <v>184.43849495011955</v>
      </c>
      <c r="AH356" s="127">
        <f t="shared" si="44"/>
        <v>181.46573172611531</v>
      </c>
      <c r="AI356" s="127">
        <f t="shared" si="44"/>
        <v>156.26338970079118</v>
      </c>
      <c r="AJ356" s="127">
        <f t="shared" si="44"/>
        <v>146.09616967143592</v>
      </c>
      <c r="AK356" s="127">
        <f t="shared" si="44"/>
        <v>146.00777225982435</v>
      </c>
      <c r="AL356" s="127">
        <f t="shared" si="44"/>
        <v>147.22076442754127</v>
      </c>
      <c r="AM356" s="127">
        <f t="shared" si="44"/>
        <v>148.2339728629201</v>
      </c>
      <c r="AN356" s="280">
        <v>1</v>
      </c>
      <c r="AO356" s="281">
        <v>1</v>
      </c>
      <c r="AP356" s="281">
        <v>1</v>
      </c>
      <c r="AQ356" s="281">
        <v>1</v>
      </c>
      <c r="AR356" s="281">
        <v>1</v>
      </c>
      <c r="AS356" s="281">
        <v>1</v>
      </c>
      <c r="AT356" s="281">
        <v>1</v>
      </c>
      <c r="AU356" s="281">
        <v>1</v>
      </c>
      <c r="AV356" s="281">
        <v>1</v>
      </c>
      <c r="AW356" s="281">
        <v>1</v>
      </c>
      <c r="AX356" s="281">
        <v>1</v>
      </c>
      <c r="AY356" s="281">
        <v>1</v>
      </c>
      <c r="AZ356" s="281">
        <v>1</v>
      </c>
      <c r="BA356" s="281">
        <v>1</v>
      </c>
      <c r="BB356" s="281">
        <v>1</v>
      </c>
      <c r="BC356" s="281">
        <v>4</v>
      </c>
      <c r="BD356" s="281">
        <v>6</v>
      </c>
      <c r="BE356" s="325">
        <v>7</v>
      </c>
    </row>
    <row r="357" spans="2:57" ht="15" x14ac:dyDescent="0.25">
      <c r="B357" s="772"/>
      <c r="C357" s="1" t="s">
        <v>5</v>
      </c>
      <c r="D357" s="365">
        <v>7748.43818102572</v>
      </c>
      <c r="E357" s="11">
        <v>7032.2756786914097</v>
      </c>
      <c r="F357" s="11">
        <v>6968.6858921455396</v>
      </c>
      <c r="G357" s="11">
        <v>8359.9454945669295</v>
      </c>
      <c r="H357" s="11">
        <v>7969.6416474343496</v>
      </c>
      <c r="I357" s="11">
        <v>7946.5501908117703</v>
      </c>
      <c r="J357" s="11">
        <v>8309.9680730012496</v>
      </c>
      <c r="K357" s="11">
        <v>8647.8352979520896</v>
      </c>
      <c r="L357" s="11">
        <v>9148.5069902683408</v>
      </c>
      <c r="M357" s="11">
        <v>9481.8598060675304</v>
      </c>
      <c r="N357" s="11">
        <v>11164.6061059035</v>
      </c>
      <c r="O357" s="11">
        <v>13637.445942508301</v>
      </c>
      <c r="P357" s="11">
        <v>14972.1</v>
      </c>
      <c r="Q357" s="11">
        <v>12553.310701049601</v>
      </c>
      <c r="R357" s="11">
        <v>12420.754405589299</v>
      </c>
      <c r="S357" s="11">
        <v>12455.2332581091</v>
      </c>
      <c r="T357" s="11">
        <v>12585.6479446923</v>
      </c>
      <c r="U357" s="11">
        <v>12667.911464688999</v>
      </c>
      <c r="V357" s="74">
        <f>100</f>
        <v>100</v>
      </c>
      <c r="W357" s="127">
        <f t="shared" si="48"/>
        <v>90.757330889106925</v>
      </c>
      <c r="X357" s="127">
        <f t="shared" si="48"/>
        <v>89.936652127010206</v>
      </c>
      <c r="Y357" s="127">
        <f t="shared" si="48"/>
        <v>107.89200738593568</v>
      </c>
      <c r="Z357" s="127">
        <f t="shared" si="48"/>
        <v>102.85481359263225</v>
      </c>
      <c r="AA357" s="127">
        <f t="shared" si="48"/>
        <v>102.55679925628348</v>
      </c>
      <c r="AB357" s="127">
        <f t="shared" si="48"/>
        <v>107.24700744661806</v>
      </c>
      <c r="AC357" s="127">
        <f t="shared" si="48"/>
        <v>111.60746328374668</v>
      </c>
      <c r="AD357" s="127">
        <f t="shared" si="44"/>
        <v>118.06904535511546</v>
      </c>
      <c r="AE357" s="127">
        <f t="shared" si="44"/>
        <v>122.37123901028974</v>
      </c>
      <c r="AF357" s="127">
        <f t="shared" si="44"/>
        <v>144.08847105786106</v>
      </c>
      <c r="AG357" s="127">
        <f t="shared" si="44"/>
        <v>176.00251333105439</v>
      </c>
      <c r="AH357" s="127">
        <f t="shared" si="44"/>
        <v>193.22732723948801</v>
      </c>
      <c r="AI357" s="127">
        <f t="shared" si="44"/>
        <v>162.01085183579309</v>
      </c>
      <c r="AJ357" s="127">
        <f t="shared" si="44"/>
        <v>160.30010326474681</v>
      </c>
      <c r="AK357" s="127">
        <f t="shared" si="44"/>
        <v>160.74508135858039</v>
      </c>
      <c r="AL357" s="127">
        <f t="shared" si="44"/>
        <v>162.42819069669912</v>
      </c>
      <c r="AM357" s="127">
        <f t="shared" si="44"/>
        <v>163.48986942568663</v>
      </c>
      <c r="AN357" s="280">
        <v>1</v>
      </c>
      <c r="AO357" s="281">
        <v>1</v>
      </c>
      <c r="AP357" s="281">
        <v>1</v>
      </c>
      <c r="AQ357" s="281">
        <v>1</v>
      </c>
      <c r="AR357" s="281">
        <v>1</v>
      </c>
      <c r="AS357" s="281">
        <v>1</v>
      </c>
      <c r="AT357" s="281">
        <v>1</v>
      </c>
      <c r="AU357" s="281">
        <v>1</v>
      </c>
      <c r="AV357" s="281">
        <v>1</v>
      </c>
      <c r="AW357" s="281">
        <v>1</v>
      </c>
      <c r="AX357" s="281">
        <v>1</v>
      </c>
      <c r="AY357" s="281">
        <v>1</v>
      </c>
      <c r="AZ357" s="281">
        <v>1</v>
      </c>
      <c r="BA357" s="281">
        <v>1</v>
      </c>
      <c r="BB357" s="281">
        <v>1</v>
      </c>
      <c r="BC357" s="281">
        <v>4</v>
      </c>
      <c r="BD357" s="281">
        <v>6</v>
      </c>
      <c r="BE357" s="325">
        <v>7</v>
      </c>
    </row>
    <row r="358" spans="2:57" ht="15" x14ac:dyDescent="0.25">
      <c r="B358" s="772"/>
      <c r="C358" s="1" t="s">
        <v>6</v>
      </c>
      <c r="D358" s="365">
        <v>36361.688217347102</v>
      </c>
      <c r="E358" s="11">
        <v>35106.062224754598</v>
      </c>
      <c r="F358" s="11">
        <v>35862.5527600274</v>
      </c>
      <c r="G358" s="11">
        <v>37696.679594237299</v>
      </c>
      <c r="H358" s="11">
        <v>37878.819193276198</v>
      </c>
      <c r="I358" s="11">
        <v>39441.523792369801</v>
      </c>
      <c r="J358" s="11">
        <v>41958.2629061302</v>
      </c>
      <c r="K358" s="11">
        <v>41409.202020750701</v>
      </c>
      <c r="L358" s="11">
        <v>43792.770463836197</v>
      </c>
      <c r="M358" s="11">
        <v>44531.083124491102</v>
      </c>
      <c r="N358" s="11">
        <v>47206.772341772798</v>
      </c>
      <c r="O358" s="11">
        <v>47289.442889849903</v>
      </c>
      <c r="P358" s="11">
        <v>46977.1</v>
      </c>
      <c r="Q358" s="11">
        <v>50270.322850500503</v>
      </c>
      <c r="R358" s="11">
        <v>49227.715328333303</v>
      </c>
      <c r="S358" s="11">
        <v>49769.364981724902</v>
      </c>
      <c r="T358" s="11">
        <v>50560.130366354497</v>
      </c>
      <c r="U358" s="11">
        <v>50899.4483108028</v>
      </c>
      <c r="V358" s="74">
        <f>100</f>
        <v>100</v>
      </c>
      <c r="W358" s="127">
        <f t="shared" si="48"/>
        <v>96.546843520886142</v>
      </c>
      <c r="X358" s="127">
        <f t="shared" si="48"/>
        <v>98.627303951521213</v>
      </c>
      <c r="Y358" s="127">
        <f t="shared" si="48"/>
        <v>103.67142297934701</v>
      </c>
      <c r="Z358" s="127">
        <f t="shared" si="48"/>
        <v>104.17233371250711</v>
      </c>
      <c r="AA358" s="127">
        <f t="shared" si="48"/>
        <v>108.47000160337274</v>
      </c>
      <c r="AB358" s="127">
        <f t="shared" si="48"/>
        <v>115.39140497363688</v>
      </c>
      <c r="AC358" s="127">
        <f t="shared" si="48"/>
        <v>113.88140664215798</v>
      </c>
      <c r="AD358" s="127">
        <f t="shared" si="44"/>
        <v>120.4365710471714</v>
      </c>
      <c r="AE358" s="127">
        <f t="shared" si="44"/>
        <v>122.46703964434364</v>
      </c>
      <c r="AF358" s="127">
        <f t="shared" si="44"/>
        <v>129.82557921843636</v>
      </c>
      <c r="AG358" s="127">
        <f t="shared" si="44"/>
        <v>130.05293540603401</v>
      </c>
      <c r="AH358" s="127">
        <f t="shared" si="44"/>
        <v>129.19394643945216</v>
      </c>
      <c r="AI358" s="127">
        <f t="shared" si="44"/>
        <v>138.25079449011389</v>
      </c>
      <c r="AJ358" s="127">
        <f t="shared" si="44"/>
        <v>135.38347019005624</v>
      </c>
      <c r="AK358" s="127">
        <f t="shared" si="44"/>
        <v>136.87308654162374</v>
      </c>
      <c r="AL358" s="127">
        <f t="shared" si="44"/>
        <v>139.04780785792485</v>
      </c>
      <c r="AM358" s="127">
        <f t="shared" si="44"/>
        <v>139.98098219906126</v>
      </c>
      <c r="AN358" s="280"/>
      <c r="AO358" s="281"/>
      <c r="AP358" s="281"/>
      <c r="AQ358" s="281"/>
      <c r="AR358" s="281"/>
      <c r="AS358" s="281"/>
      <c r="AT358" s="281"/>
      <c r="AU358" s="281"/>
      <c r="AV358" s="281"/>
      <c r="AW358" s="281"/>
      <c r="AX358" s="281"/>
      <c r="AY358" s="281"/>
      <c r="AZ358" s="281"/>
      <c r="BA358" s="281"/>
      <c r="BB358" s="281"/>
      <c r="BC358" s="281"/>
      <c r="BD358" s="281"/>
      <c r="BE358" s="325"/>
    </row>
    <row r="359" spans="2:57" ht="15" x14ac:dyDescent="0.25">
      <c r="B359" s="765"/>
      <c r="C359" s="8" t="s">
        <v>7</v>
      </c>
      <c r="D359" s="424">
        <v>28613.250036321399</v>
      </c>
      <c r="E359" s="341">
        <v>28073.786546063198</v>
      </c>
      <c r="F359" s="341">
        <v>28893.866867881799</v>
      </c>
      <c r="G359" s="341">
        <v>29336.734099670401</v>
      </c>
      <c r="H359" s="341">
        <v>29909.177545841801</v>
      </c>
      <c r="I359" s="341">
        <v>31494.973601557998</v>
      </c>
      <c r="J359" s="341">
        <v>33648.294833129003</v>
      </c>
      <c r="K359" s="341">
        <v>32761.366722798601</v>
      </c>
      <c r="L359" s="341">
        <v>34644.263473567902</v>
      </c>
      <c r="M359" s="341">
        <v>35049.223318423603</v>
      </c>
      <c r="N359" s="341">
        <v>36042.166235869299</v>
      </c>
      <c r="O359" s="341">
        <v>33651.996947341599</v>
      </c>
      <c r="P359" s="341">
        <v>32005</v>
      </c>
      <c r="Q359" s="341">
        <v>37717.0121494509</v>
      </c>
      <c r="R359" s="341">
        <v>36806.960922744001</v>
      </c>
      <c r="S359" s="341">
        <v>37314.131723615799</v>
      </c>
      <c r="T359" s="341">
        <v>37974.482421662302</v>
      </c>
      <c r="U359" s="341">
        <v>38231.536846113799</v>
      </c>
      <c r="V359" s="74">
        <f>100</f>
        <v>100</v>
      </c>
      <c r="W359" s="127">
        <f t="shared" si="48"/>
        <v>98.114637485873118</v>
      </c>
      <c r="X359" s="127">
        <f t="shared" si="48"/>
        <v>100.98072337537396</v>
      </c>
      <c r="Y359" s="127">
        <f t="shared" si="48"/>
        <v>102.52849313667835</v>
      </c>
      <c r="Z359" s="127">
        <f t="shared" si="48"/>
        <v>104.52911678287285</v>
      </c>
      <c r="AA359" s="127">
        <f t="shared" si="48"/>
        <v>110.07129061388891</v>
      </c>
      <c r="AB359" s="127">
        <f t="shared" si="48"/>
        <v>117.59689930509873</v>
      </c>
      <c r="AC359" s="127">
        <f t="shared" si="48"/>
        <v>114.49718812512252</v>
      </c>
      <c r="AD359" s="127">
        <f t="shared" si="44"/>
        <v>121.07769452820212</v>
      </c>
      <c r="AE359" s="127">
        <f t="shared" si="44"/>
        <v>122.49298235584017</v>
      </c>
      <c r="AF359" s="127">
        <f t="shared" si="44"/>
        <v>125.96320302698122</v>
      </c>
      <c r="AG359" s="127">
        <f t="shared" si="44"/>
        <v>117.609837766154</v>
      </c>
      <c r="AH359" s="127">
        <f t="shared" si="44"/>
        <v>111.85377389626535</v>
      </c>
      <c r="AI359" s="127">
        <f t="shared" si="44"/>
        <v>131.81659581338459</v>
      </c>
      <c r="AJ359" s="127">
        <f t="shared" si="44"/>
        <v>128.63607201566259</v>
      </c>
      <c r="AK359" s="127">
        <f t="shared" si="44"/>
        <v>130.40857531475655</v>
      </c>
      <c r="AL359" s="127">
        <f t="shared" si="44"/>
        <v>132.71642464053485</v>
      </c>
      <c r="AM359" s="127">
        <f t="shared" si="44"/>
        <v>133.61480012785347</v>
      </c>
      <c r="AN359" s="283"/>
      <c r="AO359" s="284"/>
      <c r="AP359" s="284"/>
      <c r="AQ359" s="284"/>
      <c r="AR359" s="284"/>
      <c r="AS359" s="284"/>
      <c r="AT359" s="284"/>
      <c r="AU359" s="284"/>
      <c r="AV359" s="284"/>
      <c r="AW359" s="284"/>
      <c r="AX359" s="284"/>
      <c r="AY359" s="284"/>
      <c r="AZ359" s="284"/>
      <c r="BA359" s="284"/>
      <c r="BB359" s="284"/>
      <c r="BC359" s="284"/>
      <c r="BD359" s="284"/>
      <c r="BE359" s="284"/>
    </row>
    <row r="360" spans="2:57" ht="15" customHeight="1" x14ac:dyDescent="0.25">
      <c r="B360" s="772" t="s">
        <v>68</v>
      </c>
      <c r="C360" s="1" t="s">
        <v>2</v>
      </c>
      <c r="D360" s="425">
        <v>15502.5667102523</v>
      </c>
      <c r="E360" s="11">
        <v>9525.3018054912609</v>
      </c>
      <c r="F360" s="11">
        <v>10251.4796387559</v>
      </c>
      <c r="G360" s="11">
        <v>11233.010726389701</v>
      </c>
      <c r="H360" s="11">
        <v>10680.192437968601</v>
      </c>
      <c r="I360" s="11">
        <v>13509.810764260201</v>
      </c>
      <c r="J360" s="11">
        <v>15690.9599089694</v>
      </c>
      <c r="K360" s="11">
        <v>15740.561681786099</v>
      </c>
      <c r="L360" s="11">
        <v>15757.6635443826</v>
      </c>
      <c r="M360" s="11">
        <v>17769.247850775599</v>
      </c>
      <c r="N360" s="11">
        <v>11667.549022661</v>
      </c>
      <c r="O360" s="11">
        <v>12988.450775884001</v>
      </c>
      <c r="P360" s="11">
        <v>12040.9</v>
      </c>
      <c r="Q360" s="11">
        <v>15220.178399463101</v>
      </c>
      <c r="R360" s="11">
        <v>16627.830854711799</v>
      </c>
      <c r="S360" s="11">
        <v>17204.614412819101</v>
      </c>
      <c r="T360" s="11">
        <v>17736.2205348231</v>
      </c>
      <c r="U360" s="11">
        <v>17857.011066765499</v>
      </c>
      <c r="V360" s="74">
        <f>100</f>
        <v>100</v>
      </c>
      <c r="W360" s="127">
        <f t="shared" si="48"/>
        <v>61.443385366578688</v>
      </c>
      <c r="X360" s="127">
        <f t="shared" si="48"/>
        <v>66.127627962254124</v>
      </c>
      <c r="Y360" s="127">
        <f t="shared" si="48"/>
        <v>72.459038147282939</v>
      </c>
      <c r="Z360" s="127">
        <f t="shared" si="48"/>
        <v>68.893059050057033</v>
      </c>
      <c r="AA360" s="127">
        <f t="shared" si="48"/>
        <v>87.1456386336707</v>
      </c>
      <c r="AB360" s="127">
        <f t="shared" si="48"/>
        <v>101.2152387552218</v>
      </c>
      <c r="AC360" s="127">
        <f t="shared" si="48"/>
        <v>101.53519720948148</v>
      </c>
      <c r="AD360" s="127">
        <f t="shared" si="44"/>
        <v>101.64551353913282</v>
      </c>
      <c r="AE360" s="127">
        <f t="shared" si="44"/>
        <v>114.62132808642761</v>
      </c>
      <c r="AF360" s="127">
        <f t="shared" si="44"/>
        <v>75.262046864438972</v>
      </c>
      <c r="AG360" s="127">
        <f t="shared" si="44"/>
        <v>83.782582708025757</v>
      </c>
      <c r="AH360" s="127">
        <f t="shared" si="44"/>
        <v>77.670364043890885</v>
      </c>
      <c r="AI360" s="127">
        <f t="shared" si="44"/>
        <v>98.178441569921134</v>
      </c>
      <c r="AJ360" s="127">
        <f t="shared" si="44"/>
        <v>107.25856669731554</v>
      </c>
      <c r="AK360" s="127">
        <f t="shared" si="44"/>
        <v>110.97913483862763</v>
      </c>
      <c r="AL360" s="127">
        <f t="shared" si="44"/>
        <v>114.40828390755202</v>
      </c>
      <c r="AM360" s="127">
        <f t="shared" si="44"/>
        <v>115.18744863685144</v>
      </c>
      <c r="AN360" s="280">
        <v>1</v>
      </c>
      <c r="AO360" s="281">
        <v>1</v>
      </c>
      <c r="AP360" s="281">
        <v>1</v>
      </c>
      <c r="AQ360" s="281">
        <v>1</v>
      </c>
      <c r="AR360" s="281">
        <v>1</v>
      </c>
      <c r="AS360" s="281">
        <v>1</v>
      </c>
      <c r="AT360" s="281">
        <v>1</v>
      </c>
      <c r="AU360" s="281">
        <v>1</v>
      </c>
      <c r="AV360" s="281">
        <v>1</v>
      </c>
      <c r="AW360" s="281">
        <v>1</v>
      </c>
      <c r="AX360" s="281">
        <v>1</v>
      </c>
      <c r="AY360" s="281">
        <v>1</v>
      </c>
      <c r="AZ360" s="281">
        <v>1</v>
      </c>
      <c r="BA360" s="281">
        <v>1</v>
      </c>
      <c r="BB360" s="281">
        <v>1</v>
      </c>
      <c r="BC360" s="281">
        <v>4</v>
      </c>
      <c r="BD360" s="281">
        <v>6</v>
      </c>
      <c r="BE360" s="325">
        <v>7</v>
      </c>
    </row>
    <row r="361" spans="2:57" ht="15" x14ac:dyDescent="0.25">
      <c r="B361" s="772"/>
      <c r="C361" s="1" t="s">
        <v>3</v>
      </c>
      <c r="D361" s="365">
        <v>1531.79330718195</v>
      </c>
      <c r="E361" s="11">
        <v>5490.9013211780202</v>
      </c>
      <c r="F361" s="11">
        <v>6457.59154896366</v>
      </c>
      <c r="G361" s="11">
        <v>6847.6526559752201</v>
      </c>
      <c r="H361" s="11">
        <v>6843.3743239984897</v>
      </c>
      <c r="I361" s="11">
        <v>7157.4112640857402</v>
      </c>
      <c r="J361" s="11">
        <v>8547.7082159546608</v>
      </c>
      <c r="K361" s="11">
        <v>8912.1625291976798</v>
      </c>
      <c r="L361" s="11">
        <v>8975.8693576249207</v>
      </c>
      <c r="M361" s="11">
        <v>10163.690004124001</v>
      </c>
      <c r="N361" s="11">
        <v>8860.4112816999404</v>
      </c>
      <c r="O361" s="11">
        <v>6585.9068939201197</v>
      </c>
      <c r="P361" s="11">
        <v>5694.4</v>
      </c>
      <c r="Q361" s="11">
        <v>7150.7738101028199</v>
      </c>
      <c r="R361" s="11">
        <v>6093.4571727211096</v>
      </c>
      <c r="S361" s="11">
        <v>6094.6087575044303</v>
      </c>
      <c r="T361" s="11">
        <v>6148.3343958453297</v>
      </c>
      <c r="U361" s="11">
        <v>6189.4609520413496</v>
      </c>
      <c r="V361" s="74">
        <f>100</f>
        <v>100</v>
      </c>
      <c r="W361" s="127">
        <f t="shared" si="48"/>
        <v>358.46228700918317</v>
      </c>
      <c r="X361" s="127">
        <f t="shared" si="48"/>
        <v>421.57068572415506</v>
      </c>
      <c r="Y361" s="127">
        <f t="shared" si="48"/>
        <v>447.03502906491286</v>
      </c>
      <c r="Z361" s="127">
        <f t="shared" si="48"/>
        <v>446.75572689296371</v>
      </c>
      <c r="AA361" s="127">
        <f t="shared" si="48"/>
        <v>467.25698764497645</v>
      </c>
      <c r="AB361" s="127">
        <f t="shared" si="48"/>
        <v>558.01968685187262</v>
      </c>
      <c r="AC361" s="127">
        <f t="shared" si="48"/>
        <v>581.8123429193879</v>
      </c>
      <c r="AD361" s="127">
        <f t="shared" si="44"/>
        <v>585.97131320137999</v>
      </c>
      <c r="AE361" s="127">
        <f t="shared" si="44"/>
        <v>663.51576002262391</v>
      </c>
      <c r="AF361" s="127">
        <f t="shared" si="44"/>
        <v>578.43386833961927</v>
      </c>
      <c r="AG361" s="127">
        <f t="shared" si="44"/>
        <v>429.94749115572614</v>
      </c>
      <c r="AH361" s="127">
        <f t="shared" si="44"/>
        <v>371.74728295921494</v>
      </c>
      <c r="AI361" s="127">
        <f t="shared" si="44"/>
        <v>466.82367500731181</v>
      </c>
      <c r="AJ361" s="127">
        <f t="shared" si="44"/>
        <v>397.79891609079311</v>
      </c>
      <c r="AK361" s="127">
        <f t="shared" si="44"/>
        <v>397.87409495323635</v>
      </c>
      <c r="AL361" s="127">
        <f t="shared" si="44"/>
        <v>401.38146360989526</v>
      </c>
      <c r="AM361" s="127">
        <f t="shared" ref="AM361:AM392" si="49">U361*100/$D361</f>
        <v>404.06632690073184</v>
      </c>
      <c r="AN361" s="280">
        <v>1</v>
      </c>
      <c r="AO361" s="281">
        <v>1</v>
      </c>
      <c r="AP361" s="281">
        <v>1</v>
      </c>
      <c r="AQ361" s="281">
        <v>1</v>
      </c>
      <c r="AR361" s="281">
        <v>1</v>
      </c>
      <c r="AS361" s="281">
        <v>1</v>
      </c>
      <c r="AT361" s="281">
        <v>1</v>
      </c>
      <c r="AU361" s="281">
        <v>1</v>
      </c>
      <c r="AV361" s="281">
        <v>1</v>
      </c>
      <c r="AW361" s="281">
        <v>1</v>
      </c>
      <c r="AX361" s="281">
        <v>1</v>
      </c>
      <c r="AY361" s="281">
        <v>1</v>
      </c>
      <c r="AZ361" s="281">
        <v>1</v>
      </c>
      <c r="BA361" s="281">
        <v>1</v>
      </c>
      <c r="BB361" s="281">
        <v>1</v>
      </c>
      <c r="BC361" s="281">
        <v>4</v>
      </c>
      <c r="BD361" s="281">
        <v>6</v>
      </c>
      <c r="BE361" s="325">
        <v>7</v>
      </c>
    </row>
    <row r="362" spans="2:57" ht="15" x14ac:dyDescent="0.25">
      <c r="B362" s="772"/>
      <c r="C362" s="1" t="s">
        <v>4</v>
      </c>
      <c r="D362" s="365">
        <v>7065.5963969199502</v>
      </c>
      <c r="E362" s="11">
        <v>6954.5244115238102</v>
      </c>
      <c r="F362" s="11">
        <v>7181.96609210309</v>
      </c>
      <c r="G362" s="11">
        <v>6513.2257200423901</v>
      </c>
      <c r="H362" s="11">
        <v>5966.02252764287</v>
      </c>
      <c r="I362" s="11">
        <v>6942.2836622350296</v>
      </c>
      <c r="J362" s="11">
        <v>7954.7940211447303</v>
      </c>
      <c r="K362" s="11">
        <v>8611.2227714704804</v>
      </c>
      <c r="L362" s="11">
        <v>8901.1920472956299</v>
      </c>
      <c r="M362" s="11">
        <v>10098.975351330801</v>
      </c>
      <c r="N362" s="11">
        <v>5233.2014989671297</v>
      </c>
      <c r="O362" s="11">
        <v>6001.7298397354398</v>
      </c>
      <c r="P362" s="11">
        <v>4995.6000000000004</v>
      </c>
      <c r="Q362" s="11">
        <v>5459.6461192766801</v>
      </c>
      <c r="R362" s="11">
        <v>3825.0783928997098</v>
      </c>
      <c r="S362" s="11">
        <v>3822.76367060964</v>
      </c>
      <c r="T362" s="11">
        <v>3854.5219937935999</v>
      </c>
      <c r="U362" s="11">
        <v>3881.0370191495999</v>
      </c>
      <c r="V362" s="74">
        <f>100</f>
        <v>100</v>
      </c>
      <c r="W362" s="127">
        <f t="shared" si="48"/>
        <v>98.427988535482172</v>
      </c>
      <c r="X362" s="127">
        <f t="shared" si="48"/>
        <v>101.64699041164972</v>
      </c>
      <c r="Y362" s="127">
        <f t="shared" si="48"/>
        <v>92.182249793968538</v>
      </c>
      <c r="Z362" s="127">
        <f t="shared" si="48"/>
        <v>84.437635444951141</v>
      </c>
      <c r="AA362" s="127">
        <f t="shared" si="48"/>
        <v>98.254744146740734</v>
      </c>
      <c r="AB362" s="127">
        <f t="shared" si="48"/>
        <v>112.58489127134973</v>
      </c>
      <c r="AC362" s="127">
        <f t="shared" si="48"/>
        <v>121.87538443639808</v>
      </c>
      <c r="AD362" s="127">
        <f t="shared" si="48"/>
        <v>125.97934480344584</v>
      </c>
      <c r="AE362" s="127">
        <f t="shared" si="48"/>
        <v>142.93167602572328</v>
      </c>
      <c r="AF362" s="127">
        <f t="shared" si="48"/>
        <v>74.065955723828182</v>
      </c>
      <c r="AG362" s="127">
        <f t="shared" si="48"/>
        <v>84.943004136943443</v>
      </c>
      <c r="AH362" s="127">
        <f t="shared" si="48"/>
        <v>70.703161054850142</v>
      </c>
      <c r="AI362" s="127">
        <f t="shared" si="48"/>
        <v>77.270846119326322</v>
      </c>
      <c r="AJ362" s="127">
        <f t="shared" si="48"/>
        <v>54.136666999082287</v>
      </c>
      <c r="AK362" s="127">
        <f t="shared" si="48"/>
        <v>54.103906533297987</v>
      </c>
      <c r="AL362" s="127">
        <f t="shared" si="48"/>
        <v>54.553384841991139</v>
      </c>
      <c r="AM362" s="127">
        <f t="shared" si="49"/>
        <v>54.928654300738572</v>
      </c>
      <c r="AN362" s="280">
        <v>1</v>
      </c>
      <c r="AO362" s="281">
        <v>1</v>
      </c>
      <c r="AP362" s="281">
        <v>1</v>
      </c>
      <c r="AQ362" s="281">
        <v>4</v>
      </c>
      <c r="AR362" s="281">
        <v>4</v>
      </c>
      <c r="AS362" s="281">
        <v>1</v>
      </c>
      <c r="AT362" s="281">
        <v>1</v>
      </c>
      <c r="AU362" s="281">
        <v>1</v>
      </c>
      <c r="AV362" s="281">
        <v>1</v>
      </c>
      <c r="AW362" s="281">
        <v>1</v>
      </c>
      <c r="AX362" s="281">
        <v>1</v>
      </c>
      <c r="AY362" s="281">
        <v>1</v>
      </c>
      <c r="AZ362" s="281">
        <v>1</v>
      </c>
      <c r="BA362" s="281">
        <v>1</v>
      </c>
      <c r="BB362" s="281">
        <v>1</v>
      </c>
      <c r="BC362" s="281">
        <v>4</v>
      </c>
      <c r="BD362" s="281">
        <v>6</v>
      </c>
      <c r="BE362" s="325">
        <v>7</v>
      </c>
    </row>
    <row r="363" spans="2:57" ht="15" x14ac:dyDescent="0.25">
      <c r="B363" s="772"/>
      <c r="C363" s="1" t="s">
        <v>5</v>
      </c>
      <c r="D363" s="365">
        <v>9139.6677805220606</v>
      </c>
      <c r="E363" s="11">
        <v>5946.8442481867896</v>
      </c>
      <c r="F363" s="11">
        <v>8307.6705416303103</v>
      </c>
      <c r="G363" s="11">
        <v>9006.0317016642803</v>
      </c>
      <c r="H363" s="11">
        <v>8741.1284488994497</v>
      </c>
      <c r="I363" s="11">
        <v>10183.2693541669</v>
      </c>
      <c r="J363" s="11">
        <v>10469.7356356124</v>
      </c>
      <c r="K363" s="11">
        <v>4027.7038405127901</v>
      </c>
      <c r="L363" s="11">
        <v>5679.1236145534904</v>
      </c>
      <c r="M363" s="11">
        <v>9097.4843764870093</v>
      </c>
      <c r="N363" s="11">
        <v>10949.622663054201</v>
      </c>
      <c r="O363" s="11">
        <v>14063.597049096899</v>
      </c>
      <c r="P363" s="11">
        <v>14283.3</v>
      </c>
      <c r="Q363" s="11">
        <v>8806.4550645409199</v>
      </c>
      <c r="R363" s="11">
        <v>7826.6462508939503</v>
      </c>
      <c r="S363" s="11">
        <v>7848.3721062065397</v>
      </c>
      <c r="T363" s="11">
        <v>7930.5495826092301</v>
      </c>
      <c r="U363" s="11">
        <v>7982.4046307633998</v>
      </c>
      <c r="V363" s="74">
        <f>100</f>
        <v>100</v>
      </c>
      <c r="W363" s="127">
        <f t="shared" si="48"/>
        <v>65.066306467510401</v>
      </c>
      <c r="X363" s="127">
        <f t="shared" si="48"/>
        <v>90.896854690223478</v>
      </c>
      <c r="Y363" s="127">
        <f t="shared" si="48"/>
        <v>98.537845334569184</v>
      </c>
      <c r="Z363" s="127">
        <f t="shared" si="48"/>
        <v>95.639454943078405</v>
      </c>
      <c r="AA363" s="127">
        <f t="shared" si="48"/>
        <v>111.41837535789762</v>
      </c>
      <c r="AB363" s="127">
        <f t="shared" si="48"/>
        <v>114.55269367585662</v>
      </c>
      <c r="AC363" s="127">
        <f t="shared" si="48"/>
        <v>44.068383416478255</v>
      </c>
      <c r="AD363" s="127">
        <f t="shared" si="48"/>
        <v>62.137090219586703</v>
      </c>
      <c r="AE363" s="127">
        <f t="shared" si="48"/>
        <v>99.538458015673712</v>
      </c>
      <c r="AF363" s="127">
        <f t="shared" si="48"/>
        <v>119.80328963804804</v>
      </c>
      <c r="AG363" s="127">
        <f t="shared" si="48"/>
        <v>153.87426968700586</v>
      </c>
      <c r="AH363" s="127">
        <f t="shared" si="48"/>
        <v>156.27810925950453</v>
      </c>
      <c r="AI363" s="127">
        <f t="shared" si="48"/>
        <v>96.354214135755953</v>
      </c>
      <c r="AJ363" s="127">
        <f t="shared" si="48"/>
        <v>85.633815570120092</v>
      </c>
      <c r="AK363" s="127">
        <f t="shared" si="48"/>
        <v>85.871525034340337</v>
      </c>
      <c r="AL363" s="127">
        <f t="shared" si="48"/>
        <v>86.770654831791219</v>
      </c>
      <c r="AM363" s="127">
        <f t="shared" si="49"/>
        <v>87.338017337731316</v>
      </c>
      <c r="AN363" s="280">
        <v>1</v>
      </c>
      <c r="AO363" s="281">
        <v>1</v>
      </c>
      <c r="AP363" s="281">
        <v>1</v>
      </c>
      <c r="AQ363" s="281">
        <v>4</v>
      </c>
      <c r="AR363" s="281">
        <v>4</v>
      </c>
      <c r="AS363" s="281">
        <v>1</v>
      </c>
      <c r="AT363" s="281">
        <v>1</v>
      </c>
      <c r="AU363" s="281">
        <v>1</v>
      </c>
      <c r="AV363" s="281">
        <v>1</v>
      </c>
      <c r="AW363" s="281">
        <v>1</v>
      </c>
      <c r="AX363" s="281">
        <v>1</v>
      </c>
      <c r="AY363" s="281">
        <v>1</v>
      </c>
      <c r="AZ363" s="281">
        <v>1</v>
      </c>
      <c r="BA363" s="281">
        <v>1</v>
      </c>
      <c r="BB363" s="281">
        <v>1</v>
      </c>
      <c r="BC363" s="281">
        <v>4</v>
      </c>
      <c r="BD363" s="281">
        <v>6</v>
      </c>
      <c r="BE363" s="325">
        <v>7</v>
      </c>
    </row>
    <row r="364" spans="2:57" ht="15" x14ac:dyDescent="0.25">
      <c r="B364" s="772"/>
      <c r="C364" s="1" t="s">
        <v>6</v>
      </c>
      <c r="D364" s="365">
        <v>33239.624194876298</v>
      </c>
      <c r="E364" s="11">
        <v>27917.5717863799</v>
      </c>
      <c r="F364" s="11">
        <v>32198.707821453001</v>
      </c>
      <c r="G364" s="11">
        <v>33599.920804071597</v>
      </c>
      <c r="H364" s="11">
        <v>32230.7177385094</v>
      </c>
      <c r="I364" s="11">
        <v>37792.775044747897</v>
      </c>
      <c r="J364" s="11">
        <v>42663.1977816812</v>
      </c>
      <c r="K364" s="11">
        <v>37291.650822967</v>
      </c>
      <c r="L364" s="11">
        <v>39313.848563856598</v>
      </c>
      <c r="M364" s="11">
        <v>47129.3975827174</v>
      </c>
      <c r="N364" s="11">
        <v>36710.784466382203</v>
      </c>
      <c r="O364" s="11">
        <v>39639.684558636502</v>
      </c>
      <c r="P364" s="11">
        <v>37014.199999999997</v>
      </c>
      <c r="Q364" s="11">
        <v>36637.053393383503</v>
      </c>
      <c r="R364" s="11">
        <v>34373.012671226599</v>
      </c>
      <c r="S364" s="11">
        <v>34970.358947139699</v>
      </c>
      <c r="T364" s="11">
        <v>35669.626507071298</v>
      </c>
      <c r="U364" s="11">
        <v>35909.913668719899</v>
      </c>
      <c r="V364" s="74">
        <f>100</f>
        <v>100</v>
      </c>
      <c r="W364" s="127">
        <f t="shared" si="48"/>
        <v>83.988830988899196</v>
      </c>
      <c r="X364" s="127">
        <f t="shared" si="48"/>
        <v>96.868447226356579</v>
      </c>
      <c r="Y364" s="127">
        <f t="shared" si="48"/>
        <v>101.08393707186028</v>
      </c>
      <c r="Z364" s="127">
        <f t="shared" si="48"/>
        <v>96.964747704571181</v>
      </c>
      <c r="AA364" s="127">
        <f t="shared" si="48"/>
        <v>113.69796127410322</v>
      </c>
      <c r="AB364" s="127">
        <f t="shared" si="48"/>
        <v>128.35042156781509</v>
      </c>
      <c r="AC364" s="127">
        <f t="shared" si="48"/>
        <v>112.19035030099799</v>
      </c>
      <c r="AD364" s="127">
        <f t="shared" si="48"/>
        <v>118.27404646144167</v>
      </c>
      <c r="AE364" s="127">
        <f t="shared" si="48"/>
        <v>141.78679429830055</v>
      </c>
      <c r="AF364" s="127">
        <f t="shared" si="48"/>
        <v>110.44283849647424</v>
      </c>
      <c r="AG364" s="127">
        <f t="shared" si="48"/>
        <v>119.25431023599459</v>
      </c>
      <c r="AH364" s="127">
        <f t="shared" si="48"/>
        <v>111.35565126426889</v>
      </c>
      <c r="AI364" s="127">
        <f t="shared" si="48"/>
        <v>110.22102168962216</v>
      </c>
      <c r="AJ364" s="127">
        <f t="shared" si="48"/>
        <v>103.40975117439807</v>
      </c>
      <c r="AK364" s="127">
        <f t="shared" si="48"/>
        <v>105.20684211745747</v>
      </c>
      <c r="AL364" s="127">
        <f t="shared" si="48"/>
        <v>107.3105589219314</v>
      </c>
      <c r="AM364" s="127">
        <f t="shared" si="49"/>
        <v>108.03345265935711</v>
      </c>
      <c r="AN364" s="280"/>
      <c r="AO364" s="281"/>
      <c r="AP364" s="281"/>
      <c r="AQ364" s="281"/>
      <c r="AR364" s="281"/>
      <c r="AS364" s="281"/>
      <c r="AT364" s="281"/>
      <c r="AU364" s="281"/>
      <c r="AV364" s="281"/>
      <c r="AW364" s="281"/>
      <c r="AX364" s="281"/>
      <c r="AY364" s="281"/>
      <c r="AZ364" s="281"/>
      <c r="BA364" s="281"/>
      <c r="BB364" s="281"/>
      <c r="BC364" s="281"/>
      <c r="BD364" s="281"/>
      <c r="BE364" s="325"/>
    </row>
    <row r="365" spans="2:57" ht="15" x14ac:dyDescent="0.25">
      <c r="B365" s="765"/>
      <c r="C365" s="8" t="s">
        <v>7</v>
      </c>
      <c r="D365" s="424">
        <v>24099.956414354201</v>
      </c>
      <c r="E365" s="341">
        <v>21970.727538193099</v>
      </c>
      <c r="F365" s="341">
        <v>23891.0372798227</v>
      </c>
      <c r="G365" s="341">
        <v>24593.889102407298</v>
      </c>
      <c r="H365" s="341">
        <v>23489.589289610001</v>
      </c>
      <c r="I365" s="341">
        <v>27609.505690581002</v>
      </c>
      <c r="J365" s="341">
        <v>32193.462146068799</v>
      </c>
      <c r="K365" s="341">
        <v>33263.946982454203</v>
      </c>
      <c r="L365" s="341">
        <v>33634.724949303098</v>
      </c>
      <c r="M365" s="341">
        <v>38031.913206230398</v>
      </c>
      <c r="N365" s="341">
        <v>25761.161803327999</v>
      </c>
      <c r="O365" s="341">
        <v>25576.0875095396</v>
      </c>
      <c r="P365" s="341">
        <v>22730.9</v>
      </c>
      <c r="Q365" s="341">
        <v>27830.598328842501</v>
      </c>
      <c r="R365" s="341">
        <v>26546.366420332699</v>
      </c>
      <c r="S365" s="341">
        <v>27121.986840933201</v>
      </c>
      <c r="T365" s="341">
        <v>27739.076924462101</v>
      </c>
      <c r="U365" s="341">
        <v>27927.509037956501</v>
      </c>
      <c r="V365" s="74">
        <f>100</f>
        <v>100</v>
      </c>
      <c r="W365" s="127">
        <f t="shared" si="48"/>
        <v>91.165009431747734</v>
      </c>
      <c r="X365" s="127">
        <f t="shared" si="48"/>
        <v>99.133114056558767</v>
      </c>
      <c r="Y365" s="127">
        <f t="shared" si="48"/>
        <v>102.04951693505514</v>
      </c>
      <c r="Z365" s="127">
        <f t="shared" si="48"/>
        <v>97.467351748484248</v>
      </c>
      <c r="AA365" s="127">
        <f t="shared" si="48"/>
        <v>114.5624714662823</v>
      </c>
      <c r="AB365" s="127">
        <f t="shared" si="48"/>
        <v>133.58307207101012</v>
      </c>
      <c r="AC365" s="127">
        <f t="shared" si="48"/>
        <v>138.02492589837973</v>
      </c>
      <c r="AD365" s="127">
        <f t="shared" si="48"/>
        <v>139.56342646856359</v>
      </c>
      <c r="AE365" s="127">
        <f t="shared" si="48"/>
        <v>157.80905389346751</v>
      </c>
      <c r="AF365" s="127">
        <f t="shared" si="48"/>
        <v>106.89298088516196</v>
      </c>
      <c r="AG365" s="127">
        <f t="shared" si="48"/>
        <v>106.12503636855625</v>
      </c>
      <c r="AH365" s="127">
        <f t="shared" si="48"/>
        <v>94.319257716421532</v>
      </c>
      <c r="AI365" s="127">
        <f t="shared" si="48"/>
        <v>115.47986996468711</v>
      </c>
      <c r="AJ365" s="127">
        <f t="shared" si="48"/>
        <v>110.15109722157585</v>
      </c>
      <c r="AK365" s="127">
        <f t="shared" si="48"/>
        <v>112.5395680167249</v>
      </c>
      <c r="AL365" s="127">
        <f t="shared" si="48"/>
        <v>115.10011241323407</v>
      </c>
      <c r="AM365" s="127">
        <f t="shared" si="49"/>
        <v>115.88198981688851</v>
      </c>
      <c r="AN365" s="283"/>
      <c r="AO365" s="284"/>
      <c r="AP365" s="284"/>
      <c r="AQ365" s="284"/>
      <c r="AR365" s="284"/>
      <c r="AS365" s="284"/>
      <c r="AT365" s="284"/>
      <c r="AU365" s="284"/>
      <c r="AV365" s="284"/>
      <c r="AW365" s="284"/>
      <c r="AX365" s="284"/>
      <c r="AY365" s="284"/>
      <c r="AZ365" s="284"/>
      <c r="BA365" s="284"/>
      <c r="BB365" s="284"/>
      <c r="BC365" s="284"/>
      <c r="BD365" s="284"/>
      <c r="BE365" s="284"/>
    </row>
    <row r="366" spans="2:57" ht="15" customHeight="1" x14ac:dyDescent="0.25">
      <c r="B366" s="772" t="s">
        <v>69</v>
      </c>
      <c r="C366" s="1" t="s">
        <v>2</v>
      </c>
      <c r="D366" s="425">
        <v>12264.274298997499</v>
      </c>
      <c r="E366" s="11">
        <v>11335.897344586499</v>
      </c>
      <c r="F366" s="11">
        <v>11710.8396802566</v>
      </c>
      <c r="G366" s="11">
        <v>12900.0850191584</v>
      </c>
      <c r="H366" s="11">
        <v>13121.146360786701</v>
      </c>
      <c r="I366" s="11">
        <v>13445.1936823857</v>
      </c>
      <c r="J366" s="11">
        <v>14976.8556877562</v>
      </c>
      <c r="K366" s="11">
        <v>14146.0155358792</v>
      </c>
      <c r="L366" s="11">
        <v>14604.0278537784</v>
      </c>
      <c r="M366" s="11">
        <v>16324.588395774501</v>
      </c>
      <c r="N366" s="11">
        <v>15540.2613849875</v>
      </c>
      <c r="O366" s="11">
        <v>14890.4604426355</v>
      </c>
      <c r="P366" s="11">
        <v>13840.9</v>
      </c>
      <c r="Q366" s="11">
        <v>18161.5906150599</v>
      </c>
      <c r="R366" s="11">
        <v>13281.279225423101</v>
      </c>
      <c r="S366" s="11">
        <v>13741.978462564201</v>
      </c>
      <c r="T366" s="11">
        <v>14166.590995938301</v>
      </c>
      <c r="U366" s="11">
        <v>14263.0922408404</v>
      </c>
      <c r="V366" s="74">
        <f>100</f>
        <v>100</v>
      </c>
      <c r="W366" s="127">
        <f t="shared" si="48"/>
        <v>92.430233279380531</v>
      </c>
      <c r="X366" s="127">
        <f t="shared" si="48"/>
        <v>95.487424651076694</v>
      </c>
      <c r="Y366" s="127">
        <f t="shared" si="48"/>
        <v>105.18425065079369</v>
      </c>
      <c r="Z366" s="127">
        <f t="shared" si="48"/>
        <v>106.98673269122204</v>
      </c>
      <c r="AA366" s="127">
        <f t="shared" si="48"/>
        <v>109.62893812220695</v>
      </c>
      <c r="AB366" s="127">
        <f t="shared" si="48"/>
        <v>122.11774885840927</v>
      </c>
      <c r="AC366" s="127">
        <f t="shared" si="48"/>
        <v>115.34327422076264</v>
      </c>
      <c r="AD366" s="127">
        <f t="shared" si="48"/>
        <v>119.07779863478882</v>
      </c>
      <c r="AE366" s="127">
        <f t="shared" si="48"/>
        <v>133.1068434853002</v>
      </c>
      <c r="AF366" s="127">
        <f t="shared" si="48"/>
        <v>126.71162602957914</v>
      </c>
      <c r="AG366" s="127">
        <f t="shared" si="48"/>
        <v>121.41330240675283</v>
      </c>
      <c r="AH366" s="127">
        <f t="shared" si="48"/>
        <v>112.85543410531332</v>
      </c>
      <c r="AI366" s="127">
        <f t="shared" si="48"/>
        <v>148.0853263086627</v>
      </c>
      <c r="AJ366" s="127">
        <f t="shared" si="48"/>
        <v>108.29241830076104</v>
      </c>
      <c r="AK366" s="127">
        <f t="shared" si="48"/>
        <v>112.04885122055278</v>
      </c>
      <c r="AL366" s="127">
        <f t="shared" si="48"/>
        <v>115.51104166918624</v>
      </c>
      <c r="AM366" s="127">
        <f t="shared" si="49"/>
        <v>116.2978900594737</v>
      </c>
      <c r="AN366" s="280">
        <v>1</v>
      </c>
      <c r="AO366" s="281">
        <v>1</v>
      </c>
      <c r="AP366" s="281">
        <v>1</v>
      </c>
      <c r="AQ366" s="281">
        <v>1</v>
      </c>
      <c r="AR366" s="281">
        <v>1</v>
      </c>
      <c r="AS366" s="281">
        <v>1</v>
      </c>
      <c r="AT366" s="281">
        <v>1</v>
      </c>
      <c r="AU366" s="281">
        <v>1</v>
      </c>
      <c r="AV366" s="281">
        <v>1</v>
      </c>
      <c r="AW366" s="281">
        <v>1</v>
      </c>
      <c r="AX366" s="281">
        <v>1</v>
      </c>
      <c r="AY366" s="281">
        <v>1</v>
      </c>
      <c r="AZ366" s="281">
        <v>1</v>
      </c>
      <c r="BA366" s="281">
        <v>1</v>
      </c>
      <c r="BB366" s="281">
        <v>1</v>
      </c>
      <c r="BC366" s="281">
        <v>4</v>
      </c>
      <c r="BD366" s="281">
        <v>6</v>
      </c>
      <c r="BE366" s="325">
        <v>7</v>
      </c>
    </row>
    <row r="367" spans="2:57" ht="15" x14ac:dyDescent="0.25">
      <c r="B367" s="772"/>
      <c r="C367" s="1" t="s">
        <v>3</v>
      </c>
      <c r="D367" s="365">
        <v>9913.5551358419307</v>
      </c>
      <c r="E367" s="11">
        <v>9643.2938048265096</v>
      </c>
      <c r="F367" s="11">
        <v>10184.1590228489</v>
      </c>
      <c r="G367" s="11">
        <v>10525.6047424385</v>
      </c>
      <c r="H367" s="11">
        <v>10834.050957023001</v>
      </c>
      <c r="I367" s="11">
        <v>11975.999369589401</v>
      </c>
      <c r="J367" s="11">
        <v>12239.6402965123</v>
      </c>
      <c r="K367" s="11">
        <v>14332.880656200799</v>
      </c>
      <c r="L367" s="11">
        <v>14773.8758167831</v>
      </c>
      <c r="M367" s="11">
        <v>16206.367837240499</v>
      </c>
      <c r="N367" s="11">
        <v>14665.0680452181</v>
      </c>
      <c r="O367" s="11">
        <v>14667.107606207101</v>
      </c>
      <c r="P367" s="11">
        <v>13290.3</v>
      </c>
      <c r="Q367" s="11">
        <v>16811.153371010601</v>
      </c>
      <c r="R367" s="11">
        <v>14627.1431976968</v>
      </c>
      <c r="S367" s="11">
        <v>14629.907571373</v>
      </c>
      <c r="T367" s="11">
        <v>14758.8744699403</v>
      </c>
      <c r="U367" s="11">
        <v>14857.5490020327</v>
      </c>
      <c r="V367" s="74">
        <f>100</f>
        <v>100</v>
      </c>
      <c r="W367" s="127">
        <f t="shared" si="48"/>
        <v>97.273820266169636</v>
      </c>
      <c r="X367" s="127">
        <f t="shared" si="48"/>
        <v>102.72963516416644</v>
      </c>
      <c r="Y367" s="127">
        <f t="shared" si="48"/>
        <v>106.17386596644565</v>
      </c>
      <c r="Z367" s="127">
        <f t="shared" si="48"/>
        <v>109.28522420633004</v>
      </c>
      <c r="AA367" s="127">
        <f t="shared" si="48"/>
        <v>120.80428469390171</v>
      </c>
      <c r="AB367" s="127">
        <f t="shared" si="48"/>
        <v>123.46368309649615</v>
      </c>
      <c r="AC367" s="127">
        <f t="shared" si="48"/>
        <v>144.57861443046835</v>
      </c>
      <c r="AD367" s="127">
        <f t="shared" si="48"/>
        <v>149.02702021970845</v>
      </c>
      <c r="AE367" s="127">
        <f t="shared" si="48"/>
        <v>163.4768517970636</v>
      </c>
      <c r="AF367" s="127">
        <f t="shared" si="48"/>
        <v>147.9294546130815</v>
      </c>
      <c r="AG367" s="127">
        <f t="shared" si="48"/>
        <v>147.95002806993983</v>
      </c>
      <c r="AH367" s="127">
        <f t="shared" si="48"/>
        <v>134.06189624093204</v>
      </c>
      <c r="AI367" s="127">
        <f t="shared" si="48"/>
        <v>169.57744361788812</v>
      </c>
      <c r="AJ367" s="127">
        <f t="shared" si="48"/>
        <v>147.54689914229803</v>
      </c>
      <c r="AK367" s="127">
        <f t="shared" si="48"/>
        <v>147.57478392871744</v>
      </c>
      <c r="AL367" s="127">
        <f t="shared" si="48"/>
        <v>148.87569865406181</v>
      </c>
      <c r="AM367" s="127">
        <f t="shared" si="49"/>
        <v>149.87104826114319</v>
      </c>
      <c r="AN367" s="280">
        <v>1</v>
      </c>
      <c r="AO367" s="281">
        <v>1</v>
      </c>
      <c r="AP367" s="281">
        <v>1</v>
      </c>
      <c r="AQ367" s="281">
        <v>1</v>
      </c>
      <c r="AR367" s="281">
        <v>1</v>
      </c>
      <c r="AS367" s="281">
        <v>1</v>
      </c>
      <c r="AT367" s="281">
        <v>1</v>
      </c>
      <c r="AU367" s="281">
        <v>1</v>
      </c>
      <c r="AV367" s="281">
        <v>1</v>
      </c>
      <c r="AW367" s="281">
        <v>1</v>
      </c>
      <c r="AX367" s="281">
        <v>1</v>
      </c>
      <c r="AY367" s="281">
        <v>1</v>
      </c>
      <c r="AZ367" s="281">
        <v>1</v>
      </c>
      <c r="BA367" s="281">
        <v>1</v>
      </c>
      <c r="BB367" s="281">
        <v>1</v>
      </c>
      <c r="BC367" s="281">
        <v>4</v>
      </c>
      <c r="BD367" s="281">
        <v>6</v>
      </c>
      <c r="BE367" s="325">
        <v>7</v>
      </c>
    </row>
    <row r="368" spans="2:57" ht="15" x14ac:dyDescent="0.25">
      <c r="B368" s="772"/>
      <c r="C368" s="1" t="s">
        <v>4</v>
      </c>
      <c r="D368" s="365">
        <v>7393.3362390430502</v>
      </c>
      <c r="E368" s="11">
        <v>5796.5646997376598</v>
      </c>
      <c r="F368" s="11">
        <v>6170.8599589709702</v>
      </c>
      <c r="G368" s="11">
        <v>6669.8112108824498</v>
      </c>
      <c r="H368" s="11">
        <v>7187.7188752253296</v>
      </c>
      <c r="I368" s="11">
        <v>7331.4496065562698</v>
      </c>
      <c r="J368" s="11">
        <v>8587.5893458831797</v>
      </c>
      <c r="K368" s="11">
        <v>8787.4409256342005</v>
      </c>
      <c r="L368" s="11">
        <v>9203.9784980847908</v>
      </c>
      <c r="M368" s="11">
        <v>9805.6445558269606</v>
      </c>
      <c r="N368" s="11">
        <v>8530.2025266523397</v>
      </c>
      <c r="O368" s="11">
        <v>9186.9753243449504</v>
      </c>
      <c r="P368" s="11">
        <v>9246.1</v>
      </c>
      <c r="Q368" s="11">
        <v>9631.8979018122009</v>
      </c>
      <c r="R368" s="11">
        <v>7573.95521977518</v>
      </c>
      <c r="S368" s="11">
        <v>7569.3729281842498</v>
      </c>
      <c r="T368" s="11">
        <v>7632.2566929913201</v>
      </c>
      <c r="U368" s="11">
        <v>7684.7655500744704</v>
      </c>
      <c r="V368" s="74">
        <f>100</f>
        <v>100</v>
      </c>
      <c r="W368" s="127">
        <f t="shared" si="48"/>
        <v>78.402557550769984</v>
      </c>
      <c r="X368" s="127">
        <f t="shared" si="48"/>
        <v>83.465160510131085</v>
      </c>
      <c r="Y368" s="127">
        <f t="shared" si="48"/>
        <v>90.213822220883472</v>
      </c>
      <c r="Z368" s="127">
        <f t="shared" si="48"/>
        <v>97.218882556268881</v>
      </c>
      <c r="AA368" s="127">
        <f t="shared" si="48"/>
        <v>99.162940376497872</v>
      </c>
      <c r="AB368" s="127">
        <f t="shared" si="48"/>
        <v>116.15310149879923</v>
      </c>
      <c r="AC368" s="127">
        <f t="shared" si="48"/>
        <v>118.85623271438816</v>
      </c>
      <c r="AD368" s="127">
        <f t="shared" si="48"/>
        <v>124.49019225556147</v>
      </c>
      <c r="AE368" s="127">
        <f t="shared" si="48"/>
        <v>132.62814294911797</v>
      </c>
      <c r="AF368" s="127">
        <f t="shared" si="48"/>
        <v>115.3769049702579</v>
      </c>
      <c r="AG368" s="127">
        <f t="shared" si="48"/>
        <v>124.26021253882615</v>
      </c>
      <c r="AH368" s="127">
        <f t="shared" si="48"/>
        <v>125.05991478072909</v>
      </c>
      <c r="AI368" s="127">
        <f t="shared" si="48"/>
        <v>130.27809895818962</v>
      </c>
      <c r="AJ368" s="127">
        <f t="shared" si="48"/>
        <v>102.4429969758214</v>
      </c>
      <c r="AK368" s="127">
        <f t="shared" si="48"/>
        <v>102.38101830418016</v>
      </c>
      <c r="AL368" s="127">
        <f t="shared" si="48"/>
        <v>103.23156483383737</v>
      </c>
      <c r="AM368" s="127">
        <f t="shared" si="49"/>
        <v>103.94178354140621</v>
      </c>
      <c r="AN368" s="280">
        <v>1</v>
      </c>
      <c r="AO368" s="281">
        <v>1</v>
      </c>
      <c r="AP368" s="281">
        <v>1</v>
      </c>
      <c r="AQ368" s="281">
        <v>1</v>
      </c>
      <c r="AR368" s="281">
        <v>1</v>
      </c>
      <c r="AS368" s="281">
        <v>1</v>
      </c>
      <c r="AT368" s="281">
        <v>1</v>
      </c>
      <c r="AU368" s="281">
        <v>1</v>
      </c>
      <c r="AV368" s="281">
        <v>1</v>
      </c>
      <c r="AW368" s="281">
        <v>1</v>
      </c>
      <c r="AX368" s="281">
        <v>1</v>
      </c>
      <c r="AY368" s="281">
        <v>1</v>
      </c>
      <c r="AZ368" s="281">
        <v>1</v>
      </c>
      <c r="BA368" s="281">
        <v>1</v>
      </c>
      <c r="BB368" s="281">
        <v>1</v>
      </c>
      <c r="BC368" s="281">
        <v>4</v>
      </c>
      <c r="BD368" s="281">
        <v>6</v>
      </c>
      <c r="BE368" s="325">
        <v>7</v>
      </c>
    </row>
    <row r="369" spans="2:57" ht="15" x14ac:dyDescent="0.25">
      <c r="B369" s="772"/>
      <c r="C369" s="1" t="s">
        <v>5</v>
      </c>
      <c r="D369" s="365">
        <v>5350.5012349266299</v>
      </c>
      <c r="E369" s="11">
        <v>7079.6386643400701</v>
      </c>
      <c r="F369" s="11">
        <v>7962.5786979179002</v>
      </c>
      <c r="G369" s="11">
        <v>8437.7438477574706</v>
      </c>
      <c r="H369" s="11">
        <v>8061.0382005442498</v>
      </c>
      <c r="I369" s="11">
        <v>10497.123751843401</v>
      </c>
      <c r="J369" s="11">
        <v>10336.6144124438</v>
      </c>
      <c r="K369" s="11">
        <v>10453.6911293389</v>
      </c>
      <c r="L369" s="11">
        <v>10453.1067263227</v>
      </c>
      <c r="M369" s="11">
        <v>11644.302044010199</v>
      </c>
      <c r="N369" s="11">
        <v>13995.7231685923</v>
      </c>
      <c r="O369" s="11">
        <v>15709.5904350038</v>
      </c>
      <c r="P369" s="11">
        <v>16654.7</v>
      </c>
      <c r="Q369" s="11">
        <v>16349.007324689001</v>
      </c>
      <c r="R369" s="11">
        <v>13821.117488493201</v>
      </c>
      <c r="S369" s="11">
        <v>13859.483146082601</v>
      </c>
      <c r="T369" s="11">
        <v>14004.6019896504</v>
      </c>
      <c r="U369" s="11">
        <v>14096.1270417183</v>
      </c>
      <c r="V369" s="74">
        <f>100</f>
        <v>100</v>
      </c>
      <c r="W369" s="127">
        <f t="shared" si="48"/>
        <v>132.31729801548494</v>
      </c>
      <c r="X369" s="127">
        <f t="shared" si="48"/>
        <v>148.8193039923126</v>
      </c>
      <c r="Y369" s="127">
        <f t="shared" si="48"/>
        <v>157.70006355064743</v>
      </c>
      <c r="Z369" s="127">
        <f t="shared" si="48"/>
        <v>150.65949612204489</v>
      </c>
      <c r="AA369" s="127">
        <f t="shared" si="48"/>
        <v>196.18953983826799</v>
      </c>
      <c r="AB369" s="127">
        <f t="shared" si="48"/>
        <v>193.18964632638838</v>
      </c>
      <c r="AC369" s="127">
        <f t="shared" si="48"/>
        <v>195.37779117029302</v>
      </c>
      <c r="AD369" s="127">
        <f t="shared" si="48"/>
        <v>195.36686877273544</v>
      </c>
      <c r="AE369" s="127">
        <f t="shared" si="48"/>
        <v>217.63011599734497</v>
      </c>
      <c r="AF369" s="127">
        <f t="shared" si="48"/>
        <v>261.57779531442759</v>
      </c>
      <c r="AG369" s="127">
        <f t="shared" si="48"/>
        <v>293.60969646088159</v>
      </c>
      <c r="AH369" s="127">
        <f t="shared" si="48"/>
        <v>311.27364089335418</v>
      </c>
      <c r="AI369" s="127">
        <f t="shared" si="48"/>
        <v>305.56029438825448</v>
      </c>
      <c r="AJ369" s="127">
        <f t="shared" si="48"/>
        <v>258.31444348190541</v>
      </c>
      <c r="AK369" s="127">
        <f t="shared" si="48"/>
        <v>259.03149139769619</v>
      </c>
      <c r="AL369" s="127">
        <f t="shared" si="48"/>
        <v>261.74373903947787</v>
      </c>
      <c r="AM369" s="127">
        <f t="shared" si="49"/>
        <v>263.45432741333809</v>
      </c>
      <c r="AN369" s="280">
        <v>1</v>
      </c>
      <c r="AO369" s="281">
        <v>1</v>
      </c>
      <c r="AP369" s="281">
        <v>1</v>
      </c>
      <c r="AQ369" s="281">
        <v>1</v>
      </c>
      <c r="AR369" s="281">
        <v>1</v>
      </c>
      <c r="AS369" s="281">
        <v>1</v>
      </c>
      <c r="AT369" s="281">
        <v>1</v>
      </c>
      <c r="AU369" s="281">
        <v>1</v>
      </c>
      <c r="AV369" s="281">
        <v>1</v>
      </c>
      <c r="AW369" s="281">
        <v>1</v>
      </c>
      <c r="AX369" s="281">
        <v>1</v>
      </c>
      <c r="AY369" s="281">
        <v>1</v>
      </c>
      <c r="AZ369" s="281">
        <v>1</v>
      </c>
      <c r="BA369" s="281">
        <v>1</v>
      </c>
      <c r="BB369" s="281">
        <v>1</v>
      </c>
      <c r="BC369" s="281">
        <v>4</v>
      </c>
      <c r="BD369" s="281">
        <v>6</v>
      </c>
      <c r="BE369" s="325">
        <v>7</v>
      </c>
    </row>
    <row r="370" spans="2:57" ht="15" x14ac:dyDescent="0.25">
      <c r="B370" s="772"/>
      <c r="C370" s="1" t="s">
        <v>6</v>
      </c>
      <c r="D370" s="365">
        <v>34921.6669088091</v>
      </c>
      <c r="E370" s="11">
        <v>33855.394513490697</v>
      </c>
      <c r="F370" s="11">
        <v>36028.437359994299</v>
      </c>
      <c r="G370" s="11">
        <v>38533.244820236898</v>
      </c>
      <c r="H370" s="11">
        <v>39203.954393579297</v>
      </c>
      <c r="I370" s="11">
        <v>43249.766410374803</v>
      </c>
      <c r="J370" s="11">
        <v>46140.699742595498</v>
      </c>
      <c r="K370" s="11">
        <v>47720.028247053102</v>
      </c>
      <c r="L370" s="11">
        <v>49034.988894968999</v>
      </c>
      <c r="M370" s="11">
        <v>53980.902832852204</v>
      </c>
      <c r="N370" s="11">
        <v>52731.255125450298</v>
      </c>
      <c r="O370" s="11">
        <v>54454.133808191298</v>
      </c>
      <c r="P370" s="11">
        <v>53032</v>
      </c>
      <c r="Q370" s="11">
        <v>60953.649212571603</v>
      </c>
      <c r="R370" s="11">
        <v>49303.495131388299</v>
      </c>
      <c r="S370" s="11">
        <v>49800.742108204096</v>
      </c>
      <c r="T370" s="11">
        <v>50562.324148520303</v>
      </c>
      <c r="U370" s="11">
        <v>50901.533834665803</v>
      </c>
      <c r="V370" s="74">
        <f>100</f>
        <v>100</v>
      </c>
      <c r="W370" s="127">
        <f t="shared" si="48"/>
        <v>96.946673828306203</v>
      </c>
      <c r="X370" s="127">
        <f t="shared" si="48"/>
        <v>103.16929444999091</v>
      </c>
      <c r="Y370" s="127">
        <f t="shared" si="48"/>
        <v>110.34194020823435</v>
      </c>
      <c r="Z370" s="127">
        <f t="shared" si="48"/>
        <v>112.26255177323732</v>
      </c>
      <c r="AA370" s="127">
        <f t="shared" si="48"/>
        <v>123.84794380896209</v>
      </c>
      <c r="AB370" s="127">
        <f t="shared" si="48"/>
        <v>132.12628097932048</v>
      </c>
      <c r="AC370" s="127">
        <f t="shared" si="48"/>
        <v>136.64876986446365</v>
      </c>
      <c r="AD370" s="127">
        <f t="shared" si="48"/>
        <v>140.41422771431272</v>
      </c>
      <c r="AE370" s="127">
        <f t="shared" si="48"/>
        <v>154.57710817130368</v>
      </c>
      <c r="AF370" s="127">
        <f t="shared" si="48"/>
        <v>150.99867730583236</v>
      </c>
      <c r="AG370" s="127">
        <f t="shared" si="48"/>
        <v>155.93222955361009</v>
      </c>
      <c r="AH370" s="127">
        <f t="shared" si="48"/>
        <v>151.85987581429714</v>
      </c>
      <c r="AI370" s="127">
        <f t="shared" si="48"/>
        <v>174.54392819145713</v>
      </c>
      <c r="AJ370" s="127">
        <f t="shared" si="48"/>
        <v>141.18310921450126</v>
      </c>
      <c r="AK370" s="127">
        <f t="shared" si="48"/>
        <v>142.60700165959634</v>
      </c>
      <c r="AL370" s="127">
        <f t="shared" si="48"/>
        <v>144.78783123541507</v>
      </c>
      <c r="AM370" s="127">
        <f t="shared" si="49"/>
        <v>145.75917572200922</v>
      </c>
      <c r="AN370" s="280"/>
      <c r="AO370" s="281"/>
      <c r="AP370" s="281"/>
      <c r="AQ370" s="281"/>
      <c r="AR370" s="281"/>
      <c r="AS370" s="281"/>
      <c r="AT370" s="281"/>
      <c r="AU370" s="281"/>
      <c r="AV370" s="281"/>
      <c r="AW370" s="281"/>
      <c r="AX370" s="281"/>
      <c r="AY370" s="281"/>
      <c r="AZ370" s="281"/>
      <c r="BA370" s="281"/>
      <c r="BB370" s="281"/>
      <c r="BC370" s="281"/>
      <c r="BD370" s="281"/>
      <c r="BE370" s="325"/>
    </row>
    <row r="371" spans="2:57" ht="15" x14ac:dyDescent="0.25">
      <c r="B371" s="765"/>
      <c r="C371" s="8" t="s">
        <v>7</v>
      </c>
      <c r="D371" s="424">
        <v>29571.1656738825</v>
      </c>
      <c r="E371" s="341">
        <v>26775.755849150701</v>
      </c>
      <c r="F371" s="341">
        <v>28065.858662076502</v>
      </c>
      <c r="G371" s="341">
        <v>30095.5009724794</v>
      </c>
      <c r="H371" s="341">
        <v>31142.916193034998</v>
      </c>
      <c r="I371" s="341">
        <v>32752.6426585314</v>
      </c>
      <c r="J371" s="341">
        <v>35804.085330151698</v>
      </c>
      <c r="K371" s="341">
        <v>37266.337117714203</v>
      </c>
      <c r="L371" s="341">
        <v>38581.882168646298</v>
      </c>
      <c r="M371" s="341">
        <v>42336.600788841999</v>
      </c>
      <c r="N371" s="341">
        <v>38735.531956858002</v>
      </c>
      <c r="O371" s="341">
        <v>38744.543373187502</v>
      </c>
      <c r="P371" s="341">
        <v>36377.300000000003</v>
      </c>
      <c r="Q371" s="341">
        <v>44604.641887882703</v>
      </c>
      <c r="R371" s="341">
        <v>35482.377642895102</v>
      </c>
      <c r="S371" s="341">
        <v>35941.258962121501</v>
      </c>
      <c r="T371" s="341">
        <v>36557.722158869903</v>
      </c>
      <c r="U371" s="341">
        <v>36805.406792947499</v>
      </c>
      <c r="V371" s="74">
        <f>100</f>
        <v>100</v>
      </c>
      <c r="W371" s="127">
        <f t="shared" si="48"/>
        <v>90.546839256997131</v>
      </c>
      <c r="X371" s="127">
        <f t="shared" si="48"/>
        <v>94.909544559700947</v>
      </c>
      <c r="Y371" s="127">
        <f t="shared" si="48"/>
        <v>101.77313029989885</v>
      </c>
      <c r="Z371" s="127">
        <f t="shared" si="48"/>
        <v>105.31514562694659</v>
      </c>
      <c r="AA371" s="127">
        <f t="shared" si="48"/>
        <v>110.75871347019238</v>
      </c>
      <c r="AB371" s="127">
        <f t="shared" si="48"/>
        <v>121.07769347007569</v>
      </c>
      <c r="AC371" s="127">
        <f t="shared" si="48"/>
        <v>126.02255023929659</v>
      </c>
      <c r="AD371" s="127">
        <f t="shared" si="48"/>
        <v>130.4712928605386</v>
      </c>
      <c r="AE371" s="127">
        <f t="shared" si="48"/>
        <v>143.1685218490864</v>
      </c>
      <c r="AF371" s="127">
        <f t="shared" si="48"/>
        <v>130.99088613564376</v>
      </c>
      <c r="AG371" s="127">
        <f t="shared" si="48"/>
        <v>131.02135979511624</v>
      </c>
      <c r="AH371" s="127">
        <f t="shared" si="48"/>
        <v>123.01611779926802</v>
      </c>
      <c r="AI371" s="127">
        <f t="shared" si="48"/>
        <v>150.83829423497463</v>
      </c>
      <c r="AJ371" s="127">
        <f t="shared" si="48"/>
        <v>119.98978340658866</v>
      </c>
      <c r="AK371" s="127">
        <f t="shared" si="48"/>
        <v>121.54156977945959</v>
      </c>
      <c r="AL371" s="127">
        <f t="shared" si="48"/>
        <v>123.62624646602278</v>
      </c>
      <c r="AM371" s="127">
        <f t="shared" si="49"/>
        <v>124.46383480058192</v>
      </c>
      <c r="AN371" s="283"/>
      <c r="AO371" s="284"/>
      <c r="AP371" s="284"/>
      <c r="AQ371" s="284"/>
      <c r="AR371" s="284"/>
      <c r="AS371" s="284"/>
      <c r="AT371" s="284"/>
      <c r="AU371" s="284"/>
      <c r="AV371" s="284"/>
      <c r="AW371" s="284"/>
      <c r="AX371" s="284"/>
      <c r="AY371" s="284"/>
      <c r="AZ371" s="284"/>
      <c r="BA371" s="284"/>
      <c r="BB371" s="284"/>
      <c r="BC371" s="284"/>
      <c r="BD371" s="284"/>
      <c r="BE371" s="284"/>
    </row>
    <row r="372" spans="2:57" ht="15" customHeight="1" x14ac:dyDescent="0.25">
      <c r="B372" s="772" t="s">
        <v>70</v>
      </c>
      <c r="C372" s="1" t="s">
        <v>2</v>
      </c>
      <c r="D372" s="425">
        <v>432.70860574362001</v>
      </c>
      <c r="E372" s="11">
        <v>446.56529325878699</v>
      </c>
      <c r="F372" s="11">
        <v>468.29682378740398</v>
      </c>
      <c r="G372" s="11">
        <v>549.47998555839001</v>
      </c>
      <c r="H372" s="11">
        <v>522.65968562341402</v>
      </c>
      <c r="I372" s="11">
        <v>627.48364872623301</v>
      </c>
      <c r="J372" s="11">
        <v>514.36714943823995</v>
      </c>
      <c r="K372" s="11">
        <v>558.09658319300399</v>
      </c>
      <c r="L372" s="11">
        <v>704.71346873960601</v>
      </c>
      <c r="M372" s="11">
        <v>762.30054246105999</v>
      </c>
      <c r="N372" s="11">
        <v>1526.47587015872</v>
      </c>
      <c r="O372" s="11">
        <v>817.40015263291798</v>
      </c>
      <c r="P372" s="11">
        <v>687.7</v>
      </c>
      <c r="Q372" s="11">
        <v>888.51492660719998</v>
      </c>
      <c r="R372" s="11">
        <v>911.88821447563896</v>
      </c>
      <c r="S372" s="11">
        <v>943.51963281621397</v>
      </c>
      <c r="T372" s="11">
        <v>972.67349643981095</v>
      </c>
      <c r="U372" s="11">
        <v>979.27774447093998</v>
      </c>
      <c r="V372" s="74">
        <f>100</f>
        <v>100</v>
      </c>
      <c r="W372" s="127">
        <f t="shared" si="48"/>
        <v>103.20231382765174</v>
      </c>
      <c r="X372" s="127">
        <f t="shared" si="48"/>
        <v>108.22452282469048</v>
      </c>
      <c r="Y372" s="127">
        <f t="shared" si="48"/>
        <v>126.98614685836803</v>
      </c>
      <c r="Z372" s="127">
        <f t="shared" si="48"/>
        <v>120.78791100657935</v>
      </c>
      <c r="AA372" s="127">
        <f t="shared" si="48"/>
        <v>145.0129811141351</v>
      </c>
      <c r="AB372" s="127">
        <f t="shared" si="48"/>
        <v>118.87148594012541</v>
      </c>
      <c r="AC372" s="127">
        <f t="shared" si="48"/>
        <v>128.97746330556606</v>
      </c>
      <c r="AD372" s="127">
        <f t="shared" si="48"/>
        <v>162.86097835483054</v>
      </c>
      <c r="AE372" s="127">
        <f t="shared" si="48"/>
        <v>176.16948966176173</v>
      </c>
      <c r="AF372" s="127">
        <f t="shared" si="48"/>
        <v>352.77224670293651</v>
      </c>
      <c r="AG372" s="127">
        <f t="shared" si="48"/>
        <v>188.90314215687863</v>
      </c>
      <c r="AH372" s="127">
        <f t="shared" si="48"/>
        <v>158.92912479015092</v>
      </c>
      <c r="AI372" s="127">
        <f t="shared" si="48"/>
        <v>205.33793754350367</v>
      </c>
      <c r="AJ372" s="127">
        <f t="shared" si="48"/>
        <v>210.73956061228259</v>
      </c>
      <c r="AK372" s="127">
        <f t="shared" si="48"/>
        <v>218.04965750444299</v>
      </c>
      <c r="AL372" s="127">
        <f t="shared" si="48"/>
        <v>224.78718553985041</v>
      </c>
      <c r="AM372" s="127">
        <f t="shared" si="49"/>
        <v>226.31344315143164</v>
      </c>
      <c r="AN372" s="280">
        <v>1</v>
      </c>
      <c r="AO372" s="281">
        <v>1</v>
      </c>
      <c r="AP372" s="281">
        <v>1</v>
      </c>
      <c r="AQ372" s="281">
        <v>1</v>
      </c>
      <c r="AR372" s="281">
        <v>1</v>
      </c>
      <c r="AS372" s="281">
        <v>1</v>
      </c>
      <c r="AT372" s="281">
        <v>1</v>
      </c>
      <c r="AU372" s="281">
        <v>1</v>
      </c>
      <c r="AV372" s="281">
        <v>1</v>
      </c>
      <c r="AW372" s="281">
        <v>1</v>
      </c>
      <c r="AX372" s="281">
        <v>1</v>
      </c>
      <c r="AY372" s="281">
        <v>1</v>
      </c>
      <c r="AZ372" s="281">
        <v>1</v>
      </c>
      <c r="BA372" s="281">
        <v>1</v>
      </c>
      <c r="BB372" s="281">
        <v>1</v>
      </c>
      <c r="BC372" s="281">
        <v>4</v>
      </c>
      <c r="BD372" s="281">
        <v>6</v>
      </c>
      <c r="BE372" s="325">
        <v>7</v>
      </c>
    </row>
    <row r="373" spans="2:57" ht="15" x14ac:dyDescent="0.25">
      <c r="B373" s="772"/>
      <c r="C373" s="1" t="s">
        <v>3</v>
      </c>
      <c r="D373" s="365">
        <v>1025.47338854182</v>
      </c>
      <c r="E373" s="11">
        <v>1005.54348729271</v>
      </c>
      <c r="F373" s="11">
        <v>1023.72137989578</v>
      </c>
      <c r="G373" s="11">
        <v>1016.03717550051</v>
      </c>
      <c r="H373" s="11">
        <v>1072.3020219765101</v>
      </c>
      <c r="I373" s="11">
        <v>1033.5355900530201</v>
      </c>
      <c r="J373" s="11">
        <v>1224.27335697478</v>
      </c>
      <c r="K373" s="11">
        <v>1068.60774621109</v>
      </c>
      <c r="L373" s="11">
        <v>1201.9184343515601</v>
      </c>
      <c r="M373" s="11">
        <v>1465.38506275841</v>
      </c>
      <c r="N373" s="11">
        <v>2343.9527472413401</v>
      </c>
      <c r="O373" s="11">
        <v>1261.6636988043799</v>
      </c>
      <c r="P373" s="11">
        <v>1308</v>
      </c>
      <c r="Q373" s="11">
        <v>1361.1373208953</v>
      </c>
      <c r="R373" s="11">
        <v>1034.7496011589301</v>
      </c>
      <c r="S373" s="11">
        <v>1034.94504036329</v>
      </c>
      <c r="T373" s="11">
        <v>1044.0683580607799</v>
      </c>
      <c r="U373" s="11">
        <v>1051.05689248456</v>
      </c>
      <c r="V373" s="74">
        <f>100</f>
        <v>100</v>
      </c>
      <c r="W373" s="127">
        <f t="shared" si="48"/>
        <v>98.056516973351265</v>
      </c>
      <c r="X373" s="127">
        <f t="shared" si="48"/>
        <v>99.829151232434114</v>
      </c>
      <c r="Y373" s="127">
        <f t="shared" si="48"/>
        <v>99.079818828382486</v>
      </c>
      <c r="Z373" s="127">
        <f t="shared" si="48"/>
        <v>104.56653814305982</v>
      </c>
      <c r="AA373" s="127">
        <f t="shared" si="48"/>
        <v>100.78619314760223</v>
      </c>
      <c r="AB373" s="127">
        <f t="shared" si="48"/>
        <v>119.38616551675176</v>
      </c>
      <c r="AC373" s="127">
        <f t="shared" si="48"/>
        <v>104.20628737432233</v>
      </c>
      <c r="AD373" s="127">
        <f t="shared" si="48"/>
        <v>117.20620425466501</v>
      </c>
      <c r="AE373" s="127">
        <f t="shared" si="48"/>
        <v>142.8983998153405</v>
      </c>
      <c r="AF373" s="127">
        <f t="shared" si="48"/>
        <v>228.57275219733808</v>
      </c>
      <c r="AG373" s="127">
        <f t="shared" si="48"/>
        <v>123.03231979509606</v>
      </c>
      <c r="AH373" s="127">
        <f t="shared" si="48"/>
        <v>127.55084769775654</v>
      </c>
      <c r="AI373" s="127">
        <f t="shared" si="48"/>
        <v>132.73258341991499</v>
      </c>
      <c r="AJ373" s="127">
        <f t="shared" si="48"/>
        <v>100.90457858007419</v>
      </c>
      <c r="AK373" s="127">
        <f t="shared" si="48"/>
        <v>100.92363701752791</v>
      </c>
      <c r="AL373" s="127">
        <f t="shared" si="48"/>
        <v>101.81330590600709</v>
      </c>
      <c r="AM373" s="127">
        <f t="shared" si="49"/>
        <v>102.49479939982827</v>
      </c>
      <c r="AN373" s="280">
        <v>1</v>
      </c>
      <c r="AO373" s="281">
        <v>1</v>
      </c>
      <c r="AP373" s="281">
        <v>1</v>
      </c>
      <c r="AQ373" s="281">
        <v>1</v>
      </c>
      <c r="AR373" s="281">
        <v>1</v>
      </c>
      <c r="AS373" s="281">
        <v>1</v>
      </c>
      <c r="AT373" s="281">
        <v>1</v>
      </c>
      <c r="AU373" s="281">
        <v>1</v>
      </c>
      <c r="AV373" s="281">
        <v>1</v>
      </c>
      <c r="AW373" s="281">
        <v>1</v>
      </c>
      <c r="AX373" s="281">
        <v>1</v>
      </c>
      <c r="AY373" s="281">
        <v>1</v>
      </c>
      <c r="AZ373" s="281">
        <v>1</v>
      </c>
      <c r="BA373" s="281">
        <v>1</v>
      </c>
      <c r="BB373" s="281">
        <v>1</v>
      </c>
      <c r="BC373" s="281">
        <v>4</v>
      </c>
      <c r="BD373" s="281">
        <v>6</v>
      </c>
      <c r="BE373" s="325">
        <v>7</v>
      </c>
    </row>
    <row r="374" spans="2:57" ht="15" x14ac:dyDescent="0.25">
      <c r="B374" s="772"/>
      <c r="C374" s="1" t="s">
        <v>4</v>
      </c>
      <c r="D374" s="365">
        <v>1727.92871325488</v>
      </c>
      <c r="E374" s="11">
        <v>2293.8404377811798</v>
      </c>
      <c r="F374" s="11">
        <v>1847.48520361244</v>
      </c>
      <c r="G374" s="11">
        <v>1959.63336943736</v>
      </c>
      <c r="H374" s="11">
        <v>2148.3930970342099</v>
      </c>
      <c r="I374" s="11">
        <v>2063.4410507797502</v>
      </c>
      <c r="J374" s="11">
        <v>2374.6067194144198</v>
      </c>
      <c r="K374" s="11">
        <v>2465.7504481503602</v>
      </c>
      <c r="L374" s="11">
        <v>2935.1616398965698</v>
      </c>
      <c r="M374" s="11">
        <v>3061.7855745540301</v>
      </c>
      <c r="N374" s="11">
        <v>3021.6021508724998</v>
      </c>
      <c r="O374" s="11">
        <v>3204.27372169931</v>
      </c>
      <c r="P374" s="11">
        <v>2518.1999999999998</v>
      </c>
      <c r="Q374" s="11">
        <v>2412.0113226267699</v>
      </c>
      <c r="R374" s="11">
        <v>2918.98483487063</v>
      </c>
      <c r="S374" s="11">
        <v>2917.2188556153701</v>
      </c>
      <c r="T374" s="11">
        <v>2941.4542392308199</v>
      </c>
      <c r="U374" s="11">
        <v>2961.6682493236099</v>
      </c>
      <c r="V374" s="74">
        <f>100</f>
        <v>100</v>
      </c>
      <c r="W374" s="127">
        <f t="shared" ref="W374:AL391" si="50">E374*100/$D374</f>
        <v>132.75087219659071</v>
      </c>
      <c r="X374" s="127">
        <f t="shared" si="50"/>
        <v>106.91906381556406</v>
      </c>
      <c r="Y374" s="127">
        <f t="shared" si="50"/>
        <v>113.40938745939469</v>
      </c>
      <c r="Z374" s="127">
        <f t="shared" si="50"/>
        <v>124.3334334659736</v>
      </c>
      <c r="AA374" s="127">
        <f t="shared" si="50"/>
        <v>119.41702426443678</v>
      </c>
      <c r="AB374" s="127">
        <f t="shared" si="50"/>
        <v>137.42503965579689</v>
      </c>
      <c r="AC374" s="127">
        <f t="shared" si="50"/>
        <v>142.69977859825326</v>
      </c>
      <c r="AD374" s="127">
        <f t="shared" si="50"/>
        <v>169.8658988291038</v>
      </c>
      <c r="AE374" s="127">
        <f t="shared" si="50"/>
        <v>177.19397513723695</v>
      </c>
      <c r="AF374" s="127">
        <f t="shared" si="50"/>
        <v>174.86844958903089</v>
      </c>
      <c r="AG374" s="127">
        <f t="shared" si="50"/>
        <v>185.44015717311945</v>
      </c>
      <c r="AH374" s="127">
        <f t="shared" si="50"/>
        <v>145.7351788116591</v>
      </c>
      <c r="AI374" s="127">
        <f t="shared" si="50"/>
        <v>139.58974719988831</v>
      </c>
      <c r="AJ374" s="127">
        <f t="shared" si="50"/>
        <v>168.92970250909084</v>
      </c>
      <c r="AK374" s="127">
        <f t="shared" si="50"/>
        <v>168.82750041928742</v>
      </c>
      <c r="AL374" s="127">
        <f t="shared" si="50"/>
        <v>170.23006890660642</v>
      </c>
      <c r="AM374" s="127">
        <f t="shared" si="49"/>
        <v>171.39990941783404</v>
      </c>
      <c r="AN374" s="280">
        <v>1</v>
      </c>
      <c r="AO374" s="281">
        <v>1</v>
      </c>
      <c r="AP374" s="281">
        <v>1</v>
      </c>
      <c r="AQ374" s="281">
        <v>1</v>
      </c>
      <c r="AR374" s="281">
        <v>1</v>
      </c>
      <c r="AS374" s="281">
        <v>4</v>
      </c>
      <c r="AT374" s="281">
        <v>4</v>
      </c>
      <c r="AU374" s="281">
        <v>1</v>
      </c>
      <c r="AV374" s="281">
        <v>1</v>
      </c>
      <c r="AW374" s="281">
        <v>1</v>
      </c>
      <c r="AX374" s="281">
        <v>1</v>
      </c>
      <c r="AY374" s="281">
        <v>1</v>
      </c>
      <c r="AZ374" s="281">
        <v>1</v>
      </c>
      <c r="BA374" s="281">
        <v>1</v>
      </c>
      <c r="BB374" s="281">
        <v>1</v>
      </c>
      <c r="BC374" s="281">
        <v>4</v>
      </c>
      <c r="BD374" s="281">
        <v>6</v>
      </c>
      <c r="BE374" s="325">
        <v>7</v>
      </c>
    </row>
    <row r="375" spans="2:57" ht="15" x14ac:dyDescent="0.25">
      <c r="B375" s="772"/>
      <c r="C375" s="1" t="s">
        <v>5</v>
      </c>
      <c r="D375" s="365">
        <v>4548.6464235556195</v>
      </c>
      <c r="E375" s="11">
        <v>4718.1368184893699</v>
      </c>
      <c r="F375" s="11">
        <v>4979.1317880638599</v>
      </c>
      <c r="G375" s="11">
        <v>5069.4711342487499</v>
      </c>
      <c r="H375" s="11">
        <v>5386.4260043861204</v>
      </c>
      <c r="I375" s="11">
        <v>6264.62053878191</v>
      </c>
      <c r="J375" s="11">
        <v>6674.2122507573704</v>
      </c>
      <c r="K375" s="11">
        <v>8024.6618501819803</v>
      </c>
      <c r="L375" s="11">
        <v>7766.6548642181997</v>
      </c>
      <c r="M375" s="11">
        <v>8082.6697966564097</v>
      </c>
      <c r="N375" s="11">
        <v>7271.9628787642896</v>
      </c>
      <c r="O375" s="11">
        <v>8304.1465276011204</v>
      </c>
      <c r="P375" s="11">
        <v>8238.2000000000007</v>
      </c>
      <c r="Q375" s="11">
        <v>14237.512523953599</v>
      </c>
      <c r="R375" s="11">
        <v>16833.165239396301</v>
      </c>
      <c r="S375" s="11">
        <v>16879.8927244849</v>
      </c>
      <c r="T375" s="11">
        <v>17056.636663649198</v>
      </c>
      <c r="U375" s="11">
        <v>17168.120504122999</v>
      </c>
      <c r="V375" s="74">
        <f>100</f>
        <v>100</v>
      </c>
      <c r="W375" s="127">
        <f t="shared" si="50"/>
        <v>103.72617212135961</v>
      </c>
      <c r="X375" s="127">
        <f t="shared" si="50"/>
        <v>109.46403225097754</v>
      </c>
      <c r="Y375" s="127">
        <f t="shared" si="50"/>
        <v>111.45010322182853</v>
      </c>
      <c r="Z375" s="127">
        <f t="shared" si="50"/>
        <v>118.41821726331543</v>
      </c>
      <c r="AA375" s="127">
        <f t="shared" si="50"/>
        <v>137.72493958510267</v>
      </c>
      <c r="AB375" s="127">
        <f t="shared" si="50"/>
        <v>146.72963403341916</v>
      </c>
      <c r="AC375" s="127">
        <f t="shared" si="50"/>
        <v>176.41867718329274</v>
      </c>
      <c r="AD375" s="127">
        <f t="shared" si="50"/>
        <v>170.74650656506961</v>
      </c>
      <c r="AE375" s="127">
        <f t="shared" si="50"/>
        <v>177.69395648779155</v>
      </c>
      <c r="AF375" s="127">
        <f t="shared" si="50"/>
        <v>159.87091986542862</v>
      </c>
      <c r="AG375" s="127">
        <f t="shared" si="50"/>
        <v>182.56302544416883</v>
      </c>
      <c r="AH375" s="127">
        <f t="shared" si="50"/>
        <v>181.11321990950231</v>
      </c>
      <c r="AI375" s="127">
        <f t="shared" si="50"/>
        <v>313.00547895354578</v>
      </c>
      <c r="AJ375" s="127">
        <f t="shared" si="50"/>
        <v>370.06976739770482</v>
      </c>
      <c r="AK375" s="127">
        <f t="shared" si="50"/>
        <v>371.0970506977788</v>
      </c>
      <c r="AL375" s="127">
        <f t="shared" si="50"/>
        <v>374.98268881308741</v>
      </c>
      <c r="AM375" s="127">
        <f t="shared" si="49"/>
        <v>377.43361223277702</v>
      </c>
      <c r="AN375" s="280">
        <v>1</v>
      </c>
      <c r="AO375" s="281">
        <v>1</v>
      </c>
      <c r="AP375" s="281">
        <v>1</v>
      </c>
      <c r="AQ375" s="281">
        <v>1</v>
      </c>
      <c r="AR375" s="281">
        <v>1</v>
      </c>
      <c r="AS375" s="281">
        <v>4</v>
      </c>
      <c r="AT375" s="281">
        <v>4</v>
      </c>
      <c r="AU375" s="281">
        <v>1</v>
      </c>
      <c r="AV375" s="281">
        <v>1</v>
      </c>
      <c r="AW375" s="281">
        <v>1</v>
      </c>
      <c r="AX375" s="281">
        <v>1</v>
      </c>
      <c r="AY375" s="281">
        <v>1</v>
      </c>
      <c r="AZ375" s="281">
        <v>1</v>
      </c>
      <c r="BA375" s="281">
        <v>1</v>
      </c>
      <c r="BB375" s="281">
        <v>1</v>
      </c>
      <c r="BC375" s="281">
        <v>4</v>
      </c>
      <c r="BD375" s="281">
        <v>6</v>
      </c>
      <c r="BE375" s="325">
        <v>7</v>
      </c>
    </row>
    <row r="376" spans="2:57" ht="15" x14ac:dyDescent="0.25">
      <c r="B376" s="772"/>
      <c r="C376" s="1" t="s">
        <v>6</v>
      </c>
      <c r="D376" s="365">
        <v>7734.7571310959402</v>
      </c>
      <c r="E376" s="11">
        <v>8464.0860368220492</v>
      </c>
      <c r="F376" s="11">
        <v>8318.6351953594803</v>
      </c>
      <c r="G376" s="11">
        <v>8594.6216647450001</v>
      </c>
      <c r="H376" s="11">
        <v>9129.7808090202398</v>
      </c>
      <c r="I376" s="11">
        <v>9989.0808283409206</v>
      </c>
      <c r="J376" s="11">
        <v>10787.4594765848</v>
      </c>
      <c r="K376" s="11">
        <v>12117.116627736399</v>
      </c>
      <c r="L376" s="11">
        <v>12608.4484072059</v>
      </c>
      <c r="M376" s="11">
        <v>13372.140976429901</v>
      </c>
      <c r="N376" s="11">
        <v>14163.993647036799</v>
      </c>
      <c r="O376" s="11">
        <v>13587.4841007377</v>
      </c>
      <c r="P376" s="11">
        <v>12752.1</v>
      </c>
      <c r="Q376" s="11">
        <v>18899.176094082901</v>
      </c>
      <c r="R376" s="11">
        <v>21698.787889901501</v>
      </c>
      <c r="S376" s="11">
        <v>21775.5762532798</v>
      </c>
      <c r="T376" s="11">
        <v>22014.832757380598</v>
      </c>
      <c r="U376" s="11">
        <v>22160.123390402099</v>
      </c>
      <c r="V376" s="74">
        <f>100</f>
        <v>100</v>
      </c>
      <c r="W376" s="127">
        <f t="shared" si="50"/>
        <v>109.42924119483983</v>
      </c>
      <c r="X376" s="127">
        <f t="shared" si="50"/>
        <v>107.54875756752831</v>
      </c>
      <c r="Y376" s="127">
        <f t="shared" si="50"/>
        <v>111.11689118449702</v>
      </c>
      <c r="Z376" s="127">
        <f t="shared" si="50"/>
        <v>118.03577868419299</v>
      </c>
      <c r="AA376" s="127">
        <f t="shared" si="50"/>
        <v>129.14537145816709</v>
      </c>
      <c r="AB376" s="127">
        <f t="shared" si="50"/>
        <v>139.46733289421746</v>
      </c>
      <c r="AC376" s="127">
        <f t="shared" si="50"/>
        <v>156.65801035978387</v>
      </c>
      <c r="AD376" s="127">
        <f t="shared" si="50"/>
        <v>163.01026901693299</v>
      </c>
      <c r="AE376" s="127">
        <f t="shared" si="50"/>
        <v>172.88378613298744</v>
      </c>
      <c r="AF376" s="127">
        <f t="shared" si="50"/>
        <v>183.12137546107925</v>
      </c>
      <c r="AG376" s="127">
        <f t="shared" si="50"/>
        <v>175.66788291402349</v>
      </c>
      <c r="AH376" s="127">
        <f t="shared" si="50"/>
        <v>164.86749078045261</v>
      </c>
      <c r="AI376" s="127">
        <f t="shared" si="50"/>
        <v>244.34091172821442</v>
      </c>
      <c r="AJ376" s="127">
        <f t="shared" si="50"/>
        <v>280.5361244332567</v>
      </c>
      <c r="AK376" s="127">
        <f t="shared" si="50"/>
        <v>281.52889462728888</v>
      </c>
      <c r="AL376" s="127">
        <f t="shared" si="50"/>
        <v>284.62215922559045</v>
      </c>
      <c r="AM376" s="127">
        <f t="shared" si="49"/>
        <v>286.50057157337307</v>
      </c>
      <c r="AN376" s="280"/>
      <c r="AO376" s="281"/>
      <c r="AP376" s="281"/>
      <c r="AQ376" s="281"/>
      <c r="AR376" s="281"/>
      <c r="AS376" s="281"/>
      <c r="AT376" s="281"/>
      <c r="AU376" s="281"/>
      <c r="AV376" s="281"/>
      <c r="AW376" s="281"/>
      <c r="AX376" s="281"/>
      <c r="AY376" s="281"/>
      <c r="AZ376" s="281"/>
      <c r="BA376" s="281"/>
      <c r="BB376" s="281"/>
      <c r="BC376" s="281"/>
      <c r="BD376" s="281"/>
      <c r="BE376" s="325"/>
    </row>
    <row r="377" spans="2:57" ht="15" x14ac:dyDescent="0.25">
      <c r="B377" s="765"/>
      <c r="C377" s="8" t="s">
        <v>7</v>
      </c>
      <c r="D377" s="424">
        <v>3186.1107075403202</v>
      </c>
      <c r="E377" s="341">
        <v>3745.9492183326802</v>
      </c>
      <c r="F377" s="341">
        <v>3339.50340729562</v>
      </c>
      <c r="G377" s="341">
        <v>3525.1505304962602</v>
      </c>
      <c r="H377" s="341">
        <v>3743.3548046341298</v>
      </c>
      <c r="I377" s="341">
        <v>3724.4602895590101</v>
      </c>
      <c r="J377" s="341">
        <v>4113.2472258274402</v>
      </c>
      <c r="K377" s="341">
        <v>4092.4547775544602</v>
      </c>
      <c r="L377" s="341">
        <v>4841.7935429877398</v>
      </c>
      <c r="M377" s="341">
        <v>5289.4711797734999</v>
      </c>
      <c r="N377" s="341">
        <v>6892.0307682725597</v>
      </c>
      <c r="O377" s="341">
        <v>5283.3375731366104</v>
      </c>
      <c r="P377" s="341">
        <v>4513.8999999999996</v>
      </c>
      <c r="Q377" s="341">
        <v>4661.6635701292798</v>
      </c>
      <c r="R377" s="341">
        <v>4865.6226505052</v>
      </c>
      <c r="S377" s="341">
        <v>4895.6835287948697</v>
      </c>
      <c r="T377" s="341">
        <v>4958.1960937314097</v>
      </c>
      <c r="U377" s="341">
        <v>4992.0028862791096</v>
      </c>
      <c r="V377" s="74">
        <f>100</f>
        <v>100</v>
      </c>
      <c r="W377" s="127">
        <f t="shared" si="50"/>
        <v>117.57121965245695</v>
      </c>
      <c r="X377" s="127">
        <f t="shared" si="50"/>
        <v>104.81441838766861</v>
      </c>
      <c r="Y377" s="127">
        <f t="shared" si="50"/>
        <v>110.6411814929582</v>
      </c>
      <c r="Z377" s="127">
        <f t="shared" si="50"/>
        <v>117.48979079022658</v>
      </c>
      <c r="AA377" s="127">
        <f t="shared" si="50"/>
        <v>116.89676321493222</v>
      </c>
      <c r="AB377" s="127">
        <f t="shared" si="50"/>
        <v>129.09931899393635</v>
      </c>
      <c r="AC377" s="127">
        <f t="shared" si="50"/>
        <v>128.44672245283775</v>
      </c>
      <c r="AD377" s="127">
        <f t="shared" si="50"/>
        <v>151.96564047598986</v>
      </c>
      <c r="AE377" s="127">
        <f t="shared" si="50"/>
        <v>166.0165532621111</v>
      </c>
      <c r="AF377" s="127">
        <f t="shared" si="50"/>
        <v>216.31485534892832</v>
      </c>
      <c r="AG377" s="127">
        <f t="shared" si="50"/>
        <v>165.82404248016073</v>
      </c>
      <c r="AH377" s="127">
        <f t="shared" si="50"/>
        <v>141.67429867761041</v>
      </c>
      <c r="AI377" s="127">
        <f t="shared" si="50"/>
        <v>146.31203991427176</v>
      </c>
      <c r="AJ377" s="127">
        <f t="shared" si="50"/>
        <v>152.7135462992579</v>
      </c>
      <c r="AK377" s="127">
        <f t="shared" si="50"/>
        <v>153.65704390649819</v>
      </c>
      <c r="AL377" s="127">
        <f t="shared" si="50"/>
        <v>155.61907757935822</v>
      </c>
      <c r="AM377" s="127">
        <f t="shared" si="49"/>
        <v>156.68014530897889</v>
      </c>
      <c r="AN377" s="283"/>
      <c r="AO377" s="284"/>
      <c r="AP377" s="284"/>
      <c r="AQ377" s="284"/>
      <c r="AR377" s="284"/>
      <c r="AS377" s="284"/>
      <c r="AT377" s="284"/>
      <c r="AU377" s="284"/>
      <c r="AV377" s="284"/>
      <c r="AW377" s="284"/>
      <c r="AX377" s="284"/>
      <c r="AY377" s="284"/>
      <c r="AZ377" s="284"/>
      <c r="BA377" s="284"/>
      <c r="BB377" s="284"/>
      <c r="BC377" s="284"/>
      <c r="BD377" s="284"/>
      <c r="BE377" s="284"/>
    </row>
    <row r="378" spans="2:57" ht="15" customHeight="1" x14ac:dyDescent="0.25">
      <c r="B378" s="772" t="s">
        <v>71</v>
      </c>
      <c r="C378" s="1" t="s">
        <v>2</v>
      </c>
      <c r="D378" s="425">
        <v>3227.2749285679702</v>
      </c>
      <c r="E378" s="11">
        <v>2807.1175053120101</v>
      </c>
      <c r="F378" s="11">
        <v>2861.5388243061602</v>
      </c>
      <c r="G378" s="11">
        <v>3052.6536459243198</v>
      </c>
      <c r="H378" s="11">
        <v>3287.1757776170298</v>
      </c>
      <c r="I378" s="11">
        <v>3232.5426934290999</v>
      </c>
      <c r="J378" s="11">
        <v>3323.2801953181101</v>
      </c>
      <c r="K378" s="11">
        <v>3084.2522679124299</v>
      </c>
      <c r="L378" s="11">
        <v>3106.5117327067301</v>
      </c>
      <c r="M378" s="11">
        <v>3031.5431060918499</v>
      </c>
      <c r="N378" s="11">
        <v>2691.7048155876</v>
      </c>
      <c r="O378" s="11">
        <v>2739.5573645382901</v>
      </c>
      <c r="P378" s="11">
        <v>2255.1</v>
      </c>
      <c r="Q378" s="11">
        <v>3927.59938912289</v>
      </c>
      <c r="R378" s="11">
        <v>3231.6945702602102</v>
      </c>
      <c r="S378" s="11">
        <v>3343.7952577014898</v>
      </c>
      <c r="T378" s="11">
        <v>3447.11508489687</v>
      </c>
      <c r="U378" s="11">
        <v>3470.6171311113999</v>
      </c>
      <c r="V378" s="74">
        <f>100</f>
        <v>100</v>
      </c>
      <c r="W378" s="127">
        <f t="shared" si="50"/>
        <v>86.981046469369275</v>
      </c>
      <c r="X378" s="127">
        <f t="shared" si="50"/>
        <v>88.667339710531039</v>
      </c>
      <c r="Y378" s="127">
        <f t="shared" si="50"/>
        <v>94.589203383390256</v>
      </c>
      <c r="Z378" s="127">
        <f t="shared" si="50"/>
        <v>101.85608138057329</v>
      </c>
      <c r="AA378" s="127">
        <f t="shared" si="50"/>
        <v>100.16322640548839</v>
      </c>
      <c r="AB378" s="127">
        <f t="shared" si="50"/>
        <v>102.97480905330679</v>
      </c>
      <c r="AC378" s="127">
        <f t="shared" si="50"/>
        <v>95.568314946164094</v>
      </c>
      <c r="AD378" s="127">
        <f t="shared" si="50"/>
        <v>96.25804437074018</v>
      </c>
      <c r="AE378" s="127">
        <f t="shared" si="50"/>
        <v>93.935074426306429</v>
      </c>
      <c r="AF378" s="127">
        <f t="shared" si="50"/>
        <v>83.404881058025708</v>
      </c>
      <c r="AG378" s="127">
        <f t="shared" si="50"/>
        <v>84.887635084560529</v>
      </c>
      <c r="AH378" s="127">
        <f t="shared" si="50"/>
        <v>69.876290366146435</v>
      </c>
      <c r="AI378" s="127">
        <f t="shared" si="50"/>
        <v>121.70017975089816</v>
      </c>
      <c r="AJ378" s="127">
        <f t="shared" si="50"/>
        <v>100.13694655057483</v>
      </c>
      <c r="AK378" s="127">
        <f t="shared" si="50"/>
        <v>103.61048660906069</v>
      </c>
      <c r="AL378" s="127">
        <f t="shared" si="50"/>
        <v>106.81194385959701</v>
      </c>
      <c r="AM378" s="127">
        <f t="shared" si="49"/>
        <v>107.54017578079124</v>
      </c>
      <c r="AN378" s="280">
        <v>1</v>
      </c>
      <c r="AO378" s="281">
        <v>1</v>
      </c>
      <c r="AP378" s="281">
        <v>1</v>
      </c>
      <c r="AQ378" s="281">
        <v>1</v>
      </c>
      <c r="AR378" s="281">
        <v>1</v>
      </c>
      <c r="AS378" s="281">
        <v>1</v>
      </c>
      <c r="AT378" s="281">
        <v>1</v>
      </c>
      <c r="AU378" s="281">
        <v>1</v>
      </c>
      <c r="AV378" s="281">
        <v>1</v>
      </c>
      <c r="AW378" s="281">
        <v>1</v>
      </c>
      <c r="AX378" s="281">
        <v>1</v>
      </c>
      <c r="AY378" s="281">
        <v>1</v>
      </c>
      <c r="AZ378" s="281">
        <v>1</v>
      </c>
      <c r="BA378" s="281">
        <v>1</v>
      </c>
      <c r="BB378" s="281">
        <v>1</v>
      </c>
      <c r="BC378" s="281">
        <v>4</v>
      </c>
      <c r="BD378" s="281">
        <v>6</v>
      </c>
      <c r="BE378" s="325">
        <v>7</v>
      </c>
    </row>
    <row r="379" spans="2:57" ht="15" x14ac:dyDescent="0.25">
      <c r="B379" s="772"/>
      <c r="C379" s="1" t="s">
        <v>3</v>
      </c>
      <c r="D379" s="365">
        <v>4578.1878057048798</v>
      </c>
      <c r="E379" s="11">
        <v>3537.8607124627601</v>
      </c>
      <c r="F379" s="11">
        <v>3638.4965455445799</v>
      </c>
      <c r="G379" s="11">
        <v>3952.5756146419299</v>
      </c>
      <c r="H379" s="11">
        <v>3923.6218754664601</v>
      </c>
      <c r="I379" s="11">
        <v>3968.2092963042201</v>
      </c>
      <c r="J379" s="11">
        <v>3493.9625934886599</v>
      </c>
      <c r="K379" s="11">
        <v>3613.6672279863101</v>
      </c>
      <c r="L379" s="11">
        <v>3614.5534919153201</v>
      </c>
      <c r="M379" s="11">
        <v>3854.85729996088</v>
      </c>
      <c r="N379" s="11">
        <v>3208.9730414292098</v>
      </c>
      <c r="O379" s="11">
        <v>2945.71355889087</v>
      </c>
      <c r="P379" s="11">
        <v>2556.1</v>
      </c>
      <c r="Q379" s="11">
        <v>3440.5124364075</v>
      </c>
      <c r="R379" s="11">
        <v>3190.81106852731</v>
      </c>
      <c r="S379" s="11">
        <v>3191.4138843373498</v>
      </c>
      <c r="T379" s="11">
        <v>3219.5470761544102</v>
      </c>
      <c r="U379" s="11">
        <v>3241.09362151198</v>
      </c>
      <c r="V379" s="74">
        <f>100</f>
        <v>100</v>
      </c>
      <c r="W379" s="127">
        <f t="shared" si="50"/>
        <v>77.276443488277877</v>
      </c>
      <c r="X379" s="127">
        <f t="shared" si="50"/>
        <v>79.474602177976394</v>
      </c>
      <c r="Y379" s="127">
        <f t="shared" si="50"/>
        <v>86.33493824164718</v>
      </c>
      <c r="Z379" s="127">
        <f t="shared" si="50"/>
        <v>85.702510294078252</v>
      </c>
      <c r="AA379" s="127">
        <f t="shared" si="50"/>
        <v>86.676420118882731</v>
      </c>
      <c r="AB379" s="127">
        <f t="shared" si="50"/>
        <v>76.317589879882888</v>
      </c>
      <c r="AC379" s="127">
        <f t="shared" si="50"/>
        <v>78.932262749975422</v>
      </c>
      <c r="AD379" s="127">
        <f t="shared" si="50"/>
        <v>78.951621150430412</v>
      </c>
      <c r="AE379" s="127">
        <f t="shared" si="50"/>
        <v>84.200506042092513</v>
      </c>
      <c r="AF379" s="127">
        <f t="shared" si="50"/>
        <v>70.092647519407322</v>
      </c>
      <c r="AG379" s="127">
        <f t="shared" si="50"/>
        <v>64.342348630176701</v>
      </c>
      <c r="AH379" s="127">
        <f t="shared" si="50"/>
        <v>55.832135082244633</v>
      </c>
      <c r="AI379" s="127">
        <f t="shared" si="50"/>
        <v>75.150093932806286</v>
      </c>
      <c r="AJ379" s="127">
        <f t="shared" si="50"/>
        <v>69.695940925604688</v>
      </c>
      <c r="AK379" s="127">
        <f t="shared" si="50"/>
        <v>69.709108052765529</v>
      </c>
      <c r="AL379" s="127">
        <f t="shared" si="50"/>
        <v>70.323613027463239</v>
      </c>
      <c r="AM379" s="127">
        <f t="shared" si="49"/>
        <v>70.79424783477107</v>
      </c>
      <c r="AN379" s="280">
        <v>1</v>
      </c>
      <c r="AO379" s="281">
        <v>1</v>
      </c>
      <c r="AP379" s="281">
        <v>1</v>
      </c>
      <c r="AQ379" s="281">
        <v>1</v>
      </c>
      <c r="AR379" s="281">
        <v>1</v>
      </c>
      <c r="AS379" s="281">
        <v>1</v>
      </c>
      <c r="AT379" s="281">
        <v>1</v>
      </c>
      <c r="AU379" s="281">
        <v>1</v>
      </c>
      <c r="AV379" s="281">
        <v>1</v>
      </c>
      <c r="AW379" s="281">
        <v>1</v>
      </c>
      <c r="AX379" s="281">
        <v>1</v>
      </c>
      <c r="AY379" s="281">
        <v>1</v>
      </c>
      <c r="AZ379" s="281">
        <v>1</v>
      </c>
      <c r="BA379" s="281">
        <v>1</v>
      </c>
      <c r="BB379" s="281">
        <v>1</v>
      </c>
      <c r="BC379" s="281">
        <v>4</v>
      </c>
      <c r="BD379" s="281">
        <v>6</v>
      </c>
      <c r="BE379" s="325">
        <v>7</v>
      </c>
    </row>
    <row r="380" spans="2:57" ht="15" x14ac:dyDescent="0.25">
      <c r="B380" s="772"/>
      <c r="C380" s="1" t="s">
        <v>4</v>
      </c>
      <c r="D380" s="365">
        <v>3375.4661242675202</v>
      </c>
      <c r="E380" s="11">
        <v>2387.0232541576202</v>
      </c>
      <c r="F380" s="11">
        <v>2522.8135537267999</v>
      </c>
      <c r="G380" s="11">
        <v>2825.8970685859999</v>
      </c>
      <c r="H380" s="11">
        <v>2790.3505448199098</v>
      </c>
      <c r="I380" s="11">
        <v>3277.6845920905998</v>
      </c>
      <c r="J380" s="11">
        <v>2958.71584971111</v>
      </c>
      <c r="K380" s="11">
        <v>3242.4357651148898</v>
      </c>
      <c r="L380" s="11">
        <v>3390.3069709552501</v>
      </c>
      <c r="M380" s="11">
        <v>3551.9039008554601</v>
      </c>
      <c r="N380" s="11">
        <v>1987.8961518898</v>
      </c>
      <c r="O380" s="11">
        <v>2361.9435258203998</v>
      </c>
      <c r="P380" s="11">
        <v>1949.7</v>
      </c>
      <c r="Q380" s="11">
        <v>2166.1916481036501</v>
      </c>
      <c r="R380" s="11">
        <v>2094.20901105753</v>
      </c>
      <c r="S380" s="11">
        <v>2092.9419834227801</v>
      </c>
      <c r="T380" s="11">
        <v>2110.3294952730698</v>
      </c>
      <c r="U380" s="11">
        <v>2124.845794929</v>
      </c>
      <c r="V380" s="74">
        <f>100</f>
        <v>100</v>
      </c>
      <c r="W380" s="127">
        <f t="shared" si="50"/>
        <v>70.716848170876162</v>
      </c>
      <c r="X380" s="127">
        <f t="shared" si="50"/>
        <v>74.739708853521776</v>
      </c>
      <c r="Y380" s="127">
        <f t="shared" si="50"/>
        <v>83.718721046244312</v>
      </c>
      <c r="Z380" s="127">
        <f t="shared" si="50"/>
        <v>82.665636154930127</v>
      </c>
      <c r="AA380" s="127">
        <f t="shared" si="50"/>
        <v>97.10316950083039</v>
      </c>
      <c r="AB380" s="127">
        <f t="shared" si="50"/>
        <v>87.653548896247756</v>
      </c>
      <c r="AC380" s="127">
        <f t="shared" si="50"/>
        <v>96.058904037098046</v>
      </c>
      <c r="AD380" s="127">
        <f t="shared" si="50"/>
        <v>100.4396680677976</v>
      </c>
      <c r="AE380" s="127">
        <f t="shared" si="50"/>
        <v>105.22706405848547</v>
      </c>
      <c r="AF380" s="127">
        <f t="shared" si="50"/>
        <v>58.892493027794075</v>
      </c>
      <c r="AG380" s="127">
        <f t="shared" si="50"/>
        <v>69.973847725488412</v>
      </c>
      <c r="AH380" s="127">
        <f t="shared" si="50"/>
        <v>57.760911477761816</v>
      </c>
      <c r="AI380" s="127">
        <f t="shared" si="50"/>
        <v>64.1745930296876</v>
      </c>
      <c r="AJ380" s="127">
        <f t="shared" si="50"/>
        <v>62.042068679091713</v>
      </c>
      <c r="AK380" s="127">
        <f t="shared" si="50"/>
        <v>62.004532303725931</v>
      </c>
      <c r="AL380" s="127">
        <f t="shared" si="50"/>
        <v>62.519646697121381</v>
      </c>
      <c r="AM380" s="127">
        <f t="shared" si="49"/>
        <v>62.949699884489107</v>
      </c>
      <c r="AN380" s="280">
        <v>1</v>
      </c>
      <c r="AO380" s="281">
        <v>1</v>
      </c>
      <c r="AP380" s="281">
        <v>1</v>
      </c>
      <c r="AQ380" s="281">
        <v>1</v>
      </c>
      <c r="AR380" s="281">
        <v>1</v>
      </c>
      <c r="AS380" s="281">
        <v>1</v>
      </c>
      <c r="AT380" s="281">
        <v>1</v>
      </c>
      <c r="AU380" s="281">
        <v>1</v>
      </c>
      <c r="AV380" s="281">
        <v>1</v>
      </c>
      <c r="AW380" s="281">
        <v>1</v>
      </c>
      <c r="AX380" s="281">
        <v>1</v>
      </c>
      <c r="AY380" s="281">
        <v>1</v>
      </c>
      <c r="AZ380" s="281">
        <v>1</v>
      </c>
      <c r="BA380" s="281">
        <v>1</v>
      </c>
      <c r="BB380" s="281">
        <v>1</v>
      </c>
      <c r="BC380" s="281">
        <v>4</v>
      </c>
      <c r="BD380" s="281">
        <v>6</v>
      </c>
      <c r="BE380" s="325">
        <v>7</v>
      </c>
    </row>
    <row r="381" spans="2:57" ht="15" x14ac:dyDescent="0.25">
      <c r="B381" s="772"/>
      <c r="C381" s="1" t="s">
        <v>5</v>
      </c>
      <c r="D381" s="365">
        <v>1092.3047120926001</v>
      </c>
      <c r="E381" s="11">
        <v>928.97926237194804</v>
      </c>
      <c r="F381" s="11">
        <v>1142.56407837959</v>
      </c>
      <c r="G381" s="11">
        <v>1358.90895962172</v>
      </c>
      <c r="H381" s="11">
        <v>1369.4556393739999</v>
      </c>
      <c r="I381" s="11">
        <v>1753.6670756830399</v>
      </c>
      <c r="J381" s="11">
        <v>1651.1450634673399</v>
      </c>
      <c r="K381" s="11">
        <v>1443.31576946059</v>
      </c>
      <c r="L381" s="11">
        <v>1497.8380060299801</v>
      </c>
      <c r="M381" s="11">
        <v>1542.6831202614001</v>
      </c>
      <c r="N381" s="11">
        <v>2885.8231343361099</v>
      </c>
      <c r="O381" s="11">
        <v>4179.3945560926004</v>
      </c>
      <c r="P381" s="11">
        <v>3834.3</v>
      </c>
      <c r="Q381" s="11">
        <v>4235.8977850840902</v>
      </c>
      <c r="R381" s="11">
        <v>3880.3293418663902</v>
      </c>
      <c r="S381" s="11">
        <v>3891.1006909201801</v>
      </c>
      <c r="T381" s="11">
        <v>3931.8429775486402</v>
      </c>
      <c r="U381" s="11">
        <v>3957.5185030939401</v>
      </c>
      <c r="V381" s="74">
        <f>100</f>
        <v>100</v>
      </c>
      <c r="W381" s="127">
        <f t="shared" si="50"/>
        <v>85.047629300457857</v>
      </c>
      <c r="X381" s="127">
        <f t="shared" si="50"/>
        <v>104.60122214347174</v>
      </c>
      <c r="Y381" s="127">
        <f t="shared" si="50"/>
        <v>124.40749770440601</v>
      </c>
      <c r="Z381" s="127">
        <f t="shared" si="50"/>
        <v>125.37304144284461</v>
      </c>
      <c r="AA381" s="127">
        <f t="shared" si="50"/>
        <v>160.5474238340897</v>
      </c>
      <c r="AB381" s="127">
        <f t="shared" si="50"/>
        <v>151.16158020632653</v>
      </c>
      <c r="AC381" s="127">
        <f t="shared" si="50"/>
        <v>132.13490278692794</v>
      </c>
      <c r="AD381" s="127">
        <f t="shared" si="50"/>
        <v>137.12638876751461</v>
      </c>
      <c r="AE381" s="127">
        <f t="shared" si="50"/>
        <v>141.23193859577705</v>
      </c>
      <c r="AF381" s="127">
        <f t="shared" si="50"/>
        <v>264.19579650146784</v>
      </c>
      <c r="AG381" s="127">
        <f t="shared" si="50"/>
        <v>382.62167230660924</v>
      </c>
      <c r="AH381" s="127">
        <f t="shared" si="50"/>
        <v>351.02842252272069</v>
      </c>
      <c r="AI381" s="127">
        <f t="shared" si="50"/>
        <v>387.79451724318778</v>
      </c>
      <c r="AJ381" s="127">
        <f t="shared" si="50"/>
        <v>355.24238785279869</v>
      </c>
      <c r="AK381" s="127">
        <f t="shared" si="50"/>
        <v>356.22849996369075</v>
      </c>
      <c r="AL381" s="127">
        <f t="shared" si="50"/>
        <v>359.95843778941043</v>
      </c>
      <c r="AM381" s="127">
        <f t="shared" si="49"/>
        <v>362.30902048497632</v>
      </c>
      <c r="AN381" s="280">
        <v>1</v>
      </c>
      <c r="AO381" s="281">
        <v>1</v>
      </c>
      <c r="AP381" s="281">
        <v>1</v>
      </c>
      <c r="AQ381" s="281">
        <v>1</v>
      </c>
      <c r="AR381" s="281">
        <v>1</v>
      </c>
      <c r="AS381" s="281">
        <v>1</v>
      </c>
      <c r="AT381" s="281">
        <v>1</v>
      </c>
      <c r="AU381" s="281">
        <v>1</v>
      </c>
      <c r="AV381" s="281">
        <v>1</v>
      </c>
      <c r="AW381" s="281">
        <v>1</v>
      </c>
      <c r="AX381" s="281">
        <v>1</v>
      </c>
      <c r="AY381" s="281">
        <v>1</v>
      </c>
      <c r="AZ381" s="281">
        <v>1</v>
      </c>
      <c r="BA381" s="281">
        <v>1</v>
      </c>
      <c r="BB381" s="281">
        <v>1</v>
      </c>
      <c r="BC381" s="281">
        <v>4</v>
      </c>
      <c r="BD381" s="281">
        <v>6</v>
      </c>
      <c r="BE381" s="325">
        <v>7</v>
      </c>
    </row>
    <row r="382" spans="2:57" ht="15" x14ac:dyDescent="0.25">
      <c r="B382" s="772"/>
      <c r="C382" s="1" t="s">
        <v>6</v>
      </c>
      <c r="D382" s="365">
        <v>12273.233570633</v>
      </c>
      <c r="E382" s="11">
        <v>9660.9807343043394</v>
      </c>
      <c r="F382" s="11">
        <v>10165.4130019571</v>
      </c>
      <c r="G382" s="11">
        <v>11190.035288773999</v>
      </c>
      <c r="H382" s="11">
        <v>11370.6038372774</v>
      </c>
      <c r="I382" s="11">
        <v>12232.103657506999</v>
      </c>
      <c r="J382" s="11">
        <v>11427.103701985199</v>
      </c>
      <c r="K382" s="11">
        <v>11383.671030474199</v>
      </c>
      <c r="L382" s="11">
        <v>11609.2102016073</v>
      </c>
      <c r="M382" s="11">
        <v>11980.987427169601</v>
      </c>
      <c r="N382" s="11">
        <v>10774.397143242701</v>
      </c>
      <c r="O382" s="11">
        <v>12226.609005342199</v>
      </c>
      <c r="P382" s="11">
        <v>10595.2</v>
      </c>
      <c r="Q382" s="11">
        <v>13770.2012587181</v>
      </c>
      <c r="R382" s="11">
        <v>12397.0439917114</v>
      </c>
      <c r="S382" s="11">
        <v>12519.2518163818</v>
      </c>
      <c r="T382" s="11">
        <v>12708.834633873001</v>
      </c>
      <c r="U382" s="11">
        <v>12794.075050646299</v>
      </c>
      <c r="V382" s="74">
        <f>100</f>
        <v>100</v>
      </c>
      <c r="W382" s="127">
        <f t="shared" si="50"/>
        <v>78.715854943238639</v>
      </c>
      <c r="X382" s="127">
        <f t="shared" si="50"/>
        <v>82.825874236440626</v>
      </c>
      <c r="Y382" s="127">
        <f t="shared" si="50"/>
        <v>91.174304020002978</v>
      </c>
      <c r="Z382" s="127">
        <f t="shared" si="50"/>
        <v>92.645542609770075</v>
      </c>
      <c r="AA382" s="127">
        <f t="shared" si="50"/>
        <v>99.664881199487525</v>
      </c>
      <c r="AB382" s="127">
        <f t="shared" si="50"/>
        <v>93.105892886513686</v>
      </c>
      <c r="AC382" s="127">
        <f t="shared" si="50"/>
        <v>92.752011643554809</v>
      </c>
      <c r="AD382" s="127">
        <f t="shared" si="50"/>
        <v>94.58966241289049</v>
      </c>
      <c r="AE382" s="127">
        <f t="shared" si="50"/>
        <v>97.618833359753907</v>
      </c>
      <c r="AF382" s="127">
        <f t="shared" si="50"/>
        <v>87.787762542247492</v>
      </c>
      <c r="AG382" s="127">
        <f t="shared" si="50"/>
        <v>99.620111806538404</v>
      </c>
      <c r="AH382" s="127">
        <f t="shared" si="50"/>
        <v>86.3276979047466</v>
      </c>
      <c r="AI382" s="127">
        <f t="shared" si="50"/>
        <v>112.19701132118104</v>
      </c>
      <c r="AJ382" s="127">
        <f t="shared" si="50"/>
        <v>101.00878403695218</v>
      </c>
      <c r="AK382" s="127">
        <f t="shared" si="50"/>
        <v>102.00451041962947</v>
      </c>
      <c r="AL382" s="127">
        <f t="shared" si="50"/>
        <v>103.54919557859873</v>
      </c>
      <c r="AM382" s="127">
        <f t="shared" si="49"/>
        <v>104.24371847089714</v>
      </c>
      <c r="AN382" s="280"/>
      <c r="AO382" s="281"/>
      <c r="AP382" s="281"/>
      <c r="AQ382" s="281"/>
      <c r="AR382" s="281"/>
      <c r="AS382" s="281"/>
      <c r="AT382" s="281"/>
      <c r="AU382" s="281"/>
      <c r="AV382" s="281"/>
      <c r="AW382" s="281"/>
      <c r="AX382" s="281"/>
      <c r="AY382" s="281"/>
      <c r="AZ382" s="281"/>
      <c r="BA382" s="281"/>
      <c r="BB382" s="281"/>
      <c r="BC382" s="281"/>
      <c r="BD382" s="281"/>
      <c r="BE382" s="325"/>
    </row>
    <row r="383" spans="2:57" ht="15" x14ac:dyDescent="0.25">
      <c r="B383" s="765"/>
      <c r="C383" s="8" t="s">
        <v>7</v>
      </c>
      <c r="D383" s="424">
        <v>11180.928858540399</v>
      </c>
      <c r="E383" s="341">
        <v>8732.0014719323899</v>
      </c>
      <c r="F383" s="341">
        <v>9022.8489235775396</v>
      </c>
      <c r="G383" s="341">
        <v>9831.12632915225</v>
      </c>
      <c r="H383" s="341">
        <v>10001.1481979034</v>
      </c>
      <c r="I383" s="341">
        <v>10478.4365818239</v>
      </c>
      <c r="J383" s="341">
        <v>9775.9586385178809</v>
      </c>
      <c r="K383" s="341">
        <v>9940.3552610136303</v>
      </c>
      <c r="L383" s="341">
        <v>10111.3721955773</v>
      </c>
      <c r="M383" s="341">
        <v>10438.3043069082</v>
      </c>
      <c r="N383" s="341">
        <v>7888.5740089066103</v>
      </c>
      <c r="O383" s="341">
        <v>8047.2144492495599</v>
      </c>
      <c r="P383" s="341">
        <v>6760.9</v>
      </c>
      <c r="Q383" s="341">
        <v>9534.3034736340396</v>
      </c>
      <c r="R383" s="341">
        <v>8516.7146498450493</v>
      </c>
      <c r="S383" s="341">
        <v>8628.1511254615998</v>
      </c>
      <c r="T383" s="341">
        <v>8776.9916563243896</v>
      </c>
      <c r="U383" s="341">
        <v>8836.5565475523999</v>
      </c>
      <c r="V383" s="74">
        <f>100</f>
        <v>100</v>
      </c>
      <c r="W383" s="127">
        <f t="shared" si="50"/>
        <v>78.097281383402859</v>
      </c>
      <c r="X383" s="127">
        <f t="shared" si="50"/>
        <v>80.698563041885023</v>
      </c>
      <c r="Y383" s="127">
        <f t="shared" si="50"/>
        <v>87.927635114526993</v>
      </c>
      <c r="Z383" s="127">
        <f t="shared" si="50"/>
        <v>89.448276833137712</v>
      </c>
      <c r="AA383" s="127">
        <f t="shared" si="50"/>
        <v>93.717049043023735</v>
      </c>
      <c r="AB383" s="127">
        <f t="shared" si="50"/>
        <v>87.43422628121499</v>
      </c>
      <c r="AC383" s="127">
        <f t="shared" si="50"/>
        <v>88.904556918102799</v>
      </c>
      <c r="AD383" s="127">
        <f t="shared" si="50"/>
        <v>90.434098307081769</v>
      </c>
      <c r="AE383" s="127">
        <f t="shared" si="50"/>
        <v>93.358113972213005</v>
      </c>
      <c r="AF383" s="127">
        <f t="shared" si="50"/>
        <v>70.553834200286786</v>
      </c>
      <c r="AG383" s="127">
        <f t="shared" si="50"/>
        <v>71.97268269087327</v>
      </c>
      <c r="AH383" s="127">
        <f t="shared" si="50"/>
        <v>60.46814254466684</v>
      </c>
      <c r="AI383" s="127">
        <f t="shared" si="50"/>
        <v>85.272910634355682</v>
      </c>
      <c r="AJ383" s="127">
        <f t="shared" si="50"/>
        <v>76.171798940833739</v>
      </c>
      <c r="AK383" s="127">
        <f t="shared" si="50"/>
        <v>77.168464575920325</v>
      </c>
      <c r="AL383" s="127">
        <f t="shared" si="50"/>
        <v>78.499664628669962</v>
      </c>
      <c r="AM383" s="127">
        <f t="shared" si="49"/>
        <v>79.032401147984388</v>
      </c>
      <c r="AN383" s="283"/>
      <c r="AO383" s="284"/>
      <c r="AP383" s="284"/>
      <c r="AQ383" s="284"/>
      <c r="AR383" s="284"/>
      <c r="AS383" s="284"/>
      <c r="AT383" s="284"/>
      <c r="AU383" s="284"/>
      <c r="AV383" s="284"/>
      <c r="AW383" s="284"/>
      <c r="AX383" s="284"/>
      <c r="AY383" s="284"/>
      <c r="AZ383" s="284"/>
      <c r="BA383" s="284"/>
      <c r="BB383" s="284"/>
      <c r="BC383" s="284"/>
      <c r="BD383" s="284"/>
      <c r="BE383" s="284"/>
    </row>
    <row r="384" spans="2:57" ht="15" customHeight="1" x14ac:dyDescent="0.25">
      <c r="B384" s="772" t="s">
        <v>92</v>
      </c>
      <c r="C384" s="1" t="s">
        <v>2</v>
      </c>
      <c r="D384" s="425">
        <v>4704.7072497457502</v>
      </c>
      <c r="E384" s="11">
        <v>3720.6652184751301</v>
      </c>
      <c r="F384" s="11">
        <v>4104.4353792826996</v>
      </c>
      <c r="G384" s="11">
        <v>3913.9093672478298</v>
      </c>
      <c r="H384" s="11">
        <v>4340.5325341875896</v>
      </c>
      <c r="I384" s="11">
        <v>4466.6839279080496</v>
      </c>
      <c r="J384" s="11">
        <v>4426.5844739778404</v>
      </c>
      <c r="K384" s="11">
        <v>4657.5044815036099</v>
      </c>
      <c r="L384" s="11">
        <v>6077.7244879346799</v>
      </c>
      <c r="M384" s="11">
        <v>5603.8448117247699</v>
      </c>
      <c r="N384" s="11">
        <v>6233.3779701659896</v>
      </c>
      <c r="O384" s="11">
        <v>5351.5136097685099</v>
      </c>
      <c r="P384" s="11">
        <v>4585.7</v>
      </c>
      <c r="Q384" s="11">
        <v>6765.5904983317596</v>
      </c>
      <c r="R384" s="11">
        <v>6508.3252342618198</v>
      </c>
      <c r="S384" s="11">
        <v>6734.0848951809703</v>
      </c>
      <c r="T384" s="11">
        <v>6942.1613588392502</v>
      </c>
      <c r="U384" s="11">
        <v>6989.4246742789101</v>
      </c>
      <c r="V384" s="74">
        <f>100</f>
        <v>100</v>
      </c>
      <c r="W384" s="127">
        <f t="shared" si="50"/>
        <v>79.083883884086532</v>
      </c>
      <c r="X384" s="127">
        <f t="shared" si="50"/>
        <v>87.24103671922434</v>
      </c>
      <c r="Y384" s="127">
        <f t="shared" si="50"/>
        <v>83.191347717955111</v>
      </c>
      <c r="Z384" s="127">
        <f t="shared" si="50"/>
        <v>92.25935438219156</v>
      </c>
      <c r="AA384" s="127">
        <f t="shared" si="50"/>
        <v>94.94074106628922</v>
      </c>
      <c r="AB384" s="127">
        <f t="shared" si="50"/>
        <v>94.08841483637606</v>
      </c>
      <c r="AC384" s="127">
        <f t="shared" si="50"/>
        <v>98.996690639046861</v>
      </c>
      <c r="AD384" s="127">
        <f t="shared" si="50"/>
        <v>129.18390380747132</v>
      </c>
      <c r="AE384" s="127">
        <f t="shared" si="50"/>
        <v>119.11144550019793</v>
      </c>
      <c r="AF384" s="127">
        <f t="shared" si="50"/>
        <v>132.49236645920638</v>
      </c>
      <c r="AG384" s="127">
        <f t="shared" si="50"/>
        <v>113.74806817273729</v>
      </c>
      <c r="AH384" s="127">
        <f t="shared" si="50"/>
        <v>97.470464293985955</v>
      </c>
      <c r="AI384" s="127">
        <f t="shared" si="50"/>
        <v>143.80470748094652</v>
      </c>
      <c r="AJ384" s="127">
        <f t="shared" si="50"/>
        <v>138.33645514529178</v>
      </c>
      <c r="AK384" s="127">
        <f t="shared" si="50"/>
        <v>143.13504619325445</v>
      </c>
      <c r="AL384" s="127">
        <f t="shared" si="50"/>
        <v>147.55777544318863</v>
      </c>
      <c r="AM384" s="127">
        <f t="shared" si="49"/>
        <v>148.56237175345245</v>
      </c>
      <c r="AN384" s="280">
        <v>1</v>
      </c>
      <c r="AO384" s="281">
        <v>1</v>
      </c>
      <c r="AP384" s="281">
        <v>1</v>
      </c>
      <c r="AQ384" s="281">
        <v>1</v>
      </c>
      <c r="AR384" s="281">
        <v>1</v>
      </c>
      <c r="AS384" s="281">
        <v>1</v>
      </c>
      <c r="AT384" s="281">
        <v>1</v>
      </c>
      <c r="AU384" s="281">
        <v>1</v>
      </c>
      <c r="AV384" s="281">
        <v>1</v>
      </c>
      <c r="AW384" s="281">
        <v>1</v>
      </c>
      <c r="AX384" s="281">
        <v>1</v>
      </c>
      <c r="AY384" s="281">
        <v>1</v>
      </c>
      <c r="AZ384" s="281">
        <v>1</v>
      </c>
      <c r="BA384" s="281">
        <v>1</v>
      </c>
      <c r="BB384" s="281">
        <v>1</v>
      </c>
      <c r="BC384" s="281">
        <v>4</v>
      </c>
      <c r="BD384" s="281">
        <v>6</v>
      </c>
      <c r="BE384" s="325">
        <v>7</v>
      </c>
    </row>
    <row r="385" spans="2:57" ht="15" x14ac:dyDescent="0.25">
      <c r="B385" s="772"/>
      <c r="C385" s="1" t="s">
        <v>3</v>
      </c>
      <c r="D385" s="365">
        <v>1216.28166012882</v>
      </c>
      <c r="E385" s="11">
        <v>1074.8667545077899</v>
      </c>
      <c r="F385" s="11">
        <v>1070.05588436417</v>
      </c>
      <c r="G385" s="11">
        <v>1190.03528877398</v>
      </c>
      <c r="H385" s="11">
        <v>1413.7760784448801</v>
      </c>
      <c r="I385" s="11">
        <v>1660.56894552577</v>
      </c>
      <c r="J385" s="11">
        <v>1605.74023133265</v>
      </c>
      <c r="K385" s="11">
        <v>1576.4028464338101</v>
      </c>
      <c r="L385" s="11">
        <v>1506.9580798489301</v>
      </c>
      <c r="M385" s="11">
        <v>1576.4151043153699</v>
      </c>
      <c r="N385" s="11">
        <v>1821.90941837169</v>
      </c>
      <c r="O385" s="11">
        <v>1997.35436275757</v>
      </c>
      <c r="P385" s="11">
        <v>1855</v>
      </c>
      <c r="Q385" s="11">
        <v>1921.86025699639</v>
      </c>
      <c r="R385" s="11">
        <v>1810.4175453395201</v>
      </c>
      <c r="S385" s="11">
        <v>1810.75958197912</v>
      </c>
      <c r="T385" s="11">
        <v>1826.72187037148</v>
      </c>
      <c r="U385" s="11">
        <v>1838.9180715641101</v>
      </c>
      <c r="V385" s="74">
        <f>100</f>
        <v>100</v>
      </c>
      <c r="W385" s="127">
        <f t="shared" si="50"/>
        <v>88.373177837273943</v>
      </c>
      <c r="X385" s="127">
        <f t="shared" si="50"/>
        <v>87.977638686982843</v>
      </c>
      <c r="Y385" s="127">
        <f t="shared" si="50"/>
        <v>97.842081138339267</v>
      </c>
      <c r="Z385" s="127">
        <f t="shared" si="50"/>
        <v>116.23755621663676</v>
      </c>
      <c r="AA385" s="127">
        <f t="shared" si="50"/>
        <v>136.52832234187386</v>
      </c>
      <c r="AB385" s="127">
        <f t="shared" si="50"/>
        <v>132.02042618669276</v>
      </c>
      <c r="AC385" s="127">
        <f t="shared" si="50"/>
        <v>129.60837099745865</v>
      </c>
      <c r="AD385" s="127">
        <f t="shared" si="50"/>
        <v>123.89877519729465</v>
      </c>
      <c r="AE385" s="127">
        <f t="shared" si="50"/>
        <v>129.60937881349022</v>
      </c>
      <c r="AF385" s="127">
        <f t="shared" si="50"/>
        <v>149.79338076829393</v>
      </c>
      <c r="AG385" s="127">
        <f t="shared" si="50"/>
        <v>164.21807778849714</v>
      </c>
      <c r="AH385" s="127">
        <f t="shared" si="50"/>
        <v>152.51401552856856</v>
      </c>
      <c r="AI385" s="127">
        <f>Q385*100/$D385</f>
        <v>158.01111864112463</v>
      </c>
      <c r="AJ385" s="127">
        <f>R385*100/$D385</f>
        <v>148.84854427121539</v>
      </c>
      <c r="AK385" s="127">
        <f>S385*100/$D385</f>
        <v>148.87666577060259</v>
      </c>
      <c r="AL385" s="127">
        <f>T385*100/$D385</f>
        <v>150.18904997531627</v>
      </c>
      <c r="AM385" s="127">
        <f t="shared" si="49"/>
        <v>151.19179478290783</v>
      </c>
      <c r="AN385" s="280">
        <v>1</v>
      </c>
      <c r="AO385" s="281">
        <v>1</v>
      </c>
      <c r="AP385" s="281">
        <v>1</v>
      </c>
      <c r="AQ385" s="281">
        <v>1</v>
      </c>
      <c r="AR385" s="281">
        <v>1</v>
      </c>
      <c r="AS385" s="281">
        <v>1</v>
      </c>
      <c r="AT385" s="281">
        <v>1</v>
      </c>
      <c r="AU385" s="281">
        <v>1</v>
      </c>
      <c r="AV385" s="281">
        <v>1</v>
      </c>
      <c r="AW385" s="281">
        <v>1</v>
      </c>
      <c r="AX385" s="281">
        <v>1</v>
      </c>
      <c r="AY385" s="281">
        <v>1</v>
      </c>
      <c r="AZ385" s="281">
        <v>1</v>
      </c>
      <c r="BA385" s="281">
        <v>1</v>
      </c>
      <c r="BB385" s="281">
        <v>1</v>
      </c>
      <c r="BC385" s="281">
        <v>4</v>
      </c>
      <c r="BD385" s="281">
        <v>6</v>
      </c>
      <c r="BE385" s="325">
        <v>7</v>
      </c>
    </row>
    <row r="386" spans="2:57" ht="15" x14ac:dyDescent="0.25">
      <c r="B386" s="772"/>
      <c r="C386" s="1" t="s">
        <v>4</v>
      </c>
      <c r="D386" s="365">
        <v>613.53038144251298</v>
      </c>
      <c r="E386" s="11">
        <v>639.18299785312104</v>
      </c>
      <c r="F386" s="11">
        <v>752.78832323327595</v>
      </c>
      <c r="G386" s="11">
        <v>916.34347740004398</v>
      </c>
      <c r="H386" s="11">
        <v>842.54762150804299</v>
      </c>
      <c r="I386" s="11">
        <v>1111.2111762785501</v>
      </c>
      <c r="J386" s="11">
        <v>1195.32915741447</v>
      </c>
      <c r="K386" s="11">
        <v>400.452556893458</v>
      </c>
      <c r="L386" s="11">
        <v>1083.89394963573</v>
      </c>
      <c r="M386" s="11">
        <v>585.66530146127002</v>
      </c>
      <c r="N386" s="11">
        <v>1146.3361464918601</v>
      </c>
      <c r="O386" s="11">
        <v>1356.19435258204</v>
      </c>
      <c r="P386" s="11">
        <v>910.3</v>
      </c>
      <c r="Q386" s="11">
        <v>1371.59421417663</v>
      </c>
      <c r="R386" s="11">
        <v>926.77828104083801</v>
      </c>
      <c r="S386" s="11">
        <v>926.21752496301997</v>
      </c>
      <c r="T386" s="11">
        <v>933.91216928337099</v>
      </c>
      <c r="U386" s="11">
        <v>940.36661265433997</v>
      </c>
      <c r="V386" s="74">
        <f>100</f>
        <v>100</v>
      </c>
      <c r="W386" s="127">
        <f t="shared" si="50"/>
        <v>104.18114851138985</v>
      </c>
      <c r="X386" s="127">
        <f t="shared" si="50"/>
        <v>122.6978069877068</v>
      </c>
      <c r="Y386" s="127">
        <f t="shared" si="50"/>
        <v>149.35584367404374</v>
      </c>
      <c r="Z386" s="127">
        <f t="shared" si="50"/>
        <v>137.32777495501884</v>
      </c>
      <c r="AA386" s="127">
        <f t="shared" si="50"/>
        <v>181.1175468875569</v>
      </c>
      <c r="AB386" s="127">
        <f t="shared" si="50"/>
        <v>194.82803029314547</v>
      </c>
      <c r="AC386" s="127">
        <f t="shared" si="50"/>
        <v>65.270208127579082</v>
      </c>
      <c r="AD386" s="127">
        <f t="shared" si="50"/>
        <v>176.66508170097677</v>
      </c>
      <c r="AE386" s="127">
        <f t="shared" si="50"/>
        <v>95.458239587789038</v>
      </c>
      <c r="AF386" s="127">
        <f t="shared" si="50"/>
        <v>186.84260489213776</v>
      </c>
      <c r="AG386" s="127">
        <f t="shared" si="50"/>
        <v>221.04762756709769</v>
      </c>
      <c r="AH386" s="127">
        <f t="shared" si="50"/>
        <v>148.37081056356683</v>
      </c>
      <c r="AI386" s="127">
        <f t="shared" si="50"/>
        <v>223.55766815520718</v>
      </c>
      <c r="AJ386" s="127">
        <f t="shared" si="50"/>
        <v>151.05662393797462</v>
      </c>
      <c r="AK386" s="127">
        <f t="shared" si="50"/>
        <v>150.96522568048334</v>
      </c>
      <c r="AL386" s="127">
        <f t="shared" si="50"/>
        <v>152.21938432577483</v>
      </c>
      <c r="AM386" s="127">
        <f t="shared" si="49"/>
        <v>153.27140123743834</v>
      </c>
      <c r="AN386" s="280">
        <v>4</v>
      </c>
      <c r="AO386" s="281">
        <v>4</v>
      </c>
      <c r="AP386" s="281">
        <v>1</v>
      </c>
      <c r="AQ386" s="281">
        <v>1</v>
      </c>
      <c r="AR386" s="281">
        <v>1</v>
      </c>
      <c r="AS386" s="281">
        <v>1</v>
      </c>
      <c r="AT386" s="281">
        <v>1</v>
      </c>
      <c r="AU386" s="281">
        <v>4</v>
      </c>
      <c r="AV386" s="281">
        <v>1</v>
      </c>
      <c r="AW386" s="281">
        <v>4</v>
      </c>
      <c r="AX386" s="281">
        <v>1</v>
      </c>
      <c r="AY386" s="281">
        <v>1</v>
      </c>
      <c r="AZ386" s="281">
        <v>1</v>
      </c>
      <c r="BA386" s="281">
        <v>1</v>
      </c>
      <c r="BB386" s="281">
        <v>1</v>
      </c>
      <c r="BC386" s="281">
        <v>4</v>
      </c>
      <c r="BD386" s="281">
        <v>6</v>
      </c>
      <c r="BE386" s="325">
        <v>7</v>
      </c>
    </row>
    <row r="387" spans="2:57" ht="15" x14ac:dyDescent="0.25">
      <c r="B387" s="772"/>
      <c r="C387" s="1" t="s">
        <v>5</v>
      </c>
      <c r="D387" s="365">
        <v>1092.6060180321499</v>
      </c>
      <c r="E387" s="11">
        <v>1183.87683692427</v>
      </c>
      <c r="F387" s="11">
        <v>1364.68674102195</v>
      </c>
      <c r="G387" s="11">
        <v>1536.6339401139001</v>
      </c>
      <c r="H387" s="11">
        <v>1557.4156361590501</v>
      </c>
      <c r="I387" s="11">
        <v>1534.93712780448</v>
      </c>
      <c r="J387" s="11">
        <v>1812.76859001977</v>
      </c>
      <c r="K387" s="11">
        <v>3195.0716007014898</v>
      </c>
      <c r="L387" s="11">
        <v>5620.2186671816798</v>
      </c>
      <c r="M387" s="11">
        <v>1918.85524249782</v>
      </c>
      <c r="N387" s="11">
        <v>1518.6903760912701</v>
      </c>
      <c r="O387" s="11">
        <v>-2258.25489697278</v>
      </c>
      <c r="P387" s="11">
        <v>2634</v>
      </c>
      <c r="Q387" s="11">
        <v>876.18065620653101</v>
      </c>
      <c r="R387" s="11">
        <v>891.13014138228198</v>
      </c>
      <c r="S387" s="11">
        <v>893.60382563814596</v>
      </c>
      <c r="T387" s="11">
        <v>902.96045249936401</v>
      </c>
      <c r="U387" s="11">
        <v>908.85008397021795</v>
      </c>
      <c r="V387" s="74">
        <f>100</f>
        <v>100</v>
      </c>
      <c r="W387" s="127">
        <f t="shared" si="50"/>
        <v>108.3534977279829</v>
      </c>
      <c r="X387" s="127">
        <f t="shared" si="50"/>
        <v>124.90199747204706</v>
      </c>
      <c r="Y387" s="127">
        <f t="shared" si="50"/>
        <v>140.63934435227364</v>
      </c>
      <c r="Z387" s="127">
        <f t="shared" si="50"/>
        <v>142.54137451705151</v>
      </c>
      <c r="AA387" s="127">
        <f t="shared" si="50"/>
        <v>140.48404479493857</v>
      </c>
      <c r="AB387" s="127">
        <f t="shared" si="50"/>
        <v>165.91237464394317</v>
      </c>
      <c r="AC387" s="127">
        <f t="shared" si="50"/>
        <v>292.42668884947284</v>
      </c>
      <c r="AD387" s="127">
        <f t="shared" si="50"/>
        <v>514.38657433939795</v>
      </c>
      <c r="AE387" s="127">
        <f t="shared" si="50"/>
        <v>175.62188115655772</v>
      </c>
      <c r="AF387" s="127">
        <f t="shared" si="50"/>
        <v>138.99707223162875</v>
      </c>
      <c r="AG387" s="127">
        <f t="shared" si="50"/>
        <v>-206.68519664938648</v>
      </c>
      <c r="AH387" s="127">
        <f t="shared" si="50"/>
        <v>241.07500384667426</v>
      </c>
      <c r="AI387" s="127">
        <f t="shared" ref="AI387:AI434" si="51">Q387*100/$D387</f>
        <v>80.191820450026967</v>
      </c>
      <c r="AJ387" s="127">
        <f t="shared" ref="AJ387:AJ434" si="52">R387*100/$D387</f>
        <v>81.56006160274147</v>
      </c>
      <c r="AK387" s="127">
        <f t="shared" ref="AK387:AK434" si="53">S387*100/$D387</f>
        <v>81.786463820470345</v>
      </c>
      <c r="AL387" s="127">
        <f t="shared" ref="AL387:AL434" si="54">T387*100/$D387</f>
        <v>82.64282253594493</v>
      </c>
      <c r="AM387" s="127">
        <f t="shared" si="49"/>
        <v>83.181866928310754</v>
      </c>
      <c r="AN387" s="280">
        <v>4</v>
      </c>
      <c r="AO387" s="281">
        <v>4</v>
      </c>
      <c r="AP387" s="281">
        <v>1</v>
      </c>
      <c r="AQ387" s="281">
        <v>1</v>
      </c>
      <c r="AR387" s="281">
        <v>1</v>
      </c>
      <c r="AS387" s="281">
        <v>1</v>
      </c>
      <c r="AT387" s="281">
        <v>1</v>
      </c>
      <c r="AU387" s="281">
        <v>4</v>
      </c>
      <c r="AV387" s="281">
        <v>1</v>
      </c>
      <c r="AW387" s="281">
        <v>4</v>
      </c>
      <c r="AX387" s="281">
        <v>1</v>
      </c>
      <c r="AY387" s="281">
        <v>1</v>
      </c>
      <c r="AZ387" s="281">
        <v>1</v>
      </c>
      <c r="BA387" s="281">
        <v>1</v>
      </c>
      <c r="BB387" s="281">
        <v>1</v>
      </c>
      <c r="BC387" s="281">
        <v>4</v>
      </c>
      <c r="BD387" s="281">
        <v>6</v>
      </c>
      <c r="BE387" s="325">
        <v>7</v>
      </c>
    </row>
    <row r="388" spans="2:57" ht="15" x14ac:dyDescent="0.25">
      <c r="B388" s="772"/>
      <c r="C388" s="1" t="s">
        <v>6</v>
      </c>
      <c r="D388" s="365">
        <v>7627.1253093492396</v>
      </c>
      <c r="E388" s="11">
        <v>6618.5918077603101</v>
      </c>
      <c r="F388" s="11">
        <v>7291.9663279020997</v>
      </c>
      <c r="G388" s="11">
        <v>7556.9220735357503</v>
      </c>
      <c r="H388" s="11">
        <v>8154.2718702995699</v>
      </c>
      <c r="I388" s="11">
        <v>8773.4011775168601</v>
      </c>
      <c r="J388" s="11">
        <v>9040.4224527447295</v>
      </c>
      <c r="K388" s="11">
        <v>9829.4314855323701</v>
      </c>
      <c r="L388" s="11">
        <v>14288.795184601</v>
      </c>
      <c r="M388" s="11">
        <v>9684.7804599992305</v>
      </c>
      <c r="N388" s="11">
        <v>10720.3139111208</v>
      </c>
      <c r="O388" s="11">
        <v>6446.8074281353302</v>
      </c>
      <c r="P388" s="11">
        <v>9985</v>
      </c>
      <c r="Q388" s="11">
        <v>10935.2256257113</v>
      </c>
      <c r="R388" s="11">
        <v>10136.651202024501</v>
      </c>
      <c r="S388" s="11">
        <v>10364.6658277612</v>
      </c>
      <c r="T388" s="11">
        <v>10605.755850993501</v>
      </c>
      <c r="U388" s="11">
        <v>10677.5594424676</v>
      </c>
      <c r="V388" s="74">
        <f>100</f>
        <v>100</v>
      </c>
      <c r="W388" s="127">
        <f t="shared" si="50"/>
        <v>86.777016756854891</v>
      </c>
      <c r="X388" s="127">
        <f t="shared" si="50"/>
        <v>95.605697194507783</v>
      </c>
      <c r="Y388" s="127">
        <f t="shared" si="50"/>
        <v>99.079558379256795</v>
      </c>
      <c r="Z388" s="127">
        <f t="shared" si="50"/>
        <v>106.91147109257743</v>
      </c>
      <c r="AA388" s="127">
        <f t="shared" si="50"/>
        <v>115.02893713785625</v>
      </c>
      <c r="AB388" s="127">
        <f t="shared" si="50"/>
        <v>118.52987968695214</v>
      </c>
      <c r="AC388" s="127">
        <f t="shared" si="50"/>
        <v>128.87465574327945</v>
      </c>
      <c r="AD388" s="127">
        <f t="shared" si="50"/>
        <v>187.34181759261205</v>
      </c>
      <c r="AE388" s="127">
        <f t="shared" si="50"/>
        <v>126.97812173254505</v>
      </c>
      <c r="AF388" s="127">
        <f t="shared" si="50"/>
        <v>140.55510400464993</v>
      </c>
      <c r="AG388" s="127">
        <f t="shared" si="50"/>
        <v>84.524734636690852</v>
      </c>
      <c r="AH388" s="127">
        <f t="shared" si="50"/>
        <v>130.91433003939906</v>
      </c>
      <c r="AI388" s="127">
        <f t="shared" si="51"/>
        <v>143.37283291133332</v>
      </c>
      <c r="AJ388" s="127">
        <f t="shared" si="52"/>
        <v>132.90264406170323</v>
      </c>
      <c r="AK388" s="127">
        <f t="shared" si="53"/>
        <v>135.89216654217438</v>
      </c>
      <c r="AL388" s="127">
        <f t="shared" si="54"/>
        <v>139.0531218622184</v>
      </c>
      <c r="AM388" s="127">
        <f t="shared" si="49"/>
        <v>139.9945459055088</v>
      </c>
      <c r="AN388" s="280"/>
      <c r="AO388" s="281"/>
      <c r="AP388" s="281"/>
      <c r="AQ388" s="281"/>
      <c r="AR388" s="281"/>
      <c r="AS388" s="281"/>
      <c r="AT388" s="281"/>
      <c r="AU388" s="281"/>
      <c r="AV388" s="281"/>
      <c r="AW388" s="281"/>
      <c r="AX388" s="281"/>
      <c r="AY388" s="281"/>
      <c r="AZ388" s="281"/>
      <c r="BA388" s="281"/>
      <c r="BB388" s="281"/>
      <c r="BC388" s="281"/>
      <c r="BD388" s="281"/>
      <c r="BE388" s="325"/>
    </row>
    <row r="389" spans="2:57" ht="15" x14ac:dyDescent="0.25">
      <c r="B389" s="765"/>
      <c r="C389" s="8" t="s">
        <v>7</v>
      </c>
      <c r="D389" s="424">
        <v>6534.5192913170904</v>
      </c>
      <c r="E389" s="341">
        <v>5434.7149708360503</v>
      </c>
      <c r="F389" s="341">
        <v>5927.2795868801404</v>
      </c>
      <c r="G389" s="341">
        <v>6020.28813342185</v>
      </c>
      <c r="H389" s="341">
        <v>6596.8562341405204</v>
      </c>
      <c r="I389" s="341">
        <v>7238.4640497123801</v>
      </c>
      <c r="J389" s="341">
        <v>7227.6538627249502</v>
      </c>
      <c r="K389" s="341">
        <v>6634.3598848308802</v>
      </c>
      <c r="L389" s="341">
        <v>8668.5765174193402</v>
      </c>
      <c r="M389" s="341">
        <v>7765.9252175014099</v>
      </c>
      <c r="N389" s="341">
        <v>9201.6235350295301</v>
      </c>
      <c r="O389" s="341">
        <v>8705.0623251081197</v>
      </c>
      <c r="P389" s="341">
        <v>7351</v>
      </c>
      <c r="Q389" s="341">
        <v>10059.044969504799</v>
      </c>
      <c r="R389" s="341">
        <v>9245.5210606421806</v>
      </c>
      <c r="S389" s="341">
        <v>9471.0620021230898</v>
      </c>
      <c r="T389" s="341">
        <v>9702.7953984940796</v>
      </c>
      <c r="U389" s="341">
        <v>9768.70935849733</v>
      </c>
      <c r="V389" s="74">
        <f>100</f>
        <v>100</v>
      </c>
      <c r="W389" s="127">
        <f t="shared" si="50"/>
        <v>83.169315577009115</v>
      </c>
      <c r="X389" s="127">
        <f t="shared" si="50"/>
        <v>90.707201595627168</v>
      </c>
      <c r="Y389" s="127">
        <f t="shared" si="50"/>
        <v>92.130543426835729</v>
      </c>
      <c r="Z389" s="127">
        <f t="shared" si="50"/>
        <v>100.95396371246868</v>
      </c>
      <c r="AA389" s="127">
        <f t="shared" si="50"/>
        <v>110.77270916210584</v>
      </c>
      <c r="AB389" s="127">
        <f t="shared" si="50"/>
        <v>110.60727714629108</v>
      </c>
      <c r="AC389" s="127">
        <f t="shared" si="50"/>
        <v>101.52789499981208</v>
      </c>
      <c r="AD389" s="127">
        <f t="shared" si="50"/>
        <v>132.65821296048406</v>
      </c>
      <c r="AE389" s="127">
        <f t="shared" si="50"/>
        <v>118.84462913470286</v>
      </c>
      <c r="AF389" s="127">
        <f t="shared" si="50"/>
        <v>140.81561511734188</v>
      </c>
      <c r="AG389" s="127">
        <f t="shared" si="50"/>
        <v>133.2165678457051</v>
      </c>
      <c r="AH389" s="127">
        <f t="shared" si="50"/>
        <v>112.49488558045623</v>
      </c>
      <c r="AI389" s="127">
        <f t="shared" si="51"/>
        <v>153.93703072957504</v>
      </c>
      <c r="AJ389" s="127">
        <f t="shared" si="52"/>
        <v>141.48739407545102</v>
      </c>
      <c r="AK389" s="127">
        <f t="shared" si="53"/>
        <v>144.93892480672611</v>
      </c>
      <c r="AL389" s="127">
        <f t="shared" si="54"/>
        <v>148.48522080862043</v>
      </c>
      <c r="AM389" s="127">
        <f t="shared" si="49"/>
        <v>149.49392484735262</v>
      </c>
      <c r="AN389" s="283"/>
      <c r="AO389" s="284"/>
      <c r="AP389" s="284"/>
      <c r="AQ389" s="284"/>
      <c r="AR389" s="284"/>
      <c r="AS389" s="284"/>
      <c r="AT389" s="284"/>
      <c r="AU389" s="284"/>
      <c r="AV389" s="284"/>
      <c r="AW389" s="284"/>
      <c r="AX389" s="284"/>
      <c r="AY389" s="284"/>
      <c r="AZ389" s="284"/>
      <c r="BA389" s="284"/>
      <c r="BB389" s="284"/>
      <c r="BC389" s="284"/>
      <c r="BD389" s="284"/>
      <c r="BE389" s="284"/>
    </row>
    <row r="390" spans="2:57" ht="15" customHeight="1" x14ac:dyDescent="0.25">
      <c r="B390" s="772" t="s">
        <v>72</v>
      </c>
      <c r="C390" s="1" t="s">
        <v>2</v>
      </c>
      <c r="D390" s="425">
        <v>1022.9308925371701</v>
      </c>
      <c r="E390" s="11">
        <v>1074.62934605843</v>
      </c>
      <c r="F390" s="11">
        <v>1097.6443679407701</v>
      </c>
      <c r="G390" s="11">
        <v>1118.7589532161701</v>
      </c>
      <c r="H390" s="11">
        <v>1110.9962913207701</v>
      </c>
      <c r="I390" s="11">
        <v>1134.9641453996901</v>
      </c>
      <c r="J390" s="11">
        <v>1163.7335807951899</v>
      </c>
      <c r="K390" s="11">
        <v>1093.8128089521399</v>
      </c>
      <c r="L390" s="11">
        <v>1165.0089591313399</v>
      </c>
      <c r="M390" s="11">
        <v>1160.8455202021801</v>
      </c>
      <c r="N390" s="11">
        <v>1183.0836784902399</v>
      </c>
      <c r="O390" s="11">
        <v>1017.75629610786</v>
      </c>
      <c r="P390" s="11">
        <v>1078.9000000000001</v>
      </c>
      <c r="Q390" s="11">
        <v>1876.74484207659</v>
      </c>
      <c r="R390" s="11">
        <v>1489.05250032091</v>
      </c>
      <c r="S390" s="11">
        <v>1540.7044941192801</v>
      </c>
      <c r="T390" s="11">
        <v>1588.31068747422</v>
      </c>
      <c r="U390" s="11">
        <v>1599.1417703941299</v>
      </c>
      <c r="V390" s="74">
        <f>100</f>
        <v>100</v>
      </c>
      <c r="W390" s="127">
        <f t="shared" si="50"/>
        <v>105.05395368332582</v>
      </c>
      <c r="X390" s="127">
        <f t="shared" si="50"/>
        <v>107.30386343287458</v>
      </c>
      <c r="Y390" s="127">
        <f t="shared" si="50"/>
        <v>109.36798970273722</v>
      </c>
      <c r="Z390" s="127">
        <f t="shared" si="50"/>
        <v>108.60912495908418</v>
      </c>
      <c r="AA390" s="127">
        <f t="shared" si="50"/>
        <v>110.95218197826097</v>
      </c>
      <c r="AB390" s="127">
        <f t="shared" si="50"/>
        <v>113.76463349432997</v>
      </c>
      <c r="AC390" s="127">
        <f t="shared" si="50"/>
        <v>106.92929668388075</v>
      </c>
      <c r="AD390" s="127">
        <f t="shared" si="50"/>
        <v>113.889312330941</v>
      </c>
      <c r="AE390" s="127">
        <f t="shared" si="50"/>
        <v>113.48230155831359</v>
      </c>
      <c r="AF390" s="127">
        <f t="shared" si="50"/>
        <v>115.65626643221651</v>
      </c>
      <c r="AG390" s="127">
        <f t="shared" si="50"/>
        <v>99.494140174369392</v>
      </c>
      <c r="AH390" s="127">
        <f t="shared" si="50"/>
        <v>105.47144561486556</v>
      </c>
      <c r="AI390" s="127">
        <f t="shared" si="51"/>
        <v>183.46741268334461</v>
      </c>
      <c r="AJ390" s="127">
        <f t="shared" si="52"/>
        <v>145.56726277252423</v>
      </c>
      <c r="AK390" s="127">
        <f t="shared" si="53"/>
        <v>150.61667463164389</v>
      </c>
      <c r="AL390" s="127">
        <f t="shared" si="54"/>
        <v>155.27057585823235</v>
      </c>
      <c r="AM390" s="127">
        <f t="shared" si="49"/>
        <v>156.32940426970458</v>
      </c>
      <c r="AN390" s="280">
        <v>1</v>
      </c>
      <c r="AO390" s="281">
        <v>1</v>
      </c>
      <c r="AP390" s="281">
        <v>1</v>
      </c>
      <c r="AQ390" s="281">
        <v>1</v>
      </c>
      <c r="AR390" s="281">
        <v>1</v>
      </c>
      <c r="AS390" s="281">
        <v>1</v>
      </c>
      <c r="AT390" s="281">
        <v>1</v>
      </c>
      <c r="AU390" s="281">
        <v>1</v>
      </c>
      <c r="AV390" s="281">
        <v>1</v>
      </c>
      <c r="AW390" s="281">
        <v>1</v>
      </c>
      <c r="AX390" s="281">
        <v>1</v>
      </c>
      <c r="AY390" s="281">
        <v>1</v>
      </c>
      <c r="AZ390" s="281">
        <v>1</v>
      </c>
      <c r="BA390" s="281">
        <v>1</v>
      </c>
      <c r="BB390" s="281">
        <v>1</v>
      </c>
      <c r="BC390" s="281">
        <v>4</v>
      </c>
      <c r="BD390" s="281">
        <v>6</v>
      </c>
      <c r="BE390" s="325">
        <v>7</v>
      </c>
    </row>
    <row r="391" spans="2:57" ht="15" x14ac:dyDescent="0.25">
      <c r="B391" s="772"/>
      <c r="C391" s="1" t="s">
        <v>3</v>
      </c>
      <c r="D391" s="365">
        <v>424.59683277640602</v>
      </c>
      <c r="E391" s="11">
        <v>463.65870161318998</v>
      </c>
      <c r="F391" s="11">
        <v>481.14786955599101</v>
      </c>
      <c r="G391" s="11">
        <v>534.22312288180001</v>
      </c>
      <c r="H391" s="11">
        <v>556.99080293479403</v>
      </c>
      <c r="I391" s="11">
        <v>580.42800373743398</v>
      </c>
      <c r="J391" s="11">
        <v>718.08128680166601</v>
      </c>
      <c r="K391" s="11">
        <v>693.79108044978</v>
      </c>
      <c r="L391" s="11">
        <v>660.82981942253798</v>
      </c>
      <c r="M391" s="11">
        <v>701.70986263997702</v>
      </c>
      <c r="N391" s="11">
        <v>743.25516697289595</v>
      </c>
      <c r="O391" s="11">
        <v>823.70897990333197</v>
      </c>
      <c r="P391" s="11">
        <v>964.8</v>
      </c>
      <c r="Q391" s="11">
        <v>967.10212736982396</v>
      </c>
      <c r="R391" s="11">
        <v>894.66928281957701</v>
      </c>
      <c r="S391" s="11">
        <v>894.83828955076206</v>
      </c>
      <c r="T391" s="11">
        <v>902.72650235528295</v>
      </c>
      <c r="U391" s="11">
        <v>908.74730887389899</v>
      </c>
      <c r="V391" s="74">
        <f>100</f>
        <v>100</v>
      </c>
      <c r="W391" s="127">
        <f t="shared" si="50"/>
        <v>109.19975511389508</v>
      </c>
      <c r="X391" s="127">
        <f t="shared" si="50"/>
        <v>113.31876086069745</v>
      </c>
      <c r="Y391" s="127">
        <f t="shared" si="50"/>
        <v>125.81891376545514</v>
      </c>
      <c r="Z391" s="127">
        <f t="shared" ref="Z391:AH419" si="55">H391*100/$D391</f>
        <v>131.18110168007473</v>
      </c>
      <c r="AA391" s="127">
        <f t="shared" si="55"/>
        <v>136.70097347219007</v>
      </c>
      <c r="AB391" s="127">
        <f t="shared" si="55"/>
        <v>169.12073557077375</v>
      </c>
      <c r="AC391" s="127">
        <f t="shared" si="55"/>
        <v>163.39996601320209</v>
      </c>
      <c r="AD391" s="127">
        <f t="shared" si="55"/>
        <v>155.63701102088365</v>
      </c>
      <c r="AE391" s="127">
        <f t="shared" si="55"/>
        <v>165.26497808557596</v>
      </c>
      <c r="AF391" s="127">
        <f t="shared" si="55"/>
        <v>175.04962580921944</v>
      </c>
      <c r="AG391" s="127">
        <f t="shared" si="55"/>
        <v>193.99790962103091</v>
      </c>
      <c r="AH391" s="127">
        <f t="shared" si="55"/>
        <v>227.22731907613326</v>
      </c>
      <c r="AI391" s="127">
        <f t="shared" si="51"/>
        <v>227.76951044265158</v>
      </c>
      <c r="AJ391" s="127">
        <f t="shared" si="52"/>
        <v>210.7103053429305</v>
      </c>
      <c r="AK391" s="127">
        <f t="shared" si="53"/>
        <v>210.75010939188672</v>
      </c>
      <c r="AL391" s="127">
        <f t="shared" si="54"/>
        <v>212.60792183785824</v>
      </c>
      <c r="AM391" s="127">
        <f t="shared" si="49"/>
        <v>214.02592735599799</v>
      </c>
      <c r="AN391" s="280">
        <v>1</v>
      </c>
      <c r="AO391" s="281">
        <v>1</v>
      </c>
      <c r="AP391" s="281">
        <v>1</v>
      </c>
      <c r="AQ391" s="281">
        <v>1</v>
      </c>
      <c r="AR391" s="281">
        <v>1</v>
      </c>
      <c r="AS391" s="281">
        <v>1</v>
      </c>
      <c r="AT391" s="281">
        <v>1</v>
      </c>
      <c r="AU391" s="281">
        <v>1</v>
      </c>
      <c r="AV391" s="281">
        <v>1</v>
      </c>
      <c r="AW391" s="281">
        <v>1</v>
      </c>
      <c r="AX391" s="281">
        <v>1</v>
      </c>
      <c r="AY391" s="281">
        <v>1</v>
      </c>
      <c r="AZ391" s="281">
        <v>1</v>
      </c>
      <c r="BA391" s="281">
        <v>1</v>
      </c>
      <c r="BB391" s="281">
        <v>1</v>
      </c>
      <c r="BC391" s="281">
        <v>4</v>
      </c>
      <c r="BD391" s="281">
        <v>6</v>
      </c>
      <c r="BE391" s="325">
        <v>7</v>
      </c>
    </row>
    <row r="392" spans="2:57" ht="15" x14ac:dyDescent="0.25">
      <c r="B392" s="772"/>
      <c r="C392" s="1" t="s">
        <v>4</v>
      </c>
      <c r="D392" s="365">
        <v>58.598361111615603</v>
      </c>
      <c r="E392" s="11">
        <v>62.794563838019201</v>
      </c>
      <c r="F392" s="11">
        <v>54.469570138413999</v>
      </c>
      <c r="G392" s="11">
        <v>100.50900717203599</v>
      </c>
      <c r="H392" s="11">
        <v>116.65701911318899</v>
      </c>
      <c r="I392" s="11">
        <v>131.37300173573999</v>
      </c>
      <c r="J392" s="11">
        <v>178.30513418626299</v>
      </c>
      <c r="K392" s="11">
        <v>178.608448567956</v>
      </c>
      <c r="L392" s="11">
        <v>139.054301992468</v>
      </c>
      <c r="M392" s="11">
        <v>181.450550896317</v>
      </c>
      <c r="N392" s="11">
        <v>201.17716670299899</v>
      </c>
      <c r="O392" s="11">
        <v>277.48664461969003</v>
      </c>
      <c r="P392" s="11">
        <v>289</v>
      </c>
      <c r="Q392" s="11">
        <v>227.882454792175</v>
      </c>
      <c r="R392" s="11">
        <v>123.20979957090201</v>
      </c>
      <c r="S392" s="11">
        <v>123.135257744508</v>
      </c>
      <c r="T392" s="11">
        <v>124.15821506102699</v>
      </c>
      <c r="U392" s="11">
        <v>124.99253028342299</v>
      </c>
      <c r="V392" s="74">
        <f>100</f>
        <v>100</v>
      </c>
      <c r="W392" s="127">
        <f t="shared" ref="W392:AL440" si="56">E392*100/$D392</f>
        <v>107.16095577896941</v>
      </c>
      <c r="X392" s="127">
        <f t="shared" si="56"/>
        <v>92.954084559912417</v>
      </c>
      <c r="Y392" s="127">
        <f t="shared" si="56"/>
        <v>171.5218741025723</v>
      </c>
      <c r="Z392" s="127">
        <f t="shared" si="55"/>
        <v>199.07897917313045</v>
      </c>
      <c r="AA392" s="127">
        <f t="shared" si="55"/>
        <v>224.19227985831623</v>
      </c>
      <c r="AB392" s="127">
        <f t="shared" si="55"/>
        <v>304.28348302546402</v>
      </c>
      <c r="AC392" s="127">
        <f t="shared" si="55"/>
        <v>304.80109883576847</v>
      </c>
      <c r="AD392" s="127">
        <f t="shared" si="55"/>
        <v>237.30066738147065</v>
      </c>
      <c r="AE392" s="127">
        <f t="shared" si="55"/>
        <v>309.65123845477166</v>
      </c>
      <c r="AF392" s="127">
        <f t="shared" si="55"/>
        <v>343.31534685723631</v>
      </c>
      <c r="AG392" s="127">
        <f t="shared" si="55"/>
        <v>473.53994097402409</v>
      </c>
      <c r="AH392" s="127">
        <f t="shared" si="55"/>
        <v>493.18785460488459</v>
      </c>
      <c r="AI392" s="127">
        <f t="shared" si="51"/>
        <v>388.88878540154809</v>
      </c>
      <c r="AJ392" s="127">
        <f t="shared" si="52"/>
        <v>210.26151113034948</v>
      </c>
      <c r="AK392" s="127">
        <f t="shared" si="53"/>
        <v>210.13430309077302</v>
      </c>
      <c r="AL392" s="127">
        <f t="shared" si="54"/>
        <v>211.88001286339022</v>
      </c>
      <c r="AM392" s="127">
        <f t="shared" si="49"/>
        <v>213.3037987962542</v>
      </c>
      <c r="AN392" s="280">
        <v>4</v>
      </c>
      <c r="AO392" s="281">
        <v>4</v>
      </c>
      <c r="AP392" s="281">
        <v>1</v>
      </c>
      <c r="AQ392" s="281">
        <v>4</v>
      </c>
      <c r="AR392" s="281">
        <v>4</v>
      </c>
      <c r="AS392" s="281">
        <v>4</v>
      </c>
      <c r="AT392" s="281">
        <v>4</v>
      </c>
      <c r="AU392" s="281">
        <v>4</v>
      </c>
      <c r="AV392" s="281">
        <v>1</v>
      </c>
      <c r="AW392" s="281">
        <v>4</v>
      </c>
      <c r="AX392" s="281">
        <v>1</v>
      </c>
      <c r="AY392" s="281">
        <v>1</v>
      </c>
      <c r="AZ392" s="281">
        <v>1</v>
      </c>
      <c r="BA392" s="281">
        <v>1</v>
      </c>
      <c r="BB392" s="281">
        <v>1</v>
      </c>
      <c r="BC392" s="281">
        <v>4</v>
      </c>
      <c r="BD392" s="281">
        <v>6</v>
      </c>
      <c r="BE392" s="325">
        <v>7</v>
      </c>
    </row>
    <row r="393" spans="2:57" ht="15" x14ac:dyDescent="0.25">
      <c r="B393" s="772"/>
      <c r="C393" s="1" t="s">
        <v>5</v>
      </c>
      <c r="D393" s="365">
        <v>0</v>
      </c>
      <c r="E393" s="11">
        <v>0</v>
      </c>
      <c r="F393" s="11">
        <v>0</v>
      </c>
      <c r="G393" s="11">
        <v>0</v>
      </c>
      <c r="H393" s="11">
        <v>0</v>
      </c>
      <c r="I393" s="11">
        <v>0</v>
      </c>
      <c r="J393" s="11">
        <v>0</v>
      </c>
      <c r="K393" s="11">
        <v>0</v>
      </c>
      <c r="L393" s="11">
        <v>67.273956288022703</v>
      </c>
      <c r="M393" s="11">
        <v>69.371506686367695</v>
      </c>
      <c r="N393" s="11">
        <v>133.80669137263499</v>
      </c>
      <c r="O393" s="11">
        <v>330.50114474688399</v>
      </c>
      <c r="P393" s="11">
        <v>456.8</v>
      </c>
      <c r="Q393" s="11">
        <v>284.70959018705702</v>
      </c>
      <c r="R393" s="11">
        <v>344.02105147342002</v>
      </c>
      <c r="S393" s="11">
        <v>344.97601236374601</v>
      </c>
      <c r="T393" s="11">
        <v>348.58814845597101</v>
      </c>
      <c r="U393" s="11">
        <v>350.86767407327</v>
      </c>
      <c r="V393" s="74">
        <f>100</f>
        <v>100</v>
      </c>
      <c r="W393" s="127" t="e">
        <f t="shared" si="56"/>
        <v>#DIV/0!</v>
      </c>
      <c r="X393" s="127" t="e">
        <f t="shared" si="56"/>
        <v>#DIV/0!</v>
      </c>
      <c r="Y393" s="127" t="e">
        <f t="shared" si="56"/>
        <v>#DIV/0!</v>
      </c>
      <c r="Z393" s="127" t="e">
        <f t="shared" si="55"/>
        <v>#DIV/0!</v>
      </c>
      <c r="AA393" s="127" t="e">
        <f t="shared" si="55"/>
        <v>#DIV/0!</v>
      </c>
      <c r="AB393" s="127" t="e">
        <f t="shared" si="55"/>
        <v>#DIV/0!</v>
      </c>
      <c r="AC393" s="127" t="e">
        <f t="shared" si="55"/>
        <v>#DIV/0!</v>
      </c>
      <c r="AD393" s="127" t="e">
        <f t="shared" si="55"/>
        <v>#DIV/0!</v>
      </c>
      <c r="AE393" s="127" t="e">
        <f t="shared" si="55"/>
        <v>#DIV/0!</v>
      </c>
      <c r="AF393" s="127" t="e">
        <f t="shared" si="55"/>
        <v>#DIV/0!</v>
      </c>
      <c r="AG393" s="127" t="e">
        <f t="shared" si="55"/>
        <v>#DIV/0!</v>
      </c>
      <c r="AH393" s="127" t="e">
        <f t="shared" si="55"/>
        <v>#DIV/0!</v>
      </c>
      <c r="AI393" s="127" t="e">
        <f t="shared" si="51"/>
        <v>#DIV/0!</v>
      </c>
      <c r="AJ393" s="127" t="e">
        <f t="shared" si="52"/>
        <v>#DIV/0!</v>
      </c>
      <c r="AK393" s="127" t="e">
        <f t="shared" si="53"/>
        <v>#DIV/0!</v>
      </c>
      <c r="AL393" s="127" t="e">
        <f t="shared" si="54"/>
        <v>#DIV/0!</v>
      </c>
      <c r="AM393" s="127" t="e">
        <f t="shared" ref="AM393:AM424" si="57">U393*100/$D393</f>
        <v>#DIV/0!</v>
      </c>
      <c r="AN393" s="280">
        <v>4</v>
      </c>
      <c r="AO393" s="281">
        <v>4</v>
      </c>
      <c r="AP393" s="281">
        <v>1</v>
      </c>
      <c r="AQ393" s="281">
        <v>4</v>
      </c>
      <c r="AR393" s="281">
        <v>4</v>
      </c>
      <c r="AS393" s="281">
        <v>4</v>
      </c>
      <c r="AT393" s="281">
        <v>4</v>
      </c>
      <c r="AU393" s="281">
        <v>4</v>
      </c>
      <c r="AV393" s="281">
        <v>1</v>
      </c>
      <c r="AW393" s="281">
        <v>4</v>
      </c>
      <c r="AX393" s="281">
        <v>1</v>
      </c>
      <c r="AY393" s="281">
        <v>1</v>
      </c>
      <c r="AZ393" s="281">
        <v>1</v>
      </c>
      <c r="BA393" s="281">
        <v>1</v>
      </c>
      <c r="BB393" s="281">
        <v>1</v>
      </c>
      <c r="BC393" s="281">
        <v>4</v>
      </c>
      <c r="BD393" s="281">
        <v>6</v>
      </c>
      <c r="BE393" s="325">
        <v>7</v>
      </c>
    </row>
    <row r="394" spans="2:57" ht="15" x14ac:dyDescent="0.25">
      <c r="B394" s="772"/>
      <c r="C394" s="1" t="s">
        <v>6</v>
      </c>
      <c r="D394" s="365">
        <v>1506.1260864251899</v>
      </c>
      <c r="E394" s="11">
        <v>1601.0826115096299</v>
      </c>
      <c r="F394" s="11">
        <v>1633.26180763517</v>
      </c>
      <c r="G394" s="11">
        <v>1753.49108327001</v>
      </c>
      <c r="H394" s="11">
        <v>1784.6441133687599</v>
      </c>
      <c r="I394" s="11">
        <v>1846.76515087287</v>
      </c>
      <c r="J394" s="11">
        <v>2060.1200017831202</v>
      </c>
      <c r="K394" s="11">
        <v>1966.2123379698801</v>
      </c>
      <c r="L394" s="11">
        <v>2032.16703683437</v>
      </c>
      <c r="M394" s="11">
        <v>2113.3774404248402</v>
      </c>
      <c r="N394" s="11">
        <v>2261.3227035387699</v>
      </c>
      <c r="O394" s="11">
        <v>2449.4530653777701</v>
      </c>
      <c r="P394" s="11">
        <v>2789.5</v>
      </c>
      <c r="Q394" s="11">
        <v>3356.4390144256499</v>
      </c>
      <c r="R394" s="11">
        <v>2850.95263418481</v>
      </c>
      <c r="S394" s="11">
        <v>2903.6540537782998</v>
      </c>
      <c r="T394" s="11">
        <v>2963.7835533465</v>
      </c>
      <c r="U394" s="11">
        <v>2983.7492836247302</v>
      </c>
      <c r="V394" s="74">
        <f>100</f>
        <v>100</v>
      </c>
      <c r="W394" s="127">
        <f t="shared" si="56"/>
        <v>106.30468630351</v>
      </c>
      <c r="X394" s="127">
        <f t="shared" si="56"/>
        <v>108.44124023585161</v>
      </c>
      <c r="Y394" s="127">
        <f t="shared" si="56"/>
        <v>116.42392353962505</v>
      </c>
      <c r="Z394" s="127">
        <f t="shared" si="55"/>
        <v>118.49234466183613</v>
      </c>
      <c r="AA394" s="127">
        <f t="shared" si="55"/>
        <v>122.61690223135246</v>
      </c>
      <c r="AB394" s="127">
        <f t="shared" si="55"/>
        <v>136.78270500399088</v>
      </c>
      <c r="AC394" s="127">
        <f t="shared" si="55"/>
        <v>130.54765837279339</v>
      </c>
      <c r="AD394" s="127">
        <f t="shared" si="55"/>
        <v>134.92675381898107</v>
      </c>
      <c r="AE394" s="127">
        <f t="shared" si="55"/>
        <v>140.31875946329097</v>
      </c>
      <c r="AF394" s="127">
        <f t="shared" si="55"/>
        <v>150.1416597136332</v>
      </c>
      <c r="AG394" s="127">
        <f t="shared" si="55"/>
        <v>162.63266983122105</v>
      </c>
      <c r="AH394" s="127">
        <f t="shared" si="55"/>
        <v>185.21025730461352</v>
      </c>
      <c r="AI394" s="127">
        <f t="shared" si="51"/>
        <v>222.85245868041511</v>
      </c>
      <c r="AJ394" s="127">
        <f t="shared" si="52"/>
        <v>189.29043589913402</v>
      </c>
      <c r="AK394" s="127">
        <f t="shared" si="53"/>
        <v>192.78957319371321</v>
      </c>
      <c r="AL394" s="127">
        <f t="shared" si="54"/>
        <v>196.78190159902741</v>
      </c>
      <c r="AM394" s="127">
        <f t="shared" si="57"/>
        <v>198.10753631568116</v>
      </c>
      <c r="AN394" s="280"/>
      <c r="AO394" s="281"/>
      <c r="AP394" s="281"/>
      <c r="AQ394" s="281"/>
      <c r="AR394" s="281"/>
      <c r="AS394" s="281"/>
      <c r="AT394" s="281"/>
      <c r="AU394" s="281"/>
      <c r="AV394" s="281"/>
      <c r="AW394" s="281"/>
      <c r="AX394" s="281"/>
      <c r="AY394" s="281"/>
      <c r="AZ394" s="281"/>
      <c r="BA394" s="281"/>
      <c r="BB394" s="281"/>
      <c r="BC394" s="281"/>
      <c r="BD394" s="281"/>
      <c r="BE394" s="325"/>
    </row>
    <row r="395" spans="2:57" ht="15" x14ac:dyDescent="0.25">
      <c r="B395" s="765"/>
      <c r="C395" s="8" t="s">
        <v>7</v>
      </c>
      <c r="D395" s="424">
        <v>1506.1260864251899</v>
      </c>
      <c r="E395" s="341">
        <v>1601.0826115096299</v>
      </c>
      <c r="F395" s="341">
        <v>1633.26180763517</v>
      </c>
      <c r="G395" s="341">
        <v>1753.49108327001</v>
      </c>
      <c r="H395" s="341">
        <v>1784.6441133687599</v>
      </c>
      <c r="I395" s="341">
        <v>1846.76515087287</v>
      </c>
      <c r="J395" s="341">
        <v>2060.1200017831202</v>
      </c>
      <c r="K395" s="341">
        <v>1966.2123379698801</v>
      </c>
      <c r="L395" s="341">
        <v>1964.8930805463499</v>
      </c>
      <c r="M395" s="341">
        <v>2044.0059337384801</v>
      </c>
      <c r="N395" s="341">
        <v>2127.5160121661302</v>
      </c>
      <c r="O395" s="341">
        <v>2118.9519206308801</v>
      </c>
      <c r="P395" s="341">
        <v>2332.6999999999998</v>
      </c>
      <c r="Q395" s="341">
        <v>3071.7294242385901</v>
      </c>
      <c r="R395" s="341">
        <v>2506.9315827113901</v>
      </c>
      <c r="S395" s="341">
        <v>2558.6780414145501</v>
      </c>
      <c r="T395" s="341">
        <v>2615.19540489053</v>
      </c>
      <c r="U395" s="341">
        <v>2632.8816095514599</v>
      </c>
      <c r="V395" s="74">
        <f>100</f>
        <v>100</v>
      </c>
      <c r="W395" s="127">
        <f t="shared" si="56"/>
        <v>106.30468630351</v>
      </c>
      <c r="X395" s="127">
        <f t="shared" si="56"/>
        <v>108.44124023585161</v>
      </c>
      <c r="Y395" s="127">
        <f t="shared" si="56"/>
        <v>116.42392353962505</v>
      </c>
      <c r="Z395" s="127">
        <f t="shared" si="55"/>
        <v>118.49234466183613</v>
      </c>
      <c r="AA395" s="127">
        <f t="shared" si="55"/>
        <v>122.61690223135246</v>
      </c>
      <c r="AB395" s="127">
        <f t="shared" si="55"/>
        <v>136.78270500399088</v>
      </c>
      <c r="AC395" s="127">
        <f t="shared" si="55"/>
        <v>130.54765837279339</v>
      </c>
      <c r="AD395" s="127">
        <f t="shared" si="55"/>
        <v>130.46006561177421</v>
      </c>
      <c r="AE395" s="127">
        <f t="shared" si="55"/>
        <v>135.71280334105063</v>
      </c>
      <c r="AF395" s="127">
        <f t="shared" si="55"/>
        <v>141.25749705430158</v>
      </c>
      <c r="AG395" s="127">
        <f t="shared" si="55"/>
        <v>140.68887988390404</v>
      </c>
      <c r="AH395" s="127">
        <f t="shared" si="55"/>
        <v>154.88079125810069</v>
      </c>
      <c r="AI395" s="127">
        <f t="shared" si="51"/>
        <v>203.9490220589287</v>
      </c>
      <c r="AJ395" s="127">
        <f t="shared" si="52"/>
        <v>166.44898493602386</v>
      </c>
      <c r="AK395" s="127">
        <f t="shared" si="53"/>
        <v>169.88471712136706</v>
      </c>
      <c r="AL395" s="127">
        <f t="shared" si="54"/>
        <v>173.63721593175049</v>
      </c>
      <c r="AM395" s="127">
        <f t="shared" si="57"/>
        <v>174.81150039706432</v>
      </c>
      <c r="AN395" s="283"/>
      <c r="AO395" s="284"/>
      <c r="AP395" s="284"/>
      <c r="AQ395" s="284"/>
      <c r="AR395" s="284"/>
      <c r="AS395" s="284"/>
      <c r="AT395" s="284"/>
      <c r="AU395" s="284"/>
      <c r="AV395" s="284"/>
      <c r="AW395" s="284"/>
      <c r="AX395" s="284"/>
      <c r="AY395" s="284"/>
      <c r="AZ395" s="284"/>
      <c r="BA395" s="284"/>
      <c r="BB395" s="284"/>
      <c r="BC395" s="284"/>
      <c r="BD395" s="284"/>
      <c r="BE395" s="284"/>
    </row>
    <row r="396" spans="2:57" ht="15" customHeight="1" x14ac:dyDescent="0.25">
      <c r="B396" s="772" t="s">
        <v>73</v>
      </c>
      <c r="C396" s="1" t="s">
        <v>2</v>
      </c>
      <c r="D396" s="425">
        <v>7851.3487335948503</v>
      </c>
      <c r="E396" s="11">
        <v>7758.5081253041799</v>
      </c>
      <c r="F396" s="11">
        <v>7176.77851399467</v>
      </c>
      <c r="G396" s="11">
        <v>6227.3621932613596</v>
      </c>
      <c r="H396" s="11">
        <v>5326.2604342484501</v>
      </c>
      <c r="I396" s="11">
        <v>5862.4804403868002</v>
      </c>
      <c r="J396" s="11">
        <v>5641.3570631580096</v>
      </c>
      <c r="K396" s="11">
        <v>5230.1591612798102</v>
      </c>
      <c r="L396" s="11">
        <v>5922.3613480542099</v>
      </c>
      <c r="M396" s="11">
        <v>12115.703877591999</v>
      </c>
      <c r="N396" s="11">
        <v>4606.6249364184696</v>
      </c>
      <c r="O396" s="11">
        <v>3073.7216993131501</v>
      </c>
      <c r="P396" s="11">
        <v>3751.9</v>
      </c>
      <c r="Q396" s="11">
        <v>4688.8612200033103</v>
      </c>
      <c r="R396" s="11">
        <v>5553.3346780848296</v>
      </c>
      <c r="S396" s="11">
        <v>5741.8749561341901</v>
      </c>
      <c r="T396" s="11">
        <v>5670.2767978840402</v>
      </c>
      <c r="U396" s="11">
        <v>5672.3739238244598</v>
      </c>
      <c r="V396" s="74">
        <f>100</f>
        <v>100</v>
      </c>
      <c r="W396" s="127">
        <f t="shared" si="56"/>
        <v>98.817520257463315</v>
      </c>
      <c r="X396" s="127">
        <f t="shared" si="56"/>
        <v>91.408224975235314</v>
      </c>
      <c r="Y396" s="127">
        <f t="shared" si="56"/>
        <v>79.315827185402242</v>
      </c>
      <c r="Z396" s="127">
        <f t="shared" si="55"/>
        <v>67.83879579132828</v>
      </c>
      <c r="AA396" s="127">
        <f t="shared" si="55"/>
        <v>74.668450470198152</v>
      </c>
      <c r="AB396" s="127">
        <f t="shared" si="55"/>
        <v>71.852076051843326</v>
      </c>
      <c r="AC396" s="127">
        <f t="shared" si="55"/>
        <v>66.614786054537007</v>
      </c>
      <c r="AD396" s="127">
        <f t="shared" si="55"/>
        <v>75.431133541594377</v>
      </c>
      <c r="AE396" s="127">
        <f t="shared" si="55"/>
        <v>154.31366366074855</v>
      </c>
      <c r="AF396" s="127">
        <f t="shared" si="55"/>
        <v>58.673039406686264</v>
      </c>
      <c r="AG396" s="127">
        <f t="shared" si="55"/>
        <v>39.148964128432027</v>
      </c>
      <c r="AH396" s="127">
        <f t="shared" si="55"/>
        <v>47.78669407392556</v>
      </c>
      <c r="AI396" s="127">
        <f t="shared" si="51"/>
        <v>59.720455416026972</v>
      </c>
      <c r="AJ396" s="127">
        <f t="shared" si="52"/>
        <v>70.73096440517115</v>
      </c>
      <c r="AK396" s="127">
        <f t="shared" si="53"/>
        <v>73.132338798880383</v>
      </c>
      <c r="AL396" s="127">
        <f t="shared" si="54"/>
        <v>72.220417030028216</v>
      </c>
      <c r="AM396" s="127">
        <f t="shared" si="57"/>
        <v>72.247127420963295</v>
      </c>
      <c r="AN396" s="280">
        <v>1</v>
      </c>
      <c r="AO396" s="281">
        <v>1</v>
      </c>
      <c r="AP396" s="281">
        <v>1</v>
      </c>
      <c r="AQ396" s="281">
        <v>1</v>
      </c>
      <c r="AR396" s="281">
        <v>1</v>
      </c>
      <c r="AS396" s="281">
        <v>1</v>
      </c>
      <c r="AT396" s="281">
        <v>1</v>
      </c>
      <c r="AU396" s="281">
        <v>1</v>
      </c>
      <c r="AV396" s="281">
        <v>1</v>
      </c>
      <c r="AW396" s="281">
        <v>1</v>
      </c>
      <c r="AX396" s="281">
        <v>1</v>
      </c>
      <c r="AY396" s="281">
        <v>1</v>
      </c>
      <c r="AZ396" s="281">
        <v>1</v>
      </c>
      <c r="BA396" s="281">
        <v>1</v>
      </c>
      <c r="BB396" s="281">
        <v>1</v>
      </c>
      <c r="BC396" s="281">
        <v>4</v>
      </c>
      <c r="BD396" s="281">
        <v>6</v>
      </c>
      <c r="BE396" s="325">
        <v>7</v>
      </c>
    </row>
    <row r="397" spans="2:57" ht="15" x14ac:dyDescent="0.25">
      <c r="B397" s="772"/>
      <c r="C397" s="1" t="s">
        <v>3</v>
      </c>
      <c r="D397" s="365">
        <v>3537.9437260884301</v>
      </c>
      <c r="E397" s="11">
        <v>3600.06172619684</v>
      </c>
      <c r="F397" s="11">
        <v>3376.0522530594899</v>
      </c>
      <c r="G397" s="11">
        <v>3146.6405785961401</v>
      </c>
      <c r="H397" s="11">
        <v>2778.2944668342998</v>
      </c>
      <c r="I397" s="11">
        <v>2832.7948576510498</v>
      </c>
      <c r="J397" s="11">
        <v>3428.89338150002</v>
      </c>
      <c r="K397" s="11">
        <v>3330.5448421967499</v>
      </c>
      <c r="L397" s="11">
        <v>3507.9022757266598</v>
      </c>
      <c r="M397" s="11">
        <v>3919.6776956508002</v>
      </c>
      <c r="N397" s="11">
        <v>3039.87211028412</v>
      </c>
      <c r="O397" s="11">
        <v>3188.3998982447201</v>
      </c>
      <c r="P397" s="11">
        <v>2701</v>
      </c>
      <c r="Q397" s="11">
        <v>4063.4320010116398</v>
      </c>
      <c r="R397" s="11">
        <v>3765.5272953991198</v>
      </c>
      <c r="S397" s="11">
        <v>3770.2917312281302</v>
      </c>
      <c r="T397" s="11">
        <v>3702.2267009656898</v>
      </c>
      <c r="U397" s="11">
        <v>3704.8098524381298</v>
      </c>
      <c r="V397" s="74">
        <f>100</f>
        <v>100</v>
      </c>
      <c r="W397" s="127">
        <f t="shared" si="56"/>
        <v>101.75576563443784</v>
      </c>
      <c r="X397" s="127">
        <f t="shared" si="56"/>
        <v>95.424136573027738</v>
      </c>
      <c r="Y397" s="127">
        <f t="shared" si="56"/>
        <v>88.939814259710772</v>
      </c>
      <c r="Z397" s="127">
        <f t="shared" si="55"/>
        <v>78.528509267896055</v>
      </c>
      <c r="AA397" s="127">
        <f t="shared" si="55"/>
        <v>80.06896313138941</v>
      </c>
      <c r="AB397" s="127">
        <f t="shared" si="55"/>
        <v>96.917691375804424</v>
      </c>
      <c r="AC397" s="127">
        <f t="shared" si="55"/>
        <v>94.137869340251456</v>
      </c>
      <c r="AD397" s="127">
        <f t="shared" si="55"/>
        <v>99.150878230757371</v>
      </c>
      <c r="AE397" s="127">
        <f t="shared" si="55"/>
        <v>110.78971287043102</v>
      </c>
      <c r="AF397" s="127">
        <f t="shared" si="55"/>
        <v>85.922002881742245</v>
      </c>
      <c r="AG397" s="127">
        <f t="shared" si="55"/>
        <v>90.120141672514166</v>
      </c>
      <c r="AH397" s="127">
        <f t="shared" si="55"/>
        <v>76.343780713161323</v>
      </c>
      <c r="AI397" s="127">
        <f t="shared" si="51"/>
        <v>114.85292914775081</v>
      </c>
      <c r="AJ397" s="127">
        <f t="shared" si="52"/>
        <v>106.43265091054195</v>
      </c>
      <c r="AK397" s="127">
        <f t="shared" si="53"/>
        <v>106.5673177169662</v>
      </c>
      <c r="AL397" s="127">
        <f t="shared" si="54"/>
        <v>104.64345924062766</v>
      </c>
      <c r="AM397" s="127">
        <f t="shared" si="57"/>
        <v>104.71647203202374</v>
      </c>
      <c r="AN397" s="280">
        <v>1</v>
      </c>
      <c r="AO397" s="281">
        <v>1</v>
      </c>
      <c r="AP397" s="281">
        <v>1</v>
      </c>
      <c r="AQ397" s="281">
        <v>1</v>
      </c>
      <c r="AR397" s="281">
        <v>1</v>
      </c>
      <c r="AS397" s="281">
        <v>1</v>
      </c>
      <c r="AT397" s="281">
        <v>1</v>
      </c>
      <c r="AU397" s="281">
        <v>1</v>
      </c>
      <c r="AV397" s="281">
        <v>1</v>
      </c>
      <c r="AW397" s="281">
        <v>1</v>
      </c>
      <c r="AX397" s="281">
        <v>1</v>
      </c>
      <c r="AY397" s="281">
        <v>1</v>
      </c>
      <c r="AZ397" s="281">
        <v>1</v>
      </c>
      <c r="BA397" s="281">
        <v>1</v>
      </c>
      <c r="BB397" s="281">
        <v>1</v>
      </c>
      <c r="BC397" s="281">
        <v>4</v>
      </c>
      <c r="BD397" s="281">
        <v>6</v>
      </c>
      <c r="BE397" s="325">
        <v>7</v>
      </c>
    </row>
    <row r="398" spans="2:57" ht="15" x14ac:dyDescent="0.25">
      <c r="B398" s="772"/>
      <c r="C398" s="1" t="s">
        <v>4</v>
      </c>
      <c r="D398" s="365">
        <v>3443.9924451547299</v>
      </c>
      <c r="E398" s="11">
        <v>2953.9546312453299</v>
      </c>
      <c r="F398" s="11">
        <v>4208.7764389634303</v>
      </c>
      <c r="G398" s="11">
        <v>3915.6563362565998</v>
      </c>
      <c r="H398" s="11">
        <v>3069.1329957631501</v>
      </c>
      <c r="I398" s="11">
        <v>6780.2906642951202</v>
      </c>
      <c r="J398" s="11">
        <v>6998.8621173455304</v>
      </c>
      <c r="K398" s="11">
        <v>7200.8256830897899</v>
      </c>
      <c r="L398" s="11">
        <v>6522.4622053411504</v>
      </c>
      <c r="M398" s="11">
        <v>6014.3387367953601</v>
      </c>
      <c r="N398" s="11">
        <v>4840.9164045550297</v>
      </c>
      <c r="O398" s="11">
        <v>2803.96845586365</v>
      </c>
      <c r="P398" s="11">
        <v>2465.1</v>
      </c>
      <c r="Q398" s="11">
        <v>3619.8359970039801</v>
      </c>
      <c r="R398" s="11">
        <v>3042.29549080373</v>
      </c>
      <c r="S398" s="11">
        <v>3043.8575387098899</v>
      </c>
      <c r="T398" s="11">
        <v>2988.5166462695402</v>
      </c>
      <c r="U398" s="11">
        <v>2989.0574622361701</v>
      </c>
      <c r="V398" s="74">
        <f>100</f>
        <v>100</v>
      </c>
      <c r="W398" s="127">
        <f t="shared" si="56"/>
        <v>85.771228546136271</v>
      </c>
      <c r="X398" s="127">
        <f t="shared" si="56"/>
        <v>122.20632030957722</v>
      </c>
      <c r="Y398" s="127">
        <f t="shared" si="56"/>
        <v>113.69526497555017</v>
      </c>
      <c r="Z398" s="127">
        <f t="shared" si="55"/>
        <v>89.115555409566582</v>
      </c>
      <c r="AA398" s="127">
        <f t="shared" si="55"/>
        <v>196.87298309362285</v>
      </c>
      <c r="AB398" s="127">
        <f t="shared" si="55"/>
        <v>203.21943874157043</v>
      </c>
      <c r="AC398" s="127">
        <f t="shared" si="55"/>
        <v>209.08366663871342</v>
      </c>
      <c r="AD398" s="127">
        <f t="shared" si="55"/>
        <v>189.38665833943523</v>
      </c>
      <c r="AE398" s="127">
        <f t="shared" si="55"/>
        <v>174.63275058157544</v>
      </c>
      <c r="AF398" s="127">
        <f t="shared" si="55"/>
        <v>140.56117955094817</v>
      </c>
      <c r="AG398" s="127">
        <f t="shared" si="55"/>
        <v>81.416219707696669</v>
      </c>
      <c r="AH398" s="127">
        <f t="shared" si="55"/>
        <v>71.576812064965182</v>
      </c>
      <c r="AI398" s="127">
        <f t="shared" si="51"/>
        <v>105.10580538864538</v>
      </c>
      <c r="AJ398" s="127">
        <f t="shared" si="52"/>
        <v>88.33629978148943</v>
      </c>
      <c r="AK398" s="127">
        <f t="shared" si="53"/>
        <v>88.381655511243054</v>
      </c>
      <c r="AL398" s="127">
        <f t="shared" si="54"/>
        <v>86.774773576347769</v>
      </c>
      <c r="AM398" s="127">
        <f t="shared" si="57"/>
        <v>86.790476745714201</v>
      </c>
      <c r="AN398" s="280">
        <v>1</v>
      </c>
      <c r="AO398" s="281">
        <v>1</v>
      </c>
      <c r="AP398" s="281">
        <v>1</v>
      </c>
      <c r="AQ398" s="281">
        <v>1</v>
      </c>
      <c r="AR398" s="281">
        <v>1</v>
      </c>
      <c r="AS398" s="281">
        <v>1</v>
      </c>
      <c r="AT398" s="281">
        <v>1</v>
      </c>
      <c r="AU398" s="281">
        <v>1</v>
      </c>
      <c r="AV398" s="281">
        <v>1</v>
      </c>
      <c r="AW398" s="281">
        <v>1</v>
      </c>
      <c r="AX398" s="281">
        <v>1</v>
      </c>
      <c r="AY398" s="281">
        <v>1</v>
      </c>
      <c r="AZ398" s="281">
        <v>1</v>
      </c>
      <c r="BA398" s="281">
        <v>1</v>
      </c>
      <c r="BB398" s="281">
        <v>1</v>
      </c>
      <c r="BC398" s="281">
        <v>4</v>
      </c>
      <c r="BD398" s="281">
        <v>6</v>
      </c>
      <c r="BE398" s="325">
        <v>7</v>
      </c>
    </row>
    <row r="399" spans="2:57" ht="15" x14ac:dyDescent="0.25">
      <c r="B399" s="772"/>
      <c r="C399" s="1" t="s">
        <v>5</v>
      </c>
      <c r="D399" s="365">
        <v>5943.2660177248299</v>
      </c>
      <c r="E399" s="11">
        <v>5599.7530952126599</v>
      </c>
      <c r="F399" s="11">
        <v>4579.9240727204096</v>
      </c>
      <c r="G399" s="11">
        <v>4284.2667971070196</v>
      </c>
      <c r="H399" s="11">
        <v>4761.1174261995802</v>
      </c>
      <c r="I399" s="11">
        <v>4567.8873366279804</v>
      </c>
      <c r="J399" s="11">
        <v>5600.81308896475</v>
      </c>
      <c r="K399" s="11">
        <v>6098.8646857515396</v>
      </c>
      <c r="L399" s="11">
        <v>7104.9666849068199</v>
      </c>
      <c r="M399" s="11">
        <v>6553.8389958654498</v>
      </c>
      <c r="N399" s="11">
        <v>19082.868798854</v>
      </c>
      <c r="O399" s="11">
        <v>21472.195370134799</v>
      </c>
      <c r="P399" s="11">
        <v>25613</v>
      </c>
      <c r="Q399" s="11">
        <v>28483.624018754301</v>
      </c>
      <c r="R399" s="11">
        <v>25227.586965690502</v>
      </c>
      <c r="S399" s="11">
        <v>25321.352457025001</v>
      </c>
      <c r="T399" s="11">
        <v>24874.8221337822</v>
      </c>
      <c r="U399" s="11">
        <v>24902.397431464298</v>
      </c>
      <c r="V399" s="74">
        <f>100</f>
        <v>100</v>
      </c>
      <c r="W399" s="127">
        <f t="shared" si="56"/>
        <v>94.220132137991172</v>
      </c>
      <c r="X399" s="127">
        <f t="shared" si="56"/>
        <v>77.060728210070465</v>
      </c>
      <c r="Y399" s="127">
        <f t="shared" si="56"/>
        <v>72.086068238067867</v>
      </c>
      <c r="Z399" s="127">
        <f t="shared" si="55"/>
        <v>80.109445076163794</v>
      </c>
      <c r="AA399" s="127">
        <f t="shared" si="55"/>
        <v>76.858200911838637</v>
      </c>
      <c r="AB399" s="127">
        <f t="shared" si="55"/>
        <v>94.237967344238513</v>
      </c>
      <c r="AC399" s="127">
        <f t="shared" si="55"/>
        <v>102.61806669199497</v>
      </c>
      <c r="AD399" s="127">
        <f t="shared" si="55"/>
        <v>119.54650294497009</v>
      </c>
      <c r="AE399" s="127">
        <f t="shared" si="55"/>
        <v>110.27335771812476</v>
      </c>
      <c r="AF399" s="127">
        <f t="shared" si="55"/>
        <v>321.08387445459164</v>
      </c>
      <c r="AG399" s="127">
        <f t="shared" si="55"/>
        <v>361.28612291789477</v>
      </c>
      <c r="AH399" s="127">
        <f t="shared" si="55"/>
        <v>430.95833037951473</v>
      </c>
      <c r="AI399" s="127">
        <f t="shared" si="51"/>
        <v>479.25877680397446</v>
      </c>
      <c r="AJ399" s="127">
        <f t="shared" si="52"/>
        <v>424.47346106422469</v>
      </c>
      <c r="AK399" s="127">
        <f t="shared" si="53"/>
        <v>426.0511372283886</v>
      </c>
      <c r="AL399" s="127">
        <f t="shared" si="54"/>
        <v>418.53792274478485</v>
      </c>
      <c r="AM399" s="127">
        <f t="shared" si="57"/>
        <v>419.0018982356994</v>
      </c>
      <c r="AN399" s="280">
        <v>1</v>
      </c>
      <c r="AO399" s="281">
        <v>1</v>
      </c>
      <c r="AP399" s="281">
        <v>1</v>
      </c>
      <c r="AQ399" s="281">
        <v>1</v>
      </c>
      <c r="AR399" s="281">
        <v>1</v>
      </c>
      <c r="AS399" s="281">
        <v>1</v>
      </c>
      <c r="AT399" s="281">
        <v>1</v>
      </c>
      <c r="AU399" s="281">
        <v>1</v>
      </c>
      <c r="AV399" s="281">
        <v>1</v>
      </c>
      <c r="AW399" s="281">
        <v>1</v>
      </c>
      <c r="AX399" s="281">
        <v>1</v>
      </c>
      <c r="AY399" s="281">
        <v>1</v>
      </c>
      <c r="AZ399" s="281">
        <v>1</v>
      </c>
      <c r="BA399" s="281">
        <v>1</v>
      </c>
      <c r="BB399" s="281">
        <v>1</v>
      </c>
      <c r="BC399" s="281">
        <v>4</v>
      </c>
      <c r="BD399" s="281">
        <v>6</v>
      </c>
      <c r="BE399" s="325">
        <v>7</v>
      </c>
    </row>
    <row r="400" spans="2:57" ht="15" x14ac:dyDescent="0.25">
      <c r="B400" s="772"/>
      <c r="C400" s="1" t="s">
        <v>6</v>
      </c>
      <c r="D400" s="365">
        <v>20776.550922562801</v>
      </c>
      <c r="E400" s="11">
        <v>19912.277577959001</v>
      </c>
      <c r="F400" s="11">
        <v>19341.531278737999</v>
      </c>
      <c r="G400" s="11">
        <v>17573.925905221098</v>
      </c>
      <c r="H400" s="11">
        <v>15934.805323045501</v>
      </c>
      <c r="I400" s="11">
        <v>20043.4532989609</v>
      </c>
      <c r="J400" s="11">
        <v>21669.9256509683</v>
      </c>
      <c r="K400" s="11">
        <v>21860.3943723179</v>
      </c>
      <c r="L400" s="11">
        <v>23057.6925140288</v>
      </c>
      <c r="M400" s="11">
        <v>28603.5593059036</v>
      </c>
      <c r="N400" s="11">
        <v>31570.282250111599</v>
      </c>
      <c r="O400" s="11">
        <v>30538.285423556401</v>
      </c>
      <c r="P400" s="11">
        <v>34531</v>
      </c>
      <c r="Q400" s="11">
        <v>40855.7532367733</v>
      </c>
      <c r="R400" s="11">
        <v>37588.7444299782</v>
      </c>
      <c r="S400" s="11">
        <v>37877.376683097202</v>
      </c>
      <c r="T400" s="11">
        <v>37235.842278901502</v>
      </c>
      <c r="U400" s="11">
        <v>37268.638669963097</v>
      </c>
      <c r="V400" s="74">
        <f>100</f>
        <v>100</v>
      </c>
      <c r="W400" s="127">
        <f t="shared" si="56"/>
        <v>95.840150043069841</v>
      </c>
      <c r="X400" s="127">
        <f t="shared" si="56"/>
        <v>93.093080515753911</v>
      </c>
      <c r="Y400" s="127">
        <f t="shared" si="56"/>
        <v>84.585386528888506</v>
      </c>
      <c r="Z400" s="127">
        <f t="shared" si="55"/>
        <v>76.696105058230387</v>
      </c>
      <c r="AA400" s="127">
        <f t="shared" si="55"/>
        <v>96.471514322399997</v>
      </c>
      <c r="AB400" s="127">
        <f t="shared" si="55"/>
        <v>104.2999183634244</v>
      </c>
      <c r="AC400" s="127">
        <f t="shared" si="55"/>
        <v>105.21666687504937</v>
      </c>
      <c r="AD400" s="127">
        <f t="shared" si="55"/>
        <v>110.97940461806266</v>
      </c>
      <c r="AE400" s="127">
        <f t="shared" si="55"/>
        <v>137.67231824239349</v>
      </c>
      <c r="AF400" s="127">
        <f t="shared" si="55"/>
        <v>151.95150709941504</v>
      </c>
      <c r="AG400" s="127">
        <f t="shared" si="55"/>
        <v>146.98438416163003</v>
      </c>
      <c r="AH400" s="127">
        <f t="shared" si="55"/>
        <v>166.20179224502667</v>
      </c>
      <c r="AI400" s="127">
        <f t="shared" si="51"/>
        <v>196.64357856628166</v>
      </c>
      <c r="AJ400" s="127">
        <f t="shared" si="52"/>
        <v>180.91907829204601</v>
      </c>
      <c r="AK400" s="127">
        <f t="shared" si="53"/>
        <v>182.30829950684137</v>
      </c>
      <c r="AL400" s="127">
        <f t="shared" si="54"/>
        <v>179.22051844738257</v>
      </c>
      <c r="AM400" s="127">
        <f t="shared" si="57"/>
        <v>179.37837136139046</v>
      </c>
      <c r="AN400" s="280"/>
      <c r="AO400" s="281"/>
      <c r="AP400" s="281"/>
      <c r="AQ400" s="281"/>
      <c r="AR400" s="281"/>
      <c r="AS400" s="281"/>
      <c r="AT400" s="281"/>
      <c r="AU400" s="281"/>
      <c r="AV400" s="281"/>
      <c r="AW400" s="281"/>
      <c r="AX400" s="281"/>
      <c r="AY400" s="281"/>
      <c r="AZ400" s="281"/>
      <c r="BA400" s="281"/>
      <c r="BB400" s="281"/>
      <c r="BC400" s="281"/>
      <c r="BD400" s="281"/>
      <c r="BE400" s="325"/>
    </row>
    <row r="401" spans="2:57" ht="15" x14ac:dyDescent="0.25">
      <c r="B401" s="765"/>
      <c r="C401" s="8" t="s">
        <v>7</v>
      </c>
      <c r="D401" s="424">
        <v>14833.284904837999</v>
      </c>
      <c r="E401" s="341">
        <v>14312.524482746299</v>
      </c>
      <c r="F401" s="341">
        <v>14761.607206017599</v>
      </c>
      <c r="G401" s="341">
        <v>13289.6591081141</v>
      </c>
      <c r="H401" s="341">
        <v>11173.6878968459</v>
      </c>
      <c r="I401" s="341">
        <v>15475.565962332999</v>
      </c>
      <c r="J401" s="341">
        <v>16069.1125620036</v>
      </c>
      <c r="K401" s="341">
        <v>15761.5296865664</v>
      </c>
      <c r="L401" s="341">
        <v>15952.725829122001</v>
      </c>
      <c r="M401" s="341">
        <v>22049.720310038199</v>
      </c>
      <c r="N401" s="341">
        <v>12487.4134512576</v>
      </c>
      <c r="O401" s="341">
        <v>9066.0900534215198</v>
      </c>
      <c r="P401" s="341">
        <v>8918</v>
      </c>
      <c r="Q401" s="341">
        <v>12372.129218018899</v>
      </c>
      <c r="R401" s="341">
        <v>12361.1574642877</v>
      </c>
      <c r="S401" s="341">
        <v>12556.024226072201</v>
      </c>
      <c r="T401" s="341">
        <v>12361.020145119301</v>
      </c>
      <c r="U401" s="341">
        <v>12366.2412384988</v>
      </c>
      <c r="V401" s="74">
        <f>100</f>
        <v>100</v>
      </c>
      <c r="W401" s="127">
        <f t="shared" si="56"/>
        <v>96.489244119339673</v>
      </c>
      <c r="X401" s="127">
        <f t="shared" si="56"/>
        <v>99.51677798087043</v>
      </c>
      <c r="Y401" s="127">
        <f t="shared" si="56"/>
        <v>89.593499979088023</v>
      </c>
      <c r="Z401" s="127">
        <f t="shared" si="55"/>
        <v>75.328478948054908</v>
      </c>
      <c r="AA401" s="127">
        <f t="shared" si="55"/>
        <v>104.32999879403324</v>
      </c>
      <c r="AB401" s="127">
        <f t="shared" si="55"/>
        <v>108.33144960872777</v>
      </c>
      <c r="AC401" s="127">
        <f t="shared" si="55"/>
        <v>106.2578504200755</v>
      </c>
      <c r="AD401" s="127">
        <f t="shared" si="55"/>
        <v>107.54681738715129</v>
      </c>
      <c r="AE401" s="127">
        <f t="shared" si="55"/>
        <v>148.65028516270525</v>
      </c>
      <c r="AF401" s="127">
        <f t="shared" si="55"/>
        <v>84.185084634791352</v>
      </c>
      <c r="AG401" s="127">
        <f t="shared" si="55"/>
        <v>61.119907772178898</v>
      </c>
      <c r="AH401" s="127">
        <f t="shared" si="55"/>
        <v>60.121544601973632</v>
      </c>
      <c r="AI401" s="127">
        <f t="shared" si="51"/>
        <v>83.407885019343396</v>
      </c>
      <c r="AJ401" s="127">
        <f t="shared" si="52"/>
        <v>83.333917898765677</v>
      </c>
      <c r="AK401" s="127">
        <f t="shared" si="53"/>
        <v>84.647630694243247</v>
      </c>
      <c r="AL401" s="127">
        <f t="shared" si="54"/>
        <v>83.332992148540555</v>
      </c>
      <c r="AM401" s="127">
        <f t="shared" si="57"/>
        <v>83.368190645791799</v>
      </c>
      <c r="AN401" s="283"/>
      <c r="AO401" s="284"/>
      <c r="AP401" s="284"/>
      <c r="AQ401" s="284"/>
      <c r="AR401" s="284"/>
      <c r="AS401" s="284"/>
      <c r="AT401" s="284"/>
      <c r="AU401" s="284"/>
      <c r="AV401" s="284"/>
      <c r="AW401" s="284"/>
      <c r="AX401" s="284"/>
      <c r="AY401" s="284"/>
      <c r="AZ401" s="284"/>
      <c r="BA401" s="284"/>
      <c r="BB401" s="284"/>
      <c r="BC401" s="284"/>
      <c r="BD401" s="284"/>
      <c r="BE401" s="284"/>
    </row>
    <row r="402" spans="2:57" ht="15" customHeight="1" x14ac:dyDescent="0.25">
      <c r="B402" s="772" t="s">
        <v>74</v>
      </c>
      <c r="C402" s="1" t="s">
        <v>2</v>
      </c>
      <c r="D402" s="425">
        <v>395.90294929536498</v>
      </c>
      <c r="E402" s="11">
        <v>306.73171658179302</v>
      </c>
      <c r="F402" s="11">
        <v>378.22160390483202</v>
      </c>
      <c r="G402" s="11">
        <v>506.15515414089901</v>
      </c>
      <c r="H402" s="11">
        <v>505.66635665323298</v>
      </c>
      <c r="I402" s="11">
        <v>517.83724150352896</v>
      </c>
      <c r="J402" s="11">
        <v>666.93180437256296</v>
      </c>
      <c r="K402" s="11">
        <v>717.14922048997801</v>
      </c>
      <c r="L402" s="11">
        <v>653.64105535348301</v>
      </c>
      <c r="M402" s="11">
        <v>587.82476287155396</v>
      </c>
      <c r="N402" s="11">
        <v>579.75979155637197</v>
      </c>
      <c r="O402" s="11">
        <v>676.46909183413902</v>
      </c>
      <c r="P402" s="11">
        <v>665</v>
      </c>
      <c r="Q402" s="11">
        <v>1162.0867095318199</v>
      </c>
      <c r="R402" s="11">
        <v>1224.6529624264199</v>
      </c>
      <c r="S402" s="11">
        <v>1266.23098079893</v>
      </c>
      <c r="T402" s="11">
        <v>1250.44179542811</v>
      </c>
      <c r="U402" s="11">
        <v>1250.8996147502401</v>
      </c>
      <c r="V402" s="74">
        <f>100</f>
        <v>100</v>
      </c>
      <c r="W402" s="127">
        <f t="shared" si="56"/>
        <v>77.476491935137005</v>
      </c>
      <c r="X402" s="127">
        <f t="shared" si="56"/>
        <v>95.533919254200427</v>
      </c>
      <c r="Y402" s="127">
        <f t="shared" si="56"/>
        <v>127.84829086061694</v>
      </c>
      <c r="Z402" s="127">
        <f t="shared" si="55"/>
        <v>127.72482689336537</v>
      </c>
      <c r="AA402" s="127">
        <f t="shared" si="55"/>
        <v>130.79903608325847</v>
      </c>
      <c r="AB402" s="127">
        <f t="shared" si="55"/>
        <v>168.45840768793965</v>
      </c>
      <c r="AC402" s="127">
        <f t="shared" si="55"/>
        <v>181.14268200486327</v>
      </c>
      <c r="AD402" s="127">
        <f t="shared" si="55"/>
        <v>165.10133519258821</v>
      </c>
      <c r="AE402" s="127">
        <f t="shared" si="55"/>
        <v>148.47698505852881</v>
      </c>
      <c r="AF402" s="127">
        <f t="shared" si="55"/>
        <v>146.43987689110136</v>
      </c>
      <c r="AG402" s="127">
        <f t="shared" si="55"/>
        <v>170.86740400346361</v>
      </c>
      <c r="AH402" s="127">
        <f t="shared" si="55"/>
        <v>167.97045871559649</v>
      </c>
      <c r="AI402" s="127">
        <f t="shared" si="51"/>
        <v>293.52817694339541</v>
      </c>
      <c r="AJ402" s="127">
        <f t="shared" si="52"/>
        <v>309.33160882132319</v>
      </c>
      <c r="AK402" s="127">
        <f t="shared" si="53"/>
        <v>319.83368223262545</v>
      </c>
      <c r="AL402" s="127">
        <f t="shared" si="54"/>
        <v>315.8455368048327</v>
      </c>
      <c r="AM402" s="127">
        <f t="shared" si="57"/>
        <v>315.96117608535451</v>
      </c>
      <c r="AN402" s="280">
        <v>1</v>
      </c>
      <c r="AO402" s="281">
        <v>1</v>
      </c>
      <c r="AP402" s="281">
        <v>1</v>
      </c>
      <c r="AQ402" s="281">
        <v>1</v>
      </c>
      <c r="AR402" s="281">
        <v>1</v>
      </c>
      <c r="AS402" s="281">
        <v>1</v>
      </c>
      <c r="AT402" s="281">
        <v>1</v>
      </c>
      <c r="AU402" s="281">
        <v>1</v>
      </c>
      <c r="AV402" s="281">
        <v>1</v>
      </c>
      <c r="AW402" s="281">
        <v>1</v>
      </c>
      <c r="AX402" s="281">
        <v>1</v>
      </c>
      <c r="AY402" s="281">
        <v>1</v>
      </c>
      <c r="AZ402" s="281">
        <v>1</v>
      </c>
      <c r="BA402" s="281">
        <v>1</v>
      </c>
      <c r="BB402" s="281">
        <v>1</v>
      </c>
      <c r="BC402" s="281">
        <v>4</v>
      </c>
      <c r="BD402" s="281">
        <v>6</v>
      </c>
      <c r="BE402" s="325">
        <v>7</v>
      </c>
    </row>
    <row r="403" spans="2:57" ht="15" x14ac:dyDescent="0.25">
      <c r="B403" s="772"/>
      <c r="C403" s="1" t="s">
        <v>3</v>
      </c>
      <c r="D403" s="365">
        <v>1572.59431449465</v>
      </c>
      <c r="E403" s="11">
        <v>1702.2185819593301</v>
      </c>
      <c r="F403" s="11">
        <v>1661.79348723148</v>
      </c>
      <c r="G403" s="11">
        <v>1914.4451044105101</v>
      </c>
      <c r="H403" s="11">
        <v>1976.2782313159501</v>
      </c>
      <c r="I403" s="11">
        <v>2174.6912676880802</v>
      </c>
      <c r="J403" s="11">
        <v>2326.69384328152</v>
      </c>
      <c r="K403" s="11">
        <v>2454.0170568743602</v>
      </c>
      <c r="L403" s="11">
        <v>2335.3826675679502</v>
      </c>
      <c r="M403" s="11">
        <v>2101.00561494782</v>
      </c>
      <c r="N403" s="11">
        <v>2690.7705562995002</v>
      </c>
      <c r="O403" s="11">
        <v>2524.5484609514101</v>
      </c>
      <c r="P403" s="11">
        <v>2889.1</v>
      </c>
      <c r="Q403" s="11">
        <v>2432.9542912171801</v>
      </c>
      <c r="R403" s="11">
        <v>2760.5578273705801</v>
      </c>
      <c r="S403" s="11">
        <v>2764.0506393609899</v>
      </c>
      <c r="T403" s="11">
        <v>2714.1514354699202</v>
      </c>
      <c r="U403" s="11">
        <v>2716.0495792168499</v>
      </c>
      <c r="V403" s="74">
        <f>100</f>
        <v>100</v>
      </c>
      <c r="W403" s="127">
        <f t="shared" si="56"/>
        <v>108.24270228309548</v>
      </c>
      <c r="X403" s="127">
        <f t="shared" si="56"/>
        <v>105.67210321916329</v>
      </c>
      <c r="Y403" s="127">
        <f t="shared" si="56"/>
        <v>121.73801512348169</v>
      </c>
      <c r="Z403" s="127">
        <f t="shared" si="55"/>
        <v>125.6699336313589</v>
      </c>
      <c r="AA403" s="127">
        <f t="shared" si="55"/>
        <v>138.28685806910812</v>
      </c>
      <c r="AB403" s="127">
        <f t="shared" si="55"/>
        <v>147.9525788587884</v>
      </c>
      <c r="AC403" s="127">
        <f t="shared" si="55"/>
        <v>156.04895898806257</v>
      </c>
      <c r="AD403" s="127">
        <f t="shared" si="55"/>
        <v>148.50509416463333</v>
      </c>
      <c r="AE403" s="127">
        <f t="shared" si="55"/>
        <v>133.60124703382093</v>
      </c>
      <c r="AF403" s="127">
        <f t="shared" si="55"/>
        <v>171.10392244831266</v>
      </c>
      <c r="AG403" s="127">
        <f t="shared" si="55"/>
        <v>160.53399390310454</v>
      </c>
      <c r="AH403" s="127">
        <f t="shared" si="55"/>
        <v>183.7155312957116</v>
      </c>
      <c r="AI403" s="127">
        <f t="shared" si="51"/>
        <v>154.70959476277932</v>
      </c>
      <c r="AJ403" s="127">
        <f t="shared" si="52"/>
        <v>175.5416385476174</v>
      </c>
      <c r="AK403" s="127">
        <f t="shared" si="53"/>
        <v>175.76374363589201</v>
      </c>
      <c r="AL403" s="127">
        <f t="shared" si="54"/>
        <v>172.59069363621015</v>
      </c>
      <c r="AM403" s="127">
        <f t="shared" si="57"/>
        <v>172.71139506120161</v>
      </c>
      <c r="AN403" s="280">
        <v>1</v>
      </c>
      <c r="AO403" s="281">
        <v>1</v>
      </c>
      <c r="AP403" s="281">
        <v>1</v>
      </c>
      <c r="AQ403" s="281">
        <v>1</v>
      </c>
      <c r="AR403" s="281">
        <v>1</v>
      </c>
      <c r="AS403" s="281">
        <v>1</v>
      </c>
      <c r="AT403" s="281">
        <v>1</v>
      </c>
      <c r="AU403" s="281">
        <v>1</v>
      </c>
      <c r="AV403" s="281">
        <v>1</v>
      </c>
      <c r="AW403" s="281">
        <v>1</v>
      </c>
      <c r="AX403" s="281">
        <v>1</v>
      </c>
      <c r="AY403" s="281">
        <v>1</v>
      </c>
      <c r="AZ403" s="281">
        <v>1</v>
      </c>
      <c r="BA403" s="281">
        <v>1</v>
      </c>
      <c r="BB403" s="281">
        <v>1</v>
      </c>
      <c r="BC403" s="281">
        <v>4</v>
      </c>
      <c r="BD403" s="281">
        <v>6</v>
      </c>
      <c r="BE403" s="325">
        <v>7</v>
      </c>
    </row>
    <row r="404" spans="2:57" ht="15" x14ac:dyDescent="0.25">
      <c r="B404" s="772"/>
      <c r="C404" s="1" t="s">
        <v>4</v>
      </c>
      <c r="D404" s="365">
        <v>6340.2586081650397</v>
      </c>
      <c r="E404" s="11">
        <v>5258.3597450233301</v>
      </c>
      <c r="F404" s="11">
        <v>6707.1847956801603</v>
      </c>
      <c r="G404" s="11">
        <v>8418.9930470633499</v>
      </c>
      <c r="H404" s="11">
        <v>7620.7043045939399</v>
      </c>
      <c r="I404" s="11">
        <v>7811.4622147673699</v>
      </c>
      <c r="J404" s="11">
        <v>7857.9082844485702</v>
      </c>
      <c r="K404" s="11">
        <v>7635.61301537292</v>
      </c>
      <c r="L404" s="11">
        <v>8152.9168141972696</v>
      </c>
      <c r="M404" s="11">
        <v>8012.5622561304399</v>
      </c>
      <c r="N404" s="11">
        <v>6868.1552531323696</v>
      </c>
      <c r="O404" s="11">
        <v>8080.4884253370601</v>
      </c>
      <c r="P404" s="11">
        <v>5913.6</v>
      </c>
      <c r="Q404" s="11">
        <v>6257.5605770259599</v>
      </c>
      <c r="R404" s="11">
        <v>6554.1140227018504</v>
      </c>
      <c r="S404" s="11">
        <v>6557.4794741772102</v>
      </c>
      <c r="T404" s="11">
        <v>6438.25672761438</v>
      </c>
      <c r="U404" s="11">
        <v>6439.4940477067703</v>
      </c>
      <c r="V404" s="74">
        <f>100</f>
        <v>100</v>
      </c>
      <c r="W404" s="127">
        <f t="shared" si="56"/>
        <v>82.936045199348314</v>
      </c>
      <c r="X404" s="127">
        <f t="shared" si="56"/>
        <v>105.78724323709115</v>
      </c>
      <c r="Y404" s="127">
        <f t="shared" si="56"/>
        <v>132.78627209655608</v>
      </c>
      <c r="Z404" s="127">
        <f t="shared" si="55"/>
        <v>120.19548058780964</v>
      </c>
      <c r="AA404" s="127">
        <f t="shared" si="55"/>
        <v>123.20415770908305</v>
      </c>
      <c r="AB404" s="127">
        <f t="shared" si="55"/>
        <v>123.93671567795496</v>
      </c>
      <c r="AC404" s="127">
        <f t="shared" si="55"/>
        <v>120.43062416318021</v>
      </c>
      <c r="AD404" s="127">
        <f t="shared" si="55"/>
        <v>128.58965726883557</v>
      </c>
      <c r="AE404" s="127">
        <f t="shared" si="55"/>
        <v>126.37595327439473</v>
      </c>
      <c r="AF404" s="127">
        <f t="shared" si="55"/>
        <v>108.32610588292881</v>
      </c>
      <c r="AG404" s="127">
        <f t="shared" si="55"/>
        <v>127.44730025571728</v>
      </c>
      <c r="AH404" s="127">
        <f t="shared" si="55"/>
        <v>93.270643446379538</v>
      </c>
      <c r="AI404" s="127">
        <f t="shared" si="51"/>
        <v>98.695667854421885</v>
      </c>
      <c r="AJ404" s="127">
        <f t="shared" si="52"/>
        <v>103.37297621048779</v>
      </c>
      <c r="AK404" s="127">
        <f t="shared" si="53"/>
        <v>103.42605687617271</v>
      </c>
      <c r="AL404" s="127">
        <f t="shared" si="54"/>
        <v>101.54564861633777</v>
      </c>
      <c r="AM404" s="127">
        <f t="shared" si="57"/>
        <v>101.56516391009562</v>
      </c>
      <c r="AN404" s="280">
        <v>1</v>
      </c>
      <c r="AO404" s="281">
        <v>1</v>
      </c>
      <c r="AP404" s="281">
        <v>1</v>
      </c>
      <c r="AQ404" s="281">
        <v>1</v>
      </c>
      <c r="AR404" s="281">
        <v>1</v>
      </c>
      <c r="AS404" s="281">
        <v>1</v>
      </c>
      <c r="AT404" s="281">
        <v>1</v>
      </c>
      <c r="AU404" s="281">
        <v>1</v>
      </c>
      <c r="AV404" s="281">
        <v>1</v>
      </c>
      <c r="AW404" s="281">
        <v>1</v>
      </c>
      <c r="AX404" s="281">
        <v>1</v>
      </c>
      <c r="AY404" s="281">
        <v>1</v>
      </c>
      <c r="AZ404" s="281">
        <v>1</v>
      </c>
      <c r="BA404" s="281">
        <v>1</v>
      </c>
      <c r="BB404" s="281">
        <v>1</v>
      </c>
      <c r="BC404" s="281">
        <v>4</v>
      </c>
      <c r="BD404" s="281">
        <v>6</v>
      </c>
      <c r="BE404" s="325">
        <v>7</v>
      </c>
    </row>
    <row r="405" spans="2:57" ht="15" x14ac:dyDescent="0.25">
      <c r="B405" s="772"/>
      <c r="C405" s="1" t="s">
        <v>5</v>
      </c>
      <c r="D405" s="365">
        <v>12732.577848806201</v>
      </c>
      <c r="E405" s="11">
        <v>10079.5318305378</v>
      </c>
      <c r="F405" s="11">
        <v>14470.7491334387</v>
      </c>
      <c r="G405" s="11">
        <v>16561.4991323387</v>
      </c>
      <c r="H405" s="11">
        <v>17062.909763126801</v>
      </c>
      <c r="I405" s="11">
        <v>19667.683578930799</v>
      </c>
      <c r="J405" s="11">
        <v>20847.998762690699</v>
      </c>
      <c r="K405" s="11">
        <v>20936.933021891498</v>
      </c>
      <c r="L405" s="11">
        <v>17947.339620819501</v>
      </c>
      <c r="M405" s="11">
        <v>20212.0145079254</v>
      </c>
      <c r="N405" s="11">
        <v>21742.185959121001</v>
      </c>
      <c r="O405" s="11">
        <v>20052.810989570102</v>
      </c>
      <c r="P405" s="11">
        <v>15095.7</v>
      </c>
      <c r="Q405" s="11">
        <v>18317.1113683453</v>
      </c>
      <c r="R405" s="11">
        <v>19629.169493701102</v>
      </c>
      <c r="S405" s="11">
        <v>19702.1275590636</v>
      </c>
      <c r="T405" s="11">
        <v>19354.690705807701</v>
      </c>
      <c r="U405" s="11">
        <v>19376.132267255001</v>
      </c>
      <c r="V405" s="74">
        <f>100</f>
        <v>100</v>
      </c>
      <c r="W405" s="127">
        <f t="shared" si="56"/>
        <v>79.163323800002146</v>
      </c>
      <c r="X405" s="127">
        <f t="shared" si="56"/>
        <v>113.65136977972978</v>
      </c>
      <c r="Y405" s="127">
        <f t="shared" si="56"/>
        <v>130.0718466362371</v>
      </c>
      <c r="Z405" s="127">
        <f t="shared" si="55"/>
        <v>134.00986010642464</v>
      </c>
      <c r="AA405" s="127">
        <f t="shared" si="55"/>
        <v>154.46741274607507</v>
      </c>
      <c r="AB405" s="127">
        <f t="shared" si="55"/>
        <v>163.73745372108914</v>
      </c>
      <c r="AC405" s="127">
        <f t="shared" si="55"/>
        <v>164.43593175324298</v>
      </c>
      <c r="AD405" s="127">
        <f t="shared" si="55"/>
        <v>140.95605645562367</v>
      </c>
      <c r="AE405" s="127">
        <f t="shared" si="55"/>
        <v>158.74251662101926</v>
      </c>
      <c r="AF405" s="127">
        <f t="shared" si="55"/>
        <v>170.7602829317045</v>
      </c>
      <c r="AG405" s="127">
        <f t="shared" si="55"/>
        <v>157.49215302422235</v>
      </c>
      <c r="AH405" s="127">
        <f t="shared" si="55"/>
        <v>118.55965209288208</v>
      </c>
      <c r="AI405" s="127">
        <f t="shared" si="51"/>
        <v>143.86019536540829</v>
      </c>
      <c r="AJ405" s="127">
        <f t="shared" si="52"/>
        <v>154.16492816135832</v>
      </c>
      <c r="AK405" s="127">
        <f t="shared" si="53"/>
        <v>154.73793125805125</v>
      </c>
      <c r="AL405" s="127">
        <f t="shared" si="54"/>
        <v>152.00920768469823</v>
      </c>
      <c r="AM405" s="127">
        <f t="shared" si="57"/>
        <v>152.17760690205947</v>
      </c>
      <c r="AN405" s="280">
        <v>1</v>
      </c>
      <c r="AO405" s="281">
        <v>1</v>
      </c>
      <c r="AP405" s="281">
        <v>1</v>
      </c>
      <c r="AQ405" s="281">
        <v>1</v>
      </c>
      <c r="AR405" s="281">
        <v>1</v>
      </c>
      <c r="AS405" s="281">
        <v>1</v>
      </c>
      <c r="AT405" s="281">
        <v>1</v>
      </c>
      <c r="AU405" s="281">
        <v>1</v>
      </c>
      <c r="AV405" s="281">
        <v>1</v>
      </c>
      <c r="AW405" s="281">
        <v>1</v>
      </c>
      <c r="AX405" s="281">
        <v>1</v>
      </c>
      <c r="AY405" s="281">
        <v>1</v>
      </c>
      <c r="AZ405" s="281">
        <v>1</v>
      </c>
      <c r="BA405" s="281">
        <v>1</v>
      </c>
      <c r="BB405" s="281">
        <v>1</v>
      </c>
      <c r="BC405" s="281">
        <v>4</v>
      </c>
      <c r="BD405" s="281">
        <v>6</v>
      </c>
      <c r="BE405" s="325">
        <v>7</v>
      </c>
    </row>
    <row r="406" spans="2:57" ht="15" x14ac:dyDescent="0.25">
      <c r="B406" s="772"/>
      <c r="C406" s="1" t="s">
        <v>6</v>
      </c>
      <c r="D406" s="365">
        <v>21041.3337207613</v>
      </c>
      <c r="E406" s="11">
        <v>17346.841874102302</v>
      </c>
      <c r="F406" s="11">
        <v>23217.949020255099</v>
      </c>
      <c r="G406" s="11">
        <v>27401.092437953499</v>
      </c>
      <c r="H406" s="11">
        <v>27165.5586556899</v>
      </c>
      <c r="I406" s="11">
        <v>30171.674302889802</v>
      </c>
      <c r="J406" s="11">
        <v>31699.532694793401</v>
      </c>
      <c r="K406" s="11">
        <v>31743.712314628701</v>
      </c>
      <c r="L406" s="11">
        <v>29089.280157938199</v>
      </c>
      <c r="M406" s="11">
        <v>30913.407141875301</v>
      </c>
      <c r="N406" s="11">
        <v>31880.871560109201</v>
      </c>
      <c r="O406" s="11">
        <v>31334.316967692699</v>
      </c>
      <c r="P406" s="11">
        <v>24563.4</v>
      </c>
      <c r="Q406" s="11">
        <v>28169.7129461203</v>
      </c>
      <c r="R406" s="11">
        <v>30168.4943061999</v>
      </c>
      <c r="S406" s="11">
        <v>30289.888653400802</v>
      </c>
      <c r="T406" s="11">
        <v>29757.540664320099</v>
      </c>
      <c r="U406" s="11">
        <v>29782.5755089288</v>
      </c>
      <c r="V406" s="74">
        <f>100</f>
        <v>100</v>
      </c>
      <c r="W406" s="127">
        <f t="shared" si="56"/>
        <v>82.441741119225355</v>
      </c>
      <c r="X406" s="127">
        <f t="shared" si="56"/>
        <v>110.34447401661689</v>
      </c>
      <c r="Y406" s="127">
        <f t="shared" si="56"/>
        <v>130.22507414022468</v>
      </c>
      <c r="Z406" s="127">
        <f t="shared" si="55"/>
        <v>129.10568795782123</v>
      </c>
      <c r="AA406" s="127">
        <f t="shared" si="55"/>
        <v>143.39240422350071</v>
      </c>
      <c r="AB406" s="127">
        <f t="shared" si="55"/>
        <v>150.65362830834124</v>
      </c>
      <c r="AC406" s="127">
        <f t="shared" si="55"/>
        <v>150.86359418037964</v>
      </c>
      <c r="AD406" s="127">
        <f t="shared" si="55"/>
        <v>138.24827144505608</v>
      </c>
      <c r="AE406" s="127">
        <f t="shared" si="55"/>
        <v>146.91752695967799</v>
      </c>
      <c r="AF406" s="127">
        <f t="shared" si="55"/>
        <v>151.51545041392802</v>
      </c>
      <c r="AG406" s="127">
        <f t="shared" si="55"/>
        <v>148.91792214091166</v>
      </c>
      <c r="AH406" s="127">
        <f t="shared" si="55"/>
        <v>116.73879767309383</v>
      </c>
      <c r="AI406" s="127">
        <f t="shared" si="51"/>
        <v>133.87798188061382</v>
      </c>
      <c r="AJ406" s="127">
        <f t="shared" si="52"/>
        <v>143.37729112880763</v>
      </c>
      <c r="AK406" s="127">
        <f t="shared" si="53"/>
        <v>143.95422388797547</v>
      </c>
      <c r="AL406" s="127">
        <f t="shared" si="54"/>
        <v>141.42421321400644</v>
      </c>
      <c r="AM406" s="127">
        <f t="shared" si="57"/>
        <v>141.54319257596583</v>
      </c>
      <c r="AN406" s="280"/>
      <c r="AO406" s="281"/>
      <c r="AP406" s="281"/>
      <c r="AQ406" s="281"/>
      <c r="AR406" s="281"/>
      <c r="AS406" s="281"/>
      <c r="AT406" s="281"/>
      <c r="AU406" s="281"/>
      <c r="AV406" s="281"/>
      <c r="AW406" s="281"/>
      <c r="AX406" s="281"/>
      <c r="AY406" s="281"/>
      <c r="AZ406" s="281"/>
      <c r="BA406" s="281"/>
      <c r="BB406" s="281"/>
      <c r="BC406" s="281"/>
      <c r="BD406" s="281"/>
      <c r="BE406" s="325"/>
    </row>
    <row r="407" spans="2:57" ht="15" x14ac:dyDescent="0.25">
      <c r="B407" s="765"/>
      <c r="C407" s="8" t="s">
        <v>7</v>
      </c>
      <c r="D407" s="424">
        <v>8308.7558719550598</v>
      </c>
      <c r="E407" s="341">
        <v>7267.3100435644501</v>
      </c>
      <c r="F407" s="341">
        <v>8747.1998868164792</v>
      </c>
      <c r="G407" s="341">
        <v>10839.593305614801</v>
      </c>
      <c r="H407" s="341">
        <v>10102.6488925631</v>
      </c>
      <c r="I407" s="341">
        <v>10503.990723958999</v>
      </c>
      <c r="J407" s="341">
        <v>10851.5339321027</v>
      </c>
      <c r="K407" s="341">
        <v>10806.779292737199</v>
      </c>
      <c r="L407" s="341">
        <v>11141.9405371187</v>
      </c>
      <c r="M407" s="341">
        <v>10701.392633949799</v>
      </c>
      <c r="N407" s="341">
        <v>10138.685600988199</v>
      </c>
      <c r="O407" s="341">
        <v>11281.505978122599</v>
      </c>
      <c r="P407" s="341">
        <v>9467.7000000000007</v>
      </c>
      <c r="Q407" s="341">
        <v>9852.6015777749708</v>
      </c>
      <c r="R407" s="341">
        <v>10539.3248124989</v>
      </c>
      <c r="S407" s="341">
        <v>10587.7610943371</v>
      </c>
      <c r="T407" s="341">
        <v>10402.849958512399</v>
      </c>
      <c r="U407" s="341">
        <v>10406.4432416738</v>
      </c>
      <c r="V407" s="74">
        <f>100</f>
        <v>100</v>
      </c>
      <c r="W407" s="127">
        <f t="shared" si="56"/>
        <v>87.465682655259485</v>
      </c>
      <c r="X407" s="127">
        <f t="shared" si="56"/>
        <v>105.27689128936042</v>
      </c>
      <c r="Y407" s="127">
        <f t="shared" si="56"/>
        <v>130.45988439980763</v>
      </c>
      <c r="Z407" s="127">
        <f t="shared" si="55"/>
        <v>121.5903926924012</v>
      </c>
      <c r="AA407" s="127">
        <f t="shared" si="55"/>
        <v>126.42074079241661</v>
      </c>
      <c r="AB407" s="127">
        <f t="shared" si="55"/>
        <v>130.60359576492553</v>
      </c>
      <c r="AC407" s="127">
        <f t="shared" si="55"/>
        <v>130.0649514714211</v>
      </c>
      <c r="AD407" s="127">
        <f t="shared" si="55"/>
        <v>134.09878336570969</v>
      </c>
      <c r="AE407" s="127">
        <f t="shared" si="55"/>
        <v>128.7965707365494</v>
      </c>
      <c r="AF407" s="127">
        <f t="shared" si="55"/>
        <v>122.02411236091059</v>
      </c>
      <c r="AG407" s="127">
        <f t="shared" si="55"/>
        <v>135.77852270520552</v>
      </c>
      <c r="AH407" s="127">
        <f t="shared" si="55"/>
        <v>113.94846768764479</v>
      </c>
      <c r="AI407" s="127">
        <f t="shared" si="51"/>
        <v>118.58094917713164</v>
      </c>
      <c r="AJ407" s="127">
        <f t="shared" si="52"/>
        <v>126.84600408194429</v>
      </c>
      <c r="AK407" s="127">
        <f t="shared" si="53"/>
        <v>127.42895876956112</v>
      </c>
      <c r="AL407" s="127">
        <f t="shared" si="54"/>
        <v>125.20346149085491</v>
      </c>
      <c r="AM407" s="127">
        <f t="shared" si="57"/>
        <v>125.24670843680899</v>
      </c>
      <c r="AN407" s="283"/>
      <c r="AO407" s="284"/>
      <c r="AP407" s="284"/>
      <c r="AQ407" s="284"/>
      <c r="AR407" s="284"/>
      <c r="AS407" s="284"/>
      <c r="AT407" s="284"/>
      <c r="AU407" s="284"/>
      <c r="AV407" s="284"/>
      <c r="AW407" s="284"/>
      <c r="AX407" s="284"/>
      <c r="AY407" s="284"/>
      <c r="AZ407" s="284"/>
      <c r="BA407" s="284"/>
      <c r="BB407" s="284"/>
      <c r="BC407" s="284"/>
      <c r="BD407" s="284"/>
      <c r="BE407" s="284"/>
    </row>
    <row r="408" spans="2:57" ht="15" customHeight="1" x14ac:dyDescent="0.25">
      <c r="B408" s="772" t="s">
        <v>75</v>
      </c>
      <c r="C408" s="1" t="s">
        <v>2</v>
      </c>
      <c r="D408" s="425">
        <v>1539.4207951958899</v>
      </c>
      <c r="E408" s="11">
        <v>1541.2556532886999</v>
      </c>
      <c r="F408" s="11">
        <v>1570.6571718267401</v>
      </c>
      <c r="G408" s="11">
        <v>1459.6508391274499</v>
      </c>
      <c r="H408" s="11">
        <v>1428.12855223726</v>
      </c>
      <c r="I408" s="11">
        <v>1526.49412930171</v>
      </c>
      <c r="J408" s="11">
        <v>1712.1267358234199</v>
      </c>
      <c r="K408" s="11">
        <v>1573.57814112662</v>
      </c>
      <c r="L408" s="11">
        <v>1815.10927994335</v>
      </c>
      <c r="M408" s="11">
        <v>2225.6764901817701</v>
      </c>
      <c r="N408" s="11">
        <v>1906.20036747532</v>
      </c>
      <c r="O408" s="11">
        <v>1586.56830323073</v>
      </c>
      <c r="P408" s="11">
        <v>430.3</v>
      </c>
      <c r="Q408" s="11">
        <v>1172.5436028131501</v>
      </c>
      <c r="R408" s="11">
        <v>1481.60746703831</v>
      </c>
      <c r="S408" s="11">
        <v>1531.90929462435</v>
      </c>
      <c r="T408" s="11">
        <v>1512.8070956618999</v>
      </c>
      <c r="U408" s="11">
        <v>1513.35628814913</v>
      </c>
      <c r="V408" s="74">
        <f>100</f>
        <v>100</v>
      </c>
      <c r="W408" s="127">
        <f t="shared" si="56"/>
        <v>100.11919145814687</v>
      </c>
      <c r="X408" s="127">
        <f t="shared" si="56"/>
        <v>102.02909930334386</v>
      </c>
      <c r="Y408" s="127">
        <f t="shared" si="56"/>
        <v>94.818183805403947</v>
      </c>
      <c r="Z408" s="127">
        <f t="shared" si="55"/>
        <v>92.770511915524182</v>
      </c>
      <c r="AA408" s="127">
        <f t="shared" si="55"/>
        <v>99.160290290054519</v>
      </c>
      <c r="AB408" s="127">
        <f t="shared" si="55"/>
        <v>111.21889097292292</v>
      </c>
      <c r="AC408" s="127">
        <f t="shared" si="55"/>
        <v>102.21884399881604</v>
      </c>
      <c r="AD408" s="127">
        <f t="shared" si="55"/>
        <v>117.90858520346148</v>
      </c>
      <c r="AE408" s="127">
        <f t="shared" si="55"/>
        <v>144.57882452461965</v>
      </c>
      <c r="AF408" s="127">
        <f t="shared" si="55"/>
        <v>123.82581639952173</v>
      </c>
      <c r="AG408" s="127">
        <f t="shared" si="55"/>
        <v>103.06267839059824</v>
      </c>
      <c r="AH408" s="127">
        <f t="shared" si="55"/>
        <v>27.952071411718503</v>
      </c>
      <c r="AI408" s="127">
        <f t="shared" si="51"/>
        <v>76.167842247703618</v>
      </c>
      <c r="AJ408" s="127">
        <f t="shared" si="52"/>
        <v>96.244475302789255</v>
      </c>
      <c r="AK408" s="127">
        <f t="shared" si="53"/>
        <v>99.512056703730295</v>
      </c>
      <c r="AL408" s="127">
        <f t="shared" si="54"/>
        <v>98.271187474078303</v>
      </c>
      <c r="AM408" s="127">
        <f t="shared" si="57"/>
        <v>98.306862741616854</v>
      </c>
      <c r="AN408" s="280">
        <v>1</v>
      </c>
      <c r="AO408" s="281">
        <v>1</v>
      </c>
      <c r="AP408" s="281">
        <v>1</v>
      </c>
      <c r="AQ408" s="281">
        <v>1</v>
      </c>
      <c r="AR408" s="281">
        <v>1</v>
      </c>
      <c r="AS408" s="281">
        <v>1</v>
      </c>
      <c r="AT408" s="281">
        <v>1</v>
      </c>
      <c r="AU408" s="281">
        <v>1</v>
      </c>
      <c r="AV408" s="281">
        <v>1</v>
      </c>
      <c r="AW408" s="281">
        <v>1</v>
      </c>
      <c r="AX408" s="281">
        <v>1</v>
      </c>
      <c r="AY408" s="281">
        <v>1</v>
      </c>
      <c r="AZ408" s="281">
        <v>1</v>
      </c>
      <c r="BA408" s="281">
        <v>1</v>
      </c>
      <c r="BB408" s="281">
        <v>1</v>
      </c>
      <c r="BC408" s="281">
        <v>4</v>
      </c>
      <c r="BD408" s="281">
        <v>6</v>
      </c>
      <c r="BE408" s="325">
        <v>7</v>
      </c>
    </row>
    <row r="409" spans="2:57" ht="15" x14ac:dyDescent="0.25">
      <c r="B409" s="772"/>
      <c r="C409" s="1" t="s">
        <v>3</v>
      </c>
      <c r="D409" s="365">
        <v>1338.68468206693</v>
      </c>
      <c r="E409" s="11">
        <v>1095.87740227675</v>
      </c>
      <c r="F409" s="11">
        <v>1140.4418873352399</v>
      </c>
      <c r="G409" s="11">
        <v>1071.7072545799699</v>
      </c>
      <c r="H409" s="11">
        <v>1104.33674348111</v>
      </c>
      <c r="I409" s="11">
        <v>1326.4513514426301</v>
      </c>
      <c r="J409" s="11">
        <v>1417.93435632298</v>
      </c>
      <c r="K409" s="11">
        <v>1341.73502091368</v>
      </c>
      <c r="L409" s="11">
        <v>1534.85477623631</v>
      </c>
      <c r="M409" s="11">
        <v>1520.58285484673</v>
      </c>
      <c r="N409" s="11">
        <v>1350.10847788401</v>
      </c>
      <c r="O409" s="11">
        <v>1373.8997710506201</v>
      </c>
      <c r="P409" s="11">
        <v>371.4</v>
      </c>
      <c r="Q409" s="11">
        <v>801.22175422896203</v>
      </c>
      <c r="R409" s="11">
        <v>1799.04828269121</v>
      </c>
      <c r="S409" s="11">
        <v>1801.3246376684499</v>
      </c>
      <c r="T409" s="11">
        <v>1768.80532436611</v>
      </c>
      <c r="U409" s="11">
        <v>1770.04194474723</v>
      </c>
      <c r="V409" s="74">
        <f>100</f>
        <v>100</v>
      </c>
      <c r="W409" s="127">
        <f t="shared" si="56"/>
        <v>81.862250084516873</v>
      </c>
      <c r="X409" s="127">
        <f t="shared" si="56"/>
        <v>85.191225582292972</v>
      </c>
      <c r="Y409" s="127">
        <f t="shared" si="56"/>
        <v>80.056735461053691</v>
      </c>
      <c r="Z409" s="127">
        <f t="shared" si="55"/>
        <v>82.494164479122404</v>
      </c>
      <c r="AA409" s="127">
        <f t="shared" si="55"/>
        <v>99.086167878950278</v>
      </c>
      <c r="AB409" s="127">
        <f t="shared" si="55"/>
        <v>105.91996571841611</v>
      </c>
      <c r="AC409" s="127">
        <f t="shared" si="55"/>
        <v>100.22786089118762</v>
      </c>
      <c r="AD409" s="127">
        <f t="shared" si="55"/>
        <v>114.65394329204494</v>
      </c>
      <c r="AE409" s="127">
        <f t="shared" si="55"/>
        <v>113.58782805364957</v>
      </c>
      <c r="AF409" s="127">
        <f t="shared" si="55"/>
        <v>100.85335971719955</v>
      </c>
      <c r="AG409" s="127">
        <f t="shared" si="55"/>
        <v>102.63057383530511</v>
      </c>
      <c r="AH409" s="127">
        <f t="shared" si="55"/>
        <v>27.743650538120608</v>
      </c>
      <c r="AI409" s="127">
        <f t="shared" si="51"/>
        <v>59.851417212892521</v>
      </c>
      <c r="AJ409" s="127">
        <f t="shared" si="52"/>
        <v>134.38924840116033</v>
      </c>
      <c r="AK409" s="127">
        <f t="shared" si="53"/>
        <v>134.55929255029673</v>
      </c>
      <c r="AL409" s="127">
        <f t="shared" si="54"/>
        <v>132.13009367038347</v>
      </c>
      <c r="AM409" s="127">
        <f t="shared" si="57"/>
        <v>132.2224694477182</v>
      </c>
      <c r="AN409" s="280">
        <v>1</v>
      </c>
      <c r="AO409" s="281">
        <v>1</v>
      </c>
      <c r="AP409" s="281">
        <v>1</v>
      </c>
      <c r="AQ409" s="281">
        <v>1</v>
      </c>
      <c r="AR409" s="281">
        <v>1</v>
      </c>
      <c r="AS409" s="281">
        <v>1</v>
      </c>
      <c r="AT409" s="281">
        <v>1</v>
      </c>
      <c r="AU409" s="281">
        <v>1</v>
      </c>
      <c r="AV409" s="281">
        <v>1</v>
      </c>
      <c r="AW409" s="281">
        <v>1</v>
      </c>
      <c r="AX409" s="281">
        <v>1</v>
      </c>
      <c r="AY409" s="281">
        <v>1</v>
      </c>
      <c r="AZ409" s="281">
        <v>1</v>
      </c>
      <c r="BA409" s="281">
        <v>1</v>
      </c>
      <c r="BB409" s="281">
        <v>1</v>
      </c>
      <c r="BC409" s="281">
        <v>4</v>
      </c>
      <c r="BD409" s="281">
        <v>6</v>
      </c>
      <c r="BE409" s="325">
        <v>7</v>
      </c>
    </row>
    <row r="410" spans="2:57" ht="15" x14ac:dyDescent="0.25">
      <c r="B410" s="772"/>
      <c r="C410" s="1" t="s">
        <v>4</v>
      </c>
      <c r="D410" s="365">
        <v>897.01680468787799</v>
      </c>
      <c r="E410" s="11">
        <v>928.86055814726399</v>
      </c>
      <c r="F410" s="11">
        <v>974.91098587563999</v>
      </c>
      <c r="G410" s="11">
        <v>864.51673013987397</v>
      </c>
      <c r="H410" s="11">
        <v>1029.01496101868</v>
      </c>
      <c r="I410" s="11">
        <v>834.50597201427399</v>
      </c>
      <c r="J410" s="11">
        <v>1021.22206387609</v>
      </c>
      <c r="K410" s="11">
        <v>1234.61350426422</v>
      </c>
      <c r="L410" s="11">
        <v>1689.4668512140399</v>
      </c>
      <c r="M410" s="11">
        <v>1939.4304687582601</v>
      </c>
      <c r="N410" s="11">
        <v>1420.8007640164799</v>
      </c>
      <c r="O410" s="11">
        <v>1528.7713050114501</v>
      </c>
      <c r="P410" s="11">
        <v>436.2</v>
      </c>
      <c r="Q410" s="11">
        <v>766.78696146999596</v>
      </c>
      <c r="R410" s="11">
        <v>1081.3360717363801</v>
      </c>
      <c r="S410" s="11">
        <v>1081.8913644762599</v>
      </c>
      <c r="T410" s="11">
        <v>1062.2213726131299</v>
      </c>
      <c r="U410" s="11">
        <v>1062.38587040935</v>
      </c>
      <c r="V410" s="74">
        <f>100</f>
        <v>100</v>
      </c>
      <c r="W410" s="127">
        <f t="shared" si="56"/>
        <v>103.54996175021115</v>
      </c>
      <c r="X410" s="127">
        <f t="shared" si="56"/>
        <v>108.68369252177675</v>
      </c>
      <c r="Y410" s="127">
        <f t="shared" si="56"/>
        <v>96.376871160255178</v>
      </c>
      <c r="Z410" s="127">
        <f t="shared" si="55"/>
        <v>114.71523784626659</v>
      </c>
      <c r="AA410" s="127">
        <f t="shared" si="55"/>
        <v>93.031252887692006</v>
      </c>
      <c r="AB410" s="127">
        <f t="shared" si="55"/>
        <v>113.8464807503166</v>
      </c>
      <c r="AC410" s="127">
        <f t="shared" si="55"/>
        <v>137.63549331651714</v>
      </c>
      <c r="AD410" s="127">
        <f t="shared" si="55"/>
        <v>188.34283174905508</v>
      </c>
      <c r="AE410" s="127">
        <f t="shared" si="55"/>
        <v>216.20893372595128</v>
      </c>
      <c r="AF410" s="127">
        <f t="shared" si="55"/>
        <v>158.39176664152413</v>
      </c>
      <c r="AG410" s="127">
        <f t="shared" si="55"/>
        <v>170.42839075276794</v>
      </c>
      <c r="AH410" s="127">
        <f t="shared" si="55"/>
        <v>48.627851531920655</v>
      </c>
      <c r="AI410" s="127">
        <f t="shared" si="51"/>
        <v>85.481894816541796</v>
      </c>
      <c r="AJ410" s="127">
        <f t="shared" si="52"/>
        <v>120.54802831844795</v>
      </c>
      <c r="AK410" s="127">
        <f t="shared" si="53"/>
        <v>120.60993270384829</v>
      </c>
      <c r="AL410" s="127">
        <f t="shared" si="54"/>
        <v>118.41710958611704</v>
      </c>
      <c r="AM410" s="127">
        <f t="shared" si="57"/>
        <v>118.43544790434703</v>
      </c>
      <c r="AN410" s="280">
        <v>1</v>
      </c>
      <c r="AO410" s="281">
        <v>1</v>
      </c>
      <c r="AP410" s="281">
        <v>1</v>
      </c>
      <c r="AQ410" s="281">
        <v>1</v>
      </c>
      <c r="AR410" s="281">
        <v>1</v>
      </c>
      <c r="AS410" s="281">
        <v>1</v>
      </c>
      <c r="AT410" s="281">
        <v>1</v>
      </c>
      <c r="AU410" s="281">
        <v>1</v>
      </c>
      <c r="AV410" s="281">
        <v>1</v>
      </c>
      <c r="AW410" s="281">
        <v>1</v>
      </c>
      <c r="AX410" s="281">
        <v>1</v>
      </c>
      <c r="AY410" s="281">
        <v>1</v>
      </c>
      <c r="AZ410" s="281">
        <v>1</v>
      </c>
      <c r="BA410" s="281">
        <v>1</v>
      </c>
      <c r="BB410" s="281">
        <v>1</v>
      </c>
      <c r="BC410" s="281">
        <v>4</v>
      </c>
      <c r="BD410" s="281">
        <v>6</v>
      </c>
      <c r="BE410" s="325">
        <v>7</v>
      </c>
    </row>
    <row r="411" spans="2:57" ht="15" x14ac:dyDescent="0.25">
      <c r="B411" s="772"/>
      <c r="C411" s="1" t="s">
        <v>5</v>
      </c>
      <c r="D411" s="365">
        <v>2735.9678434790999</v>
      </c>
      <c r="E411" s="11">
        <v>2585.0219009294501</v>
      </c>
      <c r="F411" s="11">
        <v>3664.3165365842201</v>
      </c>
      <c r="G411" s="11">
        <v>3837.5085892642901</v>
      </c>
      <c r="H411" s="11">
        <v>3541.6164330083898</v>
      </c>
      <c r="I411" s="11">
        <v>3653.1165921806601</v>
      </c>
      <c r="J411" s="11">
        <v>3380.6162242181199</v>
      </c>
      <c r="K411" s="11">
        <v>3468.6294747134598</v>
      </c>
      <c r="L411" s="11">
        <v>1549.33959936052</v>
      </c>
      <c r="M411" s="11">
        <v>1739.9993655426199</v>
      </c>
      <c r="N411" s="11">
        <v>3327.4163578420698</v>
      </c>
      <c r="O411" s="11">
        <v>2951.2083439328399</v>
      </c>
      <c r="P411" s="11">
        <v>869.8</v>
      </c>
      <c r="Q411" s="11">
        <v>252.20081126037201</v>
      </c>
      <c r="R411" s="11">
        <v>1283.35136522839</v>
      </c>
      <c r="S411" s="11">
        <v>1288.12128321654</v>
      </c>
      <c r="T411" s="11">
        <v>1265.4059967595001</v>
      </c>
      <c r="U411" s="11">
        <v>1266.8071381538</v>
      </c>
      <c r="V411" s="74">
        <f>100</f>
        <v>100</v>
      </c>
      <c r="W411" s="127">
        <f t="shared" si="56"/>
        <v>94.48290509300341</v>
      </c>
      <c r="X411" s="127">
        <f t="shared" si="56"/>
        <v>133.93127208412719</v>
      </c>
      <c r="Y411" s="127">
        <f t="shared" si="56"/>
        <v>140.26146536811828</v>
      </c>
      <c r="Z411" s="127">
        <f t="shared" si="55"/>
        <v>129.44656646639584</v>
      </c>
      <c r="AA411" s="127">
        <f t="shared" si="55"/>
        <v>133.52191257976554</v>
      </c>
      <c r="AB411" s="127">
        <f t="shared" si="55"/>
        <v>123.56198674905751</v>
      </c>
      <c r="AC411" s="127">
        <f t="shared" si="55"/>
        <v>126.77888312834467</v>
      </c>
      <c r="AD411" s="127">
        <f t="shared" si="55"/>
        <v>56.628574895469363</v>
      </c>
      <c r="AE411" s="127">
        <f t="shared" si="55"/>
        <v>63.597215504185499</v>
      </c>
      <c r="AF411" s="127">
        <f t="shared" si="55"/>
        <v>121.61752433504023</v>
      </c>
      <c r="AG411" s="127">
        <f t="shared" si="55"/>
        <v>107.86706981833663</v>
      </c>
      <c r="AH411" s="127">
        <f t="shared" si="55"/>
        <v>31.791309319408835</v>
      </c>
      <c r="AI411" s="127">
        <f t="shared" si="51"/>
        <v>9.2179742485448752</v>
      </c>
      <c r="AJ411" s="127">
        <f t="shared" si="52"/>
        <v>46.906668449599181</v>
      </c>
      <c r="AK411" s="127">
        <f t="shared" si="53"/>
        <v>47.081009606404749</v>
      </c>
      <c r="AL411" s="127">
        <f t="shared" si="54"/>
        <v>46.250762770310558</v>
      </c>
      <c r="AM411" s="127">
        <f t="shared" si="57"/>
        <v>46.301974680481187</v>
      </c>
      <c r="AN411" s="280">
        <v>1</v>
      </c>
      <c r="AO411" s="281">
        <v>1</v>
      </c>
      <c r="AP411" s="281">
        <v>1</v>
      </c>
      <c r="AQ411" s="281">
        <v>1</v>
      </c>
      <c r="AR411" s="281">
        <v>1</v>
      </c>
      <c r="AS411" s="281">
        <v>1</v>
      </c>
      <c r="AT411" s="281">
        <v>1</v>
      </c>
      <c r="AU411" s="281">
        <v>1</v>
      </c>
      <c r="AV411" s="281">
        <v>1</v>
      </c>
      <c r="AW411" s="281">
        <v>1</v>
      </c>
      <c r="AX411" s="281">
        <v>1</v>
      </c>
      <c r="AY411" s="281">
        <v>1</v>
      </c>
      <c r="AZ411" s="281">
        <v>1</v>
      </c>
      <c r="BA411" s="281">
        <v>1</v>
      </c>
      <c r="BB411" s="281">
        <v>1</v>
      </c>
      <c r="BC411" s="281">
        <v>4</v>
      </c>
      <c r="BD411" s="281">
        <v>6</v>
      </c>
      <c r="BE411" s="325">
        <v>7</v>
      </c>
    </row>
    <row r="412" spans="2:57" ht="15" x14ac:dyDescent="0.25">
      <c r="B412" s="772"/>
      <c r="C412" s="1" t="s">
        <v>6</v>
      </c>
      <c r="D412" s="365">
        <v>6511.0901254297996</v>
      </c>
      <c r="E412" s="11">
        <v>6151.0155146421703</v>
      </c>
      <c r="F412" s="11">
        <v>7350.32658162183</v>
      </c>
      <c r="G412" s="11">
        <v>7233.38341311159</v>
      </c>
      <c r="H412" s="11">
        <v>7103.09668974545</v>
      </c>
      <c r="I412" s="11">
        <v>7340.5680449392703</v>
      </c>
      <c r="J412" s="11">
        <v>7531.8993802406103</v>
      </c>
      <c r="K412" s="11">
        <v>7618.5561410179798</v>
      </c>
      <c r="L412" s="11">
        <v>6588.7705067542202</v>
      </c>
      <c r="M412" s="11">
        <v>7425.6891793293798</v>
      </c>
      <c r="N412" s="11">
        <v>8004.52596721788</v>
      </c>
      <c r="O412" s="11">
        <v>7440.4477232256404</v>
      </c>
      <c r="P412" s="11">
        <v>2107.6999999999998</v>
      </c>
      <c r="Q412" s="11">
        <v>2992.75312977248</v>
      </c>
      <c r="R412" s="11">
        <v>5645.3431866943001</v>
      </c>
      <c r="S412" s="11">
        <v>5703.24657998558</v>
      </c>
      <c r="T412" s="11">
        <v>5609.2397894006399</v>
      </c>
      <c r="U412" s="11">
        <v>5612.5912414595095</v>
      </c>
      <c r="V412" s="74">
        <f>100</f>
        <v>100</v>
      </c>
      <c r="W412" s="127">
        <f t="shared" si="56"/>
        <v>94.469826037558335</v>
      </c>
      <c r="X412" s="127">
        <f t="shared" si="56"/>
        <v>112.88933865182264</v>
      </c>
      <c r="Y412" s="127">
        <f t="shared" si="56"/>
        <v>111.0932773739499</v>
      </c>
      <c r="Z412" s="127">
        <f t="shared" si="55"/>
        <v>109.09228029271937</v>
      </c>
      <c r="AA412" s="127">
        <f t="shared" si="55"/>
        <v>112.73946303200213</v>
      </c>
      <c r="AB412" s="127">
        <f t="shared" si="55"/>
        <v>115.67800836950367</v>
      </c>
      <c r="AC412" s="127">
        <f t="shared" si="55"/>
        <v>117.00891854134912</v>
      </c>
      <c r="AD412" s="127">
        <f t="shared" si="55"/>
        <v>101.19304724443963</v>
      </c>
      <c r="AE412" s="127">
        <f t="shared" si="55"/>
        <v>114.0467884222261</v>
      </c>
      <c r="AF412" s="127">
        <f t="shared" si="55"/>
        <v>122.93680187216725</v>
      </c>
      <c r="AG412" s="127">
        <f t="shared" si="55"/>
        <v>114.27345620921648</v>
      </c>
      <c r="AH412" s="127">
        <f t="shared" si="55"/>
        <v>32.370923445954752</v>
      </c>
      <c r="AI412" s="127">
        <f t="shared" si="51"/>
        <v>45.963933413913956</v>
      </c>
      <c r="AJ412" s="127">
        <f t="shared" si="52"/>
        <v>86.703502454155455</v>
      </c>
      <c r="AK412" s="127">
        <f t="shared" si="53"/>
        <v>87.592806582585993</v>
      </c>
      <c r="AL412" s="127">
        <f t="shared" si="54"/>
        <v>86.149011630066653</v>
      </c>
      <c r="AM412" s="127">
        <f t="shared" si="57"/>
        <v>86.20048460915784</v>
      </c>
      <c r="AN412" s="280"/>
      <c r="AO412" s="281"/>
      <c r="AP412" s="281"/>
      <c r="AQ412" s="281"/>
      <c r="AR412" s="281"/>
      <c r="AS412" s="281"/>
      <c r="AT412" s="281"/>
      <c r="AU412" s="281"/>
      <c r="AV412" s="281"/>
      <c r="AW412" s="281"/>
      <c r="AX412" s="281"/>
      <c r="AY412" s="281"/>
      <c r="AZ412" s="281"/>
      <c r="BA412" s="281"/>
      <c r="BB412" s="281"/>
      <c r="BC412" s="281"/>
      <c r="BD412" s="281"/>
      <c r="BE412" s="325"/>
    </row>
    <row r="413" spans="2:57" ht="15" x14ac:dyDescent="0.25">
      <c r="B413" s="765"/>
      <c r="C413" s="8" t="s">
        <v>7</v>
      </c>
      <c r="D413" s="424">
        <v>3775.1222819507002</v>
      </c>
      <c r="E413" s="341">
        <v>3565.9936137127102</v>
      </c>
      <c r="F413" s="341">
        <v>3686.0100450376099</v>
      </c>
      <c r="G413" s="341">
        <v>3395.8748238472899</v>
      </c>
      <c r="H413" s="341">
        <v>3561.4802567370498</v>
      </c>
      <c r="I413" s="341">
        <v>3687.4514527586098</v>
      </c>
      <c r="J413" s="341">
        <v>4151.2831560224904</v>
      </c>
      <c r="K413" s="341">
        <v>4149.92666630453</v>
      </c>
      <c r="L413" s="341">
        <v>5039.4309073937002</v>
      </c>
      <c r="M413" s="341">
        <v>5685.6898137867602</v>
      </c>
      <c r="N413" s="341">
        <v>4677.1096093758097</v>
      </c>
      <c r="O413" s="341">
        <v>4489.2393792927996</v>
      </c>
      <c r="P413" s="341">
        <v>1237.9000000000001</v>
      </c>
      <c r="Q413" s="341">
        <v>2740.5523185121101</v>
      </c>
      <c r="R413" s="341">
        <v>4361.9918214659001</v>
      </c>
      <c r="S413" s="341">
        <v>4415.1252967690498</v>
      </c>
      <c r="T413" s="341">
        <v>4343.8337926411396</v>
      </c>
      <c r="U413" s="341">
        <v>4345.7841033057102</v>
      </c>
      <c r="V413" s="74">
        <f>100</f>
        <v>100</v>
      </c>
      <c r="W413" s="127">
        <f t="shared" si="56"/>
        <v>94.460347172385426</v>
      </c>
      <c r="X413" s="127">
        <f t="shared" si="56"/>
        <v>97.639487405768392</v>
      </c>
      <c r="Y413" s="127">
        <f t="shared" si="56"/>
        <v>89.954035133732305</v>
      </c>
      <c r="Z413" s="127">
        <f t="shared" si="55"/>
        <v>94.34079191990422</v>
      </c>
      <c r="AA413" s="127">
        <f t="shared" si="55"/>
        <v>97.677669154950152</v>
      </c>
      <c r="AB413" s="127">
        <f t="shared" si="55"/>
        <v>109.96420369931484</v>
      </c>
      <c r="AC413" s="127">
        <f t="shared" si="55"/>
        <v>109.92827136079309</v>
      </c>
      <c r="AD413" s="127">
        <f t="shared" si="55"/>
        <v>133.49053437256342</v>
      </c>
      <c r="AE413" s="127">
        <f t="shared" si="55"/>
        <v>150.60942107678753</v>
      </c>
      <c r="AF413" s="127">
        <f t="shared" si="55"/>
        <v>123.89293008434763</v>
      </c>
      <c r="AG413" s="127">
        <f t="shared" si="55"/>
        <v>118.91639645042432</v>
      </c>
      <c r="AH413" s="127">
        <f t="shared" si="55"/>
        <v>32.790990795676855</v>
      </c>
      <c r="AI413" s="127">
        <f t="shared" si="51"/>
        <v>72.595060870346117</v>
      </c>
      <c r="AJ413" s="127">
        <f t="shared" si="52"/>
        <v>115.54570940181439</v>
      </c>
      <c r="AK413" s="127">
        <f t="shared" si="53"/>
        <v>116.95317309000237</v>
      </c>
      <c r="AL413" s="127">
        <f t="shared" si="54"/>
        <v>115.06471759628862</v>
      </c>
      <c r="AM413" s="127">
        <f t="shared" si="57"/>
        <v>115.1163797814818</v>
      </c>
      <c r="AN413" s="283"/>
      <c r="AO413" s="284"/>
      <c r="AP413" s="284"/>
      <c r="AQ413" s="284"/>
      <c r="AR413" s="284"/>
      <c r="AS413" s="284"/>
      <c r="AT413" s="284"/>
      <c r="AU413" s="284"/>
      <c r="AV413" s="284"/>
      <c r="AW413" s="284"/>
      <c r="AX413" s="284"/>
      <c r="AY413" s="284"/>
      <c r="AZ413" s="284"/>
      <c r="BA413" s="284"/>
      <c r="BB413" s="284"/>
      <c r="BC413" s="284"/>
      <c r="BD413" s="284"/>
      <c r="BE413" s="284"/>
    </row>
    <row r="414" spans="2:57" ht="15" customHeight="1" x14ac:dyDescent="0.25">
      <c r="B414" s="772" t="s">
        <v>76</v>
      </c>
      <c r="C414" s="1" t="s">
        <v>2</v>
      </c>
      <c r="D414" s="425">
        <v>256.42888275461303</v>
      </c>
      <c r="E414" s="11">
        <v>238.95160428759701</v>
      </c>
      <c r="F414" s="11">
        <v>218.114079558584</v>
      </c>
      <c r="G414" s="11">
        <v>247.487276242386</v>
      </c>
      <c r="H414" s="11">
        <v>245.943990906273</v>
      </c>
      <c r="I414" s="11">
        <v>233.81477187018001</v>
      </c>
      <c r="J414" s="11">
        <v>323.90989736961302</v>
      </c>
      <c r="K414" s="11">
        <v>275.30012493888898</v>
      </c>
      <c r="L414" s="11">
        <v>315.44725914958002</v>
      </c>
      <c r="M414" s="11">
        <v>308.34628683818198</v>
      </c>
      <c r="N414" s="11">
        <v>272.69990553600502</v>
      </c>
      <c r="O414" s="11">
        <v>432.05291274484898</v>
      </c>
      <c r="P414" s="11">
        <v>347.8</v>
      </c>
      <c r="Q414" s="11">
        <v>425.250235888058</v>
      </c>
      <c r="R414" s="11">
        <v>407.11129041131102</v>
      </c>
      <c r="S414" s="11">
        <v>420.933081996326</v>
      </c>
      <c r="T414" s="11">
        <v>415.68424022628801</v>
      </c>
      <c r="U414" s="11">
        <v>415.82791460713599</v>
      </c>
      <c r="V414" s="74">
        <f>100</f>
        <v>100</v>
      </c>
      <c r="W414" s="127">
        <f t="shared" si="56"/>
        <v>93.184356504902482</v>
      </c>
      <c r="X414" s="127">
        <f t="shared" si="56"/>
        <v>85.058312158738374</v>
      </c>
      <c r="Y414" s="127">
        <f t="shared" si="56"/>
        <v>96.513026763532096</v>
      </c>
      <c r="Z414" s="127">
        <f t="shared" si="55"/>
        <v>95.911189201579347</v>
      </c>
      <c r="AA414" s="127">
        <f t="shared" si="55"/>
        <v>91.1811373814418</v>
      </c>
      <c r="AB414" s="127">
        <f t="shared" si="55"/>
        <v>126.31568405637647</v>
      </c>
      <c r="AC414" s="127">
        <f t="shared" si="55"/>
        <v>107.35924985577175</v>
      </c>
      <c r="AD414" s="127">
        <f t="shared" si="55"/>
        <v>123.01549488535737</v>
      </c>
      <c r="AE414" s="127">
        <f t="shared" si="55"/>
        <v>120.24631684460084</v>
      </c>
      <c r="AF414" s="127">
        <f t="shared" si="55"/>
        <v>106.34523794925332</v>
      </c>
      <c r="AG414" s="127">
        <f t="shared" si="55"/>
        <v>168.48839651120642</v>
      </c>
      <c r="AH414" s="127">
        <f t="shared" si="55"/>
        <v>135.63214730878175</v>
      </c>
      <c r="AI414" s="127">
        <f t="shared" si="51"/>
        <v>165.83554524745048</v>
      </c>
      <c r="AJ414" s="127">
        <f t="shared" si="52"/>
        <v>158.76187036266577</v>
      </c>
      <c r="AK414" s="127">
        <f t="shared" si="53"/>
        <v>164.15197752865208</v>
      </c>
      <c r="AL414" s="127">
        <f t="shared" si="54"/>
        <v>162.1050779307387</v>
      </c>
      <c r="AM414" s="127">
        <f t="shared" si="57"/>
        <v>162.16110686917364</v>
      </c>
      <c r="AN414" s="280">
        <v>1</v>
      </c>
      <c r="AO414" s="281">
        <v>1</v>
      </c>
      <c r="AP414" s="281">
        <v>1</v>
      </c>
      <c r="AQ414" s="281">
        <v>1</v>
      </c>
      <c r="AR414" s="281">
        <v>1</v>
      </c>
      <c r="AS414" s="281">
        <v>1</v>
      </c>
      <c r="AT414" s="281">
        <v>1</v>
      </c>
      <c r="AU414" s="281">
        <v>1</v>
      </c>
      <c r="AV414" s="281">
        <v>1</v>
      </c>
      <c r="AW414" s="281">
        <v>1</v>
      </c>
      <c r="AX414" s="281">
        <v>1</v>
      </c>
      <c r="AY414" s="281">
        <v>1</v>
      </c>
      <c r="AZ414" s="281">
        <v>1</v>
      </c>
      <c r="BA414" s="281">
        <v>1</v>
      </c>
      <c r="BB414" s="281">
        <v>1</v>
      </c>
      <c r="BC414" s="281">
        <v>4</v>
      </c>
      <c r="BD414" s="281">
        <v>6</v>
      </c>
      <c r="BE414" s="325">
        <v>7</v>
      </c>
    </row>
    <row r="415" spans="2:57" ht="15" x14ac:dyDescent="0.25">
      <c r="B415" s="772"/>
      <c r="C415" s="1" t="s">
        <v>3</v>
      </c>
      <c r="D415" s="365">
        <v>466.12426751900801</v>
      </c>
      <c r="E415" s="11">
        <v>440.51137779993599</v>
      </c>
      <c r="F415" s="11">
        <v>473.60230139828798</v>
      </c>
      <c r="G415" s="11">
        <v>458.17173870002199</v>
      </c>
      <c r="H415" s="11">
        <v>476.502129907111</v>
      </c>
      <c r="I415" s="11">
        <v>524.36649367900895</v>
      </c>
      <c r="J415" s="11">
        <v>657.32056253383303</v>
      </c>
      <c r="K415" s="11">
        <v>752.89260687707099</v>
      </c>
      <c r="L415" s="11">
        <v>834.86228688533402</v>
      </c>
      <c r="M415" s="11">
        <v>810.94227495268001</v>
      </c>
      <c r="N415" s="11">
        <v>925.85095450157303</v>
      </c>
      <c r="O415" s="11">
        <v>798.67718137878398</v>
      </c>
      <c r="P415" s="11">
        <v>758.7</v>
      </c>
      <c r="Q415" s="11">
        <v>1160.0536949310799</v>
      </c>
      <c r="R415" s="11">
        <v>1153.91597748152</v>
      </c>
      <c r="S415" s="11">
        <v>1155.3759738208901</v>
      </c>
      <c r="T415" s="11">
        <v>1134.51801315127</v>
      </c>
      <c r="U415" s="11">
        <v>1135.3275678815201</v>
      </c>
      <c r="V415" s="74">
        <f>100</f>
        <v>100</v>
      </c>
      <c r="W415" s="127">
        <f t="shared" si="56"/>
        <v>94.505137040944234</v>
      </c>
      <c r="X415" s="127">
        <f t="shared" si="56"/>
        <v>101.60430048387794</v>
      </c>
      <c r="Y415" s="127">
        <f t="shared" si="56"/>
        <v>98.293903713420846</v>
      </c>
      <c r="Z415" s="127">
        <f t="shared" si="55"/>
        <v>102.22641538131884</v>
      </c>
      <c r="AA415" s="127">
        <f t="shared" si="55"/>
        <v>112.49499977119854</v>
      </c>
      <c r="AB415" s="127">
        <f t="shared" si="55"/>
        <v>141.01830956634933</v>
      </c>
      <c r="AC415" s="127">
        <f t="shared" si="55"/>
        <v>161.52186430550279</v>
      </c>
      <c r="AD415" s="127">
        <f t="shared" si="55"/>
        <v>179.10723492878202</v>
      </c>
      <c r="AE415" s="127">
        <f t="shared" si="55"/>
        <v>173.97555361556255</v>
      </c>
      <c r="AF415" s="127">
        <f t="shared" si="55"/>
        <v>198.6274946441869</v>
      </c>
      <c r="AG415" s="127">
        <f t="shared" si="55"/>
        <v>171.34426096925213</v>
      </c>
      <c r="AH415" s="127">
        <f t="shared" si="55"/>
        <v>162.76775376623382</v>
      </c>
      <c r="AI415" s="127">
        <f t="shared" si="51"/>
        <v>248.87219477020133</v>
      </c>
      <c r="AJ415" s="127">
        <f t="shared" si="52"/>
        <v>247.55543915860693</v>
      </c>
      <c r="AK415" s="127">
        <f t="shared" si="53"/>
        <v>247.86865956807861</v>
      </c>
      <c r="AL415" s="127">
        <f t="shared" si="54"/>
        <v>243.39389562140866</v>
      </c>
      <c r="AM415" s="127">
        <f t="shared" si="57"/>
        <v>243.56757349803135</v>
      </c>
      <c r="AN415" s="280">
        <v>1</v>
      </c>
      <c r="AO415" s="281">
        <v>1</v>
      </c>
      <c r="AP415" s="281">
        <v>1</v>
      </c>
      <c r="AQ415" s="281">
        <v>1</v>
      </c>
      <c r="AR415" s="281">
        <v>1</v>
      </c>
      <c r="AS415" s="281">
        <v>1</v>
      </c>
      <c r="AT415" s="281">
        <v>1</v>
      </c>
      <c r="AU415" s="281">
        <v>1</v>
      </c>
      <c r="AV415" s="281">
        <v>1</v>
      </c>
      <c r="AW415" s="281">
        <v>1</v>
      </c>
      <c r="AX415" s="281">
        <v>1</v>
      </c>
      <c r="AY415" s="281">
        <v>1</v>
      </c>
      <c r="AZ415" s="281">
        <v>1</v>
      </c>
      <c r="BA415" s="281">
        <v>1</v>
      </c>
      <c r="BB415" s="281">
        <v>1</v>
      </c>
      <c r="BC415" s="281">
        <v>4</v>
      </c>
      <c r="BD415" s="281">
        <v>6</v>
      </c>
      <c r="BE415" s="325">
        <v>7</v>
      </c>
    </row>
    <row r="416" spans="2:57" ht="15" x14ac:dyDescent="0.25">
      <c r="B416" s="772"/>
      <c r="C416" s="1" t="s">
        <v>4</v>
      </c>
      <c r="D416" s="365">
        <v>951.74100440699306</v>
      </c>
      <c r="E416" s="11">
        <v>1007.20534643828</v>
      </c>
      <c r="F416" s="11">
        <v>1046.9475818812</v>
      </c>
      <c r="G416" s="11">
        <v>1152.30075818455</v>
      </c>
      <c r="H416" s="11">
        <v>1246.5984637112099</v>
      </c>
      <c r="I416" s="11">
        <v>1255.75531064606</v>
      </c>
      <c r="J416" s="11">
        <v>1349.99281918713</v>
      </c>
      <c r="K416" s="11">
        <v>1429.5181704601</v>
      </c>
      <c r="L416" s="11">
        <v>1688.6084913252</v>
      </c>
      <c r="M416" s="11">
        <v>1696.7505207837701</v>
      </c>
      <c r="N416" s="11">
        <v>1399.4166069778801</v>
      </c>
      <c r="O416" s="11">
        <v>1352.9381836682801</v>
      </c>
      <c r="P416" s="11">
        <v>2015.2</v>
      </c>
      <c r="Q416" s="11">
        <v>1597.90083946967</v>
      </c>
      <c r="R416" s="11">
        <v>1641.5106449305899</v>
      </c>
      <c r="S416" s="11">
        <v>1642.3534814602899</v>
      </c>
      <c r="T416" s="11">
        <v>1612.49352873611</v>
      </c>
      <c r="U416" s="11">
        <v>1612.7943461391601</v>
      </c>
      <c r="V416" s="74">
        <f>100</f>
        <v>100</v>
      </c>
      <c r="W416" s="127">
        <f t="shared" si="56"/>
        <v>105.82767179037803</v>
      </c>
      <c r="X416" s="127">
        <f t="shared" si="56"/>
        <v>110.00341238145224</v>
      </c>
      <c r="Y416" s="127">
        <f t="shared" si="56"/>
        <v>121.07293400713787</v>
      </c>
      <c r="Z416" s="127">
        <f t="shared" si="55"/>
        <v>130.9808506661889</v>
      </c>
      <c r="AA416" s="127">
        <f t="shared" si="55"/>
        <v>131.94296608335068</v>
      </c>
      <c r="AB416" s="127">
        <f t="shared" si="55"/>
        <v>141.84455780890497</v>
      </c>
      <c r="AC416" s="127">
        <f t="shared" si="55"/>
        <v>150.200334317927</v>
      </c>
      <c r="AD416" s="127">
        <f t="shared" si="55"/>
        <v>177.42311022706554</v>
      </c>
      <c r="AE416" s="127">
        <f t="shared" si="55"/>
        <v>178.27859816137425</v>
      </c>
      <c r="AF416" s="127">
        <f t="shared" si="55"/>
        <v>147.0375449306004</v>
      </c>
      <c r="AG416" s="127">
        <f t="shared" si="55"/>
        <v>142.15402902717881</v>
      </c>
      <c r="AH416" s="127">
        <f t="shared" si="55"/>
        <v>211.73827655514566</v>
      </c>
      <c r="AI416" s="127">
        <f t="shared" si="51"/>
        <v>167.89240266739202</v>
      </c>
      <c r="AJ416" s="127">
        <f t="shared" si="52"/>
        <v>172.47451116739222</v>
      </c>
      <c r="AK416" s="127">
        <f t="shared" si="53"/>
        <v>172.56306850870641</v>
      </c>
      <c r="AL416" s="127">
        <f t="shared" si="54"/>
        <v>169.4256653091054</v>
      </c>
      <c r="AM416" s="127">
        <f t="shared" si="57"/>
        <v>169.45727237464706</v>
      </c>
      <c r="AN416" s="280">
        <v>1</v>
      </c>
      <c r="AO416" s="281">
        <v>1</v>
      </c>
      <c r="AP416" s="281">
        <v>1</v>
      </c>
      <c r="AQ416" s="281">
        <v>1</v>
      </c>
      <c r="AR416" s="281">
        <v>1</v>
      </c>
      <c r="AS416" s="281">
        <v>1</v>
      </c>
      <c r="AT416" s="281">
        <v>1</v>
      </c>
      <c r="AU416" s="281">
        <v>1</v>
      </c>
      <c r="AV416" s="281">
        <v>1</v>
      </c>
      <c r="AW416" s="281">
        <v>1</v>
      </c>
      <c r="AX416" s="281">
        <v>1</v>
      </c>
      <c r="AY416" s="281">
        <v>1</v>
      </c>
      <c r="AZ416" s="281">
        <v>1</v>
      </c>
      <c r="BA416" s="281">
        <v>1</v>
      </c>
      <c r="BB416" s="281">
        <v>1</v>
      </c>
      <c r="BC416" s="281">
        <v>4</v>
      </c>
      <c r="BD416" s="281">
        <v>6</v>
      </c>
      <c r="BE416" s="325">
        <v>7</v>
      </c>
    </row>
    <row r="417" spans="2:57" ht="15" x14ac:dyDescent="0.25">
      <c r="B417" s="772"/>
      <c r="C417" s="1" t="s">
        <v>5</v>
      </c>
      <c r="D417" s="365">
        <v>2390.5516005617701</v>
      </c>
      <c r="E417" s="11">
        <v>2245.171705661</v>
      </c>
      <c r="F417" s="11">
        <v>2482.60982338655</v>
      </c>
      <c r="G417" s="11">
        <v>2676.0071276335598</v>
      </c>
      <c r="H417" s="11">
        <v>2882.0915573008201</v>
      </c>
      <c r="I417" s="11">
        <v>2918.01285587239</v>
      </c>
      <c r="J417" s="11">
        <v>3184.6352699433301</v>
      </c>
      <c r="K417" s="11">
        <v>3626.7043294041</v>
      </c>
      <c r="L417" s="11">
        <v>4248.5595648115404</v>
      </c>
      <c r="M417" s="11">
        <v>4356.71308779833</v>
      </c>
      <c r="N417" s="11">
        <v>4053.0244049287398</v>
      </c>
      <c r="O417" s="11">
        <v>4179.0892902569303</v>
      </c>
      <c r="P417" s="11">
        <v>4233</v>
      </c>
      <c r="Q417" s="11">
        <v>4366.2733577813897</v>
      </c>
      <c r="R417" s="11">
        <v>4514.0557093869802</v>
      </c>
      <c r="S417" s="11">
        <v>4530.8336966321904</v>
      </c>
      <c r="T417" s="11">
        <v>4450.9347954371397</v>
      </c>
      <c r="U417" s="11">
        <v>4455.8718428682396</v>
      </c>
      <c r="V417" s="74">
        <f>100</f>
        <v>100</v>
      </c>
      <c r="W417" s="127">
        <f t="shared" si="56"/>
        <v>93.918562775779193</v>
      </c>
      <c r="X417" s="127">
        <f t="shared" si="56"/>
        <v>103.85091971255281</v>
      </c>
      <c r="Y417" s="127">
        <f t="shared" si="56"/>
        <v>111.94098997924617</v>
      </c>
      <c r="Z417" s="127">
        <f t="shared" si="55"/>
        <v>120.56177982619326</v>
      </c>
      <c r="AA417" s="127">
        <f t="shared" si="55"/>
        <v>122.06441622873436</v>
      </c>
      <c r="AB417" s="127">
        <f t="shared" si="55"/>
        <v>133.21759167193687</v>
      </c>
      <c r="AC417" s="127">
        <f t="shared" si="55"/>
        <v>151.70993709367491</v>
      </c>
      <c r="AD417" s="127">
        <f t="shared" si="55"/>
        <v>177.72298091424364</v>
      </c>
      <c r="AE417" s="127">
        <f t="shared" si="55"/>
        <v>182.24718875654139</v>
      </c>
      <c r="AF417" s="127">
        <f t="shared" si="55"/>
        <v>169.54348126082263</v>
      </c>
      <c r="AG417" s="127">
        <f t="shared" si="55"/>
        <v>174.81694556498428</v>
      </c>
      <c r="AH417" s="127">
        <f t="shared" si="55"/>
        <v>177.07210331729556</v>
      </c>
      <c r="AI417" s="127">
        <f t="shared" si="51"/>
        <v>182.64710775351315</v>
      </c>
      <c r="AJ417" s="127">
        <f t="shared" si="52"/>
        <v>188.82904298431353</v>
      </c>
      <c r="AK417" s="127">
        <f t="shared" si="53"/>
        <v>189.5308888361775</v>
      </c>
      <c r="AL417" s="127">
        <f t="shared" si="54"/>
        <v>186.18860995893951</v>
      </c>
      <c r="AM417" s="127">
        <f t="shared" si="57"/>
        <v>186.39513331655871</v>
      </c>
      <c r="AN417" s="280">
        <v>1</v>
      </c>
      <c r="AO417" s="281">
        <v>1</v>
      </c>
      <c r="AP417" s="281">
        <v>1</v>
      </c>
      <c r="AQ417" s="281">
        <v>1</v>
      </c>
      <c r="AR417" s="281">
        <v>1</v>
      </c>
      <c r="AS417" s="281">
        <v>1</v>
      </c>
      <c r="AT417" s="281">
        <v>1</v>
      </c>
      <c r="AU417" s="281">
        <v>1</v>
      </c>
      <c r="AV417" s="281">
        <v>1</v>
      </c>
      <c r="AW417" s="281">
        <v>1</v>
      </c>
      <c r="AX417" s="281">
        <v>1</v>
      </c>
      <c r="AY417" s="281">
        <v>1</v>
      </c>
      <c r="AZ417" s="281">
        <v>1</v>
      </c>
      <c r="BA417" s="281">
        <v>1</v>
      </c>
      <c r="BB417" s="281">
        <v>1</v>
      </c>
      <c r="BC417" s="281">
        <v>4</v>
      </c>
      <c r="BD417" s="281">
        <v>6</v>
      </c>
      <c r="BE417" s="325">
        <v>7</v>
      </c>
    </row>
    <row r="418" spans="2:57" ht="15" x14ac:dyDescent="0.25">
      <c r="B418" s="772"/>
      <c r="C418" s="1" t="s">
        <v>6</v>
      </c>
      <c r="D418" s="365">
        <v>4064.8457552423802</v>
      </c>
      <c r="E418" s="11">
        <v>3931.84003418682</v>
      </c>
      <c r="F418" s="11">
        <v>4221.2737862246204</v>
      </c>
      <c r="G418" s="11">
        <v>4533.9669007605098</v>
      </c>
      <c r="H418" s="11">
        <v>4851.13614182541</v>
      </c>
      <c r="I418" s="11">
        <v>4931.9494320676304</v>
      </c>
      <c r="J418" s="11">
        <v>5515.8585490339001</v>
      </c>
      <c r="K418" s="11">
        <v>6084.4152316801601</v>
      </c>
      <c r="L418" s="11">
        <v>7087.4776021716498</v>
      </c>
      <c r="M418" s="11">
        <v>7172.7521703729599</v>
      </c>
      <c r="N418" s="11">
        <v>6650.9918719441903</v>
      </c>
      <c r="O418" s="11">
        <v>6762.7575680488399</v>
      </c>
      <c r="P418" s="11">
        <v>7354.7</v>
      </c>
      <c r="Q418" s="11">
        <v>7549.47812807019</v>
      </c>
      <c r="R418" s="11">
        <v>7716.5936222104101</v>
      </c>
      <c r="S418" s="11">
        <v>7749.4962339096901</v>
      </c>
      <c r="T418" s="11">
        <v>7613.6305775508099</v>
      </c>
      <c r="U418" s="11">
        <v>7619.8216714960499</v>
      </c>
      <c r="V418" s="74">
        <f>100</f>
        <v>100</v>
      </c>
      <c r="W418" s="127">
        <f t="shared" si="56"/>
        <v>96.727902383896748</v>
      </c>
      <c r="X418" s="127">
        <f t="shared" si="56"/>
        <v>103.8483140665423</v>
      </c>
      <c r="Y418" s="127">
        <f t="shared" si="56"/>
        <v>111.54093350068966</v>
      </c>
      <c r="Z418" s="127">
        <f t="shared" si="55"/>
        <v>119.34367092697087</v>
      </c>
      <c r="AA418" s="127">
        <f t="shared" si="55"/>
        <v>121.33177318492238</v>
      </c>
      <c r="AB418" s="127">
        <f t="shared" si="55"/>
        <v>135.69662617382633</v>
      </c>
      <c r="AC418" s="127">
        <f t="shared" si="55"/>
        <v>149.68379117050546</v>
      </c>
      <c r="AD418" s="127">
        <f t="shared" si="55"/>
        <v>174.36030858073815</v>
      </c>
      <c r="AE418" s="127">
        <f t="shared" si="55"/>
        <v>176.4581635384898</v>
      </c>
      <c r="AF418" s="127">
        <f t="shared" si="55"/>
        <v>163.62224478915317</v>
      </c>
      <c r="AG418" s="127">
        <f t="shared" si="55"/>
        <v>166.3718127391918</v>
      </c>
      <c r="AH418" s="127">
        <f t="shared" si="55"/>
        <v>180.93429475189154</v>
      </c>
      <c r="AI418" s="127">
        <f t="shared" si="51"/>
        <v>185.72606644012811</v>
      </c>
      <c r="AJ418" s="127">
        <f t="shared" si="52"/>
        <v>189.83730470604985</v>
      </c>
      <c r="AK418" s="127">
        <f t="shared" si="53"/>
        <v>190.64674776196028</v>
      </c>
      <c r="AL418" s="127">
        <f t="shared" si="54"/>
        <v>187.30429236414707</v>
      </c>
      <c r="AM418" s="127">
        <f t="shared" si="57"/>
        <v>187.456600577497</v>
      </c>
      <c r="AN418" s="280"/>
      <c r="AO418" s="281"/>
      <c r="AP418" s="281"/>
      <c r="AQ418" s="281"/>
      <c r="AR418" s="281"/>
      <c r="AS418" s="281"/>
      <c r="AT418" s="281"/>
      <c r="AU418" s="281"/>
      <c r="AV418" s="281"/>
      <c r="AW418" s="281"/>
      <c r="AX418" s="281"/>
      <c r="AY418" s="281"/>
      <c r="AZ418" s="281"/>
      <c r="BA418" s="281"/>
      <c r="BB418" s="281"/>
      <c r="BC418" s="281"/>
      <c r="BD418" s="281"/>
      <c r="BE418" s="325"/>
    </row>
    <row r="419" spans="2:57" ht="15" x14ac:dyDescent="0.25">
      <c r="B419" s="765"/>
      <c r="C419" s="8" t="s">
        <v>7</v>
      </c>
      <c r="D419" s="424">
        <v>1674.2941546806101</v>
      </c>
      <c r="E419" s="341">
        <v>1686.66832852581</v>
      </c>
      <c r="F419" s="341">
        <v>1738.6639628380799</v>
      </c>
      <c r="G419" s="341">
        <v>1857.95977312696</v>
      </c>
      <c r="H419" s="341">
        <v>1969.0445845245899</v>
      </c>
      <c r="I419" s="341">
        <v>2013.9365761952499</v>
      </c>
      <c r="J419" s="341">
        <v>2331.22327909058</v>
      </c>
      <c r="K419" s="341">
        <v>2457.7109022760601</v>
      </c>
      <c r="L419" s="341">
        <v>2838.9180373601198</v>
      </c>
      <c r="M419" s="341">
        <v>2816.0390825746299</v>
      </c>
      <c r="N419" s="341">
        <v>2597.96746701546</v>
      </c>
      <c r="O419" s="341">
        <v>2583.66827779191</v>
      </c>
      <c r="P419" s="341">
        <v>3121.7</v>
      </c>
      <c r="Q419" s="341">
        <v>3183.2047702888099</v>
      </c>
      <c r="R419" s="341">
        <v>3202.5379128234299</v>
      </c>
      <c r="S419" s="341">
        <v>3218.6625372775002</v>
      </c>
      <c r="T419" s="341">
        <v>3162.6957821136698</v>
      </c>
      <c r="U419" s="341">
        <v>3163.9498286278099</v>
      </c>
      <c r="V419" s="74">
        <f>100</f>
        <v>100</v>
      </c>
      <c r="W419" s="127">
        <f t="shared" si="56"/>
        <v>100.73906809090906</v>
      </c>
      <c r="X419" s="127">
        <f t="shared" si="56"/>
        <v>103.84459373387402</v>
      </c>
      <c r="Y419" s="127">
        <f t="shared" si="56"/>
        <v>110.9697341971182</v>
      </c>
      <c r="Z419" s="127">
        <f t="shared" si="55"/>
        <v>117.60445911012613</v>
      </c>
      <c r="AA419" s="127">
        <f t="shared" si="55"/>
        <v>120.2857078945862</v>
      </c>
      <c r="AB419" s="127">
        <f t="shared" si="55"/>
        <v>139.23618335365248</v>
      </c>
      <c r="AC419" s="127">
        <f t="shared" ref="AC419:AC434" si="58">K419*100/$D419</f>
        <v>146.79086679036368</v>
      </c>
      <c r="AD419" s="127">
        <f t="shared" ref="AD419:AD434" si="59">L419*100/$D419</f>
        <v>169.559096256994</v>
      </c>
      <c r="AE419" s="127">
        <f t="shared" ref="AE419:AE434" si="60">M419*100/$D419</f>
        <v>168.19261267216336</v>
      </c>
      <c r="AF419" s="127">
        <f t="shared" ref="AF419:AF434" si="61">N419*100/$D419</f>
        <v>155.16792313660383</v>
      </c>
      <c r="AG419" s="127">
        <f t="shared" ref="AG419:AG434" si="62">O419*100/$D419</f>
        <v>154.31388030407194</v>
      </c>
      <c r="AH419" s="127">
        <f t="shared" ref="AH419:AH434" si="63">P419*100/$D419</f>
        <v>186.44871877937712</v>
      </c>
      <c r="AI419" s="127">
        <f t="shared" si="51"/>
        <v>190.12219336667522</v>
      </c>
      <c r="AJ419" s="127">
        <f t="shared" si="52"/>
        <v>191.27689742393858</v>
      </c>
      <c r="AK419" s="127">
        <f t="shared" si="53"/>
        <v>192.2399674083253</v>
      </c>
      <c r="AL419" s="127">
        <f t="shared" si="54"/>
        <v>188.89725997502441</v>
      </c>
      <c r="AM419" s="127">
        <f t="shared" si="57"/>
        <v>188.97215998650893</v>
      </c>
      <c r="AN419" s="283"/>
      <c r="AO419" s="284"/>
      <c r="AP419" s="284"/>
      <c r="AQ419" s="284"/>
      <c r="AR419" s="284"/>
      <c r="AS419" s="284"/>
      <c r="AT419" s="284"/>
      <c r="AU419" s="284"/>
      <c r="AV419" s="284"/>
      <c r="AW419" s="284"/>
      <c r="AX419" s="284"/>
      <c r="AY419" s="284"/>
      <c r="AZ419" s="284"/>
      <c r="BA419" s="284"/>
      <c r="BB419" s="284"/>
      <c r="BC419" s="284"/>
      <c r="BD419" s="284"/>
      <c r="BE419" s="284"/>
    </row>
    <row r="420" spans="2:57" ht="15" customHeight="1" x14ac:dyDescent="0.25">
      <c r="B420" s="772" t="s">
        <v>77</v>
      </c>
      <c r="C420" s="1" t="s">
        <v>2</v>
      </c>
      <c r="D420" s="425">
        <v>4197.53983243741</v>
      </c>
      <c r="E420" s="11">
        <v>4272.0463421293198</v>
      </c>
      <c r="F420" s="11">
        <v>4634.6294418637599</v>
      </c>
      <c r="G420" s="11">
        <v>5013.2187321663596</v>
      </c>
      <c r="H420" s="11">
        <v>5041.6221739979101</v>
      </c>
      <c r="I420" s="11">
        <v>5694.2959102115301</v>
      </c>
      <c r="J420" s="11">
        <v>6448.36995547896</v>
      </c>
      <c r="K420" s="11">
        <v>6303.2212504753097</v>
      </c>
      <c r="L420" s="11">
        <v>6750.7859357732204</v>
      </c>
      <c r="M420" s="11">
        <v>7054.0028973553699</v>
      </c>
      <c r="N420" s="11">
        <v>7487.2577413762701</v>
      </c>
      <c r="O420" s="11">
        <v>8366.7260239124898</v>
      </c>
      <c r="P420" s="11">
        <v>7982.6</v>
      </c>
      <c r="Q420" s="11">
        <v>10729.0254175462</v>
      </c>
      <c r="R420" s="11">
        <v>11766.2149524141</v>
      </c>
      <c r="S420" s="11">
        <v>12165.687728102201</v>
      </c>
      <c r="T420" s="11">
        <v>12013.988154526</v>
      </c>
      <c r="U420" s="11">
        <v>12018.535374715801</v>
      </c>
      <c r="V420" s="74">
        <f>100</f>
        <v>100</v>
      </c>
      <c r="W420" s="127">
        <f t="shared" si="56"/>
        <v>101.77500423262561</v>
      </c>
      <c r="X420" s="127">
        <f t="shared" si="56"/>
        <v>110.41299491784793</v>
      </c>
      <c r="Y420" s="127">
        <f t="shared" si="56"/>
        <v>119.43230874012468</v>
      </c>
      <c r="Z420" s="127">
        <f t="shared" si="56"/>
        <v>120.10897752625641</v>
      </c>
      <c r="AA420" s="127">
        <f t="shared" si="56"/>
        <v>135.65793625608052</v>
      </c>
      <c r="AB420" s="127">
        <f t="shared" si="56"/>
        <v>153.6226030697259</v>
      </c>
      <c r="AC420" s="127">
        <f t="shared" si="58"/>
        <v>150.16465601507304</v>
      </c>
      <c r="AD420" s="127">
        <f t="shared" si="59"/>
        <v>160.82720367785532</v>
      </c>
      <c r="AE420" s="127">
        <f t="shared" si="60"/>
        <v>168.05088644648504</v>
      </c>
      <c r="AF420" s="127">
        <f t="shared" si="61"/>
        <v>178.37252391309889</v>
      </c>
      <c r="AG420" s="127">
        <f t="shared" si="62"/>
        <v>199.32451764380599</v>
      </c>
      <c r="AH420" s="127">
        <f t="shared" si="63"/>
        <v>190.17329956734912</v>
      </c>
      <c r="AI420" s="127">
        <f t="shared" si="51"/>
        <v>255.60270648619701</v>
      </c>
      <c r="AJ420" s="127">
        <f t="shared" si="52"/>
        <v>280.31216908266344</v>
      </c>
      <c r="AK420" s="127">
        <f t="shared" si="53"/>
        <v>289.82900017027066</v>
      </c>
      <c r="AL420" s="127">
        <f t="shared" si="54"/>
        <v>286.21498863894681</v>
      </c>
      <c r="AM420" s="127">
        <f t="shared" si="57"/>
        <v>286.32331924142642</v>
      </c>
      <c r="AN420" s="280">
        <v>1</v>
      </c>
      <c r="AO420" s="281">
        <v>1</v>
      </c>
      <c r="AP420" s="281">
        <v>1</v>
      </c>
      <c r="AQ420" s="281">
        <v>1</v>
      </c>
      <c r="AR420" s="281">
        <v>1</v>
      </c>
      <c r="AS420" s="281">
        <v>1</v>
      </c>
      <c r="AT420" s="281">
        <v>1</v>
      </c>
      <c r="AU420" s="281">
        <v>1</v>
      </c>
      <c r="AV420" s="281">
        <v>1</v>
      </c>
      <c r="AW420" s="281">
        <v>1</v>
      </c>
      <c r="AX420" s="281">
        <v>1</v>
      </c>
      <c r="AY420" s="281">
        <v>1</v>
      </c>
      <c r="AZ420" s="281">
        <v>1</v>
      </c>
      <c r="BA420" s="281">
        <v>1</v>
      </c>
      <c r="BB420" s="281">
        <v>1</v>
      </c>
      <c r="BC420" s="281">
        <v>4</v>
      </c>
      <c r="BD420" s="281">
        <v>6</v>
      </c>
      <c r="BE420" s="325">
        <v>7</v>
      </c>
    </row>
    <row r="421" spans="2:57" ht="15" x14ac:dyDescent="0.25">
      <c r="B421" s="772"/>
      <c r="C421" s="1" t="s">
        <v>3</v>
      </c>
      <c r="D421" s="365">
        <v>4173.3255847740802</v>
      </c>
      <c r="E421" s="11">
        <v>4026.5660054841401</v>
      </c>
      <c r="F421" s="11">
        <v>4323.96425287085</v>
      </c>
      <c r="G421" s="11">
        <v>4579.6210241896997</v>
      </c>
      <c r="H421" s="11">
        <v>4755.72089605364</v>
      </c>
      <c r="I421" s="11">
        <v>5392.1491371255497</v>
      </c>
      <c r="J421" s="11">
        <v>6063.6993338415105</v>
      </c>
      <c r="K421" s="11">
        <v>6105.1659514368002</v>
      </c>
      <c r="L421" s="11">
        <v>6713.0181006641596</v>
      </c>
      <c r="M421" s="11">
        <v>7151.7093339254998</v>
      </c>
      <c r="N421" s="11">
        <v>8302.5546801199998</v>
      </c>
      <c r="O421" s="11">
        <v>7260.5443907402696</v>
      </c>
      <c r="P421" s="11">
        <v>6880.6</v>
      </c>
      <c r="Q421" s="11">
        <v>9413.3926052741699</v>
      </c>
      <c r="R421" s="11">
        <v>8718.4090367300505</v>
      </c>
      <c r="S421" s="11">
        <v>8729.4404342849793</v>
      </c>
      <c r="T421" s="11">
        <v>8571.8480199553105</v>
      </c>
      <c r="U421" s="11">
        <v>8577.8909442350596</v>
      </c>
      <c r="V421" s="74">
        <f>100</f>
        <v>100</v>
      </c>
      <c r="W421" s="127">
        <f t="shared" si="56"/>
        <v>96.48339013315001</v>
      </c>
      <c r="X421" s="127">
        <f t="shared" si="56"/>
        <v>103.60955945173217</v>
      </c>
      <c r="Y421" s="127">
        <f t="shared" si="56"/>
        <v>109.73553179981796</v>
      </c>
      <c r="Z421" s="127">
        <f t="shared" si="56"/>
        <v>113.95518512632624</v>
      </c>
      <c r="AA421" s="127">
        <f t="shared" si="56"/>
        <v>129.20509142153233</v>
      </c>
      <c r="AB421" s="127">
        <f t="shared" si="56"/>
        <v>145.29657968609618</v>
      </c>
      <c r="AC421" s="127">
        <f t="shared" si="58"/>
        <v>146.29019057872759</v>
      </c>
      <c r="AD421" s="127">
        <f t="shared" si="59"/>
        <v>160.85536496735045</v>
      </c>
      <c r="AE421" s="127">
        <f t="shared" si="60"/>
        <v>171.36715524946641</v>
      </c>
      <c r="AF421" s="127">
        <f t="shared" si="61"/>
        <v>198.94337289213567</v>
      </c>
      <c r="AG421" s="127">
        <f t="shared" si="62"/>
        <v>173.97502886497924</v>
      </c>
      <c r="AH421" s="127">
        <f t="shared" si="63"/>
        <v>164.87091314186253</v>
      </c>
      <c r="AI421" s="127">
        <f t="shared" si="51"/>
        <v>225.56094448077326</v>
      </c>
      <c r="AJ421" s="127">
        <f t="shared" si="52"/>
        <v>208.90795265383099</v>
      </c>
      <c r="AK421" s="127">
        <f t="shared" si="53"/>
        <v>209.17228375694876</v>
      </c>
      <c r="AL421" s="127">
        <f t="shared" si="54"/>
        <v>205.39610068355933</v>
      </c>
      <c r="AM421" s="127">
        <f t="shared" si="57"/>
        <v>205.54089945751062</v>
      </c>
      <c r="AN421" s="280">
        <v>1</v>
      </c>
      <c r="AO421" s="281">
        <v>1</v>
      </c>
      <c r="AP421" s="281">
        <v>1</v>
      </c>
      <c r="AQ421" s="281">
        <v>1</v>
      </c>
      <c r="AR421" s="281">
        <v>1</v>
      </c>
      <c r="AS421" s="281">
        <v>1</v>
      </c>
      <c r="AT421" s="281">
        <v>1</v>
      </c>
      <c r="AU421" s="281">
        <v>1</v>
      </c>
      <c r="AV421" s="281">
        <v>1</v>
      </c>
      <c r="AW421" s="281">
        <v>1</v>
      </c>
      <c r="AX421" s="281">
        <v>1</v>
      </c>
      <c r="AY421" s="281">
        <v>1</v>
      </c>
      <c r="AZ421" s="281">
        <v>1</v>
      </c>
      <c r="BA421" s="281">
        <v>1</v>
      </c>
      <c r="BB421" s="281">
        <v>1</v>
      </c>
      <c r="BC421" s="281">
        <v>4</v>
      </c>
      <c r="BD421" s="281">
        <v>6</v>
      </c>
      <c r="BE421" s="325">
        <v>7</v>
      </c>
    </row>
    <row r="422" spans="2:57" ht="15" x14ac:dyDescent="0.25">
      <c r="B422" s="772"/>
      <c r="C422" s="1" t="s">
        <v>4</v>
      </c>
      <c r="D422" s="365">
        <v>3746.5494697079798</v>
      </c>
      <c r="E422" s="11">
        <v>3665.8238666714101</v>
      </c>
      <c r="F422" s="11">
        <v>4508.94857223703</v>
      </c>
      <c r="G422" s="11">
        <v>4324.6800135098902</v>
      </c>
      <c r="H422" s="11">
        <v>4592.5619739818403</v>
      </c>
      <c r="I422" s="11">
        <v>4814.5354662223799</v>
      </c>
      <c r="J422" s="11">
        <v>4936.0907654746497</v>
      </c>
      <c r="K422" s="11">
        <v>5151.1760551903999</v>
      </c>
      <c r="L422" s="11">
        <v>5592.7511507387298</v>
      </c>
      <c r="M422" s="11">
        <v>6182.0469709947201</v>
      </c>
      <c r="N422" s="11">
        <v>6013.4118111135303</v>
      </c>
      <c r="O422" s="11">
        <v>6175.2225896718401</v>
      </c>
      <c r="P422" s="11">
        <v>5822.6</v>
      </c>
      <c r="Q422" s="11">
        <v>5707.0708053266899</v>
      </c>
      <c r="R422" s="11">
        <v>5214.9157390937598</v>
      </c>
      <c r="S422" s="11">
        <v>5217.5933768032201</v>
      </c>
      <c r="T422" s="11">
        <v>5122.7313957618398</v>
      </c>
      <c r="U422" s="11">
        <v>5123.7138256095104</v>
      </c>
      <c r="V422" s="74">
        <f>100</f>
        <v>100</v>
      </c>
      <c r="W422" s="127">
        <f t="shared" si="56"/>
        <v>97.845334655547418</v>
      </c>
      <c r="X422" s="127">
        <f t="shared" si="56"/>
        <v>120.34936702940358</v>
      </c>
      <c r="Y422" s="127">
        <f t="shared" si="56"/>
        <v>115.43101321566087</v>
      </c>
      <c r="Z422" s="127">
        <f t="shared" si="56"/>
        <v>122.58111126288696</v>
      </c>
      <c r="AA422" s="127">
        <f t="shared" si="56"/>
        <v>128.5058559922777</v>
      </c>
      <c r="AB422" s="127">
        <f t="shared" si="56"/>
        <v>131.75031600101593</v>
      </c>
      <c r="AC422" s="127">
        <f t="shared" si="58"/>
        <v>137.49120615753947</v>
      </c>
      <c r="AD422" s="127">
        <f t="shared" si="59"/>
        <v>149.27738699189391</v>
      </c>
      <c r="AE422" s="127">
        <f t="shared" si="60"/>
        <v>165.00641512886716</v>
      </c>
      <c r="AF422" s="127">
        <f t="shared" si="61"/>
        <v>160.50533590264425</v>
      </c>
      <c r="AG422" s="127">
        <f t="shared" si="62"/>
        <v>164.8242640221473</v>
      </c>
      <c r="AH422" s="127">
        <f t="shared" si="63"/>
        <v>155.41233465826451</v>
      </c>
      <c r="AI422" s="127">
        <f t="shared" si="51"/>
        <v>152.32871877096875</v>
      </c>
      <c r="AJ422" s="127">
        <f t="shared" si="52"/>
        <v>139.1924964893158</v>
      </c>
      <c r="AK422" s="127">
        <f t="shared" si="53"/>
        <v>139.26396592355417</v>
      </c>
      <c r="AL422" s="127">
        <f t="shared" si="54"/>
        <v>136.73198331373226</v>
      </c>
      <c r="AM422" s="127">
        <f t="shared" si="57"/>
        <v>136.75820557118848</v>
      </c>
      <c r="AN422" s="280">
        <v>1</v>
      </c>
      <c r="AO422" s="281">
        <v>1</v>
      </c>
      <c r="AP422" s="281">
        <v>1</v>
      </c>
      <c r="AQ422" s="281">
        <v>1</v>
      </c>
      <c r="AR422" s="281">
        <v>1</v>
      </c>
      <c r="AS422" s="281">
        <v>1</v>
      </c>
      <c r="AT422" s="281">
        <v>1</v>
      </c>
      <c r="AU422" s="281">
        <v>1</v>
      </c>
      <c r="AV422" s="281">
        <v>1</v>
      </c>
      <c r="AW422" s="281">
        <v>1</v>
      </c>
      <c r="AX422" s="281">
        <v>1</v>
      </c>
      <c r="AY422" s="281">
        <v>1</v>
      </c>
      <c r="AZ422" s="281">
        <v>1</v>
      </c>
      <c r="BA422" s="281">
        <v>1</v>
      </c>
      <c r="BB422" s="281">
        <v>1</v>
      </c>
      <c r="BC422" s="281">
        <v>4</v>
      </c>
      <c r="BD422" s="281">
        <v>6</v>
      </c>
      <c r="BE422" s="325">
        <v>7</v>
      </c>
    </row>
    <row r="423" spans="2:57" ht="15" x14ac:dyDescent="0.25">
      <c r="B423" s="772"/>
      <c r="C423" s="1" t="s">
        <v>5</v>
      </c>
      <c r="D423" s="365">
        <v>7257.1310959368502</v>
      </c>
      <c r="E423" s="11">
        <v>7288.3206913334097</v>
      </c>
      <c r="F423" s="11">
        <v>7285.4818552665702</v>
      </c>
      <c r="G423" s="11">
        <v>7713.5669613221098</v>
      </c>
      <c r="H423" s="11">
        <v>7928.8806218639902</v>
      </c>
      <c r="I423" s="11">
        <v>8303.6327408224606</v>
      </c>
      <c r="J423" s="11">
        <v>8848.6395121466194</v>
      </c>
      <c r="K423" s="11">
        <v>8826.6608723993704</v>
      </c>
      <c r="L423" s="11">
        <v>9821.4611431207795</v>
      </c>
      <c r="M423" s="11">
        <v>10065.137624380101</v>
      </c>
      <c r="N423" s="11">
        <v>15610.95367112</v>
      </c>
      <c r="O423" s="11">
        <v>16908.572882218301</v>
      </c>
      <c r="P423" s="11">
        <v>14250</v>
      </c>
      <c r="Q423" s="11">
        <v>11642.5590692879</v>
      </c>
      <c r="R423" s="11">
        <v>11113.655951442201</v>
      </c>
      <c r="S423" s="11">
        <v>11154.962201172601</v>
      </c>
      <c r="T423" s="11">
        <v>10958.250162427799</v>
      </c>
      <c r="U423" s="11">
        <v>10970.3951133726</v>
      </c>
      <c r="V423" s="74">
        <f>100</f>
        <v>100</v>
      </c>
      <c r="W423" s="127">
        <f t="shared" si="56"/>
        <v>100.42977858583845</v>
      </c>
      <c r="X423" s="127">
        <f t="shared" si="56"/>
        <v>100.39066070262385</v>
      </c>
      <c r="Y423" s="127">
        <f t="shared" si="56"/>
        <v>106.28948077899283</v>
      </c>
      <c r="Z423" s="127">
        <f t="shared" si="56"/>
        <v>109.25640610658448</v>
      </c>
      <c r="AA423" s="127">
        <f t="shared" si="56"/>
        <v>114.42032162642796</v>
      </c>
      <c r="AB423" s="127">
        <f t="shared" si="56"/>
        <v>121.93026962267264</v>
      </c>
      <c r="AC423" s="127">
        <f t="shared" si="58"/>
        <v>121.62741385974513</v>
      </c>
      <c r="AD423" s="127">
        <f t="shared" si="59"/>
        <v>135.33531382145841</v>
      </c>
      <c r="AE423" s="127">
        <f t="shared" si="60"/>
        <v>138.69306605216775</v>
      </c>
      <c r="AF423" s="127">
        <f t="shared" si="61"/>
        <v>215.11191495300835</v>
      </c>
      <c r="AG423" s="127">
        <f t="shared" si="62"/>
        <v>232.99252361150172</v>
      </c>
      <c r="AH423" s="127">
        <f t="shared" si="63"/>
        <v>196.35858594284377</v>
      </c>
      <c r="AI423" s="127">
        <f t="shared" si="51"/>
        <v>160.42922355097568</v>
      </c>
      <c r="AJ423" s="127">
        <f t="shared" si="52"/>
        <v>153.14117665126039</v>
      </c>
      <c r="AK423" s="127">
        <f t="shared" si="53"/>
        <v>153.7103581802192</v>
      </c>
      <c r="AL423" s="127">
        <f t="shared" si="54"/>
        <v>150.99975482822884</v>
      </c>
      <c r="AM423" s="127">
        <f t="shared" si="57"/>
        <v>151.16710678569314</v>
      </c>
      <c r="AN423" s="280">
        <v>1</v>
      </c>
      <c r="AO423" s="281">
        <v>1</v>
      </c>
      <c r="AP423" s="281">
        <v>1</v>
      </c>
      <c r="AQ423" s="281">
        <v>1</v>
      </c>
      <c r="AR423" s="281">
        <v>1</v>
      </c>
      <c r="AS423" s="281">
        <v>1</v>
      </c>
      <c r="AT423" s="281">
        <v>1</v>
      </c>
      <c r="AU423" s="281">
        <v>1</v>
      </c>
      <c r="AV423" s="281">
        <v>1</v>
      </c>
      <c r="AW423" s="281">
        <v>1</v>
      </c>
      <c r="AX423" s="281">
        <v>1</v>
      </c>
      <c r="AY423" s="281">
        <v>1</v>
      </c>
      <c r="AZ423" s="281">
        <v>1</v>
      </c>
      <c r="BA423" s="281">
        <v>1</v>
      </c>
      <c r="BB423" s="281">
        <v>1</v>
      </c>
      <c r="BC423" s="281">
        <v>4</v>
      </c>
      <c r="BD423" s="281">
        <v>6</v>
      </c>
      <c r="BE423" s="325">
        <v>7</v>
      </c>
    </row>
    <row r="424" spans="2:57" ht="15" x14ac:dyDescent="0.25">
      <c r="B424" s="772"/>
      <c r="C424" s="1" t="s">
        <v>6</v>
      </c>
      <c r="D424" s="365">
        <v>19374.5459828563</v>
      </c>
      <c r="E424" s="11">
        <v>19252.756905618298</v>
      </c>
      <c r="F424" s="11">
        <v>20753.024122238199</v>
      </c>
      <c r="G424" s="11">
        <v>21631.086731188101</v>
      </c>
      <c r="H424" s="11">
        <v>22318.785665897401</v>
      </c>
      <c r="I424" s="11">
        <v>24204.6132543819</v>
      </c>
      <c r="J424" s="11">
        <v>26296.799566941801</v>
      </c>
      <c r="K424" s="11">
        <v>26386.224129501901</v>
      </c>
      <c r="L424" s="11">
        <v>28878.016330296901</v>
      </c>
      <c r="M424" s="11">
        <v>30452.896826655699</v>
      </c>
      <c r="N424" s="11">
        <v>37414.177903729797</v>
      </c>
      <c r="O424" s="11">
        <v>38711.0658865429</v>
      </c>
      <c r="P424" s="11">
        <v>34935.800000000003</v>
      </c>
      <c r="Q424" s="11">
        <v>37492.047897434903</v>
      </c>
      <c r="R424" s="11">
        <v>36813.195679680197</v>
      </c>
      <c r="S424" s="11">
        <v>37267.6837403631</v>
      </c>
      <c r="T424" s="11">
        <v>36666.817732670897</v>
      </c>
      <c r="U424" s="11">
        <v>36690.535257932999</v>
      </c>
      <c r="V424" s="74">
        <f>100</f>
        <v>100</v>
      </c>
      <c r="W424" s="127">
        <f t="shared" si="56"/>
        <v>99.371396484099463</v>
      </c>
      <c r="X424" s="127">
        <f t="shared" si="56"/>
        <v>107.11489260497591</v>
      </c>
      <c r="Y424" s="127">
        <f t="shared" si="56"/>
        <v>111.64693485116254</v>
      </c>
      <c r="Z424" s="127">
        <f t="shared" si="56"/>
        <v>115.19643188359785</v>
      </c>
      <c r="AA424" s="127">
        <f t="shared" si="56"/>
        <v>124.92996365333939</v>
      </c>
      <c r="AB424" s="127">
        <f t="shared" si="56"/>
        <v>135.72859766732446</v>
      </c>
      <c r="AC424" s="127">
        <f t="shared" si="58"/>
        <v>136.19015461239678</v>
      </c>
      <c r="AD424" s="127">
        <f t="shared" si="59"/>
        <v>149.05131896174399</v>
      </c>
      <c r="AE424" s="127">
        <f t="shared" si="60"/>
        <v>157.17992490560633</v>
      </c>
      <c r="AF424" s="127">
        <f t="shared" si="61"/>
        <v>193.10995951510807</v>
      </c>
      <c r="AG424" s="127">
        <f t="shared" si="62"/>
        <v>199.80373176639418</v>
      </c>
      <c r="AH424" s="127">
        <f t="shared" si="63"/>
        <v>180.31803186982131</v>
      </c>
      <c r="AI424" s="127">
        <f t="shared" si="51"/>
        <v>193.51187857826449</v>
      </c>
      <c r="AJ424" s="127">
        <f t="shared" si="52"/>
        <v>190.00804309042704</v>
      </c>
      <c r="AK424" s="127">
        <f t="shared" si="53"/>
        <v>192.35384288922003</v>
      </c>
      <c r="AL424" s="127">
        <f t="shared" si="54"/>
        <v>189.25252630495592</v>
      </c>
      <c r="AM424" s="127">
        <f t="shared" si="57"/>
        <v>189.3749422071561</v>
      </c>
      <c r="AN424" s="280"/>
      <c r="AO424" s="281"/>
      <c r="AP424" s="281"/>
      <c r="AQ424" s="281"/>
      <c r="AR424" s="281"/>
      <c r="AS424" s="281"/>
      <c r="AT424" s="281"/>
      <c r="AU424" s="281"/>
      <c r="AV424" s="281"/>
      <c r="AW424" s="281"/>
      <c r="AX424" s="281"/>
      <c r="AY424" s="281"/>
      <c r="AZ424" s="281"/>
      <c r="BA424" s="281"/>
      <c r="BB424" s="281"/>
      <c r="BC424" s="281"/>
      <c r="BD424" s="281"/>
      <c r="BE424" s="325"/>
    </row>
    <row r="425" spans="2:57" ht="15" x14ac:dyDescent="0.25">
      <c r="B425" s="765"/>
      <c r="C425" s="8" t="s">
        <v>7</v>
      </c>
      <c r="D425" s="424">
        <v>12117.4148869195</v>
      </c>
      <c r="E425" s="341">
        <v>11964.4362142849</v>
      </c>
      <c r="F425" s="341">
        <v>13467.542266971601</v>
      </c>
      <c r="G425" s="341">
        <v>13917.519769865999</v>
      </c>
      <c r="H425" s="341">
        <v>14389.905044033399</v>
      </c>
      <c r="I425" s="341">
        <v>15900.9805135595</v>
      </c>
      <c r="J425" s="341">
        <v>17448.160054795098</v>
      </c>
      <c r="K425" s="341">
        <v>17559.563257102502</v>
      </c>
      <c r="L425" s="341">
        <v>19056.555187176102</v>
      </c>
      <c r="M425" s="341">
        <v>20387.7592022756</v>
      </c>
      <c r="N425" s="341">
        <v>21803.224232609798</v>
      </c>
      <c r="O425" s="341">
        <v>21802.493004324599</v>
      </c>
      <c r="P425" s="341">
        <v>20685.8</v>
      </c>
      <c r="Q425" s="341">
        <v>25849.488828147001</v>
      </c>
      <c r="R425" s="341">
        <v>25699.539728238</v>
      </c>
      <c r="S425" s="341">
        <v>26112.721539190399</v>
      </c>
      <c r="T425" s="341">
        <v>25708.5675702431</v>
      </c>
      <c r="U425" s="341">
        <v>25720.140144560399</v>
      </c>
      <c r="V425" s="74">
        <f>100</f>
        <v>100</v>
      </c>
      <c r="W425" s="127">
        <f t="shared" si="56"/>
        <v>98.737530454620853</v>
      </c>
      <c r="X425" s="127">
        <f t="shared" si="56"/>
        <v>111.14204137311117</v>
      </c>
      <c r="Y425" s="127">
        <f t="shared" si="56"/>
        <v>114.8555190999499</v>
      </c>
      <c r="Z425" s="127">
        <f t="shared" si="56"/>
        <v>118.75391887065786</v>
      </c>
      <c r="AA425" s="127">
        <f t="shared" si="56"/>
        <v>131.22419808142644</v>
      </c>
      <c r="AB425" s="127">
        <f t="shared" si="56"/>
        <v>143.99242922374498</v>
      </c>
      <c r="AC425" s="127">
        <f t="shared" si="58"/>
        <v>144.91179365375768</v>
      </c>
      <c r="AD425" s="127">
        <f t="shared" si="59"/>
        <v>157.2658472538335</v>
      </c>
      <c r="AE425" s="127">
        <f t="shared" si="60"/>
        <v>168.25172194346311</v>
      </c>
      <c r="AF425" s="127">
        <f t="shared" si="61"/>
        <v>179.93296784899169</v>
      </c>
      <c r="AG425" s="127">
        <f t="shared" si="62"/>
        <v>179.92693332519249</v>
      </c>
      <c r="AH425" s="127">
        <f t="shared" si="63"/>
        <v>170.71132905030672</v>
      </c>
      <c r="AI425" s="127">
        <f t="shared" si="51"/>
        <v>213.32511158011926</v>
      </c>
      <c r="AJ425" s="127">
        <f t="shared" si="52"/>
        <v>212.08764384208817</v>
      </c>
      <c r="AK425" s="127">
        <f t="shared" si="53"/>
        <v>215.49746198241132</v>
      </c>
      <c r="AL425" s="127">
        <f t="shared" si="54"/>
        <v>212.16214687833269</v>
      </c>
      <c r="AM425" s="127">
        <f t="shared" ref="AM425:AM456" si="64">U425*100/$D425</f>
        <v>212.25765053505563</v>
      </c>
      <c r="AN425" s="283"/>
      <c r="AO425" s="284"/>
      <c r="AP425" s="284"/>
      <c r="AQ425" s="284"/>
      <c r="AR425" s="284"/>
      <c r="AS425" s="284"/>
      <c r="AT425" s="284"/>
      <c r="AU425" s="284"/>
      <c r="AV425" s="284"/>
      <c r="AW425" s="284"/>
      <c r="AX425" s="284"/>
      <c r="AY425" s="284"/>
      <c r="AZ425" s="284"/>
      <c r="BA425" s="284"/>
      <c r="BB425" s="284"/>
      <c r="BC425" s="284"/>
      <c r="BD425" s="284"/>
      <c r="BE425" s="284"/>
    </row>
    <row r="426" spans="2:57" ht="15" customHeight="1" x14ac:dyDescent="0.25">
      <c r="B426" s="772" t="s">
        <v>78</v>
      </c>
      <c r="C426" s="1" t="s">
        <v>2</v>
      </c>
      <c r="D426" s="425">
        <v>2943.12073223885</v>
      </c>
      <c r="E426" s="11">
        <v>2628.8237598376099</v>
      </c>
      <c r="F426" s="11">
        <v>2892.4284939517602</v>
      </c>
      <c r="G426" s="11">
        <v>2885.6434086859299</v>
      </c>
      <c r="H426" s="11">
        <v>3208.9835003961298</v>
      </c>
      <c r="I426" s="11">
        <v>3726.7395391248601</v>
      </c>
      <c r="J426" s="11">
        <v>4219.2246931583404</v>
      </c>
      <c r="K426" s="11">
        <v>3911.6736378945102</v>
      </c>
      <c r="L426" s="11">
        <v>4155.5348118582397</v>
      </c>
      <c r="M426" s="11">
        <v>4048.0495722699802</v>
      </c>
      <c r="N426" s="11">
        <v>4822.4388319682803</v>
      </c>
      <c r="O426" s="11">
        <v>3816.7387433223098</v>
      </c>
      <c r="P426" s="11">
        <v>3501.1</v>
      </c>
      <c r="Q426" s="11">
        <v>6961.2949038452198</v>
      </c>
      <c r="R426" s="11">
        <v>5515.8894614270303</v>
      </c>
      <c r="S426" s="11">
        <v>5703.1587429274796</v>
      </c>
      <c r="T426" s="11">
        <v>5632.0434212936498</v>
      </c>
      <c r="U426" s="11">
        <v>5634.1648049588503</v>
      </c>
      <c r="V426" s="74">
        <f>100</f>
        <v>100</v>
      </c>
      <c r="W426" s="127">
        <f t="shared" si="56"/>
        <v>89.320962305132738</v>
      </c>
      <c r="X426" s="127">
        <f t="shared" si="56"/>
        <v>98.277602487325495</v>
      </c>
      <c r="Y426" s="127">
        <f t="shared" si="56"/>
        <v>98.047061986845605</v>
      </c>
      <c r="Z426" s="127">
        <f t="shared" si="56"/>
        <v>109.03336262236976</v>
      </c>
      <c r="AA426" s="127">
        <f t="shared" si="56"/>
        <v>126.62543871551972</v>
      </c>
      <c r="AB426" s="127">
        <f t="shared" si="56"/>
        <v>143.35887233374726</v>
      </c>
      <c r="AC426" s="127">
        <f t="shared" si="58"/>
        <v>132.90904430274173</v>
      </c>
      <c r="AD426" s="127">
        <f t="shared" si="59"/>
        <v>141.19484689631128</v>
      </c>
      <c r="AE426" s="127">
        <f t="shared" si="60"/>
        <v>137.54276295660503</v>
      </c>
      <c r="AF426" s="127">
        <f t="shared" si="61"/>
        <v>163.85460437091282</v>
      </c>
      <c r="AG426" s="127">
        <f t="shared" si="62"/>
        <v>129.68339020257906</v>
      </c>
      <c r="AH426" s="127">
        <f t="shared" si="63"/>
        <v>118.95876243366652</v>
      </c>
      <c r="AI426" s="127">
        <f t="shared" si="51"/>
        <v>236.52767035994884</v>
      </c>
      <c r="AJ426" s="127">
        <f t="shared" si="52"/>
        <v>187.41635030483644</v>
      </c>
      <c r="AK426" s="127">
        <f t="shared" si="53"/>
        <v>193.77929965479368</v>
      </c>
      <c r="AL426" s="127">
        <f t="shared" si="54"/>
        <v>191.36297602746725</v>
      </c>
      <c r="AM426" s="127">
        <f t="shared" si="64"/>
        <v>191.43505542407382</v>
      </c>
      <c r="AN426" s="280">
        <v>1</v>
      </c>
      <c r="AO426" s="281">
        <v>1</v>
      </c>
      <c r="AP426" s="281">
        <v>1</v>
      </c>
      <c r="AQ426" s="281">
        <v>1</v>
      </c>
      <c r="AR426" s="281">
        <v>1</v>
      </c>
      <c r="AS426" s="281">
        <v>1</v>
      </c>
      <c r="AT426" s="281">
        <v>1</v>
      </c>
      <c r="AU426" s="281">
        <v>1</v>
      </c>
      <c r="AV426" s="281">
        <v>1</v>
      </c>
      <c r="AW426" s="281">
        <v>1</v>
      </c>
      <c r="AX426" s="281">
        <v>1</v>
      </c>
      <c r="AY426" s="281">
        <v>1</v>
      </c>
      <c r="AZ426" s="281">
        <v>1</v>
      </c>
      <c r="BA426" s="281">
        <v>1</v>
      </c>
      <c r="BB426" s="281">
        <v>1</v>
      </c>
      <c r="BC426" s="281">
        <v>4</v>
      </c>
      <c r="BD426" s="281">
        <v>6</v>
      </c>
      <c r="BE426" s="325">
        <v>7</v>
      </c>
    </row>
    <row r="427" spans="2:57" ht="15" x14ac:dyDescent="0.25">
      <c r="B427" s="772"/>
      <c r="C427" s="1" t="s">
        <v>3</v>
      </c>
      <c r="D427" s="365">
        <v>3588.1882899898301</v>
      </c>
      <c r="E427" s="11">
        <v>3653.3599230796599</v>
      </c>
      <c r="F427" s="11">
        <v>3721.4977952793001</v>
      </c>
      <c r="G427" s="11">
        <v>3518.16265446118</v>
      </c>
      <c r="H427" s="11">
        <v>3525.5416623609199</v>
      </c>
      <c r="I427" s="11">
        <v>3850.90790377233</v>
      </c>
      <c r="J427" s="11">
        <v>4501.5963499375803</v>
      </c>
      <c r="K427" s="11">
        <v>4320.9299799011396</v>
      </c>
      <c r="L427" s="11">
        <v>4844.2613276681604</v>
      </c>
      <c r="M427" s="11">
        <v>4687.3711258446201</v>
      </c>
      <c r="N427" s="11">
        <v>4785.4836867947597</v>
      </c>
      <c r="O427" s="11">
        <v>4717.9852454846095</v>
      </c>
      <c r="P427" s="11">
        <v>3486.8</v>
      </c>
      <c r="Q427" s="11">
        <v>4148.3225197708198</v>
      </c>
      <c r="R427" s="11">
        <v>5039.25146241725</v>
      </c>
      <c r="S427" s="11">
        <v>5045.6276083283001</v>
      </c>
      <c r="T427" s="11">
        <v>4954.5389703227802</v>
      </c>
      <c r="U427" s="11">
        <v>4958.0235580620201</v>
      </c>
      <c r="V427" s="74">
        <f>100</f>
        <v>100</v>
      </c>
      <c r="W427" s="127">
        <f t="shared" si="56"/>
        <v>101.81628241950521</v>
      </c>
      <c r="X427" s="127">
        <f t="shared" si="56"/>
        <v>103.71523160201406</v>
      </c>
      <c r="Y427" s="127">
        <f t="shared" si="56"/>
        <v>98.04844033062578</v>
      </c>
      <c r="Z427" s="127">
        <f t="shared" si="56"/>
        <v>98.254087506955003</v>
      </c>
      <c r="AA427" s="127">
        <f t="shared" si="56"/>
        <v>107.321790066464</v>
      </c>
      <c r="AB427" s="127">
        <f t="shared" si="56"/>
        <v>125.45596791829281</v>
      </c>
      <c r="AC427" s="127">
        <f t="shared" si="58"/>
        <v>120.42093755100534</v>
      </c>
      <c r="AD427" s="127">
        <f t="shared" si="59"/>
        <v>135.00577272331188</v>
      </c>
      <c r="AE427" s="127">
        <f t="shared" si="60"/>
        <v>130.63336556003046</v>
      </c>
      <c r="AF427" s="127">
        <f t="shared" si="61"/>
        <v>133.36768586378511</v>
      </c>
      <c r="AG427" s="127">
        <f t="shared" si="62"/>
        <v>131.48655711983224</v>
      </c>
      <c r="AH427" s="127">
        <f t="shared" si="63"/>
        <v>97.174387691061852</v>
      </c>
      <c r="AI427" s="127">
        <f t="shared" si="51"/>
        <v>115.61050269696347</v>
      </c>
      <c r="AJ427" s="127">
        <f t="shared" si="52"/>
        <v>140.43999520525531</v>
      </c>
      <c r="AK427" s="127">
        <f t="shared" si="53"/>
        <v>140.61769340266702</v>
      </c>
      <c r="AL427" s="127">
        <f t="shared" si="54"/>
        <v>138.07912433538493</v>
      </c>
      <c r="AM427" s="127">
        <f t="shared" si="64"/>
        <v>138.17623706909964</v>
      </c>
      <c r="AN427" s="280">
        <v>1</v>
      </c>
      <c r="AO427" s="281">
        <v>1</v>
      </c>
      <c r="AP427" s="281">
        <v>1</v>
      </c>
      <c r="AQ427" s="281">
        <v>1</v>
      </c>
      <c r="AR427" s="281">
        <v>1</v>
      </c>
      <c r="AS427" s="281">
        <v>1</v>
      </c>
      <c r="AT427" s="281">
        <v>1</v>
      </c>
      <c r="AU427" s="281">
        <v>1</v>
      </c>
      <c r="AV427" s="281">
        <v>1</v>
      </c>
      <c r="AW427" s="281">
        <v>1</v>
      </c>
      <c r="AX427" s="281">
        <v>1</v>
      </c>
      <c r="AY427" s="281">
        <v>1</v>
      </c>
      <c r="AZ427" s="281">
        <v>1</v>
      </c>
      <c r="BA427" s="281">
        <v>1</v>
      </c>
      <c r="BB427" s="281">
        <v>1</v>
      </c>
      <c r="BC427" s="281">
        <v>4</v>
      </c>
      <c r="BD427" s="281">
        <v>6</v>
      </c>
      <c r="BE427" s="325">
        <v>7</v>
      </c>
    </row>
    <row r="428" spans="2:57" ht="15" x14ac:dyDescent="0.25">
      <c r="B428" s="772"/>
      <c r="C428" s="1" t="s">
        <v>4</v>
      </c>
      <c r="D428" s="365">
        <v>4579.8828030413097</v>
      </c>
      <c r="E428" s="11">
        <v>4329.4991868760599</v>
      </c>
      <c r="F428" s="11">
        <v>4138.0367374849702</v>
      </c>
      <c r="G428" s="11">
        <v>4767.0125665304004</v>
      </c>
      <c r="H428" s="11">
        <v>5025.4325835601003</v>
      </c>
      <c r="I428" s="11">
        <v>5002.7580461775697</v>
      </c>
      <c r="J428" s="11">
        <v>6359.7697720920496</v>
      </c>
      <c r="K428" s="11">
        <v>5863.6536476723304</v>
      </c>
      <c r="L428" s="11">
        <v>5667.5357560541197</v>
      </c>
      <c r="M428" s="11">
        <v>6090.7908511245796</v>
      </c>
      <c r="N428" s="11">
        <v>5160.2254679081898</v>
      </c>
      <c r="O428" s="11">
        <v>4862.9865174255901</v>
      </c>
      <c r="P428" s="11">
        <v>4505.8999999999996</v>
      </c>
      <c r="Q428" s="11">
        <v>4635.1954709492902</v>
      </c>
      <c r="R428" s="11">
        <v>13681.5506207251</v>
      </c>
      <c r="S428" s="11">
        <v>13688.5752183842</v>
      </c>
      <c r="T428" s="11">
        <v>13439.7006225688</v>
      </c>
      <c r="U428" s="11">
        <v>13442.287690502901</v>
      </c>
      <c r="V428" s="74">
        <f>100</f>
        <v>100</v>
      </c>
      <c r="W428" s="127">
        <f t="shared" si="56"/>
        <v>94.532968922283771</v>
      </c>
      <c r="X428" s="127">
        <f t="shared" si="56"/>
        <v>90.352459122689169</v>
      </c>
      <c r="Y428" s="127">
        <f t="shared" si="56"/>
        <v>104.08590724995901</v>
      </c>
      <c r="Z428" s="127">
        <f t="shared" si="56"/>
        <v>109.72841008557947</v>
      </c>
      <c r="AA428" s="127">
        <f t="shared" si="56"/>
        <v>109.23332018136897</v>
      </c>
      <c r="AB428" s="127">
        <f t="shared" si="56"/>
        <v>138.86315535997539</v>
      </c>
      <c r="AC428" s="127">
        <f t="shared" si="58"/>
        <v>128.03064837769477</v>
      </c>
      <c r="AD428" s="127">
        <f t="shared" si="59"/>
        <v>123.74848876679869</v>
      </c>
      <c r="AE428" s="127">
        <f t="shared" si="60"/>
        <v>132.99010287075336</v>
      </c>
      <c r="AF428" s="127">
        <f t="shared" si="61"/>
        <v>112.67156147492462</v>
      </c>
      <c r="AG428" s="127">
        <f t="shared" si="62"/>
        <v>106.1814619840552</v>
      </c>
      <c r="AH428" s="127">
        <f t="shared" si="63"/>
        <v>98.384613619541071</v>
      </c>
      <c r="AI428" s="127">
        <f t="shared" si="51"/>
        <v>101.20773107711948</v>
      </c>
      <c r="AJ428" s="127">
        <f t="shared" si="52"/>
        <v>298.73145687570326</v>
      </c>
      <c r="AK428" s="127">
        <f t="shared" si="53"/>
        <v>298.88483629524728</v>
      </c>
      <c r="AL428" s="127">
        <f t="shared" si="54"/>
        <v>293.45075410322846</v>
      </c>
      <c r="AM428" s="127">
        <f t="shared" si="64"/>
        <v>293.50724174811717</v>
      </c>
      <c r="AN428" s="280">
        <v>1</v>
      </c>
      <c r="AO428" s="281">
        <v>1</v>
      </c>
      <c r="AP428" s="281">
        <v>1</v>
      </c>
      <c r="AQ428" s="281">
        <v>1</v>
      </c>
      <c r="AR428" s="281">
        <v>1</v>
      </c>
      <c r="AS428" s="281">
        <v>1</v>
      </c>
      <c r="AT428" s="281">
        <v>1</v>
      </c>
      <c r="AU428" s="281">
        <v>1</v>
      </c>
      <c r="AV428" s="281">
        <v>1</v>
      </c>
      <c r="AW428" s="281">
        <v>1</v>
      </c>
      <c r="AX428" s="281">
        <v>1</v>
      </c>
      <c r="AY428" s="281">
        <v>1</v>
      </c>
      <c r="AZ428" s="281">
        <v>1</v>
      </c>
      <c r="BA428" s="281">
        <v>1</v>
      </c>
      <c r="BB428" s="281">
        <v>1</v>
      </c>
      <c r="BC428" s="281">
        <v>4</v>
      </c>
      <c r="BD428" s="281">
        <v>6</v>
      </c>
      <c r="BE428" s="325">
        <v>7</v>
      </c>
    </row>
    <row r="429" spans="2:57" ht="15" x14ac:dyDescent="0.25">
      <c r="B429" s="772"/>
      <c r="C429" s="1" t="s">
        <v>5</v>
      </c>
      <c r="D429" s="365">
        <v>8597.0264903869393</v>
      </c>
      <c r="E429" s="11">
        <v>7339.1260994978802</v>
      </c>
      <c r="F429" s="11">
        <v>6681.3648046405297</v>
      </c>
      <c r="G429" s="11">
        <v>6571.5150879890098</v>
      </c>
      <c r="H429" s="11">
        <v>7639.0754710481897</v>
      </c>
      <c r="I429" s="11">
        <v>7335.8399657777099</v>
      </c>
      <c r="J429" s="11">
        <v>8391.1664954319003</v>
      </c>
      <c r="K429" s="11">
        <v>8574.5016024770503</v>
      </c>
      <c r="L429" s="11">
        <v>9249.7934571517508</v>
      </c>
      <c r="M429" s="11">
        <v>10603.580454483001</v>
      </c>
      <c r="N429" s="11">
        <v>11294.883373298901</v>
      </c>
      <c r="O429" s="11">
        <v>12665.784787585901</v>
      </c>
      <c r="P429" s="11">
        <v>9893.1</v>
      </c>
      <c r="Q429" s="11">
        <v>9676.5366769452303</v>
      </c>
      <c r="R429" s="11">
        <v>10706.7922175563</v>
      </c>
      <c r="S429" s="11">
        <v>10746.5867341705</v>
      </c>
      <c r="T429" s="11">
        <v>10557.0765953462</v>
      </c>
      <c r="U429" s="11">
        <v>10568.794469431899</v>
      </c>
      <c r="V429" s="74">
        <f>100</f>
        <v>100</v>
      </c>
      <c r="W429" s="127">
        <f t="shared" si="56"/>
        <v>85.368192219767806</v>
      </c>
      <c r="X429" s="127">
        <f t="shared" si="56"/>
        <v>77.717159672725543</v>
      </c>
      <c r="Y429" s="127">
        <f t="shared" si="56"/>
        <v>76.439395590291312</v>
      </c>
      <c r="Z429" s="127">
        <f t="shared" si="56"/>
        <v>88.857181952272512</v>
      </c>
      <c r="AA429" s="127">
        <f t="shared" si="56"/>
        <v>85.329968146318166</v>
      </c>
      <c r="AB429" s="127">
        <f t="shared" si="56"/>
        <v>97.605451196582578</v>
      </c>
      <c r="AC429" s="127">
        <f t="shared" si="58"/>
        <v>99.737992107677286</v>
      </c>
      <c r="AD429" s="127">
        <f t="shared" si="59"/>
        <v>107.59293887828221</v>
      </c>
      <c r="AE429" s="127">
        <f t="shared" si="60"/>
        <v>123.34009283721247</v>
      </c>
      <c r="AF429" s="127">
        <f t="shared" si="61"/>
        <v>131.38127916586814</v>
      </c>
      <c r="AG429" s="127">
        <f t="shared" si="62"/>
        <v>147.32750680422566</v>
      </c>
      <c r="AH429" s="127">
        <f t="shared" si="63"/>
        <v>115.07583477917987</v>
      </c>
      <c r="AI429" s="127">
        <f t="shared" si="51"/>
        <v>112.55678562541807</v>
      </c>
      <c r="AJ429" s="127">
        <f t="shared" si="52"/>
        <v>124.54064471626866</v>
      </c>
      <c r="AK429" s="127">
        <f t="shared" si="53"/>
        <v>125.00353170002634</v>
      </c>
      <c r="AL429" s="127">
        <f t="shared" si="54"/>
        <v>122.79916325895886</v>
      </c>
      <c r="AM429" s="127">
        <f t="shared" si="64"/>
        <v>122.93546473597307</v>
      </c>
      <c r="AN429" s="280">
        <v>1</v>
      </c>
      <c r="AO429" s="281">
        <v>1</v>
      </c>
      <c r="AP429" s="281">
        <v>1</v>
      </c>
      <c r="AQ429" s="281">
        <v>1</v>
      </c>
      <c r="AR429" s="281">
        <v>1</v>
      </c>
      <c r="AS429" s="281">
        <v>1</v>
      </c>
      <c r="AT429" s="281">
        <v>1</v>
      </c>
      <c r="AU429" s="281">
        <v>1</v>
      </c>
      <c r="AV429" s="281">
        <v>1</v>
      </c>
      <c r="AW429" s="281">
        <v>1</v>
      </c>
      <c r="AX429" s="281">
        <v>1</v>
      </c>
      <c r="AY429" s="281">
        <v>1</v>
      </c>
      <c r="AZ429" s="281">
        <v>1</v>
      </c>
      <c r="BA429" s="281">
        <v>1</v>
      </c>
      <c r="BB429" s="281">
        <v>1</v>
      </c>
      <c r="BC429" s="281">
        <v>4</v>
      </c>
      <c r="BD429" s="281">
        <v>6</v>
      </c>
      <c r="BE429" s="325">
        <v>7</v>
      </c>
    </row>
    <row r="430" spans="2:57" ht="15" x14ac:dyDescent="0.25">
      <c r="B430" s="772"/>
      <c r="C430" s="1" t="s">
        <v>6</v>
      </c>
      <c r="D430" s="365">
        <v>19708.218315656901</v>
      </c>
      <c r="E430" s="11">
        <v>17950.8089692912</v>
      </c>
      <c r="F430" s="11">
        <v>17433.327831356601</v>
      </c>
      <c r="G430" s="11">
        <v>17742.333717666501</v>
      </c>
      <c r="H430" s="11">
        <v>19399.033217365301</v>
      </c>
      <c r="I430" s="11">
        <v>19916.245454852498</v>
      </c>
      <c r="J430" s="11">
        <v>23471.757310619902</v>
      </c>
      <c r="K430" s="11">
        <v>22670.758867944998</v>
      </c>
      <c r="L430" s="11">
        <v>23917.125352732299</v>
      </c>
      <c r="M430" s="11">
        <v>25429.792003722199</v>
      </c>
      <c r="N430" s="11">
        <v>26063.0313599701</v>
      </c>
      <c r="O430" s="11">
        <v>26063.4952938184</v>
      </c>
      <c r="P430" s="11">
        <v>21386.9</v>
      </c>
      <c r="Q430" s="11">
        <v>25421.3495715106</v>
      </c>
      <c r="R430" s="11">
        <v>34943.483762125703</v>
      </c>
      <c r="S430" s="11">
        <v>35183.948303810597</v>
      </c>
      <c r="T430" s="11">
        <v>34583.359609531399</v>
      </c>
      <c r="U430" s="11">
        <v>34603.270522955703</v>
      </c>
      <c r="V430" s="74">
        <f>100</f>
        <v>100</v>
      </c>
      <c r="W430" s="127">
        <f t="shared" si="56"/>
        <v>91.082860367090845</v>
      </c>
      <c r="X430" s="127">
        <f t="shared" si="56"/>
        <v>88.457147937654781</v>
      </c>
      <c r="Y430" s="127">
        <f t="shared" si="56"/>
        <v>90.025051648485999</v>
      </c>
      <c r="Z430" s="127">
        <f t="shared" si="56"/>
        <v>98.431186963024587</v>
      </c>
      <c r="AA430" s="127">
        <f t="shared" si="56"/>
        <v>101.05553498476488</v>
      </c>
      <c r="AB430" s="127">
        <f t="shared" si="56"/>
        <v>119.09629239276853</v>
      </c>
      <c r="AC430" s="127">
        <f t="shared" si="58"/>
        <v>115.03200596237841</v>
      </c>
      <c r="AD430" s="127">
        <f t="shared" si="59"/>
        <v>121.35610114350972</v>
      </c>
      <c r="AE430" s="127">
        <f t="shared" si="60"/>
        <v>129.03141012762111</v>
      </c>
      <c r="AF430" s="127">
        <f t="shared" si="61"/>
        <v>132.24448269514406</v>
      </c>
      <c r="AG430" s="127">
        <f t="shared" si="62"/>
        <v>132.24683670726665</v>
      </c>
      <c r="AH430" s="127">
        <f t="shared" si="63"/>
        <v>108.51767347741168</v>
      </c>
      <c r="AI430" s="127">
        <f t="shared" si="51"/>
        <v>128.9885730122798</v>
      </c>
      <c r="AJ430" s="127">
        <f t="shared" si="52"/>
        <v>177.30412360190556</v>
      </c>
      <c r="AK430" s="127">
        <f t="shared" si="53"/>
        <v>178.52424679028053</v>
      </c>
      <c r="AL430" s="127">
        <f t="shared" si="54"/>
        <v>175.47684451037952</v>
      </c>
      <c r="AM430" s="127">
        <f t="shared" si="64"/>
        <v>175.57787299050594</v>
      </c>
      <c r="AN430" s="280"/>
      <c r="AO430" s="281"/>
      <c r="AP430" s="281"/>
      <c r="AQ430" s="281"/>
      <c r="AR430" s="281"/>
      <c r="AS430" s="281"/>
      <c r="AT430" s="281"/>
      <c r="AU430" s="281"/>
      <c r="AV430" s="281"/>
      <c r="AW430" s="281"/>
      <c r="AX430" s="281"/>
      <c r="AY430" s="281"/>
      <c r="AZ430" s="281"/>
      <c r="BA430" s="281"/>
      <c r="BB430" s="281"/>
      <c r="BC430" s="281"/>
      <c r="BD430" s="281"/>
      <c r="BE430" s="325"/>
    </row>
    <row r="431" spans="2:57" ht="15" x14ac:dyDescent="0.25">
      <c r="B431" s="765"/>
      <c r="C431" s="8" t="s">
        <v>7</v>
      </c>
      <c r="D431" s="424">
        <v>11111.19182527</v>
      </c>
      <c r="E431" s="341">
        <v>10611.6828697933</v>
      </c>
      <c r="F431" s="341">
        <v>10751.963026715999</v>
      </c>
      <c r="G431" s="341">
        <v>11170.8186296775</v>
      </c>
      <c r="H431" s="341">
        <v>11759.957746317201</v>
      </c>
      <c r="I431" s="341">
        <v>12580.405489074799</v>
      </c>
      <c r="J431" s="341">
        <v>15080.590815187999</v>
      </c>
      <c r="K431" s="341">
        <v>14096.257265468001</v>
      </c>
      <c r="L431" s="341">
        <v>14667.331895580501</v>
      </c>
      <c r="M431" s="341">
        <v>14826.2115492392</v>
      </c>
      <c r="N431" s="341">
        <v>14768.1479866712</v>
      </c>
      <c r="O431" s="341">
        <v>13397.710506232501</v>
      </c>
      <c r="P431" s="341">
        <v>11493.8</v>
      </c>
      <c r="Q431" s="341">
        <v>15744.812894565301</v>
      </c>
      <c r="R431" s="341">
        <v>24236.691544569301</v>
      </c>
      <c r="S431" s="341">
        <v>24437.361569640099</v>
      </c>
      <c r="T431" s="341">
        <v>24026.283014185199</v>
      </c>
      <c r="U431" s="341">
        <v>24034.476053523798</v>
      </c>
      <c r="V431" s="74">
        <f>100</f>
        <v>100</v>
      </c>
      <c r="W431" s="127">
        <f t="shared" si="56"/>
        <v>95.504452057603089</v>
      </c>
      <c r="X431" s="127">
        <f t="shared" si="56"/>
        <v>96.76696429867215</v>
      </c>
      <c r="Y431" s="127">
        <f t="shared" si="56"/>
        <v>100.53663734138667</v>
      </c>
      <c r="Z431" s="127">
        <f t="shared" si="56"/>
        <v>105.83885087441045</v>
      </c>
      <c r="AA431" s="127">
        <f t="shared" si="56"/>
        <v>113.22282692000144</v>
      </c>
      <c r="AB431" s="127">
        <f t="shared" si="56"/>
        <v>135.72433139791954</v>
      </c>
      <c r="AC431" s="127">
        <f t="shared" si="58"/>
        <v>126.86539380419224</v>
      </c>
      <c r="AD431" s="127">
        <f t="shared" si="59"/>
        <v>132.00502813949112</v>
      </c>
      <c r="AE431" s="127">
        <f t="shared" si="60"/>
        <v>133.43493463518641</v>
      </c>
      <c r="AF431" s="127">
        <f t="shared" si="61"/>
        <v>132.91236636815364</v>
      </c>
      <c r="AG431" s="127">
        <f t="shared" si="62"/>
        <v>120.57851864065843</v>
      </c>
      <c r="AH431" s="127">
        <f t="shared" si="63"/>
        <v>103.44344855841514</v>
      </c>
      <c r="AI431" s="127">
        <f t="shared" si="51"/>
        <v>141.70228668680826</v>
      </c>
      <c r="AJ431" s="127">
        <f t="shared" si="52"/>
        <v>218.12863935485476</v>
      </c>
      <c r="AK431" s="127">
        <f t="shared" si="53"/>
        <v>219.93465646108831</v>
      </c>
      <c r="AL431" s="127">
        <f t="shared" si="54"/>
        <v>216.23497633748545</v>
      </c>
      <c r="AM431" s="127">
        <f t="shared" si="64"/>
        <v>216.30871315588834</v>
      </c>
      <c r="AN431" s="283"/>
      <c r="AO431" s="284"/>
      <c r="AP431" s="284"/>
      <c r="AQ431" s="284"/>
      <c r="AR431" s="284"/>
      <c r="AS431" s="284"/>
      <c r="AT431" s="284"/>
      <c r="AU431" s="284"/>
      <c r="AV431" s="284"/>
      <c r="AW431" s="284"/>
      <c r="AX431" s="284"/>
      <c r="AY431" s="284"/>
      <c r="AZ431" s="284"/>
      <c r="BA431" s="284"/>
      <c r="BB431" s="284"/>
      <c r="BC431" s="284"/>
      <c r="BD431" s="284"/>
      <c r="BE431" s="284"/>
    </row>
    <row r="432" spans="2:57" ht="15" x14ac:dyDescent="0.25">
      <c r="B432" s="772" t="s">
        <v>281</v>
      </c>
      <c r="C432" s="1" t="s">
        <v>2</v>
      </c>
      <c r="D432" s="425"/>
      <c r="Q432" s="11">
        <v>3926.1013783644498</v>
      </c>
      <c r="R432" s="11">
        <v>5007.6925898080099</v>
      </c>
      <c r="V432" s="74">
        <f>100</f>
        <v>100</v>
      </c>
      <c r="W432" s="127" t="e">
        <f t="shared" si="56"/>
        <v>#DIV/0!</v>
      </c>
      <c r="X432" s="127" t="e">
        <f t="shared" si="56"/>
        <v>#DIV/0!</v>
      </c>
      <c r="Y432" s="127" t="e">
        <f t="shared" si="56"/>
        <v>#DIV/0!</v>
      </c>
      <c r="Z432" s="127" t="e">
        <f t="shared" si="56"/>
        <v>#DIV/0!</v>
      </c>
      <c r="AA432" s="127" t="e">
        <f t="shared" si="56"/>
        <v>#DIV/0!</v>
      </c>
      <c r="AB432" s="127" t="e">
        <f t="shared" si="56"/>
        <v>#DIV/0!</v>
      </c>
      <c r="AC432" s="127" t="e">
        <f t="shared" si="58"/>
        <v>#DIV/0!</v>
      </c>
      <c r="AD432" s="127" t="e">
        <f t="shared" si="59"/>
        <v>#DIV/0!</v>
      </c>
      <c r="AE432" s="127" t="e">
        <f t="shared" si="60"/>
        <v>#DIV/0!</v>
      </c>
      <c r="AF432" s="127" t="e">
        <f t="shared" si="61"/>
        <v>#DIV/0!</v>
      </c>
      <c r="AG432" s="127" t="e">
        <f t="shared" si="62"/>
        <v>#DIV/0!</v>
      </c>
      <c r="AH432" s="127" t="e">
        <f t="shared" si="63"/>
        <v>#DIV/0!</v>
      </c>
      <c r="AI432" s="127" t="e">
        <f t="shared" si="51"/>
        <v>#DIV/0!</v>
      </c>
      <c r="AJ432" s="127" t="e">
        <f t="shared" si="52"/>
        <v>#DIV/0!</v>
      </c>
      <c r="AK432" s="127" t="e">
        <f t="shared" si="53"/>
        <v>#DIV/0!</v>
      </c>
      <c r="AL432" s="127" t="e">
        <f t="shared" si="54"/>
        <v>#DIV/0!</v>
      </c>
      <c r="AM432" s="127" t="e">
        <f t="shared" si="64"/>
        <v>#DIV/0!</v>
      </c>
      <c r="AN432" s="280"/>
      <c r="AO432" s="281"/>
      <c r="AP432" s="281"/>
      <c r="AQ432" s="281"/>
      <c r="AR432" s="281"/>
      <c r="AS432" s="281"/>
      <c r="AT432" s="281"/>
      <c r="AU432" s="281"/>
      <c r="AV432" s="281"/>
      <c r="AW432" s="281"/>
      <c r="AX432" s="281"/>
      <c r="AY432" s="281"/>
      <c r="AZ432" s="281"/>
      <c r="BA432" s="281">
        <v>1</v>
      </c>
      <c r="BB432" s="281">
        <v>1</v>
      </c>
      <c r="BC432" s="281"/>
      <c r="BD432" s="281"/>
      <c r="BE432" s="325"/>
    </row>
    <row r="433" spans="2:57" ht="15" x14ac:dyDescent="0.25">
      <c r="B433" s="772"/>
      <c r="C433" s="1" t="s">
        <v>3</v>
      </c>
      <c r="D433" s="365"/>
      <c r="Q433" s="11">
        <v>3327.8698092468098</v>
      </c>
      <c r="R433" s="11">
        <v>3511.4151064493099</v>
      </c>
      <c r="V433" s="74">
        <f>100</f>
        <v>100</v>
      </c>
      <c r="W433" s="127" t="e">
        <f t="shared" si="56"/>
        <v>#DIV/0!</v>
      </c>
      <c r="X433" s="127" t="e">
        <f t="shared" si="56"/>
        <v>#DIV/0!</v>
      </c>
      <c r="Y433" s="127" t="e">
        <f t="shared" si="56"/>
        <v>#DIV/0!</v>
      </c>
      <c r="Z433" s="127" t="e">
        <f t="shared" si="56"/>
        <v>#DIV/0!</v>
      </c>
      <c r="AA433" s="127" t="e">
        <f t="shared" si="56"/>
        <v>#DIV/0!</v>
      </c>
      <c r="AB433" s="127" t="e">
        <f t="shared" si="56"/>
        <v>#DIV/0!</v>
      </c>
      <c r="AC433" s="127" t="e">
        <f t="shared" si="58"/>
        <v>#DIV/0!</v>
      </c>
      <c r="AD433" s="127" t="e">
        <f t="shared" si="59"/>
        <v>#DIV/0!</v>
      </c>
      <c r="AE433" s="127" t="e">
        <f t="shared" si="60"/>
        <v>#DIV/0!</v>
      </c>
      <c r="AF433" s="127" t="e">
        <f t="shared" si="61"/>
        <v>#DIV/0!</v>
      </c>
      <c r="AG433" s="127" t="e">
        <f t="shared" si="62"/>
        <v>#DIV/0!</v>
      </c>
      <c r="AH433" s="127" t="e">
        <f t="shared" si="63"/>
        <v>#DIV/0!</v>
      </c>
      <c r="AI433" s="127" t="e">
        <f t="shared" si="51"/>
        <v>#DIV/0!</v>
      </c>
      <c r="AJ433" s="127" t="e">
        <f t="shared" si="52"/>
        <v>#DIV/0!</v>
      </c>
      <c r="AK433" s="127" t="e">
        <f t="shared" si="53"/>
        <v>#DIV/0!</v>
      </c>
      <c r="AL433" s="127" t="e">
        <f t="shared" si="54"/>
        <v>#DIV/0!</v>
      </c>
      <c r="AM433" s="127" t="e">
        <f t="shared" si="64"/>
        <v>#DIV/0!</v>
      </c>
      <c r="AN433" s="280"/>
      <c r="AO433" s="281"/>
      <c r="AP433" s="281"/>
      <c r="AQ433" s="281"/>
      <c r="AR433" s="281"/>
      <c r="AS433" s="281"/>
      <c r="AT433" s="281"/>
      <c r="AU433" s="281"/>
      <c r="AV433" s="281"/>
      <c r="AW433" s="281"/>
      <c r="AX433" s="281"/>
      <c r="AY433" s="281"/>
      <c r="AZ433" s="281"/>
      <c r="BA433" s="281">
        <v>1</v>
      </c>
      <c r="BB433" s="281">
        <v>1</v>
      </c>
      <c r="BC433" s="281"/>
      <c r="BD433" s="281"/>
      <c r="BE433" s="325"/>
    </row>
    <row r="434" spans="2:57" ht="15" x14ac:dyDescent="0.25">
      <c r="B434" s="772"/>
      <c r="C434" s="1" t="s">
        <v>4</v>
      </c>
      <c r="D434" s="365"/>
      <c r="Q434" s="11">
        <v>3574.29257901034</v>
      </c>
      <c r="R434" s="11">
        <v>3331.4415124786801</v>
      </c>
      <c r="V434" s="74">
        <f>100</f>
        <v>100</v>
      </c>
      <c r="W434" s="127" t="e">
        <f t="shared" si="56"/>
        <v>#DIV/0!</v>
      </c>
      <c r="X434" s="127" t="e">
        <f t="shared" si="56"/>
        <v>#DIV/0!</v>
      </c>
      <c r="Y434" s="127" t="e">
        <f t="shared" si="56"/>
        <v>#DIV/0!</v>
      </c>
      <c r="Z434" s="127" t="e">
        <f t="shared" si="56"/>
        <v>#DIV/0!</v>
      </c>
      <c r="AA434" s="127" t="e">
        <f t="shared" si="56"/>
        <v>#DIV/0!</v>
      </c>
      <c r="AB434" s="127" t="e">
        <f t="shared" si="56"/>
        <v>#DIV/0!</v>
      </c>
      <c r="AC434" s="127" t="e">
        <f t="shared" si="58"/>
        <v>#DIV/0!</v>
      </c>
      <c r="AD434" s="127" t="e">
        <f t="shared" si="59"/>
        <v>#DIV/0!</v>
      </c>
      <c r="AE434" s="127" t="e">
        <f t="shared" si="60"/>
        <v>#DIV/0!</v>
      </c>
      <c r="AF434" s="127" t="e">
        <f t="shared" si="61"/>
        <v>#DIV/0!</v>
      </c>
      <c r="AG434" s="127" t="e">
        <f t="shared" si="62"/>
        <v>#DIV/0!</v>
      </c>
      <c r="AH434" s="127" t="e">
        <f t="shared" si="63"/>
        <v>#DIV/0!</v>
      </c>
      <c r="AI434" s="127" t="e">
        <f t="shared" si="51"/>
        <v>#DIV/0!</v>
      </c>
      <c r="AJ434" s="127" t="e">
        <f t="shared" si="52"/>
        <v>#DIV/0!</v>
      </c>
      <c r="AK434" s="127" t="e">
        <f t="shared" si="53"/>
        <v>#DIV/0!</v>
      </c>
      <c r="AL434" s="127" t="e">
        <f t="shared" si="54"/>
        <v>#DIV/0!</v>
      </c>
      <c r="AM434" s="127" t="e">
        <f t="shared" si="64"/>
        <v>#DIV/0!</v>
      </c>
      <c r="AN434" s="280"/>
      <c r="AO434" s="281"/>
      <c r="AP434" s="281"/>
      <c r="AQ434" s="281"/>
      <c r="AR434" s="281"/>
      <c r="AS434" s="281"/>
      <c r="AT434" s="281"/>
      <c r="AU434" s="281"/>
      <c r="AV434" s="281"/>
      <c r="AW434" s="281"/>
      <c r="AX434" s="281"/>
      <c r="AY434" s="281"/>
      <c r="AZ434" s="281"/>
      <c r="BA434" s="281">
        <v>1</v>
      </c>
      <c r="BB434" s="281">
        <v>1</v>
      </c>
      <c r="BC434" s="281"/>
      <c r="BD434" s="281"/>
      <c r="BE434" s="325"/>
    </row>
    <row r="435" spans="2:57" ht="15" x14ac:dyDescent="0.25">
      <c r="B435" s="772"/>
      <c r="C435" s="1" t="s">
        <v>5</v>
      </c>
      <c r="D435" s="365"/>
      <c r="Q435" s="11">
        <v>6203.2236413334304</v>
      </c>
      <c r="R435" s="11">
        <v>5612.0605871673997</v>
      </c>
      <c r="V435" s="74">
        <f>100</f>
        <v>100</v>
      </c>
      <c r="W435" s="127" t="e">
        <f t="shared" si="56"/>
        <v>#DIV/0!</v>
      </c>
      <c r="X435" s="127" t="e">
        <f t="shared" si="56"/>
        <v>#DIV/0!</v>
      </c>
      <c r="Y435" s="127" t="e">
        <f t="shared" si="56"/>
        <v>#DIV/0!</v>
      </c>
      <c r="Z435" s="127" t="e">
        <f t="shared" si="56"/>
        <v>#DIV/0!</v>
      </c>
      <c r="AA435" s="127" t="e">
        <f t="shared" si="56"/>
        <v>#DIV/0!</v>
      </c>
      <c r="AB435" s="127" t="e">
        <f t="shared" si="56"/>
        <v>#DIV/0!</v>
      </c>
      <c r="AC435" s="127" t="e">
        <f t="shared" si="56"/>
        <v>#DIV/0!</v>
      </c>
      <c r="AD435" s="127" t="e">
        <f t="shared" si="56"/>
        <v>#DIV/0!</v>
      </c>
      <c r="AE435" s="127" t="e">
        <f t="shared" si="56"/>
        <v>#DIV/0!</v>
      </c>
      <c r="AF435" s="127" t="e">
        <f t="shared" si="56"/>
        <v>#DIV/0!</v>
      </c>
      <c r="AG435" s="127" t="e">
        <f t="shared" si="56"/>
        <v>#DIV/0!</v>
      </c>
      <c r="AH435" s="127" t="e">
        <f t="shared" si="56"/>
        <v>#DIV/0!</v>
      </c>
      <c r="AI435" s="127" t="e">
        <f t="shared" si="56"/>
        <v>#DIV/0!</v>
      </c>
      <c r="AJ435" s="127" t="e">
        <f t="shared" si="56"/>
        <v>#DIV/0!</v>
      </c>
      <c r="AK435" s="127" t="e">
        <f t="shared" si="56"/>
        <v>#DIV/0!</v>
      </c>
      <c r="AL435" s="127" t="e">
        <f t="shared" si="56"/>
        <v>#DIV/0!</v>
      </c>
      <c r="AM435" s="127" t="e">
        <f t="shared" si="64"/>
        <v>#DIV/0!</v>
      </c>
      <c r="AN435" s="280"/>
      <c r="AO435" s="281"/>
      <c r="AP435" s="281"/>
      <c r="AQ435" s="281"/>
      <c r="AR435" s="281"/>
      <c r="AS435" s="281"/>
      <c r="AT435" s="281"/>
      <c r="AU435" s="281"/>
      <c r="AV435" s="281"/>
      <c r="AW435" s="281"/>
      <c r="AX435" s="281"/>
      <c r="AY435" s="281"/>
      <c r="AZ435" s="281"/>
      <c r="BA435" s="281">
        <v>1</v>
      </c>
      <c r="BB435" s="281">
        <v>1</v>
      </c>
      <c r="BC435" s="281"/>
      <c r="BD435" s="281"/>
      <c r="BE435" s="325"/>
    </row>
    <row r="436" spans="2:57" ht="15" x14ac:dyDescent="0.25">
      <c r="B436" s="772"/>
      <c r="C436" s="1" t="s">
        <v>6</v>
      </c>
      <c r="D436" s="365"/>
      <c r="Q436" s="11">
        <v>17031.487407954999</v>
      </c>
      <c r="R436" s="11">
        <v>17462.609795903401</v>
      </c>
      <c r="V436" s="74">
        <f>100</f>
        <v>100</v>
      </c>
      <c r="W436" s="127" t="e">
        <f t="shared" si="56"/>
        <v>#DIV/0!</v>
      </c>
      <c r="X436" s="127" t="e">
        <f t="shared" si="56"/>
        <v>#DIV/0!</v>
      </c>
      <c r="Y436" s="127" t="e">
        <f t="shared" si="56"/>
        <v>#DIV/0!</v>
      </c>
      <c r="Z436" s="127" t="e">
        <f t="shared" si="56"/>
        <v>#DIV/0!</v>
      </c>
      <c r="AA436" s="127" t="e">
        <f t="shared" si="56"/>
        <v>#DIV/0!</v>
      </c>
      <c r="AB436" s="127" t="e">
        <f t="shared" si="56"/>
        <v>#DIV/0!</v>
      </c>
      <c r="AC436" s="127" t="e">
        <f t="shared" si="56"/>
        <v>#DIV/0!</v>
      </c>
      <c r="AD436" s="127" t="e">
        <f t="shared" si="56"/>
        <v>#DIV/0!</v>
      </c>
      <c r="AE436" s="127" t="e">
        <f t="shared" si="56"/>
        <v>#DIV/0!</v>
      </c>
      <c r="AF436" s="127" t="e">
        <f t="shared" si="56"/>
        <v>#DIV/0!</v>
      </c>
      <c r="AG436" s="127" t="e">
        <f t="shared" si="56"/>
        <v>#DIV/0!</v>
      </c>
      <c r="AH436" s="127" t="e">
        <f t="shared" si="56"/>
        <v>#DIV/0!</v>
      </c>
      <c r="AI436" s="127" t="e">
        <f t="shared" si="56"/>
        <v>#DIV/0!</v>
      </c>
      <c r="AJ436" s="127" t="e">
        <f t="shared" si="56"/>
        <v>#DIV/0!</v>
      </c>
      <c r="AK436" s="127" t="e">
        <f t="shared" ref="AK436:AK467" si="65">S436*100/$D436</f>
        <v>#DIV/0!</v>
      </c>
      <c r="AL436" s="127" t="e">
        <f t="shared" ref="AL436:AL467" si="66">T436*100/$D436</f>
        <v>#DIV/0!</v>
      </c>
      <c r="AM436" s="127" t="e">
        <f t="shared" si="64"/>
        <v>#DIV/0!</v>
      </c>
      <c r="AN436" s="280"/>
      <c r="AO436" s="281"/>
      <c r="AP436" s="281"/>
      <c r="AQ436" s="281"/>
      <c r="AR436" s="281"/>
      <c r="AS436" s="281"/>
      <c r="AT436" s="281"/>
      <c r="AU436" s="281"/>
      <c r="AV436" s="281"/>
      <c r="AW436" s="281"/>
      <c r="AX436" s="281"/>
      <c r="AY436" s="281"/>
      <c r="AZ436" s="281"/>
      <c r="BA436" s="281"/>
      <c r="BB436" s="281"/>
      <c r="BC436" s="281"/>
      <c r="BD436" s="281"/>
      <c r="BE436" s="325"/>
    </row>
    <row r="437" spans="2:57" ht="15" x14ac:dyDescent="0.25">
      <c r="B437" s="765"/>
      <c r="C437" s="8" t="s">
        <v>7</v>
      </c>
      <c r="D437" s="424"/>
      <c r="E437" s="341"/>
      <c r="F437" s="341"/>
      <c r="G437" s="341"/>
      <c r="H437" s="341"/>
      <c r="I437" s="341"/>
      <c r="J437" s="341"/>
      <c r="K437" s="341"/>
      <c r="L437" s="341"/>
      <c r="M437" s="341"/>
      <c r="N437" s="341"/>
      <c r="O437" s="341"/>
      <c r="P437" s="341"/>
      <c r="Q437" s="341">
        <v>10828.2637666216</v>
      </c>
      <c r="R437" s="341">
        <v>11850.549208736</v>
      </c>
      <c r="S437" s="341"/>
      <c r="T437" s="341"/>
      <c r="U437" s="341"/>
      <c r="V437" s="74">
        <f>100</f>
        <v>100</v>
      </c>
      <c r="W437" s="127" t="e">
        <f t="shared" si="56"/>
        <v>#DIV/0!</v>
      </c>
      <c r="X437" s="127" t="e">
        <f t="shared" si="56"/>
        <v>#DIV/0!</v>
      </c>
      <c r="Y437" s="127" t="e">
        <f t="shared" si="56"/>
        <v>#DIV/0!</v>
      </c>
      <c r="Z437" s="127" t="e">
        <f t="shared" si="56"/>
        <v>#DIV/0!</v>
      </c>
      <c r="AA437" s="127" t="e">
        <f t="shared" si="56"/>
        <v>#DIV/0!</v>
      </c>
      <c r="AB437" s="127" t="e">
        <f t="shared" si="56"/>
        <v>#DIV/0!</v>
      </c>
      <c r="AC437" s="127" t="e">
        <f t="shared" si="56"/>
        <v>#DIV/0!</v>
      </c>
      <c r="AD437" s="127" t="e">
        <f t="shared" si="56"/>
        <v>#DIV/0!</v>
      </c>
      <c r="AE437" s="127" t="e">
        <f t="shared" si="56"/>
        <v>#DIV/0!</v>
      </c>
      <c r="AF437" s="127" t="e">
        <f t="shared" si="56"/>
        <v>#DIV/0!</v>
      </c>
      <c r="AG437" s="127" t="e">
        <f t="shared" si="56"/>
        <v>#DIV/0!</v>
      </c>
      <c r="AH437" s="127" t="e">
        <f t="shared" si="56"/>
        <v>#DIV/0!</v>
      </c>
      <c r="AI437" s="127" t="e">
        <f t="shared" si="56"/>
        <v>#DIV/0!</v>
      </c>
      <c r="AJ437" s="127" t="e">
        <f t="shared" si="56"/>
        <v>#DIV/0!</v>
      </c>
      <c r="AK437" s="127" t="e">
        <f t="shared" si="65"/>
        <v>#DIV/0!</v>
      </c>
      <c r="AL437" s="127" t="e">
        <f t="shared" si="66"/>
        <v>#DIV/0!</v>
      </c>
      <c r="AM437" s="127" t="e">
        <f t="shared" si="64"/>
        <v>#DIV/0!</v>
      </c>
      <c r="AN437" s="283"/>
      <c r="AO437" s="284"/>
      <c r="AP437" s="284"/>
      <c r="AQ437" s="284"/>
      <c r="AR437" s="284"/>
      <c r="AS437" s="284"/>
      <c r="AT437" s="284"/>
      <c r="AU437" s="284"/>
      <c r="AV437" s="284"/>
      <c r="AW437" s="284"/>
      <c r="AX437" s="284"/>
      <c r="AY437" s="284"/>
      <c r="AZ437" s="284"/>
      <c r="BA437" s="284"/>
      <c r="BB437" s="284"/>
      <c r="BC437" s="284"/>
      <c r="BD437" s="284"/>
      <c r="BE437" s="284"/>
    </row>
    <row r="438" spans="2:57" ht="15" x14ac:dyDescent="0.25">
      <c r="B438" s="772" t="s">
        <v>282</v>
      </c>
      <c r="C438" s="1" t="s">
        <v>2</v>
      </c>
      <c r="D438" s="425"/>
      <c r="Q438" s="11">
        <v>37795.083801056397</v>
      </c>
      <c r="R438" s="11">
        <v>34221.022133387101</v>
      </c>
      <c r="V438" s="74">
        <f>100</f>
        <v>100</v>
      </c>
      <c r="W438" s="127" t="e">
        <f t="shared" si="56"/>
        <v>#DIV/0!</v>
      </c>
      <c r="X438" s="127" t="e">
        <f t="shared" si="56"/>
        <v>#DIV/0!</v>
      </c>
      <c r="Y438" s="127" t="e">
        <f t="shared" si="56"/>
        <v>#DIV/0!</v>
      </c>
      <c r="Z438" s="127" t="e">
        <f t="shared" si="56"/>
        <v>#DIV/0!</v>
      </c>
      <c r="AA438" s="127" t="e">
        <f t="shared" si="56"/>
        <v>#DIV/0!</v>
      </c>
      <c r="AB438" s="127" t="e">
        <f t="shared" si="56"/>
        <v>#DIV/0!</v>
      </c>
      <c r="AC438" s="127" t="e">
        <f t="shared" si="56"/>
        <v>#DIV/0!</v>
      </c>
      <c r="AD438" s="127" t="e">
        <f t="shared" si="56"/>
        <v>#DIV/0!</v>
      </c>
      <c r="AE438" s="127" t="e">
        <f t="shared" si="56"/>
        <v>#DIV/0!</v>
      </c>
      <c r="AF438" s="127" t="e">
        <f t="shared" si="56"/>
        <v>#DIV/0!</v>
      </c>
      <c r="AG438" s="127" t="e">
        <f t="shared" si="56"/>
        <v>#DIV/0!</v>
      </c>
      <c r="AH438" s="127" t="e">
        <f t="shared" si="56"/>
        <v>#DIV/0!</v>
      </c>
      <c r="AI438" s="127" t="e">
        <f t="shared" si="56"/>
        <v>#DIV/0!</v>
      </c>
      <c r="AJ438" s="127" t="e">
        <f t="shared" si="56"/>
        <v>#DIV/0!</v>
      </c>
      <c r="AK438" s="127" t="e">
        <f t="shared" si="65"/>
        <v>#DIV/0!</v>
      </c>
      <c r="AL438" s="127" t="e">
        <f t="shared" si="66"/>
        <v>#DIV/0!</v>
      </c>
      <c r="AM438" s="127" t="e">
        <f t="shared" si="64"/>
        <v>#DIV/0!</v>
      </c>
      <c r="AN438" s="280"/>
      <c r="AO438" s="281"/>
      <c r="AP438" s="281"/>
      <c r="AQ438" s="281"/>
      <c r="AR438" s="281"/>
      <c r="AS438" s="281"/>
      <c r="AT438" s="281"/>
      <c r="AU438" s="281"/>
      <c r="AV438" s="281"/>
      <c r="AW438" s="281"/>
      <c r="AX438" s="281"/>
      <c r="AY438" s="281"/>
      <c r="AZ438" s="281"/>
      <c r="BA438" s="281">
        <v>1</v>
      </c>
      <c r="BB438" s="281">
        <v>1</v>
      </c>
      <c r="BC438" s="281"/>
      <c r="BD438" s="281"/>
      <c r="BE438" s="325"/>
    </row>
    <row r="439" spans="2:57" ht="15" x14ac:dyDescent="0.25">
      <c r="B439" s="772"/>
      <c r="C439" s="1" t="s">
        <v>3</v>
      </c>
      <c r="D439" s="365"/>
      <c r="Q439" s="11">
        <v>44904.137038802401</v>
      </c>
      <c r="R439" s="11">
        <v>35016.907193809297</v>
      </c>
      <c r="V439" s="74">
        <f>100</f>
        <v>100</v>
      </c>
      <c r="W439" s="127" t="e">
        <f t="shared" si="56"/>
        <v>#DIV/0!</v>
      </c>
      <c r="X439" s="127" t="e">
        <f t="shared" si="56"/>
        <v>#DIV/0!</v>
      </c>
      <c r="Y439" s="127" t="e">
        <f t="shared" si="56"/>
        <v>#DIV/0!</v>
      </c>
      <c r="Z439" s="127" t="e">
        <f t="shared" si="56"/>
        <v>#DIV/0!</v>
      </c>
      <c r="AA439" s="127" t="e">
        <f t="shared" si="56"/>
        <v>#DIV/0!</v>
      </c>
      <c r="AB439" s="127" t="e">
        <f t="shared" si="56"/>
        <v>#DIV/0!</v>
      </c>
      <c r="AC439" s="127" t="e">
        <f t="shared" si="56"/>
        <v>#DIV/0!</v>
      </c>
      <c r="AD439" s="127" t="e">
        <f t="shared" si="56"/>
        <v>#DIV/0!</v>
      </c>
      <c r="AE439" s="127" t="e">
        <f t="shared" si="56"/>
        <v>#DIV/0!</v>
      </c>
      <c r="AF439" s="127" t="e">
        <f t="shared" si="56"/>
        <v>#DIV/0!</v>
      </c>
      <c r="AG439" s="127" t="e">
        <f t="shared" si="56"/>
        <v>#DIV/0!</v>
      </c>
      <c r="AH439" s="127" t="e">
        <f t="shared" si="56"/>
        <v>#DIV/0!</v>
      </c>
      <c r="AI439" s="127" t="e">
        <f t="shared" si="56"/>
        <v>#DIV/0!</v>
      </c>
      <c r="AJ439" s="127" t="e">
        <f t="shared" si="56"/>
        <v>#DIV/0!</v>
      </c>
      <c r="AK439" s="127" t="e">
        <f t="shared" si="65"/>
        <v>#DIV/0!</v>
      </c>
      <c r="AL439" s="127" t="e">
        <f t="shared" si="66"/>
        <v>#DIV/0!</v>
      </c>
      <c r="AM439" s="127" t="e">
        <f t="shared" si="64"/>
        <v>#DIV/0!</v>
      </c>
      <c r="AN439" s="280"/>
      <c r="AO439" s="281"/>
      <c r="AP439" s="281"/>
      <c r="AQ439" s="281"/>
      <c r="AR439" s="281"/>
      <c r="AS439" s="281"/>
      <c r="AT439" s="281"/>
      <c r="AU439" s="281"/>
      <c r="AV439" s="281"/>
      <c r="AW439" s="281"/>
      <c r="AX439" s="281"/>
      <c r="AY439" s="281"/>
      <c r="AZ439" s="281"/>
      <c r="BA439" s="281">
        <v>1</v>
      </c>
      <c r="BB439" s="281">
        <v>1</v>
      </c>
      <c r="BC439" s="281"/>
      <c r="BD439" s="281"/>
      <c r="BE439" s="325"/>
    </row>
    <row r="440" spans="2:57" ht="15" x14ac:dyDescent="0.25">
      <c r="B440" s="772"/>
      <c r="C440" s="1" t="s">
        <v>4</v>
      </c>
      <c r="D440" s="365"/>
      <c r="Q440" s="11">
        <v>11274.505607813</v>
      </c>
      <c r="R440" s="11">
        <v>10290.539673225399</v>
      </c>
      <c r="V440" s="74">
        <f>100</f>
        <v>100</v>
      </c>
      <c r="W440" s="127" t="e">
        <f t="shared" si="56"/>
        <v>#DIV/0!</v>
      </c>
      <c r="X440" s="127" t="e">
        <f t="shared" si="56"/>
        <v>#DIV/0!</v>
      </c>
      <c r="Y440" s="127" t="e">
        <f t="shared" si="56"/>
        <v>#DIV/0!</v>
      </c>
      <c r="Z440" s="127" t="e">
        <f t="shared" si="56"/>
        <v>#DIV/0!</v>
      </c>
      <c r="AA440" s="127" t="e">
        <f t="shared" si="56"/>
        <v>#DIV/0!</v>
      </c>
      <c r="AB440" s="127" t="e">
        <f t="shared" si="56"/>
        <v>#DIV/0!</v>
      </c>
      <c r="AC440" s="127" t="e">
        <f t="shared" si="56"/>
        <v>#DIV/0!</v>
      </c>
      <c r="AD440" s="127" t="e">
        <f t="shared" si="56"/>
        <v>#DIV/0!</v>
      </c>
      <c r="AE440" s="127" t="e">
        <f t="shared" si="56"/>
        <v>#DIV/0!</v>
      </c>
      <c r="AF440" s="127" t="e">
        <f t="shared" ref="AF440:AJ490" si="67">N440*100/$D440</f>
        <v>#DIV/0!</v>
      </c>
      <c r="AG440" s="127" t="e">
        <f t="shared" si="67"/>
        <v>#DIV/0!</v>
      </c>
      <c r="AH440" s="127" t="e">
        <f t="shared" si="67"/>
        <v>#DIV/0!</v>
      </c>
      <c r="AI440" s="127" t="e">
        <f t="shared" si="67"/>
        <v>#DIV/0!</v>
      </c>
      <c r="AJ440" s="127" t="e">
        <f t="shared" si="67"/>
        <v>#DIV/0!</v>
      </c>
      <c r="AK440" s="127" t="e">
        <f t="shared" si="65"/>
        <v>#DIV/0!</v>
      </c>
      <c r="AL440" s="127" t="e">
        <f t="shared" si="66"/>
        <v>#DIV/0!</v>
      </c>
      <c r="AM440" s="127" t="e">
        <f t="shared" si="64"/>
        <v>#DIV/0!</v>
      </c>
      <c r="AN440" s="280"/>
      <c r="AO440" s="281"/>
      <c r="AP440" s="281"/>
      <c r="AQ440" s="281"/>
      <c r="AR440" s="281"/>
      <c r="AS440" s="281"/>
      <c r="AT440" s="281"/>
      <c r="AU440" s="281"/>
      <c r="AV440" s="281"/>
      <c r="AW440" s="281"/>
      <c r="AX440" s="281"/>
      <c r="AY440" s="281"/>
      <c r="AZ440" s="281"/>
      <c r="BA440" s="281">
        <v>1</v>
      </c>
      <c r="BB440" s="281">
        <v>1</v>
      </c>
      <c r="BC440" s="281"/>
      <c r="BD440" s="281"/>
      <c r="BE440" s="325"/>
    </row>
    <row r="441" spans="2:57" ht="15" x14ac:dyDescent="0.25">
      <c r="B441" s="772"/>
      <c r="C441" s="1" t="s">
        <v>5</v>
      </c>
      <c r="D441" s="365"/>
      <c r="Q441" s="11">
        <v>95985.817534507703</v>
      </c>
      <c r="R441" s="11">
        <v>90927.557625657893</v>
      </c>
      <c r="V441" s="74">
        <f>100</f>
        <v>100</v>
      </c>
      <c r="W441" s="127" t="e">
        <f t="shared" ref="W441:AE469" si="68">E441*100/$D441</f>
        <v>#DIV/0!</v>
      </c>
      <c r="X441" s="127" t="e">
        <f t="shared" si="68"/>
        <v>#DIV/0!</v>
      </c>
      <c r="Y441" s="127" t="e">
        <f t="shared" si="68"/>
        <v>#DIV/0!</v>
      </c>
      <c r="Z441" s="127" t="e">
        <f t="shared" si="68"/>
        <v>#DIV/0!</v>
      </c>
      <c r="AA441" s="127" t="e">
        <f t="shared" si="68"/>
        <v>#DIV/0!</v>
      </c>
      <c r="AB441" s="127" t="e">
        <f t="shared" si="68"/>
        <v>#DIV/0!</v>
      </c>
      <c r="AC441" s="127" t="e">
        <f t="shared" si="68"/>
        <v>#DIV/0!</v>
      </c>
      <c r="AD441" s="127" t="e">
        <f t="shared" si="68"/>
        <v>#DIV/0!</v>
      </c>
      <c r="AE441" s="127" t="e">
        <f t="shared" si="68"/>
        <v>#DIV/0!</v>
      </c>
      <c r="AF441" s="127" t="e">
        <f t="shared" si="67"/>
        <v>#DIV/0!</v>
      </c>
      <c r="AG441" s="127" t="e">
        <f t="shared" si="67"/>
        <v>#DIV/0!</v>
      </c>
      <c r="AH441" s="127" t="e">
        <f t="shared" si="67"/>
        <v>#DIV/0!</v>
      </c>
      <c r="AI441" s="127" t="e">
        <f t="shared" si="67"/>
        <v>#DIV/0!</v>
      </c>
      <c r="AJ441" s="127" t="e">
        <f t="shared" si="67"/>
        <v>#DIV/0!</v>
      </c>
      <c r="AK441" s="127" t="e">
        <f t="shared" si="65"/>
        <v>#DIV/0!</v>
      </c>
      <c r="AL441" s="127" t="e">
        <f t="shared" si="66"/>
        <v>#DIV/0!</v>
      </c>
      <c r="AM441" s="127" t="e">
        <f t="shared" si="64"/>
        <v>#DIV/0!</v>
      </c>
      <c r="AN441" s="280"/>
      <c r="AO441" s="281"/>
      <c r="AP441" s="281"/>
      <c r="AQ441" s="281"/>
      <c r="AR441" s="281"/>
      <c r="AS441" s="281"/>
      <c r="AT441" s="281"/>
      <c r="AU441" s="281"/>
      <c r="AV441" s="281"/>
      <c r="AW441" s="281"/>
      <c r="AX441" s="281"/>
      <c r="AY441" s="281"/>
      <c r="AZ441" s="281"/>
      <c r="BA441" s="281">
        <v>1</v>
      </c>
      <c r="BB441" s="281">
        <v>1</v>
      </c>
      <c r="BC441" s="281"/>
      <c r="BD441" s="281"/>
      <c r="BE441" s="325"/>
    </row>
    <row r="442" spans="2:57" ht="15" x14ac:dyDescent="0.25">
      <c r="B442" s="772"/>
      <c r="C442" s="1" t="s">
        <v>6</v>
      </c>
      <c r="D442" s="365"/>
      <c r="Q442" s="11">
        <v>189959.54398218001</v>
      </c>
      <c r="R442" s="11">
        <v>170456.02662608001</v>
      </c>
      <c r="V442" s="74">
        <f>100</f>
        <v>100</v>
      </c>
      <c r="W442" s="127" t="e">
        <f t="shared" si="68"/>
        <v>#DIV/0!</v>
      </c>
      <c r="X442" s="127" t="e">
        <f t="shared" si="68"/>
        <v>#DIV/0!</v>
      </c>
      <c r="Y442" s="127" t="e">
        <f t="shared" si="68"/>
        <v>#DIV/0!</v>
      </c>
      <c r="Z442" s="127" t="e">
        <f t="shared" si="68"/>
        <v>#DIV/0!</v>
      </c>
      <c r="AA442" s="127" t="e">
        <f t="shared" si="68"/>
        <v>#DIV/0!</v>
      </c>
      <c r="AB442" s="127" t="e">
        <f t="shared" si="68"/>
        <v>#DIV/0!</v>
      </c>
      <c r="AC442" s="127" t="e">
        <f t="shared" si="68"/>
        <v>#DIV/0!</v>
      </c>
      <c r="AD442" s="127" t="e">
        <f t="shared" si="68"/>
        <v>#DIV/0!</v>
      </c>
      <c r="AE442" s="127" t="e">
        <f t="shared" si="68"/>
        <v>#DIV/0!</v>
      </c>
      <c r="AF442" s="127" t="e">
        <f t="shared" si="67"/>
        <v>#DIV/0!</v>
      </c>
      <c r="AG442" s="127" t="e">
        <f t="shared" si="67"/>
        <v>#DIV/0!</v>
      </c>
      <c r="AH442" s="127" t="e">
        <f t="shared" si="67"/>
        <v>#DIV/0!</v>
      </c>
      <c r="AI442" s="127" t="e">
        <f t="shared" si="67"/>
        <v>#DIV/0!</v>
      </c>
      <c r="AJ442" s="127" t="e">
        <f t="shared" si="67"/>
        <v>#DIV/0!</v>
      </c>
      <c r="AK442" s="127" t="e">
        <f t="shared" si="65"/>
        <v>#DIV/0!</v>
      </c>
      <c r="AL442" s="127" t="e">
        <f t="shared" si="66"/>
        <v>#DIV/0!</v>
      </c>
      <c r="AM442" s="127" t="e">
        <f t="shared" si="64"/>
        <v>#DIV/0!</v>
      </c>
      <c r="AN442" s="280"/>
      <c r="AO442" s="281"/>
      <c r="AP442" s="281"/>
      <c r="AQ442" s="281"/>
      <c r="AR442" s="281"/>
      <c r="AS442" s="281"/>
      <c r="AT442" s="281"/>
      <c r="AU442" s="281"/>
      <c r="AV442" s="281"/>
      <c r="AW442" s="281"/>
      <c r="AX442" s="281"/>
      <c r="AY442" s="281"/>
      <c r="AZ442" s="281"/>
      <c r="BA442" s="281"/>
      <c r="BB442" s="281"/>
      <c r="BC442" s="281"/>
      <c r="BD442" s="281"/>
      <c r="BE442" s="325"/>
    </row>
    <row r="443" spans="2:57" ht="15" x14ac:dyDescent="0.25">
      <c r="B443" s="765"/>
      <c r="C443" s="8" t="s">
        <v>7</v>
      </c>
      <c r="D443" s="424"/>
      <c r="E443" s="341"/>
      <c r="F443" s="341"/>
      <c r="G443" s="341"/>
      <c r="H443" s="341"/>
      <c r="I443" s="341"/>
      <c r="J443" s="341"/>
      <c r="K443" s="341"/>
      <c r="L443" s="341"/>
      <c r="M443" s="341"/>
      <c r="N443" s="341"/>
      <c r="O443" s="341"/>
      <c r="P443" s="341"/>
      <c r="Q443" s="341">
        <v>93973.726447671797</v>
      </c>
      <c r="R443" s="341">
        <v>79528.469000421799</v>
      </c>
      <c r="S443" s="341"/>
      <c r="T443" s="341"/>
      <c r="U443" s="341"/>
      <c r="V443" s="74">
        <f>100</f>
        <v>100</v>
      </c>
      <c r="W443" s="127" t="e">
        <f t="shared" si="68"/>
        <v>#DIV/0!</v>
      </c>
      <c r="X443" s="127" t="e">
        <f t="shared" si="68"/>
        <v>#DIV/0!</v>
      </c>
      <c r="Y443" s="127" t="e">
        <f t="shared" si="68"/>
        <v>#DIV/0!</v>
      </c>
      <c r="Z443" s="127" t="e">
        <f t="shared" si="68"/>
        <v>#DIV/0!</v>
      </c>
      <c r="AA443" s="127" t="e">
        <f t="shared" si="68"/>
        <v>#DIV/0!</v>
      </c>
      <c r="AB443" s="127" t="e">
        <f t="shared" si="68"/>
        <v>#DIV/0!</v>
      </c>
      <c r="AC443" s="127" t="e">
        <f t="shared" si="68"/>
        <v>#DIV/0!</v>
      </c>
      <c r="AD443" s="127" t="e">
        <f t="shared" si="68"/>
        <v>#DIV/0!</v>
      </c>
      <c r="AE443" s="127" t="e">
        <f t="shared" si="68"/>
        <v>#DIV/0!</v>
      </c>
      <c r="AF443" s="127" t="e">
        <f t="shared" si="67"/>
        <v>#DIV/0!</v>
      </c>
      <c r="AG443" s="127" t="e">
        <f t="shared" si="67"/>
        <v>#DIV/0!</v>
      </c>
      <c r="AH443" s="127" t="e">
        <f t="shared" si="67"/>
        <v>#DIV/0!</v>
      </c>
      <c r="AI443" s="127" t="e">
        <f t="shared" si="67"/>
        <v>#DIV/0!</v>
      </c>
      <c r="AJ443" s="127" t="e">
        <f t="shared" si="67"/>
        <v>#DIV/0!</v>
      </c>
      <c r="AK443" s="127" t="e">
        <f t="shared" si="65"/>
        <v>#DIV/0!</v>
      </c>
      <c r="AL443" s="127" t="e">
        <f t="shared" si="66"/>
        <v>#DIV/0!</v>
      </c>
      <c r="AM443" s="127" t="e">
        <f t="shared" si="64"/>
        <v>#DIV/0!</v>
      </c>
      <c r="AN443" s="283"/>
      <c r="AO443" s="284"/>
      <c r="AP443" s="284"/>
      <c r="AQ443" s="284"/>
      <c r="AR443" s="284"/>
      <c r="AS443" s="284"/>
      <c r="AT443" s="284"/>
      <c r="AU443" s="284"/>
      <c r="AV443" s="284"/>
      <c r="AW443" s="284"/>
      <c r="AX443" s="284"/>
      <c r="AY443" s="284"/>
      <c r="AZ443" s="284"/>
      <c r="BA443" s="284"/>
      <c r="BB443" s="284"/>
      <c r="BC443" s="284"/>
      <c r="BD443" s="284"/>
      <c r="BE443" s="284"/>
    </row>
    <row r="444" spans="2:57" ht="15" x14ac:dyDescent="0.25">
      <c r="B444" s="772" t="s">
        <v>283</v>
      </c>
      <c r="C444" s="1" t="s">
        <v>2</v>
      </c>
      <c r="D444" s="425"/>
      <c r="Q444" s="11">
        <v>231.685845743801</v>
      </c>
      <c r="R444" s="11">
        <v>177.122109548347</v>
      </c>
      <c r="V444" s="74">
        <f>100</f>
        <v>100</v>
      </c>
      <c r="W444" s="127" t="e">
        <f t="shared" si="68"/>
        <v>#DIV/0!</v>
      </c>
      <c r="X444" s="127" t="e">
        <f t="shared" si="68"/>
        <v>#DIV/0!</v>
      </c>
      <c r="Y444" s="127" t="e">
        <f t="shared" si="68"/>
        <v>#DIV/0!</v>
      </c>
      <c r="Z444" s="127" t="e">
        <f t="shared" si="68"/>
        <v>#DIV/0!</v>
      </c>
      <c r="AA444" s="127" t="e">
        <f t="shared" si="68"/>
        <v>#DIV/0!</v>
      </c>
      <c r="AB444" s="127" t="e">
        <f t="shared" si="68"/>
        <v>#DIV/0!</v>
      </c>
      <c r="AC444" s="127" t="e">
        <f t="shared" si="68"/>
        <v>#DIV/0!</v>
      </c>
      <c r="AD444" s="127" t="e">
        <f t="shared" si="68"/>
        <v>#DIV/0!</v>
      </c>
      <c r="AE444" s="127" t="e">
        <f t="shared" si="68"/>
        <v>#DIV/0!</v>
      </c>
      <c r="AF444" s="127" t="e">
        <f t="shared" si="67"/>
        <v>#DIV/0!</v>
      </c>
      <c r="AG444" s="127" t="e">
        <f t="shared" si="67"/>
        <v>#DIV/0!</v>
      </c>
      <c r="AH444" s="127" t="e">
        <f t="shared" si="67"/>
        <v>#DIV/0!</v>
      </c>
      <c r="AI444" s="127" t="e">
        <f t="shared" si="67"/>
        <v>#DIV/0!</v>
      </c>
      <c r="AJ444" s="127" t="e">
        <f t="shared" si="67"/>
        <v>#DIV/0!</v>
      </c>
      <c r="AK444" s="127" t="e">
        <f t="shared" si="65"/>
        <v>#DIV/0!</v>
      </c>
      <c r="AL444" s="127" t="e">
        <f t="shared" si="66"/>
        <v>#DIV/0!</v>
      </c>
      <c r="AM444" s="127" t="e">
        <f t="shared" si="64"/>
        <v>#DIV/0!</v>
      </c>
      <c r="AN444" s="280"/>
      <c r="AO444" s="281"/>
      <c r="AP444" s="281"/>
      <c r="AQ444" s="281"/>
      <c r="AR444" s="281"/>
      <c r="AS444" s="281"/>
      <c r="AT444" s="281"/>
      <c r="AU444" s="281"/>
      <c r="AV444" s="281"/>
      <c r="AW444" s="281"/>
      <c r="AX444" s="281"/>
      <c r="AY444" s="281"/>
      <c r="AZ444" s="281"/>
      <c r="BA444" s="281">
        <v>1</v>
      </c>
      <c r="BB444" s="281">
        <v>1</v>
      </c>
      <c r="BC444" s="281"/>
      <c r="BD444" s="281"/>
      <c r="BE444" s="325"/>
    </row>
    <row r="445" spans="2:57" ht="15" x14ac:dyDescent="0.25">
      <c r="B445" s="772"/>
      <c r="C445" s="1" t="s">
        <v>3</v>
      </c>
      <c r="D445" s="365"/>
      <c r="Q445" s="11">
        <v>1117.2631148896401</v>
      </c>
      <c r="R445" s="11">
        <v>1568.7198577008401</v>
      </c>
      <c r="V445" s="74">
        <f>100</f>
        <v>100</v>
      </c>
      <c r="W445" s="127" t="e">
        <f t="shared" si="68"/>
        <v>#DIV/0!</v>
      </c>
      <c r="X445" s="127" t="e">
        <f t="shared" si="68"/>
        <v>#DIV/0!</v>
      </c>
      <c r="Y445" s="127" t="e">
        <f t="shared" si="68"/>
        <v>#DIV/0!</v>
      </c>
      <c r="Z445" s="127" t="e">
        <f t="shared" si="68"/>
        <v>#DIV/0!</v>
      </c>
      <c r="AA445" s="127" t="e">
        <f t="shared" si="68"/>
        <v>#DIV/0!</v>
      </c>
      <c r="AB445" s="127" t="e">
        <f t="shared" si="68"/>
        <v>#DIV/0!</v>
      </c>
      <c r="AC445" s="127" t="e">
        <f t="shared" si="68"/>
        <v>#DIV/0!</v>
      </c>
      <c r="AD445" s="127" t="e">
        <f t="shared" si="68"/>
        <v>#DIV/0!</v>
      </c>
      <c r="AE445" s="127" t="e">
        <f t="shared" si="68"/>
        <v>#DIV/0!</v>
      </c>
      <c r="AF445" s="127" t="e">
        <f t="shared" si="67"/>
        <v>#DIV/0!</v>
      </c>
      <c r="AG445" s="127" t="e">
        <f t="shared" si="67"/>
        <v>#DIV/0!</v>
      </c>
      <c r="AH445" s="127" t="e">
        <f t="shared" si="67"/>
        <v>#DIV/0!</v>
      </c>
      <c r="AI445" s="127" t="e">
        <f t="shared" si="67"/>
        <v>#DIV/0!</v>
      </c>
      <c r="AJ445" s="127" t="e">
        <f t="shared" si="67"/>
        <v>#DIV/0!</v>
      </c>
      <c r="AK445" s="127" t="e">
        <f t="shared" si="65"/>
        <v>#DIV/0!</v>
      </c>
      <c r="AL445" s="127" t="e">
        <f t="shared" si="66"/>
        <v>#DIV/0!</v>
      </c>
      <c r="AM445" s="127" t="e">
        <f t="shared" si="64"/>
        <v>#DIV/0!</v>
      </c>
      <c r="AN445" s="280"/>
      <c r="AO445" s="281"/>
      <c r="AP445" s="281"/>
      <c r="AQ445" s="281"/>
      <c r="AR445" s="281"/>
      <c r="AS445" s="281"/>
      <c r="AT445" s="281"/>
      <c r="AU445" s="281"/>
      <c r="AV445" s="281"/>
      <c r="AW445" s="281"/>
      <c r="AX445" s="281"/>
      <c r="AY445" s="281"/>
      <c r="AZ445" s="281"/>
      <c r="BA445" s="281">
        <v>1</v>
      </c>
      <c r="BB445" s="281">
        <v>1</v>
      </c>
      <c r="BC445" s="281"/>
      <c r="BD445" s="281"/>
      <c r="BE445" s="325"/>
    </row>
    <row r="446" spans="2:57" ht="15" x14ac:dyDescent="0.25">
      <c r="B446" s="772"/>
      <c r="C446" s="1" t="s">
        <v>4</v>
      </c>
      <c r="D446" s="365"/>
      <c r="Q446" s="11">
        <v>9751.8457632559403</v>
      </c>
      <c r="R446" s="11">
        <v>8769.4240184842201</v>
      </c>
      <c r="V446" s="74">
        <f>100</f>
        <v>100</v>
      </c>
      <c r="W446" s="127" t="e">
        <f t="shared" si="68"/>
        <v>#DIV/0!</v>
      </c>
      <c r="X446" s="127" t="e">
        <f t="shared" si="68"/>
        <v>#DIV/0!</v>
      </c>
      <c r="Y446" s="127" t="e">
        <f t="shared" si="68"/>
        <v>#DIV/0!</v>
      </c>
      <c r="Z446" s="127" t="e">
        <f t="shared" si="68"/>
        <v>#DIV/0!</v>
      </c>
      <c r="AA446" s="127" t="e">
        <f t="shared" si="68"/>
        <v>#DIV/0!</v>
      </c>
      <c r="AB446" s="127" t="e">
        <f t="shared" si="68"/>
        <v>#DIV/0!</v>
      </c>
      <c r="AC446" s="127" t="e">
        <f t="shared" si="68"/>
        <v>#DIV/0!</v>
      </c>
      <c r="AD446" s="127" t="e">
        <f t="shared" si="68"/>
        <v>#DIV/0!</v>
      </c>
      <c r="AE446" s="127" t="e">
        <f t="shared" si="68"/>
        <v>#DIV/0!</v>
      </c>
      <c r="AF446" s="127" t="e">
        <f t="shared" si="67"/>
        <v>#DIV/0!</v>
      </c>
      <c r="AG446" s="127" t="e">
        <f t="shared" si="67"/>
        <v>#DIV/0!</v>
      </c>
      <c r="AH446" s="127" t="e">
        <f t="shared" si="67"/>
        <v>#DIV/0!</v>
      </c>
      <c r="AI446" s="127" t="e">
        <f t="shared" si="67"/>
        <v>#DIV/0!</v>
      </c>
      <c r="AJ446" s="127" t="e">
        <f t="shared" si="67"/>
        <v>#DIV/0!</v>
      </c>
      <c r="AK446" s="127" t="e">
        <f t="shared" si="65"/>
        <v>#DIV/0!</v>
      </c>
      <c r="AL446" s="127" t="e">
        <f t="shared" si="66"/>
        <v>#DIV/0!</v>
      </c>
      <c r="AM446" s="127" t="e">
        <f t="shared" si="64"/>
        <v>#DIV/0!</v>
      </c>
      <c r="AN446" s="280"/>
      <c r="AO446" s="281"/>
      <c r="AP446" s="281"/>
      <c r="AQ446" s="281"/>
      <c r="AR446" s="281"/>
      <c r="AS446" s="281"/>
      <c r="AT446" s="281"/>
      <c r="AU446" s="281"/>
      <c r="AV446" s="281"/>
      <c r="AW446" s="281"/>
      <c r="AX446" s="281"/>
      <c r="AY446" s="281"/>
      <c r="AZ446" s="281"/>
      <c r="BA446" s="281">
        <v>1</v>
      </c>
      <c r="BB446" s="281">
        <v>1</v>
      </c>
      <c r="BC446" s="281"/>
      <c r="BD446" s="281"/>
      <c r="BE446" s="325"/>
    </row>
    <row r="447" spans="2:57" ht="15" x14ac:dyDescent="0.25">
      <c r="B447" s="772"/>
      <c r="C447" s="1" t="s">
        <v>5</v>
      </c>
      <c r="D447" s="365"/>
      <c r="Q447" s="11">
        <v>26446.115385737801</v>
      </c>
      <c r="R447" s="11">
        <v>26548.530247739898</v>
      </c>
      <c r="V447" s="74">
        <f>100</f>
        <v>100</v>
      </c>
      <c r="W447" s="127" t="e">
        <f t="shared" si="68"/>
        <v>#DIV/0!</v>
      </c>
      <c r="X447" s="127" t="e">
        <f t="shared" si="68"/>
        <v>#DIV/0!</v>
      </c>
      <c r="Y447" s="127" t="e">
        <f t="shared" si="68"/>
        <v>#DIV/0!</v>
      </c>
      <c r="Z447" s="127" t="e">
        <f t="shared" si="68"/>
        <v>#DIV/0!</v>
      </c>
      <c r="AA447" s="127" t="e">
        <f t="shared" si="68"/>
        <v>#DIV/0!</v>
      </c>
      <c r="AB447" s="127" t="e">
        <f t="shared" si="68"/>
        <v>#DIV/0!</v>
      </c>
      <c r="AC447" s="127" t="e">
        <f t="shared" si="68"/>
        <v>#DIV/0!</v>
      </c>
      <c r="AD447" s="127" t="e">
        <f t="shared" si="68"/>
        <v>#DIV/0!</v>
      </c>
      <c r="AE447" s="127" t="e">
        <f t="shared" si="68"/>
        <v>#DIV/0!</v>
      </c>
      <c r="AF447" s="127" t="e">
        <f t="shared" si="67"/>
        <v>#DIV/0!</v>
      </c>
      <c r="AG447" s="127" t="e">
        <f t="shared" si="67"/>
        <v>#DIV/0!</v>
      </c>
      <c r="AH447" s="127" t="e">
        <f t="shared" si="67"/>
        <v>#DIV/0!</v>
      </c>
      <c r="AI447" s="127" t="e">
        <f t="shared" si="67"/>
        <v>#DIV/0!</v>
      </c>
      <c r="AJ447" s="127" t="e">
        <f t="shared" si="67"/>
        <v>#DIV/0!</v>
      </c>
      <c r="AK447" s="127" t="e">
        <f t="shared" si="65"/>
        <v>#DIV/0!</v>
      </c>
      <c r="AL447" s="127" t="e">
        <f t="shared" si="66"/>
        <v>#DIV/0!</v>
      </c>
      <c r="AM447" s="127" t="e">
        <f t="shared" si="64"/>
        <v>#DIV/0!</v>
      </c>
      <c r="AN447" s="280"/>
      <c r="AO447" s="281"/>
      <c r="AP447" s="281"/>
      <c r="AQ447" s="281"/>
      <c r="AR447" s="281"/>
      <c r="AS447" s="281"/>
      <c r="AT447" s="281"/>
      <c r="AU447" s="281"/>
      <c r="AV447" s="281"/>
      <c r="AW447" s="281"/>
      <c r="AX447" s="281"/>
      <c r="AY447" s="281"/>
      <c r="AZ447" s="281"/>
      <c r="BA447" s="281">
        <v>1</v>
      </c>
      <c r="BB447" s="281">
        <v>1</v>
      </c>
      <c r="BC447" s="281"/>
      <c r="BD447" s="281"/>
      <c r="BE447" s="325"/>
    </row>
    <row r="448" spans="2:57" ht="15" x14ac:dyDescent="0.25">
      <c r="B448" s="772"/>
      <c r="C448" s="1" t="s">
        <v>6</v>
      </c>
      <c r="D448" s="365"/>
      <c r="Q448" s="11">
        <v>37546.910109627199</v>
      </c>
      <c r="R448" s="11">
        <v>37063.796233473302</v>
      </c>
      <c r="V448" s="74">
        <f>100</f>
        <v>100</v>
      </c>
      <c r="W448" s="127" t="e">
        <f t="shared" si="68"/>
        <v>#DIV/0!</v>
      </c>
      <c r="X448" s="127" t="e">
        <f t="shared" si="68"/>
        <v>#DIV/0!</v>
      </c>
      <c r="Y448" s="127" t="e">
        <f t="shared" si="68"/>
        <v>#DIV/0!</v>
      </c>
      <c r="Z448" s="127" t="e">
        <f t="shared" si="68"/>
        <v>#DIV/0!</v>
      </c>
      <c r="AA448" s="127" t="e">
        <f t="shared" si="68"/>
        <v>#DIV/0!</v>
      </c>
      <c r="AB448" s="127" t="e">
        <f t="shared" si="68"/>
        <v>#DIV/0!</v>
      </c>
      <c r="AC448" s="127" t="e">
        <f t="shared" si="68"/>
        <v>#DIV/0!</v>
      </c>
      <c r="AD448" s="127" t="e">
        <f t="shared" si="68"/>
        <v>#DIV/0!</v>
      </c>
      <c r="AE448" s="127" t="e">
        <f t="shared" si="68"/>
        <v>#DIV/0!</v>
      </c>
      <c r="AF448" s="127" t="e">
        <f t="shared" si="67"/>
        <v>#DIV/0!</v>
      </c>
      <c r="AG448" s="127" t="e">
        <f t="shared" si="67"/>
        <v>#DIV/0!</v>
      </c>
      <c r="AH448" s="127" t="e">
        <f t="shared" si="67"/>
        <v>#DIV/0!</v>
      </c>
      <c r="AI448" s="127" t="e">
        <f t="shared" si="67"/>
        <v>#DIV/0!</v>
      </c>
      <c r="AJ448" s="127" t="e">
        <f t="shared" si="67"/>
        <v>#DIV/0!</v>
      </c>
      <c r="AK448" s="127" t="e">
        <f t="shared" si="65"/>
        <v>#DIV/0!</v>
      </c>
      <c r="AL448" s="127" t="e">
        <f t="shared" si="66"/>
        <v>#DIV/0!</v>
      </c>
      <c r="AM448" s="127" t="e">
        <f t="shared" si="64"/>
        <v>#DIV/0!</v>
      </c>
      <c r="AN448" s="280"/>
      <c r="AO448" s="281"/>
      <c r="AP448" s="281"/>
      <c r="AQ448" s="281"/>
      <c r="AR448" s="281"/>
      <c r="AS448" s="281"/>
      <c r="AT448" s="281"/>
      <c r="AU448" s="281"/>
      <c r="AV448" s="281"/>
      <c r="AW448" s="281"/>
      <c r="AX448" s="281"/>
      <c r="AY448" s="281"/>
      <c r="AZ448" s="281"/>
      <c r="BA448" s="281"/>
      <c r="BB448" s="281"/>
      <c r="BC448" s="281"/>
      <c r="BD448" s="281"/>
      <c r="BE448" s="325"/>
    </row>
    <row r="449" spans="2:57" ht="15" x14ac:dyDescent="0.25">
      <c r="B449" s="765"/>
      <c r="C449" s="8" t="s">
        <v>7</v>
      </c>
      <c r="D449" s="424"/>
      <c r="E449" s="341"/>
      <c r="F449" s="341"/>
      <c r="G449" s="341"/>
      <c r="H449" s="341"/>
      <c r="I449" s="341"/>
      <c r="J449" s="341"/>
      <c r="K449" s="341"/>
      <c r="L449" s="341"/>
      <c r="M449" s="341"/>
      <c r="N449" s="341"/>
      <c r="O449" s="341"/>
      <c r="P449" s="341"/>
      <c r="Q449" s="341">
        <v>11100.794723889399</v>
      </c>
      <c r="R449" s="341">
        <v>10515.2659857334</v>
      </c>
      <c r="S449" s="341"/>
      <c r="T449" s="341"/>
      <c r="U449" s="341"/>
      <c r="V449" s="74">
        <f>100</f>
        <v>100</v>
      </c>
      <c r="W449" s="127" t="e">
        <f t="shared" si="68"/>
        <v>#DIV/0!</v>
      </c>
      <c r="X449" s="127" t="e">
        <f t="shared" si="68"/>
        <v>#DIV/0!</v>
      </c>
      <c r="Y449" s="127" t="e">
        <f t="shared" si="68"/>
        <v>#DIV/0!</v>
      </c>
      <c r="Z449" s="127" t="e">
        <f t="shared" si="68"/>
        <v>#DIV/0!</v>
      </c>
      <c r="AA449" s="127" t="e">
        <f t="shared" si="68"/>
        <v>#DIV/0!</v>
      </c>
      <c r="AB449" s="127" t="e">
        <f t="shared" si="68"/>
        <v>#DIV/0!</v>
      </c>
      <c r="AC449" s="127" t="e">
        <f t="shared" si="68"/>
        <v>#DIV/0!</v>
      </c>
      <c r="AD449" s="127" t="e">
        <f t="shared" si="68"/>
        <v>#DIV/0!</v>
      </c>
      <c r="AE449" s="127" t="e">
        <f t="shared" si="68"/>
        <v>#DIV/0!</v>
      </c>
      <c r="AF449" s="127" t="e">
        <f t="shared" si="67"/>
        <v>#DIV/0!</v>
      </c>
      <c r="AG449" s="127" t="e">
        <f t="shared" si="67"/>
        <v>#DIV/0!</v>
      </c>
      <c r="AH449" s="127" t="e">
        <f t="shared" si="67"/>
        <v>#DIV/0!</v>
      </c>
      <c r="AI449" s="127" t="e">
        <f t="shared" si="67"/>
        <v>#DIV/0!</v>
      </c>
      <c r="AJ449" s="127" t="e">
        <f t="shared" si="67"/>
        <v>#DIV/0!</v>
      </c>
      <c r="AK449" s="127" t="e">
        <f t="shared" si="65"/>
        <v>#DIV/0!</v>
      </c>
      <c r="AL449" s="127" t="e">
        <f t="shared" si="66"/>
        <v>#DIV/0!</v>
      </c>
      <c r="AM449" s="127" t="e">
        <f t="shared" si="64"/>
        <v>#DIV/0!</v>
      </c>
      <c r="AN449" s="283"/>
      <c r="AO449" s="284"/>
      <c r="AP449" s="284"/>
      <c r="AQ449" s="284"/>
      <c r="AR449" s="284"/>
      <c r="AS449" s="284"/>
      <c r="AT449" s="284"/>
      <c r="AU449" s="284"/>
      <c r="AV449" s="284"/>
      <c r="AW449" s="284"/>
      <c r="AX449" s="284"/>
      <c r="AY449" s="284"/>
      <c r="AZ449" s="284"/>
      <c r="BA449" s="284"/>
      <c r="BB449" s="284"/>
      <c r="BC449" s="284"/>
      <c r="BD449" s="284"/>
      <c r="BE449" s="284"/>
    </row>
    <row r="450" spans="2:57" ht="15" x14ac:dyDescent="0.25">
      <c r="B450" s="772" t="s">
        <v>284</v>
      </c>
      <c r="C450" s="1" t="s">
        <v>2</v>
      </c>
      <c r="D450" s="425"/>
      <c r="Q450" s="11">
        <v>971.59615964514705</v>
      </c>
      <c r="R450" s="11">
        <v>1080.4742082775599</v>
      </c>
      <c r="V450" s="74">
        <f>100</f>
        <v>100</v>
      </c>
      <c r="W450" s="127" t="e">
        <f t="shared" si="68"/>
        <v>#DIV/0!</v>
      </c>
      <c r="X450" s="127" t="e">
        <f t="shared" si="68"/>
        <v>#DIV/0!</v>
      </c>
      <c r="Y450" s="127" t="e">
        <f t="shared" si="68"/>
        <v>#DIV/0!</v>
      </c>
      <c r="Z450" s="127" t="e">
        <f t="shared" si="68"/>
        <v>#DIV/0!</v>
      </c>
      <c r="AA450" s="127" t="e">
        <f t="shared" si="68"/>
        <v>#DIV/0!</v>
      </c>
      <c r="AB450" s="127" t="e">
        <f t="shared" si="68"/>
        <v>#DIV/0!</v>
      </c>
      <c r="AC450" s="127" t="e">
        <f t="shared" si="68"/>
        <v>#DIV/0!</v>
      </c>
      <c r="AD450" s="127" t="e">
        <f t="shared" si="68"/>
        <v>#DIV/0!</v>
      </c>
      <c r="AE450" s="127" t="e">
        <f t="shared" si="68"/>
        <v>#DIV/0!</v>
      </c>
      <c r="AF450" s="127" t="e">
        <f t="shared" si="67"/>
        <v>#DIV/0!</v>
      </c>
      <c r="AG450" s="127" t="e">
        <f t="shared" si="67"/>
        <v>#DIV/0!</v>
      </c>
      <c r="AH450" s="127" t="e">
        <f t="shared" si="67"/>
        <v>#DIV/0!</v>
      </c>
      <c r="AI450" s="127" t="e">
        <f t="shared" si="67"/>
        <v>#DIV/0!</v>
      </c>
      <c r="AJ450" s="127" t="e">
        <f t="shared" si="67"/>
        <v>#DIV/0!</v>
      </c>
      <c r="AK450" s="127" t="e">
        <f t="shared" si="65"/>
        <v>#DIV/0!</v>
      </c>
      <c r="AL450" s="127" t="e">
        <f t="shared" si="66"/>
        <v>#DIV/0!</v>
      </c>
      <c r="AM450" s="127" t="e">
        <f t="shared" si="64"/>
        <v>#DIV/0!</v>
      </c>
      <c r="AN450" s="280"/>
      <c r="AO450" s="281"/>
      <c r="AP450" s="281"/>
      <c r="AQ450" s="281"/>
      <c r="AR450" s="281"/>
      <c r="AS450" s="281"/>
      <c r="AT450" s="281"/>
      <c r="AU450" s="281"/>
      <c r="AV450" s="281"/>
      <c r="AW450" s="281"/>
      <c r="AX450" s="281"/>
      <c r="AY450" s="281"/>
      <c r="AZ450" s="281"/>
      <c r="BA450" s="281">
        <v>1</v>
      </c>
      <c r="BB450" s="281">
        <v>1</v>
      </c>
      <c r="BC450" s="281"/>
      <c r="BD450" s="281"/>
      <c r="BE450" s="325"/>
    </row>
    <row r="451" spans="2:57" ht="15" x14ac:dyDescent="0.25">
      <c r="B451" s="772"/>
      <c r="C451" s="1" t="s">
        <v>3</v>
      </c>
      <c r="D451" s="365"/>
      <c r="Q451" s="11">
        <v>7281.6552046146498</v>
      </c>
      <c r="R451" s="11">
        <v>6788.3116644967304</v>
      </c>
      <c r="V451" s="74">
        <f>100</f>
        <v>100</v>
      </c>
      <c r="W451" s="127" t="e">
        <f t="shared" si="68"/>
        <v>#DIV/0!</v>
      </c>
      <c r="X451" s="127" t="e">
        <f t="shared" si="68"/>
        <v>#DIV/0!</v>
      </c>
      <c r="Y451" s="127" t="e">
        <f t="shared" si="68"/>
        <v>#DIV/0!</v>
      </c>
      <c r="Z451" s="127" t="e">
        <f t="shared" si="68"/>
        <v>#DIV/0!</v>
      </c>
      <c r="AA451" s="127" t="e">
        <f t="shared" si="68"/>
        <v>#DIV/0!</v>
      </c>
      <c r="AB451" s="127" t="e">
        <f t="shared" si="68"/>
        <v>#DIV/0!</v>
      </c>
      <c r="AC451" s="127" t="e">
        <f t="shared" si="68"/>
        <v>#DIV/0!</v>
      </c>
      <c r="AD451" s="127" t="e">
        <f t="shared" si="68"/>
        <v>#DIV/0!</v>
      </c>
      <c r="AE451" s="127" t="e">
        <f t="shared" si="68"/>
        <v>#DIV/0!</v>
      </c>
      <c r="AF451" s="127" t="e">
        <f t="shared" si="67"/>
        <v>#DIV/0!</v>
      </c>
      <c r="AG451" s="127" t="e">
        <f t="shared" si="67"/>
        <v>#DIV/0!</v>
      </c>
      <c r="AH451" s="127" t="e">
        <f t="shared" si="67"/>
        <v>#DIV/0!</v>
      </c>
      <c r="AI451" s="127" t="e">
        <f t="shared" si="67"/>
        <v>#DIV/0!</v>
      </c>
      <c r="AJ451" s="127" t="e">
        <f t="shared" si="67"/>
        <v>#DIV/0!</v>
      </c>
      <c r="AK451" s="127" t="e">
        <f t="shared" si="65"/>
        <v>#DIV/0!</v>
      </c>
      <c r="AL451" s="127" t="e">
        <f t="shared" si="66"/>
        <v>#DIV/0!</v>
      </c>
      <c r="AM451" s="127" t="e">
        <f t="shared" si="64"/>
        <v>#DIV/0!</v>
      </c>
      <c r="AN451" s="280"/>
      <c r="AO451" s="281"/>
      <c r="AP451" s="281"/>
      <c r="AQ451" s="281"/>
      <c r="AR451" s="281"/>
      <c r="AS451" s="281"/>
      <c r="AT451" s="281"/>
      <c r="AU451" s="281"/>
      <c r="AV451" s="281"/>
      <c r="AW451" s="281"/>
      <c r="AX451" s="281"/>
      <c r="AY451" s="281"/>
      <c r="AZ451" s="281"/>
      <c r="BA451" s="281">
        <v>1</v>
      </c>
      <c r="BB451" s="281">
        <v>1</v>
      </c>
      <c r="BC451" s="281"/>
      <c r="BD451" s="281"/>
      <c r="BE451" s="325"/>
    </row>
    <row r="452" spans="2:57" ht="15" x14ac:dyDescent="0.25">
      <c r="B452" s="772"/>
      <c r="C452" s="1" t="s">
        <v>4</v>
      </c>
      <c r="D452" s="365"/>
      <c r="Q452" s="11">
        <v>7691.5946032703296</v>
      </c>
      <c r="R452" s="11">
        <v>9204.8851154346903</v>
      </c>
      <c r="V452" s="74">
        <f>100</f>
        <v>100</v>
      </c>
      <c r="W452" s="127" t="e">
        <f t="shared" si="68"/>
        <v>#DIV/0!</v>
      </c>
      <c r="X452" s="127" t="e">
        <f t="shared" si="68"/>
        <v>#DIV/0!</v>
      </c>
      <c r="Y452" s="127" t="e">
        <f t="shared" si="68"/>
        <v>#DIV/0!</v>
      </c>
      <c r="Z452" s="127" t="e">
        <f t="shared" si="68"/>
        <v>#DIV/0!</v>
      </c>
      <c r="AA452" s="127" t="e">
        <f t="shared" si="68"/>
        <v>#DIV/0!</v>
      </c>
      <c r="AB452" s="127" t="e">
        <f t="shared" si="68"/>
        <v>#DIV/0!</v>
      </c>
      <c r="AC452" s="127" t="e">
        <f t="shared" si="68"/>
        <v>#DIV/0!</v>
      </c>
      <c r="AD452" s="127" t="e">
        <f t="shared" si="68"/>
        <v>#DIV/0!</v>
      </c>
      <c r="AE452" s="127" t="e">
        <f t="shared" si="68"/>
        <v>#DIV/0!</v>
      </c>
      <c r="AF452" s="127" t="e">
        <f t="shared" si="67"/>
        <v>#DIV/0!</v>
      </c>
      <c r="AG452" s="127" t="e">
        <f t="shared" si="67"/>
        <v>#DIV/0!</v>
      </c>
      <c r="AH452" s="127" t="e">
        <f t="shared" si="67"/>
        <v>#DIV/0!</v>
      </c>
      <c r="AI452" s="127" t="e">
        <f t="shared" si="67"/>
        <v>#DIV/0!</v>
      </c>
      <c r="AJ452" s="127" t="e">
        <f t="shared" si="67"/>
        <v>#DIV/0!</v>
      </c>
      <c r="AK452" s="127" t="e">
        <f t="shared" si="65"/>
        <v>#DIV/0!</v>
      </c>
      <c r="AL452" s="127" t="e">
        <f t="shared" si="66"/>
        <v>#DIV/0!</v>
      </c>
      <c r="AM452" s="127" t="e">
        <f t="shared" si="64"/>
        <v>#DIV/0!</v>
      </c>
      <c r="AN452" s="280"/>
      <c r="AO452" s="281"/>
      <c r="AP452" s="281"/>
      <c r="AQ452" s="281"/>
      <c r="AR452" s="281"/>
      <c r="AS452" s="281"/>
      <c r="AT452" s="281"/>
      <c r="AU452" s="281"/>
      <c r="AV452" s="281"/>
      <c r="AW452" s="281"/>
      <c r="AX452" s="281"/>
      <c r="AY452" s="281"/>
      <c r="AZ452" s="281"/>
      <c r="BA452" s="281">
        <v>1</v>
      </c>
      <c r="BB452" s="281">
        <v>1</v>
      </c>
      <c r="BC452" s="281"/>
      <c r="BD452" s="281"/>
      <c r="BE452" s="325"/>
    </row>
    <row r="453" spans="2:57" ht="15" x14ac:dyDescent="0.25">
      <c r="B453" s="772"/>
      <c r="C453" s="1" t="s">
        <v>5</v>
      </c>
      <c r="D453" s="365"/>
      <c r="Q453" s="11">
        <v>16760.162641168099</v>
      </c>
      <c r="R453" s="11">
        <v>14860.167238186101</v>
      </c>
      <c r="V453" s="74">
        <f>100</f>
        <v>100</v>
      </c>
      <c r="W453" s="127" t="e">
        <f t="shared" si="68"/>
        <v>#DIV/0!</v>
      </c>
      <c r="X453" s="127" t="e">
        <f t="shared" si="68"/>
        <v>#DIV/0!</v>
      </c>
      <c r="Y453" s="127" t="e">
        <f t="shared" si="68"/>
        <v>#DIV/0!</v>
      </c>
      <c r="Z453" s="127" t="e">
        <f t="shared" si="68"/>
        <v>#DIV/0!</v>
      </c>
      <c r="AA453" s="127" t="e">
        <f t="shared" si="68"/>
        <v>#DIV/0!</v>
      </c>
      <c r="AB453" s="127" t="e">
        <f t="shared" si="68"/>
        <v>#DIV/0!</v>
      </c>
      <c r="AC453" s="127" t="e">
        <f t="shared" si="68"/>
        <v>#DIV/0!</v>
      </c>
      <c r="AD453" s="127" t="e">
        <f t="shared" si="68"/>
        <v>#DIV/0!</v>
      </c>
      <c r="AE453" s="127" t="e">
        <f t="shared" si="68"/>
        <v>#DIV/0!</v>
      </c>
      <c r="AF453" s="127" t="e">
        <f t="shared" si="67"/>
        <v>#DIV/0!</v>
      </c>
      <c r="AG453" s="127" t="e">
        <f t="shared" si="67"/>
        <v>#DIV/0!</v>
      </c>
      <c r="AH453" s="127" t="e">
        <f t="shared" si="67"/>
        <v>#DIV/0!</v>
      </c>
      <c r="AI453" s="127" t="e">
        <f t="shared" si="67"/>
        <v>#DIV/0!</v>
      </c>
      <c r="AJ453" s="127" t="e">
        <f t="shared" si="67"/>
        <v>#DIV/0!</v>
      </c>
      <c r="AK453" s="127" t="e">
        <f t="shared" si="65"/>
        <v>#DIV/0!</v>
      </c>
      <c r="AL453" s="127" t="e">
        <f t="shared" si="66"/>
        <v>#DIV/0!</v>
      </c>
      <c r="AM453" s="127" t="e">
        <f t="shared" si="64"/>
        <v>#DIV/0!</v>
      </c>
      <c r="AN453" s="280"/>
      <c r="AO453" s="281"/>
      <c r="AP453" s="281"/>
      <c r="AQ453" s="281"/>
      <c r="AR453" s="281"/>
      <c r="AS453" s="281"/>
      <c r="AT453" s="281"/>
      <c r="AU453" s="281"/>
      <c r="AV453" s="281"/>
      <c r="AW453" s="281"/>
      <c r="AX453" s="281"/>
      <c r="AY453" s="281"/>
      <c r="AZ453" s="281"/>
      <c r="BA453" s="281">
        <v>1</v>
      </c>
      <c r="BB453" s="281">
        <v>1</v>
      </c>
      <c r="BC453" s="281"/>
      <c r="BD453" s="281"/>
      <c r="BE453" s="325"/>
    </row>
    <row r="454" spans="2:57" ht="15" x14ac:dyDescent="0.25">
      <c r="B454" s="772"/>
      <c r="C454" s="1" t="s">
        <v>6</v>
      </c>
      <c r="D454" s="365"/>
      <c r="Q454" s="11">
        <v>32705.008608698201</v>
      </c>
      <c r="R454" s="11">
        <v>31933.838226395001</v>
      </c>
      <c r="V454" s="74">
        <f>100</f>
        <v>100</v>
      </c>
      <c r="W454" s="127" t="e">
        <f t="shared" si="68"/>
        <v>#DIV/0!</v>
      </c>
      <c r="X454" s="127" t="e">
        <f t="shared" si="68"/>
        <v>#DIV/0!</v>
      </c>
      <c r="Y454" s="127" t="e">
        <f t="shared" si="68"/>
        <v>#DIV/0!</v>
      </c>
      <c r="Z454" s="127" t="e">
        <f t="shared" si="68"/>
        <v>#DIV/0!</v>
      </c>
      <c r="AA454" s="127" t="e">
        <f t="shared" si="68"/>
        <v>#DIV/0!</v>
      </c>
      <c r="AB454" s="127" t="e">
        <f t="shared" si="68"/>
        <v>#DIV/0!</v>
      </c>
      <c r="AC454" s="127" t="e">
        <f t="shared" si="68"/>
        <v>#DIV/0!</v>
      </c>
      <c r="AD454" s="127" t="e">
        <f t="shared" si="68"/>
        <v>#DIV/0!</v>
      </c>
      <c r="AE454" s="127" t="e">
        <f t="shared" si="68"/>
        <v>#DIV/0!</v>
      </c>
      <c r="AF454" s="127" t="e">
        <f t="shared" si="67"/>
        <v>#DIV/0!</v>
      </c>
      <c r="AG454" s="127" t="e">
        <f t="shared" si="67"/>
        <v>#DIV/0!</v>
      </c>
      <c r="AH454" s="127" t="e">
        <f t="shared" si="67"/>
        <v>#DIV/0!</v>
      </c>
      <c r="AI454" s="127" t="e">
        <f t="shared" si="67"/>
        <v>#DIV/0!</v>
      </c>
      <c r="AJ454" s="127" t="e">
        <f t="shared" si="67"/>
        <v>#DIV/0!</v>
      </c>
      <c r="AK454" s="127" t="e">
        <f t="shared" si="65"/>
        <v>#DIV/0!</v>
      </c>
      <c r="AL454" s="127" t="e">
        <f t="shared" si="66"/>
        <v>#DIV/0!</v>
      </c>
      <c r="AM454" s="127" t="e">
        <f t="shared" si="64"/>
        <v>#DIV/0!</v>
      </c>
      <c r="AN454" s="280"/>
      <c r="AO454" s="281"/>
      <c r="AP454" s="281"/>
      <c r="AQ454" s="281"/>
      <c r="AR454" s="281"/>
      <c r="AS454" s="281"/>
      <c r="AT454" s="281"/>
      <c r="AU454" s="281"/>
      <c r="AV454" s="281"/>
      <c r="AW454" s="281"/>
      <c r="AX454" s="281"/>
      <c r="AY454" s="281"/>
      <c r="AZ454" s="281"/>
      <c r="BA454" s="281"/>
      <c r="BB454" s="281"/>
      <c r="BC454" s="281"/>
      <c r="BD454" s="281"/>
      <c r="BE454" s="325"/>
    </row>
    <row r="455" spans="2:57" ht="15" x14ac:dyDescent="0.25">
      <c r="B455" s="765"/>
      <c r="C455" s="8" t="s">
        <v>7</v>
      </c>
      <c r="D455" s="424"/>
      <c r="E455" s="341"/>
      <c r="F455" s="341"/>
      <c r="G455" s="341"/>
      <c r="H455" s="341"/>
      <c r="I455" s="341"/>
      <c r="J455" s="341"/>
      <c r="K455" s="341"/>
      <c r="L455" s="341"/>
      <c r="M455" s="341"/>
      <c r="N455" s="341"/>
      <c r="O455" s="341"/>
      <c r="P455" s="341"/>
      <c r="Q455" s="341">
        <v>15944.8459675301</v>
      </c>
      <c r="R455" s="341">
        <v>17073.670988209</v>
      </c>
      <c r="S455" s="341"/>
      <c r="T455" s="341"/>
      <c r="U455" s="341"/>
      <c r="V455" s="74">
        <f>100</f>
        <v>100</v>
      </c>
      <c r="W455" s="127" t="e">
        <f t="shared" si="68"/>
        <v>#DIV/0!</v>
      </c>
      <c r="X455" s="127" t="e">
        <f t="shared" si="68"/>
        <v>#DIV/0!</v>
      </c>
      <c r="Y455" s="127" t="e">
        <f t="shared" si="68"/>
        <v>#DIV/0!</v>
      </c>
      <c r="Z455" s="127" t="e">
        <f t="shared" si="68"/>
        <v>#DIV/0!</v>
      </c>
      <c r="AA455" s="127" t="e">
        <f t="shared" si="68"/>
        <v>#DIV/0!</v>
      </c>
      <c r="AB455" s="127" t="e">
        <f t="shared" si="68"/>
        <v>#DIV/0!</v>
      </c>
      <c r="AC455" s="127" t="e">
        <f t="shared" si="68"/>
        <v>#DIV/0!</v>
      </c>
      <c r="AD455" s="127" t="e">
        <f t="shared" si="68"/>
        <v>#DIV/0!</v>
      </c>
      <c r="AE455" s="127" t="e">
        <f t="shared" si="68"/>
        <v>#DIV/0!</v>
      </c>
      <c r="AF455" s="127" t="e">
        <f t="shared" si="67"/>
        <v>#DIV/0!</v>
      </c>
      <c r="AG455" s="127" t="e">
        <f t="shared" si="67"/>
        <v>#DIV/0!</v>
      </c>
      <c r="AH455" s="127" t="e">
        <f t="shared" si="67"/>
        <v>#DIV/0!</v>
      </c>
      <c r="AI455" s="127" t="e">
        <f t="shared" si="67"/>
        <v>#DIV/0!</v>
      </c>
      <c r="AJ455" s="127" t="e">
        <f t="shared" si="67"/>
        <v>#DIV/0!</v>
      </c>
      <c r="AK455" s="127" t="e">
        <f t="shared" si="65"/>
        <v>#DIV/0!</v>
      </c>
      <c r="AL455" s="127" t="e">
        <f t="shared" si="66"/>
        <v>#DIV/0!</v>
      </c>
      <c r="AM455" s="127" t="e">
        <f t="shared" si="64"/>
        <v>#DIV/0!</v>
      </c>
      <c r="AN455" s="283"/>
      <c r="AO455" s="284"/>
      <c r="AP455" s="284"/>
      <c r="AQ455" s="284"/>
      <c r="AR455" s="284"/>
      <c r="AS455" s="284"/>
      <c r="AT455" s="284"/>
      <c r="AU455" s="284"/>
      <c r="AV455" s="284"/>
      <c r="AW455" s="284"/>
      <c r="AX455" s="284"/>
      <c r="AY455" s="284"/>
      <c r="AZ455" s="284"/>
      <c r="BA455" s="284"/>
      <c r="BB455" s="284"/>
      <c r="BC455" s="284"/>
      <c r="BD455" s="284"/>
      <c r="BE455" s="284"/>
    </row>
    <row r="456" spans="2:57" ht="15" x14ac:dyDescent="0.25">
      <c r="B456" s="772" t="s">
        <v>285</v>
      </c>
      <c r="C456" s="1" t="s">
        <v>2</v>
      </c>
      <c r="D456" s="425"/>
      <c r="Q456" s="11">
        <v>2985.5354415727202</v>
      </c>
      <c r="R456" s="11">
        <v>3840.92201052574</v>
      </c>
      <c r="V456" s="74">
        <f>100</f>
        <v>100</v>
      </c>
      <c r="W456" s="127" t="e">
        <f t="shared" si="68"/>
        <v>#DIV/0!</v>
      </c>
      <c r="X456" s="127" t="e">
        <f t="shared" si="68"/>
        <v>#DIV/0!</v>
      </c>
      <c r="Y456" s="127" t="e">
        <f t="shared" si="68"/>
        <v>#DIV/0!</v>
      </c>
      <c r="Z456" s="127" t="e">
        <f t="shared" si="68"/>
        <v>#DIV/0!</v>
      </c>
      <c r="AA456" s="127" t="e">
        <f t="shared" si="68"/>
        <v>#DIV/0!</v>
      </c>
      <c r="AB456" s="127" t="e">
        <f t="shared" si="68"/>
        <v>#DIV/0!</v>
      </c>
      <c r="AC456" s="127" t="e">
        <f t="shared" si="68"/>
        <v>#DIV/0!</v>
      </c>
      <c r="AD456" s="127" t="e">
        <f t="shared" si="68"/>
        <v>#DIV/0!</v>
      </c>
      <c r="AE456" s="127" t="e">
        <f t="shared" si="68"/>
        <v>#DIV/0!</v>
      </c>
      <c r="AF456" s="127" t="e">
        <f t="shared" si="67"/>
        <v>#DIV/0!</v>
      </c>
      <c r="AG456" s="127" t="e">
        <f t="shared" si="67"/>
        <v>#DIV/0!</v>
      </c>
      <c r="AH456" s="127" t="e">
        <f t="shared" si="67"/>
        <v>#DIV/0!</v>
      </c>
      <c r="AI456" s="127" t="e">
        <f t="shared" si="67"/>
        <v>#DIV/0!</v>
      </c>
      <c r="AJ456" s="127" t="e">
        <f t="shared" si="67"/>
        <v>#DIV/0!</v>
      </c>
      <c r="AK456" s="127" t="e">
        <f t="shared" si="65"/>
        <v>#DIV/0!</v>
      </c>
      <c r="AL456" s="127" t="e">
        <f t="shared" si="66"/>
        <v>#DIV/0!</v>
      </c>
      <c r="AM456" s="127" t="e">
        <f t="shared" si="64"/>
        <v>#DIV/0!</v>
      </c>
      <c r="AN456" s="280"/>
      <c r="AO456" s="281"/>
      <c r="AP456" s="281"/>
      <c r="AQ456" s="281"/>
      <c r="AR456" s="281"/>
      <c r="AS456" s="281"/>
      <c r="AT456" s="281"/>
      <c r="AU456" s="281"/>
      <c r="AV456" s="281"/>
      <c r="AW456" s="281"/>
      <c r="AX456" s="281"/>
      <c r="AY456" s="281"/>
      <c r="AZ456" s="281"/>
      <c r="BA456" s="281">
        <v>1</v>
      </c>
      <c r="BB456" s="281">
        <v>1</v>
      </c>
      <c r="BC456" s="281"/>
      <c r="BD456" s="281"/>
      <c r="BE456" s="325"/>
    </row>
    <row r="457" spans="2:57" ht="15" x14ac:dyDescent="0.25">
      <c r="B457" s="772"/>
      <c r="C457" s="1" t="s">
        <v>3</v>
      </c>
      <c r="D457" s="365"/>
      <c r="Q457" s="11">
        <v>569.62345456844696</v>
      </c>
      <c r="R457" s="11">
        <v>639.09926099792801</v>
      </c>
      <c r="V457" s="74">
        <f>100</f>
        <v>100</v>
      </c>
      <c r="W457" s="127" t="e">
        <f t="shared" si="68"/>
        <v>#DIV/0!</v>
      </c>
      <c r="X457" s="127" t="e">
        <f t="shared" si="68"/>
        <v>#DIV/0!</v>
      </c>
      <c r="Y457" s="127" t="e">
        <f t="shared" si="68"/>
        <v>#DIV/0!</v>
      </c>
      <c r="Z457" s="127" t="e">
        <f t="shared" si="68"/>
        <v>#DIV/0!</v>
      </c>
      <c r="AA457" s="127" t="e">
        <f t="shared" si="68"/>
        <v>#DIV/0!</v>
      </c>
      <c r="AB457" s="127" t="e">
        <f t="shared" si="68"/>
        <v>#DIV/0!</v>
      </c>
      <c r="AC457" s="127" t="e">
        <f t="shared" si="68"/>
        <v>#DIV/0!</v>
      </c>
      <c r="AD457" s="127" t="e">
        <f t="shared" si="68"/>
        <v>#DIV/0!</v>
      </c>
      <c r="AE457" s="127" t="e">
        <f t="shared" si="68"/>
        <v>#DIV/0!</v>
      </c>
      <c r="AF457" s="127" t="e">
        <f t="shared" si="67"/>
        <v>#DIV/0!</v>
      </c>
      <c r="AG457" s="127" t="e">
        <f t="shared" si="67"/>
        <v>#DIV/0!</v>
      </c>
      <c r="AH457" s="127" t="e">
        <f t="shared" si="67"/>
        <v>#DIV/0!</v>
      </c>
      <c r="AI457" s="127" t="e">
        <f t="shared" si="67"/>
        <v>#DIV/0!</v>
      </c>
      <c r="AJ457" s="127" t="e">
        <f t="shared" si="67"/>
        <v>#DIV/0!</v>
      </c>
      <c r="AK457" s="127" t="e">
        <f t="shared" si="65"/>
        <v>#DIV/0!</v>
      </c>
      <c r="AL457" s="127" t="e">
        <f t="shared" si="66"/>
        <v>#DIV/0!</v>
      </c>
      <c r="AM457" s="127" t="e">
        <f t="shared" ref="AM457:AM491" si="69">U457*100/$D457</f>
        <v>#DIV/0!</v>
      </c>
      <c r="AN457" s="280"/>
      <c r="AO457" s="281"/>
      <c r="AP457" s="281"/>
      <c r="AQ457" s="281"/>
      <c r="AR457" s="281"/>
      <c r="AS457" s="281"/>
      <c r="AT457" s="281"/>
      <c r="AU457" s="281"/>
      <c r="AV457" s="281"/>
      <c r="AW457" s="281"/>
      <c r="AX457" s="281"/>
      <c r="AY457" s="281"/>
      <c r="AZ457" s="281"/>
      <c r="BA457" s="281">
        <v>1</v>
      </c>
      <c r="BB457" s="281">
        <v>1</v>
      </c>
      <c r="BC457" s="281"/>
      <c r="BD457" s="281"/>
      <c r="BE457" s="325"/>
    </row>
    <row r="458" spans="2:57" ht="15" x14ac:dyDescent="0.25">
      <c r="B458" s="772"/>
      <c r="C458" s="1" t="s">
        <v>4</v>
      </c>
      <c r="D458" s="365"/>
      <c r="Q458" s="11">
        <v>375.54351526706398</v>
      </c>
      <c r="R458" s="11">
        <v>495.04886949186698</v>
      </c>
      <c r="V458" s="74">
        <f>100</f>
        <v>100</v>
      </c>
      <c r="W458" s="127" t="e">
        <f t="shared" si="68"/>
        <v>#DIV/0!</v>
      </c>
      <c r="X458" s="127" t="e">
        <f t="shared" si="68"/>
        <v>#DIV/0!</v>
      </c>
      <c r="Y458" s="127" t="e">
        <f t="shared" si="68"/>
        <v>#DIV/0!</v>
      </c>
      <c r="Z458" s="127" t="e">
        <f t="shared" si="68"/>
        <v>#DIV/0!</v>
      </c>
      <c r="AA458" s="127" t="e">
        <f t="shared" si="68"/>
        <v>#DIV/0!</v>
      </c>
      <c r="AB458" s="127" t="e">
        <f t="shared" si="68"/>
        <v>#DIV/0!</v>
      </c>
      <c r="AC458" s="127" t="e">
        <f t="shared" si="68"/>
        <v>#DIV/0!</v>
      </c>
      <c r="AD458" s="127" t="e">
        <f t="shared" si="68"/>
        <v>#DIV/0!</v>
      </c>
      <c r="AE458" s="127" t="e">
        <f t="shared" si="68"/>
        <v>#DIV/0!</v>
      </c>
      <c r="AF458" s="127" t="e">
        <f t="shared" si="67"/>
        <v>#DIV/0!</v>
      </c>
      <c r="AG458" s="127" t="e">
        <f t="shared" si="67"/>
        <v>#DIV/0!</v>
      </c>
      <c r="AH458" s="127" t="e">
        <f t="shared" si="67"/>
        <v>#DIV/0!</v>
      </c>
      <c r="AI458" s="127" t="e">
        <f t="shared" si="67"/>
        <v>#DIV/0!</v>
      </c>
      <c r="AJ458" s="127" t="e">
        <f t="shared" si="67"/>
        <v>#DIV/0!</v>
      </c>
      <c r="AK458" s="127" t="e">
        <f t="shared" si="65"/>
        <v>#DIV/0!</v>
      </c>
      <c r="AL458" s="127" t="e">
        <f t="shared" si="66"/>
        <v>#DIV/0!</v>
      </c>
      <c r="AM458" s="127" t="e">
        <f t="shared" si="69"/>
        <v>#DIV/0!</v>
      </c>
      <c r="AN458" s="280"/>
      <c r="AO458" s="281"/>
      <c r="AP458" s="281"/>
      <c r="AQ458" s="281"/>
      <c r="AR458" s="281"/>
      <c r="AS458" s="281"/>
      <c r="AT458" s="281"/>
      <c r="AU458" s="281"/>
      <c r="AV458" s="281"/>
      <c r="AW458" s="281"/>
      <c r="AX458" s="281"/>
      <c r="AY458" s="281"/>
      <c r="AZ458" s="281"/>
      <c r="BA458" s="281">
        <v>1</v>
      </c>
      <c r="BB458" s="281">
        <v>1</v>
      </c>
      <c r="BC458" s="281"/>
      <c r="BD458" s="281"/>
      <c r="BE458" s="325"/>
    </row>
    <row r="459" spans="2:57" ht="15" x14ac:dyDescent="0.25">
      <c r="B459" s="772"/>
      <c r="C459" s="1" t="s">
        <v>5</v>
      </c>
      <c r="D459" s="365"/>
      <c r="Q459" s="11">
        <v>142.33047673706</v>
      </c>
      <c r="R459" s="11">
        <v>219.188381347074</v>
      </c>
      <c r="V459" s="74">
        <f>100</f>
        <v>100</v>
      </c>
      <c r="W459" s="127" t="e">
        <f t="shared" si="68"/>
        <v>#DIV/0!</v>
      </c>
      <c r="X459" s="127" t="e">
        <f t="shared" si="68"/>
        <v>#DIV/0!</v>
      </c>
      <c r="Y459" s="127" t="e">
        <f t="shared" si="68"/>
        <v>#DIV/0!</v>
      </c>
      <c r="Z459" s="127" t="e">
        <f t="shared" si="68"/>
        <v>#DIV/0!</v>
      </c>
      <c r="AA459" s="127" t="e">
        <f t="shared" si="68"/>
        <v>#DIV/0!</v>
      </c>
      <c r="AB459" s="127" t="e">
        <f t="shared" si="68"/>
        <v>#DIV/0!</v>
      </c>
      <c r="AC459" s="127" t="e">
        <f t="shared" si="68"/>
        <v>#DIV/0!</v>
      </c>
      <c r="AD459" s="127" t="e">
        <f t="shared" si="68"/>
        <v>#DIV/0!</v>
      </c>
      <c r="AE459" s="127" t="e">
        <f t="shared" si="68"/>
        <v>#DIV/0!</v>
      </c>
      <c r="AF459" s="127" t="e">
        <f t="shared" si="67"/>
        <v>#DIV/0!</v>
      </c>
      <c r="AG459" s="127" t="e">
        <f t="shared" si="67"/>
        <v>#DIV/0!</v>
      </c>
      <c r="AH459" s="127" t="e">
        <f t="shared" si="67"/>
        <v>#DIV/0!</v>
      </c>
      <c r="AI459" s="127" t="e">
        <f t="shared" si="67"/>
        <v>#DIV/0!</v>
      </c>
      <c r="AJ459" s="127" t="e">
        <f t="shared" si="67"/>
        <v>#DIV/0!</v>
      </c>
      <c r="AK459" s="127" t="e">
        <f t="shared" si="65"/>
        <v>#DIV/0!</v>
      </c>
      <c r="AL459" s="127" t="e">
        <f t="shared" si="66"/>
        <v>#DIV/0!</v>
      </c>
      <c r="AM459" s="127" t="e">
        <f t="shared" si="69"/>
        <v>#DIV/0!</v>
      </c>
      <c r="AN459" s="280"/>
      <c r="AO459" s="281"/>
      <c r="AP459" s="281"/>
      <c r="AQ459" s="281"/>
      <c r="AR459" s="281"/>
      <c r="AS459" s="281"/>
      <c r="AT459" s="281"/>
      <c r="AU459" s="281"/>
      <c r="AV459" s="281"/>
      <c r="AW459" s="281"/>
      <c r="AX459" s="281"/>
      <c r="AY459" s="281"/>
      <c r="AZ459" s="281"/>
      <c r="BA459" s="281">
        <v>1</v>
      </c>
      <c r="BB459" s="281">
        <v>1</v>
      </c>
      <c r="BC459" s="281"/>
      <c r="BD459" s="281"/>
      <c r="BE459" s="325"/>
    </row>
    <row r="460" spans="2:57" ht="15" x14ac:dyDescent="0.25">
      <c r="B460" s="772"/>
      <c r="C460" s="1" t="s">
        <v>6</v>
      </c>
      <c r="D460" s="365"/>
      <c r="Q460" s="11">
        <v>4073.0328881452901</v>
      </c>
      <c r="R460" s="11">
        <v>5194.2585223626102</v>
      </c>
      <c r="V460" s="74">
        <f>100</f>
        <v>100</v>
      </c>
      <c r="W460" s="127" t="e">
        <f t="shared" si="68"/>
        <v>#DIV/0!</v>
      </c>
      <c r="X460" s="127" t="e">
        <f t="shared" si="68"/>
        <v>#DIV/0!</v>
      </c>
      <c r="Y460" s="127" t="e">
        <f t="shared" si="68"/>
        <v>#DIV/0!</v>
      </c>
      <c r="Z460" s="127" t="e">
        <f t="shared" si="68"/>
        <v>#DIV/0!</v>
      </c>
      <c r="AA460" s="127" t="e">
        <f t="shared" si="68"/>
        <v>#DIV/0!</v>
      </c>
      <c r="AB460" s="127" t="e">
        <f t="shared" si="68"/>
        <v>#DIV/0!</v>
      </c>
      <c r="AC460" s="127" t="e">
        <f t="shared" si="68"/>
        <v>#DIV/0!</v>
      </c>
      <c r="AD460" s="127" t="e">
        <f t="shared" si="68"/>
        <v>#DIV/0!</v>
      </c>
      <c r="AE460" s="127" t="e">
        <f t="shared" si="68"/>
        <v>#DIV/0!</v>
      </c>
      <c r="AF460" s="127" t="e">
        <f t="shared" si="67"/>
        <v>#DIV/0!</v>
      </c>
      <c r="AG460" s="127" t="e">
        <f t="shared" si="67"/>
        <v>#DIV/0!</v>
      </c>
      <c r="AH460" s="127" t="e">
        <f t="shared" si="67"/>
        <v>#DIV/0!</v>
      </c>
      <c r="AI460" s="127" t="e">
        <f t="shared" si="67"/>
        <v>#DIV/0!</v>
      </c>
      <c r="AJ460" s="127" t="e">
        <f t="shared" si="67"/>
        <v>#DIV/0!</v>
      </c>
      <c r="AK460" s="127" t="e">
        <f t="shared" si="65"/>
        <v>#DIV/0!</v>
      </c>
      <c r="AL460" s="127" t="e">
        <f t="shared" si="66"/>
        <v>#DIV/0!</v>
      </c>
      <c r="AM460" s="127" t="e">
        <f t="shared" si="69"/>
        <v>#DIV/0!</v>
      </c>
      <c r="AN460" s="280"/>
      <c r="AO460" s="281"/>
      <c r="AP460" s="281"/>
      <c r="AQ460" s="281"/>
      <c r="AR460" s="281"/>
      <c r="AS460" s="281"/>
      <c r="AT460" s="281"/>
      <c r="AU460" s="281"/>
      <c r="AV460" s="281"/>
      <c r="AW460" s="281"/>
      <c r="AX460" s="281"/>
      <c r="AY460" s="281"/>
      <c r="AZ460" s="281"/>
      <c r="BA460" s="281"/>
      <c r="BB460" s="281"/>
      <c r="BC460" s="281"/>
      <c r="BD460" s="281"/>
      <c r="BE460" s="325"/>
    </row>
    <row r="461" spans="2:57" ht="15" x14ac:dyDescent="0.25">
      <c r="B461" s="765"/>
      <c r="C461" s="8" t="s">
        <v>7</v>
      </c>
      <c r="D461" s="424"/>
      <c r="E461" s="341"/>
      <c r="F461" s="341"/>
      <c r="G461" s="341"/>
      <c r="H461" s="341"/>
      <c r="I461" s="341"/>
      <c r="J461" s="341"/>
      <c r="K461" s="341"/>
      <c r="L461" s="341"/>
      <c r="M461" s="341"/>
      <c r="N461" s="341"/>
      <c r="O461" s="341"/>
      <c r="P461" s="341"/>
      <c r="Q461" s="341">
        <v>3930.7024114082301</v>
      </c>
      <c r="R461" s="341">
        <v>4975.0701410155298</v>
      </c>
      <c r="S461" s="341"/>
      <c r="T461" s="341"/>
      <c r="U461" s="341"/>
      <c r="V461" s="74">
        <f>100</f>
        <v>100</v>
      </c>
      <c r="W461" s="127" t="e">
        <f t="shared" si="68"/>
        <v>#DIV/0!</v>
      </c>
      <c r="X461" s="127" t="e">
        <f t="shared" si="68"/>
        <v>#DIV/0!</v>
      </c>
      <c r="Y461" s="127" t="e">
        <f t="shared" si="68"/>
        <v>#DIV/0!</v>
      </c>
      <c r="Z461" s="127" t="e">
        <f t="shared" si="68"/>
        <v>#DIV/0!</v>
      </c>
      <c r="AA461" s="127" t="e">
        <f t="shared" si="68"/>
        <v>#DIV/0!</v>
      </c>
      <c r="AB461" s="127" t="e">
        <f t="shared" si="68"/>
        <v>#DIV/0!</v>
      </c>
      <c r="AC461" s="127" t="e">
        <f t="shared" si="68"/>
        <v>#DIV/0!</v>
      </c>
      <c r="AD461" s="127" t="e">
        <f t="shared" si="68"/>
        <v>#DIV/0!</v>
      </c>
      <c r="AE461" s="127" t="e">
        <f t="shared" si="68"/>
        <v>#DIV/0!</v>
      </c>
      <c r="AF461" s="127" t="e">
        <f t="shared" si="67"/>
        <v>#DIV/0!</v>
      </c>
      <c r="AG461" s="127" t="e">
        <f t="shared" si="67"/>
        <v>#DIV/0!</v>
      </c>
      <c r="AH461" s="127" t="e">
        <f t="shared" si="67"/>
        <v>#DIV/0!</v>
      </c>
      <c r="AI461" s="127" t="e">
        <f t="shared" si="67"/>
        <v>#DIV/0!</v>
      </c>
      <c r="AJ461" s="127" t="e">
        <f t="shared" si="67"/>
        <v>#DIV/0!</v>
      </c>
      <c r="AK461" s="127" t="e">
        <f t="shared" si="65"/>
        <v>#DIV/0!</v>
      </c>
      <c r="AL461" s="127" t="e">
        <f t="shared" si="66"/>
        <v>#DIV/0!</v>
      </c>
      <c r="AM461" s="127" t="e">
        <f t="shared" si="69"/>
        <v>#DIV/0!</v>
      </c>
      <c r="AN461" s="283"/>
      <c r="AO461" s="284"/>
      <c r="AP461" s="284"/>
      <c r="AQ461" s="284"/>
      <c r="AR461" s="284"/>
      <c r="AS461" s="284"/>
      <c r="AT461" s="284"/>
      <c r="AU461" s="284"/>
      <c r="AV461" s="284"/>
      <c r="AW461" s="284"/>
      <c r="AX461" s="284"/>
      <c r="AY461" s="284"/>
      <c r="AZ461" s="284"/>
      <c r="BA461" s="284"/>
      <c r="BB461" s="284"/>
      <c r="BC461" s="284"/>
      <c r="BD461" s="284"/>
      <c r="BE461" s="284"/>
    </row>
    <row r="462" spans="2:57" ht="15" x14ac:dyDescent="0.25">
      <c r="B462" s="772" t="s">
        <v>286</v>
      </c>
      <c r="C462" s="1" t="s">
        <v>2</v>
      </c>
      <c r="D462" s="425"/>
      <c r="Q462" s="11">
        <v>49.512173769248001</v>
      </c>
      <c r="R462" s="11">
        <v>62.439256963673401</v>
      </c>
      <c r="V462" s="74">
        <f>100</f>
        <v>100</v>
      </c>
      <c r="W462" s="127" t="e">
        <f t="shared" si="68"/>
        <v>#DIV/0!</v>
      </c>
      <c r="X462" s="127" t="e">
        <f t="shared" si="68"/>
        <v>#DIV/0!</v>
      </c>
      <c r="Y462" s="127" t="e">
        <f t="shared" si="68"/>
        <v>#DIV/0!</v>
      </c>
      <c r="Z462" s="127" t="e">
        <f t="shared" si="68"/>
        <v>#DIV/0!</v>
      </c>
      <c r="AA462" s="127" t="e">
        <f t="shared" si="68"/>
        <v>#DIV/0!</v>
      </c>
      <c r="AB462" s="127" t="e">
        <f t="shared" si="68"/>
        <v>#DIV/0!</v>
      </c>
      <c r="AC462" s="127" t="e">
        <f t="shared" si="68"/>
        <v>#DIV/0!</v>
      </c>
      <c r="AD462" s="127" t="e">
        <f t="shared" si="68"/>
        <v>#DIV/0!</v>
      </c>
      <c r="AE462" s="127" t="e">
        <f t="shared" si="68"/>
        <v>#DIV/0!</v>
      </c>
      <c r="AF462" s="127" t="e">
        <f t="shared" si="67"/>
        <v>#DIV/0!</v>
      </c>
      <c r="AG462" s="127" t="e">
        <f t="shared" si="67"/>
        <v>#DIV/0!</v>
      </c>
      <c r="AH462" s="127" t="e">
        <f t="shared" si="67"/>
        <v>#DIV/0!</v>
      </c>
      <c r="AI462" s="127" t="e">
        <f t="shared" si="67"/>
        <v>#DIV/0!</v>
      </c>
      <c r="AJ462" s="127" t="e">
        <f t="shared" si="67"/>
        <v>#DIV/0!</v>
      </c>
      <c r="AK462" s="127" t="e">
        <f t="shared" si="65"/>
        <v>#DIV/0!</v>
      </c>
      <c r="AL462" s="127" t="e">
        <f t="shared" si="66"/>
        <v>#DIV/0!</v>
      </c>
      <c r="AM462" s="127" t="e">
        <f t="shared" si="69"/>
        <v>#DIV/0!</v>
      </c>
      <c r="AN462" s="280"/>
      <c r="AO462" s="281"/>
      <c r="AP462" s="281"/>
      <c r="AQ462" s="281"/>
      <c r="AR462" s="281"/>
      <c r="AS462" s="281"/>
      <c r="AT462" s="281"/>
      <c r="AU462" s="281"/>
      <c r="AV462" s="281"/>
      <c r="AW462" s="281"/>
      <c r="AX462" s="281"/>
      <c r="AY462" s="281"/>
      <c r="AZ462" s="281"/>
      <c r="BA462" s="281">
        <v>1</v>
      </c>
      <c r="BB462" s="281">
        <v>1</v>
      </c>
      <c r="BC462" s="281"/>
      <c r="BD462" s="281"/>
      <c r="BE462" s="325"/>
    </row>
    <row r="463" spans="2:57" ht="15" x14ac:dyDescent="0.25">
      <c r="B463" s="772"/>
      <c r="C463" s="1" t="s">
        <v>3</v>
      </c>
      <c r="D463" s="365"/>
      <c r="Q463" s="11">
        <v>111.309981226229</v>
      </c>
      <c r="R463" s="11">
        <v>112.81242550382299</v>
      </c>
      <c r="V463" s="74">
        <f>100</f>
        <v>100</v>
      </c>
      <c r="W463" s="127" t="e">
        <f t="shared" si="68"/>
        <v>#DIV/0!</v>
      </c>
      <c r="X463" s="127" t="e">
        <f t="shared" si="68"/>
        <v>#DIV/0!</v>
      </c>
      <c r="Y463" s="127" t="e">
        <f t="shared" si="68"/>
        <v>#DIV/0!</v>
      </c>
      <c r="Z463" s="127" t="e">
        <f t="shared" si="68"/>
        <v>#DIV/0!</v>
      </c>
      <c r="AA463" s="127" t="e">
        <f t="shared" si="68"/>
        <v>#DIV/0!</v>
      </c>
      <c r="AB463" s="127" t="e">
        <f t="shared" si="68"/>
        <v>#DIV/0!</v>
      </c>
      <c r="AC463" s="127" t="e">
        <f t="shared" si="68"/>
        <v>#DIV/0!</v>
      </c>
      <c r="AD463" s="127" t="e">
        <f t="shared" si="68"/>
        <v>#DIV/0!</v>
      </c>
      <c r="AE463" s="127" t="e">
        <f t="shared" si="68"/>
        <v>#DIV/0!</v>
      </c>
      <c r="AF463" s="127" t="e">
        <f t="shared" si="67"/>
        <v>#DIV/0!</v>
      </c>
      <c r="AG463" s="127" t="e">
        <f t="shared" si="67"/>
        <v>#DIV/0!</v>
      </c>
      <c r="AH463" s="127" t="e">
        <f t="shared" si="67"/>
        <v>#DIV/0!</v>
      </c>
      <c r="AI463" s="127" t="e">
        <f t="shared" si="67"/>
        <v>#DIV/0!</v>
      </c>
      <c r="AJ463" s="127" t="e">
        <f t="shared" si="67"/>
        <v>#DIV/0!</v>
      </c>
      <c r="AK463" s="127" t="e">
        <f t="shared" si="65"/>
        <v>#DIV/0!</v>
      </c>
      <c r="AL463" s="127" t="e">
        <f t="shared" si="66"/>
        <v>#DIV/0!</v>
      </c>
      <c r="AM463" s="127" t="e">
        <f t="shared" si="69"/>
        <v>#DIV/0!</v>
      </c>
      <c r="AN463" s="280"/>
      <c r="AO463" s="281"/>
      <c r="AP463" s="281"/>
      <c r="AQ463" s="281"/>
      <c r="AR463" s="281"/>
      <c r="AS463" s="281"/>
      <c r="AT463" s="281"/>
      <c r="AU463" s="281"/>
      <c r="AV463" s="281"/>
      <c r="AW463" s="281"/>
      <c r="AX463" s="281"/>
      <c r="AY463" s="281"/>
      <c r="AZ463" s="281"/>
      <c r="BA463" s="281">
        <v>1</v>
      </c>
      <c r="BB463" s="281">
        <v>1</v>
      </c>
      <c r="BC463" s="281"/>
      <c r="BD463" s="281"/>
      <c r="BE463" s="325"/>
    </row>
    <row r="464" spans="2:57" ht="15" x14ac:dyDescent="0.25">
      <c r="B464" s="772"/>
      <c r="C464" s="1" t="s">
        <v>4</v>
      </c>
      <c r="D464" s="365"/>
      <c r="Q464" s="11">
        <v>165.812281742751</v>
      </c>
      <c r="R464" s="11">
        <v>168.60433132231901</v>
      </c>
      <c r="V464" s="74">
        <f>100</f>
        <v>100</v>
      </c>
      <c r="W464" s="127" t="e">
        <f t="shared" si="68"/>
        <v>#DIV/0!</v>
      </c>
      <c r="X464" s="127" t="e">
        <f t="shared" si="68"/>
        <v>#DIV/0!</v>
      </c>
      <c r="Y464" s="127" t="e">
        <f t="shared" si="68"/>
        <v>#DIV/0!</v>
      </c>
      <c r="Z464" s="127" t="e">
        <f t="shared" si="68"/>
        <v>#DIV/0!</v>
      </c>
      <c r="AA464" s="127" t="e">
        <f t="shared" si="68"/>
        <v>#DIV/0!</v>
      </c>
      <c r="AB464" s="127" t="e">
        <f t="shared" si="68"/>
        <v>#DIV/0!</v>
      </c>
      <c r="AC464" s="127" t="e">
        <f t="shared" si="68"/>
        <v>#DIV/0!</v>
      </c>
      <c r="AD464" s="127" t="e">
        <f t="shared" si="68"/>
        <v>#DIV/0!</v>
      </c>
      <c r="AE464" s="127" t="e">
        <f t="shared" si="68"/>
        <v>#DIV/0!</v>
      </c>
      <c r="AF464" s="127" t="e">
        <f t="shared" si="67"/>
        <v>#DIV/0!</v>
      </c>
      <c r="AG464" s="127" t="e">
        <f t="shared" si="67"/>
        <v>#DIV/0!</v>
      </c>
      <c r="AH464" s="127" t="e">
        <f t="shared" si="67"/>
        <v>#DIV/0!</v>
      </c>
      <c r="AI464" s="127" t="e">
        <f t="shared" si="67"/>
        <v>#DIV/0!</v>
      </c>
      <c r="AJ464" s="127" t="e">
        <f t="shared" si="67"/>
        <v>#DIV/0!</v>
      </c>
      <c r="AK464" s="127" t="e">
        <f t="shared" si="65"/>
        <v>#DIV/0!</v>
      </c>
      <c r="AL464" s="127" t="e">
        <f t="shared" si="66"/>
        <v>#DIV/0!</v>
      </c>
      <c r="AM464" s="127" t="e">
        <f t="shared" si="69"/>
        <v>#DIV/0!</v>
      </c>
      <c r="AN464" s="280"/>
      <c r="AO464" s="281"/>
      <c r="AP464" s="281"/>
      <c r="AQ464" s="281"/>
      <c r="AR464" s="281"/>
      <c r="AS464" s="281"/>
      <c r="AT464" s="281"/>
      <c r="AU464" s="281"/>
      <c r="AV464" s="281"/>
      <c r="AW464" s="281"/>
      <c r="AX464" s="281"/>
      <c r="AY464" s="281"/>
      <c r="AZ464" s="281"/>
      <c r="BA464" s="281">
        <v>1</v>
      </c>
      <c r="BB464" s="281">
        <v>1</v>
      </c>
      <c r="BC464" s="281"/>
      <c r="BD464" s="281"/>
      <c r="BE464" s="325"/>
    </row>
    <row r="465" spans="2:57" ht="15" x14ac:dyDescent="0.25">
      <c r="B465" s="772"/>
      <c r="C465" s="1" t="s">
        <v>5</v>
      </c>
      <c r="D465" s="365"/>
      <c r="Q465" s="11">
        <v>85.464431971829598</v>
      </c>
      <c r="R465" s="11">
        <v>110.740285698568</v>
      </c>
      <c r="V465" s="74">
        <f>100</f>
        <v>100</v>
      </c>
      <c r="W465" s="127" t="e">
        <f t="shared" si="68"/>
        <v>#DIV/0!</v>
      </c>
      <c r="X465" s="127" t="e">
        <f t="shared" si="68"/>
        <v>#DIV/0!</v>
      </c>
      <c r="Y465" s="127" t="e">
        <f t="shared" si="68"/>
        <v>#DIV/0!</v>
      </c>
      <c r="Z465" s="127" t="e">
        <f t="shared" si="68"/>
        <v>#DIV/0!</v>
      </c>
      <c r="AA465" s="127" t="e">
        <f t="shared" si="68"/>
        <v>#DIV/0!</v>
      </c>
      <c r="AB465" s="127" t="e">
        <f t="shared" si="68"/>
        <v>#DIV/0!</v>
      </c>
      <c r="AC465" s="127" t="e">
        <f t="shared" si="68"/>
        <v>#DIV/0!</v>
      </c>
      <c r="AD465" s="127" t="e">
        <f t="shared" si="68"/>
        <v>#DIV/0!</v>
      </c>
      <c r="AE465" s="127" t="e">
        <f t="shared" si="68"/>
        <v>#DIV/0!</v>
      </c>
      <c r="AF465" s="127" t="e">
        <f t="shared" si="67"/>
        <v>#DIV/0!</v>
      </c>
      <c r="AG465" s="127" t="e">
        <f t="shared" si="67"/>
        <v>#DIV/0!</v>
      </c>
      <c r="AH465" s="127" t="e">
        <f t="shared" si="67"/>
        <v>#DIV/0!</v>
      </c>
      <c r="AI465" s="127" t="e">
        <f t="shared" si="67"/>
        <v>#DIV/0!</v>
      </c>
      <c r="AJ465" s="127" t="e">
        <f t="shared" si="67"/>
        <v>#DIV/0!</v>
      </c>
      <c r="AK465" s="127" t="e">
        <f t="shared" si="65"/>
        <v>#DIV/0!</v>
      </c>
      <c r="AL465" s="127" t="e">
        <f t="shared" si="66"/>
        <v>#DIV/0!</v>
      </c>
      <c r="AM465" s="127" t="e">
        <f t="shared" si="69"/>
        <v>#DIV/0!</v>
      </c>
      <c r="AN465" s="280"/>
      <c r="AO465" s="281"/>
      <c r="AP465" s="281"/>
      <c r="AQ465" s="281"/>
      <c r="AR465" s="281"/>
      <c r="AS465" s="281"/>
      <c r="AT465" s="281"/>
      <c r="AU465" s="281"/>
      <c r="AV465" s="281"/>
      <c r="AW465" s="281"/>
      <c r="AX465" s="281"/>
      <c r="AY465" s="281"/>
      <c r="AZ465" s="281"/>
      <c r="BA465" s="281">
        <v>1</v>
      </c>
      <c r="BB465" s="281">
        <v>1</v>
      </c>
      <c r="BC465" s="281"/>
      <c r="BD465" s="281"/>
      <c r="BE465" s="325"/>
    </row>
    <row r="466" spans="2:57" ht="15" x14ac:dyDescent="0.25">
      <c r="B466" s="772"/>
      <c r="C466" s="1" t="s">
        <v>6</v>
      </c>
      <c r="D466" s="365"/>
      <c r="Q466" s="11">
        <v>412.09886871005699</v>
      </c>
      <c r="R466" s="11">
        <v>454.59629948838301</v>
      </c>
      <c r="V466" s="74">
        <f>100</f>
        <v>100</v>
      </c>
      <c r="W466" s="127" t="e">
        <f t="shared" si="68"/>
        <v>#DIV/0!</v>
      </c>
      <c r="X466" s="127" t="e">
        <f t="shared" si="68"/>
        <v>#DIV/0!</v>
      </c>
      <c r="Y466" s="127" t="e">
        <f t="shared" si="68"/>
        <v>#DIV/0!</v>
      </c>
      <c r="Z466" s="127" t="e">
        <f t="shared" si="68"/>
        <v>#DIV/0!</v>
      </c>
      <c r="AA466" s="127" t="e">
        <f t="shared" si="68"/>
        <v>#DIV/0!</v>
      </c>
      <c r="AB466" s="127" t="e">
        <f t="shared" si="68"/>
        <v>#DIV/0!</v>
      </c>
      <c r="AC466" s="127" t="e">
        <f t="shared" si="68"/>
        <v>#DIV/0!</v>
      </c>
      <c r="AD466" s="127" t="e">
        <f t="shared" si="68"/>
        <v>#DIV/0!</v>
      </c>
      <c r="AE466" s="127" t="e">
        <f t="shared" si="68"/>
        <v>#DIV/0!</v>
      </c>
      <c r="AF466" s="127" t="e">
        <f t="shared" si="67"/>
        <v>#DIV/0!</v>
      </c>
      <c r="AG466" s="127" t="e">
        <f t="shared" si="67"/>
        <v>#DIV/0!</v>
      </c>
      <c r="AH466" s="127" t="e">
        <f t="shared" si="67"/>
        <v>#DIV/0!</v>
      </c>
      <c r="AI466" s="127" t="e">
        <f t="shared" si="67"/>
        <v>#DIV/0!</v>
      </c>
      <c r="AJ466" s="127" t="e">
        <f t="shared" si="67"/>
        <v>#DIV/0!</v>
      </c>
      <c r="AK466" s="127" t="e">
        <f t="shared" si="65"/>
        <v>#DIV/0!</v>
      </c>
      <c r="AL466" s="127" t="e">
        <f t="shared" si="66"/>
        <v>#DIV/0!</v>
      </c>
      <c r="AM466" s="127" t="e">
        <f t="shared" si="69"/>
        <v>#DIV/0!</v>
      </c>
      <c r="AN466" s="280"/>
      <c r="AO466" s="281"/>
      <c r="AP466" s="281"/>
      <c r="AQ466" s="281"/>
      <c r="AR466" s="281"/>
      <c r="AS466" s="281"/>
      <c r="AT466" s="281"/>
      <c r="AU466" s="281"/>
      <c r="AV466" s="281"/>
      <c r="AW466" s="281"/>
      <c r="AX466" s="281"/>
      <c r="AY466" s="281"/>
      <c r="AZ466" s="281"/>
      <c r="BA466" s="281"/>
      <c r="BB466" s="281"/>
      <c r="BC466" s="281"/>
      <c r="BD466" s="281"/>
      <c r="BE466" s="325"/>
    </row>
    <row r="467" spans="2:57" ht="15" x14ac:dyDescent="0.25">
      <c r="B467" s="765"/>
      <c r="C467" s="8" t="s">
        <v>7</v>
      </c>
      <c r="D467" s="424"/>
      <c r="E467" s="341"/>
      <c r="F467" s="341"/>
      <c r="G467" s="341"/>
      <c r="H467" s="341"/>
      <c r="I467" s="341"/>
      <c r="J467" s="341"/>
      <c r="K467" s="341"/>
      <c r="L467" s="341"/>
      <c r="M467" s="341"/>
      <c r="N467" s="341"/>
      <c r="O467" s="341"/>
      <c r="P467" s="341"/>
      <c r="Q467" s="341">
        <v>326.63443673822798</v>
      </c>
      <c r="R467" s="341">
        <v>343.85601378981499</v>
      </c>
      <c r="S467" s="341"/>
      <c r="T467" s="341"/>
      <c r="U467" s="341"/>
      <c r="V467" s="74">
        <f>100</f>
        <v>100</v>
      </c>
      <c r="W467" s="127" t="e">
        <f t="shared" si="68"/>
        <v>#DIV/0!</v>
      </c>
      <c r="X467" s="127" t="e">
        <f t="shared" si="68"/>
        <v>#DIV/0!</v>
      </c>
      <c r="Y467" s="127" t="e">
        <f t="shared" si="68"/>
        <v>#DIV/0!</v>
      </c>
      <c r="Z467" s="127" t="e">
        <f t="shared" si="68"/>
        <v>#DIV/0!</v>
      </c>
      <c r="AA467" s="127" t="e">
        <f t="shared" si="68"/>
        <v>#DIV/0!</v>
      </c>
      <c r="AB467" s="127" t="e">
        <f t="shared" si="68"/>
        <v>#DIV/0!</v>
      </c>
      <c r="AC467" s="127" t="e">
        <f t="shared" si="68"/>
        <v>#DIV/0!</v>
      </c>
      <c r="AD467" s="127" t="e">
        <f t="shared" si="68"/>
        <v>#DIV/0!</v>
      </c>
      <c r="AE467" s="127" t="e">
        <f t="shared" si="68"/>
        <v>#DIV/0!</v>
      </c>
      <c r="AF467" s="127" t="e">
        <f t="shared" si="67"/>
        <v>#DIV/0!</v>
      </c>
      <c r="AG467" s="127" t="e">
        <f t="shared" si="67"/>
        <v>#DIV/0!</v>
      </c>
      <c r="AH467" s="127" t="e">
        <f t="shared" si="67"/>
        <v>#DIV/0!</v>
      </c>
      <c r="AI467" s="127" t="e">
        <f t="shared" si="67"/>
        <v>#DIV/0!</v>
      </c>
      <c r="AJ467" s="127" t="e">
        <f t="shared" si="67"/>
        <v>#DIV/0!</v>
      </c>
      <c r="AK467" s="127" t="e">
        <f t="shared" si="65"/>
        <v>#DIV/0!</v>
      </c>
      <c r="AL467" s="127" t="e">
        <f t="shared" si="66"/>
        <v>#DIV/0!</v>
      </c>
      <c r="AM467" s="127" t="e">
        <f t="shared" si="69"/>
        <v>#DIV/0!</v>
      </c>
      <c r="AN467" s="283"/>
      <c r="AO467" s="284"/>
      <c r="AP467" s="284"/>
      <c r="AQ467" s="284"/>
      <c r="AR467" s="284"/>
      <c r="AS467" s="284"/>
      <c r="AT467" s="284"/>
      <c r="AU467" s="284"/>
      <c r="AV467" s="284"/>
      <c r="AW467" s="284"/>
      <c r="AX467" s="284"/>
      <c r="AY467" s="284"/>
      <c r="AZ467" s="284"/>
      <c r="BA467" s="284"/>
      <c r="BB467" s="284"/>
      <c r="BC467" s="284"/>
      <c r="BD467" s="284"/>
      <c r="BE467" s="284"/>
    </row>
    <row r="468" spans="2:57" ht="14.25" customHeight="1" x14ac:dyDescent="0.25">
      <c r="B468" s="772" t="s">
        <v>287</v>
      </c>
      <c r="C468" s="1" t="s">
        <v>2</v>
      </c>
      <c r="D468" s="425"/>
      <c r="Q468" s="11">
        <v>1021.09860607181</v>
      </c>
      <c r="R468" s="11">
        <v>1102.6717767223499</v>
      </c>
      <c r="V468" s="74">
        <f>100</f>
        <v>100</v>
      </c>
      <c r="W468" s="127" t="e">
        <f t="shared" si="68"/>
        <v>#DIV/0!</v>
      </c>
      <c r="X468" s="127" t="e">
        <f t="shared" si="68"/>
        <v>#DIV/0!</v>
      </c>
      <c r="Y468" s="127" t="e">
        <f t="shared" si="68"/>
        <v>#DIV/0!</v>
      </c>
      <c r="Z468" s="127" t="e">
        <f t="shared" si="68"/>
        <v>#DIV/0!</v>
      </c>
      <c r="AA468" s="127" t="e">
        <f t="shared" si="68"/>
        <v>#DIV/0!</v>
      </c>
      <c r="AB468" s="127" t="e">
        <f t="shared" si="68"/>
        <v>#DIV/0!</v>
      </c>
      <c r="AC468" s="127" t="e">
        <f t="shared" si="68"/>
        <v>#DIV/0!</v>
      </c>
      <c r="AD468" s="127" t="e">
        <f t="shared" si="68"/>
        <v>#DIV/0!</v>
      </c>
      <c r="AE468" s="127" t="e">
        <f t="shared" si="68"/>
        <v>#DIV/0!</v>
      </c>
      <c r="AF468" s="127" t="e">
        <f t="shared" si="67"/>
        <v>#DIV/0!</v>
      </c>
      <c r="AG468" s="127" t="e">
        <f t="shared" si="67"/>
        <v>#DIV/0!</v>
      </c>
      <c r="AH468" s="127" t="e">
        <f t="shared" si="67"/>
        <v>#DIV/0!</v>
      </c>
      <c r="AI468" s="127" t="e">
        <f t="shared" si="67"/>
        <v>#DIV/0!</v>
      </c>
      <c r="AJ468" s="127" t="e">
        <f t="shared" si="67"/>
        <v>#DIV/0!</v>
      </c>
      <c r="AK468" s="127" t="e">
        <f t="shared" ref="AK468:AK491" si="70">S468*100/$D468</f>
        <v>#DIV/0!</v>
      </c>
      <c r="AL468" s="127" t="e">
        <f t="shared" ref="AL468:AL491" si="71">T468*100/$D468</f>
        <v>#DIV/0!</v>
      </c>
      <c r="AM468" s="127" t="e">
        <f t="shared" si="69"/>
        <v>#DIV/0!</v>
      </c>
      <c r="AN468" s="280"/>
      <c r="AO468" s="281"/>
      <c r="AP468" s="281"/>
      <c r="AQ468" s="281"/>
      <c r="AR468" s="281"/>
      <c r="AS468" s="281"/>
      <c r="AT468" s="281"/>
      <c r="AU468" s="281"/>
      <c r="AV468" s="281"/>
      <c r="AW468" s="281"/>
      <c r="AX468" s="281"/>
      <c r="AY468" s="281"/>
      <c r="AZ468" s="281"/>
      <c r="BA468" s="281">
        <v>1</v>
      </c>
      <c r="BB468" s="281">
        <v>1</v>
      </c>
      <c r="BC468" s="281"/>
      <c r="BD468" s="281"/>
      <c r="BE468" s="325"/>
    </row>
    <row r="469" spans="2:57" ht="15" x14ac:dyDescent="0.25">
      <c r="B469" s="772"/>
      <c r="C469" s="1" t="s">
        <v>3</v>
      </c>
      <c r="D469" s="365"/>
      <c r="Q469" s="11">
        <v>1079.2486600585601</v>
      </c>
      <c r="R469" s="11">
        <v>1313.1590046393901</v>
      </c>
      <c r="V469" s="74">
        <f>100</f>
        <v>100</v>
      </c>
      <c r="W469" s="127" t="e">
        <f t="shared" si="68"/>
        <v>#DIV/0!</v>
      </c>
      <c r="X469" s="127" t="e">
        <f t="shared" si="68"/>
        <v>#DIV/0!</v>
      </c>
      <c r="Y469" s="127" t="e">
        <f t="shared" si="68"/>
        <v>#DIV/0!</v>
      </c>
      <c r="Z469" s="127" t="e">
        <f t="shared" ref="Z469:AJ491" si="72">H469*100/$D469</f>
        <v>#DIV/0!</v>
      </c>
      <c r="AA469" s="127" t="e">
        <f t="shared" si="72"/>
        <v>#DIV/0!</v>
      </c>
      <c r="AB469" s="127" t="e">
        <f t="shared" si="72"/>
        <v>#DIV/0!</v>
      </c>
      <c r="AC469" s="127" t="e">
        <f t="shared" si="72"/>
        <v>#DIV/0!</v>
      </c>
      <c r="AD469" s="127" t="e">
        <f t="shared" si="72"/>
        <v>#DIV/0!</v>
      </c>
      <c r="AE469" s="127" t="e">
        <f t="shared" si="72"/>
        <v>#DIV/0!</v>
      </c>
      <c r="AF469" s="127" t="e">
        <f t="shared" si="67"/>
        <v>#DIV/0!</v>
      </c>
      <c r="AG469" s="127" t="e">
        <f t="shared" si="67"/>
        <v>#DIV/0!</v>
      </c>
      <c r="AH469" s="127" t="e">
        <f t="shared" si="67"/>
        <v>#DIV/0!</v>
      </c>
      <c r="AI469" s="127" t="e">
        <f t="shared" si="67"/>
        <v>#DIV/0!</v>
      </c>
      <c r="AJ469" s="127" t="e">
        <f t="shared" si="67"/>
        <v>#DIV/0!</v>
      </c>
      <c r="AK469" s="127" t="e">
        <f t="shared" si="70"/>
        <v>#DIV/0!</v>
      </c>
      <c r="AL469" s="127" t="e">
        <f t="shared" si="71"/>
        <v>#DIV/0!</v>
      </c>
      <c r="AM469" s="127" t="e">
        <f t="shared" si="69"/>
        <v>#DIV/0!</v>
      </c>
      <c r="AN469" s="280"/>
      <c r="AO469" s="281"/>
      <c r="AP469" s="281"/>
      <c r="AQ469" s="281"/>
      <c r="AR469" s="281"/>
      <c r="AS469" s="281"/>
      <c r="AT469" s="281"/>
      <c r="AU469" s="281"/>
      <c r="AV469" s="281"/>
      <c r="AW469" s="281"/>
      <c r="AX469" s="281"/>
      <c r="AY469" s="281"/>
      <c r="AZ469" s="281"/>
      <c r="BA469" s="281">
        <v>1</v>
      </c>
      <c r="BB469" s="281">
        <v>1</v>
      </c>
      <c r="BC469" s="281"/>
      <c r="BD469" s="281"/>
      <c r="BE469" s="325"/>
    </row>
    <row r="470" spans="2:57" ht="15" x14ac:dyDescent="0.25">
      <c r="B470" s="772"/>
      <c r="C470" s="1" t="s">
        <v>4</v>
      </c>
      <c r="D470" s="365"/>
      <c r="Q470" s="11">
        <v>2629.1937005729401</v>
      </c>
      <c r="R470" s="11">
        <v>2710.31302147324</v>
      </c>
      <c r="V470" s="74">
        <f>100</f>
        <v>100</v>
      </c>
      <c r="W470" s="127" t="e">
        <f t="shared" ref="W470:Y491" si="73">E470*100/$D470</f>
        <v>#DIV/0!</v>
      </c>
      <c r="X470" s="127" t="e">
        <f t="shared" si="73"/>
        <v>#DIV/0!</v>
      </c>
      <c r="Y470" s="127" t="e">
        <f t="shared" si="73"/>
        <v>#DIV/0!</v>
      </c>
      <c r="Z470" s="127" t="e">
        <f t="shared" si="72"/>
        <v>#DIV/0!</v>
      </c>
      <c r="AA470" s="127" t="e">
        <f t="shared" si="72"/>
        <v>#DIV/0!</v>
      </c>
      <c r="AB470" s="127" t="e">
        <f t="shared" si="72"/>
        <v>#DIV/0!</v>
      </c>
      <c r="AC470" s="127" t="e">
        <f t="shared" si="72"/>
        <v>#DIV/0!</v>
      </c>
      <c r="AD470" s="127" t="e">
        <f t="shared" si="72"/>
        <v>#DIV/0!</v>
      </c>
      <c r="AE470" s="127" t="e">
        <f t="shared" si="72"/>
        <v>#DIV/0!</v>
      </c>
      <c r="AF470" s="127" t="e">
        <f t="shared" si="67"/>
        <v>#DIV/0!</v>
      </c>
      <c r="AG470" s="127" t="e">
        <f t="shared" si="67"/>
        <v>#DIV/0!</v>
      </c>
      <c r="AH470" s="127" t="e">
        <f t="shared" si="67"/>
        <v>#DIV/0!</v>
      </c>
      <c r="AI470" s="127" t="e">
        <f t="shared" si="67"/>
        <v>#DIV/0!</v>
      </c>
      <c r="AJ470" s="127" t="e">
        <f t="shared" si="67"/>
        <v>#DIV/0!</v>
      </c>
      <c r="AK470" s="127" t="e">
        <f t="shared" si="70"/>
        <v>#DIV/0!</v>
      </c>
      <c r="AL470" s="127" t="e">
        <f t="shared" si="71"/>
        <v>#DIV/0!</v>
      </c>
      <c r="AM470" s="127" t="e">
        <f t="shared" si="69"/>
        <v>#DIV/0!</v>
      </c>
      <c r="AN470" s="280"/>
      <c r="AO470" s="281"/>
      <c r="AP470" s="281"/>
      <c r="AQ470" s="281"/>
      <c r="AR470" s="281"/>
      <c r="AS470" s="281"/>
      <c r="AT470" s="281"/>
      <c r="AU470" s="281"/>
      <c r="AV470" s="281"/>
      <c r="AW470" s="281"/>
      <c r="AX470" s="281"/>
      <c r="AY470" s="281"/>
      <c r="AZ470" s="281"/>
      <c r="BA470" s="281">
        <v>1</v>
      </c>
      <c r="BB470" s="281">
        <v>1</v>
      </c>
      <c r="BC470" s="281"/>
      <c r="BD470" s="281"/>
      <c r="BE470" s="325"/>
    </row>
    <row r="471" spans="2:57" ht="15" x14ac:dyDescent="0.25">
      <c r="B471" s="772"/>
      <c r="C471" s="1" t="s">
        <v>5</v>
      </c>
      <c r="D471" s="365"/>
      <c r="Q471" s="11">
        <v>4538.4959582891597</v>
      </c>
      <c r="R471" s="11">
        <v>4502.6864467386704</v>
      </c>
      <c r="V471" s="74">
        <f>100</f>
        <v>100</v>
      </c>
      <c r="W471" s="127" t="e">
        <f t="shared" si="73"/>
        <v>#DIV/0!</v>
      </c>
      <c r="X471" s="127" t="e">
        <f t="shared" si="73"/>
        <v>#DIV/0!</v>
      </c>
      <c r="Y471" s="127" t="e">
        <f t="shared" si="73"/>
        <v>#DIV/0!</v>
      </c>
      <c r="Z471" s="127" t="e">
        <f t="shared" si="72"/>
        <v>#DIV/0!</v>
      </c>
      <c r="AA471" s="127" t="e">
        <f t="shared" si="72"/>
        <v>#DIV/0!</v>
      </c>
      <c r="AB471" s="127" t="e">
        <f t="shared" si="72"/>
        <v>#DIV/0!</v>
      </c>
      <c r="AC471" s="127" t="e">
        <f t="shared" si="72"/>
        <v>#DIV/0!</v>
      </c>
      <c r="AD471" s="127" t="e">
        <f t="shared" si="72"/>
        <v>#DIV/0!</v>
      </c>
      <c r="AE471" s="127" t="e">
        <f t="shared" si="72"/>
        <v>#DIV/0!</v>
      </c>
      <c r="AF471" s="127" t="e">
        <f t="shared" si="67"/>
        <v>#DIV/0!</v>
      </c>
      <c r="AG471" s="127" t="e">
        <f t="shared" si="67"/>
        <v>#DIV/0!</v>
      </c>
      <c r="AH471" s="127" t="e">
        <f t="shared" si="67"/>
        <v>#DIV/0!</v>
      </c>
      <c r="AI471" s="127" t="e">
        <f t="shared" si="67"/>
        <v>#DIV/0!</v>
      </c>
      <c r="AJ471" s="127" t="e">
        <f t="shared" si="67"/>
        <v>#DIV/0!</v>
      </c>
      <c r="AK471" s="127" t="e">
        <f t="shared" si="70"/>
        <v>#DIV/0!</v>
      </c>
      <c r="AL471" s="127" t="e">
        <f t="shared" si="71"/>
        <v>#DIV/0!</v>
      </c>
      <c r="AM471" s="127" t="e">
        <f t="shared" si="69"/>
        <v>#DIV/0!</v>
      </c>
      <c r="AN471" s="280"/>
      <c r="AO471" s="281"/>
      <c r="AP471" s="281"/>
      <c r="AQ471" s="281"/>
      <c r="AR471" s="281"/>
      <c r="AS471" s="281"/>
      <c r="AT471" s="281"/>
      <c r="AU471" s="281"/>
      <c r="AV471" s="281"/>
      <c r="AW471" s="281"/>
      <c r="AX471" s="281"/>
      <c r="AY471" s="281"/>
      <c r="AZ471" s="281"/>
      <c r="BA471" s="281">
        <v>1</v>
      </c>
      <c r="BB471" s="281">
        <v>1</v>
      </c>
      <c r="BC471" s="281"/>
      <c r="BD471" s="281"/>
      <c r="BE471" s="325"/>
    </row>
    <row r="472" spans="2:57" ht="15" x14ac:dyDescent="0.25">
      <c r="B472" s="772"/>
      <c r="C472" s="1" t="s">
        <v>6</v>
      </c>
      <c r="D472" s="365"/>
      <c r="Q472" s="11">
        <v>9268.0369249924606</v>
      </c>
      <c r="R472" s="11">
        <v>9628.8302495736498</v>
      </c>
      <c r="V472" s="74">
        <f>100</f>
        <v>100</v>
      </c>
      <c r="W472" s="127" t="e">
        <f t="shared" si="73"/>
        <v>#DIV/0!</v>
      </c>
      <c r="X472" s="127" t="e">
        <f t="shared" si="73"/>
        <v>#DIV/0!</v>
      </c>
      <c r="Y472" s="127" t="e">
        <f t="shared" si="73"/>
        <v>#DIV/0!</v>
      </c>
      <c r="Z472" s="127" t="e">
        <f t="shared" si="72"/>
        <v>#DIV/0!</v>
      </c>
      <c r="AA472" s="127" t="e">
        <f t="shared" si="72"/>
        <v>#DIV/0!</v>
      </c>
      <c r="AB472" s="127" t="e">
        <f t="shared" si="72"/>
        <v>#DIV/0!</v>
      </c>
      <c r="AC472" s="127" t="e">
        <f t="shared" si="72"/>
        <v>#DIV/0!</v>
      </c>
      <c r="AD472" s="127" t="e">
        <f t="shared" si="72"/>
        <v>#DIV/0!</v>
      </c>
      <c r="AE472" s="127" t="e">
        <f t="shared" si="72"/>
        <v>#DIV/0!</v>
      </c>
      <c r="AF472" s="127" t="e">
        <f t="shared" si="67"/>
        <v>#DIV/0!</v>
      </c>
      <c r="AG472" s="127" t="e">
        <f t="shared" si="67"/>
        <v>#DIV/0!</v>
      </c>
      <c r="AH472" s="127" t="e">
        <f t="shared" si="67"/>
        <v>#DIV/0!</v>
      </c>
      <c r="AI472" s="127" t="e">
        <f t="shared" si="67"/>
        <v>#DIV/0!</v>
      </c>
      <c r="AJ472" s="127" t="e">
        <f t="shared" si="67"/>
        <v>#DIV/0!</v>
      </c>
      <c r="AK472" s="127" t="e">
        <f t="shared" si="70"/>
        <v>#DIV/0!</v>
      </c>
      <c r="AL472" s="127" t="e">
        <f t="shared" si="71"/>
        <v>#DIV/0!</v>
      </c>
      <c r="AM472" s="127" t="e">
        <f t="shared" si="69"/>
        <v>#DIV/0!</v>
      </c>
      <c r="AN472" s="280"/>
      <c r="AO472" s="281"/>
      <c r="AP472" s="281"/>
      <c r="AQ472" s="281"/>
      <c r="AR472" s="281"/>
      <c r="AS472" s="281"/>
      <c r="AT472" s="281"/>
      <c r="AU472" s="281"/>
      <c r="AV472" s="281"/>
      <c r="AW472" s="281"/>
      <c r="AX472" s="281"/>
      <c r="AY472" s="281"/>
      <c r="AZ472" s="281"/>
      <c r="BA472" s="281"/>
      <c r="BB472" s="281"/>
      <c r="BC472" s="281"/>
      <c r="BD472" s="281"/>
      <c r="BE472" s="325"/>
    </row>
    <row r="473" spans="2:57" ht="15" x14ac:dyDescent="0.25">
      <c r="B473" s="765"/>
      <c r="C473" s="8" t="s">
        <v>7</v>
      </c>
      <c r="D473" s="424"/>
      <c r="E473" s="341"/>
      <c r="F473" s="341"/>
      <c r="G473" s="341"/>
      <c r="H473" s="341"/>
      <c r="I473" s="341"/>
      <c r="J473" s="341"/>
      <c r="K473" s="341"/>
      <c r="L473" s="341"/>
      <c r="M473" s="341"/>
      <c r="N473" s="341"/>
      <c r="O473" s="341"/>
      <c r="P473" s="341"/>
      <c r="Q473" s="341">
        <v>4729.54096670331</v>
      </c>
      <c r="R473" s="341">
        <v>5126.1438028349803</v>
      </c>
      <c r="S473" s="341"/>
      <c r="T473" s="341"/>
      <c r="U473" s="341"/>
      <c r="V473" s="74">
        <f>100</f>
        <v>100</v>
      </c>
      <c r="W473" s="127" t="e">
        <f t="shared" si="73"/>
        <v>#DIV/0!</v>
      </c>
      <c r="X473" s="127" t="e">
        <f t="shared" si="73"/>
        <v>#DIV/0!</v>
      </c>
      <c r="Y473" s="127" t="e">
        <f t="shared" si="73"/>
        <v>#DIV/0!</v>
      </c>
      <c r="Z473" s="127" t="e">
        <f t="shared" si="72"/>
        <v>#DIV/0!</v>
      </c>
      <c r="AA473" s="127" t="e">
        <f t="shared" si="72"/>
        <v>#DIV/0!</v>
      </c>
      <c r="AB473" s="127" t="e">
        <f t="shared" si="72"/>
        <v>#DIV/0!</v>
      </c>
      <c r="AC473" s="127" t="e">
        <f t="shared" si="72"/>
        <v>#DIV/0!</v>
      </c>
      <c r="AD473" s="127" t="e">
        <f t="shared" si="72"/>
        <v>#DIV/0!</v>
      </c>
      <c r="AE473" s="127" t="e">
        <f t="shared" si="72"/>
        <v>#DIV/0!</v>
      </c>
      <c r="AF473" s="127" t="e">
        <f t="shared" si="67"/>
        <v>#DIV/0!</v>
      </c>
      <c r="AG473" s="127" t="e">
        <f t="shared" si="67"/>
        <v>#DIV/0!</v>
      </c>
      <c r="AH473" s="127" t="e">
        <f t="shared" si="67"/>
        <v>#DIV/0!</v>
      </c>
      <c r="AI473" s="127" t="e">
        <f t="shared" si="67"/>
        <v>#DIV/0!</v>
      </c>
      <c r="AJ473" s="127" t="e">
        <f t="shared" si="67"/>
        <v>#DIV/0!</v>
      </c>
      <c r="AK473" s="127" t="e">
        <f t="shared" si="70"/>
        <v>#DIV/0!</v>
      </c>
      <c r="AL473" s="127" t="e">
        <f t="shared" si="71"/>
        <v>#DIV/0!</v>
      </c>
      <c r="AM473" s="127" t="e">
        <f t="shared" si="69"/>
        <v>#DIV/0!</v>
      </c>
      <c r="AN473" s="283"/>
      <c r="AO473" s="284"/>
      <c r="AP473" s="284"/>
      <c r="AQ473" s="284"/>
      <c r="AR473" s="284"/>
      <c r="AS473" s="284"/>
      <c r="AT473" s="284"/>
      <c r="AU473" s="284"/>
      <c r="AV473" s="284"/>
      <c r="AW473" s="284"/>
      <c r="AX473" s="284"/>
      <c r="AY473" s="284"/>
      <c r="AZ473" s="284"/>
      <c r="BA473" s="284"/>
      <c r="BB473" s="284"/>
      <c r="BC473" s="284"/>
      <c r="BD473" s="284"/>
      <c r="BE473" s="284"/>
    </row>
    <row r="474" spans="2:57" ht="15" x14ac:dyDescent="0.25">
      <c r="B474" s="772" t="s">
        <v>288</v>
      </c>
      <c r="C474" s="1" t="s">
        <v>2</v>
      </c>
      <c r="D474" s="425"/>
      <c r="Q474" s="11">
        <v>1753.6842310049301</v>
      </c>
      <c r="R474" s="11">
        <v>2054.4624355894598</v>
      </c>
      <c r="V474" s="74">
        <f>100</f>
        <v>100</v>
      </c>
      <c r="W474" s="127" t="e">
        <f t="shared" si="73"/>
        <v>#DIV/0!</v>
      </c>
      <c r="X474" s="127" t="e">
        <f t="shared" si="73"/>
        <v>#DIV/0!</v>
      </c>
      <c r="Y474" s="127" t="e">
        <f t="shared" si="73"/>
        <v>#DIV/0!</v>
      </c>
      <c r="Z474" s="127" t="e">
        <f t="shared" si="72"/>
        <v>#DIV/0!</v>
      </c>
      <c r="AA474" s="127" t="e">
        <f t="shared" si="72"/>
        <v>#DIV/0!</v>
      </c>
      <c r="AB474" s="127" t="e">
        <f t="shared" si="72"/>
        <v>#DIV/0!</v>
      </c>
      <c r="AC474" s="127" t="e">
        <f t="shared" si="72"/>
        <v>#DIV/0!</v>
      </c>
      <c r="AD474" s="127" t="e">
        <f t="shared" si="72"/>
        <v>#DIV/0!</v>
      </c>
      <c r="AE474" s="127" t="e">
        <f t="shared" si="72"/>
        <v>#DIV/0!</v>
      </c>
      <c r="AF474" s="127" t="e">
        <f t="shared" si="67"/>
        <v>#DIV/0!</v>
      </c>
      <c r="AG474" s="127" t="e">
        <f t="shared" si="67"/>
        <v>#DIV/0!</v>
      </c>
      <c r="AH474" s="127" t="e">
        <f t="shared" si="67"/>
        <v>#DIV/0!</v>
      </c>
      <c r="AI474" s="127" t="e">
        <f t="shared" si="67"/>
        <v>#DIV/0!</v>
      </c>
      <c r="AJ474" s="127" t="e">
        <f t="shared" si="67"/>
        <v>#DIV/0!</v>
      </c>
      <c r="AK474" s="127" t="e">
        <f t="shared" si="70"/>
        <v>#DIV/0!</v>
      </c>
      <c r="AL474" s="127" t="e">
        <f t="shared" si="71"/>
        <v>#DIV/0!</v>
      </c>
      <c r="AM474" s="127" t="e">
        <f t="shared" si="69"/>
        <v>#DIV/0!</v>
      </c>
      <c r="AN474" s="280"/>
      <c r="AO474" s="281"/>
      <c r="AP474" s="281"/>
      <c r="AQ474" s="281"/>
      <c r="AR474" s="281"/>
      <c r="AS474" s="281"/>
      <c r="AT474" s="281"/>
      <c r="AU474" s="281"/>
      <c r="AV474" s="281"/>
      <c r="AW474" s="281"/>
      <c r="AX474" s="281"/>
      <c r="AY474" s="281"/>
      <c r="AZ474" s="281"/>
      <c r="BA474" s="281">
        <v>1</v>
      </c>
      <c r="BB474" s="281">
        <v>1</v>
      </c>
      <c r="BC474" s="281"/>
      <c r="BD474" s="281"/>
      <c r="BE474" s="325"/>
    </row>
    <row r="475" spans="2:57" ht="15" x14ac:dyDescent="0.25">
      <c r="B475" s="772"/>
      <c r="C475" s="1" t="s">
        <v>3</v>
      </c>
      <c r="D475" s="365"/>
      <c r="Q475" s="11">
        <v>2029.1528457340701</v>
      </c>
      <c r="R475" s="11">
        <v>2105.64245502723</v>
      </c>
      <c r="V475" s="74">
        <f>100</f>
        <v>100</v>
      </c>
      <c r="W475" s="127" t="e">
        <f t="shared" si="73"/>
        <v>#DIV/0!</v>
      </c>
      <c r="X475" s="127" t="e">
        <f t="shared" si="73"/>
        <v>#DIV/0!</v>
      </c>
      <c r="Y475" s="127" t="e">
        <f t="shared" si="73"/>
        <v>#DIV/0!</v>
      </c>
      <c r="Z475" s="127" t="e">
        <f t="shared" si="72"/>
        <v>#DIV/0!</v>
      </c>
      <c r="AA475" s="127" t="e">
        <f t="shared" si="72"/>
        <v>#DIV/0!</v>
      </c>
      <c r="AB475" s="127" t="e">
        <f t="shared" si="72"/>
        <v>#DIV/0!</v>
      </c>
      <c r="AC475" s="127" t="e">
        <f t="shared" si="72"/>
        <v>#DIV/0!</v>
      </c>
      <c r="AD475" s="127" t="e">
        <f t="shared" si="72"/>
        <v>#DIV/0!</v>
      </c>
      <c r="AE475" s="127" t="e">
        <f t="shared" si="72"/>
        <v>#DIV/0!</v>
      </c>
      <c r="AF475" s="127" t="e">
        <f t="shared" si="67"/>
        <v>#DIV/0!</v>
      </c>
      <c r="AG475" s="127" t="e">
        <f t="shared" si="67"/>
        <v>#DIV/0!</v>
      </c>
      <c r="AH475" s="127" t="e">
        <f t="shared" si="67"/>
        <v>#DIV/0!</v>
      </c>
      <c r="AI475" s="127" t="e">
        <f t="shared" si="67"/>
        <v>#DIV/0!</v>
      </c>
      <c r="AJ475" s="127" t="e">
        <f t="shared" si="67"/>
        <v>#DIV/0!</v>
      </c>
      <c r="AK475" s="127" t="e">
        <f t="shared" si="70"/>
        <v>#DIV/0!</v>
      </c>
      <c r="AL475" s="127" t="e">
        <f t="shared" si="71"/>
        <v>#DIV/0!</v>
      </c>
      <c r="AM475" s="127" t="e">
        <f t="shared" si="69"/>
        <v>#DIV/0!</v>
      </c>
      <c r="AN475" s="280"/>
      <c r="AO475" s="281"/>
      <c r="AP475" s="281"/>
      <c r="AQ475" s="281"/>
      <c r="AR475" s="281"/>
      <c r="AS475" s="281"/>
      <c r="AT475" s="281"/>
      <c r="AU475" s="281"/>
      <c r="AV475" s="281"/>
      <c r="AW475" s="281"/>
      <c r="AX475" s="281"/>
      <c r="AY475" s="281"/>
      <c r="AZ475" s="281"/>
      <c r="BA475" s="281">
        <v>1</v>
      </c>
      <c r="BB475" s="281">
        <v>1</v>
      </c>
      <c r="BC475" s="281"/>
      <c r="BD475" s="281"/>
      <c r="BE475" s="325"/>
    </row>
    <row r="476" spans="2:57" ht="15" x14ac:dyDescent="0.25">
      <c r="B476" s="772"/>
      <c r="C476" s="1" t="s">
        <v>4</v>
      </c>
      <c r="D476" s="365"/>
      <c r="Q476" s="11">
        <v>1069.9979572580601</v>
      </c>
      <c r="R476" s="11">
        <v>1153.1274641043001</v>
      </c>
      <c r="V476" s="74">
        <f>100</f>
        <v>100</v>
      </c>
      <c r="W476" s="127" t="e">
        <f t="shared" si="73"/>
        <v>#DIV/0!</v>
      </c>
      <c r="X476" s="127" t="e">
        <f t="shared" si="73"/>
        <v>#DIV/0!</v>
      </c>
      <c r="Y476" s="127" t="e">
        <f t="shared" si="73"/>
        <v>#DIV/0!</v>
      </c>
      <c r="Z476" s="127" t="e">
        <f t="shared" si="72"/>
        <v>#DIV/0!</v>
      </c>
      <c r="AA476" s="127" t="e">
        <f t="shared" si="72"/>
        <v>#DIV/0!</v>
      </c>
      <c r="AB476" s="127" t="e">
        <f t="shared" si="72"/>
        <v>#DIV/0!</v>
      </c>
      <c r="AC476" s="127" t="e">
        <f t="shared" si="72"/>
        <v>#DIV/0!</v>
      </c>
      <c r="AD476" s="127" t="e">
        <f t="shared" si="72"/>
        <v>#DIV/0!</v>
      </c>
      <c r="AE476" s="127" t="e">
        <f t="shared" si="72"/>
        <v>#DIV/0!</v>
      </c>
      <c r="AF476" s="127" t="e">
        <f t="shared" si="67"/>
        <v>#DIV/0!</v>
      </c>
      <c r="AG476" s="127" t="e">
        <f t="shared" si="67"/>
        <v>#DIV/0!</v>
      </c>
      <c r="AH476" s="127" t="e">
        <f t="shared" si="67"/>
        <v>#DIV/0!</v>
      </c>
      <c r="AI476" s="127" t="e">
        <f t="shared" si="67"/>
        <v>#DIV/0!</v>
      </c>
      <c r="AJ476" s="127" t="e">
        <f t="shared" si="67"/>
        <v>#DIV/0!</v>
      </c>
      <c r="AK476" s="127" t="e">
        <f t="shared" si="70"/>
        <v>#DIV/0!</v>
      </c>
      <c r="AL476" s="127" t="e">
        <f t="shared" si="71"/>
        <v>#DIV/0!</v>
      </c>
      <c r="AM476" s="127" t="e">
        <f t="shared" si="69"/>
        <v>#DIV/0!</v>
      </c>
      <c r="AN476" s="280"/>
      <c r="AO476" s="281"/>
      <c r="AP476" s="281"/>
      <c r="AQ476" s="281"/>
      <c r="AR476" s="281"/>
      <c r="AS476" s="281"/>
      <c r="AT476" s="281"/>
      <c r="AU476" s="281"/>
      <c r="AV476" s="281"/>
      <c r="AW476" s="281"/>
      <c r="AX476" s="281"/>
      <c r="AY476" s="281"/>
      <c r="AZ476" s="281"/>
      <c r="BA476" s="281">
        <v>1</v>
      </c>
      <c r="BB476" s="281">
        <v>1</v>
      </c>
      <c r="BC476" s="281"/>
      <c r="BD476" s="281"/>
      <c r="BE476" s="325"/>
    </row>
    <row r="477" spans="2:57" ht="15" x14ac:dyDescent="0.25">
      <c r="B477" s="772"/>
      <c r="C477" s="1" t="s">
        <v>5</v>
      </c>
      <c r="D477" s="365"/>
      <c r="Q477" s="11">
        <v>3828.3318580197101</v>
      </c>
      <c r="R477" s="11">
        <v>3905.25920085086</v>
      </c>
      <c r="V477" s="74">
        <f>100</f>
        <v>100</v>
      </c>
      <c r="W477" s="127" t="e">
        <f t="shared" si="73"/>
        <v>#DIV/0!</v>
      </c>
      <c r="X477" s="127" t="e">
        <f t="shared" si="73"/>
        <v>#DIV/0!</v>
      </c>
      <c r="Y477" s="127" t="e">
        <f t="shared" si="73"/>
        <v>#DIV/0!</v>
      </c>
      <c r="Z477" s="127" t="e">
        <f t="shared" si="72"/>
        <v>#DIV/0!</v>
      </c>
      <c r="AA477" s="127" t="e">
        <f t="shared" si="72"/>
        <v>#DIV/0!</v>
      </c>
      <c r="AB477" s="127" t="e">
        <f t="shared" si="72"/>
        <v>#DIV/0!</v>
      </c>
      <c r="AC477" s="127" t="e">
        <f t="shared" si="72"/>
        <v>#DIV/0!</v>
      </c>
      <c r="AD477" s="127" t="e">
        <f t="shared" si="72"/>
        <v>#DIV/0!</v>
      </c>
      <c r="AE477" s="127" t="e">
        <f t="shared" si="72"/>
        <v>#DIV/0!</v>
      </c>
      <c r="AF477" s="127" t="e">
        <f t="shared" si="67"/>
        <v>#DIV/0!</v>
      </c>
      <c r="AG477" s="127" t="e">
        <f t="shared" si="67"/>
        <v>#DIV/0!</v>
      </c>
      <c r="AH477" s="127" t="e">
        <f t="shared" si="67"/>
        <v>#DIV/0!</v>
      </c>
      <c r="AI477" s="127" t="e">
        <f t="shared" si="67"/>
        <v>#DIV/0!</v>
      </c>
      <c r="AJ477" s="127" t="e">
        <f t="shared" si="67"/>
        <v>#DIV/0!</v>
      </c>
      <c r="AK477" s="127" t="e">
        <f t="shared" si="70"/>
        <v>#DIV/0!</v>
      </c>
      <c r="AL477" s="127" t="e">
        <f t="shared" si="71"/>
        <v>#DIV/0!</v>
      </c>
      <c r="AM477" s="127" t="e">
        <f t="shared" si="69"/>
        <v>#DIV/0!</v>
      </c>
      <c r="AN477" s="280"/>
      <c r="AO477" s="281"/>
      <c r="AP477" s="281"/>
      <c r="AQ477" s="281"/>
      <c r="AR477" s="281"/>
      <c r="AS477" s="281"/>
      <c r="AT477" s="281"/>
      <c r="AU477" s="281"/>
      <c r="AV477" s="281"/>
      <c r="AW477" s="281"/>
      <c r="AX477" s="281"/>
      <c r="AY477" s="281"/>
      <c r="AZ477" s="281"/>
      <c r="BA477" s="281">
        <v>1</v>
      </c>
      <c r="BB477" s="281">
        <v>1</v>
      </c>
      <c r="BC477" s="281"/>
      <c r="BD477" s="281"/>
      <c r="BE477" s="325"/>
    </row>
    <row r="478" spans="2:57" ht="15" x14ac:dyDescent="0.25">
      <c r="B478" s="772"/>
      <c r="C478" s="1" t="s">
        <v>6</v>
      </c>
      <c r="D478" s="365"/>
      <c r="Q478" s="11">
        <v>8681.1668920167704</v>
      </c>
      <c r="R478" s="11">
        <v>9218.4915555718599</v>
      </c>
      <c r="V478" s="74">
        <f>100</f>
        <v>100</v>
      </c>
      <c r="W478" s="127" t="e">
        <f t="shared" si="73"/>
        <v>#DIV/0!</v>
      </c>
      <c r="X478" s="127" t="e">
        <f t="shared" si="73"/>
        <v>#DIV/0!</v>
      </c>
      <c r="Y478" s="127" t="e">
        <f t="shared" si="73"/>
        <v>#DIV/0!</v>
      </c>
      <c r="Z478" s="127" t="e">
        <f t="shared" si="72"/>
        <v>#DIV/0!</v>
      </c>
      <c r="AA478" s="127" t="e">
        <f t="shared" si="72"/>
        <v>#DIV/0!</v>
      </c>
      <c r="AB478" s="127" t="e">
        <f t="shared" si="72"/>
        <v>#DIV/0!</v>
      </c>
      <c r="AC478" s="127" t="e">
        <f t="shared" si="72"/>
        <v>#DIV/0!</v>
      </c>
      <c r="AD478" s="127" t="e">
        <f t="shared" si="72"/>
        <v>#DIV/0!</v>
      </c>
      <c r="AE478" s="127" t="e">
        <f t="shared" si="72"/>
        <v>#DIV/0!</v>
      </c>
      <c r="AF478" s="127" t="e">
        <f t="shared" si="67"/>
        <v>#DIV/0!</v>
      </c>
      <c r="AG478" s="127" t="e">
        <f t="shared" si="67"/>
        <v>#DIV/0!</v>
      </c>
      <c r="AH478" s="127" t="e">
        <f t="shared" si="67"/>
        <v>#DIV/0!</v>
      </c>
      <c r="AI478" s="127" t="e">
        <f t="shared" si="67"/>
        <v>#DIV/0!</v>
      </c>
      <c r="AJ478" s="127" t="e">
        <f t="shared" si="67"/>
        <v>#DIV/0!</v>
      </c>
      <c r="AK478" s="127" t="e">
        <f t="shared" si="70"/>
        <v>#DIV/0!</v>
      </c>
      <c r="AL478" s="127" t="e">
        <f t="shared" si="71"/>
        <v>#DIV/0!</v>
      </c>
      <c r="AM478" s="127" t="e">
        <f t="shared" si="69"/>
        <v>#DIV/0!</v>
      </c>
      <c r="AN478" s="280"/>
      <c r="AO478" s="281"/>
      <c r="AP478" s="281"/>
      <c r="AQ478" s="281"/>
      <c r="AR478" s="281"/>
      <c r="AS478" s="281"/>
      <c r="AT478" s="281"/>
      <c r="AU478" s="281"/>
      <c r="AV478" s="281"/>
      <c r="AW478" s="281"/>
      <c r="AX478" s="281"/>
      <c r="AY478" s="281"/>
      <c r="AZ478" s="281"/>
      <c r="BA478" s="281"/>
      <c r="BB478" s="281"/>
      <c r="BC478" s="281"/>
      <c r="BD478" s="281"/>
      <c r="BE478" s="325"/>
    </row>
    <row r="479" spans="2:57" ht="15" x14ac:dyDescent="0.25">
      <c r="B479" s="765"/>
      <c r="C479" s="8" t="s">
        <v>7</v>
      </c>
      <c r="D479" s="424"/>
      <c r="E479" s="341"/>
      <c r="F479" s="341"/>
      <c r="G479" s="341"/>
      <c r="H479" s="341"/>
      <c r="I479" s="341"/>
      <c r="J479" s="341"/>
      <c r="K479" s="341"/>
      <c r="L479" s="341"/>
      <c r="M479" s="341"/>
      <c r="N479" s="341"/>
      <c r="O479" s="341"/>
      <c r="P479" s="341"/>
      <c r="Q479" s="341">
        <v>4852.8350339970602</v>
      </c>
      <c r="R479" s="341">
        <v>5313.2323547209999</v>
      </c>
      <c r="S479" s="341"/>
      <c r="T479" s="341"/>
      <c r="U479" s="341"/>
      <c r="V479" s="74">
        <f>100</f>
        <v>100</v>
      </c>
      <c r="W479" s="127" t="e">
        <f t="shared" si="73"/>
        <v>#DIV/0!</v>
      </c>
      <c r="X479" s="127" t="e">
        <f t="shared" si="73"/>
        <v>#DIV/0!</v>
      </c>
      <c r="Y479" s="127" t="e">
        <f t="shared" si="73"/>
        <v>#DIV/0!</v>
      </c>
      <c r="Z479" s="127" t="e">
        <f t="shared" si="72"/>
        <v>#DIV/0!</v>
      </c>
      <c r="AA479" s="127" t="e">
        <f t="shared" si="72"/>
        <v>#DIV/0!</v>
      </c>
      <c r="AB479" s="127" t="e">
        <f t="shared" si="72"/>
        <v>#DIV/0!</v>
      </c>
      <c r="AC479" s="127" t="e">
        <f t="shared" si="72"/>
        <v>#DIV/0!</v>
      </c>
      <c r="AD479" s="127" t="e">
        <f t="shared" si="72"/>
        <v>#DIV/0!</v>
      </c>
      <c r="AE479" s="127" t="e">
        <f t="shared" si="72"/>
        <v>#DIV/0!</v>
      </c>
      <c r="AF479" s="127" t="e">
        <f t="shared" si="67"/>
        <v>#DIV/0!</v>
      </c>
      <c r="AG479" s="127" t="e">
        <f t="shared" si="67"/>
        <v>#DIV/0!</v>
      </c>
      <c r="AH479" s="127" t="e">
        <f t="shared" si="67"/>
        <v>#DIV/0!</v>
      </c>
      <c r="AI479" s="127" t="e">
        <f t="shared" si="67"/>
        <v>#DIV/0!</v>
      </c>
      <c r="AJ479" s="127" t="e">
        <f t="shared" si="67"/>
        <v>#DIV/0!</v>
      </c>
      <c r="AK479" s="127" t="e">
        <f t="shared" si="70"/>
        <v>#DIV/0!</v>
      </c>
      <c r="AL479" s="127" t="e">
        <f t="shared" si="71"/>
        <v>#DIV/0!</v>
      </c>
      <c r="AM479" s="127" t="e">
        <f t="shared" si="69"/>
        <v>#DIV/0!</v>
      </c>
      <c r="AN479" s="283"/>
      <c r="AO479" s="284"/>
      <c r="AP479" s="284"/>
      <c r="AQ479" s="284"/>
      <c r="AR479" s="284"/>
      <c r="AS479" s="284"/>
      <c r="AT479" s="284"/>
      <c r="AU479" s="284"/>
      <c r="AV479" s="284"/>
      <c r="AW479" s="284"/>
      <c r="AX479" s="284"/>
      <c r="AY479" s="284"/>
      <c r="AZ479" s="284"/>
      <c r="BA479" s="284"/>
      <c r="BB479" s="284"/>
      <c r="BC479" s="284"/>
      <c r="BD479" s="284"/>
      <c r="BE479" s="284"/>
    </row>
    <row r="480" spans="2:57" ht="15" x14ac:dyDescent="0.25">
      <c r="B480" s="772" t="s">
        <v>289</v>
      </c>
      <c r="C480" s="1" t="s">
        <v>2</v>
      </c>
      <c r="D480" s="425">
        <v>731.27027943241796</v>
      </c>
      <c r="E480" s="11">
        <v>676.97019336918197</v>
      </c>
      <c r="F480" s="11">
        <v>711.64139687330498</v>
      </c>
      <c r="G480" s="11">
        <v>687.49053725120302</v>
      </c>
      <c r="H480" s="11">
        <v>667.79190061198994</v>
      </c>
      <c r="I480" s="11">
        <v>679.15479956321599</v>
      </c>
      <c r="J480" s="11">
        <v>732.88480871419301</v>
      </c>
      <c r="K480" s="11">
        <v>626.21543810092896</v>
      </c>
      <c r="L480" s="11">
        <v>727.567300780035</v>
      </c>
      <c r="M480" s="11">
        <v>758.59954107582803</v>
      </c>
      <c r="N480" s="11">
        <v>768.06494140118104</v>
      </c>
      <c r="O480" s="11">
        <v>623.86161282116495</v>
      </c>
      <c r="P480" s="11">
        <v>546.79999999999995</v>
      </c>
      <c r="Q480" s="11">
        <v>1142.3012947093</v>
      </c>
      <c r="R480" s="11">
        <v>788.19247061412398</v>
      </c>
      <c r="S480" s="11">
        <v>815.09922458656104</v>
      </c>
      <c r="T480" s="11">
        <v>833.46699748117499</v>
      </c>
      <c r="U480" s="11">
        <v>825.32950665938699</v>
      </c>
      <c r="V480" s="74">
        <f>100</f>
        <v>100</v>
      </c>
      <c r="W480" s="127">
        <f t="shared" si="73"/>
        <v>92.574553131657211</v>
      </c>
      <c r="X480" s="127">
        <f t="shared" si="73"/>
        <v>97.315782808191216</v>
      </c>
      <c r="Y480" s="127">
        <f t="shared" si="73"/>
        <v>94.013192739735715</v>
      </c>
      <c r="Z480" s="127">
        <f t="shared" si="72"/>
        <v>91.319436792960147</v>
      </c>
      <c r="AA480" s="127">
        <f t="shared" si="72"/>
        <v>92.873294411793694</v>
      </c>
      <c r="AB480" s="127">
        <f t="shared" si="72"/>
        <v>100.22078420622103</v>
      </c>
      <c r="AC480" s="127">
        <f t="shared" si="72"/>
        <v>85.63392437977538</v>
      </c>
      <c r="AD480" s="127">
        <f t="shared" si="72"/>
        <v>99.493623800045995</v>
      </c>
      <c r="AE480" s="127">
        <f t="shared" si="72"/>
        <v>103.7372312826144</v>
      </c>
      <c r="AF480" s="127">
        <f t="shared" si="67"/>
        <v>105.03160910591383</v>
      </c>
      <c r="AG480" s="127">
        <f t="shared" si="67"/>
        <v>85.312042669829381</v>
      </c>
      <c r="AH480" s="127">
        <f t="shared" si="67"/>
        <v>74.773994701986751</v>
      </c>
      <c r="AI480" s="127">
        <f t="shared" si="67"/>
        <v>156.20781082418767</v>
      </c>
      <c r="AJ480" s="127">
        <f t="shared" si="67"/>
        <v>107.78401540205992</v>
      </c>
      <c r="AK480" s="127">
        <f t="shared" si="70"/>
        <v>111.46346946018477</v>
      </c>
      <c r="AL480" s="127">
        <f t="shared" si="71"/>
        <v>113.97523199330321</v>
      </c>
      <c r="AM480" s="127">
        <f t="shared" si="69"/>
        <v>112.86244359609061</v>
      </c>
      <c r="AN480" s="280">
        <v>1</v>
      </c>
      <c r="AO480" s="281">
        <v>1</v>
      </c>
      <c r="AP480" s="281">
        <v>1</v>
      </c>
      <c r="AQ480" s="281">
        <v>1</v>
      </c>
      <c r="AR480" s="281">
        <v>1</v>
      </c>
      <c r="AS480" s="281">
        <v>1</v>
      </c>
      <c r="AT480" s="281">
        <v>1</v>
      </c>
      <c r="AU480" s="281">
        <v>1</v>
      </c>
      <c r="AV480" s="281">
        <v>1</v>
      </c>
      <c r="AW480" s="281">
        <v>1</v>
      </c>
      <c r="AX480" s="281">
        <v>1</v>
      </c>
      <c r="AY480" s="281">
        <v>1</v>
      </c>
      <c r="AZ480" s="281">
        <v>1</v>
      </c>
      <c r="BA480" s="281">
        <v>1</v>
      </c>
      <c r="BB480" s="281">
        <v>1</v>
      </c>
      <c r="BC480" s="281">
        <v>4</v>
      </c>
      <c r="BD480" s="281">
        <v>6</v>
      </c>
      <c r="BE480" s="325">
        <v>7</v>
      </c>
    </row>
    <row r="481" spans="2:57" ht="15" x14ac:dyDescent="0.25">
      <c r="B481" s="772"/>
      <c r="C481" s="1" t="s">
        <v>3</v>
      </c>
      <c r="D481" s="365">
        <v>418.54327086057401</v>
      </c>
      <c r="E481" s="11">
        <v>356.82489939816998</v>
      </c>
      <c r="F481" s="11">
        <v>337.66417505718101</v>
      </c>
      <c r="G481" s="11">
        <v>314.10502777680699</v>
      </c>
      <c r="H481" s="11">
        <v>313.57284741598102</v>
      </c>
      <c r="I481" s="11">
        <v>346.72580518062398</v>
      </c>
      <c r="J481" s="11">
        <v>338.49247119389298</v>
      </c>
      <c r="K481" s="11">
        <v>366.12526481612298</v>
      </c>
      <c r="L481" s="11">
        <v>370.48958702159899</v>
      </c>
      <c r="M481" s="11">
        <v>388.92237413951699</v>
      </c>
      <c r="N481" s="11">
        <v>414.18828438852699</v>
      </c>
      <c r="O481" s="11">
        <v>430.62833884507802</v>
      </c>
      <c r="P481" s="11">
        <v>359.7</v>
      </c>
      <c r="Q481" s="11">
        <v>404.676906315964</v>
      </c>
      <c r="R481" s="11">
        <v>385.14294097152202</v>
      </c>
      <c r="S481" s="11">
        <v>384.119776708139</v>
      </c>
      <c r="T481" s="11">
        <v>384.938049876278</v>
      </c>
      <c r="U481" s="11">
        <v>381.58609459098102</v>
      </c>
      <c r="V481" s="74">
        <f>100</f>
        <v>100</v>
      </c>
      <c r="W481" s="127">
        <f t="shared" si="73"/>
        <v>85.254004601363235</v>
      </c>
      <c r="X481" s="127">
        <f t="shared" si="73"/>
        <v>80.676049184330182</v>
      </c>
      <c r="Y481" s="127">
        <f t="shared" si="73"/>
        <v>75.047205305910254</v>
      </c>
      <c r="Z481" s="127">
        <f t="shared" si="72"/>
        <v>74.920054686636945</v>
      </c>
      <c r="AA481" s="127">
        <f t="shared" si="72"/>
        <v>82.8410893974511</v>
      </c>
      <c r="AB481" s="127">
        <f t="shared" si="72"/>
        <v>80.873948946285239</v>
      </c>
      <c r="AC481" s="127">
        <f t="shared" si="72"/>
        <v>87.476084387481961</v>
      </c>
      <c r="AD481" s="127">
        <f t="shared" si="72"/>
        <v>88.518825367764009</v>
      </c>
      <c r="AE481" s="127">
        <f t="shared" si="72"/>
        <v>92.922859168144555</v>
      </c>
      <c r="AF481" s="127">
        <f t="shared" si="67"/>
        <v>98.959489549768023</v>
      </c>
      <c r="AG481" s="127">
        <f t="shared" si="67"/>
        <v>102.88741184624847</v>
      </c>
      <c r="AH481" s="127">
        <f t="shared" si="67"/>
        <v>85.940934914665974</v>
      </c>
      <c r="AI481" s="127">
        <f t="shared" si="67"/>
        <v>96.686993792517768</v>
      </c>
      <c r="AJ481" s="127">
        <f t="shared" si="67"/>
        <v>92.019862170910798</v>
      </c>
      <c r="AK481" s="127">
        <f t="shared" si="70"/>
        <v>91.775403751765921</v>
      </c>
      <c r="AL481" s="127">
        <f t="shared" si="71"/>
        <v>91.970908786754663</v>
      </c>
      <c r="AM481" s="127">
        <f t="shared" si="69"/>
        <v>91.170046482026891</v>
      </c>
      <c r="AN481" s="280">
        <v>1</v>
      </c>
      <c r="AO481" s="281">
        <v>1</v>
      </c>
      <c r="AP481" s="281">
        <v>1</v>
      </c>
      <c r="AQ481" s="281">
        <v>1</v>
      </c>
      <c r="AR481" s="281">
        <v>1</v>
      </c>
      <c r="AS481" s="281">
        <v>1</v>
      </c>
      <c r="AT481" s="281">
        <v>1</v>
      </c>
      <c r="AU481" s="281">
        <v>1</v>
      </c>
      <c r="AV481" s="281">
        <v>1</v>
      </c>
      <c r="AW481" s="281">
        <v>1</v>
      </c>
      <c r="AX481" s="281">
        <v>1</v>
      </c>
      <c r="AY481" s="281">
        <v>1</v>
      </c>
      <c r="AZ481" s="281">
        <v>1</v>
      </c>
      <c r="BA481" s="281">
        <v>1</v>
      </c>
      <c r="BB481" s="281">
        <v>1</v>
      </c>
      <c r="BC481" s="281">
        <v>4</v>
      </c>
      <c r="BD481" s="281">
        <v>6</v>
      </c>
      <c r="BE481" s="325">
        <v>7</v>
      </c>
    </row>
    <row r="482" spans="2:57" ht="15" x14ac:dyDescent="0.25">
      <c r="B482" s="772"/>
      <c r="C482" s="1" t="s">
        <v>4</v>
      </c>
      <c r="D482" s="365">
        <v>226.887500605356</v>
      </c>
      <c r="E482" s="11">
        <v>239.663829635697</v>
      </c>
      <c r="F482" s="11">
        <v>272.58364969699801</v>
      </c>
      <c r="G482" s="11">
        <v>237.93717899444499</v>
      </c>
      <c r="H482" s="11">
        <v>256.04813245611001</v>
      </c>
      <c r="I482" s="11">
        <v>275.57947113057401</v>
      </c>
      <c r="J482" s="11">
        <v>283.03450104398001</v>
      </c>
      <c r="K482" s="11">
        <v>325.49296539736002</v>
      </c>
      <c r="L482" s="11">
        <v>294.63203184515203</v>
      </c>
      <c r="M482" s="11">
        <v>322.410092102063</v>
      </c>
      <c r="N482" s="11">
        <v>190.48508818369601</v>
      </c>
      <c r="O482" s="11">
        <v>243.093360468074</v>
      </c>
      <c r="P482" s="11">
        <v>215.9</v>
      </c>
      <c r="Q482" s="11">
        <v>240.63500092409799</v>
      </c>
      <c r="R482" s="11">
        <v>172.90447985623399</v>
      </c>
      <c r="S482" s="11">
        <v>172.29864277254501</v>
      </c>
      <c r="T482" s="11">
        <v>172.584892001231</v>
      </c>
      <c r="U482" s="11">
        <v>170.805505179661</v>
      </c>
      <c r="V482" s="74">
        <f>100</f>
        <v>100</v>
      </c>
      <c r="W482" s="127">
        <f t="shared" si="73"/>
        <v>105.63112952289246</v>
      </c>
      <c r="X482" s="127">
        <f t="shared" si="73"/>
        <v>120.14044359857667</v>
      </c>
      <c r="Y482" s="127">
        <f t="shared" si="73"/>
        <v>104.87011332030521</v>
      </c>
      <c r="Z482" s="127">
        <f t="shared" si="72"/>
        <v>112.85246290472188</v>
      </c>
      <c r="AA482" s="127">
        <f t="shared" si="72"/>
        <v>121.46084310299312</v>
      </c>
      <c r="AB482" s="127">
        <f t="shared" si="72"/>
        <v>124.74662565756987</v>
      </c>
      <c r="AC482" s="127">
        <f t="shared" si="72"/>
        <v>143.46006921003399</v>
      </c>
      <c r="AD482" s="127">
        <f t="shared" si="72"/>
        <v>129.85820332060936</v>
      </c>
      <c r="AE482" s="127">
        <f t="shared" si="72"/>
        <v>142.10130185305238</v>
      </c>
      <c r="AF482" s="127">
        <f t="shared" si="67"/>
        <v>83.955743562543049</v>
      </c>
      <c r="AG482" s="127">
        <f t="shared" si="67"/>
        <v>107.14268517193733</v>
      </c>
      <c r="AH482" s="127">
        <f t="shared" si="67"/>
        <v>95.157291355389617</v>
      </c>
      <c r="AI482" s="127">
        <f t="shared" si="67"/>
        <v>106.05917041796593</v>
      </c>
      <c r="AJ482" s="127">
        <f t="shared" si="67"/>
        <v>76.207142039517151</v>
      </c>
      <c r="AK482" s="127">
        <f t="shared" si="70"/>
        <v>75.940121122951652</v>
      </c>
      <c r="AL482" s="127">
        <f t="shared" si="71"/>
        <v>76.066284630382526</v>
      </c>
      <c r="AM482" s="127">
        <f t="shared" si="69"/>
        <v>75.282025111095479</v>
      </c>
      <c r="AN482" s="280">
        <v>1</v>
      </c>
      <c r="AO482" s="281">
        <v>1</v>
      </c>
      <c r="AP482" s="281">
        <v>1</v>
      </c>
      <c r="AQ482" s="281">
        <v>1</v>
      </c>
      <c r="AR482" s="281">
        <v>1</v>
      </c>
      <c r="AS482" s="281">
        <v>1</v>
      </c>
      <c r="AT482" s="281">
        <v>1</v>
      </c>
      <c r="AU482" s="281">
        <v>1</v>
      </c>
      <c r="AV482" s="281">
        <v>1</v>
      </c>
      <c r="AW482" s="281">
        <v>1</v>
      </c>
      <c r="AX482" s="281">
        <v>1</v>
      </c>
      <c r="AY482" s="281">
        <v>1</v>
      </c>
      <c r="AZ482" s="281">
        <v>1</v>
      </c>
      <c r="BA482" s="281">
        <v>1</v>
      </c>
      <c r="BB482" s="281">
        <v>1</v>
      </c>
      <c r="BC482" s="281">
        <v>4</v>
      </c>
      <c r="BD482" s="281">
        <v>6</v>
      </c>
      <c r="BE482" s="325">
        <v>7</v>
      </c>
    </row>
    <row r="483" spans="2:57" ht="15" x14ac:dyDescent="0.25">
      <c r="B483" s="772"/>
      <c r="C483" s="1" t="s">
        <v>5</v>
      </c>
      <c r="D483" s="365">
        <v>177.24829289554</v>
      </c>
      <c r="E483" s="11">
        <v>217.703548069276</v>
      </c>
      <c r="F483" s="11">
        <v>192.29408851894601</v>
      </c>
      <c r="G483" s="11">
        <v>236.19020998567501</v>
      </c>
      <c r="H483" s="11">
        <v>229.52476088778701</v>
      </c>
      <c r="I483" s="11">
        <v>246.760702907769</v>
      </c>
      <c r="J483" s="11">
        <v>205.26077398115299</v>
      </c>
      <c r="K483" s="11">
        <v>234.77646803194099</v>
      </c>
      <c r="L483" s="11">
        <v>196.135234600487</v>
      </c>
      <c r="M483" s="11">
        <v>189.068299336992</v>
      </c>
      <c r="N483" s="11">
        <v>111.69588822106699</v>
      </c>
      <c r="O483" s="11">
        <v>177.86822691427099</v>
      </c>
      <c r="P483" s="11">
        <v>173.8</v>
      </c>
      <c r="Q483" s="11">
        <v>222.77559993385401</v>
      </c>
      <c r="R483" s="11">
        <v>150.532704967634</v>
      </c>
      <c r="S483" s="11">
        <v>150.548126778354</v>
      </c>
      <c r="T483" s="11">
        <v>151.09909610900399</v>
      </c>
      <c r="U483" s="11">
        <v>150.00049074831099</v>
      </c>
      <c r="V483" s="74">
        <f>100</f>
        <v>100</v>
      </c>
      <c r="W483" s="127">
        <f t="shared" si="73"/>
        <v>122.82405912793644</v>
      </c>
      <c r="X483" s="127">
        <f t="shared" si="73"/>
        <v>108.48854190786093</v>
      </c>
      <c r="Y483" s="127">
        <f t="shared" si="73"/>
        <v>133.25387010913104</v>
      </c>
      <c r="Z483" s="127">
        <f t="shared" si="72"/>
        <v>129.49335485169144</v>
      </c>
      <c r="AA483" s="127">
        <f t="shared" si="72"/>
        <v>139.21753427165339</v>
      </c>
      <c r="AB483" s="127">
        <f t="shared" si="72"/>
        <v>115.80409076330115</v>
      </c>
      <c r="AC483" s="127">
        <f t="shared" si="72"/>
        <v>132.45626471015143</v>
      </c>
      <c r="AD483" s="127">
        <f t="shared" si="72"/>
        <v>110.65564096353687</v>
      </c>
      <c r="AE483" s="127">
        <f t="shared" si="72"/>
        <v>106.66861510955032</v>
      </c>
      <c r="AF483" s="127">
        <f t="shared" si="67"/>
        <v>63.016622838164182</v>
      </c>
      <c r="AG483" s="127">
        <f t="shared" si="67"/>
        <v>100.34975457794471</v>
      </c>
      <c r="AH483" s="127">
        <f t="shared" si="67"/>
        <v>98.054540983606415</v>
      </c>
      <c r="AI483" s="127">
        <f t="shared" si="67"/>
        <v>125.68561101186188</v>
      </c>
      <c r="AJ483" s="127">
        <f t="shared" si="67"/>
        <v>84.927590843624856</v>
      </c>
      <c r="AK483" s="127">
        <f t="shared" si="70"/>
        <v>84.936291525853193</v>
      </c>
      <c r="AL483" s="127">
        <f t="shared" si="71"/>
        <v>85.24713758346499</v>
      </c>
      <c r="AM483" s="127">
        <f t="shared" si="69"/>
        <v>84.627326050870735</v>
      </c>
      <c r="AN483" s="280">
        <v>1</v>
      </c>
      <c r="AO483" s="281">
        <v>1</v>
      </c>
      <c r="AP483" s="281">
        <v>1</v>
      </c>
      <c r="AQ483" s="281">
        <v>1</v>
      </c>
      <c r="AR483" s="281">
        <v>1</v>
      </c>
      <c r="AS483" s="281">
        <v>1</v>
      </c>
      <c r="AT483" s="281">
        <v>1</v>
      </c>
      <c r="AU483" s="281">
        <v>1</v>
      </c>
      <c r="AV483" s="281">
        <v>1</v>
      </c>
      <c r="AW483" s="281">
        <v>1</v>
      </c>
      <c r="AX483" s="281">
        <v>1</v>
      </c>
      <c r="AY483" s="281">
        <v>1</v>
      </c>
      <c r="AZ483" s="281">
        <v>1</v>
      </c>
      <c r="BA483" s="281">
        <v>1</v>
      </c>
      <c r="BB483" s="281">
        <v>1</v>
      </c>
      <c r="BC483" s="281">
        <v>4</v>
      </c>
      <c r="BD483" s="281">
        <v>6</v>
      </c>
      <c r="BE483" s="325">
        <v>7</v>
      </c>
    </row>
    <row r="484" spans="2:57" ht="15" x14ac:dyDescent="0.25">
      <c r="B484" s="772"/>
      <c r="C484" s="1" t="s">
        <v>6</v>
      </c>
      <c r="D484" s="365">
        <v>1553.94934379389</v>
      </c>
      <c r="E484" s="11">
        <v>1491.1624704723199</v>
      </c>
      <c r="F484" s="11">
        <v>1514.1833101464299</v>
      </c>
      <c r="G484" s="11">
        <v>1475.72295400813</v>
      </c>
      <c r="H484" s="11">
        <v>1466.9376413718701</v>
      </c>
      <c r="I484" s="11">
        <v>1548.2207787821801</v>
      </c>
      <c r="J484" s="11">
        <v>1559.67255493322</v>
      </c>
      <c r="K484" s="11">
        <v>1552.6101363463499</v>
      </c>
      <c r="L484" s="11">
        <v>1588.8241542472699</v>
      </c>
      <c r="M484" s="11">
        <v>1659.0003066544</v>
      </c>
      <c r="N484" s="11">
        <v>1484.4342021944699</v>
      </c>
      <c r="O484" s="11">
        <v>1475.4515390485899</v>
      </c>
      <c r="P484" s="11">
        <v>1296.2</v>
      </c>
      <c r="Q484" s="11">
        <v>2010.3888018832099</v>
      </c>
      <c r="R484" s="11">
        <v>1496.77259640951</v>
      </c>
      <c r="S484" s="11">
        <v>1522.0657708455999</v>
      </c>
      <c r="T484" s="11">
        <v>1542.0890354676801</v>
      </c>
      <c r="U484" s="11">
        <v>1527.7215971783401</v>
      </c>
      <c r="V484" s="74">
        <f>100</f>
        <v>100</v>
      </c>
      <c r="W484" s="127">
        <f t="shared" si="73"/>
        <v>95.959528952965812</v>
      </c>
      <c r="X484" s="127">
        <f t="shared" si="73"/>
        <v>97.440969758359472</v>
      </c>
      <c r="Y484" s="127">
        <f t="shared" si="73"/>
        <v>94.965962687382458</v>
      </c>
      <c r="Z484" s="127">
        <f t="shared" si="72"/>
        <v>94.400608824893538</v>
      </c>
      <c r="AA484" s="127">
        <f t="shared" si="72"/>
        <v>99.631354456013085</v>
      </c>
      <c r="AB484" s="127">
        <f t="shared" si="72"/>
        <v>100.36830101072388</v>
      </c>
      <c r="AC484" s="127">
        <f t="shared" si="72"/>
        <v>99.913819105308121</v>
      </c>
      <c r="AD484" s="127">
        <f t="shared" si="72"/>
        <v>102.24426945399873</v>
      </c>
      <c r="AE484" s="127">
        <f t="shared" si="72"/>
        <v>106.76025658623035</v>
      </c>
      <c r="AF484" s="127">
        <f t="shared" si="67"/>
        <v>95.526550342387466</v>
      </c>
      <c r="AG484" s="127">
        <f t="shared" si="67"/>
        <v>94.948496547921465</v>
      </c>
      <c r="AH484" s="127">
        <f t="shared" si="67"/>
        <v>83.413272458122236</v>
      </c>
      <c r="AI484" s="127">
        <f t="shared" si="67"/>
        <v>129.37286597611643</v>
      </c>
      <c r="AJ484" s="127">
        <f t="shared" si="67"/>
        <v>96.320552686435335</v>
      </c>
      <c r="AK484" s="127">
        <f t="shared" si="70"/>
        <v>97.94822314667941</v>
      </c>
      <c r="AL484" s="127">
        <f t="shared" si="71"/>
        <v>99.236763516547228</v>
      </c>
      <c r="AM484" s="127">
        <f t="shared" si="69"/>
        <v>98.312187799409458</v>
      </c>
      <c r="AN484" s="280"/>
      <c r="AO484" s="281"/>
      <c r="AP484" s="281"/>
      <c r="AQ484" s="281"/>
      <c r="AR484" s="281"/>
      <c r="AS484" s="281"/>
      <c r="AT484" s="281"/>
      <c r="AU484" s="281"/>
      <c r="AV484" s="281"/>
      <c r="AW484" s="281"/>
      <c r="AX484" s="281"/>
      <c r="AY484" s="281"/>
      <c r="AZ484" s="281"/>
      <c r="BA484" s="281"/>
      <c r="BB484" s="281"/>
      <c r="BC484" s="281"/>
      <c r="BD484" s="281"/>
      <c r="BE484" s="325"/>
    </row>
    <row r="485" spans="2:57" ht="15" x14ac:dyDescent="0.25">
      <c r="B485" s="765"/>
      <c r="C485" s="8" t="s">
        <v>7</v>
      </c>
      <c r="D485" s="424">
        <v>1376.7010508983501</v>
      </c>
      <c r="E485" s="341">
        <v>1273.4589224030501</v>
      </c>
      <c r="F485" s="341">
        <v>1321.8892216274901</v>
      </c>
      <c r="G485" s="341">
        <v>1239.5327440224501</v>
      </c>
      <c r="H485" s="341">
        <v>1237.41288048408</v>
      </c>
      <c r="I485" s="341">
        <v>1301.46007587441</v>
      </c>
      <c r="J485" s="341">
        <v>1354.4117809520701</v>
      </c>
      <c r="K485" s="341">
        <v>1317.83366831441</v>
      </c>
      <c r="L485" s="341">
        <v>1392.6889196467801</v>
      </c>
      <c r="M485" s="341">
        <v>1469.9320073174099</v>
      </c>
      <c r="N485" s="341">
        <v>1372.7383139734</v>
      </c>
      <c r="O485" s="341">
        <v>1297.5833121343201</v>
      </c>
      <c r="P485" s="341">
        <v>1122.4000000000001</v>
      </c>
      <c r="Q485" s="341">
        <v>1787.61320194936</v>
      </c>
      <c r="R485" s="341">
        <v>1346.23989144188</v>
      </c>
      <c r="S485" s="341">
        <v>1371.5176440672501</v>
      </c>
      <c r="T485" s="341">
        <v>1390.98993935868</v>
      </c>
      <c r="U485" s="341">
        <v>1377.72110643003</v>
      </c>
      <c r="V485" s="74">
        <f>100</f>
        <v>100</v>
      </c>
      <c r="W485" s="127">
        <f t="shared" si="73"/>
        <v>92.500759084339293</v>
      </c>
      <c r="X485" s="127">
        <f t="shared" si="73"/>
        <v>96.018610631909297</v>
      </c>
      <c r="Y485" s="127">
        <f t="shared" si="73"/>
        <v>90.036449323083431</v>
      </c>
      <c r="Z485" s="127">
        <f t="shared" si="72"/>
        <v>89.8824679240726</v>
      </c>
      <c r="AA485" s="127">
        <f t="shared" si="72"/>
        <v>94.534690376328072</v>
      </c>
      <c r="AB485" s="127">
        <f t="shared" si="72"/>
        <v>98.380965138964953</v>
      </c>
      <c r="AC485" s="127">
        <f t="shared" si="72"/>
        <v>95.72402573924623</v>
      </c>
      <c r="AD485" s="127">
        <f t="shared" si="72"/>
        <v>101.16131739261746</v>
      </c>
      <c r="AE485" s="127">
        <f t="shared" si="72"/>
        <v>106.77205529539062</v>
      </c>
      <c r="AF485" s="127">
        <f t="shared" si="67"/>
        <v>99.712157049465148</v>
      </c>
      <c r="AG485" s="127">
        <f t="shared" si="67"/>
        <v>94.253092295353241</v>
      </c>
      <c r="AH485" s="127">
        <f t="shared" si="67"/>
        <v>81.528230058921736</v>
      </c>
      <c r="AI485" s="127">
        <f t="shared" si="67"/>
        <v>129.84759478340445</v>
      </c>
      <c r="AJ485" s="127">
        <f t="shared" si="67"/>
        <v>97.787380242312381</v>
      </c>
      <c r="AK485" s="127">
        <f t="shared" si="70"/>
        <v>99.623490747848436</v>
      </c>
      <c r="AL485" s="127">
        <f t="shared" si="71"/>
        <v>101.0379078632217</v>
      </c>
      <c r="AM485" s="127">
        <f t="shared" si="69"/>
        <v>100.0740941928543</v>
      </c>
      <c r="AN485" s="283"/>
      <c r="AO485" s="284"/>
      <c r="AP485" s="284"/>
      <c r="AQ485" s="284"/>
      <c r="AR485" s="284"/>
      <c r="AS485" s="284"/>
      <c r="AT485" s="284"/>
      <c r="AU485" s="284"/>
      <c r="AV485" s="284"/>
      <c r="AW485" s="284"/>
      <c r="AX485" s="284"/>
      <c r="AY485" s="284"/>
      <c r="AZ485" s="284"/>
      <c r="BA485" s="284"/>
      <c r="BB485" s="284"/>
      <c r="BC485" s="284"/>
      <c r="BD485" s="284"/>
      <c r="BE485" s="284"/>
    </row>
    <row r="486" spans="2:57" ht="15" x14ac:dyDescent="0.25">
      <c r="B486" s="764" t="s">
        <v>290</v>
      </c>
      <c r="C486" s="329" t="s">
        <v>2</v>
      </c>
      <c r="D486" s="425"/>
      <c r="Q486" s="11">
        <v>11639.183681410101</v>
      </c>
      <c r="R486" s="11">
        <v>11337.7679570169</v>
      </c>
      <c r="V486" s="323">
        <f>100</f>
        <v>100</v>
      </c>
      <c r="W486" s="326" t="e">
        <f t="shared" si="73"/>
        <v>#DIV/0!</v>
      </c>
      <c r="X486" s="326" t="e">
        <f t="shared" si="73"/>
        <v>#DIV/0!</v>
      </c>
      <c r="Y486" s="326" t="e">
        <f t="shared" si="73"/>
        <v>#DIV/0!</v>
      </c>
      <c r="Z486" s="326" t="e">
        <f t="shared" si="72"/>
        <v>#DIV/0!</v>
      </c>
      <c r="AA486" s="326" t="e">
        <f t="shared" si="72"/>
        <v>#DIV/0!</v>
      </c>
      <c r="AB486" s="326" t="e">
        <f t="shared" si="72"/>
        <v>#DIV/0!</v>
      </c>
      <c r="AC486" s="326" t="e">
        <f t="shared" si="72"/>
        <v>#DIV/0!</v>
      </c>
      <c r="AD486" s="326" t="e">
        <f t="shared" si="72"/>
        <v>#DIV/0!</v>
      </c>
      <c r="AE486" s="326" t="e">
        <f t="shared" si="72"/>
        <v>#DIV/0!</v>
      </c>
      <c r="AF486" s="326" t="e">
        <f t="shared" si="67"/>
        <v>#DIV/0!</v>
      </c>
      <c r="AG486" s="326" t="e">
        <f t="shared" si="67"/>
        <v>#DIV/0!</v>
      </c>
      <c r="AH486" s="326" t="e">
        <f t="shared" si="67"/>
        <v>#DIV/0!</v>
      </c>
      <c r="AI486" s="326" t="e">
        <f t="shared" si="67"/>
        <v>#DIV/0!</v>
      </c>
      <c r="AJ486" s="326" t="e">
        <f t="shared" si="67"/>
        <v>#DIV/0!</v>
      </c>
      <c r="AK486" s="326" t="e">
        <f t="shared" si="70"/>
        <v>#DIV/0!</v>
      </c>
      <c r="AL486" s="326" t="e">
        <f t="shared" si="71"/>
        <v>#DIV/0!</v>
      </c>
      <c r="AM486" s="326" t="e">
        <f t="shared" si="69"/>
        <v>#DIV/0!</v>
      </c>
      <c r="AN486" s="324"/>
      <c r="AO486" s="325"/>
      <c r="AP486" s="325"/>
      <c r="AQ486" s="325"/>
      <c r="AR486" s="325"/>
      <c r="AS486" s="325"/>
      <c r="AT486" s="325"/>
      <c r="AU486" s="325"/>
      <c r="AV486" s="325"/>
      <c r="AW486" s="325"/>
      <c r="AX486" s="325"/>
      <c r="AY486" s="325"/>
      <c r="AZ486" s="325"/>
      <c r="BA486" s="325">
        <v>1</v>
      </c>
      <c r="BB486" s="325">
        <v>1</v>
      </c>
      <c r="BC486" s="325"/>
      <c r="BD486" s="325"/>
      <c r="BE486" s="325"/>
    </row>
    <row r="487" spans="2:57" ht="15" x14ac:dyDescent="0.25">
      <c r="B487" s="764"/>
      <c r="C487" s="329" t="s">
        <v>3</v>
      </c>
      <c r="D487" s="365"/>
      <c r="Q487" s="11">
        <v>4215.2174547435397</v>
      </c>
      <c r="R487" s="11">
        <v>4379.3849595657703</v>
      </c>
      <c r="V487" s="323">
        <f>100</f>
        <v>100</v>
      </c>
      <c r="W487" s="326" t="e">
        <f t="shared" si="73"/>
        <v>#DIV/0!</v>
      </c>
      <c r="X487" s="326" t="e">
        <f t="shared" si="73"/>
        <v>#DIV/0!</v>
      </c>
      <c r="Y487" s="326" t="e">
        <f t="shared" si="73"/>
        <v>#DIV/0!</v>
      </c>
      <c r="Z487" s="326" t="e">
        <f t="shared" si="72"/>
        <v>#DIV/0!</v>
      </c>
      <c r="AA487" s="326" t="e">
        <f t="shared" si="72"/>
        <v>#DIV/0!</v>
      </c>
      <c r="AB487" s="326" t="e">
        <f t="shared" si="72"/>
        <v>#DIV/0!</v>
      </c>
      <c r="AC487" s="326" t="e">
        <f t="shared" si="72"/>
        <v>#DIV/0!</v>
      </c>
      <c r="AD487" s="326" t="e">
        <f t="shared" si="72"/>
        <v>#DIV/0!</v>
      </c>
      <c r="AE487" s="326" t="e">
        <f t="shared" si="72"/>
        <v>#DIV/0!</v>
      </c>
      <c r="AF487" s="326" t="e">
        <f t="shared" si="67"/>
        <v>#DIV/0!</v>
      </c>
      <c r="AG487" s="326" t="e">
        <f t="shared" si="67"/>
        <v>#DIV/0!</v>
      </c>
      <c r="AH487" s="326" t="e">
        <f t="shared" si="67"/>
        <v>#DIV/0!</v>
      </c>
      <c r="AI487" s="326" t="e">
        <f t="shared" si="67"/>
        <v>#DIV/0!</v>
      </c>
      <c r="AJ487" s="326" t="e">
        <f t="shared" si="67"/>
        <v>#DIV/0!</v>
      </c>
      <c r="AK487" s="326" t="e">
        <f t="shared" si="70"/>
        <v>#DIV/0!</v>
      </c>
      <c r="AL487" s="326" t="e">
        <f t="shared" si="71"/>
        <v>#DIV/0!</v>
      </c>
      <c r="AM487" s="326" t="e">
        <f t="shared" si="69"/>
        <v>#DIV/0!</v>
      </c>
      <c r="AN487" s="324"/>
      <c r="AO487" s="325"/>
      <c r="AP487" s="325"/>
      <c r="AQ487" s="325"/>
      <c r="AR487" s="325"/>
      <c r="AS487" s="325"/>
      <c r="AT487" s="325"/>
      <c r="AU487" s="325"/>
      <c r="AV487" s="325"/>
      <c r="AW487" s="325"/>
      <c r="AX487" s="325"/>
      <c r="AY487" s="325"/>
      <c r="AZ487" s="325"/>
      <c r="BA487" s="325">
        <v>1</v>
      </c>
      <c r="BB487" s="325">
        <v>1</v>
      </c>
      <c r="BC487" s="325"/>
      <c r="BD487" s="325"/>
      <c r="BE487" s="325"/>
    </row>
    <row r="488" spans="2:57" ht="15" x14ac:dyDescent="0.25">
      <c r="B488" s="764"/>
      <c r="C488" s="329" t="s">
        <v>4</v>
      </c>
      <c r="D488" s="365"/>
      <c r="Q488" s="11">
        <v>1728.7822339815</v>
      </c>
      <c r="R488" s="11">
        <v>1305.01714558157</v>
      </c>
      <c r="V488" s="323">
        <f>100</f>
        <v>100</v>
      </c>
      <c r="W488" s="326" t="e">
        <f t="shared" si="73"/>
        <v>#DIV/0!</v>
      </c>
      <c r="X488" s="326" t="e">
        <f t="shared" si="73"/>
        <v>#DIV/0!</v>
      </c>
      <c r="Y488" s="326" t="e">
        <f t="shared" si="73"/>
        <v>#DIV/0!</v>
      </c>
      <c r="Z488" s="326" t="e">
        <f t="shared" si="72"/>
        <v>#DIV/0!</v>
      </c>
      <c r="AA488" s="326" t="e">
        <f t="shared" si="72"/>
        <v>#DIV/0!</v>
      </c>
      <c r="AB488" s="326" t="e">
        <f t="shared" si="72"/>
        <v>#DIV/0!</v>
      </c>
      <c r="AC488" s="326" t="e">
        <f t="shared" si="72"/>
        <v>#DIV/0!</v>
      </c>
      <c r="AD488" s="326" t="e">
        <f t="shared" si="72"/>
        <v>#DIV/0!</v>
      </c>
      <c r="AE488" s="326" t="e">
        <f t="shared" si="72"/>
        <v>#DIV/0!</v>
      </c>
      <c r="AF488" s="326" t="e">
        <f t="shared" si="67"/>
        <v>#DIV/0!</v>
      </c>
      <c r="AG488" s="326" t="e">
        <f t="shared" si="67"/>
        <v>#DIV/0!</v>
      </c>
      <c r="AH488" s="326" t="e">
        <f t="shared" si="67"/>
        <v>#DIV/0!</v>
      </c>
      <c r="AI488" s="326" t="e">
        <f t="shared" si="67"/>
        <v>#DIV/0!</v>
      </c>
      <c r="AJ488" s="326" t="e">
        <f t="shared" si="67"/>
        <v>#DIV/0!</v>
      </c>
      <c r="AK488" s="326" t="e">
        <f t="shared" si="70"/>
        <v>#DIV/0!</v>
      </c>
      <c r="AL488" s="326" t="e">
        <f t="shared" si="71"/>
        <v>#DIV/0!</v>
      </c>
      <c r="AM488" s="326" t="e">
        <f t="shared" si="69"/>
        <v>#DIV/0!</v>
      </c>
      <c r="AN488" s="324"/>
      <c r="AO488" s="325"/>
      <c r="AP488" s="325"/>
      <c r="AQ488" s="325"/>
      <c r="AR488" s="325"/>
      <c r="AS488" s="325"/>
      <c r="AT488" s="325"/>
      <c r="AU488" s="325"/>
      <c r="AV488" s="325"/>
      <c r="AW488" s="325"/>
      <c r="AX488" s="325"/>
      <c r="AY488" s="325"/>
      <c r="AZ488" s="325"/>
      <c r="BA488" s="325">
        <v>1</v>
      </c>
      <c r="BB488" s="325">
        <v>1</v>
      </c>
      <c r="BC488" s="325"/>
      <c r="BD488" s="325"/>
      <c r="BE488" s="325"/>
    </row>
    <row r="489" spans="2:57" ht="15" x14ac:dyDescent="0.25">
      <c r="B489" s="764"/>
      <c r="C489" s="329" t="s">
        <v>5</v>
      </c>
      <c r="D489" s="365"/>
      <c r="Q489" s="11">
        <v>1562.6684046185401</v>
      </c>
      <c r="R489" s="11">
        <v>1371.59151339556</v>
      </c>
      <c r="V489" s="323">
        <f>100</f>
        <v>100</v>
      </c>
      <c r="W489" s="326" t="e">
        <f t="shared" si="73"/>
        <v>#DIV/0!</v>
      </c>
      <c r="X489" s="326" t="e">
        <f t="shared" si="73"/>
        <v>#DIV/0!</v>
      </c>
      <c r="Y489" s="326" t="e">
        <f t="shared" si="73"/>
        <v>#DIV/0!</v>
      </c>
      <c r="Z489" s="326" t="e">
        <f t="shared" si="72"/>
        <v>#DIV/0!</v>
      </c>
      <c r="AA489" s="326" t="e">
        <f t="shared" si="72"/>
        <v>#DIV/0!</v>
      </c>
      <c r="AB489" s="326" t="e">
        <f t="shared" si="72"/>
        <v>#DIV/0!</v>
      </c>
      <c r="AC489" s="326" t="e">
        <f t="shared" si="72"/>
        <v>#DIV/0!</v>
      </c>
      <c r="AD489" s="326" t="e">
        <f t="shared" si="72"/>
        <v>#DIV/0!</v>
      </c>
      <c r="AE489" s="326" t="e">
        <f t="shared" si="72"/>
        <v>#DIV/0!</v>
      </c>
      <c r="AF489" s="326" t="e">
        <f t="shared" si="67"/>
        <v>#DIV/0!</v>
      </c>
      <c r="AG489" s="326" t="e">
        <f t="shared" si="67"/>
        <v>#DIV/0!</v>
      </c>
      <c r="AH489" s="326" t="e">
        <f t="shared" si="67"/>
        <v>#DIV/0!</v>
      </c>
      <c r="AI489" s="326" t="e">
        <f t="shared" si="67"/>
        <v>#DIV/0!</v>
      </c>
      <c r="AJ489" s="326" t="e">
        <f t="shared" si="67"/>
        <v>#DIV/0!</v>
      </c>
      <c r="AK489" s="326" t="e">
        <f t="shared" si="70"/>
        <v>#DIV/0!</v>
      </c>
      <c r="AL489" s="326" t="e">
        <f t="shared" si="71"/>
        <v>#DIV/0!</v>
      </c>
      <c r="AM489" s="326" t="e">
        <f t="shared" si="69"/>
        <v>#DIV/0!</v>
      </c>
      <c r="AN489" s="324"/>
      <c r="AO489" s="325"/>
      <c r="AP489" s="325"/>
      <c r="AQ489" s="325"/>
      <c r="AR489" s="325"/>
      <c r="AS489" s="325"/>
      <c r="AT489" s="325"/>
      <c r="AU489" s="325"/>
      <c r="AV489" s="325"/>
      <c r="AW489" s="325"/>
      <c r="AX489" s="325"/>
      <c r="AY489" s="325"/>
      <c r="AZ489" s="325"/>
      <c r="BA489" s="325">
        <v>1</v>
      </c>
      <c r="BB489" s="325">
        <v>1</v>
      </c>
      <c r="BC489" s="325"/>
      <c r="BD489" s="325"/>
      <c r="BE489" s="325"/>
    </row>
    <row r="490" spans="2:57" ht="15" x14ac:dyDescent="0.25">
      <c r="B490" s="764"/>
      <c r="C490" s="329" t="s">
        <v>6</v>
      </c>
      <c r="D490" s="365"/>
      <c r="Q490" s="11">
        <v>19145.851774753701</v>
      </c>
      <c r="R490" s="11">
        <v>18393.761575559802</v>
      </c>
      <c r="V490" s="323">
        <f>100</f>
        <v>100</v>
      </c>
      <c r="W490" s="326" t="e">
        <f t="shared" si="73"/>
        <v>#DIV/0!</v>
      </c>
      <c r="X490" s="326" t="e">
        <f t="shared" si="73"/>
        <v>#DIV/0!</v>
      </c>
      <c r="Y490" s="326" t="e">
        <f t="shared" si="73"/>
        <v>#DIV/0!</v>
      </c>
      <c r="Z490" s="326" t="e">
        <f t="shared" si="72"/>
        <v>#DIV/0!</v>
      </c>
      <c r="AA490" s="326" t="e">
        <f t="shared" si="72"/>
        <v>#DIV/0!</v>
      </c>
      <c r="AB490" s="326" t="e">
        <f t="shared" si="72"/>
        <v>#DIV/0!</v>
      </c>
      <c r="AC490" s="326" t="e">
        <f t="shared" si="72"/>
        <v>#DIV/0!</v>
      </c>
      <c r="AD490" s="326" t="e">
        <f t="shared" si="72"/>
        <v>#DIV/0!</v>
      </c>
      <c r="AE490" s="326" t="e">
        <f t="shared" si="72"/>
        <v>#DIV/0!</v>
      </c>
      <c r="AF490" s="326" t="e">
        <f t="shared" si="67"/>
        <v>#DIV/0!</v>
      </c>
      <c r="AG490" s="326" t="e">
        <f t="shared" si="67"/>
        <v>#DIV/0!</v>
      </c>
      <c r="AH490" s="326" t="e">
        <f t="shared" si="67"/>
        <v>#DIV/0!</v>
      </c>
      <c r="AI490" s="326" t="e">
        <f t="shared" si="67"/>
        <v>#DIV/0!</v>
      </c>
      <c r="AJ490" s="326" t="e">
        <f t="shared" si="67"/>
        <v>#DIV/0!</v>
      </c>
      <c r="AK490" s="326" t="e">
        <f t="shared" si="70"/>
        <v>#DIV/0!</v>
      </c>
      <c r="AL490" s="326" t="e">
        <f t="shared" si="71"/>
        <v>#DIV/0!</v>
      </c>
      <c r="AM490" s="326" t="e">
        <f t="shared" si="69"/>
        <v>#DIV/0!</v>
      </c>
      <c r="AN490" s="324"/>
      <c r="AO490" s="325"/>
      <c r="AP490" s="325"/>
      <c r="AQ490" s="325"/>
      <c r="AR490" s="325"/>
      <c r="AS490" s="325"/>
      <c r="AT490" s="325"/>
      <c r="AU490" s="325"/>
      <c r="AV490" s="325"/>
      <c r="AW490" s="325"/>
      <c r="AX490" s="325"/>
      <c r="AY490" s="325"/>
      <c r="AZ490" s="325"/>
      <c r="BA490" s="325"/>
      <c r="BB490" s="325"/>
      <c r="BC490" s="325"/>
      <c r="BD490" s="325"/>
      <c r="BE490" s="325"/>
    </row>
    <row r="491" spans="2:57" ht="15.75" thickBot="1" x14ac:dyDescent="0.3">
      <c r="B491" s="775"/>
      <c r="C491" s="9" t="s">
        <v>7</v>
      </c>
      <c r="D491" s="389"/>
      <c r="E491" s="390"/>
      <c r="F491" s="390"/>
      <c r="G491" s="390"/>
      <c r="H491" s="390"/>
      <c r="I491" s="390"/>
      <c r="J491" s="390"/>
      <c r="K491" s="390"/>
      <c r="L491" s="390"/>
      <c r="M491" s="390"/>
      <c r="N491" s="390"/>
      <c r="O491" s="390"/>
      <c r="P491" s="390"/>
      <c r="Q491" s="390">
        <v>17583.183370135099</v>
      </c>
      <c r="R491" s="390">
        <v>17022.170062164201</v>
      </c>
      <c r="S491" s="390"/>
      <c r="T491" s="390"/>
      <c r="U491" s="390"/>
      <c r="V491" s="75">
        <f>100</f>
        <v>100</v>
      </c>
      <c r="W491" s="128" t="e">
        <f t="shared" si="73"/>
        <v>#DIV/0!</v>
      </c>
      <c r="X491" s="128" t="e">
        <f t="shared" si="73"/>
        <v>#DIV/0!</v>
      </c>
      <c r="Y491" s="128" t="e">
        <f t="shared" si="73"/>
        <v>#DIV/0!</v>
      </c>
      <c r="Z491" s="128" t="e">
        <f t="shared" si="72"/>
        <v>#DIV/0!</v>
      </c>
      <c r="AA491" s="128" t="e">
        <f t="shared" si="72"/>
        <v>#DIV/0!</v>
      </c>
      <c r="AB491" s="128" t="e">
        <f t="shared" si="72"/>
        <v>#DIV/0!</v>
      </c>
      <c r="AC491" s="128" t="e">
        <f t="shared" si="72"/>
        <v>#DIV/0!</v>
      </c>
      <c r="AD491" s="128" t="e">
        <f t="shared" si="72"/>
        <v>#DIV/0!</v>
      </c>
      <c r="AE491" s="128" t="e">
        <f t="shared" si="72"/>
        <v>#DIV/0!</v>
      </c>
      <c r="AF491" s="128" t="e">
        <f t="shared" si="72"/>
        <v>#DIV/0!</v>
      </c>
      <c r="AG491" s="128" t="e">
        <f t="shared" si="72"/>
        <v>#DIV/0!</v>
      </c>
      <c r="AH491" s="128" t="e">
        <f t="shared" si="72"/>
        <v>#DIV/0!</v>
      </c>
      <c r="AI491" s="128" t="e">
        <f t="shared" si="72"/>
        <v>#DIV/0!</v>
      </c>
      <c r="AJ491" s="128" t="e">
        <f t="shared" si="72"/>
        <v>#DIV/0!</v>
      </c>
      <c r="AK491" s="128" t="e">
        <f t="shared" si="70"/>
        <v>#DIV/0!</v>
      </c>
      <c r="AL491" s="128" t="e">
        <f t="shared" si="71"/>
        <v>#DIV/0!</v>
      </c>
      <c r="AM491" s="128" t="e">
        <f t="shared" si="69"/>
        <v>#DIV/0!</v>
      </c>
      <c r="AN491" s="285"/>
      <c r="AO491" s="286"/>
      <c r="AP491" s="286"/>
      <c r="AQ491" s="286"/>
      <c r="AR491" s="286"/>
      <c r="AS491" s="286"/>
      <c r="AT491" s="286"/>
      <c r="AU491" s="286"/>
      <c r="AV491" s="286"/>
      <c r="AW491" s="286"/>
      <c r="AX491" s="286"/>
      <c r="AY491" s="286"/>
      <c r="AZ491" s="286"/>
      <c r="BA491" s="286"/>
      <c r="BB491" s="286"/>
      <c r="BC491" s="286"/>
      <c r="BD491" s="286"/>
      <c r="BE491" s="286"/>
    </row>
  </sheetData>
  <mergeCells count="85">
    <mergeCell ref="AC5:AE5"/>
    <mergeCell ref="AN5:AQ5"/>
    <mergeCell ref="AN6:AR6"/>
    <mergeCell ref="AS6:AV6"/>
    <mergeCell ref="B60:B65"/>
    <mergeCell ref="B150:B155"/>
    <mergeCell ref="B66:B71"/>
    <mergeCell ref="B72:B77"/>
    <mergeCell ref="B78:B83"/>
    <mergeCell ref="X5:Z5"/>
    <mergeCell ref="B30:B35"/>
    <mergeCell ref="B36:B41"/>
    <mergeCell ref="B42:B47"/>
    <mergeCell ref="B48:B53"/>
    <mergeCell ref="B54:B59"/>
    <mergeCell ref="B12:B17"/>
    <mergeCell ref="B120:B125"/>
    <mergeCell ref="B126:B131"/>
    <mergeCell ref="B132:B137"/>
    <mergeCell ref="B138:B143"/>
    <mergeCell ref="B144:B149"/>
    <mergeCell ref="B90:B95"/>
    <mergeCell ref="B96:B101"/>
    <mergeCell ref="B102:B107"/>
    <mergeCell ref="B108:B113"/>
    <mergeCell ref="B114:B119"/>
    <mergeCell ref="B84:B89"/>
    <mergeCell ref="B18:B23"/>
    <mergeCell ref="B24:B29"/>
    <mergeCell ref="B228:B233"/>
    <mergeCell ref="B162:B167"/>
    <mergeCell ref="B168:B173"/>
    <mergeCell ref="B174:B179"/>
    <mergeCell ref="B180:B185"/>
    <mergeCell ref="B186:B191"/>
    <mergeCell ref="B192:B197"/>
    <mergeCell ref="B198:B203"/>
    <mergeCell ref="B204:B209"/>
    <mergeCell ref="B210:B215"/>
    <mergeCell ref="B216:B221"/>
    <mergeCell ref="B222:B227"/>
    <mergeCell ref="B156:B161"/>
    <mergeCell ref="B300:B305"/>
    <mergeCell ref="B234:B239"/>
    <mergeCell ref="B240:B245"/>
    <mergeCell ref="B246:B251"/>
    <mergeCell ref="B252:B257"/>
    <mergeCell ref="B258:B263"/>
    <mergeCell ref="B264:B269"/>
    <mergeCell ref="B270:B275"/>
    <mergeCell ref="B276:B281"/>
    <mergeCell ref="B282:B287"/>
    <mergeCell ref="B288:B293"/>
    <mergeCell ref="B294:B299"/>
    <mergeCell ref="B372:B377"/>
    <mergeCell ref="B306:B311"/>
    <mergeCell ref="B312:B317"/>
    <mergeCell ref="B318:B323"/>
    <mergeCell ref="B324:B329"/>
    <mergeCell ref="B330:B335"/>
    <mergeCell ref="B336:B341"/>
    <mergeCell ref="B342:B347"/>
    <mergeCell ref="B348:B353"/>
    <mergeCell ref="B354:B359"/>
    <mergeCell ref="B360:B365"/>
    <mergeCell ref="B366:B371"/>
    <mergeCell ref="B444:B449"/>
    <mergeCell ref="B378:B383"/>
    <mergeCell ref="B384:B389"/>
    <mergeCell ref="B390:B395"/>
    <mergeCell ref="B396:B401"/>
    <mergeCell ref="B402:B407"/>
    <mergeCell ref="B408:B413"/>
    <mergeCell ref="B414:B419"/>
    <mergeCell ref="B420:B425"/>
    <mergeCell ref="B426:B431"/>
    <mergeCell ref="B432:B437"/>
    <mergeCell ref="B438:B443"/>
    <mergeCell ref="B486:B491"/>
    <mergeCell ref="B450:B455"/>
    <mergeCell ref="B456:B461"/>
    <mergeCell ref="B462:B467"/>
    <mergeCell ref="B468:B473"/>
    <mergeCell ref="B474:B479"/>
    <mergeCell ref="B480:B485"/>
  </mergeCells>
  <conditionalFormatting sqref="V12:AC491">
    <cfRule type="cellIs" dxfId="1167" priority="1645" stopIfTrue="1" operator="greaterThan">
      <formula>110</formula>
    </cfRule>
    <cfRule type="cellIs" dxfId="1166" priority="1647" stopIfTrue="1" operator="between">
      <formula>80</formula>
      <formula>100</formula>
    </cfRule>
    <cfRule type="cellIs" dxfId="1165" priority="1648" stopIfTrue="1" operator="lessThan">
      <formula>80</formula>
    </cfRule>
  </conditionalFormatting>
  <conditionalFormatting sqref="AD12:AF491 AH12:AH491">
    <cfRule type="cellIs" dxfId="1164" priority="1641" stopIfTrue="1" operator="greaterThan">
      <formula>110</formula>
    </cfRule>
    <cfRule type="cellIs" dxfId="1163" priority="1642" stopIfTrue="1" operator="between">
      <formula>100</formula>
      <formula>110</formula>
    </cfRule>
    <cfRule type="cellIs" dxfId="1162" priority="1643" stopIfTrue="1" operator="between">
      <formula>80</formula>
      <formula>100</formula>
    </cfRule>
    <cfRule type="cellIs" dxfId="1161" priority="1644" stopIfTrue="1" operator="lessThan">
      <formula>80</formula>
    </cfRule>
  </conditionalFormatting>
  <conditionalFormatting sqref="AH12:AH491 V12:AF491">
    <cfRule type="cellIs" dxfId="1160" priority="1646" stopIfTrue="1" operator="between">
      <formula>100</formula>
      <formula>110</formula>
    </cfRule>
  </conditionalFormatting>
  <conditionalFormatting sqref="AG12:AG491">
    <cfRule type="cellIs" dxfId="1159" priority="1636" stopIfTrue="1" operator="greaterThan">
      <formula>110</formula>
    </cfRule>
    <cfRule type="cellIs" dxfId="1158" priority="1637" stopIfTrue="1" operator="between">
      <formula>100</formula>
      <formula>110</formula>
    </cfRule>
    <cfRule type="cellIs" dxfId="1157" priority="1638" stopIfTrue="1" operator="between">
      <formula>80</formula>
      <formula>100</formula>
    </cfRule>
    <cfRule type="cellIs" dxfId="1156" priority="1639" stopIfTrue="1" operator="lessThan">
      <formula>80</formula>
    </cfRule>
  </conditionalFormatting>
  <conditionalFormatting sqref="AG12:AG491">
    <cfRule type="cellIs" dxfId="1155" priority="1640" stopIfTrue="1" operator="between">
      <formula>100</formula>
      <formula>110</formula>
    </cfRule>
  </conditionalFormatting>
  <conditionalFormatting sqref="AH12:AH491">
    <cfRule type="cellIs" dxfId="1154" priority="1631" stopIfTrue="1" operator="greaterThan">
      <formula>110</formula>
    </cfRule>
    <cfRule type="cellIs" dxfId="1153" priority="1632" stopIfTrue="1" operator="between">
      <formula>100</formula>
      <formula>110</formula>
    </cfRule>
    <cfRule type="cellIs" dxfId="1152" priority="1633" stopIfTrue="1" operator="between">
      <formula>80</formula>
      <formula>100</formula>
    </cfRule>
    <cfRule type="cellIs" dxfId="1151" priority="1634" stopIfTrue="1" operator="lessThan">
      <formula>80</formula>
    </cfRule>
  </conditionalFormatting>
  <conditionalFormatting sqref="AH12:AH491">
    <cfRule type="cellIs" dxfId="1150" priority="1635" stopIfTrue="1" operator="between">
      <formula>100</formula>
      <formula>110</formula>
    </cfRule>
  </conditionalFormatting>
  <conditionalFormatting sqref="AI12:AI491">
    <cfRule type="cellIs" dxfId="1149" priority="1626" stopIfTrue="1" operator="greaterThan">
      <formula>110</formula>
    </cfRule>
    <cfRule type="cellIs" dxfId="1148" priority="1627" stopIfTrue="1" operator="between">
      <formula>100</formula>
      <formula>110</formula>
    </cfRule>
    <cfRule type="cellIs" dxfId="1147" priority="1628" stopIfTrue="1" operator="between">
      <formula>80</formula>
      <formula>100</formula>
    </cfRule>
    <cfRule type="cellIs" dxfId="1146" priority="1629" stopIfTrue="1" operator="lessThan">
      <formula>80</formula>
    </cfRule>
  </conditionalFormatting>
  <conditionalFormatting sqref="AI12:AI491">
    <cfRule type="cellIs" dxfId="1145" priority="1630" stopIfTrue="1" operator="between">
      <formula>100</formula>
      <formula>110</formula>
    </cfRule>
  </conditionalFormatting>
  <conditionalFormatting sqref="AI12:AI491">
    <cfRule type="cellIs" dxfId="1144" priority="1621" stopIfTrue="1" operator="greaterThan">
      <formula>110</formula>
    </cfRule>
    <cfRule type="cellIs" dxfId="1143" priority="1622" stopIfTrue="1" operator="between">
      <formula>100</formula>
      <formula>110</formula>
    </cfRule>
    <cfRule type="cellIs" dxfId="1142" priority="1623" stopIfTrue="1" operator="between">
      <formula>80</formula>
      <formula>100</formula>
    </cfRule>
    <cfRule type="cellIs" dxfId="1141" priority="1624" stopIfTrue="1" operator="lessThan">
      <formula>80</formula>
    </cfRule>
  </conditionalFormatting>
  <conditionalFormatting sqref="AI12:AI491">
    <cfRule type="cellIs" dxfId="1140" priority="1625" stopIfTrue="1" operator="between">
      <formula>100</formula>
      <formula>110</formula>
    </cfRule>
  </conditionalFormatting>
  <conditionalFormatting sqref="AJ12:AJ491">
    <cfRule type="cellIs" dxfId="1139" priority="1616" stopIfTrue="1" operator="greaterThan">
      <formula>110</formula>
    </cfRule>
    <cfRule type="cellIs" dxfId="1138" priority="1617" stopIfTrue="1" operator="between">
      <formula>100</formula>
      <formula>110</formula>
    </cfRule>
    <cfRule type="cellIs" dxfId="1137" priority="1618" stopIfTrue="1" operator="between">
      <formula>80</formula>
      <formula>100</formula>
    </cfRule>
    <cfRule type="cellIs" dxfId="1136" priority="1619" stopIfTrue="1" operator="lessThan">
      <formula>80</formula>
    </cfRule>
  </conditionalFormatting>
  <conditionalFormatting sqref="AJ12:AJ491">
    <cfRule type="cellIs" dxfId="1135" priority="1620" stopIfTrue="1" operator="between">
      <formula>100</formula>
      <formula>110</formula>
    </cfRule>
  </conditionalFormatting>
  <conditionalFormatting sqref="AJ12:AJ491">
    <cfRule type="cellIs" dxfId="1134" priority="1611" stopIfTrue="1" operator="greaterThan">
      <formula>110</formula>
    </cfRule>
    <cfRule type="cellIs" dxfId="1133" priority="1612" stopIfTrue="1" operator="between">
      <formula>100</formula>
      <formula>110</formula>
    </cfRule>
    <cfRule type="cellIs" dxfId="1132" priority="1613" stopIfTrue="1" operator="between">
      <formula>80</formula>
      <formula>100</formula>
    </cfRule>
    <cfRule type="cellIs" dxfId="1131" priority="1614" stopIfTrue="1" operator="lessThan">
      <formula>80</formula>
    </cfRule>
  </conditionalFormatting>
  <conditionalFormatting sqref="AJ12:AJ491">
    <cfRule type="cellIs" dxfId="1130" priority="1615" stopIfTrue="1" operator="between">
      <formula>100</formula>
      <formula>110</formula>
    </cfRule>
  </conditionalFormatting>
  <conditionalFormatting sqref="AK12:AM491">
    <cfRule type="cellIs" dxfId="1129" priority="1606" stopIfTrue="1" operator="greaterThan">
      <formula>110</formula>
    </cfRule>
    <cfRule type="cellIs" dxfId="1128" priority="1607" stopIfTrue="1" operator="between">
      <formula>100</formula>
      <formula>110</formula>
    </cfRule>
    <cfRule type="cellIs" dxfId="1127" priority="1608" stopIfTrue="1" operator="between">
      <formula>80</formula>
      <formula>100</formula>
    </cfRule>
    <cfRule type="cellIs" dxfId="1126" priority="1609" stopIfTrue="1" operator="lessThan">
      <formula>80</formula>
    </cfRule>
  </conditionalFormatting>
  <conditionalFormatting sqref="AK12:AM491">
    <cfRule type="cellIs" dxfId="1125" priority="1610" stopIfTrue="1" operator="between">
      <formula>100</formula>
      <formula>110</formula>
    </cfRule>
  </conditionalFormatting>
  <conditionalFormatting sqref="AK12:AM491">
    <cfRule type="cellIs" dxfId="1124" priority="1601" stopIfTrue="1" operator="greaterThan">
      <formula>110</formula>
    </cfRule>
    <cfRule type="cellIs" dxfId="1123" priority="1602" stopIfTrue="1" operator="between">
      <formula>100</formula>
      <formula>110</formula>
    </cfRule>
    <cfRule type="cellIs" dxfId="1122" priority="1603" stopIfTrue="1" operator="between">
      <formula>80</formula>
      <formula>100</formula>
    </cfRule>
    <cfRule type="cellIs" dxfId="1121" priority="1604" stopIfTrue="1" operator="lessThan">
      <formula>80</formula>
    </cfRule>
  </conditionalFormatting>
  <conditionalFormatting sqref="AK12:AM491">
    <cfRule type="cellIs" dxfId="1120" priority="1605" stopIfTrue="1" operator="between">
      <formula>100</formula>
      <formula>110</formula>
    </cfRule>
  </conditionalFormatting>
  <conditionalFormatting sqref="D12:T17">
    <cfRule type="expression" dxfId="1119" priority="1596">
      <formula>AN12=1</formula>
    </cfRule>
    <cfRule type="expression" dxfId="1118" priority="1597">
      <formula>AN12=2</formula>
    </cfRule>
    <cfRule type="expression" dxfId="1117" priority="1599">
      <formula>AN12=6</formula>
    </cfRule>
  </conditionalFormatting>
  <conditionalFormatting sqref="D12:T17">
    <cfRule type="expression" dxfId="1116" priority="1598">
      <formula>AN12=4</formula>
    </cfRule>
  </conditionalFormatting>
  <conditionalFormatting sqref="D12">
    <cfRule type="expression" dxfId="1115" priority="1600">
      <formula>AN12=7</formula>
    </cfRule>
  </conditionalFormatting>
  <conditionalFormatting sqref="D13:D17">
    <cfRule type="expression" dxfId="1114" priority="1595">
      <formula>AN13=7</formula>
    </cfRule>
  </conditionalFormatting>
  <conditionalFormatting sqref="E12:T12">
    <cfRule type="expression" dxfId="1113" priority="1594">
      <formula>AO12=7</formula>
    </cfRule>
  </conditionalFormatting>
  <conditionalFormatting sqref="E13:T17">
    <cfRule type="expression" dxfId="1112" priority="1593">
      <formula>AO13=7</formula>
    </cfRule>
  </conditionalFormatting>
  <conditionalFormatting sqref="D18:T23">
    <cfRule type="expression" dxfId="1111" priority="1588">
      <formula>AN18=1</formula>
    </cfRule>
    <cfRule type="expression" dxfId="1110" priority="1589">
      <formula>AN18=2</formula>
    </cfRule>
    <cfRule type="expression" dxfId="1109" priority="1591">
      <formula>AN18=6</formula>
    </cfRule>
  </conditionalFormatting>
  <conditionalFormatting sqref="D18:T23">
    <cfRule type="expression" dxfId="1108" priority="1590">
      <formula>AN18=4</formula>
    </cfRule>
  </conditionalFormatting>
  <conditionalFormatting sqref="D18">
    <cfRule type="expression" dxfId="1107" priority="1592">
      <formula>AN18=7</formula>
    </cfRule>
  </conditionalFormatting>
  <conditionalFormatting sqref="D19:D23">
    <cfRule type="expression" dxfId="1106" priority="1587">
      <formula>AN19=7</formula>
    </cfRule>
  </conditionalFormatting>
  <conditionalFormatting sqref="E18:T18">
    <cfRule type="expression" dxfId="1105" priority="1586">
      <formula>AO18=7</formula>
    </cfRule>
  </conditionalFormatting>
  <conditionalFormatting sqref="E19:T23">
    <cfRule type="expression" dxfId="1104" priority="1585">
      <formula>AO19=7</formula>
    </cfRule>
  </conditionalFormatting>
  <conditionalFormatting sqref="D24:T29">
    <cfRule type="expression" dxfId="1103" priority="1580">
      <formula>AN24=1</formula>
    </cfRule>
    <cfRule type="expression" dxfId="1102" priority="1581">
      <formula>AN24=2</formula>
    </cfRule>
    <cfRule type="expression" dxfId="1101" priority="1583">
      <formula>AN24=6</formula>
    </cfRule>
  </conditionalFormatting>
  <conditionalFormatting sqref="D24:T29">
    <cfRule type="expression" dxfId="1100" priority="1582">
      <formula>AN24=4</formula>
    </cfRule>
  </conditionalFormatting>
  <conditionalFormatting sqref="D24">
    <cfRule type="expression" dxfId="1099" priority="1584">
      <formula>AN24=7</formula>
    </cfRule>
  </conditionalFormatting>
  <conditionalFormatting sqref="D25:D29">
    <cfRule type="expression" dxfId="1098" priority="1579">
      <formula>AN25=7</formula>
    </cfRule>
  </conditionalFormatting>
  <conditionalFormatting sqref="E24:T24">
    <cfRule type="expression" dxfId="1097" priority="1578">
      <formula>AO24=7</formula>
    </cfRule>
  </conditionalFormatting>
  <conditionalFormatting sqref="E25:T29">
    <cfRule type="expression" dxfId="1096" priority="1577">
      <formula>AO25=7</formula>
    </cfRule>
  </conditionalFormatting>
  <conditionalFormatting sqref="D30:T35">
    <cfRule type="expression" dxfId="1095" priority="1572">
      <formula>AN30=1</formula>
    </cfRule>
    <cfRule type="expression" dxfId="1094" priority="1573">
      <formula>AN30=2</formula>
    </cfRule>
    <cfRule type="expression" dxfId="1093" priority="1575">
      <formula>AN30=6</formula>
    </cfRule>
  </conditionalFormatting>
  <conditionalFormatting sqref="D30:T35">
    <cfRule type="expression" dxfId="1092" priority="1574">
      <formula>AN30=4</formula>
    </cfRule>
  </conditionalFormatting>
  <conditionalFormatting sqref="D30">
    <cfRule type="expression" dxfId="1091" priority="1576">
      <formula>AN30=7</formula>
    </cfRule>
  </conditionalFormatting>
  <conditionalFormatting sqref="D31:D35">
    <cfRule type="expression" dxfId="1090" priority="1571">
      <formula>AN31=7</formula>
    </cfRule>
  </conditionalFormatting>
  <conditionalFormatting sqref="E30:T30">
    <cfRule type="expression" dxfId="1089" priority="1570">
      <formula>AO30=7</formula>
    </cfRule>
  </conditionalFormatting>
  <conditionalFormatting sqref="E31:T35">
    <cfRule type="expression" dxfId="1088" priority="1569">
      <formula>AO31=7</formula>
    </cfRule>
  </conditionalFormatting>
  <conditionalFormatting sqref="D36:T41">
    <cfRule type="expression" dxfId="1087" priority="1564">
      <formula>AN36=1</formula>
    </cfRule>
    <cfRule type="expression" dxfId="1086" priority="1565">
      <formula>AN36=2</formula>
    </cfRule>
    <cfRule type="expression" dxfId="1085" priority="1567">
      <formula>AN36=6</formula>
    </cfRule>
  </conditionalFormatting>
  <conditionalFormatting sqref="D36:T41">
    <cfRule type="expression" dxfId="1084" priority="1566">
      <formula>AN36=4</formula>
    </cfRule>
  </conditionalFormatting>
  <conditionalFormatting sqref="D36">
    <cfRule type="expression" dxfId="1083" priority="1568">
      <formula>AN36=7</formula>
    </cfRule>
  </conditionalFormatting>
  <conditionalFormatting sqref="D37:D41">
    <cfRule type="expression" dxfId="1082" priority="1563">
      <formula>AN37=7</formula>
    </cfRule>
  </conditionalFormatting>
  <conditionalFormatting sqref="E36:T36">
    <cfRule type="expression" dxfId="1081" priority="1562">
      <formula>AO36=7</formula>
    </cfRule>
  </conditionalFormatting>
  <conditionalFormatting sqref="E37:T41">
    <cfRule type="expression" dxfId="1080" priority="1561">
      <formula>AO37=7</formula>
    </cfRule>
  </conditionalFormatting>
  <conditionalFormatting sqref="D42:T47">
    <cfRule type="expression" dxfId="1079" priority="1556">
      <formula>AN42=1</formula>
    </cfRule>
    <cfRule type="expression" dxfId="1078" priority="1557">
      <formula>AN42=2</formula>
    </cfRule>
    <cfRule type="expression" dxfId="1077" priority="1559">
      <formula>AN42=6</formula>
    </cfRule>
  </conditionalFormatting>
  <conditionalFormatting sqref="D42:T47">
    <cfRule type="expression" dxfId="1076" priority="1558">
      <formula>AN42=4</formula>
    </cfRule>
  </conditionalFormatting>
  <conditionalFormatting sqref="D42">
    <cfRule type="expression" dxfId="1075" priority="1560">
      <formula>AN42=7</formula>
    </cfRule>
  </conditionalFormatting>
  <conditionalFormatting sqref="D43:D47">
    <cfRule type="expression" dxfId="1074" priority="1555">
      <formula>AN43=7</formula>
    </cfRule>
  </conditionalFormatting>
  <conditionalFormatting sqref="E42:T42">
    <cfRule type="expression" dxfId="1073" priority="1554">
      <formula>AO42=7</formula>
    </cfRule>
  </conditionalFormatting>
  <conditionalFormatting sqref="E43:T47">
    <cfRule type="expression" dxfId="1072" priority="1553">
      <formula>AO43=7</formula>
    </cfRule>
  </conditionalFormatting>
  <conditionalFormatting sqref="D48:T53">
    <cfRule type="expression" dxfId="1071" priority="1548">
      <formula>AN48=1</formula>
    </cfRule>
    <cfRule type="expression" dxfId="1070" priority="1549">
      <formula>AN48=2</formula>
    </cfRule>
    <cfRule type="expression" dxfId="1069" priority="1551">
      <formula>AN48=6</formula>
    </cfRule>
  </conditionalFormatting>
  <conditionalFormatting sqref="D48:T53">
    <cfRule type="expression" dxfId="1068" priority="1550">
      <formula>AN48=4</formula>
    </cfRule>
  </conditionalFormatting>
  <conditionalFormatting sqref="D48">
    <cfRule type="expression" dxfId="1067" priority="1552">
      <formula>AN48=7</formula>
    </cfRule>
  </conditionalFormatting>
  <conditionalFormatting sqref="D49:D53">
    <cfRule type="expression" dxfId="1066" priority="1547">
      <formula>AN49=7</formula>
    </cfRule>
  </conditionalFormatting>
  <conditionalFormatting sqref="E48:T48">
    <cfRule type="expression" dxfId="1065" priority="1546">
      <formula>AO48=7</formula>
    </cfRule>
  </conditionalFormatting>
  <conditionalFormatting sqref="E49:T53">
    <cfRule type="expression" dxfId="1064" priority="1545">
      <formula>AO49=7</formula>
    </cfRule>
  </conditionalFormatting>
  <conditionalFormatting sqref="D54:T59">
    <cfRule type="expression" dxfId="1063" priority="1540">
      <formula>AN54=1</formula>
    </cfRule>
    <cfRule type="expression" dxfId="1062" priority="1541">
      <formula>AN54=2</formula>
    </cfRule>
    <cfRule type="expression" dxfId="1061" priority="1543">
      <formula>AN54=6</formula>
    </cfRule>
  </conditionalFormatting>
  <conditionalFormatting sqref="D54:T59">
    <cfRule type="expression" dxfId="1060" priority="1542">
      <formula>AN54=4</formula>
    </cfRule>
  </conditionalFormatting>
  <conditionalFormatting sqref="D54">
    <cfRule type="expression" dxfId="1059" priority="1544">
      <formula>AN54=7</formula>
    </cfRule>
  </conditionalFormatting>
  <conditionalFormatting sqref="D55:D59">
    <cfRule type="expression" dxfId="1058" priority="1539">
      <formula>AN55=7</formula>
    </cfRule>
  </conditionalFormatting>
  <conditionalFormatting sqref="E54:T54">
    <cfRule type="expression" dxfId="1057" priority="1538">
      <formula>AO54=7</formula>
    </cfRule>
  </conditionalFormatting>
  <conditionalFormatting sqref="E55:T59">
    <cfRule type="expression" dxfId="1056" priority="1537">
      <formula>AO55=7</formula>
    </cfRule>
  </conditionalFormatting>
  <conditionalFormatting sqref="D60:T65">
    <cfRule type="expression" dxfId="1055" priority="1532">
      <formula>AN60=1</formula>
    </cfRule>
    <cfRule type="expression" dxfId="1054" priority="1533">
      <formula>AN60=2</formula>
    </cfRule>
    <cfRule type="expression" dxfId="1053" priority="1535">
      <formula>AN60=6</formula>
    </cfRule>
  </conditionalFormatting>
  <conditionalFormatting sqref="D60:T65">
    <cfRule type="expression" dxfId="1052" priority="1534">
      <formula>AN60=4</formula>
    </cfRule>
  </conditionalFormatting>
  <conditionalFormatting sqref="D60">
    <cfRule type="expression" dxfId="1051" priority="1536">
      <formula>AN60=7</formula>
    </cfRule>
  </conditionalFormatting>
  <conditionalFormatting sqref="D61:D65">
    <cfRule type="expression" dxfId="1050" priority="1531">
      <formula>AN61=7</formula>
    </cfRule>
  </conditionalFormatting>
  <conditionalFormatting sqref="E60:T60">
    <cfRule type="expression" dxfId="1049" priority="1530">
      <formula>AO60=7</formula>
    </cfRule>
  </conditionalFormatting>
  <conditionalFormatting sqref="E61:T65">
    <cfRule type="expression" dxfId="1048" priority="1529">
      <formula>AO61=7</formula>
    </cfRule>
  </conditionalFormatting>
  <conditionalFormatting sqref="D66:T71">
    <cfRule type="expression" dxfId="1047" priority="1524">
      <formula>AN66=1</formula>
    </cfRule>
    <cfRule type="expression" dxfId="1046" priority="1525">
      <formula>AN66=2</formula>
    </cfRule>
    <cfRule type="expression" dxfId="1045" priority="1527">
      <formula>AN66=6</formula>
    </cfRule>
  </conditionalFormatting>
  <conditionalFormatting sqref="D66:T71">
    <cfRule type="expression" dxfId="1044" priority="1526">
      <formula>AN66=4</formula>
    </cfRule>
  </conditionalFormatting>
  <conditionalFormatting sqref="D66">
    <cfRule type="expression" dxfId="1043" priority="1528">
      <formula>AN66=7</formula>
    </cfRule>
  </conditionalFormatting>
  <conditionalFormatting sqref="D67:D71">
    <cfRule type="expression" dxfId="1042" priority="1523">
      <formula>AN67=7</formula>
    </cfRule>
  </conditionalFormatting>
  <conditionalFormatting sqref="E66:T66">
    <cfRule type="expression" dxfId="1041" priority="1522">
      <formula>AO66=7</formula>
    </cfRule>
  </conditionalFormatting>
  <conditionalFormatting sqref="E67:T71">
    <cfRule type="expression" dxfId="1040" priority="1521">
      <formula>AO67=7</formula>
    </cfRule>
  </conditionalFormatting>
  <conditionalFormatting sqref="D72:T77">
    <cfRule type="expression" dxfId="1039" priority="1516">
      <formula>AN72=1</formula>
    </cfRule>
    <cfRule type="expression" dxfId="1038" priority="1517">
      <formula>AN72=2</formula>
    </cfRule>
    <cfRule type="expression" dxfId="1037" priority="1519">
      <formula>AN72=6</formula>
    </cfRule>
  </conditionalFormatting>
  <conditionalFormatting sqref="D72:T77">
    <cfRule type="expression" dxfId="1036" priority="1518">
      <formula>AN72=4</formula>
    </cfRule>
  </conditionalFormatting>
  <conditionalFormatting sqref="D72">
    <cfRule type="expression" dxfId="1035" priority="1520">
      <formula>AN72=7</formula>
    </cfRule>
  </conditionalFormatting>
  <conditionalFormatting sqref="D73:D77">
    <cfRule type="expression" dxfId="1034" priority="1515">
      <formula>AN73=7</formula>
    </cfRule>
  </conditionalFormatting>
  <conditionalFormatting sqref="E72:T72">
    <cfRule type="expression" dxfId="1033" priority="1514">
      <formula>AO72=7</formula>
    </cfRule>
  </conditionalFormatting>
  <conditionalFormatting sqref="E73:T77">
    <cfRule type="expression" dxfId="1032" priority="1513">
      <formula>AO73=7</formula>
    </cfRule>
  </conditionalFormatting>
  <conditionalFormatting sqref="D78:T83">
    <cfRule type="expression" dxfId="1031" priority="1508">
      <formula>AN78=1</formula>
    </cfRule>
    <cfRule type="expression" dxfId="1030" priority="1509">
      <formula>AN78=2</formula>
    </cfRule>
    <cfRule type="expression" dxfId="1029" priority="1511">
      <formula>AN78=6</formula>
    </cfRule>
  </conditionalFormatting>
  <conditionalFormatting sqref="D78:T83">
    <cfRule type="expression" dxfId="1028" priority="1510">
      <formula>AN78=4</formula>
    </cfRule>
  </conditionalFormatting>
  <conditionalFormatting sqref="D78">
    <cfRule type="expression" dxfId="1027" priority="1512">
      <formula>AN78=7</formula>
    </cfRule>
  </conditionalFormatting>
  <conditionalFormatting sqref="D79:D83">
    <cfRule type="expression" dxfId="1026" priority="1507">
      <formula>AN79=7</formula>
    </cfRule>
  </conditionalFormatting>
  <conditionalFormatting sqref="E78:T78">
    <cfRule type="expression" dxfId="1025" priority="1506">
      <formula>AO78=7</formula>
    </cfRule>
  </conditionalFormatting>
  <conditionalFormatting sqref="E79:T83">
    <cfRule type="expression" dxfId="1024" priority="1505">
      <formula>AO79=7</formula>
    </cfRule>
  </conditionalFormatting>
  <conditionalFormatting sqref="D84:T89">
    <cfRule type="expression" dxfId="1023" priority="1500">
      <formula>AN84=1</formula>
    </cfRule>
    <cfRule type="expression" dxfId="1022" priority="1501">
      <formula>AN84=2</formula>
    </cfRule>
    <cfRule type="expression" dxfId="1021" priority="1503">
      <formula>AN84=6</formula>
    </cfRule>
  </conditionalFormatting>
  <conditionalFormatting sqref="D84:T89">
    <cfRule type="expression" dxfId="1020" priority="1502">
      <formula>AN84=4</formula>
    </cfRule>
  </conditionalFormatting>
  <conditionalFormatting sqref="D84">
    <cfRule type="expression" dxfId="1019" priority="1504">
      <formula>AN84=7</formula>
    </cfRule>
  </conditionalFormatting>
  <conditionalFormatting sqref="D85:D89">
    <cfRule type="expression" dxfId="1018" priority="1499">
      <formula>AN85=7</formula>
    </cfRule>
  </conditionalFormatting>
  <conditionalFormatting sqref="E84:T84">
    <cfRule type="expression" dxfId="1017" priority="1498">
      <formula>AO84=7</formula>
    </cfRule>
  </conditionalFormatting>
  <conditionalFormatting sqref="E85:T89">
    <cfRule type="expression" dxfId="1016" priority="1497">
      <formula>AO85=7</formula>
    </cfRule>
  </conditionalFormatting>
  <conditionalFormatting sqref="D90:T95">
    <cfRule type="expression" dxfId="1015" priority="1492">
      <formula>AN90=1</formula>
    </cfRule>
    <cfRule type="expression" dxfId="1014" priority="1493">
      <formula>AN90=2</formula>
    </cfRule>
    <cfRule type="expression" dxfId="1013" priority="1495">
      <formula>AN90=6</formula>
    </cfRule>
  </conditionalFormatting>
  <conditionalFormatting sqref="D90:T95">
    <cfRule type="expression" dxfId="1012" priority="1494">
      <formula>AN90=4</formula>
    </cfRule>
  </conditionalFormatting>
  <conditionalFormatting sqref="D90">
    <cfRule type="expression" dxfId="1011" priority="1496">
      <formula>AN90=7</formula>
    </cfRule>
  </conditionalFormatting>
  <conditionalFormatting sqref="D91:D95">
    <cfRule type="expression" dxfId="1010" priority="1491">
      <formula>AN91=7</formula>
    </cfRule>
  </conditionalFormatting>
  <conditionalFormatting sqref="E90:T90">
    <cfRule type="expression" dxfId="1009" priority="1490">
      <formula>AO90=7</formula>
    </cfRule>
  </conditionalFormatting>
  <conditionalFormatting sqref="E91:T95">
    <cfRule type="expression" dxfId="1008" priority="1489">
      <formula>AO91=7</formula>
    </cfRule>
  </conditionalFormatting>
  <conditionalFormatting sqref="D96:T101">
    <cfRule type="expression" dxfId="1007" priority="1484">
      <formula>AN96=1</formula>
    </cfRule>
    <cfRule type="expression" dxfId="1006" priority="1485">
      <formula>AN96=2</formula>
    </cfRule>
    <cfRule type="expression" dxfId="1005" priority="1487">
      <formula>AN96=6</formula>
    </cfRule>
  </conditionalFormatting>
  <conditionalFormatting sqref="D96:T101">
    <cfRule type="expression" dxfId="1004" priority="1486">
      <formula>AN96=4</formula>
    </cfRule>
  </conditionalFormatting>
  <conditionalFormatting sqref="D96">
    <cfRule type="expression" dxfId="1003" priority="1488">
      <formula>AN96=7</formula>
    </cfRule>
  </conditionalFormatting>
  <conditionalFormatting sqref="D97:D101">
    <cfRule type="expression" dxfId="1002" priority="1483">
      <formula>AN97=7</formula>
    </cfRule>
  </conditionalFormatting>
  <conditionalFormatting sqref="E96:T96">
    <cfRule type="expression" dxfId="1001" priority="1482">
      <formula>AO96=7</formula>
    </cfRule>
  </conditionalFormatting>
  <conditionalFormatting sqref="E97:T101">
    <cfRule type="expression" dxfId="1000" priority="1481">
      <formula>AO97=7</formula>
    </cfRule>
  </conditionalFormatting>
  <conditionalFormatting sqref="D102:T107">
    <cfRule type="expression" dxfId="999" priority="1476">
      <formula>AN102=1</formula>
    </cfRule>
    <cfRule type="expression" dxfId="998" priority="1477">
      <formula>AN102=2</formula>
    </cfRule>
    <cfRule type="expression" dxfId="997" priority="1479">
      <formula>AN102=6</formula>
    </cfRule>
  </conditionalFormatting>
  <conditionalFormatting sqref="D102:T107">
    <cfRule type="expression" dxfId="996" priority="1478">
      <formula>AN102=4</formula>
    </cfRule>
  </conditionalFormatting>
  <conditionalFormatting sqref="D102">
    <cfRule type="expression" dxfId="995" priority="1480">
      <formula>AN102=7</formula>
    </cfRule>
  </conditionalFormatting>
  <conditionalFormatting sqref="D103:D107">
    <cfRule type="expression" dxfId="994" priority="1475">
      <formula>AN103=7</formula>
    </cfRule>
  </conditionalFormatting>
  <conditionalFormatting sqref="E102:T102">
    <cfRule type="expression" dxfId="993" priority="1474">
      <formula>AO102=7</formula>
    </cfRule>
  </conditionalFormatting>
  <conditionalFormatting sqref="E103:T107">
    <cfRule type="expression" dxfId="992" priority="1473">
      <formula>AO103=7</formula>
    </cfRule>
  </conditionalFormatting>
  <conditionalFormatting sqref="D108:T113">
    <cfRule type="expression" dxfId="991" priority="1468">
      <formula>AN108=1</formula>
    </cfRule>
    <cfRule type="expression" dxfId="990" priority="1469">
      <formula>AN108=2</formula>
    </cfRule>
    <cfRule type="expression" dxfId="989" priority="1471">
      <formula>AN108=6</formula>
    </cfRule>
  </conditionalFormatting>
  <conditionalFormatting sqref="D108:T113">
    <cfRule type="expression" dxfId="988" priority="1470">
      <formula>AN108=4</formula>
    </cfRule>
  </conditionalFormatting>
  <conditionalFormatting sqref="D108">
    <cfRule type="expression" dxfId="987" priority="1472">
      <formula>AN108=7</formula>
    </cfRule>
  </conditionalFormatting>
  <conditionalFormatting sqref="D109:D113">
    <cfRule type="expression" dxfId="986" priority="1467">
      <formula>AN109=7</formula>
    </cfRule>
  </conditionalFormatting>
  <conditionalFormatting sqref="E108:T108">
    <cfRule type="expression" dxfId="985" priority="1466">
      <formula>AO108=7</formula>
    </cfRule>
  </conditionalFormatting>
  <conditionalFormatting sqref="E109:T113">
    <cfRule type="expression" dxfId="984" priority="1465">
      <formula>AO109=7</formula>
    </cfRule>
  </conditionalFormatting>
  <conditionalFormatting sqref="D114:T119">
    <cfRule type="expression" dxfId="983" priority="1460">
      <formula>AN114=1</formula>
    </cfRule>
    <cfRule type="expression" dxfId="982" priority="1461">
      <formula>AN114=2</formula>
    </cfRule>
    <cfRule type="expression" dxfId="981" priority="1463">
      <formula>AN114=6</formula>
    </cfRule>
  </conditionalFormatting>
  <conditionalFormatting sqref="D114:T119">
    <cfRule type="expression" dxfId="980" priority="1462">
      <formula>AN114=4</formula>
    </cfRule>
  </conditionalFormatting>
  <conditionalFormatting sqref="D114">
    <cfRule type="expression" dxfId="979" priority="1464">
      <formula>AN114=7</formula>
    </cfRule>
  </conditionalFormatting>
  <conditionalFormatting sqref="D115:D119">
    <cfRule type="expression" dxfId="978" priority="1459">
      <formula>AN115=7</formula>
    </cfRule>
  </conditionalFormatting>
  <conditionalFormatting sqref="E114:T114">
    <cfRule type="expression" dxfId="977" priority="1458">
      <formula>AO114=7</formula>
    </cfRule>
  </conditionalFormatting>
  <conditionalFormatting sqref="E115:T119">
    <cfRule type="expression" dxfId="976" priority="1457">
      <formula>AO115=7</formula>
    </cfRule>
  </conditionalFormatting>
  <conditionalFormatting sqref="D120:T125">
    <cfRule type="expression" dxfId="975" priority="1452">
      <formula>AN120=1</formula>
    </cfRule>
    <cfRule type="expression" dxfId="974" priority="1453">
      <formula>AN120=2</formula>
    </cfRule>
    <cfRule type="expression" dxfId="973" priority="1455">
      <formula>AN120=6</formula>
    </cfRule>
  </conditionalFormatting>
  <conditionalFormatting sqref="D120:T125">
    <cfRule type="expression" dxfId="972" priority="1454">
      <formula>AN120=4</formula>
    </cfRule>
  </conditionalFormatting>
  <conditionalFormatting sqref="D120">
    <cfRule type="expression" dxfId="971" priority="1456">
      <formula>AN120=7</formula>
    </cfRule>
  </conditionalFormatting>
  <conditionalFormatting sqref="D121:D125">
    <cfRule type="expression" dxfId="970" priority="1451">
      <formula>AN121=7</formula>
    </cfRule>
  </conditionalFormatting>
  <conditionalFormatting sqref="E120:T120">
    <cfRule type="expression" dxfId="969" priority="1450">
      <formula>AO120=7</formula>
    </cfRule>
  </conditionalFormatting>
  <conditionalFormatting sqref="E121:T125">
    <cfRule type="expression" dxfId="968" priority="1449">
      <formula>AO121=7</formula>
    </cfRule>
  </conditionalFormatting>
  <conditionalFormatting sqref="D126:T131">
    <cfRule type="expression" dxfId="967" priority="1444">
      <formula>AN126=1</formula>
    </cfRule>
    <cfRule type="expression" dxfId="966" priority="1445">
      <formula>AN126=2</formula>
    </cfRule>
    <cfRule type="expression" dxfId="965" priority="1447">
      <formula>AN126=6</formula>
    </cfRule>
  </conditionalFormatting>
  <conditionalFormatting sqref="D126:T131">
    <cfRule type="expression" dxfId="964" priority="1446">
      <formula>AN126=4</formula>
    </cfRule>
  </conditionalFormatting>
  <conditionalFormatting sqref="D126">
    <cfRule type="expression" dxfId="963" priority="1448">
      <formula>AN126=7</formula>
    </cfRule>
  </conditionalFormatting>
  <conditionalFormatting sqref="D127:D131">
    <cfRule type="expression" dxfId="962" priority="1443">
      <formula>AN127=7</formula>
    </cfRule>
  </conditionalFormatting>
  <conditionalFormatting sqref="E126:T126">
    <cfRule type="expression" dxfId="961" priority="1442">
      <formula>AO126=7</formula>
    </cfRule>
  </conditionalFormatting>
  <conditionalFormatting sqref="E127:T131">
    <cfRule type="expression" dxfId="960" priority="1441">
      <formula>AO127=7</formula>
    </cfRule>
  </conditionalFormatting>
  <conditionalFormatting sqref="D132:T137">
    <cfRule type="expression" dxfId="959" priority="1436">
      <formula>AN132=1</formula>
    </cfRule>
    <cfRule type="expression" dxfId="958" priority="1437">
      <formula>AN132=2</formula>
    </cfRule>
    <cfRule type="expression" dxfId="957" priority="1439">
      <formula>AN132=6</formula>
    </cfRule>
  </conditionalFormatting>
  <conditionalFormatting sqref="D132:T137">
    <cfRule type="expression" dxfId="956" priority="1438">
      <formula>AN132=4</formula>
    </cfRule>
  </conditionalFormatting>
  <conditionalFormatting sqref="D132">
    <cfRule type="expression" dxfId="955" priority="1440">
      <formula>AN132=7</formula>
    </cfRule>
  </conditionalFormatting>
  <conditionalFormatting sqref="D133:D137">
    <cfRule type="expression" dxfId="954" priority="1435">
      <formula>AN133=7</formula>
    </cfRule>
  </conditionalFormatting>
  <conditionalFormatting sqref="E132:T132">
    <cfRule type="expression" dxfId="953" priority="1434">
      <formula>AO132=7</formula>
    </cfRule>
  </conditionalFormatting>
  <conditionalFormatting sqref="E133:T137">
    <cfRule type="expression" dxfId="952" priority="1433">
      <formula>AO133=7</formula>
    </cfRule>
  </conditionalFormatting>
  <conditionalFormatting sqref="D138:T143">
    <cfRule type="expression" dxfId="951" priority="1428">
      <formula>AN138=1</formula>
    </cfRule>
    <cfRule type="expression" dxfId="950" priority="1429">
      <formula>AN138=2</formula>
    </cfRule>
    <cfRule type="expression" dxfId="949" priority="1431">
      <formula>AN138=6</formula>
    </cfRule>
  </conditionalFormatting>
  <conditionalFormatting sqref="D138:T143">
    <cfRule type="expression" dxfId="948" priority="1430">
      <formula>AN138=4</formula>
    </cfRule>
  </conditionalFormatting>
  <conditionalFormatting sqref="D138">
    <cfRule type="expression" dxfId="947" priority="1432">
      <formula>AN138=7</formula>
    </cfRule>
  </conditionalFormatting>
  <conditionalFormatting sqref="D139:D143">
    <cfRule type="expression" dxfId="946" priority="1427">
      <formula>AN139=7</formula>
    </cfRule>
  </conditionalFormatting>
  <conditionalFormatting sqref="E138:T138">
    <cfRule type="expression" dxfId="945" priority="1426">
      <formula>AO138=7</formula>
    </cfRule>
  </conditionalFormatting>
  <conditionalFormatting sqref="E139:T143">
    <cfRule type="expression" dxfId="944" priority="1425">
      <formula>AO139=7</formula>
    </cfRule>
  </conditionalFormatting>
  <conditionalFormatting sqref="D144:T149">
    <cfRule type="expression" dxfId="943" priority="1420">
      <formula>AN144=1</formula>
    </cfRule>
    <cfRule type="expression" dxfId="942" priority="1421">
      <formula>AN144=2</formula>
    </cfRule>
    <cfRule type="expression" dxfId="941" priority="1423">
      <formula>AN144=6</formula>
    </cfRule>
  </conditionalFormatting>
  <conditionalFormatting sqref="D144:T149">
    <cfRule type="expression" dxfId="940" priority="1422">
      <formula>AN144=4</formula>
    </cfRule>
  </conditionalFormatting>
  <conditionalFormatting sqref="D144">
    <cfRule type="expression" dxfId="939" priority="1424">
      <formula>AN144=7</formula>
    </cfRule>
  </conditionalFormatting>
  <conditionalFormatting sqref="D145:D149">
    <cfRule type="expression" dxfId="938" priority="1419">
      <formula>AN145=7</formula>
    </cfRule>
  </conditionalFormatting>
  <conditionalFormatting sqref="E144:T144">
    <cfRule type="expression" dxfId="937" priority="1418">
      <formula>AO144=7</formula>
    </cfRule>
  </conditionalFormatting>
  <conditionalFormatting sqref="E145:T149">
    <cfRule type="expression" dxfId="936" priority="1417">
      <formula>AO145=7</formula>
    </cfRule>
  </conditionalFormatting>
  <conditionalFormatting sqref="D150:T155">
    <cfRule type="expression" dxfId="935" priority="1412">
      <formula>AN150=1</formula>
    </cfRule>
    <cfRule type="expression" dxfId="934" priority="1413">
      <formula>AN150=2</formula>
    </cfRule>
    <cfRule type="expression" dxfId="933" priority="1415">
      <formula>AN150=6</formula>
    </cfRule>
  </conditionalFormatting>
  <conditionalFormatting sqref="D150:T155">
    <cfRule type="expression" dxfId="932" priority="1414">
      <formula>AN150=4</formula>
    </cfRule>
  </conditionalFormatting>
  <conditionalFormatting sqref="D150">
    <cfRule type="expression" dxfId="931" priority="1416">
      <formula>AN150=7</formula>
    </cfRule>
  </conditionalFormatting>
  <conditionalFormatting sqref="D151:D155">
    <cfRule type="expression" dxfId="930" priority="1411">
      <formula>AN151=7</formula>
    </cfRule>
  </conditionalFormatting>
  <conditionalFormatting sqref="E150:T150">
    <cfRule type="expression" dxfId="929" priority="1410">
      <formula>AO150=7</formula>
    </cfRule>
  </conditionalFormatting>
  <conditionalFormatting sqref="E151:T155">
    <cfRule type="expression" dxfId="928" priority="1409">
      <formula>AO151=7</formula>
    </cfRule>
  </conditionalFormatting>
  <conditionalFormatting sqref="D156:T161">
    <cfRule type="expression" dxfId="927" priority="1404">
      <formula>AN156=1</formula>
    </cfRule>
    <cfRule type="expression" dxfId="926" priority="1405">
      <formula>AN156=2</formula>
    </cfRule>
    <cfRule type="expression" dxfId="925" priority="1407">
      <formula>AN156=6</formula>
    </cfRule>
  </conditionalFormatting>
  <conditionalFormatting sqref="D156:T161">
    <cfRule type="expression" dxfId="924" priority="1406">
      <formula>AN156=4</formula>
    </cfRule>
  </conditionalFormatting>
  <conditionalFormatting sqref="D156">
    <cfRule type="expression" dxfId="923" priority="1408">
      <formula>AN156=7</formula>
    </cfRule>
  </conditionalFormatting>
  <conditionalFormatting sqref="D157:D161">
    <cfRule type="expression" dxfId="922" priority="1403">
      <formula>AN157=7</formula>
    </cfRule>
  </conditionalFormatting>
  <conditionalFormatting sqref="E156:T156">
    <cfRule type="expression" dxfId="921" priority="1402">
      <formula>AO156=7</formula>
    </cfRule>
  </conditionalFormatting>
  <conditionalFormatting sqref="E157:T161">
    <cfRule type="expression" dxfId="920" priority="1401">
      <formula>AO157=7</formula>
    </cfRule>
  </conditionalFormatting>
  <conditionalFormatting sqref="D162:T167">
    <cfRule type="expression" dxfId="919" priority="1396">
      <formula>AN162=1</formula>
    </cfRule>
    <cfRule type="expression" dxfId="918" priority="1397">
      <formula>AN162=2</formula>
    </cfRule>
    <cfRule type="expression" dxfId="917" priority="1399">
      <formula>AN162=6</formula>
    </cfRule>
  </conditionalFormatting>
  <conditionalFormatting sqref="D162:T167">
    <cfRule type="expression" dxfId="916" priority="1398">
      <formula>AN162=4</formula>
    </cfRule>
  </conditionalFormatting>
  <conditionalFormatting sqref="D162">
    <cfRule type="expression" dxfId="915" priority="1400">
      <formula>AN162=7</formula>
    </cfRule>
  </conditionalFormatting>
  <conditionalFormatting sqref="D163:D167">
    <cfRule type="expression" dxfId="914" priority="1395">
      <formula>AN163=7</formula>
    </cfRule>
  </conditionalFormatting>
  <conditionalFormatting sqref="E162:T162">
    <cfRule type="expression" dxfId="913" priority="1394">
      <formula>AO162=7</formula>
    </cfRule>
  </conditionalFormatting>
  <conditionalFormatting sqref="E163:T167">
    <cfRule type="expression" dxfId="912" priority="1393">
      <formula>AO163=7</formula>
    </cfRule>
  </conditionalFormatting>
  <conditionalFormatting sqref="D168:T173">
    <cfRule type="expression" dxfId="911" priority="1388">
      <formula>AN168=1</formula>
    </cfRule>
    <cfRule type="expression" dxfId="910" priority="1389">
      <formula>AN168=2</formula>
    </cfRule>
    <cfRule type="expression" dxfId="909" priority="1391">
      <formula>AN168=6</formula>
    </cfRule>
  </conditionalFormatting>
  <conditionalFormatting sqref="D168:T173">
    <cfRule type="expression" dxfId="908" priority="1390">
      <formula>AN168=4</formula>
    </cfRule>
  </conditionalFormatting>
  <conditionalFormatting sqref="D168">
    <cfRule type="expression" dxfId="907" priority="1392">
      <formula>AN168=7</formula>
    </cfRule>
  </conditionalFormatting>
  <conditionalFormatting sqref="D169:D173">
    <cfRule type="expression" dxfId="906" priority="1387">
      <formula>AN169=7</formula>
    </cfRule>
  </conditionalFormatting>
  <conditionalFormatting sqref="E168:T168">
    <cfRule type="expression" dxfId="905" priority="1386">
      <formula>AO168=7</formula>
    </cfRule>
  </conditionalFormatting>
  <conditionalFormatting sqref="E169:T173">
    <cfRule type="expression" dxfId="904" priority="1385">
      <formula>AO169=7</formula>
    </cfRule>
  </conditionalFormatting>
  <conditionalFormatting sqref="D174:T179">
    <cfRule type="expression" dxfId="903" priority="1380">
      <formula>AN174=1</formula>
    </cfRule>
    <cfRule type="expression" dxfId="902" priority="1381">
      <formula>AN174=2</formula>
    </cfRule>
    <cfRule type="expression" dxfId="901" priority="1383">
      <formula>AN174=6</formula>
    </cfRule>
  </conditionalFormatting>
  <conditionalFormatting sqref="D174:T179">
    <cfRule type="expression" dxfId="900" priority="1382">
      <formula>AN174=4</formula>
    </cfRule>
  </conditionalFormatting>
  <conditionalFormatting sqref="D174">
    <cfRule type="expression" dxfId="899" priority="1384">
      <formula>AN174=7</formula>
    </cfRule>
  </conditionalFormatting>
  <conditionalFormatting sqref="D175:D179">
    <cfRule type="expression" dxfId="898" priority="1379">
      <formula>AN175=7</formula>
    </cfRule>
  </conditionalFormatting>
  <conditionalFormatting sqref="E174:T174">
    <cfRule type="expression" dxfId="897" priority="1378">
      <formula>AO174=7</formula>
    </cfRule>
  </conditionalFormatting>
  <conditionalFormatting sqref="E175:T179">
    <cfRule type="expression" dxfId="896" priority="1377">
      <formula>AO175=7</formula>
    </cfRule>
  </conditionalFormatting>
  <conditionalFormatting sqref="D180:T185">
    <cfRule type="expression" dxfId="895" priority="1372">
      <formula>AN180=1</formula>
    </cfRule>
    <cfRule type="expression" dxfId="894" priority="1373">
      <formula>AN180=2</formula>
    </cfRule>
    <cfRule type="expression" dxfId="893" priority="1375">
      <formula>AN180=6</formula>
    </cfRule>
  </conditionalFormatting>
  <conditionalFormatting sqref="D180:T185">
    <cfRule type="expression" dxfId="892" priority="1374">
      <formula>AN180=4</formula>
    </cfRule>
  </conditionalFormatting>
  <conditionalFormatting sqref="D180">
    <cfRule type="expression" dxfId="891" priority="1376">
      <formula>AN180=7</formula>
    </cfRule>
  </conditionalFormatting>
  <conditionalFormatting sqref="D181:D185">
    <cfRule type="expression" dxfId="890" priority="1371">
      <formula>AN181=7</formula>
    </cfRule>
  </conditionalFormatting>
  <conditionalFormatting sqref="E180:T180">
    <cfRule type="expression" dxfId="889" priority="1370">
      <formula>AO180=7</formula>
    </cfRule>
  </conditionalFormatting>
  <conditionalFormatting sqref="E181:T185">
    <cfRule type="expression" dxfId="888" priority="1369">
      <formula>AO181=7</formula>
    </cfRule>
  </conditionalFormatting>
  <conditionalFormatting sqref="D186:T191">
    <cfRule type="expression" dxfId="887" priority="1364">
      <formula>AN186=1</formula>
    </cfRule>
    <cfRule type="expression" dxfId="886" priority="1365">
      <formula>AN186=2</formula>
    </cfRule>
    <cfRule type="expression" dxfId="885" priority="1367">
      <formula>AN186=6</formula>
    </cfRule>
  </conditionalFormatting>
  <conditionalFormatting sqref="D186:T191">
    <cfRule type="expression" dxfId="884" priority="1366">
      <formula>AN186=4</formula>
    </cfRule>
  </conditionalFormatting>
  <conditionalFormatting sqref="D186">
    <cfRule type="expression" dxfId="883" priority="1368">
      <formula>AN186=7</formula>
    </cfRule>
  </conditionalFormatting>
  <conditionalFormatting sqref="D187:D191">
    <cfRule type="expression" dxfId="882" priority="1363">
      <formula>AN187=7</formula>
    </cfRule>
  </conditionalFormatting>
  <conditionalFormatting sqref="E186:T186">
    <cfRule type="expression" dxfId="881" priority="1362">
      <formula>AO186=7</formula>
    </cfRule>
  </conditionalFormatting>
  <conditionalFormatting sqref="E187:T191">
    <cfRule type="expression" dxfId="880" priority="1361">
      <formula>AO187=7</formula>
    </cfRule>
  </conditionalFormatting>
  <conditionalFormatting sqref="D192:T197">
    <cfRule type="expression" dxfId="879" priority="1356">
      <formula>AN192=1</formula>
    </cfRule>
    <cfRule type="expression" dxfId="878" priority="1357">
      <formula>AN192=2</formula>
    </cfRule>
    <cfRule type="expression" dxfId="877" priority="1359">
      <formula>AN192=6</formula>
    </cfRule>
  </conditionalFormatting>
  <conditionalFormatting sqref="D192:T197">
    <cfRule type="expression" dxfId="876" priority="1358">
      <formula>AN192=4</formula>
    </cfRule>
  </conditionalFormatting>
  <conditionalFormatting sqref="D192">
    <cfRule type="expression" dxfId="875" priority="1360">
      <formula>AN192=7</formula>
    </cfRule>
  </conditionalFormatting>
  <conditionalFormatting sqref="D193:D197">
    <cfRule type="expression" dxfId="874" priority="1355">
      <formula>AN193=7</formula>
    </cfRule>
  </conditionalFormatting>
  <conditionalFormatting sqref="E192:T192">
    <cfRule type="expression" dxfId="873" priority="1354">
      <formula>AO192=7</formula>
    </cfRule>
  </conditionalFormatting>
  <conditionalFormatting sqref="E193:T197">
    <cfRule type="expression" dxfId="872" priority="1353">
      <formula>AO193=7</formula>
    </cfRule>
  </conditionalFormatting>
  <conditionalFormatting sqref="D198:T203">
    <cfRule type="expression" dxfId="871" priority="1348">
      <formula>AN198=1</formula>
    </cfRule>
    <cfRule type="expression" dxfId="870" priority="1349">
      <formula>AN198=2</formula>
    </cfRule>
    <cfRule type="expression" dxfId="869" priority="1351">
      <formula>AN198=6</formula>
    </cfRule>
  </conditionalFormatting>
  <conditionalFormatting sqref="D198:T203">
    <cfRule type="expression" dxfId="868" priority="1350">
      <formula>AN198=4</formula>
    </cfRule>
  </conditionalFormatting>
  <conditionalFormatting sqref="D198">
    <cfRule type="expression" dxfId="867" priority="1352">
      <formula>AN198=7</formula>
    </cfRule>
  </conditionalFormatting>
  <conditionalFormatting sqref="D199:D203">
    <cfRule type="expression" dxfId="866" priority="1347">
      <formula>AN199=7</formula>
    </cfRule>
  </conditionalFormatting>
  <conditionalFormatting sqref="E198:T198">
    <cfRule type="expression" dxfId="865" priority="1346">
      <formula>AO198=7</formula>
    </cfRule>
  </conditionalFormatting>
  <conditionalFormatting sqref="E199:T203">
    <cfRule type="expression" dxfId="864" priority="1345">
      <formula>AO199=7</formula>
    </cfRule>
  </conditionalFormatting>
  <conditionalFormatting sqref="D204:T209">
    <cfRule type="expression" dxfId="863" priority="1340">
      <formula>AN204=1</formula>
    </cfRule>
    <cfRule type="expression" dxfId="862" priority="1341">
      <formula>AN204=2</formula>
    </cfRule>
    <cfRule type="expression" dxfId="861" priority="1343">
      <formula>AN204=6</formula>
    </cfRule>
  </conditionalFormatting>
  <conditionalFormatting sqref="D204:T209">
    <cfRule type="expression" dxfId="860" priority="1342">
      <formula>AN204=4</formula>
    </cfRule>
  </conditionalFormatting>
  <conditionalFormatting sqref="D204">
    <cfRule type="expression" dxfId="859" priority="1344">
      <formula>AN204=7</formula>
    </cfRule>
  </conditionalFormatting>
  <conditionalFormatting sqref="D205:D209">
    <cfRule type="expression" dxfId="858" priority="1339">
      <formula>AN205=7</formula>
    </cfRule>
  </conditionalFormatting>
  <conditionalFormatting sqref="E204:T204">
    <cfRule type="expression" dxfId="857" priority="1338">
      <formula>AO204=7</formula>
    </cfRule>
  </conditionalFormatting>
  <conditionalFormatting sqref="E205:T209">
    <cfRule type="expression" dxfId="856" priority="1337">
      <formula>AO205=7</formula>
    </cfRule>
  </conditionalFormatting>
  <conditionalFormatting sqref="D210:T215">
    <cfRule type="expression" dxfId="855" priority="1332">
      <formula>AN210=1</formula>
    </cfRule>
    <cfRule type="expression" dxfId="854" priority="1333">
      <formula>AN210=2</formula>
    </cfRule>
    <cfRule type="expression" dxfId="853" priority="1335">
      <formula>AN210=6</formula>
    </cfRule>
  </conditionalFormatting>
  <conditionalFormatting sqref="D210:T215">
    <cfRule type="expression" dxfId="852" priority="1334">
      <formula>AN210=4</formula>
    </cfRule>
  </conditionalFormatting>
  <conditionalFormatting sqref="D210">
    <cfRule type="expression" dxfId="851" priority="1336">
      <formula>AN210=7</formula>
    </cfRule>
  </conditionalFormatting>
  <conditionalFormatting sqref="D211:D215">
    <cfRule type="expression" dxfId="850" priority="1331">
      <formula>AN211=7</formula>
    </cfRule>
  </conditionalFormatting>
  <conditionalFormatting sqref="E210:T210">
    <cfRule type="expression" dxfId="849" priority="1330">
      <formula>AO210=7</formula>
    </cfRule>
  </conditionalFormatting>
  <conditionalFormatting sqref="E211:T215">
    <cfRule type="expression" dxfId="848" priority="1329">
      <formula>AO211=7</formula>
    </cfRule>
  </conditionalFormatting>
  <conditionalFormatting sqref="D216:T221">
    <cfRule type="expression" dxfId="847" priority="1324">
      <formula>AN216=1</formula>
    </cfRule>
    <cfRule type="expression" dxfId="846" priority="1325">
      <formula>AN216=2</formula>
    </cfRule>
    <cfRule type="expression" dxfId="845" priority="1327">
      <formula>AN216=6</formula>
    </cfRule>
  </conditionalFormatting>
  <conditionalFormatting sqref="D216:T221">
    <cfRule type="expression" dxfId="844" priority="1326">
      <formula>AN216=4</formula>
    </cfRule>
  </conditionalFormatting>
  <conditionalFormatting sqref="D216">
    <cfRule type="expression" dxfId="843" priority="1328">
      <formula>AN216=7</formula>
    </cfRule>
  </conditionalFormatting>
  <conditionalFormatting sqref="D217:D221">
    <cfRule type="expression" dxfId="842" priority="1323">
      <formula>AN217=7</formula>
    </cfRule>
  </conditionalFormatting>
  <conditionalFormatting sqref="E216:T216">
    <cfRule type="expression" dxfId="841" priority="1322">
      <formula>AO216=7</formula>
    </cfRule>
  </conditionalFormatting>
  <conditionalFormatting sqref="E217:T221">
    <cfRule type="expression" dxfId="840" priority="1321">
      <formula>AO217=7</formula>
    </cfRule>
  </conditionalFormatting>
  <conditionalFormatting sqref="D222:T227">
    <cfRule type="expression" dxfId="839" priority="1316">
      <formula>AN222=1</formula>
    </cfRule>
    <cfRule type="expression" dxfId="838" priority="1317">
      <formula>AN222=2</formula>
    </cfRule>
    <cfRule type="expression" dxfId="837" priority="1319">
      <formula>AN222=6</formula>
    </cfRule>
  </conditionalFormatting>
  <conditionalFormatting sqref="D222:T227">
    <cfRule type="expression" dxfId="836" priority="1318">
      <formula>AN222=4</formula>
    </cfRule>
  </conditionalFormatting>
  <conditionalFormatting sqref="D222">
    <cfRule type="expression" dxfId="835" priority="1320">
      <formula>AN222=7</formula>
    </cfRule>
  </conditionalFormatting>
  <conditionalFormatting sqref="D223:D227">
    <cfRule type="expression" dxfId="834" priority="1315">
      <formula>AN223=7</formula>
    </cfRule>
  </conditionalFormatting>
  <conditionalFormatting sqref="E222:T222">
    <cfRule type="expression" dxfId="833" priority="1314">
      <formula>AO222=7</formula>
    </cfRule>
  </conditionalFormatting>
  <conditionalFormatting sqref="E223:T227">
    <cfRule type="expression" dxfId="832" priority="1313">
      <formula>AO223=7</formula>
    </cfRule>
  </conditionalFormatting>
  <conditionalFormatting sqref="D228:T233">
    <cfRule type="expression" dxfId="831" priority="1308">
      <formula>AN228=1</formula>
    </cfRule>
    <cfRule type="expression" dxfId="830" priority="1309">
      <formula>AN228=2</formula>
    </cfRule>
    <cfRule type="expression" dxfId="829" priority="1311">
      <formula>AN228=6</formula>
    </cfRule>
  </conditionalFormatting>
  <conditionalFormatting sqref="D228:T233">
    <cfRule type="expression" dxfId="828" priority="1310">
      <formula>AN228=4</formula>
    </cfRule>
  </conditionalFormatting>
  <conditionalFormatting sqref="D228">
    <cfRule type="expression" dxfId="827" priority="1312">
      <formula>AN228=7</formula>
    </cfRule>
  </conditionalFormatting>
  <conditionalFormatting sqref="D229:D233">
    <cfRule type="expression" dxfId="826" priority="1307">
      <formula>AN229=7</formula>
    </cfRule>
  </conditionalFormatting>
  <conditionalFormatting sqref="E228:T228">
    <cfRule type="expression" dxfId="825" priority="1306">
      <formula>AO228=7</formula>
    </cfRule>
  </conditionalFormatting>
  <conditionalFormatting sqref="E229:T233">
    <cfRule type="expression" dxfId="824" priority="1305">
      <formula>AO229=7</formula>
    </cfRule>
  </conditionalFormatting>
  <conditionalFormatting sqref="D234:T239">
    <cfRule type="expression" dxfId="823" priority="1300">
      <formula>AN234=1</formula>
    </cfRule>
    <cfRule type="expression" dxfId="822" priority="1301">
      <formula>AN234=2</formula>
    </cfRule>
    <cfRule type="expression" dxfId="821" priority="1303">
      <formula>AN234=6</formula>
    </cfRule>
  </conditionalFormatting>
  <conditionalFormatting sqref="D234:T239">
    <cfRule type="expression" dxfId="820" priority="1302">
      <formula>AN234=4</formula>
    </cfRule>
  </conditionalFormatting>
  <conditionalFormatting sqref="D234">
    <cfRule type="expression" dxfId="819" priority="1304">
      <formula>AN234=7</formula>
    </cfRule>
  </conditionalFormatting>
  <conditionalFormatting sqref="D235:D239">
    <cfRule type="expression" dxfId="818" priority="1299">
      <formula>AN235=7</formula>
    </cfRule>
  </conditionalFormatting>
  <conditionalFormatting sqref="E234:T234">
    <cfRule type="expression" dxfId="817" priority="1298">
      <formula>AO234=7</formula>
    </cfRule>
  </conditionalFormatting>
  <conditionalFormatting sqref="E235:T239">
    <cfRule type="expression" dxfId="816" priority="1297">
      <formula>AO235=7</formula>
    </cfRule>
  </conditionalFormatting>
  <conditionalFormatting sqref="D240:T245">
    <cfRule type="expression" dxfId="815" priority="1292">
      <formula>AN240=1</formula>
    </cfRule>
    <cfRule type="expression" dxfId="814" priority="1293">
      <formula>AN240=2</formula>
    </cfRule>
    <cfRule type="expression" dxfId="813" priority="1295">
      <formula>AN240=6</formula>
    </cfRule>
  </conditionalFormatting>
  <conditionalFormatting sqref="D240:T245">
    <cfRule type="expression" dxfId="812" priority="1294">
      <formula>AN240=4</formula>
    </cfRule>
  </conditionalFormatting>
  <conditionalFormatting sqref="D240">
    <cfRule type="expression" dxfId="811" priority="1296">
      <formula>AN240=7</formula>
    </cfRule>
  </conditionalFormatting>
  <conditionalFormatting sqref="D241:D245">
    <cfRule type="expression" dxfId="810" priority="1291">
      <formula>AN241=7</formula>
    </cfRule>
  </conditionalFormatting>
  <conditionalFormatting sqref="E240:T240">
    <cfRule type="expression" dxfId="809" priority="1290">
      <formula>AO240=7</formula>
    </cfRule>
  </conditionalFormatting>
  <conditionalFormatting sqref="E241:T245">
    <cfRule type="expression" dxfId="808" priority="1289">
      <formula>AO241=7</formula>
    </cfRule>
  </conditionalFormatting>
  <conditionalFormatting sqref="D246:T251">
    <cfRule type="expression" dxfId="807" priority="1284">
      <formula>AN246=1</formula>
    </cfRule>
    <cfRule type="expression" dxfId="806" priority="1285">
      <formula>AN246=2</formula>
    </cfRule>
    <cfRule type="expression" dxfId="805" priority="1287">
      <formula>AN246=6</formula>
    </cfRule>
  </conditionalFormatting>
  <conditionalFormatting sqref="D246:T251">
    <cfRule type="expression" dxfId="804" priority="1286">
      <formula>AN246=4</formula>
    </cfRule>
  </conditionalFormatting>
  <conditionalFormatting sqref="D246">
    <cfRule type="expression" dxfId="803" priority="1288">
      <formula>AN246=7</formula>
    </cfRule>
  </conditionalFormatting>
  <conditionalFormatting sqref="D247:D251">
    <cfRule type="expression" dxfId="802" priority="1283">
      <formula>AN247=7</formula>
    </cfRule>
  </conditionalFormatting>
  <conditionalFormatting sqref="E246:T246">
    <cfRule type="expression" dxfId="801" priority="1282">
      <formula>AO246=7</formula>
    </cfRule>
  </conditionalFormatting>
  <conditionalFormatting sqref="E247:T251">
    <cfRule type="expression" dxfId="800" priority="1281">
      <formula>AO247=7</formula>
    </cfRule>
  </conditionalFormatting>
  <conditionalFormatting sqref="D252:T257">
    <cfRule type="expression" dxfId="799" priority="1276">
      <formula>AN252=1</formula>
    </cfRule>
    <cfRule type="expression" dxfId="798" priority="1277">
      <formula>AN252=2</formula>
    </cfRule>
    <cfRule type="expression" dxfId="797" priority="1279">
      <formula>AN252=6</formula>
    </cfRule>
  </conditionalFormatting>
  <conditionalFormatting sqref="D252:T257">
    <cfRule type="expression" dxfId="796" priority="1278">
      <formula>AN252=4</formula>
    </cfRule>
  </conditionalFormatting>
  <conditionalFormatting sqref="D252">
    <cfRule type="expression" dxfId="795" priority="1280">
      <formula>AN252=7</formula>
    </cfRule>
  </conditionalFormatting>
  <conditionalFormatting sqref="D253:D257">
    <cfRule type="expression" dxfId="794" priority="1275">
      <formula>AN253=7</formula>
    </cfRule>
  </conditionalFormatting>
  <conditionalFormatting sqref="E252:T252">
    <cfRule type="expression" dxfId="793" priority="1274">
      <formula>AO252=7</formula>
    </cfRule>
  </conditionalFormatting>
  <conditionalFormatting sqref="E253:T257">
    <cfRule type="expression" dxfId="792" priority="1273">
      <formula>AO253=7</formula>
    </cfRule>
  </conditionalFormatting>
  <conditionalFormatting sqref="D258:T263">
    <cfRule type="expression" dxfId="791" priority="1268">
      <formula>AN258=1</formula>
    </cfRule>
    <cfRule type="expression" dxfId="790" priority="1269">
      <formula>AN258=2</formula>
    </cfRule>
    <cfRule type="expression" dxfId="789" priority="1271">
      <formula>AN258=6</formula>
    </cfRule>
  </conditionalFormatting>
  <conditionalFormatting sqref="D258:T263">
    <cfRule type="expression" dxfId="788" priority="1270">
      <formula>AN258=4</formula>
    </cfRule>
  </conditionalFormatting>
  <conditionalFormatting sqref="D258">
    <cfRule type="expression" dxfId="787" priority="1272">
      <formula>AN258=7</formula>
    </cfRule>
  </conditionalFormatting>
  <conditionalFormatting sqref="D259:D263">
    <cfRule type="expression" dxfId="786" priority="1267">
      <formula>AN259=7</formula>
    </cfRule>
  </conditionalFormatting>
  <conditionalFormatting sqref="E258:T258">
    <cfRule type="expression" dxfId="785" priority="1266">
      <formula>AO258=7</formula>
    </cfRule>
  </conditionalFormatting>
  <conditionalFormatting sqref="E259:T263">
    <cfRule type="expression" dxfId="784" priority="1265">
      <formula>AO259=7</formula>
    </cfRule>
  </conditionalFormatting>
  <conditionalFormatting sqref="D264:T269">
    <cfRule type="expression" dxfId="783" priority="1260">
      <formula>AN264=1</formula>
    </cfRule>
    <cfRule type="expression" dxfId="782" priority="1261">
      <formula>AN264=2</formula>
    </cfRule>
    <cfRule type="expression" dxfId="781" priority="1263">
      <formula>AN264=6</formula>
    </cfRule>
  </conditionalFormatting>
  <conditionalFormatting sqref="D264:T269">
    <cfRule type="expression" dxfId="780" priority="1262">
      <formula>AN264=4</formula>
    </cfRule>
  </conditionalFormatting>
  <conditionalFormatting sqref="D264">
    <cfRule type="expression" dxfId="779" priority="1264">
      <formula>AN264=7</formula>
    </cfRule>
  </conditionalFormatting>
  <conditionalFormatting sqref="D265:D269">
    <cfRule type="expression" dxfId="778" priority="1259">
      <formula>AN265=7</formula>
    </cfRule>
  </conditionalFormatting>
  <conditionalFormatting sqref="E264:T264">
    <cfRule type="expression" dxfId="777" priority="1258">
      <formula>AO264=7</formula>
    </cfRule>
  </conditionalFormatting>
  <conditionalFormatting sqref="E265:T269">
    <cfRule type="expression" dxfId="776" priority="1257">
      <formula>AO265=7</formula>
    </cfRule>
  </conditionalFormatting>
  <conditionalFormatting sqref="D270:T275">
    <cfRule type="expression" dxfId="775" priority="1252">
      <formula>AN270=1</formula>
    </cfRule>
    <cfRule type="expression" dxfId="774" priority="1253">
      <formula>AN270=2</formula>
    </cfRule>
    <cfRule type="expression" dxfId="773" priority="1255">
      <formula>AN270=6</formula>
    </cfRule>
  </conditionalFormatting>
  <conditionalFormatting sqref="D270:T275">
    <cfRule type="expression" dxfId="772" priority="1254">
      <formula>AN270=4</formula>
    </cfRule>
  </conditionalFormatting>
  <conditionalFormatting sqref="D270">
    <cfRule type="expression" dxfId="771" priority="1256">
      <formula>AN270=7</formula>
    </cfRule>
  </conditionalFormatting>
  <conditionalFormatting sqref="D271:D275">
    <cfRule type="expression" dxfId="770" priority="1251">
      <formula>AN271=7</formula>
    </cfRule>
  </conditionalFormatting>
  <conditionalFormatting sqref="E270:T270">
    <cfRule type="expression" dxfId="769" priority="1250">
      <formula>AO270=7</formula>
    </cfRule>
  </conditionalFormatting>
  <conditionalFormatting sqref="E271:T275">
    <cfRule type="expression" dxfId="768" priority="1249">
      <formula>AO271=7</formula>
    </cfRule>
  </conditionalFormatting>
  <conditionalFormatting sqref="D276:T281">
    <cfRule type="expression" dxfId="767" priority="1244">
      <formula>AN276=1</formula>
    </cfRule>
    <cfRule type="expression" dxfId="766" priority="1245">
      <formula>AN276=2</formula>
    </cfRule>
    <cfRule type="expression" dxfId="765" priority="1247">
      <formula>AN276=6</formula>
    </cfRule>
  </conditionalFormatting>
  <conditionalFormatting sqref="D276:T281">
    <cfRule type="expression" dxfId="764" priority="1246">
      <formula>AN276=4</formula>
    </cfRule>
  </conditionalFormatting>
  <conditionalFormatting sqref="D276">
    <cfRule type="expression" dxfId="763" priority="1248">
      <formula>AN276=7</formula>
    </cfRule>
  </conditionalFormatting>
  <conditionalFormatting sqref="D277:D281">
    <cfRule type="expression" dxfId="762" priority="1243">
      <formula>AN277=7</formula>
    </cfRule>
  </conditionalFormatting>
  <conditionalFormatting sqref="E276:T276">
    <cfRule type="expression" dxfId="761" priority="1242">
      <formula>AO276=7</formula>
    </cfRule>
  </conditionalFormatting>
  <conditionalFormatting sqref="E277:T281">
    <cfRule type="expression" dxfId="760" priority="1241">
      <formula>AO277=7</formula>
    </cfRule>
  </conditionalFormatting>
  <conditionalFormatting sqref="D282:T287">
    <cfRule type="expression" dxfId="759" priority="1236">
      <formula>AN282=1</formula>
    </cfRule>
    <cfRule type="expression" dxfId="758" priority="1237">
      <formula>AN282=2</formula>
    </cfRule>
    <cfRule type="expression" dxfId="757" priority="1239">
      <formula>AN282=6</formula>
    </cfRule>
  </conditionalFormatting>
  <conditionalFormatting sqref="D282:T287">
    <cfRule type="expression" dxfId="756" priority="1238">
      <formula>AN282=4</formula>
    </cfRule>
  </conditionalFormatting>
  <conditionalFormatting sqref="D282">
    <cfRule type="expression" dxfId="755" priority="1240">
      <formula>AN282=7</formula>
    </cfRule>
  </conditionalFormatting>
  <conditionalFormatting sqref="D283:D287">
    <cfRule type="expression" dxfId="754" priority="1235">
      <formula>AN283=7</formula>
    </cfRule>
  </conditionalFormatting>
  <conditionalFormatting sqref="E282:T282">
    <cfRule type="expression" dxfId="753" priority="1234">
      <formula>AO282=7</formula>
    </cfRule>
  </conditionalFormatting>
  <conditionalFormatting sqref="E283:T287">
    <cfRule type="expression" dxfId="752" priority="1233">
      <formula>AO283=7</formula>
    </cfRule>
  </conditionalFormatting>
  <conditionalFormatting sqref="D288:T293">
    <cfRule type="expression" dxfId="751" priority="1228">
      <formula>AN288=1</formula>
    </cfRule>
    <cfRule type="expression" dxfId="750" priority="1229">
      <formula>AN288=2</formula>
    </cfRule>
    <cfRule type="expression" dxfId="749" priority="1231">
      <formula>AN288=6</formula>
    </cfRule>
  </conditionalFormatting>
  <conditionalFormatting sqref="D288:T293">
    <cfRule type="expression" dxfId="748" priority="1230">
      <formula>AN288=4</formula>
    </cfRule>
  </conditionalFormatting>
  <conditionalFormatting sqref="D288">
    <cfRule type="expression" dxfId="747" priority="1232">
      <formula>AN288=7</formula>
    </cfRule>
  </conditionalFormatting>
  <conditionalFormatting sqref="D289:D293">
    <cfRule type="expression" dxfId="746" priority="1227">
      <formula>AN289=7</formula>
    </cfRule>
  </conditionalFormatting>
  <conditionalFormatting sqref="E288:T288">
    <cfRule type="expression" dxfId="745" priority="1226">
      <formula>AO288=7</formula>
    </cfRule>
  </conditionalFormatting>
  <conditionalFormatting sqref="E289:T293">
    <cfRule type="expression" dxfId="744" priority="1225">
      <formula>AO289=7</formula>
    </cfRule>
  </conditionalFormatting>
  <conditionalFormatting sqref="D294:T299">
    <cfRule type="expression" dxfId="743" priority="1220">
      <formula>AN294=1</formula>
    </cfRule>
    <cfRule type="expression" dxfId="742" priority="1221">
      <formula>AN294=2</formula>
    </cfRule>
    <cfRule type="expression" dxfId="741" priority="1223">
      <formula>AN294=6</formula>
    </cfRule>
  </conditionalFormatting>
  <conditionalFormatting sqref="D294:T299">
    <cfRule type="expression" dxfId="740" priority="1222">
      <formula>AN294=4</formula>
    </cfRule>
  </conditionalFormatting>
  <conditionalFormatting sqref="D294">
    <cfRule type="expression" dxfId="739" priority="1224">
      <formula>AN294=7</formula>
    </cfRule>
  </conditionalFormatting>
  <conditionalFormatting sqref="D295:D299">
    <cfRule type="expression" dxfId="738" priority="1219">
      <formula>AN295=7</formula>
    </cfRule>
  </conditionalFormatting>
  <conditionalFormatting sqref="E294:T294">
    <cfRule type="expression" dxfId="737" priority="1218">
      <formula>AO294=7</formula>
    </cfRule>
  </conditionalFormatting>
  <conditionalFormatting sqref="E295:T299">
    <cfRule type="expression" dxfId="736" priority="1217">
      <formula>AO295=7</formula>
    </cfRule>
  </conditionalFormatting>
  <conditionalFormatting sqref="D300:T305">
    <cfRule type="expression" dxfId="735" priority="1212">
      <formula>AN300=1</formula>
    </cfRule>
    <cfRule type="expression" dxfId="734" priority="1213">
      <formula>AN300=2</formula>
    </cfRule>
    <cfRule type="expression" dxfId="733" priority="1215">
      <formula>AN300=6</formula>
    </cfRule>
  </conditionalFormatting>
  <conditionalFormatting sqref="D300:T305">
    <cfRule type="expression" dxfId="732" priority="1214">
      <formula>AN300=4</formula>
    </cfRule>
  </conditionalFormatting>
  <conditionalFormatting sqref="D300">
    <cfRule type="expression" dxfId="731" priority="1216">
      <formula>AN300=7</formula>
    </cfRule>
  </conditionalFormatting>
  <conditionalFormatting sqref="D301:D305">
    <cfRule type="expression" dxfId="730" priority="1211">
      <formula>AN301=7</formula>
    </cfRule>
  </conditionalFormatting>
  <conditionalFormatting sqref="E300:T300">
    <cfRule type="expression" dxfId="729" priority="1210">
      <formula>AO300=7</formula>
    </cfRule>
  </conditionalFormatting>
  <conditionalFormatting sqref="E301:T305">
    <cfRule type="expression" dxfId="728" priority="1209">
      <formula>AO301=7</formula>
    </cfRule>
  </conditionalFormatting>
  <conditionalFormatting sqref="D306:T311">
    <cfRule type="expression" dxfId="727" priority="1204">
      <formula>AN306=1</formula>
    </cfRule>
    <cfRule type="expression" dxfId="726" priority="1205">
      <formula>AN306=2</formula>
    </cfRule>
    <cfRule type="expression" dxfId="725" priority="1207">
      <formula>AN306=6</formula>
    </cfRule>
  </conditionalFormatting>
  <conditionalFormatting sqref="D306:T311">
    <cfRule type="expression" dxfId="724" priority="1206">
      <formula>AN306=4</formula>
    </cfRule>
  </conditionalFormatting>
  <conditionalFormatting sqref="D306">
    <cfRule type="expression" dxfId="723" priority="1208">
      <formula>AN306=7</formula>
    </cfRule>
  </conditionalFormatting>
  <conditionalFormatting sqref="D307:D311">
    <cfRule type="expression" dxfId="722" priority="1203">
      <formula>AN307=7</formula>
    </cfRule>
  </conditionalFormatting>
  <conditionalFormatting sqref="E306:T306">
    <cfRule type="expression" dxfId="721" priority="1202">
      <formula>AO306=7</formula>
    </cfRule>
  </conditionalFormatting>
  <conditionalFormatting sqref="E307:T311">
    <cfRule type="expression" dxfId="720" priority="1201">
      <formula>AO307=7</formula>
    </cfRule>
  </conditionalFormatting>
  <conditionalFormatting sqref="D312:T317">
    <cfRule type="expression" dxfId="719" priority="1196">
      <formula>AN312=1</formula>
    </cfRule>
    <cfRule type="expression" dxfId="718" priority="1197">
      <formula>AN312=2</formula>
    </cfRule>
    <cfRule type="expression" dxfId="717" priority="1199">
      <formula>AN312=6</formula>
    </cfRule>
  </conditionalFormatting>
  <conditionalFormatting sqref="D312:T317">
    <cfRule type="expression" dxfId="716" priority="1198">
      <formula>AN312=4</formula>
    </cfRule>
  </conditionalFormatting>
  <conditionalFormatting sqref="D312">
    <cfRule type="expression" dxfId="715" priority="1200">
      <formula>AN312=7</formula>
    </cfRule>
  </conditionalFormatting>
  <conditionalFormatting sqref="D313:D317">
    <cfRule type="expression" dxfId="714" priority="1195">
      <formula>AN313=7</formula>
    </cfRule>
  </conditionalFormatting>
  <conditionalFormatting sqref="E312:T312">
    <cfRule type="expression" dxfId="713" priority="1194">
      <formula>AO312=7</formula>
    </cfRule>
  </conditionalFormatting>
  <conditionalFormatting sqref="E313:T317">
    <cfRule type="expression" dxfId="712" priority="1193">
      <formula>AO313=7</formula>
    </cfRule>
  </conditionalFormatting>
  <conditionalFormatting sqref="D318:T323">
    <cfRule type="expression" dxfId="711" priority="1188">
      <formula>AN318=1</formula>
    </cfRule>
    <cfRule type="expression" dxfId="710" priority="1189">
      <formula>AN318=2</formula>
    </cfRule>
    <cfRule type="expression" dxfId="709" priority="1191">
      <formula>AN318=6</formula>
    </cfRule>
  </conditionalFormatting>
  <conditionalFormatting sqref="D318:T323">
    <cfRule type="expression" dxfId="708" priority="1190">
      <formula>AN318=4</formula>
    </cfRule>
  </conditionalFormatting>
  <conditionalFormatting sqref="D318">
    <cfRule type="expression" dxfId="707" priority="1192">
      <formula>AN318=7</formula>
    </cfRule>
  </conditionalFormatting>
  <conditionalFormatting sqref="D319:D323">
    <cfRule type="expression" dxfId="706" priority="1187">
      <formula>AN319=7</formula>
    </cfRule>
  </conditionalFormatting>
  <conditionalFormatting sqref="E318:T318">
    <cfRule type="expression" dxfId="705" priority="1186">
      <formula>AO318=7</formula>
    </cfRule>
  </conditionalFormatting>
  <conditionalFormatting sqref="E319:T323">
    <cfRule type="expression" dxfId="704" priority="1185">
      <formula>AO319=7</formula>
    </cfRule>
  </conditionalFormatting>
  <conditionalFormatting sqref="D324:T329">
    <cfRule type="expression" dxfId="703" priority="1180">
      <formula>AN324=1</formula>
    </cfRule>
    <cfRule type="expression" dxfId="702" priority="1181">
      <formula>AN324=2</formula>
    </cfRule>
    <cfRule type="expression" dxfId="701" priority="1183">
      <formula>AN324=6</formula>
    </cfRule>
  </conditionalFormatting>
  <conditionalFormatting sqref="D324:T329">
    <cfRule type="expression" dxfId="700" priority="1182">
      <formula>AN324=4</formula>
    </cfRule>
  </conditionalFormatting>
  <conditionalFormatting sqref="D324">
    <cfRule type="expression" dxfId="699" priority="1184">
      <formula>AN324=7</formula>
    </cfRule>
  </conditionalFormatting>
  <conditionalFormatting sqref="D325:D329">
    <cfRule type="expression" dxfId="698" priority="1179">
      <formula>AN325=7</formula>
    </cfRule>
  </conditionalFormatting>
  <conditionalFormatting sqref="E324:T324">
    <cfRule type="expression" dxfId="697" priority="1178">
      <formula>AO324=7</formula>
    </cfRule>
  </conditionalFormatting>
  <conditionalFormatting sqref="E325:T329">
    <cfRule type="expression" dxfId="696" priority="1177">
      <formula>AO325=7</formula>
    </cfRule>
  </conditionalFormatting>
  <conditionalFormatting sqref="D330:T335">
    <cfRule type="expression" dxfId="695" priority="1172">
      <formula>AN330=1</formula>
    </cfRule>
    <cfRule type="expression" dxfId="694" priority="1173">
      <formula>AN330=2</formula>
    </cfRule>
    <cfRule type="expression" dxfId="693" priority="1175">
      <formula>AN330=6</formula>
    </cfRule>
  </conditionalFormatting>
  <conditionalFormatting sqref="D330:T335">
    <cfRule type="expression" dxfId="692" priority="1174">
      <formula>AN330=4</formula>
    </cfRule>
  </conditionalFormatting>
  <conditionalFormatting sqref="D330">
    <cfRule type="expression" dxfId="691" priority="1176">
      <formula>AN330=7</formula>
    </cfRule>
  </conditionalFormatting>
  <conditionalFormatting sqref="D331:D335">
    <cfRule type="expression" dxfId="690" priority="1171">
      <formula>AN331=7</formula>
    </cfRule>
  </conditionalFormatting>
  <conditionalFormatting sqref="E330:T330">
    <cfRule type="expression" dxfId="689" priority="1170">
      <formula>AO330=7</formula>
    </cfRule>
  </conditionalFormatting>
  <conditionalFormatting sqref="E331:T335">
    <cfRule type="expression" dxfId="688" priority="1169">
      <formula>AO331=7</formula>
    </cfRule>
  </conditionalFormatting>
  <conditionalFormatting sqref="D336:T341">
    <cfRule type="expression" dxfId="687" priority="1164">
      <formula>AN336=1</formula>
    </cfRule>
    <cfRule type="expression" dxfId="686" priority="1165">
      <formula>AN336=2</formula>
    </cfRule>
    <cfRule type="expression" dxfId="685" priority="1167">
      <formula>AN336=6</formula>
    </cfRule>
  </conditionalFormatting>
  <conditionalFormatting sqref="D336:T341">
    <cfRule type="expression" dxfId="684" priority="1166">
      <formula>AN336=4</formula>
    </cfRule>
  </conditionalFormatting>
  <conditionalFormatting sqref="D336">
    <cfRule type="expression" dxfId="683" priority="1168">
      <formula>AN336=7</formula>
    </cfRule>
  </conditionalFormatting>
  <conditionalFormatting sqref="D337:D341">
    <cfRule type="expression" dxfId="682" priority="1163">
      <formula>AN337=7</formula>
    </cfRule>
  </conditionalFormatting>
  <conditionalFormatting sqref="E336:T336">
    <cfRule type="expression" dxfId="681" priority="1162">
      <formula>AO336=7</formula>
    </cfRule>
  </conditionalFormatting>
  <conditionalFormatting sqref="E337:T341">
    <cfRule type="expression" dxfId="680" priority="1161">
      <formula>AO337=7</formula>
    </cfRule>
  </conditionalFormatting>
  <conditionalFormatting sqref="D342:T347">
    <cfRule type="expression" dxfId="679" priority="1156">
      <formula>AN342=1</formula>
    </cfRule>
    <cfRule type="expression" dxfId="678" priority="1157">
      <formula>AN342=2</formula>
    </cfRule>
    <cfRule type="expression" dxfId="677" priority="1159">
      <formula>AN342=6</formula>
    </cfRule>
  </conditionalFormatting>
  <conditionalFormatting sqref="D342:T347">
    <cfRule type="expression" dxfId="676" priority="1158">
      <formula>AN342=4</formula>
    </cfRule>
  </conditionalFormatting>
  <conditionalFormatting sqref="D342">
    <cfRule type="expression" dxfId="675" priority="1160">
      <formula>AN342=7</formula>
    </cfRule>
  </conditionalFormatting>
  <conditionalFormatting sqref="D343:D347">
    <cfRule type="expression" dxfId="674" priority="1155">
      <formula>AN343=7</formula>
    </cfRule>
  </conditionalFormatting>
  <conditionalFormatting sqref="E342:T342">
    <cfRule type="expression" dxfId="673" priority="1154">
      <formula>AO342=7</formula>
    </cfRule>
  </conditionalFormatting>
  <conditionalFormatting sqref="E343:T347">
    <cfRule type="expression" dxfId="672" priority="1153">
      <formula>AO343=7</formula>
    </cfRule>
  </conditionalFormatting>
  <conditionalFormatting sqref="D348:T353">
    <cfRule type="expression" dxfId="671" priority="1148">
      <formula>AN348=1</formula>
    </cfRule>
    <cfRule type="expression" dxfId="670" priority="1149">
      <formula>AN348=2</formula>
    </cfRule>
    <cfRule type="expression" dxfId="669" priority="1151">
      <formula>AN348=6</formula>
    </cfRule>
  </conditionalFormatting>
  <conditionalFormatting sqref="D348:T353">
    <cfRule type="expression" dxfId="668" priority="1150">
      <formula>AN348=4</formula>
    </cfRule>
  </conditionalFormatting>
  <conditionalFormatting sqref="D348">
    <cfRule type="expression" dxfId="667" priority="1152">
      <formula>AN348=7</formula>
    </cfRule>
  </conditionalFormatting>
  <conditionalFormatting sqref="D349:D353">
    <cfRule type="expression" dxfId="666" priority="1147">
      <formula>AN349=7</formula>
    </cfRule>
  </conditionalFormatting>
  <conditionalFormatting sqref="E348:T348">
    <cfRule type="expression" dxfId="665" priority="1146">
      <formula>AO348=7</formula>
    </cfRule>
  </conditionalFormatting>
  <conditionalFormatting sqref="E349:T353">
    <cfRule type="expression" dxfId="664" priority="1145">
      <formula>AO349=7</formula>
    </cfRule>
  </conditionalFormatting>
  <conditionalFormatting sqref="D354:T359">
    <cfRule type="expression" dxfId="663" priority="1140">
      <formula>AN354=1</formula>
    </cfRule>
    <cfRule type="expression" dxfId="662" priority="1141">
      <formula>AN354=2</formula>
    </cfRule>
    <cfRule type="expression" dxfId="661" priority="1143">
      <formula>AN354=6</formula>
    </cfRule>
  </conditionalFormatting>
  <conditionalFormatting sqref="D354:T359">
    <cfRule type="expression" dxfId="660" priority="1142">
      <formula>AN354=4</formula>
    </cfRule>
  </conditionalFormatting>
  <conditionalFormatting sqref="D354">
    <cfRule type="expression" dxfId="659" priority="1144">
      <formula>AN354=7</formula>
    </cfRule>
  </conditionalFormatting>
  <conditionalFormatting sqref="D355:D359">
    <cfRule type="expression" dxfId="658" priority="1139">
      <formula>AN355=7</formula>
    </cfRule>
  </conditionalFormatting>
  <conditionalFormatting sqref="E354:T354">
    <cfRule type="expression" dxfId="657" priority="1138">
      <formula>AO354=7</formula>
    </cfRule>
  </conditionalFormatting>
  <conditionalFormatting sqref="E355:T359">
    <cfRule type="expression" dxfId="656" priority="1137">
      <formula>AO355=7</formula>
    </cfRule>
  </conditionalFormatting>
  <conditionalFormatting sqref="D360:T365">
    <cfRule type="expression" dxfId="655" priority="1132">
      <formula>AN360=1</formula>
    </cfRule>
    <cfRule type="expression" dxfId="654" priority="1133">
      <formula>AN360=2</formula>
    </cfRule>
    <cfRule type="expression" dxfId="653" priority="1135">
      <formula>AN360=6</formula>
    </cfRule>
  </conditionalFormatting>
  <conditionalFormatting sqref="D360:T365">
    <cfRule type="expression" dxfId="652" priority="1134">
      <formula>AN360=4</formula>
    </cfRule>
  </conditionalFormatting>
  <conditionalFormatting sqref="D360">
    <cfRule type="expression" dxfId="651" priority="1136">
      <formula>AN360=7</formula>
    </cfRule>
  </conditionalFormatting>
  <conditionalFormatting sqref="D361:D365">
    <cfRule type="expression" dxfId="650" priority="1131">
      <formula>AN361=7</formula>
    </cfRule>
  </conditionalFormatting>
  <conditionalFormatting sqref="E360:T360">
    <cfRule type="expression" dxfId="649" priority="1130">
      <formula>AO360=7</formula>
    </cfRule>
  </conditionalFormatting>
  <conditionalFormatting sqref="E361:T365">
    <cfRule type="expression" dxfId="648" priority="1129">
      <formula>AO361=7</formula>
    </cfRule>
  </conditionalFormatting>
  <conditionalFormatting sqref="D366:T371">
    <cfRule type="expression" dxfId="647" priority="1124">
      <formula>AN366=1</formula>
    </cfRule>
    <cfRule type="expression" dxfId="646" priority="1125">
      <formula>AN366=2</formula>
    </cfRule>
    <cfRule type="expression" dxfId="645" priority="1127">
      <formula>AN366=6</formula>
    </cfRule>
  </conditionalFormatting>
  <conditionalFormatting sqref="D366:T371">
    <cfRule type="expression" dxfId="644" priority="1126">
      <formula>AN366=4</formula>
    </cfRule>
  </conditionalFormatting>
  <conditionalFormatting sqref="D366">
    <cfRule type="expression" dxfId="643" priority="1128">
      <formula>AN366=7</formula>
    </cfRule>
  </conditionalFormatting>
  <conditionalFormatting sqref="D367:D371">
    <cfRule type="expression" dxfId="642" priority="1123">
      <formula>AN367=7</formula>
    </cfRule>
  </conditionalFormatting>
  <conditionalFormatting sqref="E366:T366">
    <cfRule type="expression" dxfId="641" priority="1122">
      <formula>AO366=7</formula>
    </cfRule>
  </conditionalFormatting>
  <conditionalFormatting sqref="E367:T371">
    <cfRule type="expression" dxfId="640" priority="1121">
      <formula>AO367=7</formula>
    </cfRule>
  </conditionalFormatting>
  <conditionalFormatting sqref="D372:T377">
    <cfRule type="expression" dxfId="639" priority="1116">
      <formula>AN372=1</formula>
    </cfRule>
    <cfRule type="expression" dxfId="638" priority="1117">
      <formula>AN372=2</formula>
    </cfRule>
    <cfRule type="expression" dxfId="637" priority="1119">
      <formula>AN372=6</formula>
    </cfRule>
  </conditionalFormatting>
  <conditionalFormatting sqref="D372:T377">
    <cfRule type="expression" dxfId="636" priority="1118">
      <formula>AN372=4</formula>
    </cfRule>
  </conditionalFormatting>
  <conditionalFormatting sqref="D372">
    <cfRule type="expression" dxfId="635" priority="1120">
      <formula>AN372=7</formula>
    </cfRule>
  </conditionalFormatting>
  <conditionalFormatting sqref="D373:D377">
    <cfRule type="expression" dxfId="634" priority="1115">
      <formula>AN373=7</formula>
    </cfRule>
  </conditionalFormatting>
  <conditionalFormatting sqref="E372:T372">
    <cfRule type="expression" dxfId="633" priority="1114">
      <formula>AO372=7</formula>
    </cfRule>
  </conditionalFormatting>
  <conditionalFormatting sqref="E373:T377">
    <cfRule type="expression" dxfId="632" priority="1113">
      <formula>AO373=7</formula>
    </cfRule>
  </conditionalFormatting>
  <conditionalFormatting sqref="D378:T383">
    <cfRule type="expression" dxfId="631" priority="1108">
      <formula>AN378=1</formula>
    </cfRule>
    <cfRule type="expression" dxfId="630" priority="1109">
      <formula>AN378=2</formula>
    </cfRule>
    <cfRule type="expression" dxfId="629" priority="1111">
      <formula>AN378=6</formula>
    </cfRule>
  </conditionalFormatting>
  <conditionalFormatting sqref="D378:T383">
    <cfRule type="expression" dxfId="628" priority="1110">
      <formula>AN378=4</formula>
    </cfRule>
  </conditionalFormatting>
  <conditionalFormatting sqref="D378">
    <cfRule type="expression" dxfId="627" priority="1112">
      <formula>AN378=7</formula>
    </cfRule>
  </conditionalFormatting>
  <conditionalFormatting sqref="D379:D383">
    <cfRule type="expression" dxfId="626" priority="1107">
      <formula>AN379=7</formula>
    </cfRule>
  </conditionalFormatting>
  <conditionalFormatting sqref="E378:T378">
    <cfRule type="expression" dxfId="625" priority="1106">
      <formula>AO378=7</formula>
    </cfRule>
  </conditionalFormatting>
  <conditionalFormatting sqref="E379:T383">
    <cfRule type="expression" dxfId="624" priority="1105">
      <formula>AO379=7</formula>
    </cfRule>
  </conditionalFormatting>
  <conditionalFormatting sqref="D384:T389">
    <cfRule type="expression" dxfId="623" priority="1100">
      <formula>AN384=1</formula>
    </cfRule>
    <cfRule type="expression" dxfId="622" priority="1101">
      <formula>AN384=2</formula>
    </cfRule>
    <cfRule type="expression" dxfId="621" priority="1103">
      <formula>AN384=6</formula>
    </cfRule>
  </conditionalFormatting>
  <conditionalFormatting sqref="D384:T389">
    <cfRule type="expression" dxfId="620" priority="1102">
      <formula>AN384=4</formula>
    </cfRule>
  </conditionalFormatting>
  <conditionalFormatting sqref="D384">
    <cfRule type="expression" dxfId="619" priority="1104">
      <formula>AN384=7</formula>
    </cfRule>
  </conditionalFormatting>
  <conditionalFormatting sqref="D385:D389">
    <cfRule type="expression" dxfId="618" priority="1099">
      <formula>AN385=7</formula>
    </cfRule>
  </conditionalFormatting>
  <conditionalFormatting sqref="E384:T384">
    <cfRule type="expression" dxfId="617" priority="1098">
      <formula>AO384=7</formula>
    </cfRule>
  </conditionalFormatting>
  <conditionalFormatting sqref="E385:T389">
    <cfRule type="expression" dxfId="616" priority="1097">
      <formula>AO385=7</formula>
    </cfRule>
  </conditionalFormatting>
  <conditionalFormatting sqref="D390:T395">
    <cfRule type="expression" dxfId="615" priority="1092">
      <formula>AN390=1</formula>
    </cfRule>
    <cfRule type="expression" dxfId="614" priority="1093">
      <formula>AN390=2</formula>
    </cfRule>
    <cfRule type="expression" dxfId="613" priority="1095">
      <formula>AN390=6</formula>
    </cfRule>
  </conditionalFormatting>
  <conditionalFormatting sqref="D390:T395">
    <cfRule type="expression" dxfId="612" priority="1094">
      <formula>AN390=4</formula>
    </cfRule>
  </conditionalFormatting>
  <conditionalFormatting sqref="D390">
    <cfRule type="expression" dxfId="611" priority="1096">
      <formula>AN390=7</formula>
    </cfRule>
  </conditionalFormatting>
  <conditionalFormatting sqref="D391:D395">
    <cfRule type="expression" dxfId="610" priority="1091">
      <formula>AN391=7</formula>
    </cfRule>
  </conditionalFormatting>
  <conditionalFormatting sqref="E390:T390">
    <cfRule type="expression" dxfId="609" priority="1090">
      <formula>AO390=7</formula>
    </cfRule>
  </conditionalFormatting>
  <conditionalFormatting sqref="E391:T395">
    <cfRule type="expression" dxfId="608" priority="1089">
      <formula>AO391=7</formula>
    </cfRule>
  </conditionalFormatting>
  <conditionalFormatting sqref="D396:T401">
    <cfRule type="expression" dxfId="607" priority="1084">
      <formula>AN396=1</formula>
    </cfRule>
    <cfRule type="expression" dxfId="606" priority="1085">
      <formula>AN396=2</formula>
    </cfRule>
    <cfRule type="expression" dxfId="605" priority="1087">
      <formula>AN396=6</formula>
    </cfRule>
  </conditionalFormatting>
  <conditionalFormatting sqref="D396:T401">
    <cfRule type="expression" dxfId="604" priority="1086">
      <formula>AN396=4</formula>
    </cfRule>
  </conditionalFormatting>
  <conditionalFormatting sqref="D396">
    <cfRule type="expression" dxfId="603" priority="1088">
      <formula>AN396=7</formula>
    </cfRule>
  </conditionalFormatting>
  <conditionalFormatting sqref="D397:D401">
    <cfRule type="expression" dxfId="602" priority="1083">
      <formula>AN397=7</formula>
    </cfRule>
  </conditionalFormatting>
  <conditionalFormatting sqref="E396:T396">
    <cfRule type="expression" dxfId="601" priority="1082">
      <formula>AO396=7</formula>
    </cfRule>
  </conditionalFormatting>
  <conditionalFormatting sqref="E397:T401">
    <cfRule type="expression" dxfId="600" priority="1081">
      <formula>AO397=7</formula>
    </cfRule>
  </conditionalFormatting>
  <conditionalFormatting sqref="D402:T407">
    <cfRule type="expression" dxfId="599" priority="1076">
      <formula>AN402=1</formula>
    </cfRule>
    <cfRule type="expression" dxfId="598" priority="1077">
      <formula>AN402=2</formula>
    </cfRule>
    <cfRule type="expression" dxfId="597" priority="1079">
      <formula>AN402=6</formula>
    </cfRule>
  </conditionalFormatting>
  <conditionalFormatting sqref="D402:T407">
    <cfRule type="expression" dxfId="596" priority="1078">
      <formula>AN402=4</formula>
    </cfRule>
  </conditionalFormatting>
  <conditionalFormatting sqref="D402">
    <cfRule type="expression" dxfId="595" priority="1080">
      <formula>AN402=7</formula>
    </cfRule>
  </conditionalFormatting>
  <conditionalFormatting sqref="D403:D407">
    <cfRule type="expression" dxfId="594" priority="1075">
      <formula>AN403=7</formula>
    </cfRule>
  </conditionalFormatting>
  <conditionalFormatting sqref="E402:T402">
    <cfRule type="expression" dxfId="593" priority="1074">
      <formula>AO402=7</formula>
    </cfRule>
  </conditionalFormatting>
  <conditionalFormatting sqref="E403:T407">
    <cfRule type="expression" dxfId="592" priority="1073">
      <formula>AO403=7</formula>
    </cfRule>
  </conditionalFormatting>
  <conditionalFormatting sqref="D408:T413">
    <cfRule type="expression" dxfId="591" priority="1068">
      <formula>AN408=1</formula>
    </cfRule>
    <cfRule type="expression" dxfId="590" priority="1069">
      <formula>AN408=2</formula>
    </cfRule>
    <cfRule type="expression" dxfId="589" priority="1071">
      <formula>AN408=6</formula>
    </cfRule>
  </conditionalFormatting>
  <conditionalFormatting sqref="D408:T413">
    <cfRule type="expression" dxfId="588" priority="1070">
      <formula>AN408=4</formula>
    </cfRule>
  </conditionalFormatting>
  <conditionalFormatting sqref="D408">
    <cfRule type="expression" dxfId="587" priority="1072">
      <formula>AN408=7</formula>
    </cfRule>
  </conditionalFormatting>
  <conditionalFormatting sqref="D409:D413">
    <cfRule type="expression" dxfId="586" priority="1067">
      <formula>AN409=7</formula>
    </cfRule>
  </conditionalFormatting>
  <conditionalFormatting sqref="E408:T408">
    <cfRule type="expression" dxfId="585" priority="1066">
      <formula>AO408=7</formula>
    </cfRule>
  </conditionalFormatting>
  <conditionalFormatting sqref="E409:T413">
    <cfRule type="expression" dxfId="584" priority="1065">
      <formula>AO409=7</formula>
    </cfRule>
  </conditionalFormatting>
  <conditionalFormatting sqref="D414:T419">
    <cfRule type="expression" dxfId="583" priority="1060">
      <formula>AN414=1</formula>
    </cfRule>
    <cfRule type="expression" dxfId="582" priority="1061">
      <formula>AN414=2</formula>
    </cfRule>
    <cfRule type="expression" dxfId="581" priority="1063">
      <formula>AN414=6</formula>
    </cfRule>
  </conditionalFormatting>
  <conditionalFormatting sqref="D414:T419">
    <cfRule type="expression" dxfId="580" priority="1062">
      <formula>AN414=4</formula>
    </cfRule>
  </conditionalFormatting>
  <conditionalFormatting sqref="D414">
    <cfRule type="expression" dxfId="579" priority="1064">
      <formula>AN414=7</formula>
    </cfRule>
  </conditionalFormatting>
  <conditionalFormatting sqref="D415:D419">
    <cfRule type="expression" dxfId="578" priority="1059">
      <formula>AN415=7</formula>
    </cfRule>
  </conditionalFormatting>
  <conditionalFormatting sqref="E414:T414">
    <cfRule type="expression" dxfId="577" priority="1058">
      <formula>AO414=7</formula>
    </cfRule>
  </conditionalFormatting>
  <conditionalFormatting sqref="E415:T419">
    <cfRule type="expression" dxfId="576" priority="1057">
      <formula>AO415=7</formula>
    </cfRule>
  </conditionalFormatting>
  <conditionalFormatting sqref="D420:T425">
    <cfRule type="expression" dxfId="575" priority="1052">
      <formula>AN420=1</formula>
    </cfRule>
    <cfRule type="expression" dxfId="574" priority="1053">
      <formula>AN420=2</formula>
    </cfRule>
    <cfRule type="expression" dxfId="573" priority="1055">
      <formula>AN420=6</formula>
    </cfRule>
  </conditionalFormatting>
  <conditionalFormatting sqref="D420:T425">
    <cfRule type="expression" dxfId="572" priority="1054">
      <formula>AN420=4</formula>
    </cfRule>
  </conditionalFormatting>
  <conditionalFormatting sqref="D420">
    <cfRule type="expression" dxfId="571" priority="1056">
      <formula>AN420=7</formula>
    </cfRule>
  </conditionalFormatting>
  <conditionalFormatting sqref="D421:D425">
    <cfRule type="expression" dxfId="570" priority="1051">
      <formula>AN421=7</formula>
    </cfRule>
  </conditionalFormatting>
  <conditionalFormatting sqref="E420:T420">
    <cfRule type="expression" dxfId="569" priority="1050">
      <formula>AO420=7</formula>
    </cfRule>
  </conditionalFormatting>
  <conditionalFormatting sqref="E421:T425">
    <cfRule type="expression" dxfId="568" priority="1049">
      <formula>AO421=7</formula>
    </cfRule>
  </conditionalFormatting>
  <conditionalFormatting sqref="D426:T431">
    <cfRule type="expression" dxfId="567" priority="1044">
      <formula>AN426=1</formula>
    </cfRule>
    <cfRule type="expression" dxfId="566" priority="1045">
      <formula>AN426=2</formula>
    </cfRule>
    <cfRule type="expression" dxfId="565" priority="1047">
      <formula>AN426=6</formula>
    </cfRule>
  </conditionalFormatting>
  <conditionalFormatting sqref="D426:T431">
    <cfRule type="expression" dxfId="564" priority="1046">
      <formula>AN426=4</formula>
    </cfRule>
  </conditionalFormatting>
  <conditionalFormatting sqref="D426">
    <cfRule type="expression" dxfId="563" priority="1048">
      <formula>AN426=7</formula>
    </cfRule>
  </conditionalFormatting>
  <conditionalFormatting sqref="D427:D431">
    <cfRule type="expression" dxfId="562" priority="1043">
      <formula>AN427=7</formula>
    </cfRule>
  </conditionalFormatting>
  <conditionalFormatting sqref="E426:T426">
    <cfRule type="expression" dxfId="561" priority="1042">
      <formula>AO426=7</formula>
    </cfRule>
  </conditionalFormatting>
  <conditionalFormatting sqref="E427:T431">
    <cfRule type="expression" dxfId="560" priority="1041">
      <formula>AO427=7</formula>
    </cfRule>
  </conditionalFormatting>
  <conditionalFormatting sqref="D432:T437">
    <cfRule type="expression" dxfId="559" priority="1036">
      <formula>AN432=1</formula>
    </cfRule>
    <cfRule type="expression" dxfId="558" priority="1037">
      <formula>AN432=2</formula>
    </cfRule>
    <cfRule type="expression" dxfId="557" priority="1039">
      <formula>AN432=6</formula>
    </cfRule>
  </conditionalFormatting>
  <conditionalFormatting sqref="D432:T437">
    <cfRule type="expression" dxfId="556" priority="1038">
      <formula>AN432=4</formula>
    </cfRule>
  </conditionalFormatting>
  <conditionalFormatting sqref="D432">
    <cfRule type="expression" dxfId="555" priority="1040">
      <formula>AN432=7</formula>
    </cfRule>
  </conditionalFormatting>
  <conditionalFormatting sqref="D433:D437">
    <cfRule type="expression" dxfId="554" priority="1035">
      <formula>AN433=7</formula>
    </cfRule>
  </conditionalFormatting>
  <conditionalFormatting sqref="E432:T432">
    <cfRule type="expression" dxfId="553" priority="1034">
      <formula>AO432=7</formula>
    </cfRule>
  </conditionalFormatting>
  <conditionalFormatting sqref="E433:T437">
    <cfRule type="expression" dxfId="552" priority="1033">
      <formula>AO433=7</formula>
    </cfRule>
  </conditionalFormatting>
  <conditionalFormatting sqref="D438:T443">
    <cfRule type="expression" dxfId="551" priority="1028">
      <formula>AN438=1</formula>
    </cfRule>
    <cfRule type="expression" dxfId="550" priority="1029">
      <formula>AN438=2</formula>
    </cfRule>
    <cfRule type="expression" dxfId="549" priority="1031">
      <formula>AN438=6</formula>
    </cfRule>
  </conditionalFormatting>
  <conditionalFormatting sqref="D438:T443">
    <cfRule type="expression" dxfId="548" priority="1030">
      <formula>AN438=4</formula>
    </cfRule>
  </conditionalFormatting>
  <conditionalFormatting sqref="D438">
    <cfRule type="expression" dxfId="547" priority="1032">
      <formula>AN438=7</formula>
    </cfRule>
  </conditionalFormatting>
  <conditionalFormatting sqref="D439:D443">
    <cfRule type="expression" dxfId="546" priority="1027">
      <formula>AN439=7</formula>
    </cfRule>
  </conditionalFormatting>
  <conditionalFormatting sqref="E438:T438">
    <cfRule type="expression" dxfId="545" priority="1026">
      <formula>AO438=7</formula>
    </cfRule>
  </conditionalFormatting>
  <conditionalFormatting sqref="E439:T443">
    <cfRule type="expression" dxfId="544" priority="1025">
      <formula>AO439=7</formula>
    </cfRule>
  </conditionalFormatting>
  <conditionalFormatting sqref="D444:T449">
    <cfRule type="expression" dxfId="543" priority="1020">
      <formula>AN444=1</formula>
    </cfRule>
    <cfRule type="expression" dxfId="542" priority="1021">
      <formula>AN444=2</formula>
    </cfRule>
    <cfRule type="expression" dxfId="541" priority="1023">
      <formula>AN444=6</formula>
    </cfRule>
  </conditionalFormatting>
  <conditionalFormatting sqref="D444:T449">
    <cfRule type="expression" dxfId="540" priority="1022">
      <formula>AN444=4</formula>
    </cfRule>
  </conditionalFormatting>
  <conditionalFormatting sqref="D444">
    <cfRule type="expression" dxfId="539" priority="1024">
      <formula>AN444=7</formula>
    </cfRule>
  </conditionalFormatting>
  <conditionalFormatting sqref="D445:D449">
    <cfRule type="expression" dxfId="538" priority="1019">
      <formula>AN445=7</formula>
    </cfRule>
  </conditionalFormatting>
  <conditionalFormatting sqref="E444:T444">
    <cfRule type="expression" dxfId="537" priority="1018">
      <formula>AO444=7</formula>
    </cfRule>
  </conditionalFormatting>
  <conditionalFormatting sqref="E445:T449">
    <cfRule type="expression" dxfId="536" priority="1017">
      <formula>AO445=7</formula>
    </cfRule>
  </conditionalFormatting>
  <conditionalFormatting sqref="D450:T455">
    <cfRule type="expression" dxfId="535" priority="1012">
      <formula>AN450=1</formula>
    </cfRule>
    <cfRule type="expression" dxfId="534" priority="1013">
      <formula>AN450=2</formula>
    </cfRule>
    <cfRule type="expression" dxfId="533" priority="1015">
      <formula>AN450=6</formula>
    </cfRule>
  </conditionalFormatting>
  <conditionalFormatting sqref="D450:T455">
    <cfRule type="expression" dxfId="532" priority="1014">
      <formula>AN450=4</formula>
    </cfRule>
  </conditionalFormatting>
  <conditionalFormatting sqref="D450">
    <cfRule type="expression" dxfId="531" priority="1016">
      <formula>AN450=7</formula>
    </cfRule>
  </conditionalFormatting>
  <conditionalFormatting sqref="D451:D455">
    <cfRule type="expression" dxfId="530" priority="1011">
      <formula>AN451=7</formula>
    </cfRule>
  </conditionalFormatting>
  <conditionalFormatting sqref="E450:T450">
    <cfRule type="expression" dxfId="529" priority="1010">
      <formula>AO450=7</formula>
    </cfRule>
  </conditionalFormatting>
  <conditionalFormatting sqref="E451:T455">
    <cfRule type="expression" dxfId="528" priority="1009">
      <formula>AO451=7</formula>
    </cfRule>
  </conditionalFormatting>
  <conditionalFormatting sqref="D456:T461">
    <cfRule type="expression" dxfId="527" priority="1004">
      <formula>AN456=1</formula>
    </cfRule>
    <cfRule type="expression" dxfId="526" priority="1005">
      <formula>AN456=2</formula>
    </cfRule>
    <cfRule type="expression" dxfId="525" priority="1007">
      <formula>AN456=6</formula>
    </cfRule>
  </conditionalFormatting>
  <conditionalFormatting sqref="D456:T461">
    <cfRule type="expression" dxfId="524" priority="1006">
      <formula>AN456=4</formula>
    </cfRule>
  </conditionalFormatting>
  <conditionalFormatting sqref="D456">
    <cfRule type="expression" dxfId="523" priority="1008">
      <formula>AN456=7</formula>
    </cfRule>
  </conditionalFormatting>
  <conditionalFormatting sqref="D457:D461">
    <cfRule type="expression" dxfId="522" priority="1003">
      <formula>AN457=7</formula>
    </cfRule>
  </conditionalFormatting>
  <conditionalFormatting sqref="E456:T456">
    <cfRule type="expression" dxfId="521" priority="1002">
      <formula>AO456=7</formula>
    </cfRule>
  </conditionalFormatting>
  <conditionalFormatting sqref="E457:T461">
    <cfRule type="expression" dxfId="520" priority="1001">
      <formula>AO457=7</formula>
    </cfRule>
  </conditionalFormatting>
  <conditionalFormatting sqref="D462:T467">
    <cfRule type="expression" dxfId="519" priority="996">
      <formula>AN462=1</formula>
    </cfRule>
    <cfRule type="expression" dxfId="518" priority="997">
      <formula>AN462=2</formula>
    </cfRule>
    <cfRule type="expression" dxfId="517" priority="999">
      <formula>AN462=6</formula>
    </cfRule>
  </conditionalFormatting>
  <conditionalFormatting sqref="D462:T467">
    <cfRule type="expression" dxfId="516" priority="998">
      <formula>AN462=4</formula>
    </cfRule>
  </conditionalFormatting>
  <conditionalFormatting sqref="D462">
    <cfRule type="expression" dxfId="515" priority="1000">
      <formula>AN462=7</formula>
    </cfRule>
  </conditionalFormatting>
  <conditionalFormatting sqref="D463:D467">
    <cfRule type="expression" dxfId="514" priority="995">
      <formula>AN463=7</formula>
    </cfRule>
  </conditionalFormatting>
  <conditionalFormatting sqref="E462:T462">
    <cfRule type="expression" dxfId="513" priority="994">
      <formula>AO462=7</formula>
    </cfRule>
  </conditionalFormatting>
  <conditionalFormatting sqref="E463:T467">
    <cfRule type="expression" dxfId="512" priority="993">
      <formula>AO463=7</formula>
    </cfRule>
  </conditionalFormatting>
  <conditionalFormatting sqref="D468:T473">
    <cfRule type="expression" dxfId="511" priority="988">
      <formula>AN468=1</formula>
    </cfRule>
    <cfRule type="expression" dxfId="510" priority="989">
      <formula>AN468=2</formula>
    </cfRule>
    <cfRule type="expression" dxfId="509" priority="991">
      <formula>AN468=6</formula>
    </cfRule>
  </conditionalFormatting>
  <conditionalFormatting sqref="D468:T473">
    <cfRule type="expression" dxfId="508" priority="990">
      <formula>AN468=4</formula>
    </cfRule>
  </conditionalFormatting>
  <conditionalFormatting sqref="D468">
    <cfRule type="expression" dxfId="507" priority="992">
      <formula>AN468=7</formula>
    </cfRule>
  </conditionalFormatting>
  <conditionalFormatting sqref="D469:D473">
    <cfRule type="expression" dxfId="506" priority="987">
      <formula>AN469=7</formula>
    </cfRule>
  </conditionalFormatting>
  <conditionalFormatting sqref="E468:T468">
    <cfRule type="expression" dxfId="505" priority="986">
      <formula>AO468=7</formula>
    </cfRule>
  </conditionalFormatting>
  <conditionalFormatting sqref="E469:T473">
    <cfRule type="expression" dxfId="504" priority="985">
      <formula>AO469=7</formula>
    </cfRule>
  </conditionalFormatting>
  <conditionalFormatting sqref="D474:T479">
    <cfRule type="expression" dxfId="503" priority="980">
      <formula>AN474=1</formula>
    </cfRule>
    <cfRule type="expression" dxfId="502" priority="981">
      <formula>AN474=2</formula>
    </cfRule>
    <cfRule type="expression" dxfId="501" priority="983">
      <formula>AN474=6</formula>
    </cfRule>
  </conditionalFormatting>
  <conditionalFormatting sqref="D474:T479">
    <cfRule type="expression" dxfId="500" priority="982">
      <formula>AN474=4</formula>
    </cfRule>
  </conditionalFormatting>
  <conditionalFormatting sqref="D474">
    <cfRule type="expression" dxfId="499" priority="984">
      <formula>AN474=7</formula>
    </cfRule>
  </conditionalFormatting>
  <conditionalFormatting sqref="D475:D479">
    <cfRule type="expression" dxfId="498" priority="979">
      <formula>AN475=7</formula>
    </cfRule>
  </conditionalFormatting>
  <conditionalFormatting sqref="E474:T474">
    <cfRule type="expression" dxfId="497" priority="978">
      <formula>AO474=7</formula>
    </cfRule>
  </conditionalFormatting>
  <conditionalFormatting sqref="E475:T479">
    <cfRule type="expression" dxfId="496" priority="977">
      <formula>AO475=7</formula>
    </cfRule>
  </conditionalFormatting>
  <conditionalFormatting sqref="D480:T485">
    <cfRule type="expression" dxfId="495" priority="972">
      <formula>AN480=1</formula>
    </cfRule>
    <cfRule type="expression" dxfId="494" priority="973">
      <formula>AN480=2</formula>
    </cfRule>
    <cfRule type="expression" dxfId="493" priority="975">
      <formula>AN480=6</formula>
    </cfRule>
  </conditionalFormatting>
  <conditionalFormatting sqref="D480:T485">
    <cfRule type="expression" dxfId="492" priority="974">
      <formula>AN480=4</formula>
    </cfRule>
  </conditionalFormatting>
  <conditionalFormatting sqref="D480">
    <cfRule type="expression" dxfId="491" priority="976">
      <formula>AN480=7</formula>
    </cfRule>
  </conditionalFormatting>
  <conditionalFormatting sqref="D481:D485">
    <cfRule type="expression" dxfId="490" priority="971">
      <formula>AN481=7</formula>
    </cfRule>
  </conditionalFormatting>
  <conditionalFormatting sqref="E480:T480">
    <cfRule type="expression" dxfId="489" priority="970">
      <formula>AO480=7</formula>
    </cfRule>
  </conditionalFormatting>
  <conditionalFormatting sqref="E481:T485">
    <cfRule type="expression" dxfId="488" priority="969">
      <formula>AO481=7</formula>
    </cfRule>
  </conditionalFormatting>
  <conditionalFormatting sqref="D486:T491">
    <cfRule type="expression" dxfId="487" priority="964">
      <formula>AN486=1</formula>
    </cfRule>
    <cfRule type="expression" dxfId="486" priority="965">
      <formula>AN486=2</formula>
    </cfRule>
    <cfRule type="expression" dxfId="485" priority="967">
      <formula>AN486=6</formula>
    </cfRule>
  </conditionalFormatting>
  <conditionalFormatting sqref="D486:T491">
    <cfRule type="expression" dxfId="484" priority="966">
      <formula>AN486=4</formula>
    </cfRule>
  </conditionalFormatting>
  <conditionalFormatting sqref="D486">
    <cfRule type="expression" dxfId="483" priority="968">
      <formula>AN486=7</formula>
    </cfRule>
  </conditionalFormatting>
  <conditionalFormatting sqref="D487:D491">
    <cfRule type="expression" dxfId="482" priority="963">
      <formula>AN487=7</formula>
    </cfRule>
  </conditionalFormatting>
  <conditionalFormatting sqref="E486:T486">
    <cfRule type="expression" dxfId="481" priority="962">
      <formula>AO486=7</formula>
    </cfRule>
  </conditionalFormatting>
  <conditionalFormatting sqref="E487:T491">
    <cfRule type="expression" dxfId="480" priority="961">
      <formula>AO487=7</formula>
    </cfRule>
  </conditionalFormatting>
  <conditionalFormatting sqref="U12:U17">
    <cfRule type="expression" dxfId="479" priority="957">
      <formula>BE12=1</formula>
    </cfRule>
    <cfRule type="expression" dxfId="478" priority="958">
      <formula>BE12=2</formula>
    </cfRule>
    <cfRule type="expression" dxfId="477" priority="960">
      <formula>BE12=6</formula>
    </cfRule>
  </conditionalFormatting>
  <conditionalFormatting sqref="U12:U17">
    <cfRule type="expression" dxfId="476" priority="959">
      <formula>BE12=4</formula>
    </cfRule>
  </conditionalFormatting>
  <conditionalFormatting sqref="U12">
    <cfRule type="expression" dxfId="475" priority="956">
      <formula>BE12=7</formula>
    </cfRule>
  </conditionalFormatting>
  <conditionalFormatting sqref="U13:U17">
    <cfRule type="expression" dxfId="474" priority="955">
      <formula>BE13=7</formula>
    </cfRule>
  </conditionalFormatting>
  <conditionalFormatting sqref="U18:U23">
    <cfRule type="expression" dxfId="473" priority="951">
      <formula>BE18=1</formula>
    </cfRule>
    <cfRule type="expression" dxfId="472" priority="952">
      <formula>BE18=2</formula>
    </cfRule>
    <cfRule type="expression" dxfId="471" priority="954">
      <formula>BE18=6</formula>
    </cfRule>
  </conditionalFormatting>
  <conditionalFormatting sqref="U18:U23">
    <cfRule type="expression" dxfId="470" priority="953">
      <formula>BE18=4</formula>
    </cfRule>
  </conditionalFormatting>
  <conditionalFormatting sqref="U18">
    <cfRule type="expression" dxfId="469" priority="950">
      <formula>BE18=7</formula>
    </cfRule>
  </conditionalFormatting>
  <conditionalFormatting sqref="U19:U23">
    <cfRule type="expression" dxfId="468" priority="949">
      <formula>BE19=7</formula>
    </cfRule>
  </conditionalFormatting>
  <conditionalFormatting sqref="U24:U29">
    <cfRule type="expression" dxfId="467" priority="945">
      <formula>BE24=1</formula>
    </cfRule>
    <cfRule type="expression" dxfId="466" priority="946">
      <formula>BE24=2</formula>
    </cfRule>
    <cfRule type="expression" dxfId="465" priority="948">
      <formula>BE24=6</formula>
    </cfRule>
  </conditionalFormatting>
  <conditionalFormatting sqref="U24:U29">
    <cfRule type="expression" dxfId="464" priority="947">
      <formula>BE24=4</formula>
    </cfRule>
  </conditionalFormatting>
  <conditionalFormatting sqref="U24">
    <cfRule type="expression" dxfId="463" priority="944">
      <formula>BE24=7</formula>
    </cfRule>
  </conditionalFormatting>
  <conditionalFormatting sqref="U25:U29">
    <cfRule type="expression" dxfId="462" priority="943">
      <formula>BE25=7</formula>
    </cfRule>
  </conditionalFormatting>
  <conditionalFormatting sqref="U30:U35">
    <cfRule type="expression" dxfId="461" priority="939">
      <formula>BE30=1</formula>
    </cfRule>
    <cfRule type="expression" dxfId="460" priority="940">
      <formula>BE30=2</formula>
    </cfRule>
    <cfRule type="expression" dxfId="459" priority="942">
      <formula>BE30=6</formula>
    </cfRule>
  </conditionalFormatting>
  <conditionalFormatting sqref="U30:U35">
    <cfRule type="expression" dxfId="458" priority="941">
      <formula>BE30=4</formula>
    </cfRule>
  </conditionalFormatting>
  <conditionalFormatting sqref="U30">
    <cfRule type="expression" dxfId="457" priority="938">
      <formula>BE30=7</formula>
    </cfRule>
  </conditionalFormatting>
  <conditionalFormatting sqref="U31:U35">
    <cfRule type="expression" dxfId="456" priority="937">
      <formula>BE31=7</formula>
    </cfRule>
  </conditionalFormatting>
  <conditionalFormatting sqref="U36:U41">
    <cfRule type="expression" dxfId="455" priority="933">
      <formula>BE36=1</formula>
    </cfRule>
    <cfRule type="expression" dxfId="454" priority="934">
      <formula>BE36=2</formula>
    </cfRule>
    <cfRule type="expression" dxfId="453" priority="936">
      <formula>BE36=6</formula>
    </cfRule>
  </conditionalFormatting>
  <conditionalFormatting sqref="U36:U41">
    <cfRule type="expression" dxfId="452" priority="935">
      <formula>BE36=4</formula>
    </cfRule>
  </conditionalFormatting>
  <conditionalFormatting sqref="U36">
    <cfRule type="expression" dxfId="451" priority="932">
      <formula>BE36=7</formula>
    </cfRule>
  </conditionalFormatting>
  <conditionalFormatting sqref="U37:U41">
    <cfRule type="expression" dxfId="450" priority="931">
      <formula>BE37=7</formula>
    </cfRule>
  </conditionalFormatting>
  <conditionalFormatting sqref="U42:U47">
    <cfRule type="expression" dxfId="449" priority="927">
      <formula>BE42=1</formula>
    </cfRule>
    <cfRule type="expression" dxfId="448" priority="928">
      <formula>BE42=2</formula>
    </cfRule>
    <cfRule type="expression" dxfId="447" priority="930">
      <formula>BE42=6</formula>
    </cfRule>
  </conditionalFormatting>
  <conditionalFormatting sqref="U42:U47">
    <cfRule type="expression" dxfId="446" priority="929">
      <formula>BE42=4</formula>
    </cfRule>
  </conditionalFormatting>
  <conditionalFormatting sqref="U42">
    <cfRule type="expression" dxfId="445" priority="926">
      <formula>BE42=7</formula>
    </cfRule>
  </conditionalFormatting>
  <conditionalFormatting sqref="U43:U47">
    <cfRule type="expression" dxfId="444" priority="925">
      <formula>BE43=7</formula>
    </cfRule>
  </conditionalFormatting>
  <conditionalFormatting sqref="U48:U53">
    <cfRule type="expression" dxfId="443" priority="921">
      <formula>BE48=1</formula>
    </cfRule>
    <cfRule type="expression" dxfId="442" priority="922">
      <formula>BE48=2</formula>
    </cfRule>
    <cfRule type="expression" dxfId="441" priority="924">
      <formula>BE48=6</formula>
    </cfRule>
  </conditionalFormatting>
  <conditionalFormatting sqref="U48:U53">
    <cfRule type="expression" dxfId="440" priority="923">
      <formula>BE48=4</formula>
    </cfRule>
  </conditionalFormatting>
  <conditionalFormatting sqref="U48">
    <cfRule type="expression" dxfId="439" priority="920">
      <formula>BE48=7</formula>
    </cfRule>
  </conditionalFormatting>
  <conditionalFormatting sqref="U49:U53">
    <cfRule type="expression" dxfId="438" priority="919">
      <formula>BE49=7</formula>
    </cfRule>
  </conditionalFormatting>
  <conditionalFormatting sqref="U54:U59">
    <cfRule type="expression" dxfId="437" priority="915">
      <formula>BE54=1</formula>
    </cfRule>
    <cfRule type="expression" dxfId="436" priority="916">
      <formula>BE54=2</formula>
    </cfRule>
    <cfRule type="expression" dxfId="435" priority="918">
      <formula>BE54=6</formula>
    </cfRule>
  </conditionalFormatting>
  <conditionalFormatting sqref="U54:U59">
    <cfRule type="expression" dxfId="434" priority="917">
      <formula>BE54=4</formula>
    </cfRule>
  </conditionalFormatting>
  <conditionalFormatting sqref="U54">
    <cfRule type="expression" dxfId="433" priority="914">
      <formula>BE54=7</formula>
    </cfRule>
  </conditionalFormatting>
  <conditionalFormatting sqref="U55:U59">
    <cfRule type="expression" dxfId="432" priority="913">
      <formula>BE55=7</formula>
    </cfRule>
  </conditionalFormatting>
  <conditionalFormatting sqref="U60:U65">
    <cfRule type="expression" dxfId="431" priority="909">
      <formula>BE60=1</formula>
    </cfRule>
    <cfRule type="expression" dxfId="430" priority="910">
      <formula>BE60=2</formula>
    </cfRule>
    <cfRule type="expression" dxfId="429" priority="912">
      <formula>BE60=6</formula>
    </cfRule>
  </conditionalFormatting>
  <conditionalFormatting sqref="U60:U65">
    <cfRule type="expression" dxfId="428" priority="911">
      <formula>BE60=4</formula>
    </cfRule>
  </conditionalFormatting>
  <conditionalFormatting sqref="U60">
    <cfRule type="expression" dxfId="427" priority="908">
      <formula>BE60=7</formula>
    </cfRule>
  </conditionalFormatting>
  <conditionalFormatting sqref="U61:U65">
    <cfRule type="expression" dxfId="426" priority="907">
      <formula>BE61=7</formula>
    </cfRule>
  </conditionalFormatting>
  <conditionalFormatting sqref="U66:U71">
    <cfRule type="expression" dxfId="425" priority="903">
      <formula>BE66=1</formula>
    </cfRule>
    <cfRule type="expression" dxfId="424" priority="904">
      <formula>BE66=2</formula>
    </cfRule>
    <cfRule type="expression" dxfId="423" priority="906">
      <formula>BE66=6</formula>
    </cfRule>
  </conditionalFormatting>
  <conditionalFormatting sqref="U66:U71">
    <cfRule type="expression" dxfId="422" priority="905">
      <formula>BE66=4</formula>
    </cfRule>
  </conditionalFormatting>
  <conditionalFormatting sqref="U66">
    <cfRule type="expression" dxfId="421" priority="902">
      <formula>BE66=7</formula>
    </cfRule>
  </conditionalFormatting>
  <conditionalFormatting sqref="U67:U71">
    <cfRule type="expression" dxfId="420" priority="901">
      <formula>BE67=7</formula>
    </cfRule>
  </conditionalFormatting>
  <conditionalFormatting sqref="U72:U77">
    <cfRule type="expression" dxfId="419" priority="897">
      <formula>BE72=1</formula>
    </cfRule>
    <cfRule type="expression" dxfId="418" priority="898">
      <formula>BE72=2</formula>
    </cfRule>
    <cfRule type="expression" dxfId="417" priority="900">
      <formula>BE72=6</formula>
    </cfRule>
  </conditionalFormatting>
  <conditionalFormatting sqref="U72:U77">
    <cfRule type="expression" dxfId="416" priority="899">
      <formula>BE72=4</formula>
    </cfRule>
  </conditionalFormatting>
  <conditionalFormatting sqref="U72">
    <cfRule type="expression" dxfId="415" priority="896">
      <formula>BE72=7</formula>
    </cfRule>
  </conditionalFormatting>
  <conditionalFormatting sqref="U73:U77">
    <cfRule type="expression" dxfId="414" priority="895">
      <formula>BE73=7</formula>
    </cfRule>
  </conditionalFormatting>
  <conditionalFormatting sqref="U78:U83">
    <cfRule type="expression" dxfId="413" priority="891">
      <formula>BE78=1</formula>
    </cfRule>
    <cfRule type="expression" dxfId="412" priority="892">
      <formula>BE78=2</formula>
    </cfRule>
    <cfRule type="expression" dxfId="411" priority="894">
      <formula>BE78=6</formula>
    </cfRule>
  </conditionalFormatting>
  <conditionalFormatting sqref="U78:U83">
    <cfRule type="expression" dxfId="410" priority="893">
      <formula>BE78=4</formula>
    </cfRule>
  </conditionalFormatting>
  <conditionalFormatting sqref="U78">
    <cfRule type="expression" dxfId="409" priority="890">
      <formula>BE78=7</formula>
    </cfRule>
  </conditionalFormatting>
  <conditionalFormatting sqref="U79:U83">
    <cfRule type="expression" dxfId="408" priority="889">
      <formula>BE79=7</formula>
    </cfRule>
  </conditionalFormatting>
  <conditionalFormatting sqref="U84:U89">
    <cfRule type="expression" dxfId="407" priority="885">
      <formula>BE84=1</formula>
    </cfRule>
    <cfRule type="expression" dxfId="406" priority="886">
      <formula>BE84=2</formula>
    </cfRule>
    <cfRule type="expression" dxfId="405" priority="888">
      <formula>BE84=6</formula>
    </cfRule>
  </conditionalFormatting>
  <conditionalFormatting sqref="U84:U89">
    <cfRule type="expression" dxfId="404" priority="887">
      <formula>BE84=4</formula>
    </cfRule>
  </conditionalFormatting>
  <conditionalFormatting sqref="U84">
    <cfRule type="expression" dxfId="403" priority="884">
      <formula>BE84=7</formula>
    </cfRule>
  </conditionalFormatting>
  <conditionalFormatting sqref="U85:U89">
    <cfRule type="expression" dxfId="402" priority="883">
      <formula>BE85=7</formula>
    </cfRule>
  </conditionalFormatting>
  <conditionalFormatting sqref="U90:U95">
    <cfRule type="expression" dxfId="401" priority="879">
      <formula>BE90=1</formula>
    </cfRule>
    <cfRule type="expression" dxfId="400" priority="880">
      <formula>BE90=2</formula>
    </cfRule>
    <cfRule type="expression" dxfId="399" priority="882">
      <formula>BE90=6</formula>
    </cfRule>
  </conditionalFormatting>
  <conditionalFormatting sqref="U90:U95">
    <cfRule type="expression" dxfId="398" priority="881">
      <formula>BE90=4</formula>
    </cfRule>
  </conditionalFormatting>
  <conditionalFormatting sqref="U90">
    <cfRule type="expression" dxfId="397" priority="878">
      <formula>BE90=7</formula>
    </cfRule>
  </conditionalFormatting>
  <conditionalFormatting sqref="U91:U95">
    <cfRule type="expression" dxfId="396" priority="877">
      <formula>BE91=7</formula>
    </cfRule>
  </conditionalFormatting>
  <conditionalFormatting sqref="U96:U101">
    <cfRule type="expression" dxfId="395" priority="873">
      <formula>BE96=1</formula>
    </cfRule>
    <cfRule type="expression" dxfId="394" priority="874">
      <formula>BE96=2</formula>
    </cfRule>
    <cfRule type="expression" dxfId="393" priority="876">
      <formula>BE96=6</formula>
    </cfRule>
  </conditionalFormatting>
  <conditionalFormatting sqref="U96:U101">
    <cfRule type="expression" dxfId="392" priority="875">
      <formula>BE96=4</formula>
    </cfRule>
  </conditionalFormatting>
  <conditionalFormatting sqref="U96">
    <cfRule type="expression" dxfId="391" priority="872">
      <formula>BE96=7</formula>
    </cfRule>
  </conditionalFormatting>
  <conditionalFormatting sqref="U97:U101">
    <cfRule type="expression" dxfId="390" priority="871">
      <formula>BE97=7</formula>
    </cfRule>
  </conditionalFormatting>
  <conditionalFormatting sqref="U102:U107">
    <cfRule type="expression" dxfId="389" priority="867">
      <formula>BE102=1</formula>
    </cfRule>
    <cfRule type="expression" dxfId="388" priority="868">
      <formula>BE102=2</formula>
    </cfRule>
    <cfRule type="expression" dxfId="387" priority="870">
      <formula>BE102=6</formula>
    </cfRule>
  </conditionalFormatting>
  <conditionalFormatting sqref="U102:U107">
    <cfRule type="expression" dxfId="386" priority="869">
      <formula>BE102=4</formula>
    </cfRule>
  </conditionalFormatting>
  <conditionalFormatting sqref="U102">
    <cfRule type="expression" dxfId="385" priority="866">
      <formula>BE102=7</formula>
    </cfRule>
  </conditionalFormatting>
  <conditionalFormatting sqref="U103:U107">
    <cfRule type="expression" dxfId="384" priority="865">
      <formula>BE103=7</formula>
    </cfRule>
  </conditionalFormatting>
  <conditionalFormatting sqref="U108:U113">
    <cfRule type="expression" dxfId="383" priority="861">
      <formula>BE108=1</formula>
    </cfRule>
    <cfRule type="expression" dxfId="382" priority="862">
      <formula>BE108=2</formula>
    </cfRule>
    <cfRule type="expression" dxfId="381" priority="864">
      <formula>BE108=6</formula>
    </cfRule>
  </conditionalFormatting>
  <conditionalFormatting sqref="U108:U113">
    <cfRule type="expression" dxfId="380" priority="863">
      <formula>BE108=4</formula>
    </cfRule>
  </conditionalFormatting>
  <conditionalFormatting sqref="U108">
    <cfRule type="expression" dxfId="379" priority="860">
      <formula>BE108=7</formula>
    </cfRule>
  </conditionalFormatting>
  <conditionalFormatting sqref="U109:U113">
    <cfRule type="expression" dxfId="378" priority="859">
      <formula>BE109=7</formula>
    </cfRule>
  </conditionalFormatting>
  <conditionalFormatting sqref="U114:U119">
    <cfRule type="expression" dxfId="377" priority="855">
      <formula>BE114=1</formula>
    </cfRule>
    <cfRule type="expression" dxfId="376" priority="856">
      <formula>BE114=2</formula>
    </cfRule>
    <cfRule type="expression" dxfId="375" priority="858">
      <formula>BE114=6</formula>
    </cfRule>
  </conditionalFormatting>
  <conditionalFormatting sqref="U114:U119">
    <cfRule type="expression" dxfId="374" priority="857">
      <formula>BE114=4</formula>
    </cfRule>
  </conditionalFormatting>
  <conditionalFormatting sqref="U114">
    <cfRule type="expression" dxfId="373" priority="854">
      <formula>BE114=7</formula>
    </cfRule>
  </conditionalFormatting>
  <conditionalFormatting sqref="U115:U119">
    <cfRule type="expression" dxfId="372" priority="853">
      <formula>BE115=7</formula>
    </cfRule>
  </conditionalFormatting>
  <conditionalFormatting sqref="U120:U125">
    <cfRule type="expression" dxfId="371" priority="849">
      <formula>BE120=1</formula>
    </cfRule>
    <cfRule type="expression" dxfId="370" priority="850">
      <formula>BE120=2</formula>
    </cfRule>
    <cfRule type="expression" dxfId="369" priority="852">
      <formula>BE120=6</formula>
    </cfRule>
  </conditionalFormatting>
  <conditionalFormatting sqref="U120:U125">
    <cfRule type="expression" dxfId="368" priority="851">
      <formula>BE120=4</formula>
    </cfRule>
  </conditionalFormatting>
  <conditionalFormatting sqref="U120">
    <cfRule type="expression" dxfId="367" priority="848">
      <formula>BE120=7</formula>
    </cfRule>
  </conditionalFormatting>
  <conditionalFormatting sqref="U121:U125">
    <cfRule type="expression" dxfId="366" priority="847">
      <formula>BE121=7</formula>
    </cfRule>
  </conditionalFormatting>
  <conditionalFormatting sqref="U126:U131">
    <cfRule type="expression" dxfId="365" priority="843">
      <formula>BE126=1</formula>
    </cfRule>
    <cfRule type="expression" dxfId="364" priority="844">
      <formula>BE126=2</formula>
    </cfRule>
    <cfRule type="expression" dxfId="363" priority="846">
      <formula>BE126=6</formula>
    </cfRule>
  </conditionalFormatting>
  <conditionalFormatting sqref="U126:U131">
    <cfRule type="expression" dxfId="362" priority="845">
      <formula>BE126=4</formula>
    </cfRule>
  </conditionalFormatting>
  <conditionalFormatting sqref="U126">
    <cfRule type="expression" dxfId="361" priority="842">
      <formula>BE126=7</formula>
    </cfRule>
  </conditionalFormatting>
  <conditionalFormatting sqref="U127:U131">
    <cfRule type="expression" dxfId="360" priority="841">
      <formula>BE127=7</formula>
    </cfRule>
  </conditionalFormatting>
  <conditionalFormatting sqref="U132:U137">
    <cfRule type="expression" dxfId="359" priority="837">
      <formula>BE132=1</formula>
    </cfRule>
    <cfRule type="expression" dxfId="358" priority="838">
      <formula>BE132=2</formula>
    </cfRule>
    <cfRule type="expression" dxfId="357" priority="840">
      <formula>BE132=6</formula>
    </cfRule>
  </conditionalFormatting>
  <conditionalFormatting sqref="U132:U137">
    <cfRule type="expression" dxfId="356" priority="839">
      <formula>BE132=4</formula>
    </cfRule>
  </conditionalFormatting>
  <conditionalFormatting sqref="U132">
    <cfRule type="expression" dxfId="355" priority="836">
      <formula>BE132=7</formula>
    </cfRule>
  </conditionalFormatting>
  <conditionalFormatting sqref="U133:U137">
    <cfRule type="expression" dxfId="354" priority="835">
      <formula>BE133=7</formula>
    </cfRule>
  </conditionalFormatting>
  <conditionalFormatting sqref="U138:U143">
    <cfRule type="expression" dxfId="353" priority="831">
      <formula>BE138=1</formula>
    </cfRule>
    <cfRule type="expression" dxfId="352" priority="832">
      <formula>BE138=2</formula>
    </cfRule>
    <cfRule type="expression" dxfId="351" priority="834">
      <formula>BE138=6</formula>
    </cfRule>
  </conditionalFormatting>
  <conditionalFormatting sqref="U138:U143">
    <cfRule type="expression" dxfId="350" priority="833">
      <formula>BE138=4</formula>
    </cfRule>
  </conditionalFormatting>
  <conditionalFormatting sqref="U138">
    <cfRule type="expression" dxfId="349" priority="830">
      <formula>BE138=7</formula>
    </cfRule>
  </conditionalFormatting>
  <conditionalFormatting sqref="U139:U143">
    <cfRule type="expression" dxfId="348" priority="829">
      <formula>BE139=7</formula>
    </cfRule>
  </conditionalFormatting>
  <conditionalFormatting sqref="U144:U149">
    <cfRule type="expression" dxfId="347" priority="825">
      <formula>BE144=1</formula>
    </cfRule>
    <cfRule type="expression" dxfId="346" priority="826">
      <formula>BE144=2</formula>
    </cfRule>
    <cfRule type="expression" dxfId="345" priority="828">
      <formula>BE144=6</formula>
    </cfRule>
  </conditionalFormatting>
  <conditionalFormatting sqref="U144:U149">
    <cfRule type="expression" dxfId="344" priority="827">
      <formula>BE144=4</formula>
    </cfRule>
  </conditionalFormatting>
  <conditionalFormatting sqref="U144">
    <cfRule type="expression" dxfId="343" priority="824">
      <formula>BE144=7</formula>
    </cfRule>
  </conditionalFormatting>
  <conditionalFormatting sqref="U145:U149">
    <cfRule type="expression" dxfId="342" priority="823">
      <formula>BE145=7</formula>
    </cfRule>
  </conditionalFormatting>
  <conditionalFormatting sqref="U150:U155">
    <cfRule type="expression" dxfId="341" priority="819">
      <formula>BE150=1</formula>
    </cfRule>
    <cfRule type="expression" dxfId="340" priority="820">
      <formula>BE150=2</formula>
    </cfRule>
    <cfRule type="expression" dxfId="339" priority="822">
      <formula>BE150=6</formula>
    </cfRule>
  </conditionalFormatting>
  <conditionalFormatting sqref="U150:U155">
    <cfRule type="expression" dxfId="338" priority="821">
      <formula>BE150=4</formula>
    </cfRule>
  </conditionalFormatting>
  <conditionalFormatting sqref="U150">
    <cfRule type="expression" dxfId="337" priority="818">
      <formula>BE150=7</formula>
    </cfRule>
  </conditionalFormatting>
  <conditionalFormatting sqref="U151:U155">
    <cfRule type="expression" dxfId="336" priority="817">
      <formula>BE151=7</formula>
    </cfRule>
  </conditionalFormatting>
  <conditionalFormatting sqref="U156:U161">
    <cfRule type="expression" dxfId="335" priority="813">
      <formula>BE156=1</formula>
    </cfRule>
    <cfRule type="expression" dxfId="334" priority="814">
      <formula>BE156=2</formula>
    </cfRule>
    <cfRule type="expression" dxfId="333" priority="816">
      <formula>BE156=6</formula>
    </cfRule>
  </conditionalFormatting>
  <conditionalFormatting sqref="U156:U161">
    <cfRule type="expression" dxfId="332" priority="815">
      <formula>BE156=4</formula>
    </cfRule>
  </conditionalFormatting>
  <conditionalFormatting sqref="U156">
    <cfRule type="expression" dxfId="331" priority="812">
      <formula>BE156=7</formula>
    </cfRule>
  </conditionalFormatting>
  <conditionalFormatting sqref="U157:U161">
    <cfRule type="expression" dxfId="330" priority="811">
      <formula>BE157=7</formula>
    </cfRule>
  </conditionalFormatting>
  <conditionalFormatting sqref="U162:U167">
    <cfRule type="expression" dxfId="329" priority="807">
      <formula>BE162=1</formula>
    </cfRule>
    <cfRule type="expression" dxfId="328" priority="808">
      <formula>BE162=2</formula>
    </cfRule>
    <cfRule type="expression" dxfId="327" priority="810">
      <formula>BE162=6</formula>
    </cfRule>
  </conditionalFormatting>
  <conditionalFormatting sqref="U162:U167">
    <cfRule type="expression" dxfId="326" priority="809">
      <formula>BE162=4</formula>
    </cfRule>
  </conditionalFormatting>
  <conditionalFormatting sqref="U162">
    <cfRule type="expression" dxfId="325" priority="806">
      <formula>BE162=7</formula>
    </cfRule>
  </conditionalFormatting>
  <conditionalFormatting sqref="U163:U167">
    <cfRule type="expression" dxfId="324" priority="805">
      <formula>BE163=7</formula>
    </cfRule>
  </conditionalFormatting>
  <conditionalFormatting sqref="U168:U173">
    <cfRule type="expression" dxfId="323" priority="801">
      <formula>BE168=1</formula>
    </cfRule>
    <cfRule type="expression" dxfId="322" priority="802">
      <formula>BE168=2</formula>
    </cfRule>
    <cfRule type="expression" dxfId="321" priority="804">
      <formula>BE168=6</formula>
    </cfRule>
  </conditionalFormatting>
  <conditionalFormatting sqref="U168:U173">
    <cfRule type="expression" dxfId="320" priority="803">
      <formula>BE168=4</formula>
    </cfRule>
  </conditionalFormatting>
  <conditionalFormatting sqref="U168">
    <cfRule type="expression" dxfId="319" priority="800">
      <formula>BE168=7</formula>
    </cfRule>
  </conditionalFormatting>
  <conditionalFormatting sqref="U169:U173">
    <cfRule type="expression" dxfId="318" priority="799">
      <formula>BE169=7</formula>
    </cfRule>
  </conditionalFormatting>
  <conditionalFormatting sqref="U174:U179">
    <cfRule type="expression" dxfId="317" priority="795">
      <formula>BE174=1</formula>
    </cfRule>
    <cfRule type="expression" dxfId="316" priority="796">
      <formula>BE174=2</formula>
    </cfRule>
    <cfRule type="expression" dxfId="315" priority="798">
      <formula>BE174=6</formula>
    </cfRule>
  </conditionalFormatting>
  <conditionalFormatting sqref="U174:U179">
    <cfRule type="expression" dxfId="314" priority="797">
      <formula>BE174=4</formula>
    </cfRule>
  </conditionalFormatting>
  <conditionalFormatting sqref="U174">
    <cfRule type="expression" dxfId="313" priority="794">
      <formula>BE174=7</formula>
    </cfRule>
  </conditionalFormatting>
  <conditionalFormatting sqref="U175:U179">
    <cfRule type="expression" dxfId="312" priority="793">
      <formula>BE175=7</formula>
    </cfRule>
  </conditionalFormatting>
  <conditionalFormatting sqref="U180:U185">
    <cfRule type="expression" dxfId="311" priority="789">
      <formula>BE180=1</formula>
    </cfRule>
    <cfRule type="expression" dxfId="310" priority="790">
      <formula>BE180=2</formula>
    </cfRule>
    <cfRule type="expression" dxfId="309" priority="792">
      <formula>BE180=6</formula>
    </cfRule>
  </conditionalFormatting>
  <conditionalFormatting sqref="U180:U185">
    <cfRule type="expression" dxfId="308" priority="791">
      <formula>BE180=4</formula>
    </cfRule>
  </conditionalFormatting>
  <conditionalFormatting sqref="U180">
    <cfRule type="expression" dxfId="307" priority="788">
      <formula>BE180=7</formula>
    </cfRule>
  </conditionalFormatting>
  <conditionalFormatting sqref="U181:U185">
    <cfRule type="expression" dxfId="306" priority="787">
      <formula>BE181=7</formula>
    </cfRule>
  </conditionalFormatting>
  <conditionalFormatting sqref="U186:U191">
    <cfRule type="expression" dxfId="305" priority="783">
      <formula>BE186=1</formula>
    </cfRule>
    <cfRule type="expression" dxfId="304" priority="784">
      <formula>BE186=2</formula>
    </cfRule>
    <cfRule type="expression" dxfId="303" priority="786">
      <formula>BE186=6</formula>
    </cfRule>
  </conditionalFormatting>
  <conditionalFormatting sqref="U186:U191">
    <cfRule type="expression" dxfId="302" priority="785">
      <formula>BE186=4</formula>
    </cfRule>
  </conditionalFormatting>
  <conditionalFormatting sqref="U186">
    <cfRule type="expression" dxfId="301" priority="782">
      <formula>BE186=7</formula>
    </cfRule>
  </conditionalFormatting>
  <conditionalFormatting sqref="U187:U191">
    <cfRule type="expression" dxfId="300" priority="781">
      <formula>BE187=7</formula>
    </cfRule>
  </conditionalFormatting>
  <conditionalFormatting sqref="U192:U197">
    <cfRule type="expression" dxfId="299" priority="777">
      <formula>BE192=1</formula>
    </cfRule>
    <cfRule type="expression" dxfId="298" priority="778">
      <formula>BE192=2</formula>
    </cfRule>
    <cfRule type="expression" dxfId="297" priority="780">
      <formula>BE192=6</formula>
    </cfRule>
  </conditionalFormatting>
  <conditionalFormatting sqref="U192:U197">
    <cfRule type="expression" dxfId="296" priority="779">
      <formula>BE192=4</formula>
    </cfRule>
  </conditionalFormatting>
  <conditionalFormatting sqref="U192">
    <cfRule type="expression" dxfId="295" priority="776">
      <formula>BE192=7</formula>
    </cfRule>
  </conditionalFormatting>
  <conditionalFormatting sqref="U193:U197">
    <cfRule type="expression" dxfId="294" priority="775">
      <formula>BE193=7</formula>
    </cfRule>
  </conditionalFormatting>
  <conditionalFormatting sqref="U198:U203">
    <cfRule type="expression" dxfId="293" priority="771">
      <formula>BE198=1</formula>
    </cfRule>
    <cfRule type="expression" dxfId="292" priority="772">
      <formula>BE198=2</formula>
    </cfRule>
    <cfRule type="expression" dxfId="291" priority="774">
      <formula>BE198=6</formula>
    </cfRule>
  </conditionalFormatting>
  <conditionalFormatting sqref="U198:U203">
    <cfRule type="expression" dxfId="290" priority="773">
      <formula>BE198=4</formula>
    </cfRule>
  </conditionalFormatting>
  <conditionalFormatting sqref="U198">
    <cfRule type="expression" dxfId="289" priority="770">
      <formula>BE198=7</formula>
    </cfRule>
  </conditionalFormatting>
  <conditionalFormatting sqref="U199:U203">
    <cfRule type="expression" dxfId="288" priority="769">
      <formula>BE199=7</formula>
    </cfRule>
  </conditionalFormatting>
  <conditionalFormatting sqref="U204:U209">
    <cfRule type="expression" dxfId="287" priority="765">
      <formula>BE204=1</formula>
    </cfRule>
    <cfRule type="expression" dxfId="286" priority="766">
      <formula>BE204=2</formula>
    </cfRule>
    <cfRule type="expression" dxfId="285" priority="768">
      <formula>BE204=6</formula>
    </cfRule>
  </conditionalFormatting>
  <conditionalFormatting sqref="U204:U209">
    <cfRule type="expression" dxfId="284" priority="767">
      <formula>BE204=4</formula>
    </cfRule>
  </conditionalFormatting>
  <conditionalFormatting sqref="U204">
    <cfRule type="expression" dxfId="283" priority="764">
      <formula>BE204=7</formula>
    </cfRule>
  </conditionalFormatting>
  <conditionalFormatting sqref="U205:U209">
    <cfRule type="expression" dxfId="282" priority="763">
      <formula>BE205=7</formula>
    </cfRule>
  </conditionalFormatting>
  <conditionalFormatting sqref="U210:U215">
    <cfRule type="expression" dxfId="281" priority="759">
      <formula>BE210=1</formula>
    </cfRule>
    <cfRule type="expression" dxfId="280" priority="760">
      <formula>BE210=2</formula>
    </cfRule>
    <cfRule type="expression" dxfId="279" priority="762">
      <formula>BE210=6</formula>
    </cfRule>
  </conditionalFormatting>
  <conditionalFormatting sqref="U210:U215">
    <cfRule type="expression" dxfId="278" priority="761">
      <formula>BE210=4</formula>
    </cfRule>
  </conditionalFormatting>
  <conditionalFormatting sqref="U210">
    <cfRule type="expression" dxfId="277" priority="758">
      <formula>BE210=7</formula>
    </cfRule>
  </conditionalFormatting>
  <conditionalFormatting sqref="U211:U215">
    <cfRule type="expression" dxfId="276" priority="757">
      <formula>BE211=7</formula>
    </cfRule>
  </conditionalFormatting>
  <conditionalFormatting sqref="U216:U221">
    <cfRule type="expression" dxfId="275" priority="753">
      <formula>BE216=1</formula>
    </cfRule>
    <cfRule type="expression" dxfId="274" priority="754">
      <formula>BE216=2</formula>
    </cfRule>
    <cfRule type="expression" dxfId="273" priority="756">
      <formula>BE216=6</formula>
    </cfRule>
  </conditionalFormatting>
  <conditionalFormatting sqref="U216:U221">
    <cfRule type="expression" dxfId="272" priority="755">
      <formula>BE216=4</formula>
    </cfRule>
  </conditionalFormatting>
  <conditionalFormatting sqref="U216">
    <cfRule type="expression" dxfId="271" priority="752">
      <formula>BE216=7</formula>
    </cfRule>
  </conditionalFormatting>
  <conditionalFormatting sqref="U217:U221">
    <cfRule type="expression" dxfId="270" priority="751">
      <formula>BE217=7</formula>
    </cfRule>
  </conditionalFormatting>
  <conditionalFormatting sqref="U222:U227">
    <cfRule type="expression" dxfId="269" priority="747">
      <formula>BE222=1</formula>
    </cfRule>
    <cfRule type="expression" dxfId="268" priority="748">
      <formula>BE222=2</formula>
    </cfRule>
    <cfRule type="expression" dxfId="267" priority="750">
      <formula>BE222=6</formula>
    </cfRule>
  </conditionalFormatting>
  <conditionalFormatting sqref="U222:U227">
    <cfRule type="expression" dxfId="266" priority="749">
      <formula>BE222=4</formula>
    </cfRule>
  </conditionalFormatting>
  <conditionalFormatting sqref="U222">
    <cfRule type="expression" dxfId="265" priority="746">
      <formula>BE222=7</formula>
    </cfRule>
  </conditionalFormatting>
  <conditionalFormatting sqref="U223:U227">
    <cfRule type="expression" dxfId="264" priority="745">
      <formula>BE223=7</formula>
    </cfRule>
  </conditionalFormatting>
  <conditionalFormatting sqref="U228:U233">
    <cfRule type="expression" dxfId="263" priority="741">
      <formula>BE228=1</formula>
    </cfRule>
    <cfRule type="expression" dxfId="262" priority="742">
      <formula>BE228=2</formula>
    </cfRule>
    <cfRule type="expression" dxfId="261" priority="744">
      <formula>BE228=6</formula>
    </cfRule>
  </conditionalFormatting>
  <conditionalFormatting sqref="U228:U233">
    <cfRule type="expression" dxfId="260" priority="743">
      <formula>BE228=4</formula>
    </cfRule>
  </conditionalFormatting>
  <conditionalFormatting sqref="U228">
    <cfRule type="expression" dxfId="259" priority="740">
      <formula>BE228=7</formula>
    </cfRule>
  </conditionalFormatting>
  <conditionalFormatting sqref="U229:U233">
    <cfRule type="expression" dxfId="258" priority="739">
      <formula>BE229=7</formula>
    </cfRule>
  </conditionalFormatting>
  <conditionalFormatting sqref="U234:U239">
    <cfRule type="expression" dxfId="257" priority="735">
      <formula>BE234=1</formula>
    </cfRule>
    <cfRule type="expression" dxfId="256" priority="736">
      <formula>BE234=2</formula>
    </cfRule>
    <cfRule type="expression" dxfId="255" priority="738">
      <formula>BE234=6</formula>
    </cfRule>
  </conditionalFormatting>
  <conditionalFormatting sqref="U234:U239">
    <cfRule type="expression" dxfId="254" priority="737">
      <formula>BE234=4</formula>
    </cfRule>
  </conditionalFormatting>
  <conditionalFormatting sqref="U234">
    <cfRule type="expression" dxfId="253" priority="734">
      <formula>BE234=7</formula>
    </cfRule>
  </conditionalFormatting>
  <conditionalFormatting sqref="U235:U239">
    <cfRule type="expression" dxfId="252" priority="733">
      <formula>BE235=7</formula>
    </cfRule>
  </conditionalFormatting>
  <conditionalFormatting sqref="U240:U245">
    <cfRule type="expression" dxfId="251" priority="729">
      <formula>BE240=1</formula>
    </cfRule>
    <cfRule type="expression" dxfId="250" priority="730">
      <formula>BE240=2</formula>
    </cfRule>
    <cfRule type="expression" dxfId="249" priority="732">
      <formula>BE240=6</formula>
    </cfRule>
  </conditionalFormatting>
  <conditionalFormatting sqref="U240:U245">
    <cfRule type="expression" dxfId="248" priority="731">
      <formula>BE240=4</formula>
    </cfRule>
  </conditionalFormatting>
  <conditionalFormatting sqref="U240">
    <cfRule type="expression" dxfId="247" priority="728">
      <formula>BE240=7</formula>
    </cfRule>
  </conditionalFormatting>
  <conditionalFormatting sqref="U241:U245">
    <cfRule type="expression" dxfId="246" priority="727">
      <formula>BE241=7</formula>
    </cfRule>
  </conditionalFormatting>
  <conditionalFormatting sqref="U246:U251">
    <cfRule type="expression" dxfId="245" priority="723">
      <formula>BE246=1</formula>
    </cfRule>
    <cfRule type="expression" dxfId="244" priority="724">
      <formula>BE246=2</formula>
    </cfRule>
    <cfRule type="expression" dxfId="243" priority="726">
      <formula>BE246=6</formula>
    </cfRule>
  </conditionalFormatting>
  <conditionalFormatting sqref="U246:U251">
    <cfRule type="expression" dxfId="242" priority="725">
      <formula>BE246=4</formula>
    </cfRule>
  </conditionalFormatting>
  <conditionalFormatting sqref="U246">
    <cfRule type="expression" dxfId="241" priority="722">
      <formula>BE246=7</formula>
    </cfRule>
  </conditionalFormatting>
  <conditionalFormatting sqref="U247:U251">
    <cfRule type="expression" dxfId="240" priority="721">
      <formula>BE247=7</formula>
    </cfRule>
  </conditionalFormatting>
  <conditionalFormatting sqref="U252:U257">
    <cfRule type="expression" dxfId="239" priority="717">
      <formula>BE252=1</formula>
    </cfRule>
    <cfRule type="expression" dxfId="238" priority="718">
      <formula>BE252=2</formula>
    </cfRule>
    <cfRule type="expression" dxfId="237" priority="720">
      <formula>BE252=6</formula>
    </cfRule>
  </conditionalFormatting>
  <conditionalFormatting sqref="U252:U257">
    <cfRule type="expression" dxfId="236" priority="719">
      <formula>BE252=4</formula>
    </cfRule>
  </conditionalFormatting>
  <conditionalFormatting sqref="U252">
    <cfRule type="expression" dxfId="235" priority="716">
      <formula>BE252=7</formula>
    </cfRule>
  </conditionalFormatting>
  <conditionalFormatting sqref="U253:U257">
    <cfRule type="expression" dxfId="234" priority="715">
      <formula>BE253=7</formula>
    </cfRule>
  </conditionalFormatting>
  <conditionalFormatting sqref="U258:U263">
    <cfRule type="expression" dxfId="233" priority="711">
      <formula>BE258=1</formula>
    </cfRule>
    <cfRule type="expression" dxfId="232" priority="712">
      <formula>BE258=2</formula>
    </cfRule>
    <cfRule type="expression" dxfId="231" priority="714">
      <formula>BE258=6</formula>
    </cfRule>
  </conditionalFormatting>
  <conditionalFormatting sqref="U258:U263">
    <cfRule type="expression" dxfId="230" priority="713">
      <formula>BE258=4</formula>
    </cfRule>
  </conditionalFormatting>
  <conditionalFormatting sqref="U258">
    <cfRule type="expression" dxfId="229" priority="710">
      <formula>BE258=7</formula>
    </cfRule>
  </conditionalFormatting>
  <conditionalFormatting sqref="U259:U263">
    <cfRule type="expression" dxfId="228" priority="709">
      <formula>BE259=7</formula>
    </cfRule>
  </conditionalFormatting>
  <conditionalFormatting sqref="U264:U269">
    <cfRule type="expression" dxfId="227" priority="705">
      <formula>BE264=1</formula>
    </cfRule>
    <cfRule type="expression" dxfId="226" priority="706">
      <formula>BE264=2</formula>
    </cfRule>
    <cfRule type="expression" dxfId="225" priority="708">
      <formula>BE264=6</formula>
    </cfRule>
  </conditionalFormatting>
  <conditionalFormatting sqref="U264:U269">
    <cfRule type="expression" dxfId="224" priority="707">
      <formula>BE264=4</formula>
    </cfRule>
  </conditionalFormatting>
  <conditionalFormatting sqref="U264">
    <cfRule type="expression" dxfId="223" priority="704">
      <formula>BE264=7</formula>
    </cfRule>
  </conditionalFormatting>
  <conditionalFormatting sqref="U265:U269">
    <cfRule type="expression" dxfId="222" priority="703">
      <formula>BE265=7</formula>
    </cfRule>
  </conditionalFormatting>
  <conditionalFormatting sqref="U270:U275">
    <cfRule type="expression" dxfId="221" priority="699">
      <formula>BE270=1</formula>
    </cfRule>
    <cfRule type="expression" dxfId="220" priority="700">
      <formula>BE270=2</formula>
    </cfRule>
    <cfRule type="expression" dxfId="219" priority="702">
      <formula>BE270=6</formula>
    </cfRule>
  </conditionalFormatting>
  <conditionalFormatting sqref="U270:U275">
    <cfRule type="expression" dxfId="218" priority="701">
      <formula>BE270=4</formula>
    </cfRule>
  </conditionalFormatting>
  <conditionalFormatting sqref="U270">
    <cfRule type="expression" dxfId="217" priority="698">
      <formula>BE270=7</formula>
    </cfRule>
  </conditionalFormatting>
  <conditionalFormatting sqref="U271:U275">
    <cfRule type="expression" dxfId="216" priority="697">
      <formula>BE271=7</formula>
    </cfRule>
  </conditionalFormatting>
  <conditionalFormatting sqref="U276:U281">
    <cfRule type="expression" dxfId="215" priority="693">
      <formula>BE276=1</formula>
    </cfRule>
    <cfRule type="expression" dxfId="214" priority="694">
      <formula>BE276=2</formula>
    </cfRule>
    <cfRule type="expression" dxfId="213" priority="696">
      <formula>BE276=6</formula>
    </cfRule>
  </conditionalFormatting>
  <conditionalFormatting sqref="U276:U281">
    <cfRule type="expression" dxfId="212" priority="695">
      <formula>BE276=4</formula>
    </cfRule>
  </conditionalFormatting>
  <conditionalFormatting sqref="U276">
    <cfRule type="expression" dxfId="211" priority="692">
      <formula>BE276=7</formula>
    </cfRule>
  </conditionalFormatting>
  <conditionalFormatting sqref="U277:U281">
    <cfRule type="expression" dxfId="210" priority="691">
      <formula>BE277=7</formula>
    </cfRule>
  </conditionalFormatting>
  <conditionalFormatting sqref="U282:U287">
    <cfRule type="expression" dxfId="209" priority="687">
      <formula>BE282=1</formula>
    </cfRule>
    <cfRule type="expression" dxfId="208" priority="688">
      <formula>BE282=2</formula>
    </cfRule>
    <cfRule type="expression" dxfId="207" priority="690">
      <formula>BE282=6</formula>
    </cfRule>
  </conditionalFormatting>
  <conditionalFormatting sqref="U282:U287">
    <cfRule type="expression" dxfId="206" priority="689">
      <formula>BE282=4</formula>
    </cfRule>
  </conditionalFormatting>
  <conditionalFormatting sqref="U282">
    <cfRule type="expression" dxfId="205" priority="686">
      <formula>BE282=7</formula>
    </cfRule>
  </conditionalFormatting>
  <conditionalFormatting sqref="U283:U287">
    <cfRule type="expression" dxfId="204" priority="685">
      <formula>BE283=7</formula>
    </cfRule>
  </conditionalFormatting>
  <conditionalFormatting sqref="U288:U293">
    <cfRule type="expression" dxfId="203" priority="681">
      <formula>BE288=1</formula>
    </cfRule>
    <cfRule type="expression" dxfId="202" priority="682">
      <formula>BE288=2</formula>
    </cfRule>
    <cfRule type="expression" dxfId="201" priority="684">
      <formula>BE288=6</formula>
    </cfRule>
  </conditionalFormatting>
  <conditionalFormatting sqref="U288:U293">
    <cfRule type="expression" dxfId="200" priority="683">
      <formula>BE288=4</formula>
    </cfRule>
  </conditionalFormatting>
  <conditionalFormatting sqref="U288">
    <cfRule type="expression" dxfId="199" priority="680">
      <formula>BE288=7</formula>
    </cfRule>
  </conditionalFormatting>
  <conditionalFormatting sqref="U289:U293">
    <cfRule type="expression" dxfId="198" priority="679">
      <formula>BE289=7</formula>
    </cfRule>
  </conditionalFormatting>
  <conditionalFormatting sqref="U294:U299">
    <cfRule type="expression" dxfId="197" priority="675">
      <formula>BE294=1</formula>
    </cfRule>
    <cfRule type="expression" dxfId="196" priority="676">
      <formula>BE294=2</formula>
    </cfRule>
    <cfRule type="expression" dxfId="195" priority="678">
      <formula>BE294=6</formula>
    </cfRule>
  </conditionalFormatting>
  <conditionalFormatting sqref="U294:U299">
    <cfRule type="expression" dxfId="194" priority="677">
      <formula>BE294=4</formula>
    </cfRule>
  </conditionalFormatting>
  <conditionalFormatting sqref="U294">
    <cfRule type="expression" dxfId="193" priority="674">
      <formula>BE294=7</formula>
    </cfRule>
  </conditionalFormatting>
  <conditionalFormatting sqref="U295:U299">
    <cfRule type="expression" dxfId="192" priority="673">
      <formula>BE295=7</formula>
    </cfRule>
  </conditionalFormatting>
  <conditionalFormatting sqref="U300:U305">
    <cfRule type="expression" dxfId="191" priority="669">
      <formula>BE300=1</formula>
    </cfRule>
    <cfRule type="expression" dxfId="190" priority="670">
      <formula>BE300=2</formula>
    </cfRule>
    <cfRule type="expression" dxfId="189" priority="672">
      <formula>BE300=6</formula>
    </cfRule>
  </conditionalFormatting>
  <conditionalFormatting sqref="U300:U305">
    <cfRule type="expression" dxfId="188" priority="671">
      <formula>BE300=4</formula>
    </cfRule>
  </conditionalFormatting>
  <conditionalFormatting sqref="U300">
    <cfRule type="expression" dxfId="187" priority="668">
      <formula>BE300=7</formula>
    </cfRule>
  </conditionalFormatting>
  <conditionalFormatting sqref="U301:U305">
    <cfRule type="expression" dxfId="186" priority="667">
      <formula>BE301=7</formula>
    </cfRule>
  </conditionalFormatting>
  <conditionalFormatting sqref="U306:U311">
    <cfRule type="expression" dxfId="185" priority="663">
      <formula>BE306=1</formula>
    </cfRule>
    <cfRule type="expression" dxfId="184" priority="664">
      <formula>BE306=2</formula>
    </cfRule>
    <cfRule type="expression" dxfId="183" priority="666">
      <formula>BE306=6</formula>
    </cfRule>
  </conditionalFormatting>
  <conditionalFormatting sqref="U306:U311">
    <cfRule type="expression" dxfId="182" priority="665">
      <formula>BE306=4</formula>
    </cfRule>
  </conditionalFormatting>
  <conditionalFormatting sqref="U306">
    <cfRule type="expression" dxfId="181" priority="662">
      <formula>BE306=7</formula>
    </cfRule>
  </conditionalFormatting>
  <conditionalFormatting sqref="U307:U311">
    <cfRule type="expression" dxfId="180" priority="661">
      <formula>BE307=7</formula>
    </cfRule>
  </conditionalFormatting>
  <conditionalFormatting sqref="U312:U317">
    <cfRule type="expression" dxfId="179" priority="657">
      <formula>BE312=1</formula>
    </cfRule>
    <cfRule type="expression" dxfId="178" priority="658">
      <formula>BE312=2</formula>
    </cfRule>
    <cfRule type="expression" dxfId="177" priority="660">
      <formula>BE312=6</formula>
    </cfRule>
  </conditionalFormatting>
  <conditionalFormatting sqref="U312:U317">
    <cfRule type="expression" dxfId="176" priority="659">
      <formula>BE312=4</formula>
    </cfRule>
  </conditionalFormatting>
  <conditionalFormatting sqref="U312">
    <cfRule type="expression" dxfId="175" priority="656">
      <formula>BE312=7</formula>
    </cfRule>
  </conditionalFormatting>
  <conditionalFormatting sqref="U313:U317">
    <cfRule type="expression" dxfId="174" priority="655">
      <formula>BE313=7</formula>
    </cfRule>
  </conditionalFormatting>
  <conditionalFormatting sqref="U318:U323">
    <cfRule type="expression" dxfId="173" priority="651">
      <formula>BE318=1</formula>
    </cfRule>
    <cfRule type="expression" dxfId="172" priority="652">
      <formula>BE318=2</formula>
    </cfRule>
    <cfRule type="expression" dxfId="171" priority="654">
      <formula>BE318=6</formula>
    </cfRule>
  </conditionalFormatting>
  <conditionalFormatting sqref="U318:U323">
    <cfRule type="expression" dxfId="170" priority="653">
      <formula>BE318=4</formula>
    </cfRule>
  </conditionalFormatting>
  <conditionalFormatting sqref="U318">
    <cfRule type="expression" dxfId="169" priority="650">
      <formula>BE318=7</formula>
    </cfRule>
  </conditionalFormatting>
  <conditionalFormatting sqref="U319:U323">
    <cfRule type="expression" dxfId="168" priority="649">
      <formula>BE319=7</formula>
    </cfRule>
  </conditionalFormatting>
  <conditionalFormatting sqref="U324:U329">
    <cfRule type="expression" dxfId="167" priority="645">
      <formula>BE324=1</formula>
    </cfRule>
    <cfRule type="expression" dxfId="166" priority="646">
      <formula>BE324=2</formula>
    </cfRule>
    <cfRule type="expression" dxfId="165" priority="648">
      <formula>BE324=6</formula>
    </cfRule>
  </conditionalFormatting>
  <conditionalFormatting sqref="U324:U329">
    <cfRule type="expression" dxfId="164" priority="647">
      <formula>BE324=4</formula>
    </cfRule>
  </conditionalFormatting>
  <conditionalFormatting sqref="U324">
    <cfRule type="expression" dxfId="163" priority="644">
      <formula>BE324=7</formula>
    </cfRule>
  </conditionalFormatting>
  <conditionalFormatting sqref="U325:U329">
    <cfRule type="expression" dxfId="162" priority="643">
      <formula>BE325=7</formula>
    </cfRule>
  </conditionalFormatting>
  <conditionalFormatting sqref="U330:U335">
    <cfRule type="expression" dxfId="161" priority="639">
      <formula>BE330=1</formula>
    </cfRule>
    <cfRule type="expression" dxfId="160" priority="640">
      <formula>BE330=2</formula>
    </cfRule>
    <cfRule type="expression" dxfId="159" priority="642">
      <formula>BE330=6</formula>
    </cfRule>
  </conditionalFormatting>
  <conditionalFormatting sqref="U330:U335">
    <cfRule type="expression" dxfId="158" priority="641">
      <formula>BE330=4</formula>
    </cfRule>
  </conditionalFormatting>
  <conditionalFormatting sqref="U330">
    <cfRule type="expression" dxfId="157" priority="638">
      <formula>BE330=7</formula>
    </cfRule>
  </conditionalFormatting>
  <conditionalFormatting sqref="U331:U335">
    <cfRule type="expression" dxfId="156" priority="637">
      <formula>BE331=7</formula>
    </cfRule>
  </conditionalFormatting>
  <conditionalFormatting sqref="U336:U341">
    <cfRule type="expression" dxfId="155" priority="633">
      <formula>BE336=1</formula>
    </cfRule>
    <cfRule type="expression" dxfId="154" priority="634">
      <formula>BE336=2</formula>
    </cfRule>
    <cfRule type="expression" dxfId="153" priority="636">
      <formula>BE336=6</formula>
    </cfRule>
  </conditionalFormatting>
  <conditionalFormatting sqref="U336:U341">
    <cfRule type="expression" dxfId="152" priority="635">
      <formula>BE336=4</formula>
    </cfRule>
  </conditionalFormatting>
  <conditionalFormatting sqref="U336">
    <cfRule type="expression" dxfId="151" priority="632">
      <formula>BE336=7</formula>
    </cfRule>
  </conditionalFormatting>
  <conditionalFormatting sqref="U337:U341">
    <cfRule type="expression" dxfId="150" priority="631">
      <formula>BE337=7</formula>
    </cfRule>
  </conditionalFormatting>
  <conditionalFormatting sqref="U342:U347">
    <cfRule type="expression" dxfId="149" priority="627">
      <formula>BE342=1</formula>
    </cfRule>
    <cfRule type="expression" dxfId="148" priority="628">
      <formula>BE342=2</formula>
    </cfRule>
    <cfRule type="expression" dxfId="147" priority="630">
      <formula>BE342=6</formula>
    </cfRule>
  </conditionalFormatting>
  <conditionalFormatting sqref="U342:U347">
    <cfRule type="expression" dxfId="146" priority="629">
      <formula>BE342=4</formula>
    </cfRule>
  </conditionalFormatting>
  <conditionalFormatting sqref="U342">
    <cfRule type="expression" dxfId="145" priority="626">
      <formula>BE342=7</formula>
    </cfRule>
  </conditionalFormatting>
  <conditionalFormatting sqref="U343:U347">
    <cfRule type="expression" dxfId="144" priority="625">
      <formula>BE343=7</formula>
    </cfRule>
  </conditionalFormatting>
  <conditionalFormatting sqref="U348:U353">
    <cfRule type="expression" dxfId="143" priority="621">
      <formula>BE348=1</formula>
    </cfRule>
    <cfRule type="expression" dxfId="142" priority="622">
      <formula>BE348=2</formula>
    </cfRule>
    <cfRule type="expression" dxfId="141" priority="624">
      <formula>BE348=6</formula>
    </cfRule>
  </conditionalFormatting>
  <conditionalFormatting sqref="U348:U353">
    <cfRule type="expression" dxfId="140" priority="623">
      <formula>BE348=4</formula>
    </cfRule>
  </conditionalFormatting>
  <conditionalFormatting sqref="U348">
    <cfRule type="expression" dxfId="139" priority="620">
      <formula>BE348=7</formula>
    </cfRule>
  </conditionalFormatting>
  <conditionalFormatting sqref="U349:U353">
    <cfRule type="expression" dxfId="138" priority="619">
      <formula>BE349=7</formula>
    </cfRule>
  </conditionalFormatting>
  <conditionalFormatting sqref="U354:U359">
    <cfRule type="expression" dxfId="137" priority="615">
      <formula>BE354=1</formula>
    </cfRule>
    <cfRule type="expression" dxfId="136" priority="616">
      <formula>BE354=2</formula>
    </cfRule>
    <cfRule type="expression" dxfId="135" priority="618">
      <formula>BE354=6</formula>
    </cfRule>
  </conditionalFormatting>
  <conditionalFormatting sqref="U354:U359">
    <cfRule type="expression" dxfId="134" priority="617">
      <formula>BE354=4</formula>
    </cfRule>
  </conditionalFormatting>
  <conditionalFormatting sqref="U354">
    <cfRule type="expression" dxfId="133" priority="614">
      <formula>BE354=7</formula>
    </cfRule>
  </conditionalFormatting>
  <conditionalFormatting sqref="U355:U359">
    <cfRule type="expression" dxfId="132" priority="613">
      <formula>BE355=7</formula>
    </cfRule>
  </conditionalFormatting>
  <conditionalFormatting sqref="U360:U365">
    <cfRule type="expression" dxfId="131" priority="609">
      <formula>BE360=1</formula>
    </cfRule>
    <cfRule type="expression" dxfId="130" priority="610">
      <formula>BE360=2</formula>
    </cfRule>
    <cfRule type="expression" dxfId="129" priority="612">
      <formula>BE360=6</formula>
    </cfRule>
  </conditionalFormatting>
  <conditionalFormatting sqref="U360:U365">
    <cfRule type="expression" dxfId="128" priority="611">
      <formula>BE360=4</formula>
    </cfRule>
  </conditionalFormatting>
  <conditionalFormatting sqref="U360">
    <cfRule type="expression" dxfId="127" priority="608">
      <formula>BE360=7</formula>
    </cfRule>
  </conditionalFormatting>
  <conditionalFormatting sqref="U361:U365">
    <cfRule type="expression" dxfId="126" priority="607">
      <formula>BE361=7</formula>
    </cfRule>
  </conditionalFormatting>
  <conditionalFormatting sqref="U366:U371">
    <cfRule type="expression" dxfId="125" priority="603">
      <formula>BE366=1</formula>
    </cfRule>
    <cfRule type="expression" dxfId="124" priority="604">
      <formula>BE366=2</formula>
    </cfRule>
    <cfRule type="expression" dxfId="123" priority="606">
      <formula>BE366=6</formula>
    </cfRule>
  </conditionalFormatting>
  <conditionalFormatting sqref="U366:U371">
    <cfRule type="expression" dxfId="122" priority="605">
      <formula>BE366=4</formula>
    </cfRule>
  </conditionalFormatting>
  <conditionalFormatting sqref="U366">
    <cfRule type="expression" dxfId="121" priority="602">
      <formula>BE366=7</formula>
    </cfRule>
  </conditionalFormatting>
  <conditionalFormatting sqref="U367:U371">
    <cfRule type="expression" dxfId="120" priority="601">
      <formula>BE367=7</formula>
    </cfRule>
  </conditionalFormatting>
  <conditionalFormatting sqref="U372:U377">
    <cfRule type="expression" dxfId="119" priority="597">
      <formula>BE372=1</formula>
    </cfRule>
    <cfRule type="expression" dxfId="118" priority="598">
      <formula>BE372=2</formula>
    </cfRule>
    <cfRule type="expression" dxfId="117" priority="600">
      <formula>BE372=6</formula>
    </cfRule>
  </conditionalFormatting>
  <conditionalFormatting sqref="U372:U377">
    <cfRule type="expression" dxfId="116" priority="599">
      <formula>BE372=4</formula>
    </cfRule>
  </conditionalFormatting>
  <conditionalFormatting sqref="U372">
    <cfRule type="expression" dxfId="115" priority="596">
      <formula>BE372=7</formula>
    </cfRule>
  </conditionalFormatting>
  <conditionalFormatting sqref="U373:U377">
    <cfRule type="expression" dxfId="114" priority="595">
      <formula>BE373=7</formula>
    </cfRule>
  </conditionalFormatting>
  <conditionalFormatting sqref="U378:U383">
    <cfRule type="expression" dxfId="113" priority="591">
      <formula>BE378=1</formula>
    </cfRule>
    <cfRule type="expression" dxfId="112" priority="592">
      <formula>BE378=2</formula>
    </cfRule>
    <cfRule type="expression" dxfId="111" priority="594">
      <formula>BE378=6</formula>
    </cfRule>
  </conditionalFormatting>
  <conditionalFormatting sqref="U378:U383">
    <cfRule type="expression" dxfId="110" priority="593">
      <formula>BE378=4</formula>
    </cfRule>
  </conditionalFormatting>
  <conditionalFormatting sqref="U378">
    <cfRule type="expression" dxfId="109" priority="590">
      <formula>BE378=7</formula>
    </cfRule>
  </conditionalFormatting>
  <conditionalFormatting sqref="U379:U383">
    <cfRule type="expression" dxfId="108" priority="589">
      <formula>BE379=7</formula>
    </cfRule>
  </conditionalFormatting>
  <conditionalFormatting sqref="U384:U389">
    <cfRule type="expression" dxfId="107" priority="585">
      <formula>BE384=1</formula>
    </cfRule>
    <cfRule type="expression" dxfId="106" priority="586">
      <formula>BE384=2</formula>
    </cfRule>
    <cfRule type="expression" dxfId="105" priority="588">
      <formula>BE384=6</formula>
    </cfRule>
  </conditionalFormatting>
  <conditionalFormatting sqref="U384:U389">
    <cfRule type="expression" dxfId="104" priority="587">
      <formula>BE384=4</formula>
    </cfRule>
  </conditionalFormatting>
  <conditionalFormatting sqref="U384">
    <cfRule type="expression" dxfId="103" priority="584">
      <formula>BE384=7</formula>
    </cfRule>
  </conditionalFormatting>
  <conditionalFormatting sqref="U385:U389">
    <cfRule type="expression" dxfId="102" priority="583">
      <formula>BE385=7</formula>
    </cfRule>
  </conditionalFormatting>
  <conditionalFormatting sqref="U390:U395">
    <cfRule type="expression" dxfId="101" priority="579">
      <formula>BE390=1</formula>
    </cfRule>
    <cfRule type="expression" dxfId="100" priority="580">
      <formula>BE390=2</formula>
    </cfRule>
    <cfRule type="expression" dxfId="99" priority="582">
      <formula>BE390=6</formula>
    </cfRule>
  </conditionalFormatting>
  <conditionalFormatting sqref="U390:U395">
    <cfRule type="expression" dxfId="98" priority="581">
      <formula>BE390=4</formula>
    </cfRule>
  </conditionalFormatting>
  <conditionalFormatting sqref="U390">
    <cfRule type="expression" dxfId="97" priority="578">
      <formula>BE390=7</formula>
    </cfRule>
  </conditionalFormatting>
  <conditionalFormatting sqref="U391:U395">
    <cfRule type="expression" dxfId="96" priority="577">
      <formula>BE391=7</formula>
    </cfRule>
  </conditionalFormatting>
  <conditionalFormatting sqref="U396:U401">
    <cfRule type="expression" dxfId="95" priority="573">
      <formula>BE396=1</formula>
    </cfRule>
    <cfRule type="expression" dxfId="94" priority="574">
      <formula>BE396=2</formula>
    </cfRule>
    <cfRule type="expression" dxfId="93" priority="576">
      <formula>BE396=6</formula>
    </cfRule>
  </conditionalFormatting>
  <conditionalFormatting sqref="U396:U401">
    <cfRule type="expression" dxfId="92" priority="575">
      <formula>BE396=4</formula>
    </cfRule>
  </conditionalFormatting>
  <conditionalFormatting sqref="U396">
    <cfRule type="expression" dxfId="91" priority="572">
      <formula>BE396=7</formula>
    </cfRule>
  </conditionalFormatting>
  <conditionalFormatting sqref="U397:U401">
    <cfRule type="expression" dxfId="90" priority="571">
      <formula>BE397=7</formula>
    </cfRule>
  </conditionalFormatting>
  <conditionalFormatting sqref="U402:U407">
    <cfRule type="expression" dxfId="89" priority="567">
      <formula>BE402=1</formula>
    </cfRule>
    <cfRule type="expression" dxfId="88" priority="568">
      <formula>BE402=2</formula>
    </cfRule>
    <cfRule type="expression" dxfId="87" priority="570">
      <formula>BE402=6</formula>
    </cfRule>
  </conditionalFormatting>
  <conditionalFormatting sqref="U402:U407">
    <cfRule type="expression" dxfId="86" priority="569">
      <formula>BE402=4</formula>
    </cfRule>
  </conditionalFormatting>
  <conditionalFormatting sqref="U402">
    <cfRule type="expression" dxfId="85" priority="566">
      <formula>BE402=7</formula>
    </cfRule>
  </conditionalFormatting>
  <conditionalFormatting sqref="U403:U407">
    <cfRule type="expression" dxfId="84" priority="565">
      <formula>BE403=7</formula>
    </cfRule>
  </conditionalFormatting>
  <conditionalFormatting sqref="U408:U413">
    <cfRule type="expression" dxfId="83" priority="561">
      <formula>BE408=1</formula>
    </cfRule>
    <cfRule type="expression" dxfId="82" priority="562">
      <formula>BE408=2</formula>
    </cfRule>
    <cfRule type="expression" dxfId="81" priority="564">
      <formula>BE408=6</formula>
    </cfRule>
  </conditionalFormatting>
  <conditionalFormatting sqref="U408:U413">
    <cfRule type="expression" dxfId="80" priority="563">
      <formula>BE408=4</formula>
    </cfRule>
  </conditionalFormatting>
  <conditionalFormatting sqref="U408">
    <cfRule type="expression" dxfId="79" priority="560">
      <formula>BE408=7</formula>
    </cfRule>
  </conditionalFormatting>
  <conditionalFormatting sqref="U409:U413">
    <cfRule type="expression" dxfId="78" priority="559">
      <formula>BE409=7</formula>
    </cfRule>
  </conditionalFormatting>
  <conditionalFormatting sqref="U414:U419">
    <cfRule type="expression" dxfId="77" priority="555">
      <formula>BE414=1</formula>
    </cfRule>
    <cfRule type="expression" dxfId="76" priority="556">
      <formula>BE414=2</formula>
    </cfRule>
    <cfRule type="expression" dxfId="75" priority="558">
      <formula>BE414=6</formula>
    </cfRule>
  </conditionalFormatting>
  <conditionalFormatting sqref="U414:U419">
    <cfRule type="expression" dxfId="74" priority="557">
      <formula>BE414=4</formula>
    </cfRule>
  </conditionalFormatting>
  <conditionalFormatting sqref="U414">
    <cfRule type="expression" dxfId="73" priority="554">
      <formula>BE414=7</formula>
    </cfRule>
  </conditionalFormatting>
  <conditionalFormatting sqref="U415:U419">
    <cfRule type="expression" dxfId="72" priority="553">
      <formula>BE415=7</formula>
    </cfRule>
  </conditionalFormatting>
  <conditionalFormatting sqref="U420:U425">
    <cfRule type="expression" dxfId="71" priority="549">
      <formula>BE420=1</formula>
    </cfRule>
    <cfRule type="expression" dxfId="70" priority="550">
      <formula>BE420=2</formula>
    </cfRule>
    <cfRule type="expression" dxfId="69" priority="552">
      <formula>BE420=6</formula>
    </cfRule>
  </conditionalFormatting>
  <conditionalFormatting sqref="U420:U425">
    <cfRule type="expression" dxfId="68" priority="551">
      <formula>BE420=4</formula>
    </cfRule>
  </conditionalFormatting>
  <conditionalFormatting sqref="U420">
    <cfRule type="expression" dxfId="67" priority="548">
      <formula>BE420=7</formula>
    </cfRule>
  </conditionalFormatting>
  <conditionalFormatting sqref="U421:U425">
    <cfRule type="expression" dxfId="66" priority="547">
      <formula>BE421=7</formula>
    </cfRule>
  </conditionalFormatting>
  <conditionalFormatting sqref="U426:U431">
    <cfRule type="expression" dxfId="65" priority="543">
      <formula>BE426=1</formula>
    </cfRule>
    <cfRule type="expression" dxfId="64" priority="544">
      <formula>BE426=2</formula>
    </cfRule>
    <cfRule type="expression" dxfId="63" priority="546">
      <formula>BE426=6</formula>
    </cfRule>
  </conditionalFormatting>
  <conditionalFormatting sqref="U426:U431">
    <cfRule type="expression" dxfId="62" priority="545">
      <formula>BE426=4</formula>
    </cfRule>
  </conditionalFormatting>
  <conditionalFormatting sqref="U426">
    <cfRule type="expression" dxfId="61" priority="542">
      <formula>BE426=7</formula>
    </cfRule>
  </conditionalFormatting>
  <conditionalFormatting sqref="U427:U431">
    <cfRule type="expression" dxfId="60" priority="541">
      <formula>BE427=7</formula>
    </cfRule>
  </conditionalFormatting>
  <conditionalFormatting sqref="U432:U437">
    <cfRule type="expression" dxfId="59" priority="537">
      <formula>BE432=1</formula>
    </cfRule>
    <cfRule type="expression" dxfId="58" priority="538">
      <formula>BE432=2</formula>
    </cfRule>
    <cfRule type="expression" dxfId="57" priority="540">
      <formula>BE432=6</formula>
    </cfRule>
  </conditionalFormatting>
  <conditionalFormatting sqref="U432:U437">
    <cfRule type="expression" dxfId="56" priority="539">
      <formula>BE432=4</formula>
    </cfRule>
  </conditionalFormatting>
  <conditionalFormatting sqref="U432">
    <cfRule type="expression" dxfId="55" priority="536">
      <formula>BE432=7</formula>
    </cfRule>
  </conditionalFormatting>
  <conditionalFormatting sqref="U433:U437">
    <cfRule type="expression" dxfId="54" priority="535">
      <formula>BE433=7</formula>
    </cfRule>
  </conditionalFormatting>
  <conditionalFormatting sqref="U438:U443">
    <cfRule type="expression" dxfId="53" priority="531">
      <formula>BE438=1</formula>
    </cfRule>
    <cfRule type="expression" dxfId="52" priority="532">
      <formula>BE438=2</formula>
    </cfRule>
    <cfRule type="expression" dxfId="51" priority="534">
      <formula>BE438=6</formula>
    </cfRule>
  </conditionalFormatting>
  <conditionalFormatting sqref="U438:U443">
    <cfRule type="expression" dxfId="50" priority="533">
      <formula>BE438=4</formula>
    </cfRule>
  </conditionalFormatting>
  <conditionalFormatting sqref="U438">
    <cfRule type="expression" dxfId="49" priority="530">
      <formula>BE438=7</formula>
    </cfRule>
  </conditionalFormatting>
  <conditionalFormatting sqref="U439:U443">
    <cfRule type="expression" dxfId="48" priority="529">
      <formula>BE439=7</formula>
    </cfRule>
  </conditionalFormatting>
  <conditionalFormatting sqref="U444:U449">
    <cfRule type="expression" dxfId="47" priority="525">
      <formula>BE444=1</formula>
    </cfRule>
    <cfRule type="expression" dxfId="46" priority="526">
      <formula>BE444=2</formula>
    </cfRule>
    <cfRule type="expression" dxfId="45" priority="528">
      <formula>BE444=6</formula>
    </cfRule>
  </conditionalFormatting>
  <conditionalFormatting sqref="U444:U449">
    <cfRule type="expression" dxfId="44" priority="527">
      <formula>BE444=4</formula>
    </cfRule>
  </conditionalFormatting>
  <conditionalFormatting sqref="U444">
    <cfRule type="expression" dxfId="43" priority="524">
      <formula>BE444=7</formula>
    </cfRule>
  </conditionalFormatting>
  <conditionalFormatting sqref="U445:U449">
    <cfRule type="expression" dxfId="42" priority="523">
      <formula>BE445=7</formula>
    </cfRule>
  </conditionalFormatting>
  <conditionalFormatting sqref="U450:U455">
    <cfRule type="expression" dxfId="41" priority="519">
      <formula>BE450=1</formula>
    </cfRule>
    <cfRule type="expression" dxfId="40" priority="520">
      <formula>BE450=2</formula>
    </cfRule>
    <cfRule type="expression" dxfId="39" priority="522">
      <formula>BE450=6</formula>
    </cfRule>
  </conditionalFormatting>
  <conditionalFormatting sqref="U450:U455">
    <cfRule type="expression" dxfId="38" priority="521">
      <formula>BE450=4</formula>
    </cfRule>
  </conditionalFormatting>
  <conditionalFormatting sqref="U450">
    <cfRule type="expression" dxfId="37" priority="518">
      <formula>BE450=7</formula>
    </cfRule>
  </conditionalFormatting>
  <conditionalFormatting sqref="U451:U455">
    <cfRule type="expression" dxfId="36" priority="517">
      <formula>BE451=7</formula>
    </cfRule>
  </conditionalFormatting>
  <conditionalFormatting sqref="U456:U461">
    <cfRule type="expression" dxfId="35" priority="513">
      <formula>BE456=1</formula>
    </cfRule>
    <cfRule type="expression" dxfId="34" priority="514">
      <formula>BE456=2</formula>
    </cfRule>
    <cfRule type="expression" dxfId="33" priority="516">
      <formula>BE456=6</formula>
    </cfRule>
  </conditionalFormatting>
  <conditionalFormatting sqref="U456:U461">
    <cfRule type="expression" dxfId="32" priority="515">
      <formula>BE456=4</formula>
    </cfRule>
  </conditionalFormatting>
  <conditionalFormatting sqref="U456">
    <cfRule type="expression" dxfId="31" priority="512">
      <formula>BE456=7</formula>
    </cfRule>
  </conditionalFormatting>
  <conditionalFormatting sqref="U457:U461">
    <cfRule type="expression" dxfId="30" priority="511">
      <formula>BE457=7</formula>
    </cfRule>
  </conditionalFormatting>
  <conditionalFormatting sqref="U462:U467">
    <cfRule type="expression" dxfId="29" priority="507">
      <formula>BE462=1</formula>
    </cfRule>
    <cfRule type="expression" dxfId="28" priority="508">
      <formula>BE462=2</formula>
    </cfRule>
    <cfRule type="expression" dxfId="27" priority="510">
      <formula>BE462=6</formula>
    </cfRule>
  </conditionalFormatting>
  <conditionalFormatting sqref="U462:U467">
    <cfRule type="expression" dxfId="26" priority="509">
      <formula>BE462=4</formula>
    </cfRule>
  </conditionalFormatting>
  <conditionalFormatting sqref="U462">
    <cfRule type="expression" dxfId="25" priority="506">
      <formula>BE462=7</formula>
    </cfRule>
  </conditionalFormatting>
  <conditionalFormatting sqref="U463:U467">
    <cfRule type="expression" dxfId="24" priority="505">
      <formula>BE463=7</formula>
    </cfRule>
  </conditionalFormatting>
  <conditionalFormatting sqref="U468:U473">
    <cfRule type="expression" dxfId="23" priority="501">
      <formula>BE468=1</formula>
    </cfRule>
    <cfRule type="expression" dxfId="22" priority="502">
      <formula>BE468=2</formula>
    </cfRule>
    <cfRule type="expression" dxfId="21" priority="504">
      <formula>BE468=6</formula>
    </cfRule>
  </conditionalFormatting>
  <conditionalFormatting sqref="U468:U473">
    <cfRule type="expression" dxfId="20" priority="503">
      <formula>BE468=4</formula>
    </cfRule>
  </conditionalFormatting>
  <conditionalFormatting sqref="U468">
    <cfRule type="expression" dxfId="19" priority="500">
      <formula>BE468=7</formula>
    </cfRule>
  </conditionalFormatting>
  <conditionalFormatting sqref="U469:U473">
    <cfRule type="expression" dxfId="18" priority="499">
      <formula>BE469=7</formula>
    </cfRule>
  </conditionalFormatting>
  <conditionalFormatting sqref="U474:U479">
    <cfRule type="expression" dxfId="17" priority="495">
      <formula>BE474=1</formula>
    </cfRule>
    <cfRule type="expression" dxfId="16" priority="496">
      <formula>BE474=2</formula>
    </cfRule>
    <cfRule type="expression" dxfId="15" priority="498">
      <formula>BE474=6</formula>
    </cfRule>
  </conditionalFormatting>
  <conditionalFormatting sqref="U474:U479">
    <cfRule type="expression" dxfId="14" priority="497">
      <formula>BE474=4</formula>
    </cfRule>
  </conditionalFormatting>
  <conditionalFormatting sqref="U474">
    <cfRule type="expression" dxfId="13" priority="494">
      <formula>BE474=7</formula>
    </cfRule>
  </conditionalFormatting>
  <conditionalFormatting sqref="U475:U479">
    <cfRule type="expression" dxfId="12" priority="493">
      <formula>BE475=7</formula>
    </cfRule>
  </conditionalFormatting>
  <conditionalFormatting sqref="U480:U485">
    <cfRule type="expression" dxfId="11" priority="489">
      <formula>BE480=1</formula>
    </cfRule>
    <cfRule type="expression" dxfId="10" priority="490">
      <formula>BE480=2</formula>
    </cfRule>
    <cfRule type="expression" dxfId="9" priority="492">
      <formula>BE480=6</formula>
    </cfRule>
  </conditionalFormatting>
  <conditionalFormatting sqref="U480:U485">
    <cfRule type="expression" dxfId="8" priority="491">
      <formula>BE480=4</formula>
    </cfRule>
  </conditionalFormatting>
  <conditionalFormatting sqref="U480">
    <cfRule type="expression" dxfId="7" priority="488">
      <formula>BE480=7</formula>
    </cfRule>
  </conditionalFormatting>
  <conditionalFormatting sqref="U481:U485">
    <cfRule type="expression" dxfId="6" priority="487">
      <formula>BE481=7</formula>
    </cfRule>
  </conditionalFormatting>
  <conditionalFormatting sqref="U486:U491">
    <cfRule type="expression" dxfId="5" priority="483">
      <formula>BE486=1</formula>
    </cfRule>
    <cfRule type="expression" dxfId="4" priority="484">
      <formula>BE486=2</formula>
    </cfRule>
    <cfRule type="expression" dxfId="3" priority="486">
      <formula>BE486=6</formula>
    </cfRule>
  </conditionalFormatting>
  <conditionalFormatting sqref="U486:U491">
    <cfRule type="expression" dxfId="2" priority="485">
      <formula>BE486=4</formula>
    </cfRule>
  </conditionalFormatting>
  <conditionalFormatting sqref="U486">
    <cfRule type="expression" dxfId="1" priority="482">
      <formula>BE486=7</formula>
    </cfRule>
  </conditionalFormatting>
  <conditionalFormatting sqref="U487:U491">
    <cfRule type="expression" dxfId="0" priority="481">
      <formula>BE487=7</formula>
    </cfRule>
  </conditionalFormatting>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70"/>
  <sheetViews>
    <sheetView topLeftCell="T1" zoomScale="55" zoomScaleNormal="55" workbookViewId="0">
      <selection activeCell="A11" sqref="A11"/>
    </sheetView>
  </sheetViews>
  <sheetFormatPr defaultRowHeight="15" x14ac:dyDescent="0.25"/>
  <cols>
    <col min="2" max="2" width="63.5703125" customWidth="1"/>
    <col min="3" max="3" width="1.42578125" customWidth="1"/>
    <col min="4" max="14" width="10.42578125" customWidth="1"/>
    <col min="15" max="15" width="1.42578125" customWidth="1"/>
    <col min="16" max="26" width="11.42578125" customWidth="1"/>
    <col min="27" max="27" width="1.42578125" customWidth="1"/>
    <col min="39" max="39" width="1.42578125" customWidth="1"/>
    <col min="51" max="51" width="1.42578125" customWidth="1"/>
    <col min="63" max="63" width="1.42578125" customWidth="1"/>
  </cols>
  <sheetData>
    <row r="1" spans="1:74" x14ac:dyDescent="0.25">
      <c r="A1" s="343" t="s">
        <v>240</v>
      </c>
      <c r="B1" s="344"/>
      <c r="C1" s="345"/>
      <c r="D1" s="345"/>
      <c r="E1" s="345"/>
      <c r="F1" s="345"/>
      <c r="G1" s="345"/>
      <c r="H1" s="345"/>
      <c r="I1" s="345"/>
      <c r="J1" s="345"/>
      <c r="K1" s="345"/>
      <c r="L1" s="345"/>
      <c r="M1" s="345"/>
      <c r="N1" s="345"/>
    </row>
    <row r="2" spans="1:74" x14ac:dyDescent="0.25">
      <c r="A2" s="343"/>
      <c r="B2" s="344"/>
      <c r="C2" s="345"/>
      <c r="D2" s="345"/>
      <c r="E2" s="200"/>
      <c r="F2" s="345"/>
      <c r="G2" s="345"/>
    </row>
    <row r="3" spans="1:74" ht="15.75" thickBot="1" x14ac:dyDescent="0.3">
      <c r="A3" s="344"/>
      <c r="B3" s="344"/>
      <c r="C3" s="345"/>
      <c r="D3" s="345"/>
      <c r="E3" s="345"/>
      <c r="F3" s="345"/>
      <c r="G3" s="345"/>
    </row>
    <row r="4" spans="1:74" x14ac:dyDescent="0.25">
      <c r="A4" s="344"/>
      <c r="B4" s="346" t="s">
        <v>207</v>
      </c>
      <c r="C4" s="347"/>
      <c r="D4" s="347"/>
      <c r="E4" s="347"/>
      <c r="F4" s="347"/>
      <c r="G4" s="347"/>
      <c r="H4" s="347"/>
      <c r="I4" s="348"/>
    </row>
    <row r="5" spans="1:74" x14ac:dyDescent="0.25">
      <c r="A5" s="344"/>
      <c r="B5" s="349" t="s">
        <v>291</v>
      </c>
      <c r="C5" s="350"/>
      <c r="D5" s="350"/>
      <c r="E5" s="350"/>
      <c r="F5" s="350"/>
      <c r="G5" s="350"/>
      <c r="H5" s="350"/>
      <c r="I5" s="351"/>
    </row>
    <row r="6" spans="1:74" x14ac:dyDescent="0.25">
      <c r="A6" s="344"/>
      <c r="B6" s="349" t="s">
        <v>292</v>
      </c>
      <c r="C6" s="350"/>
      <c r="D6" s="350"/>
      <c r="E6" s="350"/>
      <c r="F6" s="350"/>
      <c r="G6" s="350"/>
      <c r="H6" s="350"/>
      <c r="I6" s="351"/>
    </row>
    <row r="7" spans="1:74" x14ac:dyDescent="0.25">
      <c r="A7" s="344"/>
      <c r="B7" s="349" t="s">
        <v>293</v>
      </c>
      <c r="C7" s="350"/>
      <c r="D7" s="350"/>
      <c r="E7" s="350"/>
      <c r="F7" s="350"/>
      <c r="G7" s="350"/>
      <c r="H7" s="350"/>
      <c r="I7" s="351"/>
    </row>
    <row r="8" spans="1:74" ht="15.75" thickBot="1" x14ac:dyDescent="0.3">
      <c r="A8" s="344"/>
      <c r="B8" s="352" t="s">
        <v>206</v>
      </c>
      <c r="C8" s="353"/>
      <c r="D8" s="353"/>
      <c r="E8" s="353"/>
      <c r="F8" s="353"/>
      <c r="G8" s="353"/>
      <c r="H8" s="353"/>
      <c r="I8" s="354"/>
    </row>
    <row r="9" spans="1:74" ht="15.75" thickBot="1" x14ac:dyDescent="0.3"/>
    <row r="10" spans="1:74" x14ac:dyDescent="0.25">
      <c r="A10" t="s">
        <v>340</v>
      </c>
      <c r="B10" s="355" t="s">
        <v>241</v>
      </c>
      <c r="C10" s="356"/>
      <c r="D10" s="357" t="s">
        <v>199</v>
      </c>
      <c r="E10" s="358"/>
      <c r="F10" s="358"/>
      <c r="G10" s="358"/>
      <c r="H10" s="358"/>
      <c r="I10" s="358"/>
      <c r="J10" s="358"/>
      <c r="K10" s="358"/>
      <c r="L10" s="358"/>
      <c r="M10" s="358"/>
      <c r="N10" s="359"/>
      <c r="P10" s="357" t="s">
        <v>202</v>
      </c>
      <c r="Q10" s="358"/>
      <c r="R10" s="358"/>
      <c r="S10" s="358"/>
      <c r="T10" s="358"/>
      <c r="U10" s="358"/>
      <c r="V10" s="358"/>
      <c r="W10" s="358"/>
      <c r="X10" s="358"/>
      <c r="Y10" s="358"/>
      <c r="Z10" s="359"/>
      <c r="AB10" s="357" t="s">
        <v>205</v>
      </c>
      <c r="AC10" s="358"/>
      <c r="AD10" s="358"/>
      <c r="AE10" s="358"/>
      <c r="AF10" s="358"/>
      <c r="AG10" s="358"/>
      <c r="AH10" s="358"/>
      <c r="AI10" s="358"/>
      <c r="AJ10" s="358"/>
      <c r="AK10" s="358"/>
      <c r="AL10" s="359"/>
      <c r="AN10" s="357" t="s">
        <v>204</v>
      </c>
      <c r="AO10" s="358"/>
      <c r="AP10" s="358"/>
      <c r="AQ10" s="358"/>
      <c r="AR10" s="358"/>
      <c r="AS10" s="358"/>
      <c r="AT10" s="358"/>
      <c r="AU10" s="358"/>
      <c r="AV10" s="358"/>
      <c r="AW10" s="358"/>
      <c r="AX10" s="359"/>
      <c r="AZ10" s="357" t="s">
        <v>200</v>
      </c>
      <c r="BA10" s="358"/>
      <c r="BB10" s="358"/>
      <c r="BC10" s="358"/>
      <c r="BD10" s="358"/>
      <c r="BE10" s="358"/>
      <c r="BF10" s="358"/>
      <c r="BG10" s="358"/>
      <c r="BH10" s="358"/>
      <c r="BI10" s="358"/>
      <c r="BJ10" s="359"/>
      <c r="BL10" s="357" t="s">
        <v>203</v>
      </c>
      <c r="BM10" s="358"/>
      <c r="BN10" s="358"/>
      <c r="BO10" s="358"/>
      <c r="BP10" s="358"/>
      <c r="BQ10" s="358"/>
      <c r="BR10" s="358"/>
      <c r="BS10" s="358"/>
      <c r="BT10" s="358"/>
      <c r="BU10" s="358"/>
      <c r="BV10" s="359"/>
    </row>
    <row r="11" spans="1:74" ht="15.75" thickBot="1" x14ac:dyDescent="0.3">
      <c r="B11" s="360" t="s">
        <v>82</v>
      </c>
      <c r="C11" s="361"/>
      <c r="D11" s="362">
        <v>2012</v>
      </c>
      <c r="E11" s="363">
        <v>2013</v>
      </c>
      <c r="F11" s="363">
        <v>2014</v>
      </c>
      <c r="G11" s="363">
        <v>2015</v>
      </c>
      <c r="H11" s="363">
        <v>2016</v>
      </c>
      <c r="I11" s="363">
        <v>2017</v>
      </c>
      <c r="J11" s="363">
        <v>2018</v>
      </c>
      <c r="K11" s="363">
        <v>2019</v>
      </c>
      <c r="L11" s="363">
        <v>2020</v>
      </c>
      <c r="M11" s="363">
        <v>2021</v>
      </c>
      <c r="N11" s="364">
        <v>2022</v>
      </c>
      <c r="P11" s="362">
        <v>2012</v>
      </c>
      <c r="Q11" s="363">
        <v>2013</v>
      </c>
      <c r="R11" s="363">
        <v>2014</v>
      </c>
      <c r="S11" s="363">
        <v>2015</v>
      </c>
      <c r="T11" s="363">
        <v>2016</v>
      </c>
      <c r="U11" s="363">
        <v>2017</v>
      </c>
      <c r="V11" s="363">
        <v>2018</v>
      </c>
      <c r="W11" s="363">
        <v>2019</v>
      </c>
      <c r="X11" s="363">
        <v>2020</v>
      </c>
      <c r="Y11" s="363">
        <v>2021</v>
      </c>
      <c r="Z11" s="364">
        <v>2022</v>
      </c>
      <c r="AB11" s="362">
        <v>2012</v>
      </c>
      <c r="AC11" s="363">
        <v>2013</v>
      </c>
      <c r="AD11" s="363">
        <v>2014</v>
      </c>
      <c r="AE11" s="363">
        <v>2015</v>
      </c>
      <c r="AF11" s="363">
        <v>2016</v>
      </c>
      <c r="AG11" s="363">
        <v>2017</v>
      </c>
      <c r="AH11" s="363">
        <v>2018</v>
      </c>
      <c r="AI11" s="363">
        <v>2019</v>
      </c>
      <c r="AJ11" s="363">
        <v>2020</v>
      </c>
      <c r="AK11" s="363">
        <v>2021</v>
      </c>
      <c r="AL11" s="364">
        <v>2022</v>
      </c>
      <c r="AN11" s="362">
        <v>2012</v>
      </c>
      <c r="AO11" s="363">
        <v>2013</v>
      </c>
      <c r="AP11" s="363">
        <v>2014</v>
      </c>
      <c r="AQ11" s="363">
        <v>2015</v>
      </c>
      <c r="AR11" s="363">
        <v>2016</v>
      </c>
      <c r="AS11" s="363">
        <v>2017</v>
      </c>
      <c r="AT11" s="363">
        <v>2018</v>
      </c>
      <c r="AU11" s="363">
        <v>2019</v>
      </c>
      <c r="AV11" s="363">
        <v>2020</v>
      </c>
      <c r="AW11" s="363">
        <v>2021</v>
      </c>
      <c r="AX11" s="364">
        <v>2022</v>
      </c>
      <c r="AZ11" s="362">
        <v>2012</v>
      </c>
      <c r="BA11" s="363">
        <v>2013</v>
      </c>
      <c r="BB11" s="363">
        <v>2014</v>
      </c>
      <c r="BC11" s="363">
        <v>2015</v>
      </c>
      <c r="BD11" s="363">
        <v>2016</v>
      </c>
      <c r="BE11" s="363">
        <v>2017</v>
      </c>
      <c r="BF11" s="363">
        <v>2018</v>
      </c>
      <c r="BG11" s="363">
        <v>2019</v>
      </c>
      <c r="BH11" s="363">
        <v>2020</v>
      </c>
      <c r="BI11" s="364">
        <v>2021</v>
      </c>
      <c r="BJ11" s="364">
        <v>2022</v>
      </c>
      <c r="BL11" s="362">
        <v>2012</v>
      </c>
      <c r="BM11" s="363">
        <v>2013</v>
      </c>
      <c r="BN11" s="363">
        <v>2014</v>
      </c>
      <c r="BO11" s="363">
        <v>2015</v>
      </c>
      <c r="BP11" s="363">
        <v>2016</v>
      </c>
      <c r="BQ11" s="363">
        <v>2017</v>
      </c>
      <c r="BR11" s="363">
        <v>2018</v>
      </c>
      <c r="BS11" s="363">
        <v>2019</v>
      </c>
      <c r="BT11" s="363">
        <v>2020</v>
      </c>
      <c r="BU11" s="363">
        <v>2021</v>
      </c>
      <c r="BV11" s="364">
        <v>2022</v>
      </c>
    </row>
    <row r="12" spans="1:74" ht="7.5" customHeight="1" thickTop="1" x14ac:dyDescent="0.25">
      <c r="B12" s="360"/>
      <c r="C12" s="361"/>
      <c r="D12" s="365"/>
      <c r="E12" s="366"/>
      <c r="F12" s="366"/>
      <c r="G12" s="366"/>
      <c r="H12" s="366"/>
      <c r="I12" s="366"/>
      <c r="J12" s="366"/>
      <c r="K12" s="366"/>
      <c r="L12" s="366"/>
      <c r="M12" s="366"/>
      <c r="N12" s="367"/>
      <c r="P12" s="365"/>
      <c r="Q12" s="366"/>
      <c r="R12" s="366"/>
      <c r="S12" s="366"/>
      <c r="T12" s="366"/>
      <c r="U12" s="366"/>
      <c r="V12" s="366"/>
      <c r="W12" s="366"/>
      <c r="X12" s="366"/>
      <c r="Y12" s="366"/>
      <c r="Z12" s="367"/>
      <c r="AB12" s="365"/>
      <c r="AC12" s="366"/>
      <c r="AD12" s="366"/>
      <c r="AE12" s="366"/>
      <c r="AF12" s="366"/>
      <c r="AG12" s="366"/>
      <c r="AH12" s="366"/>
      <c r="AI12" s="366"/>
      <c r="AJ12" s="366"/>
      <c r="AK12" s="366"/>
      <c r="AL12" s="367"/>
      <c r="AN12" s="365"/>
      <c r="AO12" s="366"/>
      <c r="AP12" s="366"/>
      <c r="AQ12" s="366"/>
      <c r="AR12" s="366"/>
      <c r="AS12" s="366"/>
      <c r="AT12" s="366"/>
      <c r="AU12" s="366"/>
      <c r="AV12" s="366"/>
      <c r="AW12" s="366"/>
      <c r="AX12" s="367"/>
      <c r="AZ12" s="365"/>
      <c r="BA12" s="366"/>
      <c r="BB12" s="366"/>
      <c r="BC12" s="366"/>
      <c r="BD12" s="366"/>
      <c r="BE12" s="366"/>
      <c r="BF12" s="366"/>
      <c r="BG12" s="366"/>
      <c r="BH12" s="366"/>
      <c r="BI12" s="367"/>
      <c r="BJ12" s="367"/>
      <c r="BL12" s="365"/>
      <c r="BM12" s="366"/>
      <c r="BN12" s="366"/>
      <c r="BO12" s="366"/>
      <c r="BP12" s="366"/>
      <c r="BQ12" s="366"/>
      <c r="BR12" s="366"/>
      <c r="BS12" s="366"/>
      <c r="BT12" s="366"/>
      <c r="BU12" s="366"/>
      <c r="BV12" s="367"/>
    </row>
    <row r="13" spans="1:74" x14ac:dyDescent="0.25">
      <c r="B13" s="368" t="s">
        <v>294</v>
      </c>
      <c r="C13" s="369"/>
      <c r="D13" s="595">
        <v>32298</v>
      </c>
      <c r="E13" s="596">
        <v>-1E+18</v>
      </c>
      <c r="F13" s="596">
        <v>-1E+18</v>
      </c>
      <c r="G13" s="596">
        <v>37662</v>
      </c>
      <c r="H13" s="596">
        <v>39529</v>
      </c>
      <c r="I13" s="596">
        <v>39519</v>
      </c>
      <c r="J13" s="596">
        <v>35636</v>
      </c>
      <c r="K13" s="596">
        <v>31678</v>
      </c>
      <c r="L13" s="596">
        <v>26944</v>
      </c>
      <c r="M13" s="597">
        <v>32200</v>
      </c>
      <c r="N13" s="598">
        <v>34407</v>
      </c>
      <c r="O13" s="619"/>
      <c r="P13" s="595">
        <v>2680921</v>
      </c>
      <c r="Q13" s="596">
        <v>-1E+18</v>
      </c>
      <c r="R13" s="596">
        <v>-1E+18</v>
      </c>
      <c r="S13" s="596">
        <v>2629124</v>
      </c>
      <c r="T13" s="596">
        <v>2904679</v>
      </c>
      <c r="U13" s="596">
        <v>3094892</v>
      </c>
      <c r="V13" s="596">
        <v>3102469</v>
      </c>
      <c r="W13" s="596">
        <v>3109338</v>
      </c>
      <c r="X13" s="596">
        <v>2781981</v>
      </c>
      <c r="Y13" s="597">
        <v>3612507</v>
      </c>
      <c r="Z13" s="598">
        <v>3710735</v>
      </c>
      <c r="AA13" s="619"/>
      <c r="AB13" s="595">
        <v>12.03</v>
      </c>
      <c r="AC13" s="596">
        <v>-1E+18</v>
      </c>
      <c r="AD13" s="596">
        <v>-1E+18</v>
      </c>
      <c r="AE13" s="596">
        <v>10.74</v>
      </c>
      <c r="AF13" s="596">
        <v>11.07</v>
      </c>
      <c r="AG13" s="596">
        <v>10.92</v>
      </c>
      <c r="AH13" s="596">
        <v>10.74</v>
      </c>
      <c r="AI13" s="596">
        <v>9.5</v>
      </c>
      <c r="AJ13" s="596">
        <v>8.25</v>
      </c>
      <c r="AK13" s="597">
        <v>8.26</v>
      </c>
      <c r="AL13" s="598">
        <v>8.68</v>
      </c>
      <c r="AM13" s="619"/>
      <c r="AN13" s="595">
        <v>14.74</v>
      </c>
      <c r="AO13" s="596">
        <v>-1E+18</v>
      </c>
      <c r="AP13" s="596">
        <v>-1E+18</v>
      </c>
      <c r="AQ13" s="596">
        <v>12.03</v>
      </c>
      <c r="AR13" s="596">
        <v>13.04</v>
      </c>
      <c r="AS13" s="596">
        <v>13.59</v>
      </c>
      <c r="AT13" s="596">
        <v>13.67</v>
      </c>
      <c r="AU13" s="596">
        <v>13.54</v>
      </c>
      <c r="AV13" s="596">
        <v>12.3</v>
      </c>
      <c r="AW13" s="597">
        <v>13.03</v>
      </c>
      <c r="AX13" s="598">
        <v>13.12</v>
      </c>
      <c r="AY13" s="619"/>
      <c r="AZ13" s="595">
        <v>-1E+18</v>
      </c>
      <c r="BA13" s="596">
        <v>-1E+18</v>
      </c>
      <c r="BB13" s="596">
        <v>-1E+18</v>
      </c>
      <c r="BC13" s="596">
        <v>-1E+18</v>
      </c>
      <c r="BD13" s="596">
        <v>-1E+18</v>
      </c>
      <c r="BE13" s="596">
        <v>-1E+18</v>
      </c>
      <c r="BF13" s="596">
        <v>-1E+18</v>
      </c>
      <c r="BG13" s="596">
        <v>-1E+18</v>
      </c>
      <c r="BH13" s="596">
        <v>-1E+18</v>
      </c>
      <c r="BI13" s="598">
        <v>1917</v>
      </c>
      <c r="BJ13" s="598">
        <v>2568</v>
      </c>
      <c r="BK13" s="619"/>
      <c r="BL13" s="595">
        <v>-1E+18</v>
      </c>
      <c r="BM13" s="596">
        <v>-1E+18</v>
      </c>
      <c r="BN13" s="596">
        <v>-1E+18</v>
      </c>
      <c r="BO13" s="596">
        <v>-1E+18</v>
      </c>
      <c r="BP13" s="596">
        <v>-1E+18</v>
      </c>
      <c r="BQ13" s="596">
        <v>-1E+18</v>
      </c>
      <c r="BR13" s="596">
        <v>-1E+18</v>
      </c>
      <c r="BS13" s="596">
        <v>-1E+18</v>
      </c>
      <c r="BT13" s="596">
        <v>-1E+18</v>
      </c>
      <c r="BU13" s="597">
        <v>0.49</v>
      </c>
      <c r="BV13" s="598">
        <v>0.65</v>
      </c>
    </row>
    <row r="14" spans="1:74" x14ac:dyDescent="0.25">
      <c r="B14" s="368" t="s">
        <v>189</v>
      </c>
      <c r="C14" s="369"/>
      <c r="D14" s="595">
        <v>43</v>
      </c>
      <c r="E14" s="596">
        <v>42</v>
      </c>
      <c r="F14" s="596">
        <v>31</v>
      </c>
      <c r="G14" s="596">
        <v>45</v>
      </c>
      <c r="H14" s="596">
        <v>53</v>
      </c>
      <c r="I14" s="596">
        <v>51</v>
      </c>
      <c r="J14" s="596">
        <v>46</v>
      </c>
      <c r="K14" s="596">
        <v>35</v>
      </c>
      <c r="L14" s="596">
        <v>17</v>
      </c>
      <c r="M14" s="597">
        <v>27</v>
      </c>
      <c r="N14" s="598">
        <v>25</v>
      </c>
      <c r="O14" s="619"/>
      <c r="P14" s="595">
        <v>1432</v>
      </c>
      <c r="Q14" s="596">
        <v>2232</v>
      </c>
      <c r="R14" s="596">
        <v>2060</v>
      </c>
      <c r="S14" s="596">
        <v>3304</v>
      </c>
      <c r="T14" s="596">
        <v>5148</v>
      </c>
      <c r="U14" s="596">
        <v>6642</v>
      </c>
      <c r="V14" s="596">
        <v>2717</v>
      </c>
      <c r="W14" s="596">
        <v>2470</v>
      </c>
      <c r="X14" s="596">
        <v>566</v>
      </c>
      <c r="Y14" s="597">
        <v>1120</v>
      </c>
      <c r="Z14" s="598">
        <v>1511</v>
      </c>
      <c r="AA14" s="619"/>
      <c r="AB14" s="595">
        <v>7.08</v>
      </c>
      <c r="AC14" s="596">
        <v>6.86</v>
      </c>
      <c r="AD14" s="596">
        <v>4.3099999999999996</v>
      </c>
      <c r="AE14" s="596">
        <v>6.29</v>
      </c>
      <c r="AF14" s="596">
        <v>7.67</v>
      </c>
      <c r="AG14" s="596">
        <v>7.54</v>
      </c>
      <c r="AH14" s="596">
        <v>8.0399999999999991</v>
      </c>
      <c r="AI14" s="596">
        <v>6.38</v>
      </c>
      <c r="AJ14" s="596">
        <v>3.11</v>
      </c>
      <c r="AK14" s="597">
        <v>4.95</v>
      </c>
      <c r="AL14" s="598">
        <v>4.66</v>
      </c>
      <c r="AM14" s="619"/>
      <c r="AN14" s="595">
        <v>2.57</v>
      </c>
      <c r="AO14" s="596">
        <v>4.18</v>
      </c>
      <c r="AP14" s="596">
        <v>3.81</v>
      </c>
      <c r="AQ14" s="596">
        <v>6.42</v>
      </c>
      <c r="AR14" s="596">
        <v>10.83</v>
      </c>
      <c r="AS14" s="596">
        <v>14.51</v>
      </c>
      <c r="AT14" s="596">
        <v>7.21</v>
      </c>
      <c r="AU14" s="596">
        <v>7.25</v>
      </c>
      <c r="AV14" s="596">
        <v>1.7</v>
      </c>
      <c r="AW14" s="597">
        <v>3.45</v>
      </c>
      <c r="AX14" s="598">
        <v>4.7</v>
      </c>
      <c r="AY14" s="619"/>
      <c r="AZ14" s="595">
        <v>-1E+18</v>
      </c>
      <c r="BA14" s="596">
        <v>-1E+18</v>
      </c>
      <c r="BB14" s="596">
        <v>-1E+18</v>
      </c>
      <c r="BC14" s="596">
        <v>-1E+18</v>
      </c>
      <c r="BD14" s="596">
        <v>-1E+18</v>
      </c>
      <c r="BE14" s="596">
        <v>-1E+18</v>
      </c>
      <c r="BF14" s="596">
        <v>-1E+18</v>
      </c>
      <c r="BG14" s="596">
        <v>-1E+18</v>
      </c>
      <c r="BH14" s="596">
        <v>-1E+18</v>
      </c>
      <c r="BI14" s="598">
        <v>0</v>
      </c>
      <c r="BJ14" s="598">
        <v>1</v>
      </c>
      <c r="BK14" s="619"/>
      <c r="BL14" s="595">
        <v>-1E+18</v>
      </c>
      <c r="BM14" s="596">
        <v>-1E+18</v>
      </c>
      <c r="BN14" s="596">
        <v>-1E+18</v>
      </c>
      <c r="BO14" s="596">
        <v>-1E+18</v>
      </c>
      <c r="BP14" s="596">
        <v>-1E+18</v>
      </c>
      <c r="BQ14" s="596">
        <v>-1E+18</v>
      </c>
      <c r="BR14" s="596">
        <v>-1E+18</v>
      </c>
      <c r="BS14" s="596">
        <v>-1E+18</v>
      </c>
      <c r="BT14" s="596">
        <v>-1E+18</v>
      </c>
      <c r="BU14" s="597">
        <v>0</v>
      </c>
      <c r="BV14" s="598">
        <v>0.19</v>
      </c>
    </row>
    <row r="15" spans="1:74" x14ac:dyDescent="0.25">
      <c r="B15" s="368" t="s">
        <v>8</v>
      </c>
      <c r="C15" s="369"/>
      <c r="D15" s="595">
        <v>6819</v>
      </c>
      <c r="E15" s="596">
        <v>6148</v>
      </c>
      <c r="F15" s="596">
        <v>5500</v>
      </c>
      <c r="G15" s="596">
        <v>6302</v>
      </c>
      <c r="H15" s="596">
        <v>6552</v>
      </c>
      <c r="I15" s="596">
        <v>6354</v>
      </c>
      <c r="J15" s="596">
        <v>5970</v>
      </c>
      <c r="K15" s="596">
        <v>5046</v>
      </c>
      <c r="L15" s="596">
        <v>3827</v>
      </c>
      <c r="M15" s="597">
        <v>3617</v>
      </c>
      <c r="N15" s="598">
        <v>3691</v>
      </c>
      <c r="O15" s="619"/>
      <c r="P15" s="595">
        <v>597113</v>
      </c>
      <c r="Q15" s="596">
        <v>551383</v>
      </c>
      <c r="R15" s="596">
        <v>474661</v>
      </c>
      <c r="S15" s="596">
        <v>467925</v>
      </c>
      <c r="T15" s="596">
        <v>516535</v>
      </c>
      <c r="U15" s="596">
        <v>564474</v>
      </c>
      <c r="V15" s="596">
        <v>674466</v>
      </c>
      <c r="W15" s="596">
        <v>667106</v>
      </c>
      <c r="X15" s="596">
        <v>469733</v>
      </c>
      <c r="Y15" s="597">
        <v>614370</v>
      </c>
      <c r="Z15" s="598">
        <v>603754</v>
      </c>
      <c r="AA15" s="619"/>
      <c r="AB15" s="595">
        <v>10.7</v>
      </c>
      <c r="AC15" s="596">
        <v>9.7200000000000006</v>
      </c>
      <c r="AD15" s="596">
        <v>7.53</v>
      </c>
      <c r="AE15" s="596">
        <v>8.69</v>
      </c>
      <c r="AF15" s="596">
        <v>9.06</v>
      </c>
      <c r="AG15" s="596">
        <v>8.82</v>
      </c>
      <c r="AH15" s="596">
        <v>9.11</v>
      </c>
      <c r="AI15" s="596">
        <v>7.78</v>
      </c>
      <c r="AJ15" s="596">
        <v>6.06</v>
      </c>
      <c r="AK15" s="597">
        <v>5.81</v>
      </c>
      <c r="AL15" s="598">
        <v>6</v>
      </c>
      <c r="AM15" s="619"/>
      <c r="AN15" s="595">
        <v>9.3699999999999992</v>
      </c>
      <c r="AO15" s="596">
        <v>8.64</v>
      </c>
      <c r="AP15" s="596">
        <v>6.87</v>
      </c>
      <c r="AQ15" s="596">
        <v>6.77</v>
      </c>
      <c r="AR15" s="596">
        <v>7.43</v>
      </c>
      <c r="AS15" s="596">
        <v>8</v>
      </c>
      <c r="AT15" s="596">
        <v>9.1300000000000008</v>
      </c>
      <c r="AU15" s="596">
        <v>8.9600000000000009</v>
      </c>
      <c r="AV15" s="596">
        <v>6.44</v>
      </c>
      <c r="AW15" s="597">
        <v>8.5399999999999991</v>
      </c>
      <c r="AX15" s="598">
        <v>8.34</v>
      </c>
      <c r="AY15" s="619"/>
      <c r="AZ15" s="595">
        <v>-1E+18</v>
      </c>
      <c r="BA15" s="596">
        <v>-1E+18</v>
      </c>
      <c r="BB15" s="596">
        <v>-1E+18</v>
      </c>
      <c r="BC15" s="596">
        <v>-1E+18</v>
      </c>
      <c r="BD15" s="596">
        <v>-1E+18</v>
      </c>
      <c r="BE15" s="596">
        <v>-1E+18</v>
      </c>
      <c r="BF15" s="596">
        <v>-1E+18</v>
      </c>
      <c r="BG15" s="596">
        <v>-1E+18</v>
      </c>
      <c r="BH15" s="596">
        <v>-1E+18</v>
      </c>
      <c r="BI15" s="598">
        <v>128</v>
      </c>
      <c r="BJ15" s="598">
        <v>159</v>
      </c>
      <c r="BK15" s="619"/>
      <c r="BL15" s="595">
        <v>-1E+18</v>
      </c>
      <c r="BM15" s="596">
        <v>-1E+18</v>
      </c>
      <c r="BN15" s="596">
        <v>-1E+18</v>
      </c>
      <c r="BO15" s="596">
        <v>-1E+18</v>
      </c>
      <c r="BP15" s="596">
        <v>-1E+18</v>
      </c>
      <c r="BQ15" s="596">
        <v>-1E+18</v>
      </c>
      <c r="BR15" s="596">
        <v>-1E+18</v>
      </c>
      <c r="BS15" s="596">
        <v>-1E+18</v>
      </c>
      <c r="BT15" s="596">
        <v>-1E+18</v>
      </c>
      <c r="BU15" s="597">
        <v>0.21</v>
      </c>
      <c r="BV15" s="598">
        <v>0.26</v>
      </c>
    </row>
    <row r="16" spans="1:74" x14ac:dyDescent="0.25">
      <c r="B16" s="368" t="s">
        <v>9</v>
      </c>
      <c r="C16" s="369"/>
      <c r="D16" s="595">
        <v>148</v>
      </c>
      <c r="E16" s="596">
        <v>137</v>
      </c>
      <c r="F16" s="596">
        <v>135</v>
      </c>
      <c r="G16" s="596">
        <v>124</v>
      </c>
      <c r="H16" s="596">
        <v>111</v>
      </c>
      <c r="I16" s="596">
        <v>114</v>
      </c>
      <c r="J16" s="596">
        <v>94</v>
      </c>
      <c r="K16" s="596">
        <v>89</v>
      </c>
      <c r="L16" s="596">
        <v>103</v>
      </c>
      <c r="M16" s="597">
        <v>131</v>
      </c>
      <c r="N16" s="598">
        <v>135</v>
      </c>
      <c r="O16" s="619"/>
      <c r="P16" s="595">
        <v>32439</v>
      </c>
      <c r="Q16" s="596">
        <v>36067</v>
      </c>
      <c r="R16" s="596">
        <v>42108</v>
      </c>
      <c r="S16" s="596">
        <v>27863</v>
      </c>
      <c r="T16" s="596">
        <v>25567</v>
      </c>
      <c r="U16" s="596">
        <v>16992</v>
      </c>
      <c r="V16" s="596">
        <v>20877</v>
      </c>
      <c r="W16" s="596">
        <v>30557</v>
      </c>
      <c r="X16" s="596">
        <v>35598</v>
      </c>
      <c r="Y16" s="597">
        <v>36618</v>
      </c>
      <c r="Z16" s="598">
        <v>35351</v>
      </c>
      <c r="AA16" s="619"/>
      <c r="AB16" s="595">
        <v>11.11</v>
      </c>
      <c r="AC16" s="596">
        <v>10.14</v>
      </c>
      <c r="AD16" s="596">
        <v>9.4700000000000006</v>
      </c>
      <c r="AE16" s="596">
        <v>8.58</v>
      </c>
      <c r="AF16" s="596">
        <v>7.7</v>
      </c>
      <c r="AG16" s="596">
        <v>7.7</v>
      </c>
      <c r="AH16" s="596">
        <v>7.63</v>
      </c>
      <c r="AI16" s="596">
        <v>7.12</v>
      </c>
      <c r="AJ16" s="596">
        <v>8.19</v>
      </c>
      <c r="AK16" s="597">
        <v>10.5</v>
      </c>
      <c r="AL16" s="598">
        <v>10.41</v>
      </c>
      <c r="AM16" s="619"/>
      <c r="AN16" s="595">
        <v>13.34</v>
      </c>
      <c r="AO16" s="596">
        <v>15.1</v>
      </c>
      <c r="AP16" s="596">
        <v>17.27</v>
      </c>
      <c r="AQ16" s="596">
        <v>11.62</v>
      </c>
      <c r="AR16" s="596">
        <v>10.54</v>
      </c>
      <c r="AS16" s="596">
        <v>6.9</v>
      </c>
      <c r="AT16" s="596">
        <v>7.77</v>
      </c>
      <c r="AU16" s="596">
        <v>11.2</v>
      </c>
      <c r="AV16" s="596">
        <v>12.53</v>
      </c>
      <c r="AW16" s="597">
        <v>12.71</v>
      </c>
      <c r="AX16" s="598">
        <v>12.05</v>
      </c>
      <c r="AY16" s="619"/>
      <c r="AZ16" s="595">
        <v>-1E+18</v>
      </c>
      <c r="BA16" s="596">
        <v>-1E+18</v>
      </c>
      <c r="BB16" s="596">
        <v>-1E+18</v>
      </c>
      <c r="BC16" s="596">
        <v>-1E+18</v>
      </c>
      <c r="BD16" s="596">
        <v>-1E+18</v>
      </c>
      <c r="BE16" s="596">
        <v>-1E+18</v>
      </c>
      <c r="BF16" s="596">
        <v>-1E+18</v>
      </c>
      <c r="BG16" s="596">
        <v>-1E+18</v>
      </c>
      <c r="BH16" s="596">
        <v>-1E+18</v>
      </c>
      <c r="BI16" s="598">
        <v>5</v>
      </c>
      <c r="BJ16" s="598">
        <v>7</v>
      </c>
      <c r="BK16" s="619"/>
      <c r="BL16" s="595">
        <v>-1E+18</v>
      </c>
      <c r="BM16" s="596">
        <v>-1E+18</v>
      </c>
      <c r="BN16" s="596">
        <v>-1E+18</v>
      </c>
      <c r="BO16" s="596">
        <v>-1E+18</v>
      </c>
      <c r="BP16" s="596">
        <v>-1E+18</v>
      </c>
      <c r="BQ16" s="596">
        <v>-1E+18</v>
      </c>
      <c r="BR16" s="596">
        <v>-1E+18</v>
      </c>
      <c r="BS16" s="596">
        <v>-1E+18</v>
      </c>
      <c r="BT16" s="596">
        <v>-1E+18</v>
      </c>
      <c r="BU16" s="597">
        <v>0.4</v>
      </c>
      <c r="BV16" s="598">
        <v>0.54</v>
      </c>
    </row>
    <row r="17" spans="2:74" x14ac:dyDescent="0.25">
      <c r="B17" s="368" t="s">
        <v>10</v>
      </c>
      <c r="C17" s="369"/>
      <c r="D17" s="595">
        <v>405</v>
      </c>
      <c r="E17" s="596">
        <v>379</v>
      </c>
      <c r="F17" s="596">
        <v>323</v>
      </c>
      <c r="G17" s="596">
        <v>348</v>
      </c>
      <c r="H17" s="596">
        <v>359</v>
      </c>
      <c r="I17" s="596">
        <v>342</v>
      </c>
      <c r="J17" s="596">
        <v>309</v>
      </c>
      <c r="K17" s="596">
        <v>284</v>
      </c>
      <c r="L17" s="596">
        <v>234</v>
      </c>
      <c r="M17" s="597">
        <v>236</v>
      </c>
      <c r="N17" s="598">
        <v>232</v>
      </c>
      <c r="O17" s="619"/>
      <c r="P17" s="595">
        <v>27780</v>
      </c>
      <c r="Q17" s="596">
        <v>27961</v>
      </c>
      <c r="R17" s="596">
        <v>28505</v>
      </c>
      <c r="S17" s="596">
        <v>22506</v>
      </c>
      <c r="T17" s="596">
        <v>21060</v>
      </c>
      <c r="U17" s="596">
        <v>19244</v>
      </c>
      <c r="V17" s="596">
        <v>28868</v>
      </c>
      <c r="W17" s="596">
        <v>23824</v>
      </c>
      <c r="X17" s="596">
        <v>18759</v>
      </c>
      <c r="Y17" s="597">
        <v>26929</v>
      </c>
      <c r="Z17" s="598">
        <v>23342</v>
      </c>
      <c r="AA17" s="619"/>
      <c r="AB17" s="595">
        <v>12.05</v>
      </c>
      <c r="AC17" s="596">
        <v>11.2</v>
      </c>
      <c r="AD17" s="596">
        <v>8.69</v>
      </c>
      <c r="AE17" s="596">
        <v>9.5299999999999994</v>
      </c>
      <c r="AF17" s="596">
        <v>9.67</v>
      </c>
      <c r="AG17" s="596">
        <v>9.09</v>
      </c>
      <c r="AH17" s="596">
        <v>9.64</v>
      </c>
      <c r="AI17" s="596">
        <v>9.11</v>
      </c>
      <c r="AJ17" s="596">
        <v>7.54</v>
      </c>
      <c r="AK17" s="597">
        <v>7.6</v>
      </c>
      <c r="AL17" s="598">
        <v>7.46</v>
      </c>
      <c r="AM17" s="619"/>
      <c r="AN17" s="595">
        <v>12.95</v>
      </c>
      <c r="AO17" s="596">
        <v>12.76</v>
      </c>
      <c r="AP17" s="596">
        <v>12.06</v>
      </c>
      <c r="AQ17" s="596">
        <v>9.67</v>
      </c>
      <c r="AR17" s="596">
        <v>8.85</v>
      </c>
      <c r="AS17" s="596">
        <v>7.77</v>
      </c>
      <c r="AT17" s="596">
        <v>11.31</v>
      </c>
      <c r="AU17" s="596">
        <v>8.93</v>
      </c>
      <c r="AV17" s="596">
        <v>6.95</v>
      </c>
      <c r="AW17" s="597">
        <v>9.89</v>
      </c>
      <c r="AX17" s="598">
        <v>8.34</v>
      </c>
      <c r="AY17" s="619"/>
      <c r="AZ17" s="595">
        <v>-1E+18</v>
      </c>
      <c r="BA17" s="596">
        <v>-1E+18</v>
      </c>
      <c r="BB17" s="596">
        <v>-1E+18</v>
      </c>
      <c r="BC17" s="596">
        <v>-1E+18</v>
      </c>
      <c r="BD17" s="596">
        <v>-1E+18</v>
      </c>
      <c r="BE17" s="596">
        <v>-1E+18</v>
      </c>
      <c r="BF17" s="596">
        <v>-1E+18</v>
      </c>
      <c r="BG17" s="596">
        <v>-1E+18</v>
      </c>
      <c r="BH17" s="596">
        <v>-1E+18</v>
      </c>
      <c r="BI17" s="598">
        <v>9</v>
      </c>
      <c r="BJ17" s="598">
        <v>6</v>
      </c>
      <c r="BK17" s="619"/>
      <c r="BL17" s="595">
        <v>-1E+18</v>
      </c>
      <c r="BM17" s="596">
        <v>-1E+18</v>
      </c>
      <c r="BN17" s="596">
        <v>-1E+18</v>
      </c>
      <c r="BO17" s="596">
        <v>-1E+18</v>
      </c>
      <c r="BP17" s="596">
        <v>-1E+18</v>
      </c>
      <c r="BQ17" s="596">
        <v>-1E+18</v>
      </c>
      <c r="BR17" s="596">
        <v>-1E+18</v>
      </c>
      <c r="BS17" s="596">
        <v>-1E+18</v>
      </c>
      <c r="BT17" s="596">
        <v>-1E+18</v>
      </c>
      <c r="BU17" s="597">
        <v>0.28999999999999998</v>
      </c>
      <c r="BV17" s="598">
        <v>0.19</v>
      </c>
    </row>
    <row r="18" spans="2:74" x14ac:dyDescent="0.25">
      <c r="B18" s="368" t="s">
        <v>11</v>
      </c>
      <c r="C18" s="369"/>
      <c r="D18" s="595">
        <v>3242</v>
      </c>
      <c r="E18" s="596">
        <v>3224</v>
      </c>
      <c r="F18" s="596">
        <v>3041</v>
      </c>
      <c r="G18" s="596">
        <v>3585</v>
      </c>
      <c r="H18" s="596">
        <v>3854</v>
      </c>
      <c r="I18" s="596">
        <v>4030</v>
      </c>
      <c r="J18" s="596">
        <v>4182</v>
      </c>
      <c r="K18" s="596">
        <v>3574</v>
      </c>
      <c r="L18" s="596">
        <v>3473</v>
      </c>
      <c r="M18" s="597">
        <v>3661</v>
      </c>
      <c r="N18" s="598">
        <v>3598</v>
      </c>
      <c r="O18" s="619"/>
      <c r="P18" s="595">
        <v>121008</v>
      </c>
      <c r="Q18" s="596">
        <v>116524</v>
      </c>
      <c r="R18" s="596">
        <v>112273</v>
      </c>
      <c r="S18" s="596">
        <v>130773</v>
      </c>
      <c r="T18" s="596">
        <v>145505</v>
      </c>
      <c r="U18" s="596">
        <v>160265</v>
      </c>
      <c r="V18" s="596">
        <v>175360</v>
      </c>
      <c r="W18" s="596">
        <v>163779</v>
      </c>
      <c r="X18" s="596">
        <v>159792</v>
      </c>
      <c r="Y18" s="597">
        <v>168527</v>
      </c>
      <c r="Z18" s="598">
        <v>194265</v>
      </c>
      <c r="AA18" s="619"/>
      <c r="AB18" s="595">
        <v>8.92</v>
      </c>
      <c r="AC18" s="596">
        <v>8.81</v>
      </c>
      <c r="AD18" s="596">
        <v>6.99</v>
      </c>
      <c r="AE18" s="596">
        <v>8.15</v>
      </c>
      <c r="AF18" s="596">
        <v>8.51</v>
      </c>
      <c r="AG18" s="596">
        <v>8.7200000000000006</v>
      </c>
      <c r="AH18" s="596">
        <v>9.06</v>
      </c>
      <c r="AI18" s="596">
        <v>7.56</v>
      </c>
      <c r="AJ18" s="596">
        <v>7.23</v>
      </c>
      <c r="AK18" s="597">
        <v>7.46</v>
      </c>
      <c r="AL18" s="598">
        <v>7.3</v>
      </c>
      <c r="AM18" s="619"/>
      <c r="AN18" s="595">
        <v>12.04</v>
      </c>
      <c r="AO18" s="596">
        <v>11.45</v>
      </c>
      <c r="AP18" s="596">
        <v>9.64</v>
      </c>
      <c r="AQ18" s="596">
        <v>11.07</v>
      </c>
      <c r="AR18" s="596">
        <v>11.86</v>
      </c>
      <c r="AS18" s="596">
        <v>12.67</v>
      </c>
      <c r="AT18" s="596">
        <v>13.22</v>
      </c>
      <c r="AU18" s="596">
        <v>11.99</v>
      </c>
      <c r="AV18" s="596">
        <v>11.41</v>
      </c>
      <c r="AW18" s="597">
        <v>11.63</v>
      </c>
      <c r="AX18" s="598">
        <v>13.15</v>
      </c>
      <c r="AY18" s="619"/>
      <c r="AZ18" s="595">
        <v>-1E+18</v>
      </c>
      <c r="BA18" s="596">
        <v>-1E+18</v>
      </c>
      <c r="BB18" s="596">
        <v>-1E+18</v>
      </c>
      <c r="BC18" s="596">
        <v>-1E+18</v>
      </c>
      <c r="BD18" s="596">
        <v>-1E+18</v>
      </c>
      <c r="BE18" s="596">
        <v>-1E+18</v>
      </c>
      <c r="BF18" s="596">
        <v>-1E+18</v>
      </c>
      <c r="BG18" s="596">
        <v>-1E+18</v>
      </c>
      <c r="BH18" s="596">
        <v>-1E+18</v>
      </c>
      <c r="BI18" s="598">
        <v>217</v>
      </c>
      <c r="BJ18" s="598">
        <v>263</v>
      </c>
      <c r="BK18" s="619"/>
      <c r="BL18" s="595">
        <v>-1E+18</v>
      </c>
      <c r="BM18" s="596">
        <v>-1E+18</v>
      </c>
      <c r="BN18" s="596">
        <v>-1E+18</v>
      </c>
      <c r="BO18" s="596">
        <v>-1E+18</v>
      </c>
      <c r="BP18" s="596">
        <v>-1E+18</v>
      </c>
      <c r="BQ18" s="596">
        <v>-1E+18</v>
      </c>
      <c r="BR18" s="596">
        <v>-1E+18</v>
      </c>
      <c r="BS18" s="596">
        <v>-1E+18</v>
      </c>
      <c r="BT18" s="596">
        <v>-1E+18</v>
      </c>
      <c r="BU18" s="597">
        <v>0.44</v>
      </c>
      <c r="BV18" s="598">
        <v>0.53</v>
      </c>
    </row>
    <row r="19" spans="2:74" x14ac:dyDescent="0.25">
      <c r="B19" s="368" t="s">
        <v>12</v>
      </c>
      <c r="C19" s="369"/>
      <c r="D19" s="595">
        <v>7169</v>
      </c>
      <c r="E19" s="596">
        <v>6933</v>
      </c>
      <c r="F19" s="596">
        <v>6718</v>
      </c>
      <c r="G19" s="596">
        <v>8175</v>
      </c>
      <c r="H19" s="596">
        <v>8375</v>
      </c>
      <c r="I19" s="596">
        <v>8239</v>
      </c>
      <c r="J19" s="596">
        <v>7333</v>
      </c>
      <c r="K19" s="596">
        <v>6386</v>
      </c>
      <c r="L19" s="596">
        <v>5775</v>
      </c>
      <c r="M19" s="597">
        <v>6276</v>
      </c>
      <c r="N19" s="598">
        <v>6596</v>
      </c>
      <c r="O19" s="619"/>
      <c r="P19" s="595">
        <v>526259</v>
      </c>
      <c r="Q19" s="596">
        <v>498981</v>
      </c>
      <c r="R19" s="596">
        <v>462349</v>
      </c>
      <c r="S19" s="596">
        <v>467497</v>
      </c>
      <c r="T19" s="596">
        <v>510177</v>
      </c>
      <c r="U19" s="596">
        <v>535383</v>
      </c>
      <c r="V19" s="596">
        <v>611731</v>
      </c>
      <c r="W19" s="596">
        <v>631657</v>
      </c>
      <c r="X19" s="596">
        <v>762145</v>
      </c>
      <c r="Y19" s="597">
        <v>566731</v>
      </c>
      <c r="Z19" s="598">
        <v>596399</v>
      </c>
      <c r="AA19" s="619"/>
      <c r="AB19" s="595">
        <v>11.64</v>
      </c>
      <c r="AC19" s="596">
        <v>11.22</v>
      </c>
      <c r="AD19" s="596">
        <v>8.2100000000000009</v>
      </c>
      <c r="AE19" s="596">
        <v>10.050000000000001</v>
      </c>
      <c r="AF19" s="596">
        <v>10.210000000000001</v>
      </c>
      <c r="AG19" s="596">
        <v>9.98</v>
      </c>
      <c r="AH19" s="596">
        <v>9.86</v>
      </c>
      <c r="AI19" s="596">
        <v>8.61</v>
      </c>
      <c r="AJ19" s="596">
        <v>7.91</v>
      </c>
      <c r="AK19" s="597">
        <v>8.59</v>
      </c>
      <c r="AL19" s="598">
        <v>9.0500000000000007</v>
      </c>
      <c r="AM19" s="619"/>
      <c r="AN19" s="595">
        <v>15.26</v>
      </c>
      <c r="AO19" s="596">
        <v>14.37</v>
      </c>
      <c r="AP19" s="596">
        <v>10.74</v>
      </c>
      <c r="AQ19" s="596">
        <v>10.81</v>
      </c>
      <c r="AR19" s="596">
        <v>11.64</v>
      </c>
      <c r="AS19" s="596">
        <v>12.01</v>
      </c>
      <c r="AT19" s="596">
        <v>13.47</v>
      </c>
      <c r="AU19" s="596">
        <v>13.72</v>
      </c>
      <c r="AV19" s="596">
        <v>16.55</v>
      </c>
      <c r="AW19" s="597">
        <v>12.24</v>
      </c>
      <c r="AX19" s="598">
        <v>12.71</v>
      </c>
      <c r="AY19" s="619"/>
      <c r="AZ19" s="595">
        <v>-1E+18</v>
      </c>
      <c r="BA19" s="596">
        <v>-1E+18</v>
      </c>
      <c r="BB19" s="596">
        <v>-1E+18</v>
      </c>
      <c r="BC19" s="596">
        <v>-1E+18</v>
      </c>
      <c r="BD19" s="596">
        <v>-1E+18</v>
      </c>
      <c r="BE19" s="596">
        <v>-1E+18</v>
      </c>
      <c r="BF19" s="596">
        <v>-1E+18</v>
      </c>
      <c r="BG19" s="596">
        <v>-1E+18</v>
      </c>
      <c r="BH19" s="596">
        <v>-1E+18</v>
      </c>
      <c r="BI19" s="598">
        <v>191</v>
      </c>
      <c r="BJ19" s="598">
        <v>273</v>
      </c>
      <c r="BK19" s="619"/>
      <c r="BL19" s="595">
        <v>-1E+18</v>
      </c>
      <c r="BM19" s="596">
        <v>-1E+18</v>
      </c>
      <c r="BN19" s="596">
        <v>-1E+18</v>
      </c>
      <c r="BO19" s="596">
        <v>-1E+18</v>
      </c>
      <c r="BP19" s="596">
        <v>-1E+18</v>
      </c>
      <c r="BQ19" s="596">
        <v>-1E+18</v>
      </c>
      <c r="BR19" s="596">
        <v>-1E+18</v>
      </c>
      <c r="BS19" s="596">
        <v>-1E+18</v>
      </c>
      <c r="BT19" s="596">
        <v>-1E+18</v>
      </c>
      <c r="BU19" s="597">
        <v>0.26</v>
      </c>
      <c r="BV19" s="598">
        <v>0.37</v>
      </c>
    </row>
    <row r="20" spans="2:74" x14ac:dyDescent="0.25">
      <c r="B20" s="368" t="s">
        <v>13</v>
      </c>
      <c r="C20" s="369"/>
      <c r="D20" s="595">
        <v>2825</v>
      </c>
      <c r="E20" s="596">
        <v>2516</v>
      </c>
      <c r="F20" s="596">
        <v>2402</v>
      </c>
      <c r="G20" s="596">
        <v>3259</v>
      </c>
      <c r="H20" s="596">
        <v>3446</v>
      </c>
      <c r="I20" s="596">
        <v>3475</v>
      </c>
      <c r="J20" s="596">
        <v>3081</v>
      </c>
      <c r="K20" s="596">
        <v>2745</v>
      </c>
      <c r="L20" s="596">
        <v>2238</v>
      </c>
      <c r="M20" s="597">
        <v>2070</v>
      </c>
      <c r="N20" s="598">
        <v>2123</v>
      </c>
      <c r="O20" s="619"/>
      <c r="P20" s="595">
        <v>228394</v>
      </c>
      <c r="Q20" s="596">
        <v>178541</v>
      </c>
      <c r="R20" s="596">
        <v>159811</v>
      </c>
      <c r="S20" s="596">
        <v>253458</v>
      </c>
      <c r="T20" s="596">
        <v>281477</v>
      </c>
      <c r="U20" s="596">
        <v>302903</v>
      </c>
      <c r="V20" s="596">
        <v>292796</v>
      </c>
      <c r="W20" s="596">
        <v>264105</v>
      </c>
      <c r="X20" s="596">
        <v>220935</v>
      </c>
      <c r="Y20" s="597">
        <v>232916</v>
      </c>
      <c r="Z20" s="598">
        <v>221275</v>
      </c>
      <c r="AA20" s="619"/>
      <c r="AB20" s="595">
        <v>14.88</v>
      </c>
      <c r="AC20" s="596">
        <v>13.13</v>
      </c>
      <c r="AD20" s="596">
        <v>9.69</v>
      </c>
      <c r="AE20" s="596">
        <v>12.99</v>
      </c>
      <c r="AF20" s="596">
        <v>13.48</v>
      </c>
      <c r="AG20" s="596">
        <v>13.38</v>
      </c>
      <c r="AH20" s="596">
        <v>12.96</v>
      </c>
      <c r="AI20" s="596">
        <v>11.57</v>
      </c>
      <c r="AJ20" s="596">
        <v>9.68</v>
      </c>
      <c r="AK20" s="597">
        <v>8.92</v>
      </c>
      <c r="AL20" s="598">
        <v>9.2100000000000009</v>
      </c>
      <c r="AM20" s="619"/>
      <c r="AN20" s="595">
        <v>17.2</v>
      </c>
      <c r="AO20" s="596">
        <v>13.17</v>
      </c>
      <c r="AP20" s="596">
        <v>9.2799999999999994</v>
      </c>
      <c r="AQ20" s="596">
        <v>14.28</v>
      </c>
      <c r="AR20" s="596">
        <v>15.38</v>
      </c>
      <c r="AS20" s="596">
        <v>15.9</v>
      </c>
      <c r="AT20" s="596">
        <v>16</v>
      </c>
      <c r="AU20" s="596">
        <v>14.2</v>
      </c>
      <c r="AV20" s="596">
        <v>11.86</v>
      </c>
      <c r="AW20" s="597">
        <v>12.39</v>
      </c>
      <c r="AX20" s="598">
        <v>11.77</v>
      </c>
      <c r="AY20" s="619"/>
      <c r="AZ20" s="595">
        <v>-1E+18</v>
      </c>
      <c r="BA20" s="596">
        <v>-1E+18</v>
      </c>
      <c r="BB20" s="596">
        <v>-1E+18</v>
      </c>
      <c r="BC20" s="596">
        <v>-1E+18</v>
      </c>
      <c r="BD20" s="596">
        <v>-1E+18</v>
      </c>
      <c r="BE20" s="596">
        <v>-1E+18</v>
      </c>
      <c r="BF20" s="596">
        <v>-1E+18</v>
      </c>
      <c r="BG20" s="596">
        <v>-1E+18</v>
      </c>
      <c r="BH20" s="596">
        <v>-1E+18</v>
      </c>
      <c r="BI20" s="598">
        <v>147</v>
      </c>
      <c r="BJ20" s="598">
        <v>219</v>
      </c>
      <c r="BK20" s="619"/>
      <c r="BL20" s="595">
        <v>-1E+18</v>
      </c>
      <c r="BM20" s="596">
        <v>-1E+18</v>
      </c>
      <c r="BN20" s="596">
        <v>-1E+18</v>
      </c>
      <c r="BO20" s="596">
        <v>-1E+18</v>
      </c>
      <c r="BP20" s="596">
        <v>-1E+18</v>
      </c>
      <c r="BQ20" s="596">
        <v>-1E+18</v>
      </c>
      <c r="BR20" s="596">
        <v>-1E+18</v>
      </c>
      <c r="BS20" s="596">
        <v>-1E+18</v>
      </c>
      <c r="BT20" s="596">
        <v>-1E+18</v>
      </c>
      <c r="BU20" s="597">
        <v>0.63</v>
      </c>
      <c r="BV20" s="598">
        <v>0.95</v>
      </c>
    </row>
    <row r="21" spans="2:74" x14ac:dyDescent="0.25">
      <c r="B21" s="368" t="s">
        <v>14</v>
      </c>
      <c r="C21" s="369"/>
      <c r="D21" s="595">
        <v>1631</v>
      </c>
      <c r="E21" s="596">
        <v>1646</v>
      </c>
      <c r="F21" s="596">
        <v>1664</v>
      </c>
      <c r="G21" s="596">
        <v>3860</v>
      </c>
      <c r="H21" s="596">
        <v>4073</v>
      </c>
      <c r="I21" s="596">
        <v>3910</v>
      </c>
      <c r="J21" s="596">
        <v>3417</v>
      </c>
      <c r="K21" s="596">
        <v>2965</v>
      </c>
      <c r="L21" s="596">
        <v>1871</v>
      </c>
      <c r="M21" s="597">
        <v>1609</v>
      </c>
      <c r="N21" s="598">
        <v>2331</v>
      </c>
      <c r="O21" s="619"/>
      <c r="P21" s="595">
        <v>89902</v>
      </c>
      <c r="Q21" s="596">
        <v>85994</v>
      </c>
      <c r="R21" s="596">
        <v>84962</v>
      </c>
      <c r="S21" s="596">
        <v>164004</v>
      </c>
      <c r="T21" s="596">
        <v>180889</v>
      </c>
      <c r="U21" s="596">
        <v>169715</v>
      </c>
      <c r="V21" s="596">
        <v>161526</v>
      </c>
      <c r="W21" s="596">
        <v>157259</v>
      </c>
      <c r="X21" s="596">
        <v>99010</v>
      </c>
      <c r="Y21" s="597">
        <v>86979</v>
      </c>
      <c r="Z21" s="598">
        <v>120200</v>
      </c>
      <c r="AA21" s="619"/>
      <c r="AB21" s="595">
        <v>10.33</v>
      </c>
      <c r="AC21" s="596">
        <v>10.23</v>
      </c>
      <c r="AD21" s="596">
        <v>4.92</v>
      </c>
      <c r="AE21" s="596">
        <v>10.98</v>
      </c>
      <c r="AF21" s="596">
        <v>11.25</v>
      </c>
      <c r="AG21" s="596">
        <v>10.58</v>
      </c>
      <c r="AH21" s="596">
        <v>9.51</v>
      </c>
      <c r="AI21" s="596">
        <v>8.18</v>
      </c>
      <c r="AJ21" s="596">
        <v>5.81</v>
      </c>
      <c r="AK21" s="597">
        <v>5.38</v>
      </c>
      <c r="AL21" s="598">
        <v>7.03</v>
      </c>
      <c r="AM21" s="619"/>
      <c r="AN21" s="595">
        <v>14.41</v>
      </c>
      <c r="AO21" s="596">
        <v>15.02</v>
      </c>
      <c r="AP21" s="596">
        <v>8.44</v>
      </c>
      <c r="AQ21" s="596">
        <v>15.75</v>
      </c>
      <c r="AR21" s="596">
        <v>16.86</v>
      </c>
      <c r="AS21" s="596">
        <v>15.49</v>
      </c>
      <c r="AT21" s="596">
        <v>14.76</v>
      </c>
      <c r="AU21" s="596">
        <v>14.22</v>
      </c>
      <c r="AV21" s="596">
        <v>10.130000000000001</v>
      </c>
      <c r="AW21" s="597">
        <v>9.85</v>
      </c>
      <c r="AX21" s="598">
        <v>12.03</v>
      </c>
      <c r="AY21" s="619"/>
      <c r="AZ21" s="595">
        <v>-1E+18</v>
      </c>
      <c r="BA21" s="596">
        <v>-1E+18</v>
      </c>
      <c r="BB21" s="596">
        <v>-1E+18</v>
      </c>
      <c r="BC21" s="596">
        <v>-1E+18</v>
      </c>
      <c r="BD21" s="596">
        <v>-1E+18</v>
      </c>
      <c r="BE21" s="596">
        <v>-1E+18</v>
      </c>
      <c r="BF21" s="596">
        <v>-1E+18</v>
      </c>
      <c r="BG21" s="596">
        <v>-1E+18</v>
      </c>
      <c r="BH21" s="596">
        <v>-1E+18</v>
      </c>
      <c r="BI21" s="598">
        <v>150</v>
      </c>
      <c r="BJ21" s="598">
        <v>260</v>
      </c>
      <c r="BK21" s="619"/>
      <c r="BL21" s="595">
        <v>-1E+18</v>
      </c>
      <c r="BM21" s="596">
        <v>-1E+18</v>
      </c>
      <c r="BN21" s="596">
        <v>-1E+18</v>
      </c>
      <c r="BO21" s="596">
        <v>-1E+18</v>
      </c>
      <c r="BP21" s="596">
        <v>-1E+18</v>
      </c>
      <c r="BQ21" s="596">
        <v>-1E+18</v>
      </c>
      <c r="BR21" s="596">
        <v>-1E+18</v>
      </c>
      <c r="BS21" s="596">
        <v>-1E+18</v>
      </c>
      <c r="BT21" s="596">
        <v>-1E+18</v>
      </c>
      <c r="BU21" s="597">
        <v>0.5</v>
      </c>
      <c r="BV21" s="598">
        <v>0.78</v>
      </c>
    </row>
    <row r="22" spans="2:74" x14ac:dyDescent="0.25">
      <c r="B22" s="368" t="s">
        <v>15</v>
      </c>
      <c r="C22" s="369"/>
      <c r="D22" s="595">
        <v>2050</v>
      </c>
      <c r="E22" s="596">
        <v>2191</v>
      </c>
      <c r="F22" s="596">
        <v>2207</v>
      </c>
      <c r="G22" s="596">
        <v>2398</v>
      </c>
      <c r="H22" s="596">
        <v>2548</v>
      </c>
      <c r="I22" s="596">
        <v>2772</v>
      </c>
      <c r="J22" s="596">
        <v>2511</v>
      </c>
      <c r="K22" s="596">
        <v>2507</v>
      </c>
      <c r="L22" s="596">
        <v>2427</v>
      </c>
      <c r="M22" s="597">
        <v>2418</v>
      </c>
      <c r="N22" s="598">
        <v>2607</v>
      </c>
      <c r="O22" s="619"/>
      <c r="P22" s="595">
        <v>170730</v>
      </c>
      <c r="Q22" s="596">
        <v>172274</v>
      </c>
      <c r="R22" s="596">
        <v>167397</v>
      </c>
      <c r="S22" s="596">
        <v>195671</v>
      </c>
      <c r="T22" s="596">
        <v>207444</v>
      </c>
      <c r="U22" s="596">
        <v>230549</v>
      </c>
      <c r="V22" s="596">
        <v>252038</v>
      </c>
      <c r="W22" s="596">
        <v>254087</v>
      </c>
      <c r="X22" s="596">
        <v>270847</v>
      </c>
      <c r="Y22" s="597">
        <v>297620</v>
      </c>
      <c r="Z22" s="598">
        <v>302386</v>
      </c>
      <c r="AA22" s="619"/>
      <c r="AB22" s="595">
        <v>18.37</v>
      </c>
      <c r="AC22" s="596">
        <v>19.03</v>
      </c>
      <c r="AD22" s="596">
        <v>16.399999999999999</v>
      </c>
      <c r="AE22" s="596">
        <v>17.63</v>
      </c>
      <c r="AF22" s="596">
        <v>17.79</v>
      </c>
      <c r="AG22" s="596">
        <v>18.489999999999998</v>
      </c>
      <c r="AH22" s="596">
        <v>19.57</v>
      </c>
      <c r="AI22" s="596">
        <v>18.850000000000001</v>
      </c>
      <c r="AJ22" s="596">
        <v>17.91</v>
      </c>
      <c r="AK22" s="597">
        <v>17.100000000000001</v>
      </c>
      <c r="AL22" s="598">
        <v>17.739999999999998</v>
      </c>
      <c r="AM22" s="619"/>
      <c r="AN22" s="595">
        <v>21.31</v>
      </c>
      <c r="AO22" s="596">
        <v>21.02</v>
      </c>
      <c r="AP22" s="596">
        <v>18.059999999999999</v>
      </c>
      <c r="AQ22" s="596">
        <v>20.72</v>
      </c>
      <c r="AR22" s="596">
        <v>21.1</v>
      </c>
      <c r="AS22" s="596">
        <v>22.67</v>
      </c>
      <c r="AT22" s="596">
        <v>23.95</v>
      </c>
      <c r="AU22" s="596">
        <v>23.6</v>
      </c>
      <c r="AV22" s="596">
        <v>24.43</v>
      </c>
      <c r="AW22" s="597">
        <v>25.68</v>
      </c>
      <c r="AX22" s="598">
        <v>24.68</v>
      </c>
      <c r="AY22" s="619"/>
      <c r="AZ22" s="595">
        <v>-1E+18</v>
      </c>
      <c r="BA22" s="596">
        <v>-1E+18</v>
      </c>
      <c r="BB22" s="596">
        <v>-1E+18</v>
      </c>
      <c r="BC22" s="596">
        <v>-1E+18</v>
      </c>
      <c r="BD22" s="596">
        <v>-1E+18</v>
      </c>
      <c r="BE22" s="596">
        <v>-1E+18</v>
      </c>
      <c r="BF22" s="596">
        <v>-1E+18</v>
      </c>
      <c r="BG22" s="596">
        <v>-1E+18</v>
      </c>
      <c r="BH22" s="596">
        <v>-1E+18</v>
      </c>
      <c r="BI22" s="598">
        <v>182</v>
      </c>
      <c r="BJ22" s="598">
        <v>245</v>
      </c>
      <c r="BK22" s="619"/>
      <c r="BL22" s="595">
        <v>-1E+18</v>
      </c>
      <c r="BM22" s="596">
        <v>-1E+18</v>
      </c>
      <c r="BN22" s="596">
        <v>-1E+18</v>
      </c>
      <c r="BO22" s="596">
        <v>-1E+18</v>
      </c>
      <c r="BP22" s="596">
        <v>-1E+18</v>
      </c>
      <c r="BQ22" s="596">
        <v>-1E+18</v>
      </c>
      <c r="BR22" s="596">
        <v>-1E+18</v>
      </c>
      <c r="BS22" s="596">
        <v>-1E+18</v>
      </c>
      <c r="BT22" s="596">
        <v>-1E+18</v>
      </c>
      <c r="BU22" s="597">
        <v>1.29</v>
      </c>
      <c r="BV22" s="598">
        <v>1.67</v>
      </c>
    </row>
    <row r="23" spans="2:74" x14ac:dyDescent="0.25">
      <c r="B23" s="368" t="s">
        <v>274</v>
      </c>
      <c r="C23" s="369"/>
      <c r="D23" s="595">
        <v>362</v>
      </c>
      <c r="E23" s="596">
        <v>360</v>
      </c>
      <c r="F23" s="596">
        <v>339</v>
      </c>
      <c r="G23" s="596">
        <v>328</v>
      </c>
      <c r="H23" s="596">
        <v>370</v>
      </c>
      <c r="I23" s="596">
        <v>393</v>
      </c>
      <c r="J23" s="596">
        <v>342</v>
      </c>
      <c r="K23" s="596">
        <v>326</v>
      </c>
      <c r="L23" s="596">
        <v>295</v>
      </c>
      <c r="M23" s="597">
        <v>316</v>
      </c>
      <c r="N23" s="598">
        <v>353</v>
      </c>
      <c r="O23" s="619"/>
      <c r="P23" s="595">
        <v>60053</v>
      </c>
      <c r="Q23" s="596">
        <v>51140</v>
      </c>
      <c r="R23" s="596">
        <v>52780</v>
      </c>
      <c r="S23" s="596">
        <v>52870</v>
      </c>
      <c r="T23" s="596">
        <v>56428</v>
      </c>
      <c r="U23" s="596">
        <v>59054</v>
      </c>
      <c r="V23" s="596">
        <v>72518</v>
      </c>
      <c r="W23" s="596">
        <v>91969</v>
      </c>
      <c r="X23" s="596">
        <v>129514</v>
      </c>
      <c r="Y23" s="597">
        <v>63024</v>
      </c>
      <c r="Z23" s="598">
        <v>84542</v>
      </c>
      <c r="AA23" s="619"/>
      <c r="AB23" s="595">
        <v>-1E+18</v>
      </c>
      <c r="AC23" s="596">
        <v>-1E+18</v>
      </c>
      <c r="AD23" s="596">
        <v>-1E+18</v>
      </c>
      <c r="AE23" s="596">
        <v>-1E+18</v>
      </c>
      <c r="AF23" s="596">
        <v>-1E+18</v>
      </c>
      <c r="AG23" s="596">
        <v>-1E+18</v>
      </c>
      <c r="AH23" s="596">
        <v>-1E+18</v>
      </c>
      <c r="AI23" s="596">
        <v>-1E+18</v>
      </c>
      <c r="AJ23" s="596">
        <v>-1E+18</v>
      </c>
      <c r="AK23" s="597">
        <v>8.66</v>
      </c>
      <c r="AL23" s="598">
        <v>9.6199999999999992</v>
      </c>
      <c r="AM23" s="619"/>
      <c r="AN23" s="595">
        <v>-1E+18</v>
      </c>
      <c r="AO23" s="596">
        <v>-1E+18</v>
      </c>
      <c r="AP23" s="596">
        <v>-1E+18</v>
      </c>
      <c r="AQ23" s="596">
        <v>-1E+18</v>
      </c>
      <c r="AR23" s="596">
        <v>-1E+18</v>
      </c>
      <c r="AS23" s="596">
        <v>-1E+18</v>
      </c>
      <c r="AT23" s="596">
        <v>-1E+18</v>
      </c>
      <c r="AU23" s="596">
        <v>-1E+18</v>
      </c>
      <c r="AV23" s="596">
        <v>-1E+18</v>
      </c>
      <c r="AW23" s="597">
        <v>6.97</v>
      </c>
      <c r="AX23" s="598">
        <v>9.49</v>
      </c>
      <c r="AY23" s="619"/>
      <c r="AZ23" s="595">
        <v>-1E+18</v>
      </c>
      <c r="BA23" s="596">
        <v>-1E+18</v>
      </c>
      <c r="BB23" s="596">
        <v>-1E+18</v>
      </c>
      <c r="BC23" s="596">
        <v>-1E+18</v>
      </c>
      <c r="BD23" s="596">
        <v>-1E+18</v>
      </c>
      <c r="BE23" s="596">
        <v>-1E+18</v>
      </c>
      <c r="BF23" s="596">
        <v>-1E+18</v>
      </c>
      <c r="BG23" s="596">
        <v>-1E+18</v>
      </c>
      <c r="BH23" s="596">
        <v>-1E+18</v>
      </c>
      <c r="BI23" s="598">
        <v>12</v>
      </c>
      <c r="BJ23" s="598">
        <v>19</v>
      </c>
      <c r="BK23" s="619"/>
      <c r="BL23" s="595">
        <v>-1E+18</v>
      </c>
      <c r="BM23" s="596">
        <v>-1E+18</v>
      </c>
      <c r="BN23" s="596">
        <v>-1E+18</v>
      </c>
      <c r="BO23" s="596">
        <v>-1E+18</v>
      </c>
      <c r="BP23" s="596">
        <v>-1E+18</v>
      </c>
      <c r="BQ23" s="596">
        <v>-1E+18</v>
      </c>
      <c r="BR23" s="596">
        <v>-1E+18</v>
      </c>
      <c r="BS23" s="596">
        <v>-1E+18</v>
      </c>
      <c r="BT23" s="596">
        <v>-1E+18</v>
      </c>
      <c r="BU23" s="597">
        <v>0.33</v>
      </c>
      <c r="BV23" s="598">
        <v>0.52</v>
      </c>
    </row>
    <row r="24" spans="2:74" x14ac:dyDescent="0.25">
      <c r="B24" s="368" t="s">
        <v>16</v>
      </c>
      <c r="C24" s="369"/>
      <c r="D24" s="595">
        <v>308</v>
      </c>
      <c r="E24" s="596">
        <v>349</v>
      </c>
      <c r="F24" s="596">
        <v>347</v>
      </c>
      <c r="G24" s="596">
        <v>485</v>
      </c>
      <c r="H24" s="596">
        <v>490</v>
      </c>
      <c r="I24" s="596">
        <v>489</v>
      </c>
      <c r="J24" s="596">
        <v>418</v>
      </c>
      <c r="K24" s="596">
        <v>385</v>
      </c>
      <c r="L24" s="596">
        <v>372</v>
      </c>
      <c r="M24" s="597">
        <v>454</v>
      </c>
      <c r="N24" s="598">
        <v>501</v>
      </c>
      <c r="O24" s="619"/>
      <c r="P24" s="595">
        <v>13917</v>
      </c>
      <c r="Q24" s="596">
        <v>15991</v>
      </c>
      <c r="R24" s="596">
        <v>16581</v>
      </c>
      <c r="S24" s="596">
        <v>23984</v>
      </c>
      <c r="T24" s="596">
        <v>23572</v>
      </c>
      <c r="U24" s="596">
        <v>25342</v>
      </c>
      <c r="V24" s="596">
        <v>36259</v>
      </c>
      <c r="W24" s="596">
        <v>25328</v>
      </c>
      <c r="X24" s="596">
        <v>25537</v>
      </c>
      <c r="Y24" s="597">
        <v>42072</v>
      </c>
      <c r="Z24" s="598">
        <v>37787</v>
      </c>
      <c r="AA24" s="619"/>
      <c r="AB24" s="595">
        <v>8.24</v>
      </c>
      <c r="AC24" s="596">
        <v>9.0299999999999994</v>
      </c>
      <c r="AD24" s="596">
        <v>6.45</v>
      </c>
      <c r="AE24" s="596">
        <v>8.98</v>
      </c>
      <c r="AF24" s="596">
        <v>8.91</v>
      </c>
      <c r="AG24" s="596">
        <v>8.75</v>
      </c>
      <c r="AH24" s="596">
        <v>8.43</v>
      </c>
      <c r="AI24" s="596">
        <v>7.57</v>
      </c>
      <c r="AJ24" s="596">
        <v>7.1</v>
      </c>
      <c r="AK24" s="597">
        <v>8.5399999999999991</v>
      </c>
      <c r="AL24" s="598">
        <v>8.85</v>
      </c>
      <c r="AM24" s="619"/>
      <c r="AN24" s="595">
        <v>9.36</v>
      </c>
      <c r="AO24" s="596">
        <v>10.52</v>
      </c>
      <c r="AP24" s="596">
        <v>8.76</v>
      </c>
      <c r="AQ24" s="596">
        <v>12.55</v>
      </c>
      <c r="AR24" s="596">
        <v>12.44</v>
      </c>
      <c r="AS24" s="596">
        <v>13.09</v>
      </c>
      <c r="AT24" s="596">
        <v>20.37</v>
      </c>
      <c r="AU24" s="596">
        <v>13.45</v>
      </c>
      <c r="AV24" s="596">
        <v>13.18</v>
      </c>
      <c r="AW24" s="597">
        <v>20.93</v>
      </c>
      <c r="AX24" s="598">
        <v>16.66</v>
      </c>
      <c r="AY24" s="619"/>
      <c r="AZ24" s="595">
        <v>-1E+18</v>
      </c>
      <c r="BA24" s="596">
        <v>-1E+18</v>
      </c>
      <c r="BB24" s="596">
        <v>-1E+18</v>
      </c>
      <c r="BC24" s="596">
        <v>-1E+18</v>
      </c>
      <c r="BD24" s="596">
        <v>-1E+18</v>
      </c>
      <c r="BE24" s="596">
        <v>-1E+18</v>
      </c>
      <c r="BF24" s="596">
        <v>-1E+18</v>
      </c>
      <c r="BG24" s="596">
        <v>-1E+18</v>
      </c>
      <c r="BH24" s="596">
        <v>-1E+18</v>
      </c>
      <c r="BI24" s="598">
        <v>21</v>
      </c>
      <c r="BJ24" s="598">
        <v>32</v>
      </c>
      <c r="BK24" s="619"/>
      <c r="BL24" s="595">
        <v>-1E+18</v>
      </c>
      <c r="BM24" s="596">
        <v>-1E+18</v>
      </c>
      <c r="BN24" s="596">
        <v>-1E+18</v>
      </c>
      <c r="BO24" s="596">
        <v>-1E+18</v>
      </c>
      <c r="BP24" s="596">
        <v>-1E+18</v>
      </c>
      <c r="BQ24" s="596">
        <v>-1E+18</v>
      </c>
      <c r="BR24" s="596">
        <v>-1E+18</v>
      </c>
      <c r="BS24" s="596">
        <v>-1E+18</v>
      </c>
      <c r="BT24" s="596">
        <v>-1E+18</v>
      </c>
      <c r="BU24" s="597">
        <v>0.4</v>
      </c>
      <c r="BV24" s="598">
        <v>0.56999999999999995</v>
      </c>
    </row>
    <row r="25" spans="2:74" x14ac:dyDescent="0.25">
      <c r="B25" s="368" t="s">
        <v>17</v>
      </c>
      <c r="C25" s="369"/>
      <c r="D25" s="595">
        <v>3634</v>
      </c>
      <c r="E25" s="596">
        <v>3836</v>
      </c>
      <c r="F25" s="596">
        <v>3886</v>
      </c>
      <c r="G25" s="596">
        <v>4400</v>
      </c>
      <c r="H25" s="596">
        <v>4643</v>
      </c>
      <c r="I25" s="596">
        <v>4782</v>
      </c>
      <c r="J25" s="596">
        <v>4229</v>
      </c>
      <c r="K25" s="596">
        <v>3935</v>
      </c>
      <c r="L25" s="596">
        <v>3510</v>
      </c>
      <c r="M25" s="597">
        <v>3409</v>
      </c>
      <c r="N25" s="598">
        <v>3543</v>
      </c>
      <c r="O25" s="619"/>
      <c r="P25" s="595">
        <v>263476</v>
      </c>
      <c r="Q25" s="596">
        <v>262623</v>
      </c>
      <c r="R25" s="596">
        <v>264359</v>
      </c>
      <c r="S25" s="596">
        <v>291332</v>
      </c>
      <c r="T25" s="596">
        <v>303807</v>
      </c>
      <c r="U25" s="596">
        <v>337520</v>
      </c>
      <c r="V25" s="596">
        <v>304218</v>
      </c>
      <c r="W25" s="596">
        <v>353508</v>
      </c>
      <c r="X25" s="596">
        <v>244829</v>
      </c>
      <c r="Y25" s="597">
        <v>290427</v>
      </c>
      <c r="Z25" s="598">
        <v>254803</v>
      </c>
      <c r="AA25" s="619"/>
      <c r="AB25" s="595">
        <v>13.22</v>
      </c>
      <c r="AC25" s="596">
        <v>13.55</v>
      </c>
      <c r="AD25" s="596">
        <v>11.14</v>
      </c>
      <c r="AE25" s="596">
        <v>12.38</v>
      </c>
      <c r="AF25" s="596">
        <v>12.67</v>
      </c>
      <c r="AG25" s="596">
        <v>12.61</v>
      </c>
      <c r="AH25" s="596">
        <v>12.94</v>
      </c>
      <c r="AI25" s="596">
        <v>11.86</v>
      </c>
      <c r="AJ25" s="596">
        <v>10.63</v>
      </c>
      <c r="AK25" s="597">
        <v>10.16</v>
      </c>
      <c r="AL25" s="598">
        <v>10.37</v>
      </c>
      <c r="AM25" s="619"/>
      <c r="AN25" s="595">
        <v>21.81</v>
      </c>
      <c r="AO25" s="596">
        <v>20.88</v>
      </c>
      <c r="AP25" s="596">
        <v>17.760000000000002</v>
      </c>
      <c r="AQ25" s="596">
        <v>18.760000000000002</v>
      </c>
      <c r="AR25" s="596">
        <v>18.989999999999998</v>
      </c>
      <c r="AS25" s="596">
        <v>20.05</v>
      </c>
      <c r="AT25" s="596">
        <v>23.05</v>
      </c>
      <c r="AU25" s="596">
        <v>24.78</v>
      </c>
      <c r="AV25" s="596">
        <v>17.2</v>
      </c>
      <c r="AW25" s="597">
        <v>19.72</v>
      </c>
      <c r="AX25" s="598">
        <v>16.72</v>
      </c>
      <c r="AY25" s="619"/>
      <c r="AZ25" s="595">
        <v>-1E+18</v>
      </c>
      <c r="BA25" s="596">
        <v>-1E+18</v>
      </c>
      <c r="BB25" s="596">
        <v>-1E+18</v>
      </c>
      <c r="BC25" s="596">
        <v>-1E+18</v>
      </c>
      <c r="BD25" s="596">
        <v>-1E+18</v>
      </c>
      <c r="BE25" s="596">
        <v>-1E+18</v>
      </c>
      <c r="BF25" s="596">
        <v>-1E+18</v>
      </c>
      <c r="BG25" s="596">
        <v>-1E+18</v>
      </c>
      <c r="BH25" s="596">
        <v>-1E+18</v>
      </c>
      <c r="BI25" s="598">
        <v>169</v>
      </c>
      <c r="BJ25" s="598">
        <v>172</v>
      </c>
      <c r="BK25" s="619"/>
      <c r="BL25" s="595">
        <v>-1E+18</v>
      </c>
      <c r="BM25" s="596">
        <v>-1E+18</v>
      </c>
      <c r="BN25" s="596">
        <v>-1E+18</v>
      </c>
      <c r="BO25" s="596">
        <v>-1E+18</v>
      </c>
      <c r="BP25" s="596">
        <v>-1E+18</v>
      </c>
      <c r="BQ25" s="596">
        <v>-1E+18</v>
      </c>
      <c r="BR25" s="596">
        <v>-1E+18</v>
      </c>
      <c r="BS25" s="596">
        <v>-1E+18</v>
      </c>
      <c r="BT25" s="596">
        <v>-1E+18</v>
      </c>
      <c r="BU25" s="597">
        <v>0.5</v>
      </c>
      <c r="BV25" s="598">
        <v>0.5</v>
      </c>
    </row>
    <row r="26" spans="2:74" x14ac:dyDescent="0.25">
      <c r="B26" s="368" t="s">
        <v>18</v>
      </c>
      <c r="C26" s="369"/>
      <c r="D26" s="595">
        <v>3666</v>
      </c>
      <c r="E26" s="596">
        <v>3172</v>
      </c>
      <c r="F26" s="596">
        <v>3092</v>
      </c>
      <c r="G26" s="596">
        <v>4360</v>
      </c>
      <c r="H26" s="596">
        <v>4658</v>
      </c>
      <c r="I26" s="596">
        <v>4575</v>
      </c>
      <c r="J26" s="596">
        <v>3708</v>
      </c>
      <c r="K26" s="596">
        <v>3405</v>
      </c>
      <c r="L26" s="596">
        <v>2806</v>
      </c>
      <c r="M26" s="597">
        <v>2662</v>
      </c>
      <c r="N26" s="598">
        <v>2853</v>
      </c>
      <c r="O26" s="619"/>
      <c r="P26" s="595">
        <v>548585</v>
      </c>
      <c r="Q26" s="596">
        <v>367051</v>
      </c>
      <c r="R26" s="596">
        <v>343445</v>
      </c>
      <c r="S26" s="596">
        <v>529274</v>
      </c>
      <c r="T26" s="596">
        <v>627185</v>
      </c>
      <c r="U26" s="596">
        <v>667413</v>
      </c>
      <c r="V26" s="596">
        <v>469381</v>
      </c>
      <c r="W26" s="596">
        <v>443847</v>
      </c>
      <c r="X26" s="596">
        <v>344814</v>
      </c>
      <c r="Y26" s="597">
        <v>378197</v>
      </c>
      <c r="Z26" s="598">
        <v>411530</v>
      </c>
      <c r="AA26" s="619"/>
      <c r="AB26" s="595">
        <v>18</v>
      </c>
      <c r="AC26" s="596">
        <v>15.39</v>
      </c>
      <c r="AD26" s="596">
        <v>11.23</v>
      </c>
      <c r="AE26" s="596">
        <v>15.57</v>
      </c>
      <c r="AF26" s="596">
        <v>16.079999999999998</v>
      </c>
      <c r="AG26" s="596">
        <v>15.48</v>
      </c>
      <c r="AH26" s="596">
        <v>13.73</v>
      </c>
      <c r="AI26" s="596">
        <v>12.49</v>
      </c>
      <c r="AJ26" s="596">
        <v>10.55</v>
      </c>
      <c r="AK26" s="597">
        <v>9.93</v>
      </c>
      <c r="AL26" s="598">
        <v>10.33</v>
      </c>
      <c r="AM26" s="619"/>
      <c r="AN26" s="595">
        <v>30.08</v>
      </c>
      <c r="AO26" s="596">
        <v>19.850000000000001</v>
      </c>
      <c r="AP26" s="596">
        <v>14.18</v>
      </c>
      <c r="AQ26" s="596">
        <v>21.3</v>
      </c>
      <c r="AR26" s="596">
        <v>24.1</v>
      </c>
      <c r="AS26" s="596">
        <v>24.84</v>
      </c>
      <c r="AT26" s="596">
        <v>18.75</v>
      </c>
      <c r="AU26" s="596">
        <v>18.46</v>
      </c>
      <c r="AV26" s="596">
        <v>15.23</v>
      </c>
      <c r="AW26" s="597">
        <v>16.71</v>
      </c>
      <c r="AX26" s="598">
        <v>17.82</v>
      </c>
      <c r="AY26" s="619"/>
      <c r="AZ26" s="595">
        <v>-1E+18</v>
      </c>
      <c r="BA26" s="596">
        <v>-1E+18</v>
      </c>
      <c r="BB26" s="596">
        <v>-1E+18</v>
      </c>
      <c r="BC26" s="596">
        <v>-1E+18</v>
      </c>
      <c r="BD26" s="596">
        <v>-1E+18</v>
      </c>
      <c r="BE26" s="596">
        <v>-1E+18</v>
      </c>
      <c r="BF26" s="596">
        <v>-1E+18</v>
      </c>
      <c r="BG26" s="596">
        <v>-1E+18</v>
      </c>
      <c r="BH26" s="596">
        <v>-1E+18</v>
      </c>
      <c r="BI26" s="598">
        <v>248</v>
      </c>
      <c r="BJ26" s="598">
        <v>358</v>
      </c>
      <c r="BK26" s="619"/>
      <c r="BL26" s="595">
        <v>-1E+18</v>
      </c>
      <c r="BM26" s="596">
        <v>-1E+18</v>
      </c>
      <c r="BN26" s="596">
        <v>-1E+18</v>
      </c>
      <c r="BO26" s="596">
        <v>-1E+18</v>
      </c>
      <c r="BP26" s="596">
        <v>-1E+18</v>
      </c>
      <c r="BQ26" s="596">
        <v>-1E+18</v>
      </c>
      <c r="BR26" s="596">
        <v>-1E+18</v>
      </c>
      <c r="BS26" s="596">
        <v>-1E+18</v>
      </c>
      <c r="BT26" s="596">
        <v>-1E+18</v>
      </c>
      <c r="BU26" s="597">
        <v>0.93</v>
      </c>
      <c r="BV26" s="598">
        <v>1.3</v>
      </c>
    </row>
    <row r="27" spans="2:74" x14ac:dyDescent="0.25">
      <c r="B27" s="370" t="s">
        <v>275</v>
      </c>
      <c r="C27" s="371"/>
      <c r="D27" s="595">
        <v>-1E+18</v>
      </c>
      <c r="E27" s="596">
        <v>-1E+18</v>
      </c>
      <c r="F27" s="596">
        <v>-1E+18</v>
      </c>
      <c r="G27" s="596">
        <v>-1E+18</v>
      </c>
      <c r="H27" s="596">
        <v>-1E+18</v>
      </c>
      <c r="I27" s="596">
        <v>-1E+18</v>
      </c>
      <c r="J27" s="596">
        <v>-1E+18</v>
      </c>
      <c r="K27" s="596">
        <v>-1E+18</v>
      </c>
      <c r="L27" s="596">
        <v>-1E+18</v>
      </c>
      <c r="M27" s="597">
        <v>551</v>
      </c>
      <c r="N27" s="598">
        <v>551</v>
      </c>
      <c r="O27" s="619"/>
      <c r="P27" s="595">
        <v>-1E+18</v>
      </c>
      <c r="Q27" s="596">
        <v>-1E+18</v>
      </c>
      <c r="R27" s="596">
        <v>-1E+18</v>
      </c>
      <c r="S27" s="596">
        <v>-1E+18</v>
      </c>
      <c r="T27" s="596">
        <v>-1E+18</v>
      </c>
      <c r="U27" s="596">
        <v>-1E+18</v>
      </c>
      <c r="V27" s="596">
        <v>-1E+18</v>
      </c>
      <c r="W27" s="596">
        <v>-1E+18</v>
      </c>
      <c r="X27" s="596">
        <v>-1E+18</v>
      </c>
      <c r="Y27" s="597">
        <v>59279</v>
      </c>
      <c r="Z27" s="598">
        <v>61030</v>
      </c>
      <c r="AA27" s="619"/>
      <c r="AB27" s="595">
        <v>-1E+18</v>
      </c>
      <c r="AC27" s="596">
        <v>-1E+18</v>
      </c>
      <c r="AD27" s="596">
        <v>-1E+18</v>
      </c>
      <c r="AE27" s="596">
        <v>-1E+18</v>
      </c>
      <c r="AF27" s="596">
        <v>-1E+18</v>
      </c>
      <c r="AG27" s="596">
        <v>-1E+18</v>
      </c>
      <c r="AH27" s="596">
        <v>-1E+18</v>
      </c>
      <c r="AI27" s="596">
        <v>-1E+18</v>
      </c>
      <c r="AJ27" s="596">
        <v>-1E+18</v>
      </c>
      <c r="AK27" s="597">
        <v>12.54</v>
      </c>
      <c r="AL27" s="598">
        <v>11.85</v>
      </c>
      <c r="AM27" s="619"/>
      <c r="AN27" s="595">
        <v>-1E+18</v>
      </c>
      <c r="AO27" s="596">
        <v>-1E+18</v>
      </c>
      <c r="AP27" s="596">
        <v>-1E+18</v>
      </c>
      <c r="AQ27" s="596">
        <v>-1E+18</v>
      </c>
      <c r="AR27" s="596">
        <v>-1E+18</v>
      </c>
      <c r="AS27" s="596">
        <v>-1E+18</v>
      </c>
      <c r="AT27" s="596">
        <v>-1E+18</v>
      </c>
      <c r="AU27" s="596">
        <v>-1E+18</v>
      </c>
      <c r="AV27" s="596">
        <v>-1E+18</v>
      </c>
      <c r="AW27" s="597">
        <v>18.27</v>
      </c>
      <c r="AX27" s="598">
        <v>18.350000000000001</v>
      </c>
      <c r="AY27" s="619"/>
      <c r="AZ27" s="595">
        <v>-1E+18</v>
      </c>
      <c r="BA27" s="596">
        <v>-1E+18</v>
      </c>
      <c r="BB27" s="596">
        <v>-1E+18</v>
      </c>
      <c r="BC27" s="596">
        <v>-1E+18</v>
      </c>
      <c r="BD27" s="596">
        <v>-1E+18</v>
      </c>
      <c r="BE27" s="596">
        <v>-1E+18</v>
      </c>
      <c r="BF27" s="596">
        <v>-1E+18</v>
      </c>
      <c r="BG27" s="596">
        <v>-1E+18</v>
      </c>
      <c r="BH27" s="596">
        <v>-1E+18</v>
      </c>
      <c r="BI27" s="598">
        <v>30</v>
      </c>
      <c r="BJ27" s="598">
        <v>39</v>
      </c>
      <c r="BK27" s="619"/>
      <c r="BL27" s="595">
        <v>-1E+18</v>
      </c>
      <c r="BM27" s="596">
        <v>-1E+18</v>
      </c>
      <c r="BN27" s="596">
        <v>-1E+18</v>
      </c>
      <c r="BO27" s="596">
        <v>-1E+18</v>
      </c>
      <c r="BP27" s="596">
        <v>-1E+18</v>
      </c>
      <c r="BQ27" s="596">
        <v>-1E+18</v>
      </c>
      <c r="BR27" s="596">
        <v>-1E+18</v>
      </c>
      <c r="BS27" s="596">
        <v>-1E+18</v>
      </c>
      <c r="BT27" s="596">
        <v>-1E+18</v>
      </c>
      <c r="BU27" s="597">
        <v>0.68</v>
      </c>
      <c r="BV27" s="598">
        <v>0.84</v>
      </c>
    </row>
    <row r="28" spans="2:74" x14ac:dyDescent="0.25">
      <c r="B28" s="370" t="s">
        <v>295</v>
      </c>
      <c r="C28" s="371"/>
      <c r="D28" s="595">
        <v>-1E+18</v>
      </c>
      <c r="E28" s="596">
        <v>-1E+18</v>
      </c>
      <c r="F28" s="596">
        <v>-1E+18</v>
      </c>
      <c r="G28" s="596">
        <v>-1E+18</v>
      </c>
      <c r="H28" s="596">
        <v>-1E+18</v>
      </c>
      <c r="I28" s="596">
        <v>-1E+18</v>
      </c>
      <c r="J28" s="596">
        <v>-1E+18</v>
      </c>
      <c r="K28" s="596">
        <v>-1E+18</v>
      </c>
      <c r="L28" s="596">
        <v>-1E+18</v>
      </c>
      <c r="M28" s="597">
        <v>4354</v>
      </c>
      <c r="N28" s="598">
        <v>4419</v>
      </c>
      <c r="O28" s="619"/>
      <c r="P28" s="595">
        <v>-1E+18</v>
      </c>
      <c r="Q28" s="596">
        <v>-1E+18</v>
      </c>
      <c r="R28" s="596">
        <v>-1E+18</v>
      </c>
      <c r="S28" s="596">
        <v>-1E+18</v>
      </c>
      <c r="T28" s="596">
        <v>-1E+18</v>
      </c>
      <c r="U28" s="596">
        <v>-1E+18</v>
      </c>
      <c r="V28" s="596">
        <v>-1E+18</v>
      </c>
      <c r="W28" s="596">
        <v>-1E+18</v>
      </c>
      <c r="X28" s="596">
        <v>-1E+18</v>
      </c>
      <c r="Y28" s="597">
        <v>722723</v>
      </c>
      <c r="Z28" s="598">
        <v>714137</v>
      </c>
      <c r="AA28" s="619"/>
      <c r="AB28" s="595">
        <v>-1E+18</v>
      </c>
      <c r="AC28" s="596">
        <v>-1E+18</v>
      </c>
      <c r="AD28" s="596">
        <v>-1E+18</v>
      </c>
      <c r="AE28" s="596">
        <v>-1E+18</v>
      </c>
      <c r="AF28" s="596">
        <v>-1E+18</v>
      </c>
      <c r="AG28" s="596">
        <v>-1E+18</v>
      </c>
      <c r="AH28" s="596">
        <v>-1E+18</v>
      </c>
      <c r="AI28" s="596">
        <v>-1E+18</v>
      </c>
      <c r="AJ28" s="596">
        <v>-1E+18</v>
      </c>
      <c r="AK28" s="597">
        <v>9.07</v>
      </c>
      <c r="AL28" s="598">
        <v>8.9700000000000006</v>
      </c>
      <c r="AM28" s="619"/>
      <c r="AN28" s="595">
        <v>-1E+18</v>
      </c>
      <c r="AO28" s="596">
        <v>-1E+18</v>
      </c>
      <c r="AP28" s="596">
        <v>-1E+18</v>
      </c>
      <c r="AQ28" s="596">
        <v>-1E+18</v>
      </c>
      <c r="AR28" s="596">
        <v>-1E+18</v>
      </c>
      <c r="AS28" s="596">
        <v>-1E+18</v>
      </c>
      <c r="AT28" s="596">
        <v>-1E+18</v>
      </c>
      <c r="AU28" s="596">
        <v>-1E+18</v>
      </c>
      <c r="AV28" s="596">
        <v>-1E+18</v>
      </c>
      <c r="AW28" s="597">
        <v>16.489999999999998</v>
      </c>
      <c r="AX28" s="598">
        <v>16</v>
      </c>
      <c r="AY28" s="619"/>
      <c r="AZ28" s="595">
        <v>-1E+18</v>
      </c>
      <c r="BA28" s="596">
        <v>-1E+18</v>
      </c>
      <c r="BB28" s="596">
        <v>-1E+18</v>
      </c>
      <c r="BC28" s="596">
        <v>-1E+18</v>
      </c>
      <c r="BD28" s="596">
        <v>-1E+18</v>
      </c>
      <c r="BE28" s="596">
        <v>-1E+18</v>
      </c>
      <c r="BF28" s="596">
        <v>-1E+18</v>
      </c>
      <c r="BG28" s="596">
        <v>-1E+18</v>
      </c>
      <c r="BH28" s="596">
        <v>-1E+18</v>
      </c>
      <c r="BI28" s="598">
        <v>375</v>
      </c>
      <c r="BJ28" s="598">
        <v>437</v>
      </c>
      <c r="BK28" s="619"/>
      <c r="BL28" s="595">
        <v>-1E+18</v>
      </c>
      <c r="BM28" s="596">
        <v>-1E+18</v>
      </c>
      <c r="BN28" s="596">
        <v>-1E+18</v>
      </c>
      <c r="BO28" s="596">
        <v>-1E+18</v>
      </c>
      <c r="BP28" s="596">
        <v>-1E+18</v>
      </c>
      <c r="BQ28" s="596">
        <v>-1E+18</v>
      </c>
      <c r="BR28" s="596">
        <v>-1E+18</v>
      </c>
      <c r="BS28" s="596">
        <v>-1E+18</v>
      </c>
      <c r="BT28" s="596">
        <v>-1E+18</v>
      </c>
      <c r="BU28" s="597">
        <v>0.78</v>
      </c>
      <c r="BV28" s="598">
        <v>0.89</v>
      </c>
    </row>
    <row r="29" spans="2:74" ht="15.75" thickBot="1" x14ac:dyDescent="0.3">
      <c r="B29" s="372" t="s">
        <v>277</v>
      </c>
      <c r="C29" s="371"/>
      <c r="D29" s="599">
        <v>-1E+18</v>
      </c>
      <c r="E29" s="600">
        <v>-1E+18</v>
      </c>
      <c r="F29" s="600">
        <v>-1E+18</v>
      </c>
      <c r="G29" s="600">
        <v>-1E+18</v>
      </c>
      <c r="H29" s="600">
        <v>-1E+18</v>
      </c>
      <c r="I29" s="600">
        <v>-1E+18</v>
      </c>
      <c r="J29" s="600">
        <v>-1E+18</v>
      </c>
      <c r="K29" s="600">
        <v>-1E+18</v>
      </c>
      <c r="L29" s="600">
        <v>-1E+18</v>
      </c>
      <c r="M29" s="601">
        <v>373</v>
      </c>
      <c r="N29" s="602">
        <v>490</v>
      </c>
      <c r="O29" s="619"/>
      <c r="P29" s="599">
        <v>-1E+18</v>
      </c>
      <c r="Q29" s="600">
        <v>-1E+18</v>
      </c>
      <c r="R29" s="600">
        <v>-1E+18</v>
      </c>
      <c r="S29" s="600">
        <v>-1E+18</v>
      </c>
      <c r="T29" s="600">
        <v>-1E+18</v>
      </c>
      <c r="U29" s="600">
        <v>-1E+18</v>
      </c>
      <c r="V29" s="600">
        <v>-1E+18</v>
      </c>
      <c r="W29" s="600">
        <v>-1E+18</v>
      </c>
      <c r="X29" s="600">
        <v>-1E+18</v>
      </c>
      <c r="Y29" s="601">
        <v>22375</v>
      </c>
      <c r="Z29" s="602">
        <v>29180</v>
      </c>
      <c r="AA29" s="619"/>
      <c r="AB29" s="599">
        <v>-1E+18</v>
      </c>
      <c r="AC29" s="600">
        <v>-1E+18</v>
      </c>
      <c r="AD29" s="600">
        <v>-1E+18</v>
      </c>
      <c r="AE29" s="600">
        <v>-1E+18</v>
      </c>
      <c r="AF29" s="600">
        <v>-1E+18</v>
      </c>
      <c r="AG29" s="600">
        <v>-1E+18</v>
      </c>
      <c r="AH29" s="600">
        <v>-1E+18</v>
      </c>
      <c r="AI29" s="600">
        <v>-1E+18</v>
      </c>
      <c r="AJ29" s="600">
        <v>-1E+18</v>
      </c>
      <c r="AK29" s="601">
        <v>7.02</v>
      </c>
      <c r="AL29" s="602">
        <v>8.52</v>
      </c>
      <c r="AM29" s="619"/>
      <c r="AN29" s="599">
        <v>-1E+18</v>
      </c>
      <c r="AO29" s="600">
        <v>-1E+18</v>
      </c>
      <c r="AP29" s="600">
        <v>-1E+18</v>
      </c>
      <c r="AQ29" s="600">
        <v>-1E+18</v>
      </c>
      <c r="AR29" s="600">
        <v>-1E+18</v>
      </c>
      <c r="AS29" s="600">
        <v>-1E+18</v>
      </c>
      <c r="AT29" s="600">
        <v>-1E+18</v>
      </c>
      <c r="AU29" s="600">
        <v>-1E+18</v>
      </c>
      <c r="AV29" s="600">
        <v>-1E+18</v>
      </c>
      <c r="AW29" s="601">
        <v>11.44</v>
      </c>
      <c r="AX29" s="602">
        <v>13.54</v>
      </c>
      <c r="AY29" s="619"/>
      <c r="AZ29" s="599">
        <v>-1E+18</v>
      </c>
      <c r="BA29" s="600">
        <v>-1E+18</v>
      </c>
      <c r="BB29" s="600">
        <v>-1E+18</v>
      </c>
      <c r="BC29" s="600">
        <v>-1E+18</v>
      </c>
      <c r="BD29" s="600">
        <v>-1E+18</v>
      </c>
      <c r="BE29" s="600">
        <v>-1E+18</v>
      </c>
      <c r="BF29" s="600">
        <v>-1E+18</v>
      </c>
      <c r="BG29" s="600">
        <v>-1E+18</v>
      </c>
      <c r="BH29" s="600">
        <v>-1E+18</v>
      </c>
      <c r="BI29" s="602">
        <v>31</v>
      </c>
      <c r="BJ29" s="602">
        <v>45</v>
      </c>
      <c r="BK29" s="619"/>
      <c r="BL29" s="599">
        <v>-1E+18</v>
      </c>
      <c r="BM29" s="600">
        <v>-1E+18</v>
      </c>
      <c r="BN29" s="600">
        <v>-1E+18</v>
      </c>
      <c r="BO29" s="600">
        <v>-1E+18</v>
      </c>
      <c r="BP29" s="600">
        <v>-1E+18</v>
      </c>
      <c r="BQ29" s="600">
        <v>-1E+18</v>
      </c>
      <c r="BR29" s="600">
        <v>-1E+18</v>
      </c>
      <c r="BS29" s="600">
        <v>-1E+18</v>
      </c>
      <c r="BT29" s="600">
        <v>-1E+18</v>
      </c>
      <c r="BU29" s="601">
        <v>0.57999999999999996</v>
      </c>
      <c r="BV29" s="602">
        <v>0.78</v>
      </c>
    </row>
    <row r="30" spans="2:74" ht="15.75" thickBot="1" x14ac:dyDescent="0.3"/>
    <row r="31" spans="2:74" x14ac:dyDescent="0.25">
      <c r="B31" s="330" t="s">
        <v>121</v>
      </c>
      <c r="D31" s="373">
        <f>D15</f>
        <v>6819</v>
      </c>
      <c r="E31" s="374">
        <f t="shared" ref="E31:N31" si="0">E15</f>
        <v>6148</v>
      </c>
      <c r="F31" s="374">
        <f t="shared" si="0"/>
        <v>5500</v>
      </c>
      <c r="G31" s="374">
        <f t="shared" si="0"/>
        <v>6302</v>
      </c>
      <c r="H31" s="374">
        <f t="shared" si="0"/>
        <v>6552</v>
      </c>
      <c r="I31" s="374">
        <f t="shared" si="0"/>
        <v>6354</v>
      </c>
      <c r="J31" s="374">
        <f t="shared" si="0"/>
        <v>5970</v>
      </c>
      <c r="K31" s="374">
        <f t="shared" si="0"/>
        <v>5046</v>
      </c>
      <c r="L31" s="374">
        <f t="shared" si="0"/>
        <v>3827</v>
      </c>
      <c r="M31" s="559">
        <f t="shared" ref="M31" si="1">M15</f>
        <v>3617</v>
      </c>
      <c r="N31" s="375">
        <f t="shared" si="0"/>
        <v>3691</v>
      </c>
      <c r="P31" s="373">
        <f>P15</f>
        <v>597113</v>
      </c>
      <c r="Q31" s="374">
        <f t="shared" ref="Q31:Z31" si="2">Q15</f>
        <v>551383</v>
      </c>
      <c r="R31" s="374">
        <f t="shared" si="2"/>
        <v>474661</v>
      </c>
      <c r="S31" s="374">
        <f t="shared" si="2"/>
        <v>467925</v>
      </c>
      <c r="T31" s="374">
        <f t="shared" si="2"/>
        <v>516535</v>
      </c>
      <c r="U31" s="374">
        <f t="shared" si="2"/>
        <v>564474</v>
      </c>
      <c r="V31" s="374">
        <f t="shared" si="2"/>
        <v>674466</v>
      </c>
      <c r="W31" s="374">
        <f t="shared" si="2"/>
        <v>667106</v>
      </c>
      <c r="X31" s="374">
        <f t="shared" si="2"/>
        <v>469733</v>
      </c>
      <c r="Y31" s="559">
        <f t="shared" ref="Y31" si="3">Y15</f>
        <v>614370</v>
      </c>
      <c r="Z31" s="375">
        <f t="shared" si="2"/>
        <v>603754</v>
      </c>
    </row>
    <row r="32" spans="2:74" x14ac:dyDescent="0.25">
      <c r="B32" s="331" t="s">
        <v>113</v>
      </c>
      <c r="D32" s="376">
        <f>D18</f>
        <v>3242</v>
      </c>
      <c r="E32" s="377">
        <f t="shared" ref="E32:N33" si="4">E18</f>
        <v>3224</v>
      </c>
      <c r="F32" s="377">
        <f t="shared" si="4"/>
        <v>3041</v>
      </c>
      <c r="G32" s="377">
        <f t="shared" si="4"/>
        <v>3585</v>
      </c>
      <c r="H32" s="377">
        <f t="shared" si="4"/>
        <v>3854</v>
      </c>
      <c r="I32" s="377">
        <f t="shared" si="4"/>
        <v>4030</v>
      </c>
      <c r="J32" s="377">
        <f t="shared" si="4"/>
        <v>4182</v>
      </c>
      <c r="K32" s="377">
        <f t="shared" si="4"/>
        <v>3574</v>
      </c>
      <c r="L32" s="377">
        <f t="shared" si="4"/>
        <v>3473</v>
      </c>
      <c r="M32" s="560">
        <f t="shared" ref="M32" si="5">M18</f>
        <v>3661</v>
      </c>
      <c r="N32" s="378">
        <f t="shared" si="4"/>
        <v>3598</v>
      </c>
      <c r="P32" s="376">
        <f>P18</f>
        <v>121008</v>
      </c>
      <c r="Q32" s="377">
        <f t="shared" ref="Q32:Z33" si="6">Q18</f>
        <v>116524</v>
      </c>
      <c r="R32" s="377">
        <f t="shared" si="6"/>
        <v>112273</v>
      </c>
      <c r="S32" s="377">
        <f t="shared" si="6"/>
        <v>130773</v>
      </c>
      <c r="T32" s="377">
        <f t="shared" si="6"/>
        <v>145505</v>
      </c>
      <c r="U32" s="377">
        <f t="shared" si="6"/>
        <v>160265</v>
      </c>
      <c r="V32" s="377">
        <f t="shared" si="6"/>
        <v>175360</v>
      </c>
      <c r="W32" s="377">
        <f t="shared" si="6"/>
        <v>163779</v>
      </c>
      <c r="X32" s="377">
        <f t="shared" si="6"/>
        <v>159792</v>
      </c>
      <c r="Y32" s="560">
        <f t="shared" ref="Y32" si="7">Y18</f>
        <v>168527</v>
      </c>
      <c r="Z32" s="378">
        <f t="shared" si="6"/>
        <v>194265</v>
      </c>
    </row>
    <row r="33" spans="2:74" x14ac:dyDescent="0.25">
      <c r="B33" s="331" t="s">
        <v>122</v>
      </c>
      <c r="D33" s="376">
        <f>D19</f>
        <v>7169</v>
      </c>
      <c r="E33" s="377">
        <f t="shared" si="4"/>
        <v>6933</v>
      </c>
      <c r="F33" s="377">
        <f t="shared" si="4"/>
        <v>6718</v>
      </c>
      <c r="G33" s="377">
        <f t="shared" si="4"/>
        <v>8175</v>
      </c>
      <c r="H33" s="377">
        <f t="shared" si="4"/>
        <v>8375</v>
      </c>
      <c r="I33" s="377">
        <f t="shared" si="4"/>
        <v>8239</v>
      </c>
      <c r="J33" s="377">
        <f t="shared" si="4"/>
        <v>7333</v>
      </c>
      <c r="K33" s="377">
        <f t="shared" si="4"/>
        <v>6386</v>
      </c>
      <c r="L33" s="377">
        <f t="shared" si="4"/>
        <v>5775</v>
      </c>
      <c r="M33" s="560">
        <f t="shared" ref="M33" si="8">M19</f>
        <v>6276</v>
      </c>
      <c r="N33" s="378">
        <f t="shared" si="4"/>
        <v>6596</v>
      </c>
      <c r="P33" s="376">
        <f>P19</f>
        <v>526259</v>
      </c>
      <c r="Q33" s="377">
        <f t="shared" si="6"/>
        <v>498981</v>
      </c>
      <c r="R33" s="377">
        <f t="shared" si="6"/>
        <v>462349</v>
      </c>
      <c r="S33" s="377">
        <f t="shared" si="6"/>
        <v>467497</v>
      </c>
      <c r="T33" s="377">
        <f t="shared" si="6"/>
        <v>510177</v>
      </c>
      <c r="U33" s="377">
        <f t="shared" si="6"/>
        <v>535383</v>
      </c>
      <c r="V33" s="377">
        <f t="shared" si="6"/>
        <v>611731</v>
      </c>
      <c r="W33" s="377">
        <f t="shared" si="6"/>
        <v>631657</v>
      </c>
      <c r="X33" s="377">
        <f t="shared" si="6"/>
        <v>762145</v>
      </c>
      <c r="Y33" s="560">
        <f t="shared" ref="Y33" si="9">Y19</f>
        <v>566731</v>
      </c>
      <c r="Z33" s="378">
        <f t="shared" si="6"/>
        <v>596399</v>
      </c>
    </row>
    <row r="34" spans="2:74" x14ac:dyDescent="0.25">
      <c r="B34" s="332" t="s">
        <v>123</v>
      </c>
      <c r="D34" s="376">
        <f>SUM(D20:D26)</f>
        <v>14476</v>
      </c>
      <c r="E34" s="377">
        <f t="shared" ref="E34:L34" si="10">SUM(E20:E26)</f>
        <v>14070</v>
      </c>
      <c r="F34" s="377">
        <f t="shared" si="10"/>
        <v>13937</v>
      </c>
      <c r="G34" s="377">
        <f t="shared" si="10"/>
        <v>19090</v>
      </c>
      <c r="H34" s="377">
        <f t="shared" si="10"/>
        <v>20228</v>
      </c>
      <c r="I34" s="377">
        <f t="shared" si="10"/>
        <v>20396</v>
      </c>
      <c r="J34" s="377">
        <f t="shared" si="10"/>
        <v>17706</v>
      </c>
      <c r="K34" s="377">
        <f t="shared" si="10"/>
        <v>16268</v>
      </c>
      <c r="L34" s="377">
        <f t="shared" si="10"/>
        <v>13519</v>
      </c>
      <c r="M34" s="560">
        <f>SUM(M20:M29)</f>
        <v>18216</v>
      </c>
      <c r="N34" s="378">
        <f>SUM(N20:N29)</f>
        <v>19771</v>
      </c>
      <c r="P34" s="376">
        <f>SUM(P20:P26)</f>
        <v>1375057</v>
      </c>
      <c r="Q34" s="377">
        <f t="shared" ref="Q34:X34" si="11">SUM(Q20:Q26)</f>
        <v>1133614</v>
      </c>
      <c r="R34" s="377">
        <f t="shared" si="11"/>
        <v>1089335</v>
      </c>
      <c r="S34" s="377">
        <f t="shared" si="11"/>
        <v>1510593</v>
      </c>
      <c r="T34" s="377">
        <f t="shared" si="11"/>
        <v>1680802</v>
      </c>
      <c r="U34" s="377">
        <f t="shared" si="11"/>
        <v>1792496</v>
      </c>
      <c r="V34" s="377">
        <f t="shared" si="11"/>
        <v>1588736</v>
      </c>
      <c r="W34" s="377">
        <f t="shared" si="11"/>
        <v>1590103</v>
      </c>
      <c r="X34" s="377">
        <f t="shared" si="11"/>
        <v>1335486</v>
      </c>
      <c r="Y34" s="560">
        <f>SUM(Y20:Y29)</f>
        <v>2195612</v>
      </c>
      <c r="Z34" s="378">
        <f>SUM(Z20:Z29)</f>
        <v>2236870</v>
      </c>
    </row>
    <row r="35" spans="2:74" x14ac:dyDescent="0.25">
      <c r="B35" s="379" t="s">
        <v>6</v>
      </c>
      <c r="D35" s="376">
        <f>SUM(D31:D34)</f>
        <v>31706</v>
      </c>
      <c r="E35" s="377">
        <f t="shared" ref="E35:N35" si="12">SUM(E31:E34)</f>
        <v>30375</v>
      </c>
      <c r="F35" s="377">
        <f t="shared" si="12"/>
        <v>29196</v>
      </c>
      <c r="G35" s="377">
        <f t="shared" si="12"/>
        <v>37152</v>
      </c>
      <c r="H35" s="377">
        <f t="shared" si="12"/>
        <v>39009</v>
      </c>
      <c r="I35" s="377">
        <f t="shared" si="12"/>
        <v>39019</v>
      </c>
      <c r="J35" s="377">
        <f t="shared" si="12"/>
        <v>35191</v>
      </c>
      <c r="K35" s="377">
        <f t="shared" si="12"/>
        <v>31274</v>
      </c>
      <c r="L35" s="377">
        <f t="shared" si="12"/>
        <v>26594</v>
      </c>
      <c r="M35" s="560">
        <f t="shared" ref="M35" si="13">SUM(M31:M34)</f>
        <v>31770</v>
      </c>
      <c r="N35" s="378">
        <f t="shared" si="12"/>
        <v>33656</v>
      </c>
      <c r="P35" s="376">
        <f>SUM(P31:P34)</f>
        <v>2619437</v>
      </c>
      <c r="Q35" s="377">
        <f t="shared" ref="Q35:Z35" si="14">SUM(Q31:Q34)</f>
        <v>2300502</v>
      </c>
      <c r="R35" s="377">
        <f t="shared" si="14"/>
        <v>2138618</v>
      </c>
      <c r="S35" s="377">
        <f t="shared" si="14"/>
        <v>2576788</v>
      </c>
      <c r="T35" s="377">
        <f t="shared" si="14"/>
        <v>2853019</v>
      </c>
      <c r="U35" s="377">
        <f t="shared" si="14"/>
        <v>3052618</v>
      </c>
      <c r="V35" s="377">
        <f t="shared" si="14"/>
        <v>3050293</v>
      </c>
      <c r="W35" s="377">
        <f t="shared" si="14"/>
        <v>3052645</v>
      </c>
      <c r="X35" s="377">
        <f t="shared" si="14"/>
        <v>2727156</v>
      </c>
      <c r="Y35" s="560">
        <f t="shared" ref="Y35" si="15">SUM(Y31:Y34)</f>
        <v>3545240</v>
      </c>
      <c r="Z35" s="378">
        <f t="shared" si="14"/>
        <v>3631288</v>
      </c>
    </row>
    <row r="36" spans="2:74" ht="7.5" customHeight="1" x14ac:dyDescent="0.25">
      <c r="B36" s="380"/>
      <c r="D36" s="376"/>
      <c r="E36" s="377"/>
      <c r="F36" s="377"/>
      <c r="G36" s="377"/>
      <c r="H36" s="377"/>
      <c r="I36" s="377"/>
      <c r="J36" s="377"/>
      <c r="K36" s="377"/>
      <c r="L36" s="377"/>
      <c r="M36" s="560"/>
      <c r="N36" s="378"/>
      <c r="P36" s="376"/>
      <c r="Q36" s="377"/>
      <c r="R36" s="377"/>
      <c r="S36" s="377"/>
      <c r="T36" s="377"/>
      <c r="U36" s="377"/>
      <c r="V36" s="377"/>
      <c r="W36" s="377"/>
      <c r="X36" s="377"/>
      <c r="Y36" s="560"/>
      <c r="Z36" s="378"/>
    </row>
    <row r="37" spans="2:74" x14ac:dyDescent="0.25">
      <c r="B37" s="333" t="s">
        <v>121</v>
      </c>
      <c r="D37" s="381">
        <f>D31/D$35</f>
        <v>0.21506970289535104</v>
      </c>
      <c r="E37" s="382">
        <f t="shared" ref="E37:N37" si="16">E31/E$35</f>
        <v>0.20240329218106995</v>
      </c>
      <c r="F37" s="382">
        <f t="shared" si="16"/>
        <v>0.18838197013289493</v>
      </c>
      <c r="G37" s="382">
        <f t="shared" si="16"/>
        <v>0.16962747631352282</v>
      </c>
      <c r="H37" s="382">
        <f t="shared" si="16"/>
        <v>0.16796123971391216</v>
      </c>
      <c r="I37" s="382">
        <f t="shared" si="16"/>
        <v>0.16284374279197314</v>
      </c>
      <c r="J37" s="382">
        <f t="shared" si="16"/>
        <v>0.16964564803500895</v>
      </c>
      <c r="K37" s="382">
        <f t="shared" si="16"/>
        <v>0.1613480846709727</v>
      </c>
      <c r="L37" s="382">
        <f t="shared" si="16"/>
        <v>0.14390464014439347</v>
      </c>
      <c r="M37" s="561">
        <f t="shared" ref="M37" si="17">M31/M$35</f>
        <v>0.11384954359458609</v>
      </c>
      <c r="N37" s="383">
        <f t="shared" si="16"/>
        <v>0.1096684097932018</v>
      </c>
      <c r="P37" s="381">
        <f>P31/P$35</f>
        <v>0.22795470935166603</v>
      </c>
      <c r="Q37" s="382">
        <f t="shared" ref="Q37:Z37" si="18">Q31/Q$35</f>
        <v>0.23967942649039209</v>
      </c>
      <c r="R37" s="382">
        <f t="shared" si="18"/>
        <v>0.22194753808300502</v>
      </c>
      <c r="S37" s="382">
        <f t="shared" si="18"/>
        <v>0.18159235451267236</v>
      </c>
      <c r="T37" s="382">
        <f t="shared" si="18"/>
        <v>0.18104856644838327</v>
      </c>
      <c r="U37" s="382">
        <f t="shared" si="18"/>
        <v>0.18491471910340568</v>
      </c>
      <c r="V37" s="382">
        <f t="shared" si="18"/>
        <v>0.22111515188868741</v>
      </c>
      <c r="W37" s="382">
        <f t="shared" si="18"/>
        <v>0.21853376334293703</v>
      </c>
      <c r="X37" s="382">
        <f t="shared" si="18"/>
        <v>0.17224280532540126</v>
      </c>
      <c r="Y37" s="561">
        <f t="shared" ref="Y37" si="19">Y31/Y$35</f>
        <v>0.17329433268269567</v>
      </c>
      <c r="Z37" s="383">
        <f t="shared" si="18"/>
        <v>0.16626442188006019</v>
      </c>
    </row>
    <row r="38" spans="2:74" x14ac:dyDescent="0.25">
      <c r="B38" s="331" t="s">
        <v>113</v>
      </c>
      <c r="D38" s="381">
        <f t="shared" ref="D38:N40" si="20">D32/D$35</f>
        <v>0.1022519396959566</v>
      </c>
      <c r="E38" s="382">
        <f t="shared" si="20"/>
        <v>0.10613991769547325</v>
      </c>
      <c r="F38" s="382">
        <f t="shared" si="20"/>
        <v>0.10415810384984245</v>
      </c>
      <c r="G38" s="382">
        <f t="shared" si="20"/>
        <v>9.6495478036175711E-2</v>
      </c>
      <c r="H38" s="382">
        <f t="shared" si="20"/>
        <v>9.8797713348201699E-2</v>
      </c>
      <c r="I38" s="382">
        <f t="shared" si="20"/>
        <v>0.10328301596658038</v>
      </c>
      <c r="J38" s="382">
        <f t="shared" si="20"/>
        <v>0.11883720269387059</v>
      </c>
      <c r="K38" s="382">
        <f t="shared" si="20"/>
        <v>0.11428023278122403</v>
      </c>
      <c r="L38" s="382">
        <f t="shared" si="20"/>
        <v>0.13059336692487028</v>
      </c>
      <c r="M38" s="561">
        <f t="shared" ref="M38" si="21">M32/M$35</f>
        <v>0.1152344979540447</v>
      </c>
      <c r="N38" s="383">
        <f t="shared" si="20"/>
        <v>0.10690515806988353</v>
      </c>
      <c r="P38" s="381">
        <f t="shared" ref="P38:Z40" si="22">P32/P$35</f>
        <v>4.6196186432428038E-2</v>
      </c>
      <c r="Q38" s="382">
        <f t="shared" si="22"/>
        <v>5.0651553443552752E-2</v>
      </c>
      <c r="R38" s="382">
        <f t="shared" si="22"/>
        <v>5.2497921554948104E-2</v>
      </c>
      <c r="S38" s="382">
        <f t="shared" si="22"/>
        <v>5.0750391572764231E-2</v>
      </c>
      <c r="T38" s="382">
        <f t="shared" si="22"/>
        <v>5.100036137158568E-2</v>
      </c>
      <c r="U38" s="382">
        <f t="shared" si="22"/>
        <v>5.2500836986481766E-2</v>
      </c>
      <c r="V38" s="382">
        <f t="shared" si="22"/>
        <v>5.7489559199722783E-2</v>
      </c>
      <c r="W38" s="382">
        <f t="shared" si="22"/>
        <v>5.3651505497691349E-2</v>
      </c>
      <c r="X38" s="382">
        <f t="shared" si="22"/>
        <v>5.8592907776452832E-2</v>
      </c>
      <c r="Y38" s="561">
        <f t="shared" ref="Y38" si="23">Y32/Y$35</f>
        <v>4.7536132955737831E-2</v>
      </c>
      <c r="Z38" s="383">
        <f t="shared" si="22"/>
        <v>5.3497546875929419E-2</v>
      </c>
    </row>
    <row r="39" spans="2:74" x14ac:dyDescent="0.25">
      <c r="B39" s="331" t="s">
        <v>122</v>
      </c>
      <c r="D39" s="381">
        <f t="shared" si="20"/>
        <v>0.22610862297356968</v>
      </c>
      <c r="E39" s="382">
        <f t="shared" si="20"/>
        <v>0.2282469135802469</v>
      </c>
      <c r="F39" s="382">
        <f t="shared" si="20"/>
        <v>0.23010001370050692</v>
      </c>
      <c r="G39" s="382">
        <f t="shared" si="20"/>
        <v>0.2200419896640827</v>
      </c>
      <c r="H39" s="382">
        <f t="shared" si="20"/>
        <v>0.21469404496398267</v>
      </c>
      <c r="I39" s="382">
        <f t="shared" si="20"/>
        <v>0.21115354058279301</v>
      </c>
      <c r="J39" s="382">
        <f t="shared" si="20"/>
        <v>0.20837714188286777</v>
      </c>
      <c r="K39" s="382">
        <f t="shared" si="20"/>
        <v>0.20419517810321672</v>
      </c>
      <c r="L39" s="382">
        <f t="shared" si="20"/>
        <v>0.21715424531849289</v>
      </c>
      <c r="M39" s="561">
        <f t="shared" ref="M39" si="24">M33/M$35</f>
        <v>0.1975448536355052</v>
      </c>
      <c r="N39" s="383">
        <f t="shared" si="20"/>
        <v>0.1959828856667459</v>
      </c>
      <c r="P39" s="381">
        <f t="shared" si="22"/>
        <v>0.20090538539388425</v>
      </c>
      <c r="Q39" s="382">
        <f t="shared" si="22"/>
        <v>0.21690091988618138</v>
      </c>
      <c r="R39" s="382">
        <f t="shared" si="22"/>
        <v>0.21619054922384456</v>
      </c>
      <c r="S39" s="382">
        <f t="shared" si="22"/>
        <v>0.1814262562539099</v>
      </c>
      <c r="T39" s="382">
        <f t="shared" si="22"/>
        <v>0.17882004991905065</v>
      </c>
      <c r="U39" s="382">
        <f t="shared" si="22"/>
        <v>0.17538486636716419</v>
      </c>
      <c r="V39" s="382">
        <f t="shared" si="22"/>
        <v>0.20054827519848092</v>
      </c>
      <c r="W39" s="382">
        <f t="shared" si="22"/>
        <v>0.20692121094984842</v>
      </c>
      <c r="X39" s="382">
        <f t="shared" si="22"/>
        <v>0.2794651277741354</v>
      </c>
      <c r="Y39" s="561">
        <f t="shared" ref="Y39" si="25">Y33/Y$35</f>
        <v>0.15985687851880268</v>
      </c>
      <c r="Z39" s="383">
        <f t="shared" si="22"/>
        <v>0.16423896975398261</v>
      </c>
    </row>
    <row r="40" spans="2:74" ht="15.75" thickBot="1" x14ac:dyDescent="0.3">
      <c r="B40" s="334" t="s">
        <v>123</v>
      </c>
      <c r="D40" s="384">
        <f t="shared" si="20"/>
        <v>0.45656973443512266</v>
      </c>
      <c r="E40" s="385">
        <f t="shared" si="20"/>
        <v>0.46320987654320989</v>
      </c>
      <c r="F40" s="385">
        <f t="shared" si="20"/>
        <v>0.47735991231675573</v>
      </c>
      <c r="G40" s="385">
        <f t="shared" si="20"/>
        <v>0.51383505598621881</v>
      </c>
      <c r="H40" s="385">
        <f t="shared" si="20"/>
        <v>0.51854700197390347</v>
      </c>
      <c r="I40" s="385">
        <f t="shared" si="20"/>
        <v>0.52271970065865347</v>
      </c>
      <c r="J40" s="385">
        <f t="shared" si="20"/>
        <v>0.50314000738825271</v>
      </c>
      <c r="K40" s="385">
        <f t="shared" si="20"/>
        <v>0.52017650444458652</v>
      </c>
      <c r="L40" s="385">
        <f t="shared" si="20"/>
        <v>0.50834774761224333</v>
      </c>
      <c r="M40" s="562">
        <f t="shared" ref="M40" si="26">M34/M$35</f>
        <v>0.57337110481586406</v>
      </c>
      <c r="N40" s="386">
        <f t="shared" si="20"/>
        <v>0.58744354647016872</v>
      </c>
      <c r="P40" s="384">
        <f t="shared" si="22"/>
        <v>0.52494371882202173</v>
      </c>
      <c r="Q40" s="385">
        <f t="shared" si="22"/>
        <v>0.49276810017987377</v>
      </c>
      <c r="R40" s="385">
        <f t="shared" si="22"/>
        <v>0.5093639911382023</v>
      </c>
      <c r="S40" s="385">
        <f t="shared" si="22"/>
        <v>0.58623099766065345</v>
      </c>
      <c r="T40" s="385">
        <f t="shared" si="22"/>
        <v>0.58913102226098035</v>
      </c>
      <c r="U40" s="385">
        <f t="shared" si="22"/>
        <v>0.58719957754294838</v>
      </c>
      <c r="V40" s="385">
        <f t="shared" si="22"/>
        <v>0.52084701371310882</v>
      </c>
      <c r="W40" s="385">
        <f t="shared" si="22"/>
        <v>0.52089352020952318</v>
      </c>
      <c r="X40" s="385">
        <f t="shared" si="22"/>
        <v>0.48969915912401052</v>
      </c>
      <c r="Y40" s="562">
        <f t="shared" ref="Y40" si="27">Y34/Y$35</f>
        <v>0.61931265584276385</v>
      </c>
      <c r="Z40" s="386">
        <f t="shared" si="22"/>
        <v>0.61599906149002781</v>
      </c>
    </row>
    <row r="41" spans="2:74" ht="15.75" thickBot="1" x14ac:dyDescent="0.3"/>
    <row r="42" spans="2:74" x14ac:dyDescent="0.25">
      <c r="B42" s="355" t="s">
        <v>267</v>
      </c>
      <c r="C42" s="356"/>
      <c r="D42" s="357" t="s">
        <v>199</v>
      </c>
      <c r="E42" s="358"/>
      <c r="F42" s="358"/>
      <c r="G42" s="358"/>
      <c r="H42" s="358"/>
      <c r="I42" s="358"/>
      <c r="J42" s="358"/>
      <c r="K42" s="358"/>
      <c r="L42" s="358"/>
      <c r="M42" s="358"/>
      <c r="N42" s="359"/>
      <c r="P42" s="357" t="s">
        <v>202</v>
      </c>
      <c r="Q42" s="358"/>
      <c r="R42" s="358"/>
      <c r="S42" s="358"/>
      <c r="T42" s="358"/>
      <c r="U42" s="358"/>
      <c r="V42" s="358"/>
      <c r="W42" s="358"/>
      <c r="X42" s="358"/>
      <c r="Y42" s="358"/>
      <c r="Z42" s="359"/>
      <c r="AB42" s="357" t="s">
        <v>205</v>
      </c>
      <c r="AC42" s="358"/>
      <c r="AD42" s="358"/>
      <c r="AE42" s="358"/>
      <c r="AF42" s="358"/>
      <c r="AG42" s="358"/>
      <c r="AH42" s="358"/>
      <c r="AI42" s="358"/>
      <c r="AJ42" s="358"/>
      <c r="AK42" s="358"/>
      <c r="AL42" s="359"/>
      <c r="AN42" s="357" t="s">
        <v>204</v>
      </c>
      <c r="AO42" s="358"/>
      <c r="AP42" s="358"/>
      <c r="AQ42" s="358"/>
      <c r="AR42" s="358"/>
      <c r="AS42" s="358"/>
      <c r="AT42" s="358"/>
      <c r="AU42" s="358"/>
      <c r="AV42" s="358"/>
      <c r="AW42" s="358"/>
      <c r="AX42" s="359"/>
      <c r="AZ42" s="357" t="s">
        <v>200</v>
      </c>
      <c r="BA42" s="358"/>
      <c r="BB42" s="358"/>
      <c r="BC42" s="358"/>
      <c r="BD42" s="358"/>
      <c r="BE42" s="358"/>
      <c r="BF42" s="358"/>
      <c r="BG42" s="358"/>
      <c r="BH42" s="358"/>
      <c r="BI42" s="358"/>
      <c r="BJ42" s="359"/>
      <c r="BL42" s="357" t="s">
        <v>203</v>
      </c>
      <c r="BM42" s="358"/>
      <c r="BN42" s="358"/>
      <c r="BO42" s="358"/>
      <c r="BP42" s="358"/>
      <c r="BQ42" s="358"/>
      <c r="BR42" s="358"/>
      <c r="BS42" s="358"/>
      <c r="BT42" s="358"/>
      <c r="BU42" s="358"/>
      <c r="BV42" s="359"/>
    </row>
    <row r="43" spans="2:74" ht="15.75" thickBot="1" x14ac:dyDescent="0.3">
      <c r="B43" s="360" t="s">
        <v>82</v>
      </c>
      <c r="C43" s="361"/>
      <c r="D43" s="362">
        <v>2012</v>
      </c>
      <c r="E43" s="363">
        <v>2013</v>
      </c>
      <c r="F43" s="363">
        <v>2014</v>
      </c>
      <c r="G43" s="363">
        <v>2015</v>
      </c>
      <c r="H43" s="363">
        <v>2016</v>
      </c>
      <c r="I43" s="363">
        <v>2017</v>
      </c>
      <c r="J43" s="363">
        <v>2018</v>
      </c>
      <c r="K43" s="363">
        <v>2019</v>
      </c>
      <c r="L43" s="363">
        <v>2020</v>
      </c>
      <c r="M43" s="363">
        <v>2021</v>
      </c>
      <c r="N43" s="364">
        <v>2022</v>
      </c>
      <c r="P43" s="362">
        <v>2012</v>
      </c>
      <c r="Q43" s="363">
        <v>2013</v>
      </c>
      <c r="R43" s="363">
        <v>2014</v>
      </c>
      <c r="S43" s="363">
        <v>2015</v>
      </c>
      <c r="T43" s="363">
        <v>2016</v>
      </c>
      <c r="U43" s="363">
        <v>2017</v>
      </c>
      <c r="V43" s="363">
        <v>2018</v>
      </c>
      <c r="W43" s="363">
        <v>2019</v>
      </c>
      <c r="X43" s="363">
        <v>2020</v>
      </c>
      <c r="Y43" s="363">
        <v>2021</v>
      </c>
      <c r="Z43" s="364">
        <v>2022</v>
      </c>
      <c r="AB43" s="362">
        <v>2012</v>
      </c>
      <c r="AC43" s="363">
        <v>2013</v>
      </c>
      <c r="AD43" s="363">
        <v>2014</v>
      </c>
      <c r="AE43" s="363">
        <v>2015</v>
      </c>
      <c r="AF43" s="363">
        <v>2016</v>
      </c>
      <c r="AG43" s="363">
        <v>2017</v>
      </c>
      <c r="AH43" s="363">
        <v>2018</v>
      </c>
      <c r="AI43" s="363">
        <v>2019</v>
      </c>
      <c r="AJ43" s="363">
        <v>2020</v>
      </c>
      <c r="AK43" s="363">
        <v>2021</v>
      </c>
      <c r="AL43" s="364">
        <v>2022</v>
      </c>
      <c r="AN43" s="362">
        <v>2012</v>
      </c>
      <c r="AO43" s="363">
        <v>2013</v>
      </c>
      <c r="AP43" s="363">
        <v>2014</v>
      </c>
      <c r="AQ43" s="363">
        <v>2015</v>
      </c>
      <c r="AR43" s="363">
        <v>2016</v>
      </c>
      <c r="AS43" s="363">
        <v>2017</v>
      </c>
      <c r="AT43" s="363">
        <v>2018</v>
      </c>
      <c r="AU43" s="363">
        <v>2019</v>
      </c>
      <c r="AV43" s="363">
        <v>2020</v>
      </c>
      <c r="AW43" s="363">
        <v>2021</v>
      </c>
      <c r="AX43" s="364">
        <v>2022</v>
      </c>
      <c r="AZ43" s="362">
        <v>2012</v>
      </c>
      <c r="BA43" s="363">
        <v>2013</v>
      </c>
      <c r="BB43" s="363">
        <v>2014</v>
      </c>
      <c r="BC43" s="363">
        <v>2015</v>
      </c>
      <c r="BD43" s="363">
        <v>2016</v>
      </c>
      <c r="BE43" s="363">
        <v>2017</v>
      </c>
      <c r="BF43" s="363">
        <v>2018</v>
      </c>
      <c r="BG43" s="363">
        <v>2019</v>
      </c>
      <c r="BH43" s="363">
        <v>2020</v>
      </c>
      <c r="BI43" s="363">
        <v>2021</v>
      </c>
      <c r="BJ43" s="364">
        <v>2022</v>
      </c>
      <c r="BL43" s="362">
        <v>2012</v>
      </c>
      <c r="BM43" s="363">
        <v>2013</v>
      </c>
      <c r="BN43" s="363">
        <v>2014</v>
      </c>
      <c r="BO43" s="363">
        <v>2015</v>
      </c>
      <c r="BP43" s="363">
        <v>2016</v>
      </c>
      <c r="BQ43" s="363">
        <v>2017</v>
      </c>
      <c r="BR43" s="363">
        <v>2018</v>
      </c>
      <c r="BS43" s="363">
        <v>2019</v>
      </c>
      <c r="BT43" s="363">
        <v>2020</v>
      </c>
      <c r="BU43" s="363">
        <v>2021</v>
      </c>
      <c r="BV43" s="364">
        <v>2022</v>
      </c>
    </row>
    <row r="44" spans="2:74" ht="7.5" customHeight="1" thickTop="1" x14ac:dyDescent="0.25">
      <c r="B44" s="360"/>
      <c r="C44" s="361"/>
      <c r="D44" s="365"/>
      <c r="E44" s="366"/>
      <c r="F44" s="366"/>
      <c r="G44" s="366"/>
      <c r="H44" s="366"/>
      <c r="I44" s="366"/>
      <c r="J44" s="366"/>
      <c r="K44" s="366"/>
      <c r="L44" s="366"/>
      <c r="M44" s="366"/>
      <c r="N44" s="367"/>
      <c r="P44" s="365"/>
      <c r="Q44" s="366"/>
      <c r="R44" s="366"/>
      <c r="S44" s="366"/>
      <c r="T44" s="366"/>
      <c r="U44" s="366"/>
      <c r="V44" s="366"/>
      <c r="W44" s="366"/>
      <c r="X44" s="366"/>
      <c r="Y44" s="366"/>
      <c r="Z44" s="367"/>
      <c r="AB44" s="365"/>
      <c r="AC44" s="366"/>
      <c r="AD44" s="366"/>
      <c r="AE44" s="366"/>
      <c r="AF44" s="366"/>
      <c r="AG44" s="366"/>
      <c r="AH44" s="366"/>
      <c r="AI44" s="366"/>
      <c r="AJ44" s="366"/>
      <c r="AK44" s="366"/>
      <c r="AL44" s="367"/>
      <c r="AN44" s="365"/>
      <c r="AO44" s="366"/>
      <c r="AP44" s="366"/>
      <c r="AQ44" s="366"/>
      <c r="AR44" s="366"/>
      <c r="AS44" s="366"/>
      <c r="AT44" s="366"/>
      <c r="AU44" s="366"/>
      <c r="AV44" s="366"/>
      <c r="AW44" s="366"/>
      <c r="AX44" s="367"/>
      <c r="AZ44" s="365"/>
      <c r="BA44" s="366"/>
      <c r="BB44" s="366"/>
      <c r="BC44" s="366"/>
      <c r="BD44" s="366"/>
      <c r="BE44" s="366"/>
      <c r="BF44" s="366"/>
      <c r="BG44" s="366"/>
      <c r="BH44" s="366"/>
      <c r="BI44" s="366"/>
      <c r="BJ44" s="367"/>
      <c r="BL44" s="365"/>
      <c r="BM44" s="366"/>
      <c r="BN44" s="366"/>
      <c r="BO44" s="366"/>
      <c r="BP44" s="366"/>
      <c r="BQ44" s="366"/>
      <c r="BR44" s="366"/>
      <c r="BS44" s="366"/>
      <c r="BT44" s="366"/>
      <c r="BU44" s="366"/>
      <c r="BV44" s="367"/>
    </row>
    <row r="45" spans="2:74" x14ac:dyDescent="0.25">
      <c r="B45" s="368" t="s">
        <v>294</v>
      </c>
      <c r="C45" s="369"/>
      <c r="D45" s="595">
        <v>-1E+18</v>
      </c>
      <c r="E45" s="596">
        <v>-1E+18</v>
      </c>
      <c r="F45" s="596">
        <v>117651</v>
      </c>
      <c r="G45" s="596">
        <v>134768</v>
      </c>
      <c r="H45" s="596">
        <v>150869</v>
      </c>
      <c r="I45" s="596">
        <v>167799</v>
      </c>
      <c r="J45" s="596">
        <v>172293</v>
      </c>
      <c r="K45" s="596">
        <v>168896</v>
      </c>
      <c r="L45" s="596">
        <v>134709</v>
      </c>
      <c r="M45" s="597">
        <v>150918</v>
      </c>
      <c r="N45" s="598">
        <v>155649</v>
      </c>
      <c r="O45" s="563"/>
      <c r="P45" s="595">
        <v>-1E+18</v>
      </c>
      <c r="Q45" s="596">
        <v>-1E+18</v>
      </c>
      <c r="R45" s="596">
        <v>9275588</v>
      </c>
      <c r="S45" s="596">
        <v>10587168</v>
      </c>
      <c r="T45" s="596">
        <v>11844738</v>
      </c>
      <c r="U45" s="596">
        <v>13358805</v>
      </c>
      <c r="V45" s="596">
        <v>13985097</v>
      </c>
      <c r="W45" s="596">
        <v>13574898</v>
      </c>
      <c r="X45" s="596">
        <v>10897897</v>
      </c>
      <c r="Y45" s="597">
        <v>12932481</v>
      </c>
      <c r="Z45" s="598">
        <v>13212573</v>
      </c>
      <c r="AA45" s="563"/>
      <c r="AB45" s="595">
        <v>-1E+18</v>
      </c>
      <c r="AC45" s="596">
        <v>-1E+18</v>
      </c>
      <c r="AD45" s="596">
        <v>8.58</v>
      </c>
      <c r="AE45" s="596">
        <v>9.6999999999999993</v>
      </c>
      <c r="AF45" s="596">
        <v>10.58</v>
      </c>
      <c r="AG45" s="596">
        <v>11.48</v>
      </c>
      <c r="AH45" s="596">
        <v>11.88</v>
      </c>
      <c r="AI45" s="596">
        <v>11.46</v>
      </c>
      <c r="AJ45" s="596">
        <v>9.43</v>
      </c>
      <c r="AK45" s="597">
        <v>9.14</v>
      </c>
      <c r="AL45" s="598">
        <v>9.17</v>
      </c>
      <c r="AM45" s="563"/>
      <c r="AN45" s="595">
        <v>-1E+18</v>
      </c>
      <c r="AO45" s="596">
        <v>-1E+18</v>
      </c>
      <c r="AP45" s="596">
        <v>11.54</v>
      </c>
      <c r="AQ45" s="596">
        <v>13</v>
      </c>
      <c r="AR45" s="596">
        <v>14.2</v>
      </c>
      <c r="AS45" s="596">
        <v>15.6</v>
      </c>
      <c r="AT45" s="596">
        <v>15.89</v>
      </c>
      <c r="AU45" s="596">
        <v>15.24</v>
      </c>
      <c r="AV45" s="596">
        <v>12.51</v>
      </c>
      <c r="AW45" s="597">
        <v>12.42</v>
      </c>
      <c r="AX45" s="598">
        <v>12.23</v>
      </c>
      <c r="AY45" s="563"/>
      <c r="AZ45" s="595">
        <v>-1E+18</v>
      </c>
      <c r="BA45" s="596">
        <v>-1E+18</v>
      </c>
      <c r="BB45" s="596">
        <v>-1E+18</v>
      </c>
      <c r="BC45" s="596">
        <v>-1E+18</v>
      </c>
      <c r="BD45" s="596">
        <v>-1E+18</v>
      </c>
      <c r="BE45" s="596">
        <v>-1E+18</v>
      </c>
      <c r="BF45" s="596">
        <v>-1E+18</v>
      </c>
      <c r="BG45" s="596">
        <v>-1E+18</v>
      </c>
      <c r="BH45" s="596">
        <v>-1E+18</v>
      </c>
      <c r="BI45" s="597">
        <v>13140</v>
      </c>
      <c r="BJ45" s="598">
        <v>13359</v>
      </c>
      <c r="BK45" s="563"/>
      <c r="BL45" s="595">
        <v>-1E+18</v>
      </c>
      <c r="BM45" s="596">
        <v>-1E+18</v>
      </c>
      <c r="BN45" s="596">
        <v>-1E+18</v>
      </c>
      <c r="BO45" s="596">
        <v>-1E+18</v>
      </c>
      <c r="BP45" s="596">
        <v>-1E+18</v>
      </c>
      <c r="BQ45" s="596">
        <v>-1E+18</v>
      </c>
      <c r="BR45" s="596">
        <v>-1E+18</v>
      </c>
      <c r="BS45" s="596">
        <v>-1E+18</v>
      </c>
      <c r="BT45" s="596">
        <v>-1E+18</v>
      </c>
      <c r="BU45" s="597">
        <v>0.8</v>
      </c>
      <c r="BV45" s="598">
        <v>0.79</v>
      </c>
    </row>
    <row r="46" spans="2:74" x14ac:dyDescent="0.25">
      <c r="B46" s="368" t="s">
        <v>189</v>
      </c>
      <c r="C46" s="369"/>
      <c r="D46" s="595">
        <v>-1E+18</v>
      </c>
      <c r="E46" s="596">
        <v>-1E+18</v>
      </c>
      <c r="F46" s="596">
        <v>240</v>
      </c>
      <c r="G46" s="596">
        <v>-1E+18</v>
      </c>
      <c r="H46" s="596">
        <v>301</v>
      </c>
      <c r="I46" s="596">
        <v>333</v>
      </c>
      <c r="J46" s="596">
        <v>364</v>
      </c>
      <c r="K46" s="596">
        <v>-1E+18</v>
      </c>
      <c r="L46" s="596">
        <v>310</v>
      </c>
      <c r="M46" s="597">
        <v>-1E+18</v>
      </c>
      <c r="N46" s="598">
        <v>296</v>
      </c>
      <c r="O46" s="563"/>
      <c r="P46" s="595">
        <v>-1E+18</v>
      </c>
      <c r="Q46" s="596">
        <v>-1E+18</v>
      </c>
      <c r="R46" s="596">
        <v>25242</v>
      </c>
      <c r="S46" s="596">
        <v>23595</v>
      </c>
      <c r="T46" s="596">
        <v>26474</v>
      </c>
      <c r="U46" s="596">
        <v>27442</v>
      </c>
      <c r="V46" s="596">
        <v>22559</v>
      </c>
      <c r="W46" s="596">
        <v>23198</v>
      </c>
      <c r="X46" s="596">
        <v>19762</v>
      </c>
      <c r="Y46" s="597">
        <v>-1E+18</v>
      </c>
      <c r="Z46" s="598">
        <v>19900</v>
      </c>
      <c r="AA46" s="563"/>
      <c r="AB46" s="595">
        <v>-1E+18</v>
      </c>
      <c r="AC46" s="596">
        <v>-1E+18</v>
      </c>
      <c r="AD46" s="596">
        <v>-1E+18</v>
      </c>
      <c r="AE46" s="596">
        <v>7</v>
      </c>
      <c r="AF46" s="596">
        <v>7.3</v>
      </c>
      <c r="AG46" s="596">
        <v>8.2200000000000006</v>
      </c>
      <c r="AH46" s="596">
        <v>9.3000000000000007</v>
      </c>
      <c r="AI46" s="596">
        <v>-1E+18</v>
      </c>
      <c r="AJ46" s="596">
        <v>8.08</v>
      </c>
      <c r="AK46" s="597">
        <v>-1E+18</v>
      </c>
      <c r="AL46" s="598">
        <v>8.18</v>
      </c>
      <c r="AM46" s="563"/>
      <c r="AN46" s="595">
        <v>-1E+18</v>
      </c>
      <c r="AO46" s="596">
        <v>-1E+18</v>
      </c>
      <c r="AP46" s="596">
        <v>5.46</v>
      </c>
      <c r="AQ46" s="596">
        <v>5.4</v>
      </c>
      <c r="AR46" s="596">
        <v>6.4</v>
      </c>
      <c r="AS46" s="596">
        <v>-1E+18</v>
      </c>
      <c r="AT46" s="596">
        <v>5.83</v>
      </c>
      <c r="AU46" s="596">
        <v>6.1</v>
      </c>
      <c r="AV46" s="596">
        <v>5.24</v>
      </c>
      <c r="AW46" s="597">
        <v>-1E+18</v>
      </c>
      <c r="AX46" s="598">
        <v>5.87</v>
      </c>
      <c r="AY46" s="563"/>
      <c r="AZ46" s="595">
        <v>-1E+18</v>
      </c>
      <c r="BA46" s="596">
        <v>-1E+18</v>
      </c>
      <c r="BB46" s="596">
        <v>-1E+18</v>
      </c>
      <c r="BC46" s="596">
        <v>-1E+18</v>
      </c>
      <c r="BD46" s="596">
        <v>-1E+18</v>
      </c>
      <c r="BE46" s="596">
        <v>-1E+18</v>
      </c>
      <c r="BF46" s="596">
        <v>-1E+18</v>
      </c>
      <c r="BG46" s="596">
        <v>-1E+18</v>
      </c>
      <c r="BH46" s="596">
        <v>-1E+18</v>
      </c>
      <c r="BI46" s="597">
        <v>19</v>
      </c>
      <c r="BJ46" s="598">
        <v>20</v>
      </c>
      <c r="BK46" s="563"/>
      <c r="BL46" s="595">
        <v>-1E+18</v>
      </c>
      <c r="BM46" s="596">
        <v>-1E+18</v>
      </c>
      <c r="BN46" s="596">
        <v>-1E+18</v>
      </c>
      <c r="BO46" s="596">
        <v>-1E+18</v>
      </c>
      <c r="BP46" s="596">
        <v>-1E+18</v>
      </c>
      <c r="BQ46" s="596">
        <v>-1E+18</v>
      </c>
      <c r="BR46" s="596">
        <v>-1E+18</v>
      </c>
      <c r="BS46" s="596">
        <v>-1E+18</v>
      </c>
      <c r="BT46" s="596">
        <v>-1E+18</v>
      </c>
      <c r="BU46" s="597">
        <v>0.51</v>
      </c>
      <c r="BV46" s="598">
        <v>0.55000000000000004</v>
      </c>
    </row>
    <row r="47" spans="2:74" x14ac:dyDescent="0.25">
      <c r="B47" s="368" t="s">
        <v>8</v>
      </c>
      <c r="C47" s="369"/>
      <c r="D47" s="595">
        <v>-1E+18</v>
      </c>
      <c r="E47" s="596">
        <v>-1E+18</v>
      </c>
      <c r="F47" s="596">
        <v>25568</v>
      </c>
      <c r="G47" s="596">
        <v>28983</v>
      </c>
      <c r="H47" s="596">
        <v>32801</v>
      </c>
      <c r="I47" s="596">
        <v>35205</v>
      </c>
      <c r="J47" s="596">
        <v>35291</v>
      </c>
      <c r="K47" s="596">
        <v>32941</v>
      </c>
      <c r="L47" s="596">
        <v>25234</v>
      </c>
      <c r="M47" s="597">
        <v>24094</v>
      </c>
      <c r="N47" s="598">
        <v>23377</v>
      </c>
      <c r="O47" s="563"/>
      <c r="P47" s="595">
        <v>-1E+18</v>
      </c>
      <c r="Q47" s="596">
        <v>-1E+18</v>
      </c>
      <c r="R47" s="596">
        <v>-1E+18</v>
      </c>
      <c r="S47" s="596">
        <v>2300000</v>
      </c>
      <c r="T47" s="596">
        <v>2600000</v>
      </c>
      <c r="U47" s="596">
        <v>2872651</v>
      </c>
      <c r="V47" s="596">
        <v>3057786</v>
      </c>
      <c r="W47" s="596">
        <v>2800000</v>
      </c>
      <c r="X47" s="596">
        <v>2044641</v>
      </c>
      <c r="Y47" s="597">
        <v>2261038</v>
      </c>
      <c r="Z47" s="598">
        <v>2183607</v>
      </c>
      <c r="AA47" s="563"/>
      <c r="AB47" s="595">
        <v>-1E+18</v>
      </c>
      <c r="AC47" s="596">
        <v>-1E+18</v>
      </c>
      <c r="AD47" s="596">
        <v>7.78</v>
      </c>
      <c r="AE47" s="596">
        <v>8.8000000000000007</v>
      </c>
      <c r="AF47" s="596">
        <v>9.9</v>
      </c>
      <c r="AG47" s="596">
        <v>11</v>
      </c>
      <c r="AH47" s="596">
        <v>10.79</v>
      </c>
      <c r="AI47" s="596">
        <v>9.98</v>
      </c>
      <c r="AJ47" s="596">
        <v>7.91</v>
      </c>
      <c r="AK47" s="597">
        <v>7.69</v>
      </c>
      <c r="AL47" s="598">
        <v>7.46</v>
      </c>
      <c r="AM47" s="563"/>
      <c r="AN47" s="595">
        <v>-1E+18</v>
      </c>
      <c r="AO47" s="596">
        <v>-1E+18</v>
      </c>
      <c r="AP47" s="596">
        <v>-1E+18</v>
      </c>
      <c r="AQ47" s="596">
        <v>10</v>
      </c>
      <c r="AR47" s="596">
        <v>-1E+18</v>
      </c>
      <c r="AS47" s="596">
        <v>12</v>
      </c>
      <c r="AT47" s="596">
        <v>12.23</v>
      </c>
      <c r="AU47" s="596">
        <v>11.2</v>
      </c>
      <c r="AV47" s="596">
        <v>8.31</v>
      </c>
      <c r="AW47" s="597">
        <v>9.01</v>
      </c>
      <c r="AX47" s="598">
        <v>8.5299999999999994</v>
      </c>
      <c r="AY47" s="563"/>
      <c r="AZ47" s="595">
        <v>-1E+18</v>
      </c>
      <c r="BA47" s="596">
        <v>-1E+18</v>
      </c>
      <c r="BB47" s="596">
        <v>-1E+18</v>
      </c>
      <c r="BC47" s="596">
        <v>-1E+18</v>
      </c>
      <c r="BD47" s="596">
        <v>-1E+18</v>
      </c>
      <c r="BE47" s="596">
        <v>-1E+18</v>
      </c>
      <c r="BF47" s="596">
        <v>-1E+18</v>
      </c>
      <c r="BG47" s="596">
        <v>-1E+18</v>
      </c>
      <c r="BH47" s="596">
        <v>-1E+18</v>
      </c>
      <c r="BI47" s="597">
        <v>1679</v>
      </c>
      <c r="BJ47" s="598">
        <v>-1E+18</v>
      </c>
      <c r="BK47" s="563"/>
      <c r="BL47" s="595">
        <v>-1E+18</v>
      </c>
      <c r="BM47" s="596">
        <v>-1E+18</v>
      </c>
      <c r="BN47" s="596">
        <v>-1E+18</v>
      </c>
      <c r="BO47" s="596">
        <v>-1E+18</v>
      </c>
      <c r="BP47" s="596">
        <v>-1E+18</v>
      </c>
      <c r="BQ47" s="596">
        <v>-1E+18</v>
      </c>
      <c r="BR47" s="596">
        <v>-1E+18</v>
      </c>
      <c r="BS47" s="596">
        <v>-1E+18</v>
      </c>
      <c r="BT47" s="596">
        <v>-1E+18</v>
      </c>
      <c r="BU47" s="597">
        <v>0.54</v>
      </c>
      <c r="BV47" s="598">
        <v>-1E+18</v>
      </c>
    </row>
    <row r="48" spans="2:74" x14ac:dyDescent="0.25">
      <c r="B48" s="368" t="s">
        <v>9</v>
      </c>
      <c r="C48" s="369"/>
      <c r="D48" s="595">
        <v>-1E+18</v>
      </c>
      <c r="E48" s="596">
        <v>-1E+18</v>
      </c>
      <c r="F48" s="596">
        <v>370</v>
      </c>
      <c r="G48" s="596">
        <v>-1E+18</v>
      </c>
      <c r="H48" s="596">
        <v>378</v>
      </c>
      <c r="I48" s="596">
        <v>409</v>
      </c>
      <c r="J48" s="596">
        <v>400</v>
      </c>
      <c r="K48" s="596">
        <v>400</v>
      </c>
      <c r="L48" s="596">
        <v>-1E+18</v>
      </c>
      <c r="M48" s="597">
        <v>440</v>
      </c>
      <c r="N48" s="598">
        <v>493</v>
      </c>
      <c r="O48" s="563"/>
      <c r="P48" s="595">
        <v>-1E+18</v>
      </c>
      <c r="Q48" s="596">
        <v>-1E+18</v>
      </c>
      <c r="R48" s="596">
        <v>-1E+18</v>
      </c>
      <c r="S48" s="596">
        <v>67331</v>
      </c>
      <c r="T48" s="596">
        <v>64047</v>
      </c>
      <c r="U48" s="596">
        <v>57858</v>
      </c>
      <c r="V48" s="596">
        <v>67019</v>
      </c>
      <c r="W48" s="596">
        <v>80906</v>
      </c>
      <c r="X48" s="596">
        <v>-1E+18</v>
      </c>
      <c r="Y48" s="597">
        <v>-1E+18</v>
      </c>
      <c r="Z48" s="598">
        <v>104789</v>
      </c>
      <c r="AA48" s="563"/>
      <c r="AB48" s="595">
        <v>-1E+18</v>
      </c>
      <c r="AC48" s="596">
        <v>-1E+18</v>
      </c>
      <c r="AD48" s="596">
        <v>7.3</v>
      </c>
      <c r="AE48" s="596">
        <v>7</v>
      </c>
      <c r="AF48" s="596">
        <v>7</v>
      </c>
      <c r="AG48" s="596">
        <v>7.94</v>
      </c>
      <c r="AH48" s="596">
        <v>8.26</v>
      </c>
      <c r="AI48" s="596">
        <v>8.18</v>
      </c>
      <c r="AJ48" s="596">
        <v>-1E+18</v>
      </c>
      <c r="AK48" s="597">
        <v>9.09</v>
      </c>
      <c r="AL48" s="598">
        <v>10.029999999999999</v>
      </c>
      <c r="AM48" s="563"/>
      <c r="AN48" s="595">
        <v>-1E+18</v>
      </c>
      <c r="AO48" s="596">
        <v>-1E+18</v>
      </c>
      <c r="AP48" s="596">
        <v>6.7</v>
      </c>
      <c r="AQ48" s="596">
        <v>6.59</v>
      </c>
      <c r="AR48" s="596">
        <v>6.32</v>
      </c>
      <c r="AS48" s="596">
        <v>5.69</v>
      </c>
      <c r="AT48" s="596">
        <v>6.3</v>
      </c>
      <c r="AU48" s="596">
        <v>7.36</v>
      </c>
      <c r="AV48" s="596">
        <v>-1E+18</v>
      </c>
      <c r="AW48" s="597">
        <v>8.83</v>
      </c>
      <c r="AX48" s="598">
        <v>8.94</v>
      </c>
      <c r="AY48" s="563"/>
      <c r="AZ48" s="595">
        <v>-1E+18</v>
      </c>
      <c r="BA48" s="596">
        <v>-1E+18</v>
      </c>
      <c r="BB48" s="596">
        <v>-1E+18</v>
      </c>
      <c r="BC48" s="596">
        <v>-1E+18</v>
      </c>
      <c r="BD48" s="596">
        <v>-1E+18</v>
      </c>
      <c r="BE48" s="596">
        <v>-1E+18</v>
      </c>
      <c r="BF48" s="596">
        <v>-1E+18</v>
      </c>
      <c r="BG48" s="596">
        <v>-1E+18</v>
      </c>
      <c r="BH48" s="596">
        <v>-1E+18</v>
      </c>
      <c r="BI48" s="597">
        <v>24</v>
      </c>
      <c r="BJ48" s="598">
        <v>-1E+18</v>
      </c>
      <c r="BK48" s="563"/>
      <c r="BL48" s="595">
        <v>-1E+18</v>
      </c>
      <c r="BM48" s="596">
        <v>-1E+18</v>
      </c>
      <c r="BN48" s="596">
        <v>-1E+18</v>
      </c>
      <c r="BO48" s="596">
        <v>-1E+18</v>
      </c>
      <c r="BP48" s="596">
        <v>-1E+18</v>
      </c>
      <c r="BQ48" s="596">
        <v>-1E+18</v>
      </c>
      <c r="BR48" s="596">
        <v>-1E+18</v>
      </c>
      <c r="BS48" s="596">
        <v>-1E+18</v>
      </c>
      <c r="BT48" s="596">
        <v>-1E+18</v>
      </c>
      <c r="BU48" s="597">
        <v>0.5</v>
      </c>
      <c r="BV48" s="598">
        <v>-1E+18</v>
      </c>
    </row>
    <row r="49" spans="2:74" x14ac:dyDescent="0.25">
      <c r="B49" s="368" t="s">
        <v>10</v>
      </c>
      <c r="C49" s="369"/>
      <c r="D49" s="595">
        <v>-1E+18</v>
      </c>
      <c r="E49" s="596">
        <v>-1E+18</v>
      </c>
      <c r="F49" s="596">
        <v>1300</v>
      </c>
      <c r="G49" s="596">
        <v>1408</v>
      </c>
      <c r="H49" s="596">
        <v>1533</v>
      </c>
      <c r="I49" s="596">
        <v>1649</v>
      </c>
      <c r="J49" s="596">
        <v>1716</v>
      </c>
      <c r="K49" s="596">
        <v>1759</v>
      </c>
      <c r="L49" s="596">
        <v>1504</v>
      </c>
      <c r="M49" s="597">
        <v>1429</v>
      </c>
      <c r="N49" s="598">
        <v>1403</v>
      </c>
      <c r="O49" s="563"/>
      <c r="P49" s="595">
        <v>-1E+18</v>
      </c>
      <c r="Q49" s="596">
        <v>-1E+18</v>
      </c>
      <c r="R49" s="596">
        <v>116000</v>
      </c>
      <c r="S49" s="596">
        <v>113567</v>
      </c>
      <c r="T49" s="596">
        <v>121292</v>
      </c>
      <c r="U49" s="596">
        <v>119000</v>
      </c>
      <c r="V49" s="596">
        <v>130000</v>
      </c>
      <c r="W49" s="596">
        <v>135245</v>
      </c>
      <c r="X49" s="596">
        <v>120000</v>
      </c>
      <c r="Y49" s="597">
        <v>119540</v>
      </c>
      <c r="Z49" s="598">
        <v>120000</v>
      </c>
      <c r="AA49" s="563"/>
      <c r="AB49" s="595">
        <v>-1E+18</v>
      </c>
      <c r="AC49" s="596">
        <v>-1E+18</v>
      </c>
      <c r="AD49" s="596">
        <v>-1E+18</v>
      </c>
      <c r="AE49" s="596">
        <v>9.07</v>
      </c>
      <c r="AF49" s="596">
        <v>9.81</v>
      </c>
      <c r="AG49" s="596">
        <v>10.33</v>
      </c>
      <c r="AH49" s="596">
        <v>11.21</v>
      </c>
      <c r="AI49" s="596">
        <v>11.49</v>
      </c>
      <c r="AJ49" s="596">
        <v>9.9</v>
      </c>
      <c r="AK49" s="597">
        <v>9.65</v>
      </c>
      <c r="AL49" s="598">
        <v>9.4</v>
      </c>
      <c r="AM49" s="563"/>
      <c r="AN49" s="595">
        <v>-1E+18</v>
      </c>
      <c r="AO49" s="596">
        <v>-1E+18</v>
      </c>
      <c r="AP49" s="596">
        <v>9.8000000000000007</v>
      </c>
      <c r="AQ49" s="596">
        <v>9.5399999999999991</v>
      </c>
      <c r="AR49" s="596">
        <v>10</v>
      </c>
      <c r="AS49" s="596">
        <v>9.5</v>
      </c>
      <c r="AT49" s="596">
        <v>10.16</v>
      </c>
      <c r="AU49" s="596">
        <v>10.4</v>
      </c>
      <c r="AV49" s="596">
        <v>9.0299999999999994</v>
      </c>
      <c r="AW49" s="597">
        <v>8.48</v>
      </c>
      <c r="AX49" s="598">
        <v>8.4499999999999993</v>
      </c>
      <c r="AY49" s="563"/>
      <c r="AZ49" s="595">
        <v>-1E+18</v>
      </c>
      <c r="BA49" s="596">
        <v>-1E+18</v>
      </c>
      <c r="BB49" s="596">
        <v>-1E+18</v>
      </c>
      <c r="BC49" s="596">
        <v>-1E+18</v>
      </c>
      <c r="BD49" s="596">
        <v>-1E+18</v>
      </c>
      <c r="BE49" s="596">
        <v>-1E+18</v>
      </c>
      <c r="BF49" s="596">
        <v>-1E+18</v>
      </c>
      <c r="BG49" s="596">
        <v>-1E+18</v>
      </c>
      <c r="BH49" s="596">
        <v>-1E+18</v>
      </c>
      <c r="BI49" s="597">
        <v>86</v>
      </c>
      <c r="BJ49" s="598">
        <v>79</v>
      </c>
      <c r="BK49" s="563"/>
      <c r="BL49" s="595">
        <v>-1E+18</v>
      </c>
      <c r="BM49" s="596">
        <v>-1E+18</v>
      </c>
      <c r="BN49" s="596">
        <v>-1E+18</v>
      </c>
      <c r="BO49" s="596">
        <v>-1E+18</v>
      </c>
      <c r="BP49" s="596">
        <v>-1E+18</v>
      </c>
      <c r="BQ49" s="596">
        <v>-1E+18</v>
      </c>
      <c r="BR49" s="596">
        <v>-1E+18</v>
      </c>
      <c r="BS49" s="596">
        <v>-1E+18</v>
      </c>
      <c r="BT49" s="596">
        <v>-1E+18</v>
      </c>
      <c r="BU49" s="597">
        <v>0.57999999999999996</v>
      </c>
      <c r="BV49" s="598">
        <v>0.53</v>
      </c>
    </row>
    <row r="50" spans="2:74" x14ac:dyDescent="0.25">
      <c r="B50" s="368" t="s">
        <v>11</v>
      </c>
      <c r="C50" s="369"/>
      <c r="D50" s="595">
        <v>-1E+18</v>
      </c>
      <c r="E50" s="596">
        <v>-1E+18</v>
      </c>
      <c r="F50" s="596">
        <v>13000</v>
      </c>
      <c r="G50" s="596">
        <v>14888</v>
      </c>
      <c r="H50" s="596">
        <v>16540</v>
      </c>
      <c r="I50" s="596">
        <v>18828</v>
      </c>
      <c r="J50" s="596">
        <v>21132</v>
      </c>
      <c r="K50" s="596">
        <v>21755</v>
      </c>
      <c r="L50" s="596">
        <v>19391</v>
      </c>
      <c r="M50" s="597">
        <v>20237</v>
      </c>
      <c r="N50" s="598">
        <v>19524</v>
      </c>
      <c r="O50" s="563"/>
      <c r="P50" s="595">
        <v>-1E+18</v>
      </c>
      <c r="Q50" s="596">
        <v>-1E+18</v>
      </c>
      <c r="R50" s="596">
        <v>627000</v>
      </c>
      <c r="S50" s="596">
        <v>677000</v>
      </c>
      <c r="T50" s="596">
        <v>727414</v>
      </c>
      <c r="U50" s="596">
        <v>841928</v>
      </c>
      <c r="V50" s="596">
        <v>947039</v>
      </c>
      <c r="W50" s="596">
        <v>1016100</v>
      </c>
      <c r="X50" s="596">
        <v>889630</v>
      </c>
      <c r="Y50" s="597">
        <v>913824</v>
      </c>
      <c r="Z50" s="598">
        <v>902904</v>
      </c>
      <c r="AA50" s="563"/>
      <c r="AB50" s="595">
        <v>-1E+18</v>
      </c>
      <c r="AC50" s="596">
        <v>-1E+18</v>
      </c>
      <c r="AD50" s="596">
        <v>8</v>
      </c>
      <c r="AE50" s="596">
        <v>8.68</v>
      </c>
      <c r="AF50" s="596">
        <v>9.44</v>
      </c>
      <c r="AG50" s="596">
        <v>10</v>
      </c>
      <c r="AH50" s="596">
        <v>11.42</v>
      </c>
      <c r="AI50" s="596">
        <v>11.27</v>
      </c>
      <c r="AJ50" s="596">
        <v>9.8699999999999992</v>
      </c>
      <c r="AK50" s="597">
        <v>9.83</v>
      </c>
      <c r="AL50" s="598">
        <v>9.2899999999999991</v>
      </c>
      <c r="AM50" s="563"/>
      <c r="AN50" s="595">
        <v>-1E+18</v>
      </c>
      <c r="AO50" s="596">
        <v>-1E+18</v>
      </c>
      <c r="AP50" s="596">
        <v>11.4</v>
      </c>
      <c r="AQ50" s="596">
        <v>12.4</v>
      </c>
      <c r="AR50" s="596">
        <v>13.2</v>
      </c>
      <c r="AS50" s="596">
        <v>14.8</v>
      </c>
      <c r="AT50" s="596">
        <v>16.02</v>
      </c>
      <c r="AU50" s="596">
        <v>16.55</v>
      </c>
      <c r="AV50" s="596">
        <v>14.12</v>
      </c>
      <c r="AW50" s="597">
        <v>13.64</v>
      </c>
      <c r="AX50" s="598">
        <v>13.09</v>
      </c>
      <c r="AY50" s="563"/>
      <c r="AZ50" s="595">
        <v>-1E+18</v>
      </c>
      <c r="BA50" s="596">
        <v>-1E+18</v>
      </c>
      <c r="BB50" s="596">
        <v>-1E+18</v>
      </c>
      <c r="BC50" s="596">
        <v>-1E+18</v>
      </c>
      <c r="BD50" s="596">
        <v>-1E+18</v>
      </c>
      <c r="BE50" s="596">
        <v>-1E+18</v>
      </c>
      <c r="BF50" s="596">
        <v>-1E+18</v>
      </c>
      <c r="BG50" s="596">
        <v>-1E+18</v>
      </c>
      <c r="BH50" s="596">
        <v>-1E+18</v>
      </c>
      <c r="BI50" s="597">
        <v>1806</v>
      </c>
      <c r="BJ50" s="598">
        <v>1812</v>
      </c>
      <c r="BK50" s="563"/>
      <c r="BL50" s="595">
        <v>-1E+18</v>
      </c>
      <c r="BM50" s="596">
        <v>-1E+18</v>
      </c>
      <c r="BN50" s="596">
        <v>-1E+18</v>
      </c>
      <c r="BO50" s="596">
        <v>-1E+18</v>
      </c>
      <c r="BP50" s="596">
        <v>-1E+18</v>
      </c>
      <c r="BQ50" s="596">
        <v>-1E+18</v>
      </c>
      <c r="BR50" s="596">
        <v>-1E+18</v>
      </c>
      <c r="BS50" s="596">
        <v>-1E+18</v>
      </c>
      <c r="BT50" s="596">
        <v>-1E+18</v>
      </c>
      <c r="BU50" s="597">
        <v>0.88</v>
      </c>
      <c r="BV50" s="598">
        <v>0.86</v>
      </c>
    </row>
    <row r="51" spans="2:74" x14ac:dyDescent="0.25">
      <c r="B51" s="368" t="s">
        <v>12</v>
      </c>
      <c r="C51" s="369"/>
      <c r="D51" s="595">
        <v>-1E+18</v>
      </c>
      <c r="E51" s="596">
        <v>-1E+18</v>
      </c>
      <c r="F51" s="596">
        <v>25202</v>
      </c>
      <c r="G51" s="596">
        <v>28291</v>
      </c>
      <c r="H51" s="596">
        <v>31313</v>
      </c>
      <c r="I51" s="596">
        <v>34461</v>
      </c>
      <c r="J51" s="596">
        <v>34644</v>
      </c>
      <c r="K51" s="596">
        <v>33362</v>
      </c>
      <c r="L51" s="596">
        <v>27559</v>
      </c>
      <c r="M51" s="597">
        <v>27533</v>
      </c>
      <c r="N51" s="598">
        <v>27425</v>
      </c>
      <c r="O51" s="563"/>
      <c r="P51" s="595">
        <v>-1E+18</v>
      </c>
      <c r="Q51" s="596">
        <v>-1E+18</v>
      </c>
      <c r="R51" s="596">
        <v>1856349</v>
      </c>
      <c r="S51" s="596">
        <v>1990000</v>
      </c>
      <c r="T51" s="596">
        <v>2100000</v>
      </c>
      <c r="U51" s="596">
        <v>-1E+18</v>
      </c>
      <c r="V51" s="596">
        <v>2400000</v>
      </c>
      <c r="W51" s="596">
        <v>2438432</v>
      </c>
      <c r="X51" s="596">
        <v>2300000</v>
      </c>
      <c r="Y51" s="597">
        <v>2059759</v>
      </c>
      <c r="Z51" s="598">
        <v>2089716</v>
      </c>
      <c r="AA51" s="563"/>
      <c r="AB51" s="595">
        <v>-1E+18</v>
      </c>
      <c r="AC51" s="596">
        <v>-1E+18</v>
      </c>
      <c r="AD51" s="596">
        <v>7.73</v>
      </c>
      <c r="AE51" s="596">
        <v>8.67</v>
      </c>
      <c r="AF51" s="596">
        <v>9.44</v>
      </c>
      <c r="AG51" s="596">
        <v>10.26</v>
      </c>
      <c r="AH51" s="596">
        <v>10.54</v>
      </c>
      <c r="AI51" s="596">
        <v>10.1</v>
      </c>
      <c r="AJ51" s="596">
        <v>8.56</v>
      </c>
      <c r="AK51" s="597">
        <v>8.26</v>
      </c>
      <c r="AL51" s="598">
        <v>8.17</v>
      </c>
      <c r="AM51" s="563"/>
      <c r="AN51" s="595">
        <v>-1E+18</v>
      </c>
      <c r="AO51" s="596">
        <v>-1E+18</v>
      </c>
      <c r="AP51" s="596">
        <v>11.57</v>
      </c>
      <c r="AQ51" s="596">
        <v>12.2</v>
      </c>
      <c r="AR51" s="596">
        <v>13</v>
      </c>
      <c r="AS51" s="596">
        <v>-1E+18</v>
      </c>
      <c r="AT51" s="596">
        <v>13.79</v>
      </c>
      <c r="AU51" s="596">
        <v>13.74</v>
      </c>
      <c r="AV51" s="596">
        <v>13.08</v>
      </c>
      <c r="AW51" s="597">
        <v>11.11</v>
      </c>
      <c r="AX51" s="598">
        <v>11</v>
      </c>
      <c r="AY51" s="563"/>
      <c r="AZ51" s="595">
        <v>-1E+18</v>
      </c>
      <c r="BA51" s="596">
        <v>-1E+18</v>
      </c>
      <c r="BB51" s="596">
        <v>-1E+18</v>
      </c>
      <c r="BC51" s="596">
        <v>-1E+18</v>
      </c>
      <c r="BD51" s="596">
        <v>-1E+18</v>
      </c>
      <c r="BE51" s="596">
        <v>-1E+18</v>
      </c>
      <c r="BF51" s="596">
        <v>-1E+18</v>
      </c>
      <c r="BG51" s="596">
        <v>-1E+18</v>
      </c>
      <c r="BH51" s="596">
        <v>-1E+18</v>
      </c>
      <c r="BI51" s="597">
        <v>1642</v>
      </c>
      <c r="BJ51" s="598">
        <v>1560</v>
      </c>
      <c r="BK51" s="563"/>
      <c r="BL51" s="595">
        <v>-1E+18</v>
      </c>
      <c r="BM51" s="596">
        <v>-1E+18</v>
      </c>
      <c r="BN51" s="596">
        <v>-1E+18</v>
      </c>
      <c r="BO51" s="596">
        <v>-1E+18</v>
      </c>
      <c r="BP51" s="596">
        <v>-1E+18</v>
      </c>
      <c r="BQ51" s="596">
        <v>-1E+18</v>
      </c>
      <c r="BR51" s="596">
        <v>-1E+18</v>
      </c>
      <c r="BS51" s="596">
        <v>-1E+18</v>
      </c>
      <c r="BT51" s="596">
        <v>-1E+18</v>
      </c>
      <c r="BU51" s="597">
        <v>0.49</v>
      </c>
      <c r="BV51" s="598">
        <v>0.46</v>
      </c>
    </row>
    <row r="52" spans="2:74" x14ac:dyDescent="0.25">
      <c r="B52" s="368" t="s">
        <v>13</v>
      </c>
      <c r="C52" s="369"/>
      <c r="D52" s="595">
        <v>-1E+18</v>
      </c>
      <c r="E52" s="596">
        <v>-1E+18</v>
      </c>
      <c r="F52" s="596">
        <v>10182</v>
      </c>
      <c r="G52" s="596">
        <v>11896</v>
      </c>
      <c r="H52" s="596">
        <v>13374</v>
      </c>
      <c r="I52" s="596">
        <v>14577</v>
      </c>
      <c r="J52" s="596">
        <v>14825</v>
      </c>
      <c r="K52" s="596">
        <v>14390</v>
      </c>
      <c r="L52" s="596">
        <v>11588</v>
      </c>
      <c r="M52" s="597">
        <v>11156</v>
      </c>
      <c r="N52" s="598">
        <v>11046</v>
      </c>
      <c r="O52" s="563"/>
      <c r="P52" s="595">
        <v>-1E+18</v>
      </c>
      <c r="Q52" s="596">
        <v>-1E+18</v>
      </c>
      <c r="R52" s="596">
        <v>692000</v>
      </c>
      <c r="S52" s="596">
        <v>838025</v>
      </c>
      <c r="T52" s="596">
        <v>964881</v>
      </c>
      <c r="U52" s="596">
        <v>-1E+18</v>
      </c>
      <c r="V52" s="596">
        <v>1183987</v>
      </c>
      <c r="W52" s="596">
        <v>1105165</v>
      </c>
      <c r="X52" s="596">
        <v>917741</v>
      </c>
      <c r="Y52" s="597">
        <v>-1E+18</v>
      </c>
      <c r="Z52" s="598">
        <v>937116</v>
      </c>
      <c r="AA52" s="563"/>
      <c r="AB52" s="595">
        <v>-1E+18</v>
      </c>
      <c r="AC52" s="596">
        <v>-1E+18</v>
      </c>
      <c r="AD52" s="596">
        <v>10.5</v>
      </c>
      <c r="AE52" s="596">
        <v>12</v>
      </c>
      <c r="AF52" s="596">
        <v>13</v>
      </c>
      <c r="AG52" s="596">
        <v>13.7</v>
      </c>
      <c r="AH52" s="596">
        <v>14.12</v>
      </c>
      <c r="AI52" s="596">
        <v>13.45</v>
      </c>
      <c r="AJ52" s="596">
        <v>11.59</v>
      </c>
      <c r="AK52" s="597">
        <v>10.57</v>
      </c>
      <c r="AL52" s="598">
        <v>10.4</v>
      </c>
      <c r="AM52" s="563"/>
      <c r="AN52" s="595">
        <v>-1E+18</v>
      </c>
      <c r="AO52" s="596">
        <v>-1E+18</v>
      </c>
      <c r="AP52" s="596">
        <v>9.8000000000000007</v>
      </c>
      <c r="AQ52" s="596">
        <v>-1E+18</v>
      </c>
      <c r="AR52" s="596">
        <v>12.9</v>
      </c>
      <c r="AS52" s="596">
        <v>14</v>
      </c>
      <c r="AT52" s="596">
        <v>15.18</v>
      </c>
      <c r="AU52" s="596">
        <v>13.99</v>
      </c>
      <c r="AV52" s="596">
        <v>11.77</v>
      </c>
      <c r="AW52" s="597">
        <v>-1E+18</v>
      </c>
      <c r="AX52" s="598">
        <v>11.86</v>
      </c>
      <c r="AY52" s="563"/>
      <c r="AZ52" s="595">
        <v>-1E+18</v>
      </c>
      <c r="BA52" s="596">
        <v>-1E+18</v>
      </c>
      <c r="BB52" s="596">
        <v>-1E+18</v>
      </c>
      <c r="BC52" s="596">
        <v>-1E+18</v>
      </c>
      <c r="BD52" s="596">
        <v>-1E+18</v>
      </c>
      <c r="BE52" s="596">
        <v>-1E+18</v>
      </c>
      <c r="BF52" s="596">
        <v>-1E+18</v>
      </c>
      <c r="BG52" s="596">
        <v>-1E+18</v>
      </c>
      <c r="BH52" s="596">
        <v>-1E+18</v>
      </c>
      <c r="BI52" s="597">
        <v>1042</v>
      </c>
      <c r="BJ52" s="598">
        <v>1030</v>
      </c>
      <c r="BK52" s="563"/>
      <c r="BL52" s="595">
        <v>-1E+18</v>
      </c>
      <c r="BM52" s="596">
        <v>-1E+18</v>
      </c>
      <c r="BN52" s="596">
        <v>-1E+18</v>
      </c>
      <c r="BO52" s="596">
        <v>-1E+18</v>
      </c>
      <c r="BP52" s="596">
        <v>-1E+18</v>
      </c>
      <c r="BQ52" s="596">
        <v>-1E+18</v>
      </c>
      <c r="BR52" s="596">
        <v>-1E+18</v>
      </c>
      <c r="BS52" s="596">
        <v>-1E+18</v>
      </c>
      <c r="BT52" s="596">
        <v>-1E+18</v>
      </c>
      <c r="BU52" s="597">
        <v>0.99</v>
      </c>
      <c r="BV52" s="598">
        <v>0.97</v>
      </c>
    </row>
    <row r="53" spans="2:74" x14ac:dyDescent="0.25">
      <c r="B53" s="368" t="s">
        <v>14</v>
      </c>
      <c r="C53" s="369"/>
      <c r="D53" s="595">
        <v>-1E+18</v>
      </c>
      <c r="E53" s="596">
        <v>-1E+18</v>
      </c>
      <c r="F53" s="596">
        <v>8000</v>
      </c>
      <c r="G53" s="596">
        <v>10806</v>
      </c>
      <c r="H53" s="596">
        <v>13189</v>
      </c>
      <c r="I53" s="596">
        <v>16753</v>
      </c>
      <c r="J53" s="596">
        <v>17938</v>
      </c>
      <c r="K53" s="596">
        <v>17986</v>
      </c>
      <c r="L53" s="596">
        <v>8518</v>
      </c>
      <c r="M53" s="597">
        <v>9325</v>
      </c>
      <c r="N53" s="598">
        <v>12553</v>
      </c>
      <c r="O53" s="563"/>
      <c r="P53" s="595">
        <v>-1E+18</v>
      </c>
      <c r="Q53" s="596">
        <v>-1E+18</v>
      </c>
      <c r="R53" s="596">
        <v>410172</v>
      </c>
      <c r="S53" s="596">
        <v>520000</v>
      </c>
      <c r="T53" s="596">
        <v>650000</v>
      </c>
      <c r="U53" s="596">
        <v>821665</v>
      </c>
      <c r="V53" s="596">
        <v>931017</v>
      </c>
      <c r="W53" s="596">
        <v>950000</v>
      </c>
      <c r="X53" s="596">
        <v>-1E+18</v>
      </c>
      <c r="Y53" s="597">
        <v>481000</v>
      </c>
      <c r="Z53" s="598">
        <v>655739</v>
      </c>
      <c r="AA53" s="563"/>
      <c r="AB53" s="595">
        <v>-1E+18</v>
      </c>
      <c r="AC53" s="596">
        <v>-1E+18</v>
      </c>
      <c r="AD53" s="596">
        <v>6.1</v>
      </c>
      <c r="AE53" s="596">
        <v>8.01</v>
      </c>
      <c r="AF53" s="596">
        <v>9</v>
      </c>
      <c r="AG53" s="596">
        <v>10.69</v>
      </c>
      <c r="AH53" s="596">
        <v>11.06</v>
      </c>
      <c r="AI53" s="596">
        <v>10.67</v>
      </c>
      <c r="AJ53" s="596">
        <v>6.09</v>
      </c>
      <c r="AK53" s="597">
        <v>5.93</v>
      </c>
      <c r="AL53" s="598">
        <v>7</v>
      </c>
      <c r="AM53" s="563"/>
      <c r="AN53" s="595">
        <v>-1E+18</v>
      </c>
      <c r="AO53" s="596">
        <v>-1E+18</v>
      </c>
      <c r="AP53" s="596">
        <v>10.06</v>
      </c>
      <c r="AQ53" s="596">
        <v>12</v>
      </c>
      <c r="AR53" s="596">
        <v>14</v>
      </c>
      <c r="AS53" s="596">
        <v>-1E+18</v>
      </c>
      <c r="AT53" s="596">
        <v>18.62</v>
      </c>
      <c r="AU53" s="596">
        <v>17.66</v>
      </c>
      <c r="AV53" s="596">
        <v>11.44</v>
      </c>
      <c r="AW53" s="597">
        <v>9.8800000000000008</v>
      </c>
      <c r="AX53" s="598">
        <v>11.31</v>
      </c>
      <c r="AY53" s="563"/>
      <c r="AZ53" s="595">
        <v>-1E+18</v>
      </c>
      <c r="BA53" s="596">
        <v>-1E+18</v>
      </c>
      <c r="BB53" s="596">
        <v>-1E+18</v>
      </c>
      <c r="BC53" s="596">
        <v>-1E+18</v>
      </c>
      <c r="BD53" s="596">
        <v>-1E+18</v>
      </c>
      <c r="BE53" s="596">
        <v>-1E+18</v>
      </c>
      <c r="BF53" s="596">
        <v>-1E+18</v>
      </c>
      <c r="BG53" s="596">
        <v>-1E+18</v>
      </c>
      <c r="BH53" s="596">
        <v>-1E+18</v>
      </c>
      <c r="BI53" s="597">
        <v>1361</v>
      </c>
      <c r="BJ53" s="598">
        <v>1713</v>
      </c>
      <c r="BK53" s="563"/>
      <c r="BL53" s="595">
        <v>-1E+18</v>
      </c>
      <c r="BM53" s="596">
        <v>-1E+18</v>
      </c>
      <c r="BN53" s="596">
        <v>-1E+18</v>
      </c>
      <c r="BO53" s="596">
        <v>-1E+18</v>
      </c>
      <c r="BP53" s="596">
        <v>-1E+18</v>
      </c>
      <c r="BQ53" s="596">
        <v>-1E+18</v>
      </c>
      <c r="BR53" s="596">
        <v>-1E+18</v>
      </c>
      <c r="BS53" s="596">
        <v>-1E+18</v>
      </c>
      <c r="BT53" s="596">
        <v>-1E+18</v>
      </c>
      <c r="BU53" s="597">
        <v>0.87</v>
      </c>
      <c r="BV53" s="598">
        <v>0.96</v>
      </c>
    </row>
    <row r="54" spans="2:74" x14ac:dyDescent="0.25">
      <c r="B54" s="368" t="s">
        <v>15</v>
      </c>
      <c r="C54" s="369"/>
      <c r="D54" s="595">
        <v>-1E+18</v>
      </c>
      <c r="E54" s="596">
        <v>-1E+18</v>
      </c>
      <c r="F54" s="596">
        <v>8000</v>
      </c>
      <c r="G54" s="596">
        <v>8000</v>
      </c>
      <c r="H54" s="596">
        <v>9284</v>
      </c>
      <c r="I54" s="596">
        <v>10251</v>
      </c>
      <c r="J54" s="596">
        <v>10470</v>
      </c>
      <c r="K54" s="596">
        <v>10894</v>
      </c>
      <c r="L54" s="596">
        <v>10513</v>
      </c>
      <c r="M54" s="597">
        <v>10451</v>
      </c>
      <c r="N54" s="598">
        <v>11132</v>
      </c>
      <c r="O54" s="563"/>
      <c r="P54" s="595">
        <v>-1E+18</v>
      </c>
      <c r="Q54" s="596">
        <v>-1E+18</v>
      </c>
      <c r="R54" s="596">
        <v>653000</v>
      </c>
      <c r="S54" s="596">
        <v>735036</v>
      </c>
      <c r="T54" s="596">
        <v>-1E+18</v>
      </c>
      <c r="U54" s="596">
        <v>913170</v>
      </c>
      <c r="V54" s="596">
        <v>994447</v>
      </c>
      <c r="W54" s="596">
        <v>1017806</v>
      </c>
      <c r="X54" s="596">
        <v>1030000</v>
      </c>
      <c r="Y54" s="597">
        <v>1068828</v>
      </c>
      <c r="Z54" s="598">
        <v>1145998</v>
      </c>
      <c r="AA54" s="563"/>
      <c r="AB54" s="595">
        <v>-1E+18</v>
      </c>
      <c r="AC54" s="596">
        <v>-1E+18</v>
      </c>
      <c r="AD54" s="596">
        <v>-1E+18</v>
      </c>
      <c r="AE54" s="596">
        <v>-1E+18</v>
      </c>
      <c r="AF54" s="596">
        <v>16</v>
      </c>
      <c r="AG54" s="596">
        <v>17</v>
      </c>
      <c r="AH54" s="596">
        <v>17.75</v>
      </c>
      <c r="AI54" s="596">
        <v>17.93</v>
      </c>
      <c r="AJ54" s="596">
        <v>16.97</v>
      </c>
      <c r="AK54" s="597">
        <v>16.36</v>
      </c>
      <c r="AL54" s="598">
        <v>16.7</v>
      </c>
      <c r="AM54" s="563"/>
      <c r="AN54" s="595">
        <v>-1E+18</v>
      </c>
      <c r="AO54" s="596">
        <v>-1E+18</v>
      </c>
      <c r="AP54" s="596">
        <v>17.3</v>
      </c>
      <c r="AQ54" s="596">
        <v>18.96</v>
      </c>
      <c r="AR54" s="596">
        <v>20</v>
      </c>
      <c r="AS54" s="596">
        <v>21.8</v>
      </c>
      <c r="AT54" s="596">
        <v>22.6</v>
      </c>
      <c r="AU54" s="596">
        <v>22.65</v>
      </c>
      <c r="AV54" s="596">
        <v>21.91</v>
      </c>
      <c r="AW54" s="597">
        <v>21.38</v>
      </c>
      <c r="AX54" s="598">
        <v>21.62</v>
      </c>
      <c r="AY54" s="563"/>
      <c r="AZ54" s="595">
        <v>-1E+18</v>
      </c>
      <c r="BA54" s="596">
        <v>-1E+18</v>
      </c>
      <c r="BB54" s="596">
        <v>-1E+18</v>
      </c>
      <c r="BC54" s="596">
        <v>-1E+18</v>
      </c>
      <c r="BD54" s="596">
        <v>-1E+18</v>
      </c>
      <c r="BE54" s="596">
        <v>-1E+18</v>
      </c>
      <c r="BF54" s="596">
        <v>-1E+18</v>
      </c>
      <c r="BG54" s="596">
        <v>-1E+18</v>
      </c>
      <c r="BH54" s="596">
        <v>-1E+18</v>
      </c>
      <c r="BI54" s="597">
        <v>1021</v>
      </c>
      <c r="BJ54" s="598">
        <v>1049</v>
      </c>
      <c r="BK54" s="563"/>
      <c r="BL54" s="595">
        <v>-1E+18</v>
      </c>
      <c r="BM54" s="596">
        <v>-1E+18</v>
      </c>
      <c r="BN54" s="596">
        <v>-1E+18</v>
      </c>
      <c r="BO54" s="596">
        <v>-1E+18</v>
      </c>
      <c r="BP54" s="596">
        <v>-1E+18</v>
      </c>
      <c r="BQ54" s="596">
        <v>-1E+18</v>
      </c>
      <c r="BR54" s="596">
        <v>-1E+18</v>
      </c>
      <c r="BS54" s="596">
        <v>-1E+18</v>
      </c>
      <c r="BT54" s="596">
        <v>-1E+18</v>
      </c>
      <c r="BU54" s="597">
        <v>1.6</v>
      </c>
      <c r="BV54" s="598">
        <v>1.57</v>
      </c>
    </row>
    <row r="55" spans="2:74" x14ac:dyDescent="0.25">
      <c r="B55" s="368" t="s">
        <v>274</v>
      </c>
      <c r="C55" s="369"/>
      <c r="D55" s="595">
        <v>-1E+18</v>
      </c>
      <c r="E55" s="596">
        <v>-1E+18</v>
      </c>
      <c r="F55" s="596">
        <v>2000</v>
      </c>
      <c r="G55" s="596">
        <v>2124</v>
      </c>
      <c r="H55" s="596">
        <v>2196</v>
      </c>
      <c r="I55" s="596">
        <v>2410</v>
      </c>
      <c r="J55" s="596">
        <v>2392</v>
      </c>
      <c r="K55" s="596">
        <v>2455</v>
      </c>
      <c r="L55" s="596">
        <v>2317</v>
      </c>
      <c r="M55" s="597">
        <v>2027</v>
      </c>
      <c r="N55" s="598">
        <v>2012</v>
      </c>
      <c r="O55" s="563"/>
      <c r="P55" s="595">
        <v>-1E+18</v>
      </c>
      <c r="Q55" s="596">
        <v>-1E+18</v>
      </c>
      <c r="R55" s="596">
        <v>317206</v>
      </c>
      <c r="S55" s="596">
        <v>260000</v>
      </c>
      <c r="T55" s="596">
        <v>268095</v>
      </c>
      <c r="U55" s="596">
        <v>265606</v>
      </c>
      <c r="V55" s="596">
        <v>304824</v>
      </c>
      <c r="W55" s="596">
        <v>345376</v>
      </c>
      <c r="X55" s="596">
        <v>372945</v>
      </c>
      <c r="Y55" s="597">
        <v>342000</v>
      </c>
      <c r="Z55" s="598">
        <v>292906</v>
      </c>
      <c r="AA55" s="563"/>
      <c r="AB55" s="595">
        <v>-1E+18</v>
      </c>
      <c r="AC55" s="596">
        <v>-1E+18</v>
      </c>
      <c r="AD55" s="596">
        <v>-1E+18</v>
      </c>
      <c r="AE55" s="596">
        <v>-1E+18</v>
      </c>
      <c r="AF55" s="596">
        <v>-1E+18</v>
      </c>
      <c r="AG55" s="596">
        <v>-1E+18</v>
      </c>
      <c r="AH55" s="596">
        <v>-1E+18</v>
      </c>
      <c r="AI55" s="596">
        <v>-1E+18</v>
      </c>
      <c r="AJ55" s="596">
        <v>-1E+18</v>
      </c>
      <c r="AK55" s="597">
        <v>9.16</v>
      </c>
      <c r="AL55" s="598">
        <v>8.8699999999999992</v>
      </c>
      <c r="AM55" s="563"/>
      <c r="AN55" s="595">
        <v>-1E+18</v>
      </c>
      <c r="AO55" s="596">
        <v>-1E+18</v>
      </c>
      <c r="AP55" s="596">
        <v>-1E+18</v>
      </c>
      <c r="AQ55" s="596">
        <v>-1E+18</v>
      </c>
      <c r="AR55" s="596">
        <v>-1E+18</v>
      </c>
      <c r="AS55" s="596">
        <v>-1E+18</v>
      </c>
      <c r="AT55" s="596">
        <v>-1E+18</v>
      </c>
      <c r="AU55" s="596">
        <v>-1E+18</v>
      </c>
      <c r="AV55" s="596">
        <v>-1E+18</v>
      </c>
      <c r="AW55" s="597">
        <v>8.77</v>
      </c>
      <c r="AX55" s="598">
        <v>7.51</v>
      </c>
      <c r="AY55" s="563"/>
      <c r="AZ55" s="595">
        <v>-1E+18</v>
      </c>
      <c r="BA55" s="596">
        <v>-1E+18</v>
      </c>
      <c r="BB55" s="596">
        <v>-1E+18</v>
      </c>
      <c r="BC55" s="596">
        <v>-1E+18</v>
      </c>
      <c r="BD55" s="596">
        <v>-1E+18</v>
      </c>
      <c r="BE55" s="596">
        <v>-1E+18</v>
      </c>
      <c r="BF55" s="596">
        <v>-1E+18</v>
      </c>
      <c r="BG55" s="596">
        <v>-1E+18</v>
      </c>
      <c r="BH55" s="596">
        <v>-1E+18</v>
      </c>
      <c r="BI55" s="597">
        <v>130</v>
      </c>
      <c r="BJ55" s="598">
        <v>140</v>
      </c>
      <c r="BK55" s="563"/>
      <c r="BL55" s="595">
        <v>-1E+18</v>
      </c>
      <c r="BM55" s="596">
        <v>-1E+18</v>
      </c>
      <c r="BN55" s="596">
        <v>-1E+18</v>
      </c>
      <c r="BO55" s="596">
        <v>-1E+18</v>
      </c>
      <c r="BP55" s="596">
        <v>-1E+18</v>
      </c>
      <c r="BQ55" s="596">
        <v>-1E+18</v>
      </c>
      <c r="BR55" s="596">
        <v>-1E+18</v>
      </c>
      <c r="BS55" s="596">
        <v>-1E+18</v>
      </c>
      <c r="BT55" s="596">
        <v>-1E+18</v>
      </c>
      <c r="BU55" s="597">
        <v>0.59</v>
      </c>
      <c r="BV55" s="598">
        <v>0.62</v>
      </c>
    </row>
    <row r="56" spans="2:74" x14ac:dyDescent="0.25">
      <c r="B56" s="368" t="s">
        <v>16</v>
      </c>
      <c r="C56" s="369"/>
      <c r="D56" s="595">
        <v>-1E+18</v>
      </c>
      <c r="E56" s="596">
        <v>-1E+18</v>
      </c>
      <c r="F56" s="596">
        <v>1334</v>
      </c>
      <c r="G56" s="596">
        <v>1548</v>
      </c>
      <c r="H56" s="596">
        <v>1701</v>
      </c>
      <c r="I56" s="596">
        <v>1848</v>
      </c>
      <c r="J56" s="596">
        <v>1816</v>
      </c>
      <c r="K56" s="596">
        <v>1846</v>
      </c>
      <c r="L56" s="596">
        <v>1621</v>
      </c>
      <c r="M56" s="597">
        <v>1777</v>
      </c>
      <c r="N56" s="598">
        <v>1759</v>
      </c>
      <c r="O56" s="563"/>
      <c r="P56" s="595">
        <v>-1E+18</v>
      </c>
      <c r="Q56" s="596">
        <v>-1E+18</v>
      </c>
      <c r="R56" s="596">
        <v>70000</v>
      </c>
      <c r="S56" s="596">
        <v>82000</v>
      </c>
      <c r="T56" s="596">
        <v>87000</v>
      </c>
      <c r="U56" s="596">
        <v>93000</v>
      </c>
      <c r="V56" s="596">
        <v>120000</v>
      </c>
      <c r="W56" s="596">
        <v>107000</v>
      </c>
      <c r="X56" s="596">
        <v>-1E+18</v>
      </c>
      <c r="Y56" s="597">
        <v>120000</v>
      </c>
      <c r="Z56" s="598">
        <v>108195</v>
      </c>
      <c r="AA56" s="563"/>
      <c r="AB56" s="595">
        <v>-1E+18</v>
      </c>
      <c r="AC56" s="596">
        <v>-1E+18</v>
      </c>
      <c r="AD56" s="596">
        <v>6.5</v>
      </c>
      <c r="AE56" s="596">
        <v>7.5</v>
      </c>
      <c r="AF56" s="596">
        <v>7.9</v>
      </c>
      <c r="AG56" s="596">
        <v>8.5</v>
      </c>
      <c r="AH56" s="596">
        <v>8.41</v>
      </c>
      <c r="AI56" s="596">
        <v>8.39</v>
      </c>
      <c r="AJ56" s="596">
        <v>7.69</v>
      </c>
      <c r="AK56" s="597">
        <v>8.1</v>
      </c>
      <c r="AL56" s="598">
        <v>7.81</v>
      </c>
      <c r="AM56" s="563"/>
      <c r="AN56" s="595">
        <v>-1E+18</v>
      </c>
      <c r="AO56" s="596">
        <v>-1E+18</v>
      </c>
      <c r="AP56" s="596">
        <v>9</v>
      </c>
      <c r="AQ56" s="596">
        <v>10.6</v>
      </c>
      <c r="AR56" s="596">
        <v>11.1</v>
      </c>
      <c r="AS56" s="596">
        <v>11.3</v>
      </c>
      <c r="AT56" s="596">
        <v>15</v>
      </c>
      <c r="AU56" s="596">
        <v>13.05</v>
      </c>
      <c r="AV56" s="596">
        <v>12.22</v>
      </c>
      <c r="AW56" s="597">
        <v>12.76</v>
      </c>
      <c r="AX56" s="598">
        <v>11.39</v>
      </c>
      <c r="AY56" s="563"/>
      <c r="AZ56" s="595">
        <v>-1E+18</v>
      </c>
      <c r="BA56" s="596">
        <v>-1E+18</v>
      </c>
      <c r="BB56" s="596">
        <v>-1E+18</v>
      </c>
      <c r="BC56" s="596">
        <v>-1E+18</v>
      </c>
      <c r="BD56" s="596">
        <v>-1E+18</v>
      </c>
      <c r="BE56" s="596">
        <v>-1E+18</v>
      </c>
      <c r="BF56" s="596">
        <v>-1E+18</v>
      </c>
      <c r="BG56" s="596">
        <v>-1E+18</v>
      </c>
      <c r="BH56" s="596">
        <v>-1E+18</v>
      </c>
      <c r="BI56" s="597">
        <v>-1E+18</v>
      </c>
      <c r="BJ56" s="598">
        <v>97</v>
      </c>
      <c r="BK56" s="563"/>
      <c r="BL56" s="595">
        <v>-1E+18</v>
      </c>
      <c r="BM56" s="596">
        <v>-1E+18</v>
      </c>
      <c r="BN56" s="596">
        <v>-1E+18</v>
      </c>
      <c r="BO56" s="596">
        <v>-1E+18</v>
      </c>
      <c r="BP56" s="596">
        <v>-1E+18</v>
      </c>
      <c r="BQ56" s="596">
        <v>-1E+18</v>
      </c>
      <c r="BR56" s="596">
        <v>-1E+18</v>
      </c>
      <c r="BS56" s="596">
        <v>-1E+18</v>
      </c>
      <c r="BT56" s="596">
        <v>-1E+18</v>
      </c>
      <c r="BU56" s="597">
        <v>-1E+18</v>
      </c>
      <c r="BV56" s="598">
        <v>0.43</v>
      </c>
    </row>
    <row r="57" spans="2:74" x14ac:dyDescent="0.25">
      <c r="B57" s="368" t="s">
        <v>17</v>
      </c>
      <c r="C57" s="369"/>
      <c r="D57" s="595">
        <v>-1E+18</v>
      </c>
      <c r="E57" s="596">
        <v>-1E+18</v>
      </c>
      <c r="F57" s="596">
        <v>11332</v>
      </c>
      <c r="G57" s="596">
        <v>12374</v>
      </c>
      <c r="H57" s="596">
        <v>13000</v>
      </c>
      <c r="I57" s="596">
        <v>15011</v>
      </c>
      <c r="J57" s="596">
        <v>15346</v>
      </c>
      <c r="K57" s="596">
        <v>15739</v>
      </c>
      <c r="L57" s="596">
        <v>13819</v>
      </c>
      <c r="M57" s="597">
        <v>13157</v>
      </c>
      <c r="N57" s="598">
        <v>14049</v>
      </c>
      <c r="O57" s="563"/>
      <c r="P57" s="595">
        <v>-1E+18</v>
      </c>
      <c r="Q57" s="596">
        <v>-1E+18</v>
      </c>
      <c r="R57" s="596">
        <v>781170</v>
      </c>
      <c r="S57" s="596">
        <v>840000</v>
      </c>
      <c r="T57" s="596">
        <v>-1E+18</v>
      </c>
      <c r="U57" s="596">
        <v>1020000</v>
      </c>
      <c r="V57" s="596">
        <v>1070797</v>
      </c>
      <c r="W57" s="596">
        <v>1160698</v>
      </c>
      <c r="X57" s="596">
        <v>942638</v>
      </c>
      <c r="Y57" s="597">
        <v>980488</v>
      </c>
      <c r="Z57" s="598">
        <v>1000460</v>
      </c>
      <c r="AA57" s="563"/>
      <c r="AB57" s="595">
        <v>-1E+18</v>
      </c>
      <c r="AC57" s="596">
        <v>-1E+18</v>
      </c>
      <c r="AD57" s="596">
        <v>10.5</v>
      </c>
      <c r="AE57" s="596">
        <v>11</v>
      </c>
      <c r="AF57" s="596">
        <v>12</v>
      </c>
      <c r="AG57" s="596">
        <v>12.68</v>
      </c>
      <c r="AH57" s="596">
        <v>13.34</v>
      </c>
      <c r="AI57" s="596">
        <v>13.45</v>
      </c>
      <c r="AJ57" s="596">
        <v>11.51</v>
      </c>
      <c r="AK57" s="597">
        <v>10.92</v>
      </c>
      <c r="AL57" s="598">
        <v>11.27</v>
      </c>
      <c r="AM57" s="563"/>
      <c r="AN57" s="595">
        <v>-1E+18</v>
      </c>
      <c r="AO57" s="596">
        <v>-1E+18</v>
      </c>
      <c r="AP57" s="596">
        <v>17</v>
      </c>
      <c r="AQ57" s="596">
        <v>18</v>
      </c>
      <c r="AR57" s="596">
        <v>19</v>
      </c>
      <c r="AS57" s="596">
        <v>20.5</v>
      </c>
      <c r="AT57" s="596">
        <v>22.31</v>
      </c>
      <c r="AU57" s="596">
        <v>23.21</v>
      </c>
      <c r="AV57" s="596">
        <v>18.48</v>
      </c>
      <c r="AW57" s="597">
        <v>18.16</v>
      </c>
      <c r="AX57" s="598">
        <v>17.55</v>
      </c>
      <c r="AY57" s="563"/>
      <c r="AZ57" s="595">
        <v>-1E+18</v>
      </c>
      <c r="BA57" s="596">
        <v>-1E+18</v>
      </c>
      <c r="BB57" s="596">
        <v>-1E+18</v>
      </c>
      <c r="BC57" s="596">
        <v>-1E+18</v>
      </c>
      <c r="BD57" s="596">
        <v>-1E+18</v>
      </c>
      <c r="BE57" s="596">
        <v>-1E+18</v>
      </c>
      <c r="BF57" s="596">
        <v>-1E+18</v>
      </c>
      <c r="BG57" s="596">
        <v>-1E+18</v>
      </c>
      <c r="BH57" s="596">
        <v>-1E+18</v>
      </c>
      <c r="BI57" s="597">
        <v>917</v>
      </c>
      <c r="BJ57" s="598">
        <v>909</v>
      </c>
      <c r="BK57" s="563"/>
      <c r="BL57" s="595">
        <v>-1E+18</v>
      </c>
      <c r="BM57" s="596">
        <v>-1E+18</v>
      </c>
      <c r="BN57" s="596">
        <v>-1E+18</v>
      </c>
      <c r="BO57" s="596">
        <v>-1E+18</v>
      </c>
      <c r="BP57" s="596">
        <v>-1E+18</v>
      </c>
      <c r="BQ57" s="596">
        <v>-1E+18</v>
      </c>
      <c r="BR57" s="596">
        <v>-1E+18</v>
      </c>
      <c r="BS57" s="596">
        <v>-1E+18</v>
      </c>
      <c r="BT57" s="596">
        <v>-1E+18</v>
      </c>
      <c r="BU57" s="597">
        <v>0.76</v>
      </c>
      <c r="BV57" s="598">
        <v>0.73</v>
      </c>
    </row>
    <row r="58" spans="2:74" x14ac:dyDescent="0.25">
      <c r="B58" s="368" t="s">
        <v>18</v>
      </c>
      <c r="C58" s="369"/>
      <c r="D58" s="595">
        <v>-1E+18</v>
      </c>
      <c r="E58" s="596">
        <v>-1E+18</v>
      </c>
      <c r="F58" s="596">
        <v>11406</v>
      </c>
      <c r="G58" s="596">
        <v>13669</v>
      </c>
      <c r="H58" s="596">
        <v>14964</v>
      </c>
      <c r="I58" s="596">
        <v>16324</v>
      </c>
      <c r="J58" s="596">
        <v>16201</v>
      </c>
      <c r="K58" s="596">
        <v>15293</v>
      </c>
      <c r="L58" s="596">
        <v>12186</v>
      </c>
      <c r="M58" s="597">
        <v>11999</v>
      </c>
      <c r="N58" s="598">
        <v>12683</v>
      </c>
      <c r="O58" s="563"/>
      <c r="P58" s="595">
        <v>-1E+18</v>
      </c>
      <c r="Q58" s="596">
        <v>-1E+18</v>
      </c>
      <c r="R58" s="596">
        <v>1588687</v>
      </c>
      <c r="S58" s="596">
        <v>2100000</v>
      </c>
      <c r="T58" s="596">
        <v>2490966</v>
      </c>
      <c r="U58" s="596">
        <v>2967051</v>
      </c>
      <c r="V58" s="596">
        <v>2768140</v>
      </c>
      <c r="W58" s="596">
        <v>2393723</v>
      </c>
      <c r="X58" s="596">
        <v>1611154</v>
      </c>
      <c r="Y58" s="597">
        <v>1699723</v>
      </c>
      <c r="Z58" s="598">
        <v>1858757</v>
      </c>
      <c r="AA58" s="563"/>
      <c r="AB58" s="595">
        <v>-1E+18</v>
      </c>
      <c r="AC58" s="596">
        <v>-1E+18</v>
      </c>
      <c r="AD58" s="596">
        <v>12</v>
      </c>
      <c r="AE58" s="596">
        <v>14.1</v>
      </c>
      <c r="AF58" s="596">
        <v>15</v>
      </c>
      <c r="AG58" s="596">
        <v>15.9</v>
      </c>
      <c r="AH58" s="596">
        <v>15.88</v>
      </c>
      <c r="AI58" s="596">
        <v>14.61</v>
      </c>
      <c r="AJ58" s="596">
        <v>11.92</v>
      </c>
      <c r="AK58" s="597">
        <v>11.49</v>
      </c>
      <c r="AL58" s="598">
        <v>11.76</v>
      </c>
      <c r="AM58" s="563"/>
      <c r="AN58" s="595">
        <v>-1E+18</v>
      </c>
      <c r="AO58" s="596">
        <v>-1E+18</v>
      </c>
      <c r="AP58" s="596">
        <v>18.5</v>
      </c>
      <c r="AQ58" s="596">
        <v>24</v>
      </c>
      <c r="AR58" s="596">
        <v>27</v>
      </c>
      <c r="AS58" s="596">
        <v>30</v>
      </c>
      <c r="AT58" s="596">
        <v>27.68</v>
      </c>
      <c r="AU58" s="596">
        <v>24.04</v>
      </c>
      <c r="AV58" s="596">
        <v>17.190000000000001</v>
      </c>
      <c r="AW58" s="597">
        <v>15.89</v>
      </c>
      <c r="AX58" s="598">
        <v>16.75</v>
      </c>
      <c r="AY58" s="563"/>
      <c r="AZ58" s="595">
        <v>-1E+18</v>
      </c>
      <c r="BA58" s="596">
        <v>-1E+18</v>
      </c>
      <c r="BB58" s="596">
        <v>-1E+18</v>
      </c>
      <c r="BC58" s="596">
        <v>-1E+18</v>
      </c>
      <c r="BD58" s="596">
        <v>-1E+18</v>
      </c>
      <c r="BE58" s="596">
        <v>-1E+18</v>
      </c>
      <c r="BF58" s="596">
        <v>-1E+18</v>
      </c>
      <c r="BG58" s="596">
        <v>-1E+18</v>
      </c>
      <c r="BH58" s="596">
        <v>-1E+18</v>
      </c>
      <c r="BI58" s="597">
        <v>1618</v>
      </c>
      <c r="BJ58" s="598">
        <v>1640</v>
      </c>
      <c r="BK58" s="563"/>
      <c r="BL58" s="595">
        <v>-1E+18</v>
      </c>
      <c r="BM58" s="596">
        <v>-1E+18</v>
      </c>
      <c r="BN58" s="596">
        <v>-1E+18</v>
      </c>
      <c r="BO58" s="596">
        <v>-1E+18</v>
      </c>
      <c r="BP58" s="596">
        <v>-1E+18</v>
      </c>
      <c r="BQ58" s="596">
        <v>-1E+18</v>
      </c>
      <c r="BR58" s="596">
        <v>-1E+18</v>
      </c>
      <c r="BS58" s="596">
        <v>-1E+18</v>
      </c>
      <c r="BT58" s="596">
        <v>-1E+18</v>
      </c>
      <c r="BU58" s="597">
        <v>1.55</v>
      </c>
      <c r="BV58" s="598">
        <v>1.52</v>
      </c>
    </row>
    <row r="59" spans="2:74" x14ac:dyDescent="0.25">
      <c r="B59" s="370" t="s">
        <v>275</v>
      </c>
      <c r="C59" s="371"/>
      <c r="D59" s="595">
        <v>-1E+18</v>
      </c>
      <c r="E59" s="596">
        <v>-1E+18</v>
      </c>
      <c r="F59" s="596">
        <v>-1E+18</v>
      </c>
      <c r="G59" s="596">
        <v>-1E+18</v>
      </c>
      <c r="H59" s="596">
        <v>-1E+18</v>
      </c>
      <c r="I59" s="596">
        <v>-1E+18</v>
      </c>
      <c r="J59" s="596">
        <v>-1E+18</v>
      </c>
      <c r="K59" s="596">
        <v>-1E+18</v>
      </c>
      <c r="L59" s="596">
        <v>-1E+18</v>
      </c>
      <c r="M59" s="597">
        <v>3239</v>
      </c>
      <c r="N59" s="598">
        <v>3402</v>
      </c>
      <c r="O59" s="563"/>
      <c r="P59" s="595">
        <v>-1E+18</v>
      </c>
      <c r="Q59" s="596">
        <v>-1E+18</v>
      </c>
      <c r="R59" s="596">
        <v>-1E+18</v>
      </c>
      <c r="S59" s="596">
        <v>-1E+18</v>
      </c>
      <c r="T59" s="596">
        <v>-1E+18</v>
      </c>
      <c r="U59" s="596">
        <v>-1E+18</v>
      </c>
      <c r="V59" s="596">
        <v>-1E+18</v>
      </c>
      <c r="W59" s="596">
        <v>-1E+18</v>
      </c>
      <c r="X59" s="596">
        <v>-1E+18</v>
      </c>
      <c r="Y59" s="597">
        <v>228000</v>
      </c>
      <c r="Z59" s="598">
        <v>229000</v>
      </c>
      <c r="AA59" s="563"/>
      <c r="AB59" s="595">
        <v>-1E+18</v>
      </c>
      <c r="AC59" s="596">
        <v>-1E+18</v>
      </c>
      <c r="AD59" s="596">
        <v>-1E+18</v>
      </c>
      <c r="AE59" s="596">
        <v>-1E+18</v>
      </c>
      <c r="AF59" s="596">
        <v>-1E+18</v>
      </c>
      <c r="AG59" s="596">
        <v>-1E+18</v>
      </c>
      <c r="AH59" s="596">
        <v>-1E+18</v>
      </c>
      <c r="AI59" s="596">
        <v>-1E+18</v>
      </c>
      <c r="AJ59" s="596">
        <v>-1E+18</v>
      </c>
      <c r="AK59" s="597">
        <v>11.27</v>
      </c>
      <c r="AL59" s="598">
        <v>11.46</v>
      </c>
      <c r="AM59" s="563"/>
      <c r="AN59" s="595">
        <v>-1E+18</v>
      </c>
      <c r="AO59" s="596">
        <v>-1E+18</v>
      </c>
      <c r="AP59" s="596">
        <v>-1E+18</v>
      </c>
      <c r="AQ59" s="596">
        <v>-1E+18</v>
      </c>
      <c r="AR59" s="596">
        <v>-1E+18</v>
      </c>
      <c r="AS59" s="596">
        <v>-1E+18</v>
      </c>
      <c r="AT59" s="596">
        <v>-1E+18</v>
      </c>
      <c r="AU59" s="596">
        <v>-1E+18</v>
      </c>
      <c r="AV59" s="596">
        <v>-1E+18</v>
      </c>
      <c r="AW59" s="597">
        <v>16.89</v>
      </c>
      <c r="AX59" s="598">
        <v>16.36</v>
      </c>
      <c r="AY59" s="563"/>
      <c r="AZ59" s="595">
        <v>-1E+18</v>
      </c>
      <c r="BA59" s="596">
        <v>-1E+18</v>
      </c>
      <c r="BB59" s="596">
        <v>-1E+18</v>
      </c>
      <c r="BC59" s="596">
        <v>-1E+18</v>
      </c>
      <c r="BD59" s="596">
        <v>-1E+18</v>
      </c>
      <c r="BE59" s="596">
        <v>-1E+18</v>
      </c>
      <c r="BF59" s="596">
        <v>-1E+18</v>
      </c>
      <c r="BG59" s="596">
        <v>-1E+18</v>
      </c>
      <c r="BH59" s="596">
        <v>-1E+18</v>
      </c>
      <c r="BI59" s="597">
        <v>300</v>
      </c>
      <c r="BJ59" s="598">
        <v>310</v>
      </c>
      <c r="BK59" s="563"/>
      <c r="BL59" s="595">
        <v>-1E+18</v>
      </c>
      <c r="BM59" s="596">
        <v>-1E+18</v>
      </c>
      <c r="BN59" s="596">
        <v>-1E+18</v>
      </c>
      <c r="BO59" s="596">
        <v>-1E+18</v>
      </c>
      <c r="BP59" s="596">
        <v>-1E+18</v>
      </c>
      <c r="BQ59" s="596">
        <v>-1E+18</v>
      </c>
      <c r="BR59" s="596">
        <v>-1E+18</v>
      </c>
      <c r="BS59" s="596">
        <v>-1E+18</v>
      </c>
      <c r="BT59" s="596">
        <v>-1E+18</v>
      </c>
      <c r="BU59" s="597">
        <v>1.04</v>
      </c>
      <c r="BV59" s="598">
        <v>1.04</v>
      </c>
    </row>
    <row r="60" spans="2:74" x14ac:dyDescent="0.25">
      <c r="B60" s="370" t="s">
        <v>295</v>
      </c>
      <c r="C60" s="371"/>
      <c r="D60" s="595">
        <v>-1E+18</v>
      </c>
      <c r="E60" s="596">
        <v>-1E+18</v>
      </c>
      <c r="F60" s="596">
        <v>-1E+18</v>
      </c>
      <c r="G60" s="596">
        <v>-1E+18</v>
      </c>
      <c r="H60" s="596">
        <v>-1E+18</v>
      </c>
      <c r="I60" s="596">
        <v>-1E+18</v>
      </c>
      <c r="J60" s="596">
        <v>-1E+18</v>
      </c>
      <c r="K60" s="596">
        <v>-1E+18</v>
      </c>
      <c r="L60" s="596">
        <v>-1E+18</v>
      </c>
      <c r="M60" s="597">
        <v>11004</v>
      </c>
      <c r="N60" s="598">
        <v>11044</v>
      </c>
      <c r="O60" s="563"/>
      <c r="P60" s="595">
        <v>-1E+18</v>
      </c>
      <c r="Q60" s="596">
        <v>-1E+18</v>
      </c>
      <c r="R60" s="596">
        <v>-1E+18</v>
      </c>
      <c r="S60" s="596">
        <v>-1E+18</v>
      </c>
      <c r="T60" s="596">
        <v>-1E+18</v>
      </c>
      <c r="U60" s="596">
        <v>-1E+18</v>
      </c>
      <c r="V60" s="596">
        <v>-1E+18</v>
      </c>
      <c r="W60" s="596">
        <v>-1E+18</v>
      </c>
      <c r="X60" s="596">
        <v>-1E+18</v>
      </c>
      <c r="Y60" s="597">
        <v>1423349</v>
      </c>
      <c r="Z60" s="598">
        <v>1363319</v>
      </c>
      <c r="AA60" s="563"/>
      <c r="AB60" s="595">
        <v>-1E+18</v>
      </c>
      <c r="AC60" s="596">
        <v>-1E+18</v>
      </c>
      <c r="AD60" s="596">
        <v>-1E+18</v>
      </c>
      <c r="AE60" s="596">
        <v>-1E+18</v>
      </c>
      <c r="AF60" s="596">
        <v>-1E+18</v>
      </c>
      <c r="AG60" s="596">
        <v>-1E+18</v>
      </c>
      <c r="AH60" s="596">
        <v>-1E+18</v>
      </c>
      <c r="AI60" s="596">
        <v>-1E+18</v>
      </c>
      <c r="AJ60" s="596">
        <v>-1E+18</v>
      </c>
      <c r="AK60" s="597">
        <v>10.17</v>
      </c>
      <c r="AL60" s="598">
        <v>9.9499999999999993</v>
      </c>
      <c r="AM60" s="563"/>
      <c r="AN60" s="595">
        <v>-1E+18</v>
      </c>
      <c r="AO60" s="596">
        <v>-1E+18</v>
      </c>
      <c r="AP60" s="596">
        <v>-1E+18</v>
      </c>
      <c r="AQ60" s="596">
        <v>-1E+18</v>
      </c>
      <c r="AR60" s="596">
        <v>-1E+18</v>
      </c>
      <c r="AS60" s="596">
        <v>-1E+18</v>
      </c>
      <c r="AT60" s="596">
        <v>-1E+18</v>
      </c>
      <c r="AU60" s="596">
        <v>-1E+18</v>
      </c>
      <c r="AV60" s="596">
        <v>-1E+18</v>
      </c>
      <c r="AW60" s="597">
        <v>15.05</v>
      </c>
      <c r="AX60" s="598">
        <v>14.05</v>
      </c>
      <c r="AY60" s="563"/>
      <c r="AZ60" s="595">
        <v>-1E+18</v>
      </c>
      <c r="BA60" s="596">
        <v>-1E+18</v>
      </c>
      <c r="BB60" s="596">
        <v>-1E+18</v>
      </c>
      <c r="BC60" s="596">
        <v>-1E+18</v>
      </c>
      <c r="BD60" s="596">
        <v>-1E+18</v>
      </c>
      <c r="BE60" s="596">
        <v>-1E+18</v>
      </c>
      <c r="BF60" s="596">
        <v>-1E+18</v>
      </c>
      <c r="BG60" s="596">
        <v>-1E+18</v>
      </c>
      <c r="BH60" s="596">
        <v>-1E+18</v>
      </c>
      <c r="BI60" s="597">
        <v>1101</v>
      </c>
      <c r="BJ60" s="598">
        <v>1080</v>
      </c>
      <c r="BK60" s="563"/>
      <c r="BL60" s="595">
        <v>-1E+18</v>
      </c>
      <c r="BM60" s="596">
        <v>-1E+18</v>
      </c>
      <c r="BN60" s="596">
        <v>-1E+18</v>
      </c>
      <c r="BO60" s="596">
        <v>-1E+18</v>
      </c>
      <c r="BP60" s="596">
        <v>-1E+18</v>
      </c>
      <c r="BQ60" s="596">
        <v>-1E+18</v>
      </c>
      <c r="BR60" s="596">
        <v>-1E+18</v>
      </c>
      <c r="BS60" s="596">
        <v>-1E+18</v>
      </c>
      <c r="BT60" s="596">
        <v>-1E+18</v>
      </c>
      <c r="BU60" s="597">
        <v>1.02</v>
      </c>
      <c r="BV60" s="598">
        <v>0.97</v>
      </c>
    </row>
    <row r="61" spans="2:74" ht="15.75" thickBot="1" x14ac:dyDescent="0.3">
      <c r="B61" s="372" t="s">
        <v>277</v>
      </c>
      <c r="C61" s="371"/>
      <c r="D61" s="599">
        <v>-1E+18</v>
      </c>
      <c r="E61" s="600">
        <v>-1E+18</v>
      </c>
      <c r="F61" s="600">
        <v>-1E+18</v>
      </c>
      <c r="G61" s="600">
        <v>-1E+18</v>
      </c>
      <c r="H61" s="600">
        <v>-1E+18</v>
      </c>
      <c r="I61" s="600">
        <v>-1E+18</v>
      </c>
      <c r="J61" s="600">
        <v>-1E+18</v>
      </c>
      <c r="K61" s="600">
        <v>-1E+18</v>
      </c>
      <c r="L61" s="600">
        <v>-1E+18</v>
      </c>
      <c r="M61" s="601">
        <v>1799</v>
      </c>
      <c r="N61" s="602">
        <v>2144</v>
      </c>
      <c r="O61" s="563"/>
      <c r="P61" s="599">
        <v>-1E+18</v>
      </c>
      <c r="Q61" s="600">
        <v>-1E+18</v>
      </c>
      <c r="R61" s="600">
        <v>-1E+18</v>
      </c>
      <c r="S61" s="600">
        <v>-1E+18</v>
      </c>
      <c r="T61" s="600">
        <v>-1E+18</v>
      </c>
      <c r="U61" s="600">
        <v>-1E+18</v>
      </c>
      <c r="V61" s="600">
        <v>-1E+18</v>
      </c>
      <c r="W61" s="600">
        <v>-1E+18</v>
      </c>
      <c r="X61" s="600">
        <v>-1E+18</v>
      </c>
      <c r="Y61" s="601">
        <v>112000</v>
      </c>
      <c r="Z61" s="602">
        <v>137207</v>
      </c>
      <c r="AA61" s="563"/>
      <c r="AB61" s="599">
        <v>-1E+18</v>
      </c>
      <c r="AC61" s="600">
        <v>-1E+18</v>
      </c>
      <c r="AD61" s="600">
        <v>-1E+18</v>
      </c>
      <c r="AE61" s="600">
        <v>-1E+18</v>
      </c>
      <c r="AF61" s="600">
        <v>-1E+18</v>
      </c>
      <c r="AG61" s="600">
        <v>-1E+18</v>
      </c>
      <c r="AH61" s="600">
        <v>-1E+18</v>
      </c>
      <c r="AI61" s="600">
        <v>-1E+18</v>
      </c>
      <c r="AJ61" s="600">
        <v>-1E+18</v>
      </c>
      <c r="AK61" s="601">
        <v>8.18</v>
      </c>
      <c r="AL61" s="602">
        <v>8.99</v>
      </c>
      <c r="AM61" s="563"/>
      <c r="AN61" s="599">
        <v>-1E+18</v>
      </c>
      <c r="AO61" s="600">
        <v>-1E+18</v>
      </c>
      <c r="AP61" s="600">
        <v>-1E+18</v>
      </c>
      <c r="AQ61" s="600">
        <v>-1E+18</v>
      </c>
      <c r="AR61" s="600">
        <v>-1E+18</v>
      </c>
      <c r="AS61" s="600">
        <v>-1E+18</v>
      </c>
      <c r="AT61" s="600">
        <v>-1E+18</v>
      </c>
      <c r="AU61" s="600">
        <v>-1E+18</v>
      </c>
      <c r="AV61" s="600">
        <v>-1E+18</v>
      </c>
      <c r="AW61" s="601">
        <v>12.44</v>
      </c>
      <c r="AX61" s="602">
        <v>12.47</v>
      </c>
      <c r="AY61" s="563"/>
      <c r="AZ61" s="599">
        <v>-1E+18</v>
      </c>
      <c r="BA61" s="600">
        <v>-1E+18</v>
      </c>
      <c r="BB61" s="600">
        <v>-1E+18</v>
      </c>
      <c r="BC61" s="600">
        <v>-1E+18</v>
      </c>
      <c r="BD61" s="600">
        <v>-1E+18</v>
      </c>
      <c r="BE61" s="600">
        <v>-1E+18</v>
      </c>
      <c r="BF61" s="600">
        <v>-1E+18</v>
      </c>
      <c r="BG61" s="600">
        <v>-1E+18</v>
      </c>
      <c r="BH61" s="600">
        <v>-1E+18</v>
      </c>
      <c r="BI61" s="601">
        <v>180</v>
      </c>
      <c r="BJ61" s="602">
        <v>205</v>
      </c>
      <c r="BK61" s="563"/>
      <c r="BL61" s="599">
        <v>-1E+18</v>
      </c>
      <c r="BM61" s="600">
        <v>-1E+18</v>
      </c>
      <c r="BN61" s="600">
        <v>-1E+18</v>
      </c>
      <c r="BO61" s="600">
        <v>-1E+18</v>
      </c>
      <c r="BP61" s="600">
        <v>-1E+18</v>
      </c>
      <c r="BQ61" s="600">
        <v>-1E+18</v>
      </c>
      <c r="BR61" s="600">
        <v>-1E+18</v>
      </c>
      <c r="BS61" s="600">
        <v>-1E+18</v>
      </c>
      <c r="BT61" s="600">
        <v>-1E+18</v>
      </c>
      <c r="BU61" s="601">
        <v>0.82</v>
      </c>
      <c r="BV61" s="602">
        <v>0.86</v>
      </c>
    </row>
    <row r="64" spans="2:74" ht="30.75" customHeight="1" x14ac:dyDescent="0.25"/>
    <row r="65" ht="30" customHeight="1" x14ac:dyDescent="0.25"/>
    <row r="66" ht="30.75" customHeight="1" x14ac:dyDescent="0.25"/>
    <row r="67" ht="30.75" customHeight="1" x14ac:dyDescent="0.25"/>
    <row r="68" ht="30.75" customHeight="1" x14ac:dyDescent="0.25"/>
    <row r="69" ht="30.75" customHeight="1" x14ac:dyDescent="0.25"/>
    <row r="70" ht="30.75" customHeight="1" x14ac:dyDescent="0.25"/>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zoomScale="70" zoomScaleNormal="70" workbookViewId="0">
      <selection activeCell="B36" sqref="B36"/>
    </sheetView>
  </sheetViews>
  <sheetFormatPr defaultColWidth="11.5703125" defaultRowHeight="15" x14ac:dyDescent="0.25"/>
  <cols>
    <col min="4" max="4" width="12.42578125" bestFit="1" customWidth="1"/>
  </cols>
  <sheetData>
    <row r="1" spans="1:4" x14ac:dyDescent="0.25">
      <c r="A1" s="218" t="s">
        <v>264</v>
      </c>
    </row>
    <row r="2" spans="1:4" x14ac:dyDescent="0.25">
      <c r="A2" s="218"/>
    </row>
    <row r="3" spans="1:4" x14ac:dyDescent="0.25">
      <c r="B3" s="776" t="s">
        <v>260</v>
      </c>
      <c r="C3" s="776"/>
      <c r="D3" s="776"/>
    </row>
    <row r="4" spans="1:4" x14ac:dyDescent="0.25">
      <c r="D4" s="234"/>
    </row>
    <row r="5" spans="1:4" x14ac:dyDescent="0.25">
      <c r="D5" s="234"/>
    </row>
    <row r="6" spans="1:4" x14ac:dyDescent="0.25">
      <c r="D6" s="234"/>
    </row>
    <row r="7" spans="1:4" x14ac:dyDescent="0.25">
      <c r="D7" s="235"/>
    </row>
    <row r="8" spans="1:4" x14ac:dyDescent="0.25">
      <c r="D8" s="235"/>
    </row>
    <row r="10" spans="1:4" x14ac:dyDescent="0.25">
      <c r="D10" s="234"/>
    </row>
    <row r="11" spans="1:4" x14ac:dyDescent="0.25">
      <c r="D11" s="234"/>
    </row>
    <row r="12" spans="1:4" ht="20.25" customHeight="1" x14ac:dyDescent="0.25">
      <c r="B12" s="776" t="s">
        <v>259</v>
      </c>
      <c r="C12" s="776"/>
      <c r="D12" s="776"/>
    </row>
    <row r="13" spans="1:4" x14ac:dyDescent="0.25">
      <c r="D13" s="234"/>
    </row>
    <row r="14" spans="1:4" x14ac:dyDescent="0.25">
      <c r="D14" s="234"/>
    </row>
    <row r="15" spans="1:4" x14ac:dyDescent="0.25">
      <c r="D15" s="234"/>
    </row>
    <row r="16" spans="1:4" x14ac:dyDescent="0.25">
      <c r="D16" s="234"/>
    </row>
    <row r="17" spans="2:4" x14ac:dyDescent="0.25">
      <c r="D17" s="234"/>
    </row>
    <row r="18" spans="2:4" x14ac:dyDescent="0.25">
      <c r="D18" s="234"/>
    </row>
    <row r="19" spans="2:4" x14ac:dyDescent="0.25">
      <c r="D19" s="234"/>
    </row>
    <row r="20" spans="2:4" x14ac:dyDescent="0.25">
      <c r="D20" s="234"/>
    </row>
    <row r="21" spans="2:4" x14ac:dyDescent="0.25">
      <c r="D21" s="234"/>
    </row>
    <row r="22" spans="2:4" x14ac:dyDescent="0.25">
      <c r="D22" s="234"/>
    </row>
    <row r="23" spans="2:4" x14ac:dyDescent="0.25">
      <c r="D23" s="234"/>
    </row>
    <row r="27" spans="2:4" x14ac:dyDescent="0.25">
      <c r="B27" s="776" t="s">
        <v>261</v>
      </c>
      <c r="C27" s="776"/>
      <c r="D27" s="776"/>
    </row>
    <row r="28" spans="2:4" x14ac:dyDescent="0.25">
      <c r="D28" s="236"/>
    </row>
    <row r="29" spans="2:4" x14ac:dyDescent="0.25">
      <c r="D29" s="234"/>
    </row>
    <row r="30" spans="2:4" x14ac:dyDescent="0.25">
      <c r="D30" s="234"/>
    </row>
    <row r="31" spans="2:4" x14ac:dyDescent="0.25">
      <c r="D31" s="234"/>
    </row>
    <row r="32" spans="2:4" x14ac:dyDescent="0.25">
      <c r="D32" s="234"/>
    </row>
    <row r="35" spans="1:4" x14ac:dyDescent="0.25">
      <c r="B35" s="776" t="s">
        <v>262</v>
      </c>
      <c r="C35" s="776"/>
      <c r="D35" s="776"/>
    </row>
    <row r="36" spans="1:4" x14ac:dyDescent="0.25">
      <c r="A36" t="s">
        <v>303</v>
      </c>
      <c r="B36" t="e">
        <f>#REF!</f>
        <v>#REF!</v>
      </c>
      <c r="C36" t="e">
        <f>#REF!</f>
        <v>#REF!</v>
      </c>
      <c r="D36" s="234" t="e">
        <f>C36/B36-1</f>
        <v>#REF!</v>
      </c>
    </row>
    <row r="37" spans="1:4" x14ac:dyDescent="0.25">
      <c r="A37" t="s">
        <v>304</v>
      </c>
      <c r="B37" t="e">
        <f>#REF!</f>
        <v>#REF!</v>
      </c>
      <c r="C37" t="e">
        <f>#REF!</f>
        <v>#REF!</v>
      </c>
      <c r="D37" s="234" t="e">
        <f>C37/B37-1</f>
        <v>#REF!</v>
      </c>
    </row>
    <row r="38" spans="1:4" x14ac:dyDescent="0.25">
      <c r="A38" t="s">
        <v>305</v>
      </c>
      <c r="B38">
        <f>'NoE 1DGT'!$P$16</f>
        <v>2474933</v>
      </c>
      <c r="C38">
        <f>'NoE 1DGT'!$R$16</f>
        <v>2541615</v>
      </c>
      <c r="D38">
        <f>C38-B38</f>
        <v>66682</v>
      </c>
    </row>
  </sheetData>
  <mergeCells count="4">
    <mergeCell ref="B12:D12"/>
    <mergeCell ref="B3:D3"/>
    <mergeCell ref="B27:D27"/>
    <mergeCell ref="B35:D35"/>
  </mergeCells>
  <pageMargins left="0.70866141732282995" right="0.70866141732282995" top="0.78740157480314998" bottom="0.78740157480314998" header="0.31496062992126" footer="0.31496062992126"/>
  <pageSetup paperSize="9" scale="53" orientation="portrait" verticalDpi="0"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dimension ref="A1:BB235"/>
  <sheetViews>
    <sheetView topLeftCell="A97" zoomScale="55" zoomScaleNormal="55" workbookViewId="0">
      <selection activeCell="Q142" sqref="Q142"/>
    </sheetView>
  </sheetViews>
  <sheetFormatPr defaultColWidth="11.42578125" defaultRowHeight="14.25" x14ac:dyDescent="0.25"/>
  <cols>
    <col min="1" max="1" width="22.7109375" style="34" customWidth="1"/>
    <col min="2" max="2" width="9" style="34" customWidth="1"/>
    <col min="3" max="3" width="10.7109375" style="34" customWidth="1"/>
    <col min="4" max="4" width="13.28515625" style="34" customWidth="1"/>
    <col min="5" max="5" width="20.7109375" style="48" customWidth="1"/>
    <col min="6" max="6" width="13.7109375" style="48" customWidth="1"/>
    <col min="7" max="7" width="10.7109375" style="34" customWidth="1"/>
    <col min="8" max="8" width="18.7109375" style="34" customWidth="1"/>
    <col min="9" max="9" width="16.42578125" style="48" customWidth="1"/>
    <col min="10" max="10" width="11.42578125" style="48"/>
    <col min="11" max="11" width="14.42578125" style="621" customWidth="1"/>
    <col min="12" max="12" width="25.42578125" style="34" customWidth="1"/>
    <col min="13" max="15" width="11.42578125" style="34"/>
    <col min="16" max="17" width="17.7109375" style="34" customWidth="1"/>
    <col min="18" max="19" width="11.42578125" style="34"/>
    <col min="20" max="20" width="17.7109375" style="34" customWidth="1"/>
    <col min="21" max="21" width="9.28515625" style="34" customWidth="1"/>
    <col min="22" max="22" width="8.28515625" style="34" customWidth="1"/>
    <col min="23" max="23" width="20.42578125" style="34" customWidth="1"/>
    <col min="24" max="26" width="11.42578125" style="34"/>
    <col min="27" max="27" width="21" style="34" customWidth="1"/>
    <col min="28" max="28" width="14.42578125" style="34" customWidth="1"/>
    <col min="29" max="30" width="11.42578125" style="34"/>
    <col min="31" max="31" width="21" style="34" customWidth="1"/>
    <col min="32" max="32" width="14.42578125" style="34" customWidth="1"/>
    <col min="33" max="50" width="11.42578125" style="392"/>
    <col min="51" max="16384" width="11.42578125" style="34"/>
  </cols>
  <sheetData>
    <row r="1" spans="1:50" s="392" customFormat="1" x14ac:dyDescent="0.25">
      <c r="E1" s="621"/>
      <c r="F1" s="621"/>
      <c r="I1" s="621"/>
      <c r="J1" s="621"/>
      <c r="K1" s="621"/>
    </row>
    <row r="2" spans="1:50" s="392" customFormat="1" ht="15.75" x14ac:dyDescent="0.25">
      <c r="A2" s="622" t="s">
        <v>256</v>
      </c>
      <c r="B2" s="623"/>
      <c r="E2" s="621"/>
      <c r="F2" s="621"/>
      <c r="I2" s="621"/>
      <c r="J2" s="621"/>
      <c r="K2" s="621"/>
    </row>
    <row r="3" spans="1:50" s="392" customFormat="1" ht="15.75" customHeight="1" thickBot="1" x14ac:dyDescent="0.3">
      <c r="C3" s="624"/>
      <c r="F3" s="621"/>
      <c r="G3" s="624"/>
      <c r="J3" s="621"/>
      <c r="K3" s="621"/>
      <c r="AS3" s="392">
        <v>1</v>
      </c>
      <c r="AT3" s="392">
        <v>2</v>
      </c>
      <c r="AU3" s="392">
        <v>3</v>
      </c>
      <c r="AV3" s="392">
        <v>4</v>
      </c>
    </row>
    <row r="4" spans="1:50" ht="15" customHeight="1" thickBot="1" x14ac:dyDescent="0.3">
      <c r="A4" s="794" t="s">
        <v>95</v>
      </c>
      <c r="B4" s="391"/>
      <c r="C4" s="805" t="str">
        <f>Translateupd!A9</f>
        <v>SMEs in DE</v>
      </c>
      <c r="D4" s="806"/>
      <c r="E4" s="787" t="s">
        <v>94</v>
      </c>
      <c r="F4" s="788"/>
      <c r="G4" s="799"/>
      <c r="H4" s="799"/>
      <c r="I4" s="798"/>
      <c r="J4" s="798"/>
      <c r="K4" s="625"/>
      <c r="L4" s="796" t="s">
        <v>141</v>
      </c>
      <c r="M4" s="626"/>
      <c r="N4" s="787" t="str">
        <f>Translateupd!A9</f>
        <v>SMEs in DE</v>
      </c>
      <c r="O4" s="788"/>
      <c r="P4" s="787" t="s">
        <v>94</v>
      </c>
      <c r="Q4" s="788"/>
      <c r="R4" s="799"/>
      <c r="S4" s="799"/>
      <c r="T4" s="798"/>
      <c r="U4" s="798"/>
      <c r="V4" s="625"/>
      <c r="W4" s="796" t="s">
        <v>146</v>
      </c>
      <c r="X4" s="391"/>
      <c r="Y4" s="805" t="str">
        <f>Translateupd!A9</f>
        <v>SMEs in DE</v>
      </c>
      <c r="Z4" s="806"/>
      <c r="AA4" s="787" t="s">
        <v>94</v>
      </c>
      <c r="AB4" s="788"/>
      <c r="AC4" s="799"/>
      <c r="AD4" s="799"/>
      <c r="AE4" s="798"/>
      <c r="AF4" s="798"/>
      <c r="AH4" s="796" t="s">
        <v>309</v>
      </c>
      <c r="AI4" s="391"/>
      <c r="AJ4" s="805" t="str">
        <f>Translateupd!A9</f>
        <v>SMEs in DE</v>
      </c>
      <c r="AK4" s="806"/>
      <c r="AL4" s="787" t="s">
        <v>94</v>
      </c>
      <c r="AM4" s="788"/>
      <c r="AS4" s="34"/>
      <c r="AT4" s="34"/>
      <c r="AU4" s="34"/>
      <c r="AV4" s="34"/>
      <c r="AW4" s="34"/>
      <c r="AX4" s="34"/>
    </row>
    <row r="5" spans="1:50" ht="14.45" customHeight="1" x14ac:dyDescent="0.25">
      <c r="A5" s="795"/>
      <c r="B5" s="393">
        <v>2008</v>
      </c>
      <c r="C5" s="394">
        <f>'NoE 1DGT'!V16</f>
        <v>100</v>
      </c>
      <c r="D5" s="627"/>
      <c r="E5" s="309">
        <v>100</v>
      </c>
      <c r="F5" s="310"/>
      <c r="G5" s="621">
        <f>MIN(C5:F22)</f>
        <v>99.276425130038419</v>
      </c>
      <c r="H5" s="628"/>
      <c r="I5" s="621"/>
      <c r="J5" s="621"/>
      <c r="L5" s="797"/>
      <c r="M5" s="393">
        <v>2008</v>
      </c>
      <c r="N5" s="394">
        <f>'EMP 1DGT'!V16</f>
        <v>100</v>
      </c>
      <c r="O5" s="627"/>
      <c r="P5" s="309">
        <v>100</v>
      </c>
      <c r="Q5" s="310"/>
      <c r="R5" s="621">
        <f>MIN(N5:Q22)</f>
        <v>95.01448929363228</v>
      </c>
      <c r="S5" s="392"/>
      <c r="T5" s="621"/>
      <c r="U5" s="621"/>
      <c r="V5" s="621"/>
      <c r="W5" s="797"/>
      <c r="X5" s="393">
        <v>2008</v>
      </c>
      <c r="Y5" s="394">
        <f>'VA 1DGT'!V16</f>
        <v>100</v>
      </c>
      <c r="Z5" s="627"/>
      <c r="AA5" s="309">
        <v>100</v>
      </c>
      <c r="AB5" s="310"/>
      <c r="AC5" s="621">
        <f>MIN(Y5:AB22)</f>
        <v>91.531945356228974</v>
      </c>
      <c r="AD5" s="392"/>
      <c r="AE5" s="621"/>
      <c r="AF5" s="621"/>
      <c r="AH5" s="797"/>
      <c r="AI5" s="393">
        <v>2008</v>
      </c>
      <c r="AJ5" s="394">
        <f>'VAinfl 1DGT'!V16</f>
        <v>100</v>
      </c>
      <c r="AK5" s="627"/>
      <c r="AL5" s="609">
        <v>100</v>
      </c>
      <c r="AM5" s="610"/>
      <c r="AN5" s="621">
        <f>MIN(AJ5:AM22)</f>
        <v>91.621592736331209</v>
      </c>
      <c r="AS5" s="48">
        <f>G5</f>
        <v>99.276425130038419</v>
      </c>
      <c r="AT5" s="48">
        <f>R5</f>
        <v>95.01448929363228</v>
      </c>
      <c r="AU5" s="48">
        <f>AC5</f>
        <v>91.531945356228974</v>
      </c>
      <c r="AV5" s="48">
        <f>AN5</f>
        <v>91.621592736331209</v>
      </c>
      <c r="AW5" s="48"/>
      <c r="AX5" s="48"/>
    </row>
    <row r="6" spans="1:50" ht="14.45" customHeight="1" x14ac:dyDescent="0.25">
      <c r="A6" s="795"/>
      <c r="B6" s="395">
        <v>2009</v>
      </c>
      <c r="C6" s="396">
        <f>'NoE 1DGT'!W16</f>
        <v>108.11822865903535</v>
      </c>
      <c r="D6" s="629"/>
      <c r="E6" s="311">
        <v>99.276425130038419</v>
      </c>
      <c r="F6" s="312"/>
      <c r="G6" s="621">
        <f>MAX(C5:F22)</f>
        <v>137.99715118085311</v>
      </c>
      <c r="H6" s="392"/>
      <c r="I6" s="621"/>
      <c r="J6" s="621"/>
      <c r="L6" s="797"/>
      <c r="M6" s="395">
        <v>2009</v>
      </c>
      <c r="N6" s="396">
        <f>'EMP 1DGT'!W16</f>
        <v>108.74401835865157</v>
      </c>
      <c r="O6" s="629"/>
      <c r="P6" s="311">
        <v>97.56384085332958</v>
      </c>
      <c r="Q6" s="312"/>
      <c r="R6" s="621">
        <f>MAX(N5:Q22)</f>
        <v>133.93987501740773</v>
      </c>
      <c r="S6" s="392"/>
      <c r="T6" s="621"/>
      <c r="U6" s="621"/>
      <c r="V6" s="621"/>
      <c r="W6" s="797"/>
      <c r="X6" s="395">
        <v>2009</v>
      </c>
      <c r="Y6" s="396">
        <f>'VA 1DGT'!W16</f>
        <v>101.55390990783782</v>
      </c>
      <c r="Z6" s="629"/>
      <c r="AA6" s="311">
        <v>91.531945356228974</v>
      </c>
      <c r="AB6" s="312"/>
      <c r="AC6" s="621">
        <f>MAX(Y5:AB22)</f>
        <v>193.32738320357242</v>
      </c>
      <c r="AD6" s="392"/>
      <c r="AE6" s="621"/>
      <c r="AF6" s="621"/>
      <c r="AH6" s="797"/>
      <c r="AI6" s="395">
        <v>2009</v>
      </c>
      <c r="AJ6" s="396">
        <f>'VAinfl 1DGT'!W16</f>
        <v>99.568471478315885</v>
      </c>
      <c r="AK6" s="629"/>
      <c r="AL6" s="399">
        <v>91.621592736331209</v>
      </c>
      <c r="AM6" s="611"/>
      <c r="AN6" s="621">
        <f>MAX(AJ5:AM22)</f>
        <v>132.555197341411</v>
      </c>
      <c r="AS6" s="48">
        <f>G6</f>
        <v>137.99715118085311</v>
      </c>
      <c r="AT6" s="48">
        <f>R6</f>
        <v>133.93987501740773</v>
      </c>
      <c r="AU6" s="48">
        <f>AC6</f>
        <v>193.32738320357242</v>
      </c>
      <c r="AV6" s="48">
        <f>AN6</f>
        <v>132.555197341411</v>
      </c>
      <c r="AW6" s="48"/>
      <c r="AX6" s="48"/>
    </row>
    <row r="7" spans="1:50" ht="14.45" customHeight="1" x14ac:dyDescent="0.25">
      <c r="A7" s="795"/>
      <c r="B7" s="395">
        <v>2010</v>
      </c>
      <c r="C7" s="396">
        <f>'NoE 1DGT'!X16</f>
        <v>109.99889692187915</v>
      </c>
      <c r="D7" s="629"/>
      <c r="E7" s="311">
        <v>101.76023045061461</v>
      </c>
      <c r="F7" s="312"/>
      <c r="G7" s="621"/>
      <c r="H7" s="392"/>
      <c r="I7" s="621"/>
      <c r="J7" s="621"/>
      <c r="L7" s="797"/>
      <c r="M7" s="395">
        <v>2010</v>
      </c>
      <c r="N7" s="396">
        <f>'EMP 1DGT'!X16</f>
        <v>111.88562067956971</v>
      </c>
      <c r="O7" s="629"/>
      <c r="P7" s="311">
        <v>97.203201128285926</v>
      </c>
      <c r="Q7" s="312"/>
      <c r="R7" s="621"/>
      <c r="S7" s="392"/>
      <c r="T7" s="621"/>
      <c r="U7" s="621"/>
      <c r="V7" s="48"/>
      <c r="W7" s="797"/>
      <c r="X7" s="395">
        <v>2010</v>
      </c>
      <c r="Y7" s="396">
        <f>'VA 1DGT'!X16</f>
        <v>103.26871746215704</v>
      </c>
      <c r="Z7" s="629"/>
      <c r="AA7" s="311">
        <v>95.377822919273783</v>
      </c>
      <c r="AB7" s="312"/>
      <c r="AC7" s="621"/>
      <c r="AD7" s="392"/>
      <c r="AE7" s="621"/>
      <c r="AF7" s="621"/>
      <c r="AH7" s="797"/>
      <c r="AI7" s="395">
        <v>2010</v>
      </c>
      <c r="AJ7" s="396">
        <f>'VAinfl 1DGT'!X16</f>
        <v>100.56335904530066</v>
      </c>
      <c r="AK7" s="629"/>
      <c r="AL7" s="399">
        <v>94.008192570758027</v>
      </c>
      <c r="AM7" s="611"/>
      <c r="AS7" s="34"/>
      <c r="AT7" s="34"/>
      <c r="AU7" s="34"/>
      <c r="AV7" s="34"/>
      <c r="AW7" s="34"/>
      <c r="AX7" s="34"/>
    </row>
    <row r="8" spans="1:50" ht="14.45" customHeight="1" x14ac:dyDescent="0.25">
      <c r="A8" s="795"/>
      <c r="B8" s="395">
        <v>2011</v>
      </c>
      <c r="C8" s="396">
        <f>'NoE 1DGT'!Y16</f>
        <v>114.21164285634353</v>
      </c>
      <c r="D8" s="629"/>
      <c r="E8" s="311">
        <v>102.08373134378382</v>
      </c>
      <c r="F8" s="312"/>
      <c r="G8" s="621"/>
      <c r="H8" s="392"/>
      <c r="I8" s="621"/>
      <c r="J8" s="621"/>
      <c r="L8" s="797"/>
      <c r="M8" s="395">
        <v>2011</v>
      </c>
      <c r="N8" s="396">
        <f>'EMP 1DGT'!Y16</f>
        <v>116.49359551787352</v>
      </c>
      <c r="O8" s="629"/>
      <c r="P8" s="311">
        <v>97.124184107654173</v>
      </c>
      <c r="Q8" s="312"/>
      <c r="R8" s="621"/>
      <c r="S8" s="392"/>
      <c r="T8" s="621"/>
      <c r="U8" s="621"/>
      <c r="V8" s="621"/>
      <c r="W8" s="797"/>
      <c r="X8" s="395">
        <v>2011</v>
      </c>
      <c r="Y8" s="396">
        <f>'VA 1DGT'!Y16</f>
        <v>111.79415937229702</v>
      </c>
      <c r="Z8" s="629"/>
      <c r="AA8" s="311">
        <v>99.244032826884535</v>
      </c>
      <c r="AB8" s="312"/>
      <c r="AC8" s="621"/>
      <c r="AD8" s="392"/>
      <c r="AE8" s="621"/>
      <c r="AF8" s="621"/>
      <c r="AH8" s="797"/>
      <c r="AI8" s="395">
        <v>2011</v>
      </c>
      <c r="AJ8" s="396">
        <f>'VAinfl 1DGT'!Y16</f>
        <v>107.54050507802233</v>
      </c>
      <c r="AK8" s="629"/>
      <c r="AL8" s="399">
        <v>96.546050113820485</v>
      </c>
      <c r="AM8" s="611"/>
      <c r="AS8" s="48">
        <f>K25</f>
        <v>97.698787754263407</v>
      </c>
      <c r="AT8" s="48">
        <f>V25</f>
        <v>98.556050215377439</v>
      </c>
      <c r="AU8" s="48">
        <f>AG25</f>
        <v>90.712690495851618</v>
      </c>
      <c r="AV8" s="48">
        <f>AR25</f>
        <v>88.93920425667838</v>
      </c>
      <c r="AW8" s="48"/>
      <c r="AX8" s="48"/>
    </row>
    <row r="9" spans="1:50" ht="14.45" customHeight="1" x14ac:dyDescent="0.25">
      <c r="A9" s="795"/>
      <c r="B9" s="395">
        <v>2012</v>
      </c>
      <c r="C9" s="396">
        <f>'NoE 1DGT'!Z16</f>
        <v>116.12140680295454</v>
      </c>
      <c r="D9" s="629"/>
      <c r="E9" s="311">
        <v>103.51235687068964</v>
      </c>
      <c r="F9" s="312"/>
      <c r="G9" s="621"/>
      <c r="H9" s="392"/>
      <c r="I9" s="621"/>
      <c r="J9" s="621"/>
      <c r="L9" s="797"/>
      <c r="M9" s="395">
        <v>2012</v>
      </c>
      <c r="N9" s="396">
        <f>'EMP 1DGT'!Z16</f>
        <v>117.53924893681068</v>
      </c>
      <c r="O9" s="629"/>
      <c r="P9" s="311">
        <v>96.359126173098446</v>
      </c>
      <c r="Q9" s="312"/>
      <c r="R9" s="621"/>
      <c r="S9" s="392"/>
      <c r="T9" s="621"/>
      <c r="U9" s="621"/>
      <c r="V9" s="621"/>
      <c r="W9" s="797"/>
      <c r="X9" s="395">
        <v>2012</v>
      </c>
      <c r="Y9" s="396">
        <f>'VA 1DGT'!Z16</f>
        <v>110.39586393930189</v>
      </c>
      <c r="Z9" s="629"/>
      <c r="AA9" s="311">
        <v>97.111737158765564</v>
      </c>
      <c r="AB9" s="312"/>
      <c r="AC9" s="621"/>
      <c r="AD9" s="392"/>
      <c r="AE9" s="621"/>
      <c r="AF9" s="621"/>
      <c r="AH9" s="797"/>
      <c r="AI9" s="395">
        <v>2012</v>
      </c>
      <c r="AJ9" s="396">
        <f>'VAinfl 1DGT'!Z16</f>
        <v>104.69563314997256</v>
      </c>
      <c r="AK9" s="629"/>
      <c r="AL9" s="399">
        <v>93.241864910739068</v>
      </c>
      <c r="AM9" s="611"/>
      <c r="AS9" s="48">
        <f>K26</f>
        <v>140.92480212567131</v>
      </c>
      <c r="AT9" s="48">
        <f>V26</f>
        <v>144.05490194884567</v>
      </c>
      <c r="AU9" s="48">
        <f>AG26</f>
        <v>223.1898337120744</v>
      </c>
      <c r="AV9" s="48">
        <f>AR26</f>
        <v>151.53935514173637</v>
      </c>
      <c r="AW9" s="48"/>
      <c r="AX9" s="48"/>
    </row>
    <row r="10" spans="1:50" ht="14.45" customHeight="1" x14ac:dyDescent="0.25">
      <c r="A10" s="795"/>
      <c r="B10" s="395">
        <v>2013</v>
      </c>
      <c r="C10" s="396">
        <f>'NoE 1DGT'!AA16</f>
        <v>116.2981657462803</v>
      </c>
      <c r="D10" s="335"/>
      <c r="E10" s="311">
        <v>104.28422075719359</v>
      </c>
      <c r="F10" s="313"/>
      <c r="G10" s="621"/>
      <c r="H10" s="392"/>
      <c r="I10" s="621"/>
      <c r="J10" s="621"/>
      <c r="L10" s="797"/>
      <c r="M10" s="395">
        <v>2013</v>
      </c>
      <c r="N10" s="396">
        <f>'EMP 1DGT'!AA16</f>
        <v>117.36729321241943</v>
      </c>
      <c r="O10" s="335"/>
      <c r="P10" s="311">
        <v>95.01448929363228</v>
      </c>
      <c r="Q10" s="313"/>
      <c r="R10" s="621"/>
      <c r="S10" s="392"/>
      <c r="T10" s="621"/>
      <c r="U10" s="621"/>
      <c r="V10" s="621"/>
      <c r="W10" s="797"/>
      <c r="X10" s="395">
        <v>2013</v>
      </c>
      <c r="Y10" s="396">
        <f>'VA 1DGT'!AA16</f>
        <v>114.10964336519491</v>
      </c>
      <c r="Z10" s="335"/>
      <c r="AA10" s="311">
        <v>97.959559350764181</v>
      </c>
      <c r="AB10" s="313"/>
      <c r="AC10" s="621"/>
      <c r="AD10" s="392"/>
      <c r="AE10" s="621"/>
      <c r="AF10" s="621"/>
      <c r="AH10" s="797"/>
      <c r="AI10" s="395">
        <v>2013</v>
      </c>
      <c r="AJ10" s="396">
        <f>'VAinfl 1DGT'!AA16</f>
        <v>106.1003490154521</v>
      </c>
      <c r="AK10" s="335"/>
      <c r="AL10" s="399">
        <v>92.979852608648983</v>
      </c>
      <c r="AM10" s="612"/>
      <c r="AS10" s="34"/>
      <c r="AT10" s="34"/>
      <c r="AU10" s="34"/>
      <c r="AV10" s="34"/>
      <c r="AW10" s="34"/>
      <c r="AX10" s="34"/>
    </row>
    <row r="11" spans="1:50" ht="14.45" customHeight="1" x14ac:dyDescent="0.25">
      <c r="A11" s="795"/>
      <c r="B11" s="395">
        <v>2014</v>
      </c>
      <c r="C11" s="311">
        <f>'NoE 1DGT'!AB16</f>
        <v>133.18490626766857</v>
      </c>
      <c r="D11" s="397"/>
      <c r="E11" s="314">
        <v>108.38903728769503</v>
      </c>
      <c r="F11" s="315"/>
      <c r="G11" s="621"/>
      <c r="H11" s="621"/>
      <c r="I11" s="621"/>
      <c r="J11" s="621"/>
      <c r="L11" s="797"/>
      <c r="M11" s="395">
        <v>2014</v>
      </c>
      <c r="N11" s="311">
        <f>'EMP 1DGT'!AB16</f>
        <v>125.42511909172747</v>
      </c>
      <c r="O11" s="397"/>
      <c r="P11" s="314">
        <v>97.049192874090508</v>
      </c>
      <c r="Q11" s="315"/>
      <c r="R11" s="621"/>
      <c r="S11" s="621"/>
      <c r="T11" s="621"/>
      <c r="U11" s="621"/>
      <c r="V11" s="621"/>
      <c r="W11" s="797"/>
      <c r="X11" s="395">
        <v>2014</v>
      </c>
      <c r="Y11" s="311">
        <f>'VA 1DGT'!AB16</f>
        <v>124.59650801142988</v>
      </c>
      <c r="Z11" s="397"/>
      <c r="AA11" s="314">
        <v>100.3069266810917</v>
      </c>
      <c r="AB11" s="315"/>
      <c r="AC11" s="621"/>
      <c r="AD11" s="621"/>
      <c r="AE11" s="621"/>
      <c r="AF11" s="621"/>
      <c r="AH11" s="797"/>
      <c r="AI11" s="395">
        <v>2014</v>
      </c>
      <c r="AJ11" s="311">
        <f>'VAinfl 1DGT'!AB16</f>
        <v>113.69075194944757</v>
      </c>
      <c r="AK11" s="397"/>
      <c r="AL11" s="613">
        <v>94.525852237752417</v>
      </c>
      <c r="AM11" s="614"/>
      <c r="AS11" s="48">
        <f>AA45</f>
        <v>68.902478693643872</v>
      </c>
      <c r="AT11" s="48">
        <f>AA65</f>
        <v>83.95998628207029</v>
      </c>
      <c r="AU11" s="48">
        <f>AA85</f>
        <v>86.302948123414041</v>
      </c>
      <c r="AV11" s="48">
        <f>BB85</f>
        <v>75.376105173237889</v>
      </c>
      <c r="AW11" s="48"/>
      <c r="AX11" s="48"/>
    </row>
    <row r="12" spans="1:50" ht="14.45" customHeight="1" x14ac:dyDescent="0.25">
      <c r="A12" s="795"/>
      <c r="B12" s="395">
        <v>2015</v>
      </c>
      <c r="C12" s="396">
        <f>'NoE 1DGT'!AC16</f>
        <v>127.73250302280707</v>
      </c>
      <c r="D12" s="397"/>
      <c r="E12" s="311">
        <v>107.6435265079087</v>
      </c>
      <c r="F12" s="315"/>
      <c r="G12" s="621"/>
      <c r="H12" s="621"/>
      <c r="I12" s="621"/>
      <c r="J12" s="621"/>
      <c r="L12" s="797"/>
      <c r="M12" s="395">
        <v>2015</v>
      </c>
      <c r="N12" s="396">
        <f>'EMP 1DGT'!AC16</f>
        <v>126.63763050821488</v>
      </c>
      <c r="O12" s="397"/>
      <c r="P12" s="311">
        <v>97.078044148088921</v>
      </c>
      <c r="Q12" s="315"/>
      <c r="R12" s="392"/>
      <c r="S12" s="621"/>
      <c r="T12" s="621"/>
      <c r="U12" s="621"/>
      <c r="V12" s="621"/>
      <c r="W12" s="797"/>
      <c r="X12" s="395">
        <v>2015</v>
      </c>
      <c r="Y12" s="396">
        <f>'VA 1DGT'!AC16</f>
        <v>127.22931831903851</v>
      </c>
      <c r="Z12" s="397"/>
      <c r="AA12" s="314">
        <v>104.17700957849135</v>
      </c>
      <c r="AB12" s="315"/>
      <c r="AC12" s="392"/>
      <c r="AD12" s="621"/>
      <c r="AE12" s="621"/>
      <c r="AF12" s="621"/>
      <c r="AH12" s="797"/>
      <c r="AI12" s="395">
        <v>2015</v>
      </c>
      <c r="AJ12" s="396">
        <f>'VAinfl 1DGT'!AC16</f>
        <v>114.16842605116288</v>
      </c>
      <c r="AK12" s="397"/>
      <c r="AL12" s="613">
        <v>96.888785988380207</v>
      </c>
      <c r="AM12" s="614"/>
      <c r="AS12" s="48">
        <f>AA46</f>
        <v>5508.1990189208127</v>
      </c>
      <c r="AT12" s="48">
        <f>AA66</f>
        <v>346.86480543589926</v>
      </c>
      <c r="AU12" s="48">
        <f>AA86</f>
        <v>890.89580365903782</v>
      </c>
      <c r="AV12" s="48">
        <f>BB86</f>
        <v>627.57820820286031</v>
      </c>
      <c r="AW12" s="48"/>
      <c r="AX12" s="48"/>
    </row>
    <row r="13" spans="1:50" ht="14.45" customHeight="1" x14ac:dyDescent="0.25">
      <c r="A13" s="795"/>
      <c r="B13" s="395">
        <v>2016</v>
      </c>
      <c r="C13" s="396">
        <f>'NoE 1DGT'!AD16</f>
        <v>130.8730783393292</v>
      </c>
      <c r="D13" s="396"/>
      <c r="E13" s="311">
        <v>111.39310636144887</v>
      </c>
      <c r="F13" s="313"/>
      <c r="G13" s="621"/>
      <c r="H13" s="621"/>
      <c r="I13" s="621"/>
      <c r="J13" s="621"/>
      <c r="L13" s="797"/>
      <c r="M13" s="395">
        <v>2016</v>
      </c>
      <c r="N13" s="396">
        <f>'EMP 1DGT'!AD16</f>
        <v>131.39308343839681</v>
      </c>
      <c r="O13" s="396"/>
      <c r="P13" s="311">
        <v>100.96699885349665</v>
      </c>
      <c r="Q13" s="313"/>
      <c r="R13" s="392"/>
      <c r="S13" s="621"/>
      <c r="T13" s="621"/>
      <c r="U13" s="621"/>
      <c r="V13" s="621"/>
      <c r="W13" s="797"/>
      <c r="X13" s="395">
        <v>2016</v>
      </c>
      <c r="Y13" s="396">
        <f>'VA 1DGT'!AD16</f>
        <v>135.97240215885409</v>
      </c>
      <c r="Z13" s="396"/>
      <c r="AA13" s="314">
        <v>109.48157526485863</v>
      </c>
      <c r="AB13" s="315"/>
      <c r="AC13" s="392"/>
      <c r="AD13" s="621"/>
      <c r="AE13" s="621"/>
      <c r="AF13" s="621"/>
      <c r="AH13" s="797"/>
      <c r="AI13" s="395">
        <v>2016</v>
      </c>
      <c r="AJ13" s="396">
        <f>'VAinfl 1DGT'!AD16</f>
        <v>120.5006011599952</v>
      </c>
      <c r="AK13" s="396"/>
      <c r="AL13" s="613">
        <v>101.06626857042231</v>
      </c>
      <c r="AM13" s="614"/>
      <c r="AS13" s="34"/>
      <c r="AT13" s="34"/>
      <c r="AU13" s="34"/>
      <c r="AV13" s="34"/>
      <c r="AW13" s="34"/>
      <c r="AX13" s="34"/>
    </row>
    <row r="14" spans="1:50" ht="14.45" customHeight="1" x14ac:dyDescent="0.25">
      <c r="A14" s="795"/>
      <c r="B14" s="398">
        <v>2017</v>
      </c>
      <c r="C14" s="396">
        <f>'NoE 1DGT'!AE16</f>
        <v>132.80799459864741</v>
      </c>
      <c r="D14" s="397"/>
      <c r="E14" s="311">
        <v>111.00734950527645</v>
      </c>
      <c r="F14" s="313"/>
      <c r="G14" s="621"/>
      <c r="H14" s="621"/>
      <c r="I14" s="621"/>
      <c r="J14" s="621"/>
      <c r="L14" s="797"/>
      <c r="M14" s="398">
        <v>2017</v>
      </c>
      <c r="N14" s="396">
        <f>'EMP 1DGT'!AE16</f>
        <v>133.93987501740773</v>
      </c>
      <c r="O14" s="397"/>
      <c r="P14" s="311">
        <v>100.69775709423178</v>
      </c>
      <c r="Q14" s="313"/>
      <c r="R14" s="392"/>
      <c r="S14" s="621"/>
      <c r="T14" s="621"/>
      <c r="U14" s="621"/>
      <c r="V14" s="621"/>
      <c r="W14" s="797"/>
      <c r="X14" s="398">
        <v>2017</v>
      </c>
      <c r="Y14" s="396">
        <f>'VA 1DGT'!AE16</f>
        <v>142.20354225245057</v>
      </c>
      <c r="Z14" s="397"/>
      <c r="AA14" s="311">
        <v>110.86531727854099</v>
      </c>
      <c r="AB14" s="315"/>
      <c r="AC14" s="392"/>
      <c r="AD14" s="621"/>
      <c r="AE14" s="621"/>
      <c r="AF14" s="621"/>
      <c r="AH14" s="797"/>
      <c r="AI14" s="398">
        <v>2017</v>
      </c>
      <c r="AJ14" s="396">
        <f>'VAinfl 1DGT'!AE16</f>
        <v>124.19972481345249</v>
      </c>
      <c r="AK14" s="397"/>
      <c r="AL14" s="399">
        <v>100.98248847446223</v>
      </c>
      <c r="AM14" s="614"/>
      <c r="AS14" s="34"/>
      <c r="AT14" s="34"/>
      <c r="AU14" s="34"/>
      <c r="AV14" s="34"/>
      <c r="AW14" s="34"/>
      <c r="AX14" s="34"/>
    </row>
    <row r="15" spans="1:50" ht="14.45" customHeight="1" x14ac:dyDescent="0.25">
      <c r="A15" s="795"/>
      <c r="B15" s="398">
        <v>2018</v>
      </c>
      <c r="C15" s="399">
        <f>'NoE 1DGT'!AF16</f>
        <v>137.99715118085311</v>
      </c>
      <c r="D15" s="397"/>
      <c r="E15" s="340">
        <v>113.37624267429406</v>
      </c>
      <c r="F15" s="315"/>
      <c r="G15" s="392"/>
      <c r="H15" s="392"/>
      <c r="I15" s="621"/>
      <c r="J15" s="621"/>
      <c r="L15" s="797"/>
      <c r="M15" s="398">
        <v>2018</v>
      </c>
      <c r="N15" s="399">
        <f>'EMP 1DGT'!AF16</f>
        <v>130.53173135606085</v>
      </c>
      <c r="O15" s="397"/>
      <c r="P15" s="316">
        <v>100.79099576265212</v>
      </c>
      <c r="Q15" s="313"/>
      <c r="R15" s="392"/>
      <c r="S15" s="392"/>
      <c r="T15" s="621"/>
      <c r="U15" s="621"/>
      <c r="V15" s="621"/>
      <c r="W15" s="797"/>
      <c r="X15" s="398">
        <v>2018</v>
      </c>
      <c r="Y15" s="399">
        <f>'VA 1DGT'!AF16</f>
        <v>132.73799103564667</v>
      </c>
      <c r="Z15" s="397"/>
      <c r="AA15" s="320">
        <v>110.75799831162941</v>
      </c>
      <c r="AB15" s="315"/>
      <c r="AC15" s="392"/>
      <c r="AD15" s="392"/>
      <c r="AE15" s="621"/>
      <c r="AF15" s="621"/>
      <c r="AG15" s="34"/>
      <c r="AH15" s="797"/>
      <c r="AI15" s="398">
        <v>2018</v>
      </c>
      <c r="AJ15" s="399">
        <f>'VAinfl 1DGT'!AF16</f>
        <v>113.80967173845161</v>
      </c>
      <c r="AK15" s="397"/>
      <c r="AL15" s="615">
        <v>99.478863870967345</v>
      </c>
      <c r="AM15" s="614"/>
      <c r="AN15" s="34"/>
      <c r="AO15" s="34"/>
      <c r="AP15" s="34"/>
      <c r="AQ15" s="34"/>
      <c r="AR15" s="34"/>
      <c r="AS15" s="34"/>
      <c r="AT15" s="34"/>
      <c r="AU15" s="34"/>
      <c r="AV15" s="34"/>
      <c r="AW15" s="34"/>
      <c r="AX15" s="34"/>
    </row>
    <row r="16" spans="1:50" ht="14.45" customHeight="1" x14ac:dyDescent="0.25">
      <c r="A16" s="795"/>
      <c r="B16" s="398">
        <v>2019</v>
      </c>
      <c r="C16" s="399">
        <f>'NoE 1DGT'!AG16</f>
        <v>137.53092748620219</v>
      </c>
      <c r="D16" s="630"/>
      <c r="E16" s="317">
        <v>115.67116905592997</v>
      </c>
      <c r="F16" s="315"/>
      <c r="G16" s="392"/>
      <c r="H16" s="392"/>
      <c r="I16" s="621"/>
      <c r="J16" s="621"/>
      <c r="L16" s="797"/>
      <c r="M16" s="398">
        <v>2019</v>
      </c>
      <c r="N16" s="399">
        <f>'EMP 1DGT'!AG16</f>
        <v>130.39771667403795</v>
      </c>
      <c r="O16" s="630"/>
      <c r="P16" s="311">
        <v>101.67616854409337</v>
      </c>
      <c r="Q16" s="315"/>
      <c r="R16" s="392"/>
      <c r="S16" s="392"/>
      <c r="T16" s="621"/>
      <c r="U16" s="621"/>
      <c r="V16" s="621"/>
      <c r="W16" s="797"/>
      <c r="X16" s="398">
        <v>2019</v>
      </c>
      <c r="Y16" s="399">
        <f>'VA 1DGT'!AG16</f>
        <v>134.78481793618579</v>
      </c>
      <c r="Z16" s="630"/>
      <c r="AA16" s="321">
        <v>114.83367132131148</v>
      </c>
      <c r="AB16" s="315"/>
      <c r="AC16" s="392"/>
      <c r="AD16" s="392"/>
      <c r="AE16" s="621"/>
      <c r="AF16" s="621"/>
      <c r="AG16" s="34"/>
      <c r="AH16" s="797"/>
      <c r="AI16" s="398">
        <v>2019</v>
      </c>
      <c r="AJ16" s="399">
        <f>'VAinfl 1DGT'!AG16</f>
        <v>113.28096486651938</v>
      </c>
      <c r="AK16" s="630"/>
      <c r="AL16" s="408">
        <v>101.3964887881521</v>
      </c>
      <c r="AM16" s="614"/>
      <c r="AN16" s="34"/>
      <c r="AO16" s="34"/>
      <c r="AP16" s="34"/>
      <c r="AQ16" s="34"/>
      <c r="AR16" s="34"/>
      <c r="AS16" s="34"/>
      <c r="AT16" s="34"/>
      <c r="AU16" s="34"/>
      <c r="AV16" s="34"/>
      <c r="AW16" s="34"/>
      <c r="AX16" s="34"/>
    </row>
    <row r="17" spans="1:50" ht="14.45" customHeight="1" x14ac:dyDescent="0.25">
      <c r="A17" s="795"/>
      <c r="B17" s="395">
        <v>2020</v>
      </c>
      <c r="C17" s="399">
        <f>'NoE 1DGT'!AH16</f>
        <v>131.88620496896726</v>
      </c>
      <c r="D17" s="315"/>
      <c r="E17" s="335">
        <v>116.74779451560234</v>
      </c>
      <c r="F17" s="315"/>
      <c r="G17" s="392"/>
      <c r="H17" s="392"/>
      <c r="I17" s="621"/>
      <c r="J17" s="621"/>
      <c r="L17" s="797"/>
      <c r="M17" s="395">
        <v>2020</v>
      </c>
      <c r="N17" s="399">
        <f>'EMP 1DGT'!AH16</f>
        <v>119.32770381010938</v>
      </c>
      <c r="O17" s="315"/>
      <c r="P17" s="311">
        <v>98.424896110394926</v>
      </c>
      <c r="Q17" s="315"/>
      <c r="R17" s="392"/>
      <c r="S17" s="392"/>
      <c r="T17" s="621"/>
      <c r="U17" s="621"/>
      <c r="V17" s="621"/>
      <c r="W17" s="797"/>
      <c r="X17" s="395">
        <v>2020</v>
      </c>
      <c r="Y17" s="399">
        <f>'VA 1DGT'!AH16</f>
        <v>128.30523639805526</v>
      </c>
      <c r="Z17" s="315"/>
      <c r="AA17" s="311">
        <v>109.09719319209593</v>
      </c>
      <c r="AB17" s="315"/>
      <c r="AC17" s="392"/>
      <c r="AD17" s="392"/>
      <c r="AE17" s="621"/>
      <c r="AF17" s="621"/>
      <c r="AG17" s="34"/>
      <c r="AH17" s="797"/>
      <c r="AI17" s="395">
        <v>2020</v>
      </c>
      <c r="AJ17" s="399">
        <f>'VAinfl 1DGT'!AH16</f>
        <v>105.97499305533756</v>
      </c>
      <c r="AK17" s="315"/>
      <c r="AL17" s="399">
        <v>94.612888193410228</v>
      </c>
      <c r="AM17" s="614"/>
      <c r="AN17" s="34"/>
      <c r="AO17" s="34"/>
      <c r="AP17" s="34"/>
      <c r="AQ17" s="34"/>
      <c r="AR17" s="34"/>
      <c r="AS17" s="34"/>
      <c r="AT17" s="34"/>
      <c r="AU17" s="34"/>
      <c r="AV17" s="34"/>
      <c r="AW17" s="34"/>
      <c r="AX17" s="34"/>
    </row>
    <row r="18" spans="1:50" ht="14.45" customHeight="1" x14ac:dyDescent="0.25">
      <c r="A18" s="795"/>
      <c r="B18" s="395">
        <v>2021</v>
      </c>
      <c r="C18" s="399">
        <f>'NoE 1DGT'!AI16</f>
        <v>135.40230644575973</v>
      </c>
      <c r="D18" s="315"/>
      <c r="E18" s="335">
        <v>123.4984319451279</v>
      </c>
      <c r="F18" s="315"/>
      <c r="G18" s="392"/>
      <c r="H18" s="392"/>
      <c r="I18" s="621"/>
      <c r="J18" s="621"/>
      <c r="L18" s="797"/>
      <c r="M18" s="395">
        <v>2021</v>
      </c>
      <c r="N18" s="399">
        <f>'EMP 1DGT'!AI16</f>
        <v>124.69084707417534</v>
      </c>
      <c r="O18" s="315"/>
      <c r="P18" s="311">
        <v>102.04641136121029</v>
      </c>
      <c r="Q18" s="315"/>
      <c r="R18" s="392"/>
      <c r="S18" s="392"/>
      <c r="T18" s="621"/>
      <c r="U18" s="621"/>
      <c r="V18" s="621"/>
      <c r="W18" s="797"/>
      <c r="X18" s="395">
        <v>2021</v>
      </c>
      <c r="Y18" s="399">
        <f>'VA 1DGT'!AI16</f>
        <v>160.2525339927665</v>
      </c>
      <c r="Z18" s="315"/>
      <c r="AA18" s="321">
        <v>127.44947362186355</v>
      </c>
      <c r="AB18" s="315"/>
      <c r="AC18" s="392"/>
      <c r="AD18" s="392"/>
      <c r="AE18" s="621"/>
      <c r="AF18" s="621"/>
      <c r="AG18" s="34"/>
      <c r="AH18" s="797"/>
      <c r="AI18" s="395">
        <v>2021</v>
      </c>
      <c r="AJ18" s="399">
        <f>'VAinfl 1DGT'!AI16</f>
        <v>128.75322994140762</v>
      </c>
      <c r="AK18" s="315"/>
      <c r="AL18" s="408">
        <v>107.87996218182309</v>
      </c>
      <c r="AM18" s="614"/>
      <c r="AN18" s="34"/>
      <c r="AO18" s="34"/>
      <c r="AP18" s="34"/>
      <c r="AQ18" s="34"/>
      <c r="AR18" s="34"/>
      <c r="AS18" s="34"/>
      <c r="AT18" s="34"/>
      <c r="AU18" s="34"/>
      <c r="AV18" s="34"/>
      <c r="AW18" s="34"/>
      <c r="AX18" s="34"/>
    </row>
    <row r="19" spans="1:50" ht="15" customHeight="1" x14ac:dyDescent="0.25">
      <c r="A19" s="795"/>
      <c r="B19" s="395">
        <v>2022</v>
      </c>
      <c r="C19" s="311">
        <f>'NoE 1DGT'!AJ16</f>
        <v>135.43960860443565</v>
      </c>
      <c r="D19" s="315"/>
      <c r="E19" s="340">
        <v>127.76142714579096</v>
      </c>
      <c r="F19" s="315"/>
      <c r="G19" s="392"/>
      <c r="H19" s="392"/>
      <c r="I19" s="621"/>
      <c r="J19" s="621"/>
      <c r="L19" s="797"/>
      <c r="M19" s="395">
        <v>2022</v>
      </c>
      <c r="N19" s="311">
        <f>'EMP 1DGT'!AJ16</f>
        <v>126.27205372035807</v>
      </c>
      <c r="O19" s="315"/>
      <c r="P19" s="316">
        <v>104.79119058434762</v>
      </c>
      <c r="Q19" s="315"/>
      <c r="R19" s="392"/>
      <c r="S19" s="392"/>
      <c r="T19" s="621"/>
      <c r="U19" s="621"/>
      <c r="V19" s="621"/>
      <c r="W19" s="797"/>
      <c r="X19" s="395">
        <v>2022</v>
      </c>
      <c r="Y19" s="311">
        <f>'VA 1DGT'!AJ16</f>
        <v>171.17402530478481</v>
      </c>
      <c r="Z19" s="315">
        <f>'VA 1DGT'!AJ16</f>
        <v>171.17402530478481</v>
      </c>
      <c r="AA19" s="316">
        <v>141.03826529570347</v>
      </c>
      <c r="AB19" s="315">
        <v>141.03826529570347</v>
      </c>
      <c r="AC19" s="392"/>
      <c r="AD19" s="392"/>
      <c r="AE19" s="621"/>
      <c r="AF19" s="621"/>
      <c r="AG19" s="34"/>
      <c r="AH19" s="797"/>
      <c r="AI19" s="395">
        <v>2022</v>
      </c>
      <c r="AJ19" s="311">
        <f>'VAinfl 1DGT'!AJ16</f>
        <v>129.63058876344587</v>
      </c>
      <c r="AK19" s="315">
        <f>'VAinfl 1DGT'!AJ16</f>
        <v>129.63058876344587</v>
      </c>
      <c r="AL19" s="616">
        <v>113.2064903085522</v>
      </c>
      <c r="AM19" s="614">
        <v>113.2064903085522</v>
      </c>
      <c r="AN19" s="34"/>
      <c r="AO19" s="34"/>
      <c r="AP19" s="34"/>
      <c r="AQ19" s="34"/>
      <c r="AR19" s="34"/>
      <c r="AS19" s="34"/>
      <c r="AT19" s="34"/>
      <c r="AU19" s="34"/>
      <c r="AV19" s="34"/>
      <c r="AW19" s="34"/>
      <c r="AX19" s="34"/>
    </row>
    <row r="20" spans="1:50" ht="14.45" customHeight="1" x14ac:dyDescent="0.25">
      <c r="A20" s="795"/>
      <c r="B20" s="395">
        <v>2023</v>
      </c>
      <c r="C20" s="311">
        <f>'NoE 1DGT'!AK16</f>
        <v>136.98002789135694</v>
      </c>
      <c r="D20" s="315">
        <f>'NoE 1DGT'!AK16</f>
        <v>136.98002789135694</v>
      </c>
      <c r="E20" s="313">
        <v>129.16131838169713</v>
      </c>
      <c r="F20" s="313">
        <v>129.16131838169713</v>
      </c>
      <c r="G20" s="392"/>
      <c r="H20" s="392"/>
      <c r="I20" s="621"/>
      <c r="J20" s="621"/>
      <c r="L20" s="797"/>
      <c r="M20" s="395">
        <v>2023</v>
      </c>
      <c r="N20" s="311">
        <f>'EMP 1DGT'!AK16</f>
        <v>127.22183285208703</v>
      </c>
      <c r="O20" s="315">
        <f>'EMP 1DGT'!AK16</f>
        <v>127.22183285208703</v>
      </c>
      <c r="P20" s="316">
        <v>106.566293895583</v>
      </c>
      <c r="Q20" s="315">
        <v>106.566293895583</v>
      </c>
      <c r="R20" s="392"/>
      <c r="S20" s="392"/>
      <c r="T20" s="621"/>
      <c r="U20" s="621"/>
      <c r="V20" s="621"/>
      <c r="W20" s="797"/>
      <c r="X20" s="395" t="s">
        <v>272</v>
      </c>
      <c r="Y20" s="316"/>
      <c r="Z20" s="315">
        <f>'VA 1DGT'!AK16</f>
        <v>185.78687127982553</v>
      </c>
      <c r="AA20" s="316"/>
      <c r="AB20" s="313">
        <v>150.70887762554779</v>
      </c>
      <c r="AC20" s="392"/>
      <c r="AD20" s="392"/>
      <c r="AE20" s="621"/>
      <c r="AF20" s="621"/>
      <c r="AG20" s="34"/>
      <c r="AH20" s="797"/>
      <c r="AI20" s="395" t="s">
        <v>272</v>
      </c>
      <c r="AJ20" s="316"/>
      <c r="AK20" s="315">
        <f>'VAinfl 1DGT'!AK16</f>
        <v>132.555197341411</v>
      </c>
      <c r="AL20" s="616"/>
      <c r="AM20" s="612">
        <v>114.066800575248</v>
      </c>
      <c r="AN20" s="34"/>
      <c r="AO20" s="34"/>
      <c r="AP20" s="34"/>
      <c r="AQ20" s="34"/>
      <c r="AR20" s="34"/>
      <c r="AS20" s="34"/>
      <c r="AT20" s="34"/>
      <c r="AU20" s="34"/>
      <c r="AV20" s="34"/>
      <c r="AW20" s="34"/>
      <c r="AX20" s="34"/>
    </row>
    <row r="21" spans="1:50" ht="14.45" customHeight="1" x14ac:dyDescent="0.25">
      <c r="A21" s="795"/>
      <c r="B21" s="398" t="s">
        <v>296</v>
      </c>
      <c r="C21" s="320"/>
      <c r="D21" s="405">
        <f>'NoE 1DGT'!AL16</f>
        <v>137.14080019525016</v>
      </c>
      <c r="E21" s="320"/>
      <c r="F21" s="426">
        <v>130.69116925302799</v>
      </c>
      <c r="G21" s="392"/>
      <c r="H21" s="392"/>
      <c r="I21" s="621"/>
      <c r="J21" s="621"/>
      <c r="L21" s="797"/>
      <c r="M21" s="398" t="s">
        <v>296</v>
      </c>
      <c r="N21" s="320"/>
      <c r="O21" s="405">
        <f>'EMP 1DGT'!AL16</f>
        <v>127.19969049108767</v>
      </c>
      <c r="P21" s="316"/>
      <c r="Q21" s="405">
        <v>107.72587776287337</v>
      </c>
      <c r="R21" s="392"/>
      <c r="S21" s="392"/>
      <c r="T21" s="621"/>
      <c r="U21" s="621"/>
      <c r="V21" s="621"/>
      <c r="W21" s="797"/>
      <c r="X21" s="398" t="s">
        <v>296</v>
      </c>
      <c r="Y21" s="320"/>
      <c r="Z21" s="405">
        <f>'VA 1DGT'!AL16</f>
        <v>187.79671370155793</v>
      </c>
      <c r="AA21" s="320"/>
      <c r="AB21" s="426">
        <v>155.10256556369364</v>
      </c>
      <c r="AC21" s="392"/>
      <c r="AD21" s="392"/>
      <c r="AE21" s="621"/>
      <c r="AF21" s="621"/>
      <c r="AG21" s="34"/>
      <c r="AH21" s="797"/>
      <c r="AI21" s="398" t="s">
        <v>296</v>
      </c>
      <c r="AJ21" s="320"/>
      <c r="AK21" s="405">
        <f>'VAinfl 1DGT'!AL16</f>
        <v>130.21300243018376</v>
      </c>
      <c r="AL21" s="615"/>
      <c r="AM21" s="612">
        <v>113.86250681735497</v>
      </c>
      <c r="AN21" s="34"/>
      <c r="AO21" s="34"/>
      <c r="AP21" s="34"/>
      <c r="AQ21" s="34"/>
      <c r="AR21" s="34"/>
      <c r="AS21" s="34"/>
      <c r="AT21" s="34"/>
      <c r="AU21" s="34"/>
      <c r="AV21" s="34"/>
      <c r="AW21" s="34"/>
      <c r="AX21" s="34"/>
    </row>
    <row r="22" spans="1:50" ht="14.45" customHeight="1" thickBot="1" x14ac:dyDescent="0.3">
      <c r="A22" s="795"/>
      <c r="B22" s="395" t="s">
        <v>315</v>
      </c>
      <c r="C22" s="316"/>
      <c r="D22" s="315">
        <f>'NoE 1DGT'!AM16</f>
        <v>137.27045184104804</v>
      </c>
      <c r="E22" s="316"/>
      <c r="F22" s="313">
        <v>132.20276104320484</v>
      </c>
      <c r="G22" s="392"/>
      <c r="H22" s="392"/>
      <c r="I22" s="621"/>
      <c r="J22" s="621"/>
      <c r="L22" s="797"/>
      <c r="M22" s="398" t="s">
        <v>315</v>
      </c>
      <c r="N22" s="320"/>
      <c r="O22" s="405">
        <f>'EMP 1DGT'!AM16</f>
        <v>126.94318085054576</v>
      </c>
      <c r="P22" s="316"/>
      <c r="Q22" s="405">
        <v>108.7144598747883</v>
      </c>
      <c r="R22" s="392"/>
      <c r="S22" s="392"/>
      <c r="T22" s="621"/>
      <c r="U22" s="621"/>
      <c r="V22" s="621"/>
      <c r="W22" s="797"/>
      <c r="X22" s="400" t="s">
        <v>315</v>
      </c>
      <c r="Y22" s="318"/>
      <c r="Z22" s="631">
        <f>'VA 1DGT'!AM16</f>
        <v>193.32738320357242</v>
      </c>
      <c r="AA22" s="318"/>
      <c r="AB22" s="319">
        <v>161.39622024656711</v>
      </c>
      <c r="AC22" s="392"/>
      <c r="AD22" s="392"/>
      <c r="AE22" s="621"/>
      <c r="AF22" s="621"/>
      <c r="AG22" s="34"/>
      <c r="AH22" s="797"/>
      <c r="AI22" s="400" t="s">
        <v>315</v>
      </c>
      <c r="AJ22" s="318"/>
      <c r="AK22" s="631">
        <f>'VAinfl 1DGT'!AM16</f>
        <v>130.90606872769945</v>
      </c>
      <c r="AL22" s="617"/>
      <c r="AM22" s="618">
        <v>115.70580883479164</v>
      </c>
      <c r="AN22" s="34"/>
      <c r="AO22" s="34"/>
      <c r="AP22" s="34"/>
      <c r="AQ22" s="34"/>
      <c r="AR22" s="34"/>
      <c r="AS22" s="34"/>
      <c r="AT22" s="34"/>
      <c r="AU22" s="34"/>
      <c r="AV22" s="34"/>
      <c r="AW22" s="34"/>
      <c r="AX22" s="34"/>
    </row>
    <row r="23" spans="1:50" s="392" customFormat="1" ht="15.75" thickBot="1" x14ac:dyDescent="0.3">
      <c r="A23" s="632"/>
      <c r="B23" s="632"/>
      <c r="E23" s="621"/>
      <c r="F23" s="621"/>
      <c r="I23" s="621"/>
      <c r="J23" s="621"/>
      <c r="K23" s="621"/>
      <c r="L23" s="633"/>
      <c r="M23" s="632"/>
      <c r="P23" s="621"/>
      <c r="Q23" s="621"/>
      <c r="T23" s="621"/>
      <c r="U23" s="621"/>
      <c r="V23" s="621"/>
      <c r="W23" s="633"/>
      <c r="X23" s="632"/>
      <c r="AA23" s="621"/>
      <c r="AB23" s="621"/>
      <c r="AE23" s="621"/>
      <c r="AF23" s="621"/>
    </row>
    <row r="24" spans="1:50" s="392" customFormat="1" ht="51" customHeight="1" thickBot="1" x14ac:dyDescent="0.3">
      <c r="A24" s="779" t="s">
        <v>160</v>
      </c>
      <c r="B24" s="401"/>
      <c r="C24" s="800" t="s">
        <v>100</v>
      </c>
      <c r="D24" s="801"/>
      <c r="E24" s="783" t="s">
        <v>101</v>
      </c>
      <c r="F24" s="784"/>
      <c r="G24" s="800" t="s">
        <v>147</v>
      </c>
      <c r="H24" s="784"/>
      <c r="I24" s="783" t="s">
        <v>104</v>
      </c>
      <c r="J24" s="784"/>
      <c r="K24" s="625"/>
      <c r="L24" s="779" t="s">
        <v>161</v>
      </c>
      <c r="M24" s="401"/>
      <c r="N24" s="783" t="s">
        <v>100</v>
      </c>
      <c r="O24" s="784"/>
      <c r="P24" s="800" t="s">
        <v>101</v>
      </c>
      <c r="Q24" s="801"/>
      <c r="R24" s="783" t="s">
        <v>147</v>
      </c>
      <c r="S24" s="784"/>
      <c r="T24" s="783" t="s">
        <v>104</v>
      </c>
      <c r="U24" s="784"/>
      <c r="V24" s="625"/>
      <c r="W24" s="779" t="s">
        <v>162</v>
      </c>
      <c r="X24" s="401"/>
      <c r="Y24" s="800" t="s">
        <v>100</v>
      </c>
      <c r="Z24" s="801"/>
      <c r="AA24" s="783" t="s">
        <v>101</v>
      </c>
      <c r="AB24" s="784"/>
      <c r="AC24" s="800" t="s">
        <v>147</v>
      </c>
      <c r="AD24" s="801"/>
      <c r="AE24" s="783" t="s">
        <v>104</v>
      </c>
      <c r="AF24" s="784"/>
      <c r="AH24" s="779" t="s">
        <v>310</v>
      </c>
      <c r="AI24" s="401"/>
      <c r="AJ24" s="800" t="s">
        <v>100</v>
      </c>
      <c r="AK24" s="801"/>
      <c r="AL24" s="783" t="s">
        <v>101</v>
      </c>
      <c r="AM24" s="784"/>
      <c r="AN24" s="800" t="s">
        <v>147</v>
      </c>
      <c r="AO24" s="801"/>
      <c r="AP24" s="783" t="s">
        <v>104</v>
      </c>
      <c r="AQ24" s="784"/>
    </row>
    <row r="25" spans="1:50" s="392" customFormat="1" ht="15" customHeight="1" x14ac:dyDescent="0.25">
      <c r="A25" s="780"/>
      <c r="B25" s="634">
        <v>2008</v>
      </c>
      <c r="C25" s="635">
        <f>'NoE 1DGT'!V11</f>
        <v>100</v>
      </c>
      <c r="D25" s="636"/>
      <c r="E25" s="637">
        <f>'NoE 1DGT'!V12</f>
        <v>100</v>
      </c>
      <c r="F25" s="638"/>
      <c r="G25" s="635">
        <f>'NoE 1DGT'!V13</f>
        <v>100</v>
      </c>
      <c r="H25" s="636"/>
      <c r="I25" s="639">
        <f>'NoE 1DGT'!V14</f>
        <v>100</v>
      </c>
      <c r="J25" s="640"/>
      <c r="K25" s="621">
        <f>MIN(C25:J42)</f>
        <v>97.698787754263407</v>
      </c>
      <c r="L25" s="780"/>
      <c r="M25" s="634">
        <v>2008</v>
      </c>
      <c r="N25" s="635">
        <f>'EMP 1DGT'!V11</f>
        <v>100</v>
      </c>
      <c r="O25" s="636"/>
      <c r="P25" s="637">
        <f>'EMP 1DGT'!V12</f>
        <v>100</v>
      </c>
      <c r="Q25" s="638"/>
      <c r="R25" s="635">
        <f>'EMP 1DGT'!V13</f>
        <v>100</v>
      </c>
      <c r="S25" s="636"/>
      <c r="T25" s="639">
        <f>'EMP 1DGT'!V14</f>
        <v>100</v>
      </c>
      <c r="U25" s="640"/>
      <c r="V25" s="621">
        <f>MIN(N25:U42)</f>
        <v>98.556050215377439</v>
      </c>
      <c r="W25" s="780"/>
      <c r="X25" s="634">
        <v>2008</v>
      </c>
      <c r="Y25" s="635">
        <f>'VA 1DGT'!V11</f>
        <v>100</v>
      </c>
      <c r="Z25" s="636"/>
      <c r="AA25" s="637">
        <f>'VA 1DGT'!V12</f>
        <v>100</v>
      </c>
      <c r="AB25" s="638"/>
      <c r="AC25" s="635">
        <f>'VA 1DGT'!V13</f>
        <v>100</v>
      </c>
      <c r="AD25" s="636"/>
      <c r="AE25" s="639">
        <f>'VA 1DGT'!V14</f>
        <v>100</v>
      </c>
      <c r="AF25" s="640"/>
      <c r="AG25" s="621">
        <f>MIN(Y25:AF42)</f>
        <v>90.712690495851618</v>
      </c>
      <c r="AH25" s="780"/>
      <c r="AI25" s="634">
        <v>2008</v>
      </c>
      <c r="AJ25" s="635">
        <f>'VAinfl 1DGT'!V11</f>
        <v>100</v>
      </c>
      <c r="AK25" s="636"/>
      <c r="AL25" s="637">
        <f>'VAinfl 1DGT'!V12</f>
        <v>100</v>
      </c>
      <c r="AM25" s="638"/>
      <c r="AN25" s="635">
        <f>'VAinfl 1DGT'!V13</f>
        <v>100</v>
      </c>
      <c r="AO25" s="636"/>
      <c r="AP25" s="639">
        <f>'VAinfl 1DGT'!V14</f>
        <v>100</v>
      </c>
      <c r="AQ25" s="640"/>
      <c r="AR25" s="621">
        <f>MIN(AJ25:AQ42)</f>
        <v>88.93920425667838</v>
      </c>
    </row>
    <row r="26" spans="1:50" s="392" customFormat="1" ht="14.45" customHeight="1" x14ac:dyDescent="0.25">
      <c r="A26" s="780"/>
      <c r="B26" s="641">
        <v>2009</v>
      </c>
      <c r="C26" s="642">
        <f>'NoE 1DGT'!W11</f>
        <v>107.97607006353952</v>
      </c>
      <c r="D26" s="643"/>
      <c r="E26" s="644">
        <f>'NoE 1DGT'!W12</f>
        <v>108.1105018821048</v>
      </c>
      <c r="F26" s="645"/>
      <c r="G26" s="642">
        <f>'NoE 1DGT'!W13</f>
        <v>112.99192077143601</v>
      </c>
      <c r="H26" s="643"/>
      <c r="I26" s="644">
        <f>'NoE 1DGT'!W14</f>
        <v>97.698787754263407</v>
      </c>
      <c r="J26" s="645"/>
      <c r="K26" s="621">
        <f>MAX(C25:J42)</f>
        <v>140.92480212567131</v>
      </c>
      <c r="L26" s="780"/>
      <c r="M26" s="641">
        <v>2009</v>
      </c>
      <c r="N26" s="642">
        <f>'EMP 1DGT'!W11</f>
        <v>106.92817835151375</v>
      </c>
      <c r="O26" s="643"/>
      <c r="P26" s="644">
        <f>'EMP 1DGT'!W12</f>
        <v>110.02506721133693</v>
      </c>
      <c r="Q26" s="645"/>
      <c r="R26" s="642">
        <f>'EMP 1DGT'!W13</f>
        <v>109.06378270584091</v>
      </c>
      <c r="S26" s="643"/>
      <c r="T26" s="644">
        <f>'EMP 1DGT'!W14</f>
        <v>98.556050215377439</v>
      </c>
      <c r="U26" s="645"/>
      <c r="V26" s="621">
        <f>MAX(N25:U42)</f>
        <v>144.05490194884567</v>
      </c>
      <c r="W26" s="780"/>
      <c r="X26" s="641">
        <v>2009</v>
      </c>
      <c r="Y26" s="642">
        <f>'VA 1DGT'!W11</f>
        <v>99.140566986486164</v>
      </c>
      <c r="Z26" s="643"/>
      <c r="AA26" s="644">
        <f>'VA 1DGT'!W12</f>
        <v>106.23051932886889</v>
      </c>
      <c r="AB26" s="645"/>
      <c r="AC26" s="642">
        <f>'VA 1DGT'!W13</f>
        <v>99.315889343407065</v>
      </c>
      <c r="AD26" s="643"/>
      <c r="AE26" s="644">
        <f>'VA 1DGT'!W14</f>
        <v>90.712690495851618</v>
      </c>
      <c r="AF26" s="645"/>
      <c r="AG26" s="621">
        <f>MAX(Y25:AF42)</f>
        <v>223.1898337120744</v>
      </c>
      <c r="AH26" s="780"/>
      <c r="AI26" s="641">
        <v>2009</v>
      </c>
      <c r="AJ26" s="642">
        <f>'VAinfl 1DGT'!W11</f>
        <v>97.202310824825958</v>
      </c>
      <c r="AK26" s="643"/>
      <c r="AL26" s="644">
        <f>'VAinfl 1DGT'!W12</f>
        <v>104.15365044558294</v>
      </c>
      <c r="AM26" s="645"/>
      <c r="AN26" s="642">
        <f>'VAinfl 1DGT'!W13</f>
        <v>97.374205526964133</v>
      </c>
      <c r="AO26" s="643"/>
      <c r="AP26" s="644">
        <f>'VAinfl 1DGT'!W14</f>
        <v>88.93920425667838</v>
      </c>
      <c r="AQ26" s="645"/>
      <c r="AR26" s="621">
        <f>MAX(AJ25:AQ42)</f>
        <v>151.53935514173637</v>
      </c>
    </row>
    <row r="27" spans="1:50" s="392" customFormat="1" ht="14.45" customHeight="1" x14ac:dyDescent="0.25">
      <c r="A27" s="780"/>
      <c r="B27" s="641">
        <v>2010</v>
      </c>
      <c r="C27" s="642">
        <f>'NoE 1DGT'!X11</f>
        <v>109.08523041866519</v>
      </c>
      <c r="D27" s="643"/>
      <c r="E27" s="644">
        <f>'NoE 1DGT'!X12</f>
        <v>114.51829000551683</v>
      </c>
      <c r="F27" s="645"/>
      <c r="G27" s="642">
        <f>'NoE 1DGT'!X13</f>
        <v>114.88141777430285</v>
      </c>
      <c r="H27" s="643"/>
      <c r="I27" s="644">
        <f>'NoE 1DGT'!X14</f>
        <v>99.743168276145468</v>
      </c>
      <c r="J27" s="645"/>
      <c r="K27" s="621"/>
      <c r="L27" s="780"/>
      <c r="M27" s="641">
        <v>2010</v>
      </c>
      <c r="N27" s="642">
        <f>'EMP 1DGT'!X11</f>
        <v>109.42780806389442</v>
      </c>
      <c r="O27" s="643"/>
      <c r="P27" s="644">
        <f>'EMP 1DGT'!X12</f>
        <v>114.54399996839437</v>
      </c>
      <c r="Q27" s="645"/>
      <c r="R27" s="642">
        <f>'EMP 1DGT'!X13</f>
        <v>111.30138348317681</v>
      </c>
      <c r="S27" s="643"/>
      <c r="T27" s="644">
        <f>'EMP 1DGT'!X14</f>
        <v>99.562558400024699</v>
      </c>
      <c r="U27" s="645"/>
      <c r="W27" s="780"/>
      <c r="X27" s="641">
        <v>2010</v>
      </c>
      <c r="Y27" s="642">
        <f>'VA 1DGT'!X11</f>
        <v>99.343717425533228</v>
      </c>
      <c r="Z27" s="643"/>
      <c r="AA27" s="644">
        <f>'VA 1DGT'!X12</f>
        <v>107.11184498469215</v>
      </c>
      <c r="AB27" s="645"/>
      <c r="AC27" s="642">
        <f>'VA 1DGT'!X13</f>
        <v>102.91036965503012</v>
      </c>
      <c r="AD27" s="643"/>
      <c r="AE27" s="644">
        <f>'VA 1DGT'!X14</f>
        <v>100.32335378036593</v>
      </c>
      <c r="AF27" s="645"/>
      <c r="AH27" s="780"/>
      <c r="AI27" s="641">
        <v>2010</v>
      </c>
      <c r="AJ27" s="642">
        <f>'VAinfl 1DGT'!X11</f>
        <v>96.741183292217855</v>
      </c>
      <c r="AK27" s="643"/>
      <c r="AL27" s="644">
        <f>'VAinfl 1DGT'!X12</f>
        <v>104.30580712060659</v>
      </c>
      <c r="AM27" s="645"/>
      <c r="AN27" s="642">
        <f>'VAinfl 1DGT'!X13</f>
        <v>100.21439897223306</v>
      </c>
      <c r="AO27" s="643"/>
      <c r="AP27" s="644">
        <f>'VAinfl 1DGT'!X14</f>
        <v>97.69515584950247</v>
      </c>
      <c r="AQ27" s="645"/>
    </row>
    <row r="28" spans="1:50" s="392" customFormat="1" ht="14.45" customHeight="1" x14ac:dyDescent="0.25">
      <c r="A28" s="780"/>
      <c r="B28" s="641">
        <v>2011</v>
      </c>
      <c r="C28" s="642">
        <f>'NoE 1DGT'!Y11</f>
        <v>112.62606565196099</v>
      </c>
      <c r="D28" s="643"/>
      <c r="E28" s="644">
        <f>'NoE 1DGT'!Y12</f>
        <v>122.56273995428906</v>
      </c>
      <c r="F28" s="645"/>
      <c r="G28" s="642">
        <f>'NoE 1DGT'!Y13</f>
        <v>119.74415776214056</v>
      </c>
      <c r="H28" s="643"/>
      <c r="I28" s="644">
        <f>'NoE 1DGT'!Y14</f>
        <v>108.29052804602425</v>
      </c>
      <c r="J28" s="645"/>
      <c r="K28" s="621"/>
      <c r="L28" s="780"/>
      <c r="M28" s="641">
        <v>2011</v>
      </c>
      <c r="N28" s="642">
        <f>'EMP 1DGT'!Y11</f>
        <v>110.88469871139908</v>
      </c>
      <c r="O28" s="643"/>
      <c r="P28" s="644">
        <f>'EMP 1DGT'!Y12</f>
        <v>121.21699434456848</v>
      </c>
      <c r="Q28" s="645"/>
      <c r="R28" s="642">
        <f>'EMP 1DGT'!Y13</f>
        <v>116.63811349564922</v>
      </c>
      <c r="S28" s="643"/>
      <c r="T28" s="644">
        <f>'EMP 1DGT'!Y14</f>
        <v>106.39880522002987</v>
      </c>
      <c r="U28" s="645"/>
      <c r="W28" s="780"/>
      <c r="X28" s="641">
        <v>2011</v>
      </c>
      <c r="Y28" s="642">
        <f>'VA 1DGT'!Y11</f>
        <v>105.21980269930064</v>
      </c>
      <c r="Z28" s="643"/>
      <c r="AA28" s="644">
        <f>'VA 1DGT'!Y12</f>
        <v>117.16150249934159</v>
      </c>
      <c r="AB28" s="645"/>
      <c r="AC28" s="642">
        <f>'VA 1DGT'!Y13</f>
        <v>112.12696333416331</v>
      </c>
      <c r="AD28" s="643"/>
      <c r="AE28" s="644">
        <f>'VA 1DGT'!Y14</f>
        <v>106.1990257495205</v>
      </c>
      <c r="AF28" s="645"/>
      <c r="AH28" s="780"/>
      <c r="AI28" s="641">
        <v>2011</v>
      </c>
      <c r="AJ28" s="642">
        <f>'VAinfl 1DGT'!Y11</f>
        <v>101.21629600353381</v>
      </c>
      <c r="AK28" s="643"/>
      <c r="AL28" s="644">
        <f>'VAinfl 1DGT'!Y12</f>
        <v>112.70362624687689</v>
      </c>
      <c r="AM28" s="645"/>
      <c r="AN28" s="642">
        <f>'VAinfl 1DGT'!Y13</f>
        <v>107.86064618693216</v>
      </c>
      <c r="AO28" s="643"/>
      <c r="AP28" s="644">
        <f>'VAinfl 1DGT'!Y14</f>
        <v>102.15826061059353</v>
      </c>
      <c r="AQ28" s="645"/>
    </row>
    <row r="29" spans="1:50" s="392" customFormat="1" ht="14.45" customHeight="1" x14ac:dyDescent="0.25">
      <c r="A29" s="780"/>
      <c r="B29" s="641">
        <v>2012</v>
      </c>
      <c r="C29" s="642">
        <f>'NoE 1DGT'!Z11</f>
        <v>115.23043145238117</v>
      </c>
      <c r="D29" s="643"/>
      <c r="E29" s="644">
        <f>'NoE 1DGT'!Z12</f>
        <v>120.64573270734115</v>
      </c>
      <c r="F29" s="645"/>
      <c r="G29" s="642">
        <f>'NoE 1DGT'!Z13</f>
        <v>120.20458691686213</v>
      </c>
      <c r="H29" s="643"/>
      <c r="I29" s="644">
        <f>'NoE 1DGT'!Z14</f>
        <v>109.30758167248818</v>
      </c>
      <c r="J29" s="645"/>
      <c r="K29" s="621"/>
      <c r="L29" s="780"/>
      <c r="M29" s="641">
        <v>2012</v>
      </c>
      <c r="N29" s="642">
        <f>'EMP 1DGT'!Z11</f>
        <v>114.36129436576292</v>
      </c>
      <c r="O29" s="643"/>
      <c r="P29" s="644">
        <f>'EMP 1DGT'!Z12</f>
        <v>120.32579473331766</v>
      </c>
      <c r="Q29" s="645"/>
      <c r="R29" s="642">
        <f>'EMP 1DGT'!Z13</f>
        <v>117.49977234976552</v>
      </c>
      <c r="S29" s="643"/>
      <c r="T29" s="644">
        <f>'EMP 1DGT'!Z14</f>
        <v>106.83750805395732</v>
      </c>
      <c r="U29" s="645"/>
      <c r="W29" s="780"/>
      <c r="X29" s="641">
        <v>2012</v>
      </c>
      <c r="Y29" s="642">
        <f>'VA 1DGT'!Z11</f>
        <v>106.94350186901387</v>
      </c>
      <c r="Z29" s="643"/>
      <c r="AA29" s="644">
        <f>'VA 1DGT'!Z12</f>
        <v>113.45262837189736</v>
      </c>
      <c r="AB29" s="645"/>
      <c r="AC29" s="642">
        <f>'VA 1DGT'!Z13</f>
        <v>110.36286341535515</v>
      </c>
      <c r="AD29" s="643"/>
      <c r="AE29" s="644">
        <f>'VA 1DGT'!Z14</f>
        <v>108.04397874254276</v>
      </c>
      <c r="AF29" s="645"/>
      <c r="AH29" s="780"/>
      <c r="AI29" s="641">
        <v>2012</v>
      </c>
      <c r="AJ29" s="642">
        <f>'VAinfl 1DGT'!Z11</f>
        <v>101.42153192992605</v>
      </c>
      <c r="AK29" s="643"/>
      <c r="AL29" s="644">
        <f>'VAinfl 1DGT'!Z12</f>
        <v>107.5945632026136</v>
      </c>
      <c r="AM29" s="645"/>
      <c r="AN29" s="642">
        <f>'VAinfl 1DGT'!Z13</f>
        <v>104.6643365902501</v>
      </c>
      <c r="AO29" s="643"/>
      <c r="AP29" s="644">
        <f>'VAinfl 1DGT'!Z14</f>
        <v>102.46518627466109</v>
      </c>
      <c r="AQ29" s="645"/>
    </row>
    <row r="30" spans="1:50" s="392" customFormat="1" ht="14.45" customHeight="1" x14ac:dyDescent="0.25">
      <c r="A30" s="780"/>
      <c r="B30" s="641">
        <v>2013</v>
      </c>
      <c r="C30" s="642">
        <f>'NoE 1DGT'!AA11</f>
        <v>115.24839744614357</v>
      </c>
      <c r="D30" s="646"/>
      <c r="E30" s="644">
        <f>'NoE 1DGT'!AA12</f>
        <v>122.27601451641353</v>
      </c>
      <c r="F30" s="647"/>
      <c r="G30" s="642">
        <f>'NoE 1DGT'!AA13</f>
        <v>117.36382590565546</v>
      </c>
      <c r="H30" s="646"/>
      <c r="I30" s="644">
        <f>'NoE 1DGT'!AA14</f>
        <v>110.1191699198685</v>
      </c>
      <c r="J30" s="647"/>
      <c r="K30" s="621"/>
      <c r="L30" s="780"/>
      <c r="M30" s="641">
        <v>2013</v>
      </c>
      <c r="N30" s="642">
        <f>'EMP 1DGT'!AA11</f>
        <v>113.68722255529724</v>
      </c>
      <c r="O30" s="646"/>
      <c r="P30" s="644">
        <f>'EMP 1DGT'!AA12</f>
        <v>121.47815557473841</v>
      </c>
      <c r="Q30" s="647"/>
      <c r="R30" s="642">
        <f>'EMP 1DGT'!AA13</f>
        <v>116.34895966559431</v>
      </c>
      <c r="S30" s="646"/>
      <c r="T30" s="644">
        <f>'EMP 1DGT'!AA14</f>
        <v>107.77646411321879</v>
      </c>
      <c r="U30" s="647"/>
      <c r="W30" s="780"/>
      <c r="X30" s="641">
        <v>2013</v>
      </c>
      <c r="Y30" s="642">
        <f>'VA 1DGT'!AA11</f>
        <v>111.25902290711413</v>
      </c>
      <c r="Z30" s="646"/>
      <c r="AA30" s="644">
        <f>'VA 1DGT'!AA12</f>
        <v>117.68802718947946</v>
      </c>
      <c r="AB30" s="647"/>
      <c r="AC30" s="642">
        <f>'VA 1DGT'!AA13</f>
        <v>113.16284996891665</v>
      </c>
      <c r="AD30" s="646"/>
      <c r="AE30" s="644">
        <f>'VA 1DGT'!AA14</f>
        <v>110.45560160420804</v>
      </c>
      <c r="AF30" s="647"/>
      <c r="AH30" s="780"/>
      <c r="AI30" s="641">
        <v>2013</v>
      </c>
      <c r="AJ30" s="642">
        <f>'VAinfl 1DGT'!AA11</f>
        <v>103.44981207051558</v>
      </c>
      <c r="AK30" s="646"/>
      <c r="AL30" s="644">
        <f>'VAinfl 1DGT'!AA12</f>
        <v>109.42756800826558</v>
      </c>
      <c r="AM30" s="647"/>
      <c r="AN30" s="642">
        <f>'VAinfl 1DGT'!AA13</f>
        <v>105.22001053722947</v>
      </c>
      <c r="AO30" s="646"/>
      <c r="AP30" s="644">
        <f>'VAinfl 1DGT'!AA14</f>
        <v>102.70278247572551</v>
      </c>
      <c r="AQ30" s="647"/>
    </row>
    <row r="31" spans="1:50" s="392" customFormat="1" ht="14.45" customHeight="1" x14ac:dyDescent="0.25">
      <c r="A31" s="780"/>
      <c r="B31" s="641">
        <v>2014</v>
      </c>
      <c r="C31" s="648">
        <f>'NoE 1DGT'!AB11</f>
        <v>134.12336819545979</v>
      </c>
      <c r="D31" s="648"/>
      <c r="E31" s="649">
        <f>'NoE 1DGT'!AB12</f>
        <v>129.59464378867884</v>
      </c>
      <c r="F31" s="645"/>
      <c r="G31" s="642">
        <f>'NoE 1DGT'!AB13</f>
        <v>122.08322474155156</v>
      </c>
      <c r="I31" s="649">
        <f>'NoE 1DGT'!AB14</f>
        <v>113.71481405383193</v>
      </c>
      <c r="J31" s="645"/>
      <c r="K31" s="621"/>
      <c r="L31" s="780"/>
      <c r="M31" s="641">
        <v>2014</v>
      </c>
      <c r="N31" s="648">
        <f>'EMP 1DGT'!AB11</f>
        <v>128.07444275992421</v>
      </c>
      <c r="O31" s="648"/>
      <c r="P31" s="649">
        <f>'EMP 1DGT'!AB12</f>
        <v>127.77091452851322</v>
      </c>
      <c r="Q31" s="645"/>
      <c r="R31" s="642">
        <f>'EMP 1DGT'!AB13</f>
        <v>120.32141822510185</v>
      </c>
      <c r="T31" s="649">
        <f>'EMP 1DGT'!AB14</f>
        <v>110.67999863438807</v>
      </c>
      <c r="U31" s="645"/>
      <c r="W31" s="780"/>
      <c r="X31" s="641">
        <v>2014</v>
      </c>
      <c r="Y31" s="648">
        <f>'VA 1DGT'!AB11</f>
        <v>126.40408365032563</v>
      </c>
      <c r="Z31" s="648"/>
      <c r="AA31" s="649">
        <f>'VA 1DGT'!AB12</f>
        <v>126.37690602334604</v>
      </c>
      <c r="AB31" s="645"/>
      <c r="AC31" s="642">
        <f>'VA 1DGT'!AB13</f>
        <v>121.66536543286858</v>
      </c>
      <c r="AE31" s="649">
        <f>'VA 1DGT'!AB14</f>
        <v>117.20139105142437</v>
      </c>
      <c r="AF31" s="645"/>
      <c r="AH31" s="780"/>
      <c r="AI31" s="641">
        <v>2014</v>
      </c>
      <c r="AJ31" s="648">
        <f>'VAinfl 1DGT'!AB11</f>
        <v>115.34011305010308</v>
      </c>
      <c r="AK31" s="648"/>
      <c r="AL31" s="649">
        <f>'VAinfl 1DGT'!AB12</f>
        <v>115.31531424236094</v>
      </c>
      <c r="AM31" s="645"/>
      <c r="AN31" s="642">
        <f>'VAinfl 1DGT'!AB13</f>
        <v>111.01616813368678</v>
      </c>
      <c r="AP31" s="649">
        <f>'VAinfl 1DGT'!AB14</f>
        <v>106.94291911403631</v>
      </c>
      <c r="AQ31" s="645"/>
    </row>
    <row r="32" spans="1:50" s="392" customFormat="1" ht="14.45" customHeight="1" x14ac:dyDescent="0.25">
      <c r="A32" s="780"/>
      <c r="B32" s="641">
        <v>2015</v>
      </c>
      <c r="C32" s="642">
        <f>'NoE 1DGT'!AC11</f>
        <v>126.94240524376849</v>
      </c>
      <c r="D32" s="648"/>
      <c r="E32" s="644">
        <f>'NoE 1DGT'!AC12</f>
        <v>132.70696585190106</v>
      </c>
      <c r="F32" s="650"/>
      <c r="G32" s="642">
        <f>'NoE 1DGT'!AC13</f>
        <v>125.78403266440796</v>
      </c>
      <c r="H32" s="648"/>
      <c r="I32" s="644">
        <f>'NoE 1DGT'!AC14</f>
        <v>116.64269570577358</v>
      </c>
      <c r="J32" s="650"/>
      <c r="K32" s="621"/>
      <c r="L32" s="780"/>
      <c r="M32" s="641">
        <v>2015</v>
      </c>
      <c r="N32" s="642">
        <f>'EMP 1DGT'!AC11</f>
        <v>125.55799320313967</v>
      </c>
      <c r="O32" s="648"/>
      <c r="P32" s="644">
        <f>'EMP 1DGT'!AC12</f>
        <v>130.24984246571285</v>
      </c>
      <c r="Q32" s="650"/>
      <c r="R32" s="642">
        <f>'EMP 1DGT'!AC13</f>
        <v>123.69159793513087</v>
      </c>
      <c r="S32" s="648"/>
      <c r="T32" s="644">
        <f>'EMP 1DGT'!AC14</f>
        <v>113.03882143340978</v>
      </c>
      <c r="U32" s="650"/>
      <c r="W32" s="780"/>
      <c r="X32" s="641">
        <v>2015</v>
      </c>
      <c r="Y32" s="642">
        <f>'VA 1DGT'!AC11</f>
        <v>120.10741791037401</v>
      </c>
      <c r="Z32" s="648"/>
      <c r="AA32" s="644">
        <f>'VA 1DGT'!AC12</f>
        <v>131.48632607454346</v>
      </c>
      <c r="AB32" s="650"/>
      <c r="AC32" s="642">
        <f>'VA 1DGT'!AC13</f>
        <v>128.94799988092069</v>
      </c>
      <c r="AD32" s="648"/>
      <c r="AE32" s="644">
        <f>'VA 1DGT'!AC14</f>
        <v>118.74604004502618</v>
      </c>
      <c r="AF32" s="650"/>
      <c r="AH32" s="780"/>
      <c r="AI32" s="641">
        <v>2015</v>
      </c>
      <c r="AJ32" s="642">
        <f>'VAinfl 1DGT'!AC11</f>
        <v>107.77763365446501</v>
      </c>
      <c r="AK32" s="648"/>
      <c r="AL32" s="644">
        <f>'VAinfl 1DGT'!AC12</f>
        <v>117.98842510134133</v>
      </c>
      <c r="AM32" s="650"/>
      <c r="AN32" s="642">
        <f>'VAinfl 1DGT'!AC13</f>
        <v>115.71067410684469</v>
      </c>
      <c r="AO32" s="648"/>
      <c r="AP32" s="644">
        <f>'VAinfl 1DGT'!AC14</f>
        <v>106.55600981649171</v>
      </c>
      <c r="AQ32" s="650"/>
    </row>
    <row r="33" spans="1:43" s="392" customFormat="1" ht="14.45" customHeight="1" x14ac:dyDescent="0.25">
      <c r="A33" s="780"/>
      <c r="B33" s="641">
        <v>2016</v>
      </c>
      <c r="C33" s="642">
        <f>'NoE 1DGT'!AD11</f>
        <v>129.28738301324881</v>
      </c>
      <c r="D33" s="648"/>
      <c r="E33" s="644">
        <f>'NoE 1DGT'!AD12</f>
        <v>140.08864469689294</v>
      </c>
      <c r="F33" s="650"/>
      <c r="G33" s="642">
        <f>'NoE 1DGT'!AD13</f>
        <v>131.40691512466336</v>
      </c>
      <c r="H33" s="648"/>
      <c r="I33" s="644">
        <f>'NoE 1DGT'!AD14</f>
        <v>120.83418943907951</v>
      </c>
      <c r="J33" s="650"/>
      <c r="K33" s="621"/>
      <c r="L33" s="780"/>
      <c r="M33" s="641">
        <v>2016</v>
      </c>
      <c r="N33" s="642">
        <f>'EMP 1DGT'!AD11</f>
        <v>127.54647765756394</v>
      </c>
      <c r="O33" s="648"/>
      <c r="P33" s="644">
        <f>'EMP 1DGT'!AD12</f>
        <v>137.93864162974404</v>
      </c>
      <c r="Q33" s="650"/>
      <c r="R33" s="642">
        <f>'EMP 1DGT'!AD13</f>
        <v>127.85469590818535</v>
      </c>
      <c r="S33" s="648"/>
      <c r="T33" s="644">
        <f>'EMP 1DGT'!AD14</f>
        <v>115.59458156497823</v>
      </c>
      <c r="U33" s="650"/>
      <c r="W33" s="780"/>
      <c r="X33" s="641">
        <v>2016</v>
      </c>
      <c r="Y33" s="642">
        <f>'VA 1DGT'!AD11</f>
        <v>130.21283809574035</v>
      </c>
      <c r="Z33" s="648"/>
      <c r="AA33" s="644">
        <f>'VA 1DGT'!AD12</f>
        <v>141.96754062486914</v>
      </c>
      <c r="AB33" s="650"/>
      <c r="AC33" s="642">
        <f>'VA 1DGT'!AD13</f>
        <v>135.13634396808092</v>
      </c>
      <c r="AD33" s="648"/>
      <c r="AE33" s="644">
        <f>'VA 1DGT'!AD14</f>
        <v>125.70177672378564</v>
      </c>
      <c r="AF33" s="650"/>
      <c r="AH33" s="780"/>
      <c r="AI33" s="641">
        <v>2016</v>
      </c>
      <c r="AJ33" s="642">
        <f>'VAinfl 1DGT'!AD11</f>
        <v>115.39639676994635</v>
      </c>
      <c r="AK33" s="648"/>
      <c r="AL33" s="644">
        <f>'VAinfl 1DGT'!AD12</f>
        <v>125.81357480554601</v>
      </c>
      <c r="AM33" s="650"/>
      <c r="AN33" s="642">
        <f>'VAinfl 1DGT'!AD13</f>
        <v>119.75967496472791</v>
      </c>
      <c r="AO33" s="648"/>
      <c r="AP33" s="644">
        <f>'VAinfl 1DGT'!AD14</f>
        <v>111.39863252838275</v>
      </c>
      <c r="AQ33" s="650"/>
    </row>
    <row r="34" spans="1:43" s="392" customFormat="1" ht="14.45" customHeight="1" x14ac:dyDescent="0.25">
      <c r="A34" s="780"/>
      <c r="B34" s="641">
        <v>2017</v>
      </c>
      <c r="C34" s="651">
        <f>'NoE 1DGT'!AE11</f>
        <v>131.39426341343651</v>
      </c>
      <c r="D34" s="648"/>
      <c r="E34" s="652">
        <f>'NoE 1DGT'!AE12</f>
        <v>140.92480212567131</v>
      </c>
      <c r="F34" s="653"/>
      <c r="G34" s="651">
        <f>'NoE 1DGT'!AE13</f>
        <v>133.85891755711927</v>
      </c>
      <c r="H34" s="654"/>
      <c r="I34" s="652">
        <f>'NoE 1DGT'!AE14</f>
        <v>124.70721183480583</v>
      </c>
      <c r="J34" s="650"/>
      <c r="K34" s="621"/>
      <c r="L34" s="780"/>
      <c r="M34" s="641">
        <v>2017</v>
      </c>
      <c r="N34" s="651">
        <f>'EMP 1DGT'!AE11</f>
        <v>129.72319830824773</v>
      </c>
      <c r="O34" s="648"/>
      <c r="P34" s="652">
        <f>'EMP 1DGT'!AE12</f>
        <v>140.44943198765802</v>
      </c>
      <c r="Q34" s="653"/>
      <c r="R34" s="651">
        <f>'EMP 1DGT'!AE13</f>
        <v>130.79350287317416</v>
      </c>
      <c r="S34" s="654"/>
      <c r="T34" s="652">
        <f>'EMP 1DGT'!AE14</f>
        <v>119.11961086148585</v>
      </c>
      <c r="U34" s="650"/>
      <c r="W34" s="780"/>
      <c r="X34" s="641">
        <v>2017</v>
      </c>
      <c r="Y34" s="651">
        <f>'VA 1DGT'!AE11</f>
        <v>136.21233694378355</v>
      </c>
      <c r="Z34" s="648"/>
      <c r="AA34" s="652">
        <f>'VA 1DGT'!AE12</f>
        <v>147.89245402758772</v>
      </c>
      <c r="AB34" s="653"/>
      <c r="AC34" s="651">
        <f>'VA 1DGT'!AE13</f>
        <v>141.81119362453774</v>
      </c>
      <c r="AD34" s="654"/>
      <c r="AE34" s="652">
        <f>'VA 1DGT'!AE14</f>
        <v>131.84147093994923</v>
      </c>
      <c r="AF34" s="650"/>
      <c r="AH34" s="780"/>
      <c r="AI34" s="641">
        <v>2017</v>
      </c>
      <c r="AJ34" s="651">
        <f>'VAinfl 1DGT'!AE11</f>
        <v>118.96704186581999</v>
      </c>
      <c r="AK34" s="648"/>
      <c r="AL34" s="652">
        <f>'VAinfl 1DGT'!AE12</f>
        <v>129.16838639366605</v>
      </c>
      <c r="AM34" s="653"/>
      <c r="AN34" s="651">
        <f>'VAinfl 1DGT'!AE13</f>
        <v>123.85704986425048</v>
      </c>
      <c r="AO34" s="654"/>
      <c r="AP34" s="652">
        <f>'VAinfl 1DGT'!AE14</f>
        <v>115.1495535932076</v>
      </c>
      <c r="AQ34" s="650"/>
    </row>
    <row r="35" spans="1:43" s="392" customFormat="1" ht="14.45" customHeight="1" x14ac:dyDescent="0.25">
      <c r="A35" s="780"/>
      <c r="B35" s="655">
        <v>2018</v>
      </c>
      <c r="C35" s="656">
        <f>'NoE 1DGT'!AF11</f>
        <v>138.41474720376249</v>
      </c>
      <c r="D35" s="648"/>
      <c r="E35" s="656">
        <f>'NoE 1DGT'!AF12</f>
        <v>138.47299939577493</v>
      </c>
      <c r="F35" s="650"/>
      <c r="G35" s="657">
        <f>'NoE 1DGT'!AF13</f>
        <v>121.05811832160542</v>
      </c>
      <c r="H35" s="650"/>
      <c r="I35" s="658">
        <f>'NoE 1DGT'!AF14</f>
        <v>116.26258475446888</v>
      </c>
      <c r="J35" s="650"/>
      <c r="K35" s="621"/>
      <c r="L35" s="780"/>
      <c r="M35" s="655">
        <v>2018</v>
      </c>
      <c r="N35" s="656">
        <f>'EMP 1DGT'!AF11</f>
        <v>134.790672814316</v>
      </c>
      <c r="O35" s="648"/>
      <c r="P35" s="656">
        <f>'EMP 1DGT'!AF12</f>
        <v>139.46203275527961</v>
      </c>
      <c r="Q35" s="650"/>
      <c r="R35" s="657">
        <f>'EMP 1DGT'!AF13</f>
        <v>116.65100099818379</v>
      </c>
      <c r="S35" s="650"/>
      <c r="T35" s="658">
        <f>'EMP 1DGT'!AF14</f>
        <v>139.02970010248612</v>
      </c>
      <c r="U35" s="650"/>
      <c r="W35" s="780"/>
      <c r="X35" s="655">
        <v>2018</v>
      </c>
      <c r="Y35" s="656">
        <f>'VA 1DGT'!AF11</f>
        <v>132.3237811401583</v>
      </c>
      <c r="Z35" s="648"/>
      <c r="AA35" s="656">
        <f>'VA 1DGT'!AF12</f>
        <v>145.85608856174071</v>
      </c>
      <c r="AB35" s="650"/>
      <c r="AC35" s="657">
        <f>'VA 1DGT'!AF13</f>
        <v>121.6136414721135</v>
      </c>
      <c r="AD35" s="650"/>
      <c r="AE35" s="658">
        <f>'VA 1DGT'!AF14</f>
        <v>162.31230125795739</v>
      </c>
      <c r="AF35" s="650"/>
      <c r="AH35" s="780"/>
      <c r="AI35" s="655">
        <v>2018</v>
      </c>
      <c r="AJ35" s="656">
        <f>'VAinfl 1DGT'!AF11</f>
        <v>113.45452780513946</v>
      </c>
      <c r="AK35" s="648"/>
      <c r="AL35" s="656">
        <f>'VAinfl 1DGT'!AF12</f>
        <v>125.05714024109612</v>
      </c>
      <c r="AM35" s="650"/>
      <c r="AN35" s="657">
        <f>'VAinfl 1DGT'!AF13</f>
        <v>104.27164451465931</v>
      </c>
      <c r="AO35" s="650"/>
      <c r="AP35" s="658">
        <f>'VAinfl 1DGT'!AF14</f>
        <v>139.16671166373135</v>
      </c>
      <c r="AQ35" s="650"/>
    </row>
    <row r="36" spans="1:43" s="392" customFormat="1" ht="14.45" customHeight="1" x14ac:dyDescent="0.25">
      <c r="A36" s="780"/>
      <c r="B36" s="641">
        <v>2019</v>
      </c>
      <c r="C36" s="644">
        <f>'NoE 1DGT'!AG11</f>
        <v>138.02934147280229</v>
      </c>
      <c r="D36" s="650"/>
      <c r="E36" s="644">
        <f>'NoE 1DGT'!AG12</f>
        <v>137.29194579237927</v>
      </c>
      <c r="F36" s="650"/>
      <c r="G36" s="642">
        <f>'NoE 1DGT'!AG13</f>
        <v>121.98332030231953</v>
      </c>
      <c r="H36" s="648"/>
      <c r="I36" s="644">
        <f>'NoE 1DGT'!AG14</f>
        <v>121.45058557633038</v>
      </c>
      <c r="J36" s="650"/>
      <c r="K36" s="621"/>
      <c r="L36" s="780"/>
      <c r="M36" s="641">
        <v>2019</v>
      </c>
      <c r="N36" s="644">
        <f>'EMP 1DGT'!AG11</f>
        <v>134.70814831314306</v>
      </c>
      <c r="O36" s="650"/>
      <c r="P36" s="644">
        <f>'EMP 1DGT'!AG12</f>
        <v>137.87493654183103</v>
      </c>
      <c r="Q36" s="650"/>
      <c r="R36" s="642">
        <f>'EMP 1DGT'!AG13</f>
        <v>118.06662686681342</v>
      </c>
      <c r="S36" s="648"/>
      <c r="T36" s="644">
        <f>'EMP 1DGT'!AG14</f>
        <v>144.05490194884567</v>
      </c>
      <c r="U36" s="650"/>
      <c r="W36" s="780"/>
      <c r="X36" s="641">
        <v>2019</v>
      </c>
      <c r="Y36" s="644">
        <f>'VA 1DGT'!AG11</f>
        <v>130.1736304528408</v>
      </c>
      <c r="Z36" s="650"/>
      <c r="AA36" s="644">
        <f>'VA 1DGT'!AG12</f>
        <v>147.32944936365291</v>
      </c>
      <c r="AB36" s="650"/>
      <c r="AC36" s="642">
        <f>'VA 1DGT'!AG13</f>
        <v>127.3612215113789</v>
      </c>
      <c r="AD36" s="648"/>
      <c r="AE36" s="644">
        <f>'VA 1DGT'!AG14</f>
        <v>169.10148084420393</v>
      </c>
      <c r="AF36" s="650"/>
      <c r="AH36" s="780"/>
      <c r="AI36" s="641">
        <v>2019</v>
      </c>
      <c r="AJ36" s="644">
        <f>'VAinfl 1DGT'!AG11</f>
        <v>109.40545592350891</v>
      </c>
      <c r="AK36" s="650"/>
      <c r="AL36" s="644">
        <f>'VAinfl 1DGT'!AG12</f>
        <v>123.82419943668542</v>
      </c>
      <c r="AM36" s="650"/>
      <c r="AN36" s="642">
        <f>'VAinfl 1DGT'!AG13</f>
        <v>107.04174461413221</v>
      </c>
      <c r="AO36" s="648"/>
      <c r="AP36" s="644">
        <f>'VAinfl 1DGT'!AG14</f>
        <v>142.12267526642469</v>
      </c>
      <c r="AQ36" s="650"/>
    </row>
    <row r="37" spans="1:43" s="392" customFormat="1" ht="14.45" customHeight="1" x14ac:dyDescent="0.25">
      <c r="A37" s="780"/>
      <c r="B37" s="641">
        <v>2020</v>
      </c>
      <c r="C37" s="644">
        <f>'NoE 1DGT'!AH11</f>
        <v>134.13104050596331</v>
      </c>
      <c r="D37" s="650"/>
      <c r="E37" s="644">
        <f>'NoE 1DGT'!AH12</f>
        <v>122.38560067853349</v>
      </c>
      <c r="F37" s="650"/>
      <c r="G37" s="642">
        <f>'NoE 1DGT'!AH13</f>
        <v>110.61158891495091</v>
      </c>
      <c r="H37" s="648"/>
      <c r="I37" s="644">
        <f>'NoE 1DGT'!AH14</f>
        <v>111.67043353194987</v>
      </c>
      <c r="J37" s="650"/>
      <c r="K37" s="621"/>
      <c r="L37" s="780"/>
      <c r="M37" s="641">
        <v>2020</v>
      </c>
      <c r="N37" s="644">
        <f>'EMP 1DGT'!AH11</f>
        <v>126.96542848724785</v>
      </c>
      <c r="O37" s="650"/>
      <c r="P37" s="644">
        <f>'EMP 1DGT'!AH12</f>
        <v>123.14059169680723</v>
      </c>
      <c r="Q37" s="650"/>
      <c r="R37" s="642">
        <f>'EMP 1DGT'!AH13</f>
        <v>107.85961619583092</v>
      </c>
      <c r="S37" s="648"/>
      <c r="T37" s="644">
        <f>'EMP 1DGT'!AH14</f>
        <v>137.76408444961598</v>
      </c>
      <c r="U37" s="650"/>
      <c r="W37" s="780"/>
      <c r="X37" s="641">
        <v>2020</v>
      </c>
      <c r="Y37" s="644">
        <f>'VA 1DGT'!AH11</f>
        <v>128.80082475784391</v>
      </c>
      <c r="Z37" s="650"/>
      <c r="AA37" s="644">
        <f>'VA 1DGT'!AH12</f>
        <v>139.05562989294745</v>
      </c>
      <c r="AB37" s="650"/>
      <c r="AC37" s="642">
        <f>'VA 1DGT'!AH13</f>
        <v>118.55193311645101</v>
      </c>
      <c r="AD37" s="648"/>
      <c r="AE37" s="644">
        <f>'VA 1DGT'!AH14</f>
        <v>160.71478552450188</v>
      </c>
      <c r="AF37" s="650"/>
      <c r="AH37" s="780"/>
      <c r="AI37" s="641">
        <v>2020</v>
      </c>
      <c r="AJ37" s="644">
        <f>'VAinfl 1DGT'!AH11</f>
        <v>106.38432921698856</v>
      </c>
      <c r="AK37" s="650"/>
      <c r="AL37" s="644">
        <f>'VAinfl 1DGT'!AH12</f>
        <v>114.8543880663787</v>
      </c>
      <c r="AM37" s="650"/>
      <c r="AN37" s="642">
        <f>'VAinfl 1DGT'!AH13</f>
        <v>97.919154676863783</v>
      </c>
      <c r="AO37" s="648"/>
      <c r="AP37" s="644">
        <f>'VAinfl 1DGT'!AH14</f>
        <v>132.74398425181755</v>
      </c>
      <c r="AQ37" s="650"/>
    </row>
    <row r="38" spans="1:43" s="392" customFormat="1" ht="14.45" customHeight="1" x14ac:dyDescent="0.25">
      <c r="A38" s="780"/>
      <c r="B38" s="336">
        <v>2021</v>
      </c>
      <c r="C38" s="644">
        <f>'NoE 1DGT'!AI11</f>
        <v>137.08596696047354</v>
      </c>
      <c r="D38" s="650"/>
      <c r="E38" s="644">
        <f>'NoE 1DGT'!AI12</f>
        <v>129.06172478110915</v>
      </c>
      <c r="F38" s="650"/>
      <c r="G38" s="642">
        <f>'NoE 1DGT'!AI13</f>
        <v>114.90313613065763</v>
      </c>
      <c r="H38" s="648"/>
      <c r="I38" s="644">
        <f>'NoE 1DGT'!AI14</f>
        <v>111.56770084240806</v>
      </c>
      <c r="J38" s="650"/>
      <c r="K38" s="621"/>
      <c r="L38" s="780"/>
      <c r="M38" s="336">
        <v>2021</v>
      </c>
      <c r="N38" s="644">
        <f>'EMP 1DGT'!AI11</f>
        <v>132.50390428070745</v>
      </c>
      <c r="O38" s="650"/>
      <c r="P38" s="644">
        <f>'EMP 1DGT'!AI12</f>
        <v>129.37970010212567</v>
      </c>
      <c r="Q38" s="650"/>
      <c r="R38" s="642">
        <f>'EMP 1DGT'!AI13</f>
        <v>112.09206327611615</v>
      </c>
      <c r="S38" s="648"/>
      <c r="T38" s="644">
        <f>'EMP 1DGT'!AI14</f>
        <v>137.5781394233247</v>
      </c>
      <c r="U38" s="650"/>
      <c r="W38" s="780"/>
      <c r="X38" s="336">
        <v>2021</v>
      </c>
      <c r="Y38" s="644">
        <f>'VA 1DGT'!AI11</f>
        <v>174.67680525302177</v>
      </c>
      <c r="Z38" s="650"/>
      <c r="AA38" s="644">
        <f>'VA 1DGT'!AI12</f>
        <v>171.30925592444294</v>
      </c>
      <c r="AB38" s="650"/>
      <c r="AC38" s="642">
        <f>'VA 1DGT'!AI13</f>
        <v>139.60999966799434</v>
      </c>
      <c r="AD38" s="648"/>
      <c r="AE38" s="644">
        <f>'VA 1DGT'!AI14</f>
        <v>184.03227877505901</v>
      </c>
      <c r="AF38" s="650"/>
      <c r="AH38" s="780"/>
      <c r="AI38" s="336">
        <v>2021</v>
      </c>
      <c r="AJ38" s="644">
        <f>'VAinfl 1DGT'!AI11</f>
        <v>140.34226050483491</v>
      </c>
      <c r="AK38" s="650"/>
      <c r="AL38" s="644">
        <f>'VAinfl 1DGT'!AI12</f>
        <v>137.63663805857109</v>
      </c>
      <c r="AM38" s="650"/>
      <c r="AN38" s="642">
        <f>'VAinfl 1DGT'!AI13</f>
        <v>112.16820066124201</v>
      </c>
      <c r="AO38" s="648"/>
      <c r="AP38" s="644">
        <f>'VAinfl 1DGT'!AI14</f>
        <v>147.85881830009575</v>
      </c>
      <c r="AQ38" s="650"/>
    </row>
    <row r="39" spans="1:43" s="392" customFormat="1" ht="14.45" customHeight="1" x14ac:dyDescent="0.25">
      <c r="A39" s="780"/>
      <c r="B39" s="336">
        <v>2022</v>
      </c>
      <c r="C39" s="644">
        <f>'NoE 1DGT'!AJ11</f>
        <v>136.83201348280699</v>
      </c>
      <c r="D39" s="650"/>
      <c r="E39" s="644">
        <f>'NoE 1DGT'!AJ12</f>
        <v>131.26583276100834</v>
      </c>
      <c r="F39" s="650"/>
      <c r="G39" s="642">
        <f>'NoE 1DGT'!AJ13</f>
        <v>112.29476153244723</v>
      </c>
      <c r="H39" s="648"/>
      <c r="I39" s="644">
        <f>'NoE 1DGT'!AJ14</f>
        <v>111.89644544894185</v>
      </c>
      <c r="J39" s="650"/>
      <c r="K39" s="621"/>
      <c r="L39" s="780"/>
      <c r="M39" s="336">
        <v>2022</v>
      </c>
      <c r="N39" s="644">
        <f>'EMP 1DGT'!AJ11</f>
        <v>140.71789925848907</v>
      </c>
      <c r="O39" s="650"/>
      <c r="P39" s="644">
        <f>'EMP 1DGT'!AJ12</f>
        <v>128.8988797781285</v>
      </c>
      <c r="Q39" s="650"/>
      <c r="R39" s="642">
        <f>'EMP 1DGT'!AJ13</f>
        <v>109.62570389561166</v>
      </c>
      <c r="S39" s="648"/>
      <c r="T39" s="644">
        <f>'EMP 1DGT'!AJ14</f>
        <v>139.11604026467646</v>
      </c>
      <c r="U39" s="650"/>
      <c r="W39" s="780"/>
      <c r="X39" s="336">
        <v>2022</v>
      </c>
      <c r="Y39" s="644">
        <f>'VA 1DGT'!AJ11</f>
        <v>189.95348591549299</v>
      </c>
      <c r="Z39" s="650">
        <f>'VA 1DGT'!AJ11</f>
        <v>189.95348591549299</v>
      </c>
      <c r="AA39" s="644">
        <f>'VA 1DGT'!AJ12</f>
        <v>177.85840622847246</v>
      </c>
      <c r="AB39" s="650">
        <f>'VA 1DGT'!AJ12</f>
        <v>177.85840622847246</v>
      </c>
      <c r="AC39" s="642">
        <f>'VA 1DGT'!AJ13</f>
        <v>151.02329872494087</v>
      </c>
      <c r="AD39" s="648">
        <f>'VA 1DGT'!AJ13</f>
        <v>151.02329872494087</v>
      </c>
      <c r="AE39" s="644">
        <f>'VA 1DGT'!AJ14</f>
        <v>197.86057086689587</v>
      </c>
      <c r="AF39" s="650">
        <f>'VA 1DGT'!AJ14</f>
        <v>197.86057086689587</v>
      </c>
      <c r="AH39" s="780"/>
      <c r="AI39" s="336">
        <v>2022</v>
      </c>
      <c r="AJ39" s="644">
        <f>'VAinfl 1DGT'!AJ11</f>
        <v>143.85232907300215</v>
      </c>
      <c r="AK39" s="650">
        <f>'VAinfl 1DGT'!AJ11</f>
        <v>143.85232907300215</v>
      </c>
      <c r="AL39" s="644">
        <f>'VAinfl 1DGT'!AJ12</f>
        <v>134.69268993863227</v>
      </c>
      <c r="AM39" s="650">
        <f>'VAinfl 1DGT'!AJ12</f>
        <v>134.69268993863227</v>
      </c>
      <c r="AN39" s="642">
        <f>'VAinfl 1DGT'!AJ13</f>
        <v>114.37038473479548</v>
      </c>
      <c r="AO39" s="648">
        <f>'VAinfl 1DGT'!AJ13</f>
        <v>114.37038473479548</v>
      </c>
      <c r="AP39" s="644">
        <f>'VAinfl 1DGT'!AJ14</f>
        <v>149.84038757561527</v>
      </c>
      <c r="AQ39" s="650">
        <f>'VAinfl 1DGT'!AJ14</f>
        <v>149.84038757561527</v>
      </c>
    </row>
    <row r="40" spans="1:43" s="392" customFormat="1" ht="14.45" customHeight="1" x14ac:dyDescent="0.25">
      <c r="A40" s="780"/>
      <c r="B40" s="336">
        <v>2023</v>
      </c>
      <c r="C40" s="644">
        <f>'NoE 1DGT'!AK11</f>
        <v>138.50336239007817</v>
      </c>
      <c r="D40" s="650">
        <f>'NoE 1DGT'!AK11</f>
        <v>138.50336239007817</v>
      </c>
      <c r="E40" s="644">
        <f>'NoE 1DGT'!AK12</f>
        <v>132.02392881403003</v>
      </c>
      <c r="F40" s="650">
        <f>'NoE 1DGT'!AK12</f>
        <v>132.02392881403003</v>
      </c>
      <c r="G40" s="642">
        <f>'NoE 1DGT'!AK13</f>
        <v>113.91495091651464</v>
      </c>
      <c r="H40" s="648">
        <f>'NoE 1DGT'!AK13</f>
        <v>113.91495091651464</v>
      </c>
      <c r="I40" s="644">
        <f>'NoE 1DGT'!AK14</f>
        <v>112.79021984795563</v>
      </c>
      <c r="J40" s="650">
        <f>'NoE 1DGT'!AK14</f>
        <v>112.79021984795563</v>
      </c>
      <c r="K40" s="621"/>
      <c r="L40" s="780"/>
      <c r="M40" s="336">
        <v>2023</v>
      </c>
      <c r="N40" s="644">
        <f>'EMP 1DGT'!AK11</f>
        <v>141.94314618726992</v>
      </c>
      <c r="O40" s="650">
        <f>'EMP 1DGT'!AK11</f>
        <v>141.94314618726992</v>
      </c>
      <c r="P40" s="644">
        <f>'EMP 1DGT'!AK12</f>
        <v>129.71827536005722</v>
      </c>
      <c r="Q40" s="650">
        <f>'EMP 1DGT'!AK12</f>
        <v>129.71827536005722</v>
      </c>
      <c r="R40" s="642">
        <f>'EMP 1DGT'!AK13</f>
        <v>110.45661095194309</v>
      </c>
      <c r="S40" s="648">
        <f>'EMP 1DGT'!AK13</f>
        <v>110.45661095194309</v>
      </c>
      <c r="T40" s="644">
        <f>'EMP 1DGT'!AK14</f>
        <v>139.48894147896206</v>
      </c>
      <c r="U40" s="650">
        <f>'EMP 1DGT'!AK14</f>
        <v>139.48894147896206</v>
      </c>
      <c r="W40" s="780"/>
      <c r="X40" s="336" t="s">
        <v>272</v>
      </c>
      <c r="Y40" s="659"/>
      <c r="Z40" s="650">
        <f>'VA 1DGT'!AK11</f>
        <v>212.3083836231994</v>
      </c>
      <c r="AA40" s="659"/>
      <c r="AB40" s="650">
        <f>'VA 1DGT'!AK12</f>
        <v>190.74514670577494</v>
      </c>
      <c r="AC40" s="660"/>
      <c r="AD40" s="648">
        <f>'VA 1DGT'!AK13</f>
        <v>161.23734525615092</v>
      </c>
      <c r="AE40" s="659"/>
      <c r="AF40" s="650">
        <f>'VA 1DGT'!AK14</f>
        <v>212.39470976782232</v>
      </c>
      <c r="AH40" s="780"/>
      <c r="AI40" s="336" t="s">
        <v>272</v>
      </c>
      <c r="AJ40" s="659"/>
      <c r="AK40" s="650">
        <f>'VAinfl 1DGT'!AK11</f>
        <v>151.47776317316755</v>
      </c>
      <c r="AL40" s="659"/>
      <c r="AM40" s="650">
        <f>'VAinfl 1DGT'!AK12</f>
        <v>136.09282716978487</v>
      </c>
      <c r="AN40" s="660"/>
      <c r="AO40" s="648">
        <f>'VAinfl 1DGT'!AK13</f>
        <v>115.03960410121397</v>
      </c>
      <c r="AP40" s="659"/>
      <c r="AQ40" s="650">
        <f>'VAinfl 1DGT'!AK14</f>
        <v>151.53935514173637</v>
      </c>
    </row>
    <row r="41" spans="1:43" s="392" customFormat="1" ht="15" customHeight="1" x14ac:dyDescent="0.25">
      <c r="A41" s="780"/>
      <c r="B41" s="336" t="s">
        <v>296</v>
      </c>
      <c r="C41" s="659"/>
      <c r="D41" s="650">
        <f>'NoE 1DGT'!AL11</f>
        <v>138.68033701902604</v>
      </c>
      <c r="E41" s="659"/>
      <c r="F41" s="650">
        <f>'NoE 1DGT'!AL12</f>
        <v>132.16016092652848</v>
      </c>
      <c r="G41" s="660"/>
      <c r="H41" s="648">
        <f>'NoE 1DGT'!AL13</f>
        <v>113.66736165407002</v>
      </c>
      <c r="I41" s="659"/>
      <c r="J41" s="650">
        <f>'NoE 1DGT'!AL14</f>
        <v>112.00945140743785</v>
      </c>
      <c r="K41" s="621"/>
      <c r="L41" s="780"/>
      <c r="M41" s="336" t="s">
        <v>296</v>
      </c>
      <c r="N41" s="659"/>
      <c r="O41" s="650">
        <f>'EMP 1DGT'!AL11</f>
        <v>141.96717779670993</v>
      </c>
      <c r="P41" s="659"/>
      <c r="Q41" s="650">
        <f>'EMP 1DGT'!AL12</f>
        <v>129.83367539837903</v>
      </c>
      <c r="R41" s="660"/>
      <c r="S41" s="648">
        <f>'EMP 1DGT'!AL13</f>
        <v>110.23917509552074</v>
      </c>
      <c r="T41" s="659"/>
      <c r="U41" s="650">
        <f>'EMP 1DGT'!AL14</f>
        <v>138.64894879411901</v>
      </c>
      <c r="W41" s="780"/>
      <c r="X41" s="336" t="s">
        <v>296</v>
      </c>
      <c r="Y41" s="659"/>
      <c r="Z41" s="650">
        <f>'VA 1DGT'!AL11</f>
        <v>215.96988193701995</v>
      </c>
      <c r="AA41" s="659"/>
      <c r="AB41" s="650">
        <f>'VA 1DGT'!AL12</f>
        <v>192.8957776211937</v>
      </c>
      <c r="AC41" s="660"/>
      <c r="AD41" s="648">
        <f>'VA 1DGT'!AL13</f>
        <v>161.86484564998784</v>
      </c>
      <c r="AE41" s="659"/>
      <c r="AF41" s="650">
        <f>'VA 1DGT'!AL14</f>
        <v>212.8806703238649</v>
      </c>
      <c r="AH41" s="780"/>
      <c r="AI41" s="336" t="s">
        <v>296</v>
      </c>
      <c r="AJ41" s="659"/>
      <c r="AK41" s="650">
        <f>'VAinfl 1DGT'!AL11</f>
        <v>149.74749135494824</v>
      </c>
      <c r="AL41" s="659"/>
      <c r="AM41" s="650">
        <f>'VAinfl 1DGT'!AL12</f>
        <v>133.74855110658098</v>
      </c>
      <c r="AN41" s="660"/>
      <c r="AO41" s="648">
        <f>'VAinfl 1DGT'!AL13</f>
        <v>112.2325685287455</v>
      </c>
      <c r="AP41" s="659"/>
      <c r="AQ41" s="650">
        <f>'VAinfl 1DGT'!AL14</f>
        <v>147.60551820024008</v>
      </c>
    </row>
    <row r="42" spans="1:43" s="392" customFormat="1" ht="15" customHeight="1" thickBot="1" x14ac:dyDescent="0.3">
      <c r="A42" s="780"/>
      <c r="B42" s="337" t="s">
        <v>315</v>
      </c>
      <c r="C42" s="661"/>
      <c r="D42" s="662">
        <f>'NoE 1DGT'!AM11</f>
        <v>138.88192697750605</v>
      </c>
      <c r="E42" s="661"/>
      <c r="F42" s="663">
        <f>'NoE 1DGT'!AM12</f>
        <v>131.96688396251554</v>
      </c>
      <c r="G42" s="664"/>
      <c r="H42" s="662">
        <f>'NoE 1DGT'!AM13</f>
        <v>113.2221353487968</v>
      </c>
      <c r="I42" s="661"/>
      <c r="J42" s="663">
        <f>'NoE 1DGT'!AM14</f>
        <v>111.52660776659133</v>
      </c>
      <c r="K42" s="621"/>
      <c r="L42" s="780"/>
      <c r="M42" s="337" t="s">
        <v>315</v>
      </c>
      <c r="N42" s="661"/>
      <c r="O42" s="662">
        <f>'EMP 1DGT'!AM11</f>
        <v>141.99908301038244</v>
      </c>
      <c r="P42" s="661"/>
      <c r="Q42" s="663">
        <f>'EMP 1DGT'!AM12</f>
        <v>129.56611402914433</v>
      </c>
      <c r="R42" s="664"/>
      <c r="S42" s="662">
        <f>'EMP 1DGT'!AM13</f>
        <v>109.72017602633311</v>
      </c>
      <c r="T42" s="661"/>
      <c r="U42" s="663">
        <f>'EMP 1DGT'!AM14</f>
        <v>137.92886031638272</v>
      </c>
      <c r="W42" s="780"/>
      <c r="X42" s="337" t="s">
        <v>315</v>
      </c>
      <c r="Y42" s="661"/>
      <c r="Z42" s="662">
        <f>'VA 1DGT'!AM11</f>
        <v>223.1898337120744</v>
      </c>
      <c r="AA42" s="661"/>
      <c r="AB42" s="663">
        <f>'VA 1DGT'!AM12</f>
        <v>198.48248310913115</v>
      </c>
      <c r="AC42" s="664"/>
      <c r="AD42" s="662">
        <f>'VA 1DGT'!AM13</f>
        <v>166.0583913007809</v>
      </c>
      <c r="AE42" s="661"/>
      <c r="AF42" s="663">
        <f>'VA 1DGT'!AM14</f>
        <v>217.90421419193635</v>
      </c>
      <c r="AH42" s="780"/>
      <c r="AI42" s="337" t="s">
        <v>315</v>
      </c>
      <c r="AJ42" s="661"/>
      <c r="AK42" s="662">
        <f>'VAinfl 1DGT'!AM11</f>
        <v>151.12656689958618</v>
      </c>
      <c r="AL42" s="661"/>
      <c r="AM42" s="663">
        <f>'VAinfl 1DGT'!AM12</f>
        <v>134.39669613574065</v>
      </c>
      <c r="AN42" s="664"/>
      <c r="AO42" s="662">
        <f>'VAinfl 1DGT'!AM13</f>
        <v>112.44165634591582</v>
      </c>
      <c r="AP42" s="661"/>
      <c r="AQ42" s="663">
        <f>'VAinfl 1DGT'!AM14</f>
        <v>147.54756189415954</v>
      </c>
    </row>
    <row r="43" spans="1:43" s="392" customFormat="1" ht="15.75" thickBot="1" x14ac:dyDescent="0.3">
      <c r="B43" s="632"/>
      <c r="E43" s="621"/>
      <c r="F43" s="621"/>
      <c r="I43" s="621"/>
      <c r="J43" s="621"/>
      <c r="K43" s="621"/>
      <c r="M43" s="632"/>
      <c r="X43" s="632"/>
    </row>
    <row r="44" spans="1:43" s="392" customFormat="1" ht="14.45" customHeight="1" thickBot="1" x14ac:dyDescent="0.3">
      <c r="A44" s="777" t="s">
        <v>142</v>
      </c>
      <c r="B44" s="402"/>
      <c r="C44" s="805" t="s">
        <v>148</v>
      </c>
      <c r="D44" s="806"/>
      <c r="E44" s="789" t="s">
        <v>149</v>
      </c>
      <c r="F44" s="791"/>
      <c r="G44" s="805" t="s">
        <v>150</v>
      </c>
      <c r="H44" s="806"/>
      <c r="I44" s="789" t="s">
        <v>151</v>
      </c>
      <c r="J44" s="791"/>
      <c r="K44" s="805" t="s">
        <v>152</v>
      </c>
      <c r="L44" s="806"/>
      <c r="M44" s="792" t="s">
        <v>153</v>
      </c>
      <c r="N44" s="793"/>
      <c r="O44" s="802" t="s">
        <v>154</v>
      </c>
      <c r="P44" s="802"/>
      <c r="Q44" s="792" t="s">
        <v>155</v>
      </c>
      <c r="R44" s="793"/>
      <c r="S44" s="802" t="s">
        <v>156</v>
      </c>
      <c r="T44" s="793"/>
      <c r="U44" s="792" t="s">
        <v>157</v>
      </c>
      <c r="V44" s="793"/>
      <c r="W44" s="792" t="s">
        <v>158</v>
      </c>
      <c r="X44" s="802"/>
      <c r="Y44" s="792" t="s">
        <v>159</v>
      </c>
      <c r="Z44" s="793"/>
    </row>
    <row r="45" spans="1:43" s="392" customFormat="1" ht="14.45" customHeight="1" x14ac:dyDescent="0.25">
      <c r="A45" s="778"/>
      <c r="B45" s="393">
        <v>2008</v>
      </c>
      <c r="C45" s="394">
        <f>'NoE 1DGT'!V22</f>
        <v>100</v>
      </c>
      <c r="D45" s="627"/>
      <c r="E45" s="309">
        <f>'NoE 1DGT'!V28</f>
        <v>100</v>
      </c>
      <c r="F45" s="404"/>
      <c r="G45" s="394">
        <f>'NoE 1DGT'!V34</f>
        <v>100</v>
      </c>
      <c r="H45" s="627"/>
      <c r="I45" s="309">
        <f>'NoE 1DGT'!V40</f>
        <v>100</v>
      </c>
      <c r="J45" s="404"/>
      <c r="K45" s="394">
        <f>'NoE 1DGT'!V46</f>
        <v>100</v>
      </c>
      <c r="L45" s="627"/>
      <c r="M45" s="309">
        <f>'NoE 1DGT'!V52</f>
        <v>100</v>
      </c>
      <c r="N45" s="404"/>
      <c r="O45" s="394">
        <f>'NoE 1DGT'!V58</f>
        <v>100</v>
      </c>
      <c r="P45" s="403"/>
      <c r="Q45" s="309">
        <f>'NoE 1DGT'!V64</f>
        <v>100</v>
      </c>
      <c r="R45" s="404"/>
      <c r="S45" s="394">
        <f>'NoE 1DGT'!V70</f>
        <v>100</v>
      </c>
      <c r="T45" s="403"/>
      <c r="U45" s="665">
        <f>'NoE 1DGT'!V82</f>
        <v>100</v>
      </c>
      <c r="V45" s="666"/>
      <c r="W45" s="394">
        <f>'NoE 1DGT'!V88</f>
        <v>100</v>
      </c>
      <c r="X45" s="403"/>
      <c r="Y45" s="309">
        <f>'NoE 1DGT'!V94</f>
        <v>100</v>
      </c>
      <c r="Z45" s="404"/>
      <c r="AA45" s="798">
        <f>MIN(C45:Z62)</f>
        <v>68.902478693643872</v>
      </c>
      <c r="AB45" s="798"/>
      <c r="AC45" s="799"/>
      <c r="AD45" s="799"/>
      <c r="AE45" s="798"/>
      <c r="AF45" s="798"/>
    </row>
    <row r="46" spans="1:43" s="392" customFormat="1" ht="14.45" customHeight="1" x14ac:dyDescent="0.25">
      <c r="A46" s="778"/>
      <c r="B46" s="395">
        <v>2009</v>
      </c>
      <c r="C46" s="396">
        <f>'NoE 1DGT'!W22</f>
        <v>96.580188679245282</v>
      </c>
      <c r="D46" s="629"/>
      <c r="E46" s="311">
        <f>'NoE 1DGT'!W28</f>
        <v>91.953217719546814</v>
      </c>
      <c r="F46" s="315"/>
      <c r="G46" s="396">
        <f>'NoE 1DGT'!W34</f>
        <v>105.395935529082</v>
      </c>
      <c r="H46" s="629"/>
      <c r="I46" s="311">
        <f>'NoE 1DGT'!W40</f>
        <v>100.17861129716455</v>
      </c>
      <c r="J46" s="315"/>
      <c r="K46" s="396">
        <f>'NoE 1DGT'!W46</f>
        <v>101.70351484708956</v>
      </c>
      <c r="L46" s="629"/>
      <c r="M46" s="311">
        <f>'NoE 1DGT'!W52</f>
        <v>127.30339937388688</v>
      </c>
      <c r="N46" s="315"/>
      <c r="O46" s="396">
        <f>'NoE 1DGT'!W58</f>
        <v>97.488233113535003</v>
      </c>
      <c r="P46" s="397"/>
      <c r="Q46" s="311">
        <f>'NoE 1DGT'!W64</f>
        <v>125.58044005253322</v>
      </c>
      <c r="R46" s="315"/>
      <c r="S46" s="396">
        <f>'NoE 1DGT'!W70</f>
        <v>99.471449925261581</v>
      </c>
      <c r="T46" s="397"/>
      <c r="U46" s="311">
        <f>'NoE 1DGT'!W82</f>
        <v>93.56526359161191</v>
      </c>
      <c r="V46" s="315"/>
      <c r="W46" s="396">
        <f>'NoE 1DGT'!W88</f>
        <v>101.30556222969726</v>
      </c>
      <c r="X46" s="397"/>
      <c r="Y46" s="311">
        <f>'NoE 1DGT'!W94</f>
        <v>105.10472888904144</v>
      </c>
      <c r="Z46" s="315"/>
      <c r="AA46" s="621">
        <f>MAX(C45:Z62)</f>
        <v>5508.1990189208127</v>
      </c>
    </row>
    <row r="47" spans="1:43" s="392" customFormat="1" ht="14.45" customHeight="1" x14ac:dyDescent="0.25">
      <c r="A47" s="778"/>
      <c r="B47" s="395">
        <v>2010</v>
      </c>
      <c r="C47" s="396">
        <f>'NoE 1DGT'!X22</f>
        <v>106.78066037735849</v>
      </c>
      <c r="D47" s="629"/>
      <c r="E47" s="311">
        <f>'NoE 1DGT'!X28</f>
        <v>107.39691220218646</v>
      </c>
      <c r="F47" s="315"/>
      <c r="G47" s="396">
        <f>'NoE 1DGT'!X34</f>
        <v>109.18009810791871</v>
      </c>
      <c r="H47" s="629"/>
      <c r="I47" s="311">
        <f>'NoE 1DGT'!X40</f>
        <v>100.37954900647466</v>
      </c>
      <c r="J47" s="315"/>
      <c r="K47" s="396">
        <f>'NoE 1DGT'!X46</f>
        <v>100.9310349201517</v>
      </c>
      <c r="L47" s="629"/>
      <c r="M47" s="311">
        <f>'NoE 1DGT'!X52</f>
        <v>124.9746125510238</v>
      </c>
      <c r="N47" s="315"/>
      <c r="O47" s="396">
        <f>'NoE 1DGT'!X58</f>
        <v>97.530919670639506</v>
      </c>
      <c r="P47" s="397"/>
      <c r="Q47" s="311">
        <f>'NoE 1DGT'!X64</f>
        <v>124.86534022205123</v>
      </c>
      <c r="R47" s="315"/>
      <c r="S47" s="396">
        <f>'NoE 1DGT'!X70</f>
        <v>102.31150971599402</v>
      </c>
      <c r="T47" s="397"/>
      <c r="U47" s="311">
        <f>'NoE 1DGT'!X82</f>
        <v>94.579077483572959</v>
      </c>
      <c r="V47" s="315"/>
      <c r="W47" s="396">
        <f>'NoE 1DGT'!X88</f>
        <v>104.36238587217684</v>
      </c>
      <c r="X47" s="397"/>
      <c r="Y47" s="311">
        <f>'NoE 1DGT'!X94</f>
        <v>108.62286444881113</v>
      </c>
      <c r="Z47" s="315"/>
    </row>
    <row r="48" spans="1:43" s="392" customFormat="1" ht="14.45" customHeight="1" x14ac:dyDescent="0.25">
      <c r="A48" s="778"/>
      <c r="B48" s="395">
        <v>2011</v>
      </c>
      <c r="C48" s="396">
        <f>'NoE 1DGT'!Y22</f>
        <v>102.83018867924528</v>
      </c>
      <c r="D48" s="629"/>
      <c r="E48" s="311">
        <f>'NoE 1DGT'!Y28</f>
        <v>106.51909091384385</v>
      </c>
      <c r="F48" s="315"/>
      <c r="G48" s="396">
        <f>'NoE 1DGT'!Y34</f>
        <v>112.40364400840924</v>
      </c>
      <c r="H48" s="629"/>
      <c r="I48" s="311">
        <f>'NoE 1DGT'!Y40</f>
        <v>106.54163875865149</v>
      </c>
      <c r="J48" s="315"/>
      <c r="K48" s="396">
        <f>'NoE 1DGT'!Y46</f>
        <v>102.69839457784205</v>
      </c>
      <c r="L48" s="629"/>
      <c r="M48" s="311">
        <f>'NoE 1DGT'!Y52</f>
        <v>127.35671854777155</v>
      </c>
      <c r="N48" s="315"/>
      <c r="O48" s="396">
        <f>'NoE 1DGT'!Y58</f>
        <v>99.900023589939451</v>
      </c>
      <c r="P48" s="397"/>
      <c r="Q48" s="311">
        <f>'NoE 1DGT'!Y64</f>
        <v>128.36389092991905</v>
      </c>
      <c r="R48" s="315"/>
      <c r="S48" s="396">
        <f>'NoE 1DGT'!Y70</f>
        <v>110.44783258594917</v>
      </c>
      <c r="T48" s="397"/>
      <c r="U48" s="311">
        <f>'NoE 1DGT'!Y82</f>
        <v>106.67978661115087</v>
      </c>
      <c r="V48" s="315"/>
      <c r="W48" s="396">
        <f>'NoE 1DGT'!Y88</f>
        <v>111.72543248438251</v>
      </c>
      <c r="X48" s="397"/>
      <c r="Y48" s="311">
        <f>'NoE 1DGT'!Y94</f>
        <v>112.36495936982469</v>
      </c>
      <c r="Z48" s="315"/>
    </row>
    <row r="49" spans="1:26" s="392" customFormat="1" ht="14.45" customHeight="1" x14ac:dyDescent="0.25">
      <c r="A49" s="778"/>
      <c r="B49" s="395">
        <v>2012</v>
      </c>
      <c r="C49" s="396">
        <f>'NoE 1DGT'!Z22</f>
        <v>110.67216981132076</v>
      </c>
      <c r="D49" s="629"/>
      <c r="E49" s="311">
        <f>'NoE 1DGT'!Z28</f>
        <v>104.3038861498727</v>
      </c>
      <c r="F49" s="315"/>
      <c r="G49" s="396">
        <f>'NoE 1DGT'!Z34</f>
        <v>120.4625087596356</v>
      </c>
      <c r="H49" s="629"/>
      <c r="I49" s="311">
        <f>'NoE 1DGT'!Z40</f>
        <v>109.24313462826524</v>
      </c>
      <c r="J49" s="315"/>
      <c r="K49" s="396">
        <f>'NoE 1DGT'!Z46</f>
        <v>115.75317849909729</v>
      </c>
      <c r="L49" s="629"/>
      <c r="M49" s="311">
        <f>'NoE 1DGT'!Z52</f>
        <v>127.45096737795772</v>
      </c>
      <c r="N49" s="315"/>
      <c r="O49" s="396">
        <f>'NoE 1DGT'!Z58</f>
        <v>97.689309264106228</v>
      </c>
      <c r="P49" s="397"/>
      <c r="Q49" s="311">
        <f>'NoE 1DGT'!Z64</f>
        <v>125.48902761465608</v>
      </c>
      <c r="R49" s="315"/>
      <c r="S49" s="396">
        <f>'NoE 1DGT'!Z70</f>
        <v>112.46995515695068</v>
      </c>
      <c r="T49" s="397"/>
      <c r="U49" s="311">
        <f>'NoE 1DGT'!Z82</f>
        <v>106.85218918743088</v>
      </c>
      <c r="V49" s="315"/>
      <c r="W49" s="396">
        <f>'NoE 1DGT'!Z88</f>
        <v>114.02871215761652</v>
      </c>
      <c r="X49" s="397"/>
      <c r="Y49" s="311">
        <f>'NoE 1DGT'!Z94</f>
        <v>117.15477222217456</v>
      </c>
      <c r="Z49" s="315"/>
    </row>
    <row r="50" spans="1:26" s="392" customFormat="1" ht="14.45" customHeight="1" x14ac:dyDescent="0.25">
      <c r="A50" s="778"/>
      <c r="B50" s="395">
        <v>2013</v>
      </c>
      <c r="C50" s="396">
        <f>'NoE 1DGT'!AA22</f>
        <v>99.174528301886795</v>
      </c>
      <c r="D50" s="335"/>
      <c r="E50" s="311">
        <f>'NoE 1DGT'!AA28</f>
        <v>103.84746090584464</v>
      </c>
      <c r="F50" s="315"/>
      <c r="G50" s="396">
        <f>'NoE 1DGT'!AA34</f>
        <v>125.43798177995795</v>
      </c>
      <c r="H50" s="335"/>
      <c r="I50" s="311">
        <f>'NoE 1DGT'!AA40</f>
        <v>109.55570439830319</v>
      </c>
      <c r="J50" s="315"/>
      <c r="K50" s="396">
        <f>'NoE 1DGT'!AA46</f>
        <v>113.14526597071595</v>
      </c>
      <c r="L50" s="335"/>
      <c r="M50" s="311">
        <f>'NoE 1DGT'!AA52</f>
        <v>122.01174791756546</v>
      </c>
      <c r="N50" s="315"/>
      <c r="O50" s="396">
        <f>'NoE 1DGT'!AA58</f>
        <v>101.09075386706508</v>
      </c>
      <c r="P50" s="397"/>
      <c r="Q50" s="311">
        <f>'NoE 1DGT'!AA64</f>
        <v>117.89658823325215</v>
      </c>
      <c r="R50" s="315"/>
      <c r="S50" s="396">
        <f>'NoE 1DGT'!AA70</f>
        <v>118.16801195814649</v>
      </c>
      <c r="T50" s="397"/>
      <c r="U50" s="311">
        <f>'NoE 1DGT'!AA82</f>
        <v>111.28423654934618</v>
      </c>
      <c r="V50" s="315"/>
      <c r="W50" s="396">
        <f>'NoE 1DGT'!AA88</f>
        <v>119.97507208073041</v>
      </c>
      <c r="X50" s="397"/>
      <c r="Y50" s="311">
        <f>'NoE 1DGT'!AA94</f>
        <v>127.60620908022207</v>
      </c>
      <c r="Z50" s="315"/>
    </row>
    <row r="51" spans="1:26" s="392" customFormat="1" ht="14.45" customHeight="1" x14ac:dyDescent="0.25">
      <c r="A51" s="778"/>
      <c r="B51" s="395">
        <v>2014</v>
      </c>
      <c r="C51" s="397">
        <f>'NoE 1DGT'!AB22</f>
        <v>111.6745283018868</v>
      </c>
      <c r="D51" s="397"/>
      <c r="E51" s="314">
        <f>'NoE 1DGT'!AB28</f>
        <v>108.93035463143531</v>
      </c>
      <c r="F51" s="315"/>
      <c r="G51" s="335">
        <f>'NoE 1DGT'!AB34</f>
        <v>131.11422564821302</v>
      </c>
      <c r="H51" s="397"/>
      <c r="I51" s="314">
        <f>'NoE 1DGT'!AB40</f>
        <v>117.19133735208752</v>
      </c>
      <c r="J51" s="315"/>
      <c r="K51" s="335">
        <f>'NoE 1DGT'!AB46</f>
        <v>143.03859017128167</v>
      </c>
      <c r="L51" s="397"/>
      <c r="M51" s="314">
        <f>'NoE 1DGT'!AB52</f>
        <v>130.9010055420967</v>
      </c>
      <c r="N51" s="315"/>
      <c r="O51" s="335">
        <f>'NoE 1DGT'!AB58</f>
        <v>115.53341346423878</v>
      </c>
      <c r="P51" s="397"/>
      <c r="Q51" s="314">
        <f>'NoE 1DGT'!AB64</f>
        <v>130.68333690111837</v>
      </c>
      <c r="R51" s="315"/>
      <c r="S51" s="335">
        <f>'NoE 1DGT'!AB70</f>
        <v>136.74977578475335</v>
      </c>
      <c r="T51" s="397"/>
      <c r="U51" s="314">
        <f>'NoE 1DGT'!AB82</f>
        <v>139.83475375707502</v>
      </c>
      <c r="V51" s="315"/>
      <c r="W51" s="335">
        <f>'NoE 1DGT'!AB88</f>
        <v>137.99044930321961</v>
      </c>
      <c r="X51" s="397"/>
      <c r="Y51" s="314">
        <f>'NoE 1DGT'!AB94</f>
        <v>153.99651618771398</v>
      </c>
      <c r="Z51" s="315"/>
    </row>
    <row r="52" spans="1:26" s="392" customFormat="1" ht="14.45" customHeight="1" x14ac:dyDescent="0.25">
      <c r="A52" s="778"/>
      <c r="B52" s="395">
        <v>2015</v>
      </c>
      <c r="C52" s="396">
        <f>'NoE 1DGT'!AC22</f>
        <v>105.60141509433963</v>
      </c>
      <c r="D52" s="397"/>
      <c r="E52" s="311">
        <f>'NoE 1DGT'!AC28</f>
        <v>104.92656938657075</v>
      </c>
      <c r="F52" s="315"/>
      <c r="G52" s="396">
        <f>'NoE 1DGT'!AC34</f>
        <v>130.97407147862648</v>
      </c>
      <c r="H52" s="397"/>
      <c r="I52" s="311">
        <f>'NoE 1DGT'!AC40</f>
        <v>116.9903996427774</v>
      </c>
      <c r="J52" s="315"/>
      <c r="K52" s="396">
        <f>'NoE 1DGT'!AC46</f>
        <v>140.449704242086</v>
      </c>
      <c r="L52" s="397"/>
      <c r="M52" s="311">
        <f>'NoE 1DGT'!AC52</f>
        <v>132.77691124901824</v>
      </c>
      <c r="N52" s="315"/>
      <c r="O52" s="396">
        <f>'NoE 1DGT'!AC58</f>
        <v>112.91605351546265</v>
      </c>
      <c r="P52" s="397"/>
      <c r="Q52" s="311">
        <f>'NoE 1DGT'!AC64</f>
        <v>133.1138663411304</v>
      </c>
      <c r="R52" s="315"/>
      <c r="S52" s="396">
        <f>'NoE 1DGT'!AC70</f>
        <v>143.90194319880419</v>
      </c>
      <c r="T52" s="397"/>
      <c r="U52" s="311">
        <f>'NoE 1DGT'!AC82</f>
        <v>68.902478693643872</v>
      </c>
      <c r="V52" s="315"/>
      <c r="W52" s="396">
        <f>'NoE 1DGT'!AC88</f>
        <v>143.63016578567996</v>
      </c>
      <c r="X52" s="397"/>
      <c r="Y52" s="311">
        <f>'NoE 1DGT'!AC94</f>
        <v>160.53681600151023</v>
      </c>
      <c r="Z52" s="315"/>
    </row>
    <row r="53" spans="1:26" s="392" customFormat="1" ht="14.45" customHeight="1" x14ac:dyDescent="0.25">
      <c r="A53" s="778"/>
      <c r="B53" s="395">
        <v>2016</v>
      </c>
      <c r="C53" s="396">
        <f>'NoE 1DGT'!AD22</f>
        <v>102.2995283018868</v>
      </c>
      <c r="D53" s="397"/>
      <c r="E53" s="311">
        <f>'NoE 1DGT'!AD28</f>
        <v>103.21432119162017</v>
      </c>
      <c r="F53" s="315"/>
      <c r="G53" s="396">
        <f>'NoE 1DGT'!AD34</f>
        <v>124.94744218640504</v>
      </c>
      <c r="H53" s="397"/>
      <c r="I53" s="311">
        <f>'NoE 1DGT'!AD40</f>
        <v>119.98213887028355</v>
      </c>
      <c r="J53" s="315"/>
      <c r="K53" s="396">
        <f>'NoE 1DGT'!AD46</f>
        <v>151.64495520292925</v>
      </c>
      <c r="L53" s="397"/>
      <c r="M53" s="311">
        <f>'NoE 1DGT'!AD52</f>
        <v>129.81692275357028</v>
      </c>
      <c r="N53" s="315"/>
      <c r="O53" s="396">
        <f>'NoE 1DGT'!AD58</f>
        <v>118.65290212421787</v>
      </c>
      <c r="P53" s="397"/>
      <c r="Q53" s="311">
        <f>'NoE 1DGT'!AD64</f>
        <v>132.9021134787061</v>
      </c>
      <c r="R53" s="315"/>
      <c r="S53" s="396">
        <f>'NoE 1DGT'!AD70</f>
        <v>147.03258594917787</v>
      </c>
      <c r="T53" s="397"/>
      <c r="U53" s="311">
        <f>'NoE 1DGT'!AD82</f>
        <v>82.00236375859302</v>
      </c>
      <c r="V53" s="315"/>
      <c r="W53" s="396">
        <f>'NoE 1DGT'!AD88</f>
        <v>145.58235223450265</v>
      </c>
      <c r="X53" s="397"/>
      <c r="Y53" s="311">
        <f>'NoE 1DGT'!AD94</f>
        <v>169.30040587271213</v>
      </c>
      <c r="Z53" s="315"/>
    </row>
    <row r="54" spans="1:26" s="392" customFormat="1" ht="14.45" customHeight="1" x14ac:dyDescent="0.25">
      <c r="A54" s="778"/>
      <c r="B54" s="398">
        <v>2017</v>
      </c>
      <c r="C54" s="406">
        <f>'NoE 1DGT'!AE22</f>
        <v>93.985849056603769</v>
      </c>
      <c r="D54" s="407"/>
      <c r="E54" s="321">
        <f>'NoE 1DGT'!AE28</f>
        <v>97.268768070100222</v>
      </c>
      <c r="F54" s="405"/>
      <c r="G54" s="406">
        <f>'NoE 1DGT'!AE34</f>
        <v>128.87175893482831</v>
      </c>
      <c r="H54" s="407"/>
      <c r="I54" s="321">
        <f>'NoE 1DGT'!AE40</f>
        <v>120.76356329537843</v>
      </c>
      <c r="J54" s="405"/>
      <c r="K54" s="406">
        <f>'NoE 1DGT'!AE46</f>
        <v>142.99377195986656</v>
      </c>
      <c r="L54" s="407"/>
      <c r="M54" s="321">
        <f>'NoE 1DGT'!AE52</f>
        <v>130.30122014624055</v>
      </c>
      <c r="N54" s="405"/>
      <c r="O54" s="406">
        <f>'NoE 1DGT'!AE58</f>
        <v>122.07007335347839</v>
      </c>
      <c r="P54" s="407"/>
      <c r="Q54" s="321">
        <f>'NoE 1DGT'!AE64</f>
        <v>135.73532049316432</v>
      </c>
      <c r="R54" s="405"/>
      <c r="S54" s="406">
        <f>'NoE 1DGT'!AE70</f>
        <v>158.05680119581464</v>
      </c>
      <c r="T54" s="407"/>
      <c r="U54" s="321">
        <f>'NoE 1DGT'!AE82</f>
        <v>87.125105718560931</v>
      </c>
      <c r="V54" s="405"/>
      <c r="W54" s="406">
        <f>'NoE 1DGT'!AE88</f>
        <v>153.97675396444018</v>
      </c>
      <c r="X54" s="407"/>
      <c r="Y54" s="321">
        <f>'NoE 1DGT'!AE94</f>
        <v>178.85600528578416</v>
      </c>
      <c r="Z54" s="405"/>
    </row>
    <row r="55" spans="1:26" s="392" customFormat="1" ht="14.45" customHeight="1" x14ac:dyDescent="0.25">
      <c r="A55" s="778"/>
      <c r="B55" s="395">
        <v>2018</v>
      </c>
      <c r="C55" s="667">
        <f>'NoE 1DGT'!AF22</f>
        <v>89.504716981132077</v>
      </c>
      <c r="D55" s="397"/>
      <c r="E55" s="399">
        <f>'NoE 1DGT'!AF28</f>
        <v>105.41802383031228</v>
      </c>
      <c r="F55" s="315"/>
      <c r="G55" s="409">
        <f>'NoE 1DGT'!AF34</f>
        <v>4751.2263489838824</v>
      </c>
      <c r="H55" s="397"/>
      <c r="I55" s="399">
        <f>'NoE 1DGT'!AF40</f>
        <v>228.39919624916277</v>
      </c>
      <c r="J55" s="315"/>
      <c r="K55" s="409">
        <f>'NoE 1DGT'!AF46</f>
        <v>150.87120683604567</v>
      </c>
      <c r="L55" s="397"/>
      <c r="M55" s="399">
        <f>'NoE 1DGT'!AF52</f>
        <v>128.39434064536113</v>
      </c>
      <c r="N55" s="315"/>
      <c r="O55" s="409">
        <f>'NoE 1DGT'!AF58</f>
        <v>121.42415834466024</v>
      </c>
      <c r="P55" s="397"/>
      <c r="Q55" s="399">
        <f>'NoE 1DGT'!AF64</f>
        <v>135.45934750033268</v>
      </c>
      <c r="R55" s="315"/>
      <c r="S55" s="409">
        <f>'NoE 1DGT'!AF70</f>
        <v>154.70971599402094</v>
      </c>
      <c r="T55" s="397"/>
      <c r="U55" s="399">
        <f>'NoE 1DGT'!AF82</f>
        <v>90.524364062195048</v>
      </c>
      <c r="V55" s="315"/>
      <c r="W55" s="409">
        <f>'NoE 1DGT'!AF88</f>
        <v>150.03904372897645</v>
      </c>
      <c r="X55" s="397"/>
      <c r="Y55" s="399">
        <f>'NoE 1DGT'!AF94</f>
        <v>188.29833789546848</v>
      </c>
      <c r="Z55" s="315"/>
    </row>
    <row r="56" spans="1:26" s="392" customFormat="1" ht="14.45" customHeight="1" x14ac:dyDescent="0.25">
      <c r="A56" s="778"/>
      <c r="B56" s="395">
        <v>2019</v>
      </c>
      <c r="C56" s="311">
        <f>'NoE 1DGT'!AG22</f>
        <v>90.919811320754718</v>
      </c>
      <c r="D56" s="397"/>
      <c r="E56" s="311">
        <f>'NoE 1DGT'!AG28</f>
        <v>108.76723358202322</v>
      </c>
      <c r="F56" s="315"/>
      <c r="G56" s="396">
        <f>'NoE 1DGT'!AG34</f>
        <v>5087.5963559915908</v>
      </c>
      <c r="H56" s="397"/>
      <c r="I56" s="311">
        <f>'NoE 1DGT'!AG40</f>
        <v>224.75999106943513</v>
      </c>
      <c r="J56" s="315"/>
      <c r="K56" s="396">
        <f>'NoE 1DGT'!AG46</f>
        <v>159.18160254702741</v>
      </c>
      <c r="L56" s="397"/>
      <c r="M56" s="311">
        <f>'NoE 1DGT'!AG52</f>
        <v>126.7651190831757</v>
      </c>
      <c r="N56" s="315"/>
      <c r="O56" s="396">
        <f>'NoE 1DGT'!AG58</f>
        <v>118.07101695105649</v>
      </c>
      <c r="P56" s="397"/>
      <c r="Q56" s="311">
        <f>'NoE 1DGT'!AG64</f>
        <v>136.40471410470775</v>
      </c>
      <c r="R56" s="315"/>
      <c r="S56" s="396">
        <f>'NoE 1DGT'!AG70</f>
        <v>151.29088191330345</v>
      </c>
      <c r="T56" s="397"/>
      <c r="U56" s="311">
        <f>'NoE 1DGT'!AG82</f>
        <v>86.607355843254609</v>
      </c>
      <c r="V56" s="315"/>
      <c r="W56" s="396">
        <f>'NoE 1DGT'!AG88</f>
        <v>145.88509130225853</v>
      </c>
      <c r="X56" s="397"/>
      <c r="Y56" s="311">
        <f>'NoE 1DGT'!AG94</f>
        <v>183.55228721715477</v>
      </c>
      <c r="Z56" s="315"/>
    </row>
    <row r="57" spans="1:26" s="392" customFormat="1" ht="14.45" customHeight="1" x14ac:dyDescent="0.25">
      <c r="A57" s="778"/>
      <c r="B57" s="395">
        <v>2020</v>
      </c>
      <c r="C57" s="311">
        <f>'NoE 1DGT'!AH22</f>
        <v>96.933962264150949</v>
      </c>
      <c r="D57" s="397"/>
      <c r="E57" s="311">
        <f>'NoE 1DGT'!AH28</f>
        <v>113.08941856756714</v>
      </c>
      <c r="F57" s="315"/>
      <c r="G57" s="396">
        <f>'NoE 1DGT'!AH34</f>
        <v>4367.6243868255078</v>
      </c>
      <c r="H57" s="397"/>
      <c r="I57" s="311">
        <f>'NoE 1DGT'!AH40</f>
        <v>219.73654833668229</v>
      </c>
      <c r="J57" s="315"/>
      <c r="K57" s="396">
        <f>'NoE 1DGT'!AH46</f>
        <v>166.36646921284844</v>
      </c>
      <c r="L57" s="397"/>
      <c r="M57" s="311">
        <f>'NoE 1DGT'!AH52</f>
        <v>119.53495060786071</v>
      </c>
      <c r="N57" s="315"/>
      <c r="O57" s="396">
        <f>'NoE 1DGT'!AH58</f>
        <v>109.8066748295346</v>
      </c>
      <c r="P57" s="397"/>
      <c r="Q57" s="311">
        <f>'NoE 1DGT'!AH64</f>
        <v>123.94080176807854</v>
      </c>
      <c r="R57" s="315"/>
      <c r="S57" s="396">
        <f>'NoE 1DGT'!AH70</f>
        <v>143.26218236173392</v>
      </c>
      <c r="T57" s="397"/>
      <c r="U57" s="311">
        <f>'NoE 1DGT'!AH82</f>
        <v>85.391321319367634</v>
      </c>
      <c r="V57" s="315"/>
      <c r="W57" s="396">
        <f>'NoE 1DGT'!AH88</f>
        <v>135.34628784238348</v>
      </c>
      <c r="X57" s="397"/>
      <c r="Y57" s="311">
        <f>'NoE 1DGT'!AH94</f>
        <v>171.78369472880323</v>
      </c>
      <c r="Z57" s="315"/>
    </row>
    <row r="58" spans="1:26" s="392" customFormat="1" ht="14.45" customHeight="1" x14ac:dyDescent="0.25">
      <c r="A58" s="778"/>
      <c r="B58" s="395">
        <v>2021</v>
      </c>
      <c r="C58" s="311">
        <f>'NoE 1DGT'!AI22</f>
        <v>92.806603773584911</v>
      </c>
      <c r="D58" s="397"/>
      <c r="E58" s="311">
        <f>'NoE 1DGT'!AI28</f>
        <v>105.61878819881946</v>
      </c>
      <c r="F58" s="315"/>
      <c r="G58" s="396">
        <f>'NoE 1DGT'!AI34</f>
        <v>4457.3931324456898</v>
      </c>
      <c r="H58" s="397"/>
      <c r="I58" s="311">
        <f>'NoE 1DGT'!AI40</f>
        <v>200.46885465505693</v>
      </c>
      <c r="J58" s="315"/>
      <c r="K58" s="396">
        <f>'NoE 1DGT'!AI46</f>
        <v>160.64791912426907</v>
      </c>
      <c r="L58" s="397"/>
      <c r="M58" s="311">
        <f>'NoE 1DGT'!AI52</f>
        <v>118.58184271949911</v>
      </c>
      <c r="N58" s="315"/>
      <c r="O58" s="396">
        <f>'NoE 1DGT'!AI58</f>
        <v>112.0825423214747</v>
      </c>
      <c r="P58" s="397"/>
      <c r="Q58" s="311">
        <f>'NoE 1DGT'!AI64</f>
        <v>128.69540565715707</v>
      </c>
      <c r="R58" s="315"/>
      <c r="S58" s="396">
        <f>'NoE 1DGT'!AI70</f>
        <v>153.56412556053812</v>
      </c>
      <c r="T58" s="397"/>
      <c r="U58" s="311">
        <f>'NoE 1DGT'!AI82</f>
        <v>108.37507861123761</v>
      </c>
      <c r="V58" s="315"/>
      <c r="W58" s="396">
        <f>'NoE 1DGT'!AI88</f>
        <v>141.32448342143201</v>
      </c>
      <c r="X58" s="397"/>
      <c r="Y58" s="311">
        <f>'NoE 1DGT'!AI94</f>
        <v>185.57221187756889</v>
      </c>
      <c r="Z58" s="315"/>
    </row>
    <row r="59" spans="1:26" s="392" customFormat="1" ht="14.45" customHeight="1" x14ac:dyDescent="0.25">
      <c r="A59" s="778"/>
      <c r="B59" s="395">
        <v>2022</v>
      </c>
      <c r="C59" s="311">
        <f>'NoE 1DGT'!AJ22</f>
        <v>91.745283018867923</v>
      </c>
      <c r="D59" s="397"/>
      <c r="E59" s="311">
        <f>'NoE 1DGT'!AJ28</f>
        <v>104.61235223690196</v>
      </c>
      <c r="F59" s="315"/>
      <c r="G59" s="396">
        <f>'NoE 1DGT'!AJ34</f>
        <v>4634.6881569726702</v>
      </c>
      <c r="H59" s="397"/>
      <c r="I59" s="396">
        <f>'NoE 1DGT'!AJ40</f>
        <v>216.00803750837241</v>
      </c>
      <c r="J59" s="315"/>
      <c r="K59" s="396">
        <f>'NoE 1DGT'!AJ46</f>
        <v>161.32991700174622</v>
      </c>
      <c r="L59" s="397"/>
      <c r="M59" s="396">
        <f>'NoE 1DGT'!AJ52</f>
        <v>118.52476244206241</v>
      </c>
      <c r="N59" s="315"/>
      <c r="O59" s="396">
        <f>'NoE 1DGT'!AJ58</f>
        <v>112.52850451017176</v>
      </c>
      <c r="P59" s="397">
        <f>'NoE 1DGT'!AJ58</f>
        <v>112.52850451017176</v>
      </c>
      <c r="Q59" s="396">
        <f>'NoE 1DGT'!AJ64</f>
        <v>132.07593017941139</v>
      </c>
      <c r="R59" s="315"/>
      <c r="S59" s="396">
        <f>'NoE 1DGT'!AJ70</f>
        <v>155.21076233183857</v>
      </c>
      <c r="T59" s="397"/>
      <c r="U59" s="396">
        <f>'NoE 1DGT'!AJ82</f>
        <v>100.54648363801965</v>
      </c>
      <c r="V59" s="315"/>
      <c r="W59" s="396">
        <f>'NoE 1DGT'!AJ88</f>
        <v>141.1361725132148</v>
      </c>
      <c r="X59" s="397"/>
      <c r="Y59" s="396">
        <f>'NoE 1DGT'!AJ94</f>
        <v>190.081431966981</v>
      </c>
      <c r="Z59" s="315"/>
    </row>
    <row r="60" spans="1:26" s="392" customFormat="1" ht="14.45" customHeight="1" x14ac:dyDescent="0.25">
      <c r="A60" s="778"/>
      <c r="B60" s="395">
        <v>2023</v>
      </c>
      <c r="C60" s="311">
        <f>'NoE 1DGT'!AK22</f>
        <v>90.978773584905667</v>
      </c>
      <c r="D60" s="397">
        <f>'NoE 1DGT'!AK22</f>
        <v>90.978773584905667</v>
      </c>
      <c r="E60" s="311">
        <f>'NoE 1DGT'!AK28</f>
        <v>103.15105950258537</v>
      </c>
      <c r="F60" s="315">
        <f>'NoE 1DGT'!AK28</f>
        <v>103.15105950258537</v>
      </c>
      <c r="G60" s="396">
        <f>'NoE 1DGT'!AK34</f>
        <v>5192.2915206727403</v>
      </c>
      <c r="H60" s="397">
        <f>'NoE 1DGT'!AK34</f>
        <v>5192.2915206727403</v>
      </c>
      <c r="I60" s="311">
        <f>'NoE 1DGT'!AK40</f>
        <v>216.05269033266353</v>
      </c>
      <c r="J60" s="315">
        <f>'NoE 1DGT'!AK40</f>
        <v>216.05269033266353</v>
      </c>
      <c r="K60" s="396">
        <f>'NoE 1DGT'!AK46</f>
        <v>161.68973113301283</v>
      </c>
      <c r="L60" s="397">
        <f>'NoE 1DGT'!AK46</f>
        <v>161.68973113301283</v>
      </c>
      <c r="M60" s="311">
        <f>'NoE 1DGT'!AK52</f>
        <v>117.71966504054248</v>
      </c>
      <c r="N60" s="315">
        <f>'NoE 1DGT'!AK52</f>
        <v>117.71966504054248</v>
      </c>
      <c r="O60" s="396"/>
      <c r="P60" s="397">
        <f>'NoE 1DGT'!AK58</f>
        <v>112.57231439772637</v>
      </c>
      <c r="Q60" s="311">
        <f>'NoE 1DGT'!AK64</f>
        <v>134.01121248763329</v>
      </c>
      <c r="R60" s="315">
        <f>'NoE 1DGT'!AK64</f>
        <v>134.01121248763329</v>
      </c>
      <c r="S60" s="396">
        <f>'NoE 1DGT'!AK70</f>
        <v>161.56890881913304</v>
      </c>
      <c r="T60" s="397">
        <f>'NoE 1DGT'!AK70</f>
        <v>161.56890881913304</v>
      </c>
      <c r="U60" s="311">
        <f>'NoE 1DGT'!AK82</f>
        <v>101.58360982803114</v>
      </c>
      <c r="V60" s="315">
        <f>'NoE 1DGT'!AK82</f>
        <v>101.58360982803114</v>
      </c>
      <c r="W60" s="396">
        <f>'NoE 1DGT'!AK88</f>
        <v>143.75180201826046</v>
      </c>
      <c r="X60" s="397">
        <f>'NoE 1DGT'!AK88</f>
        <v>143.75180201826046</v>
      </c>
      <c r="Y60" s="311">
        <f>'NoE 1DGT'!AK94</f>
        <v>196.24503385132874</v>
      </c>
      <c r="Z60" s="315">
        <f>'NoE 1DGT'!AK94</f>
        <v>196.24503385132874</v>
      </c>
    </row>
    <row r="61" spans="1:26" s="392" customFormat="1" ht="15" customHeight="1" x14ac:dyDescent="0.25">
      <c r="A61" s="778"/>
      <c r="B61" s="395" t="s">
        <v>296</v>
      </c>
      <c r="C61" s="316"/>
      <c r="D61" s="397">
        <f>'NoE 1DGT'!AL22</f>
        <v>93.691037735849051</v>
      </c>
      <c r="E61" s="311"/>
      <c r="F61" s="315">
        <f>'NoE 1DGT'!AL28</f>
        <v>102.21206782071323</v>
      </c>
      <c r="G61" s="668"/>
      <c r="H61" s="397">
        <f>'NoE 1DGT'!AL34</f>
        <v>5348.2831114225646</v>
      </c>
      <c r="I61" s="311"/>
      <c r="J61" s="315">
        <f>'NoE 1DGT'!AL40</f>
        <v>222.5496762670239</v>
      </c>
      <c r="K61" s="668"/>
      <c r="L61" s="397">
        <f>'NoE 1DGT'!AL46</f>
        <v>160.36590264300602</v>
      </c>
      <c r="M61" s="311"/>
      <c r="N61" s="315">
        <f>'NoE 1DGT'!AL52</f>
        <v>117.12054336884258</v>
      </c>
      <c r="O61" s="396"/>
      <c r="P61" s="397">
        <f>'NoE 1DGT'!AL58</f>
        <v>112.76665056559688</v>
      </c>
      <c r="Q61" s="311"/>
      <c r="R61" s="315">
        <f>'NoE 1DGT'!AL64</f>
        <v>135.97773702145878</v>
      </c>
      <c r="S61" s="396"/>
      <c r="T61" s="397">
        <f>'NoE 1DGT'!AL70</f>
        <v>162.46337817638266</v>
      </c>
      <c r="U61" s="311"/>
      <c r="V61" s="315">
        <f>'NoE 1DGT'!AL82</f>
        <v>102.25966647149394</v>
      </c>
      <c r="W61" s="396"/>
      <c r="X61" s="397">
        <f>'NoE 1DGT'!AL88</f>
        <v>145.86376741950986</v>
      </c>
      <c r="Y61" s="311"/>
      <c r="Z61" s="315">
        <f>'NoE 1DGT'!AL94</f>
        <v>192.33904529814055</v>
      </c>
    </row>
    <row r="62" spans="1:26" s="392" customFormat="1" ht="15" customHeight="1" thickBot="1" x14ac:dyDescent="0.3">
      <c r="A62" s="778"/>
      <c r="B62" s="400" t="s">
        <v>315</v>
      </c>
      <c r="C62" s="669"/>
      <c r="D62" s="413">
        <f>'NoE 1DGT'!AM22</f>
        <v>88.030660377358487</v>
      </c>
      <c r="E62" s="414"/>
      <c r="F62" s="411">
        <f>'NoE 1DGT'!AM28</f>
        <v>100.86736481081618</v>
      </c>
      <c r="G62" s="669"/>
      <c r="H62" s="413">
        <f>'NoE 1DGT'!AM34</f>
        <v>5508.1990189208127</v>
      </c>
      <c r="I62" s="414"/>
      <c r="J62" s="411">
        <f>'NoE 1DGT'!AM40</f>
        <v>226.61308327751729</v>
      </c>
      <c r="K62" s="669"/>
      <c r="L62" s="413">
        <f>'NoE 1DGT'!AM46</f>
        <v>162.6888389969177</v>
      </c>
      <c r="M62" s="414"/>
      <c r="N62" s="411">
        <f>'NoE 1DGT'!AM52</f>
        <v>116.50836845540327</v>
      </c>
      <c r="O62" s="412"/>
      <c r="P62" s="413">
        <f>'NoE 1DGT'!AM58</f>
        <v>111.95785264151155</v>
      </c>
      <c r="Q62" s="414"/>
      <c r="R62" s="411">
        <f>'NoE 1DGT'!AM64</f>
        <v>134.94616501680716</v>
      </c>
      <c r="S62" s="412"/>
      <c r="T62" s="413">
        <f>'NoE 1DGT'!AM70</f>
        <v>164.15306427503737</v>
      </c>
      <c r="U62" s="414"/>
      <c r="V62" s="411">
        <f>'NoE 1DGT'!AM82</f>
        <v>102.99156420098454</v>
      </c>
      <c r="W62" s="412"/>
      <c r="X62" s="413">
        <f>'NoE 1DGT'!AM88</f>
        <v>146.10013214800577</v>
      </c>
      <c r="Y62" s="414"/>
      <c r="Z62" s="411">
        <f>'NoE 1DGT'!AM94</f>
        <v>191.50842207329734</v>
      </c>
    </row>
    <row r="63" spans="1:26" s="392" customFormat="1" ht="15" thickBot="1" x14ac:dyDescent="0.3">
      <c r="A63" s="302"/>
      <c r="B63" s="664"/>
      <c r="C63" s="670"/>
      <c r="D63" s="671"/>
      <c r="E63" s="621"/>
      <c r="F63" s="621"/>
      <c r="I63" s="621"/>
      <c r="J63" s="621"/>
      <c r="K63" s="621"/>
    </row>
    <row r="64" spans="1:26" s="392" customFormat="1" ht="14.45" customHeight="1" thickBot="1" x14ac:dyDescent="0.3">
      <c r="A64" s="779" t="s">
        <v>143</v>
      </c>
      <c r="B64" s="672"/>
      <c r="C64" s="783" t="s">
        <v>148</v>
      </c>
      <c r="D64" s="784"/>
      <c r="E64" s="781" t="s">
        <v>149</v>
      </c>
      <c r="F64" s="782"/>
      <c r="G64" s="783" t="s">
        <v>150</v>
      </c>
      <c r="H64" s="784"/>
      <c r="I64" s="781" t="s">
        <v>151</v>
      </c>
      <c r="J64" s="782"/>
      <c r="K64" s="783" t="s">
        <v>152</v>
      </c>
      <c r="L64" s="784"/>
      <c r="M64" s="808" t="s">
        <v>153</v>
      </c>
      <c r="N64" s="808"/>
      <c r="O64" s="785" t="s">
        <v>154</v>
      </c>
      <c r="P64" s="786"/>
      <c r="Q64" s="785" t="s">
        <v>155</v>
      </c>
      <c r="R64" s="786"/>
      <c r="S64" s="808" t="s">
        <v>156</v>
      </c>
      <c r="T64" s="808"/>
      <c r="U64" s="785" t="s">
        <v>157</v>
      </c>
      <c r="V64" s="786"/>
      <c r="W64" s="808" t="s">
        <v>158</v>
      </c>
      <c r="X64" s="808"/>
      <c r="Y64" s="785" t="s">
        <v>159</v>
      </c>
      <c r="Z64" s="786"/>
    </row>
    <row r="65" spans="1:32" s="392" customFormat="1" ht="14.45" customHeight="1" x14ac:dyDescent="0.25">
      <c r="A65" s="780"/>
      <c r="B65" s="673">
        <v>2008</v>
      </c>
      <c r="C65" s="637">
        <f>'EMP 1DGT'!V22</f>
        <v>100</v>
      </c>
      <c r="D65" s="638"/>
      <c r="E65" s="635">
        <f>'EMP 1DGT'!V28</f>
        <v>100</v>
      </c>
      <c r="F65" s="674"/>
      <c r="G65" s="637">
        <f>'EMP 1DGT'!V34</f>
        <v>100</v>
      </c>
      <c r="H65" s="638"/>
      <c r="I65" s="635">
        <f>'EMP 1DGT'!V40</f>
        <v>100</v>
      </c>
      <c r="J65" s="674"/>
      <c r="K65" s="637">
        <f>'EMP 1DGT'!V46</f>
        <v>100</v>
      </c>
      <c r="L65" s="638"/>
      <c r="M65" s="635">
        <f>'EMP 1DGT'!V52</f>
        <v>100</v>
      </c>
      <c r="N65" s="674"/>
      <c r="O65" s="637">
        <f>'EMP 1DGT'!V58</f>
        <v>100</v>
      </c>
      <c r="P65" s="675"/>
      <c r="Q65" s="637">
        <f>'EMP 1DGT'!V64</f>
        <v>100</v>
      </c>
      <c r="R65" s="675"/>
      <c r="S65" s="635">
        <f>'EMP 1DGT'!V70</f>
        <v>100</v>
      </c>
      <c r="T65" s="674"/>
      <c r="U65" s="637">
        <f>'EMP 1DGT'!V82</f>
        <v>100</v>
      </c>
      <c r="V65" s="675"/>
      <c r="W65" s="635">
        <f>'EMP 1DGT'!V88</f>
        <v>100</v>
      </c>
      <c r="X65" s="674"/>
      <c r="Y65" s="637">
        <f>'EMP 1DGT'!V94</f>
        <v>100</v>
      </c>
      <c r="Z65" s="675"/>
      <c r="AA65" s="798">
        <f>MIN(C65:Z82)</f>
        <v>83.95998628207029</v>
      </c>
      <c r="AB65" s="798"/>
      <c r="AC65" s="799"/>
      <c r="AD65" s="799"/>
      <c r="AE65" s="798"/>
      <c r="AF65" s="798"/>
    </row>
    <row r="66" spans="1:32" s="392" customFormat="1" ht="14.45" customHeight="1" x14ac:dyDescent="0.25">
      <c r="A66" s="780"/>
      <c r="B66" s="676">
        <v>2009</v>
      </c>
      <c r="C66" s="644">
        <f>'EMP 1DGT'!W22</f>
        <v>95.934082285544235</v>
      </c>
      <c r="D66" s="645"/>
      <c r="E66" s="642">
        <f>'EMP 1DGT'!W28</f>
        <v>93.345227940991222</v>
      </c>
      <c r="F66" s="648"/>
      <c r="G66" s="644">
        <f>'EMP 1DGT'!W34</f>
        <v>103.56505596308779</v>
      </c>
      <c r="H66" s="645"/>
      <c r="I66" s="642">
        <f>'EMP 1DGT'!W40</f>
        <v>102.36083618983247</v>
      </c>
      <c r="J66" s="648"/>
      <c r="K66" s="644">
        <f>'EMP 1DGT'!W46</f>
        <v>101.18254234618045</v>
      </c>
      <c r="L66" s="645"/>
      <c r="M66" s="642">
        <f>'EMP 1DGT'!W52</f>
        <v>128.29031629007096</v>
      </c>
      <c r="N66" s="648"/>
      <c r="O66" s="644">
        <f>'EMP 1DGT'!W58</f>
        <v>100.14055872352317</v>
      </c>
      <c r="P66" s="650"/>
      <c r="Q66" s="644">
        <f>'EMP 1DGT'!W64</f>
        <v>140.99716815498962</v>
      </c>
      <c r="R66" s="650"/>
      <c r="S66" s="642">
        <f>'EMP 1DGT'!W70</f>
        <v>100.90063863133688</v>
      </c>
      <c r="T66" s="648"/>
      <c r="U66" s="644">
        <f>'EMP 1DGT'!W82</f>
        <v>93.299532848880318</v>
      </c>
      <c r="V66" s="650"/>
      <c r="W66" s="642">
        <f>'EMP 1DGT'!W88</f>
        <v>102.50259026593397</v>
      </c>
      <c r="X66" s="648"/>
      <c r="Y66" s="644">
        <f>'EMP 1DGT'!W94</f>
        <v>101.3560168706442</v>
      </c>
      <c r="Z66" s="650"/>
      <c r="AA66" s="621">
        <f>MAX(C65:Z82)</f>
        <v>346.86480543589926</v>
      </c>
    </row>
    <row r="67" spans="1:32" s="392" customFormat="1" ht="14.45" customHeight="1" x14ac:dyDescent="0.25">
      <c r="A67" s="780"/>
      <c r="B67" s="676">
        <v>2010</v>
      </c>
      <c r="C67" s="644">
        <f>'EMP 1DGT'!X22</f>
        <v>102.48865411799717</v>
      </c>
      <c r="D67" s="645"/>
      <c r="E67" s="642">
        <f>'EMP 1DGT'!X28</f>
        <v>100.38461030913983</v>
      </c>
      <c r="F67" s="648"/>
      <c r="G67" s="644">
        <f>'EMP 1DGT'!X34</f>
        <v>108.8982210767262</v>
      </c>
      <c r="H67" s="645"/>
      <c r="I67" s="642">
        <f>'EMP 1DGT'!X40</f>
        <v>105.41399121324771</v>
      </c>
      <c r="J67" s="648"/>
      <c r="K67" s="644">
        <f>'EMP 1DGT'!X46</f>
        <v>103.35872163507969</v>
      </c>
      <c r="L67" s="645"/>
      <c r="M67" s="642">
        <f>'EMP 1DGT'!X52</f>
        <v>128.65947863721001</v>
      </c>
      <c r="N67" s="648"/>
      <c r="O67" s="644">
        <f>'EMP 1DGT'!X58</f>
        <v>102.70292451487502</v>
      </c>
      <c r="P67" s="650"/>
      <c r="Q67" s="644">
        <f>'EMP 1DGT'!X64</f>
        <v>140.94163371623301</v>
      </c>
      <c r="R67" s="650"/>
      <c r="S67" s="642">
        <f>'EMP 1DGT'!X70</f>
        <v>104.6668790555287</v>
      </c>
      <c r="T67" s="648"/>
      <c r="U67" s="644">
        <f>'EMP 1DGT'!X82</f>
        <v>92.236625018537737</v>
      </c>
      <c r="V67" s="650"/>
      <c r="W67" s="642">
        <f>'EMP 1DGT'!X88</f>
        <v>103.66971009023592</v>
      </c>
      <c r="X67" s="648"/>
      <c r="Y67" s="644">
        <f>'EMP 1DGT'!X94</f>
        <v>109.42529042885819</v>
      </c>
      <c r="Z67" s="650"/>
    </row>
    <row r="68" spans="1:32" s="392" customFormat="1" ht="14.45" customHeight="1" x14ac:dyDescent="0.25">
      <c r="A68" s="780"/>
      <c r="B68" s="676">
        <v>2011</v>
      </c>
      <c r="C68" s="644">
        <f>'EMP 1DGT'!Y22</f>
        <v>105.93333829328175</v>
      </c>
      <c r="D68" s="645"/>
      <c r="E68" s="642">
        <f>'EMP 1DGT'!Y28</f>
        <v>102.05399420085392</v>
      </c>
      <c r="F68" s="648"/>
      <c r="G68" s="644">
        <f>'EMP 1DGT'!Y34</f>
        <v>110.56359605644973</v>
      </c>
      <c r="H68" s="645"/>
      <c r="I68" s="642">
        <f>'EMP 1DGT'!Y40</f>
        <v>115.31115724424275</v>
      </c>
      <c r="J68" s="648"/>
      <c r="K68" s="644">
        <f>'EMP 1DGT'!Y46</f>
        <v>113.95653394886267</v>
      </c>
      <c r="L68" s="645"/>
      <c r="M68" s="642">
        <f>'EMP 1DGT'!Y52</f>
        <v>134.17933168939661</v>
      </c>
      <c r="N68" s="648"/>
      <c r="O68" s="644">
        <f>'EMP 1DGT'!Y58</f>
        <v>105.55814695191188</v>
      </c>
      <c r="P68" s="650"/>
      <c r="Q68" s="644">
        <f>'EMP 1DGT'!Y64</f>
        <v>144.75549215030992</v>
      </c>
      <c r="R68" s="650"/>
      <c r="S68" s="642">
        <f>'EMP 1DGT'!Y70</f>
        <v>108.99961184104525</v>
      </c>
      <c r="T68" s="648"/>
      <c r="U68" s="644">
        <f>'EMP 1DGT'!Y82</f>
        <v>100.67315178703841</v>
      </c>
      <c r="V68" s="650"/>
      <c r="W68" s="642">
        <f>'EMP 1DGT'!Y88</f>
        <v>107.7426615799222</v>
      </c>
      <c r="X68" s="648"/>
      <c r="Y68" s="644">
        <f>'EMP 1DGT'!Y94</f>
        <v>114.15359837742427</v>
      </c>
      <c r="Z68" s="650"/>
    </row>
    <row r="69" spans="1:32" s="392" customFormat="1" ht="14.45" customHeight="1" x14ac:dyDescent="0.25">
      <c r="A69" s="780"/>
      <c r="B69" s="676">
        <v>2012</v>
      </c>
      <c r="C69" s="644">
        <f>'EMP 1DGT'!Z22</f>
        <v>102.71557175805371</v>
      </c>
      <c r="D69" s="645"/>
      <c r="E69" s="642">
        <f>'EMP 1DGT'!Z28</f>
        <v>100.765831584832</v>
      </c>
      <c r="F69" s="648"/>
      <c r="G69" s="644">
        <f>'EMP 1DGT'!Z34</f>
        <v>114.19353675900726</v>
      </c>
      <c r="H69" s="645"/>
      <c r="I69" s="642">
        <f>'EMP 1DGT'!Z40</f>
        <v>118.4338338241684</v>
      </c>
      <c r="J69" s="648"/>
      <c r="K69" s="644">
        <f>'EMP 1DGT'!Z46</f>
        <v>124.6553058582593</v>
      </c>
      <c r="L69" s="645"/>
      <c r="M69" s="642">
        <f>'EMP 1DGT'!Z52</f>
        <v>131.46013663127169</v>
      </c>
      <c r="N69" s="648"/>
      <c r="O69" s="644">
        <f>'EMP 1DGT'!Z58</f>
        <v>105.6845770823832</v>
      </c>
      <c r="P69" s="650"/>
      <c r="Q69" s="644">
        <f>'EMP 1DGT'!Z64</f>
        <v>147.80462079439752</v>
      </c>
      <c r="R69" s="650"/>
      <c r="S69" s="642">
        <f>'EMP 1DGT'!Z70</f>
        <v>112.86966647624907</v>
      </c>
      <c r="T69" s="648"/>
      <c r="U69" s="644">
        <f>'EMP 1DGT'!Z82</f>
        <v>101.18039077561916</v>
      </c>
      <c r="V69" s="650"/>
      <c r="W69" s="642">
        <f>'EMP 1DGT'!Z88</f>
        <v>109.82407527172789</v>
      </c>
      <c r="X69" s="648"/>
      <c r="Y69" s="644">
        <f>'EMP 1DGT'!Z94</f>
        <v>116.09435732251616</v>
      </c>
      <c r="Z69" s="650"/>
    </row>
    <row r="70" spans="1:32" s="392" customFormat="1" ht="14.45" customHeight="1" x14ac:dyDescent="0.25">
      <c r="A70" s="780"/>
      <c r="B70" s="676">
        <v>2013</v>
      </c>
      <c r="C70" s="644">
        <f>'EMP 1DGT'!AA22</f>
        <v>102.40309500781191</v>
      </c>
      <c r="D70" s="647"/>
      <c r="E70" s="642">
        <f>'EMP 1DGT'!AA28</f>
        <v>101.33120034166255</v>
      </c>
      <c r="F70" s="648"/>
      <c r="G70" s="644">
        <f>'EMP 1DGT'!AA34</f>
        <v>115.63181515058666</v>
      </c>
      <c r="H70" s="647"/>
      <c r="I70" s="642">
        <f>'EMP 1DGT'!AA40</f>
        <v>118.59315405783808</v>
      </c>
      <c r="J70" s="648"/>
      <c r="K70" s="644">
        <f>'EMP 1DGT'!AA46</f>
        <v>124.64736059836027</v>
      </c>
      <c r="L70" s="647"/>
      <c r="M70" s="642">
        <f>'EMP 1DGT'!AA52</f>
        <v>124.76746892456343</v>
      </c>
      <c r="N70" s="648"/>
      <c r="O70" s="644">
        <f>'EMP 1DGT'!AA58</f>
        <v>109.5697323982144</v>
      </c>
      <c r="P70" s="650"/>
      <c r="Q70" s="644">
        <f>'EMP 1DGT'!AA64</f>
        <v>139.5979471180506</v>
      </c>
      <c r="R70" s="650"/>
      <c r="S70" s="642">
        <f>'EMP 1DGT'!AA70</f>
        <v>120.22857435807298</v>
      </c>
      <c r="T70" s="648"/>
      <c r="U70" s="644">
        <f>'EMP 1DGT'!AA82</f>
        <v>108.78967076968708</v>
      </c>
      <c r="V70" s="650"/>
      <c r="W70" s="642">
        <f>'EMP 1DGT'!AA88</f>
        <v>115.49939127083714</v>
      </c>
      <c r="X70" s="648"/>
      <c r="Y70" s="644">
        <f>'EMP 1DGT'!AA94</f>
        <v>122.12471880171313</v>
      </c>
      <c r="Z70" s="650"/>
    </row>
    <row r="71" spans="1:32" s="392" customFormat="1" ht="14.45" customHeight="1" x14ac:dyDescent="0.25">
      <c r="A71" s="780"/>
      <c r="B71" s="676">
        <v>2014</v>
      </c>
      <c r="C71" s="644">
        <f>'EMP 1DGT'!AB22</f>
        <v>111.75507774719144</v>
      </c>
      <c r="D71" s="677"/>
      <c r="E71" s="646">
        <f>'EMP 1DGT'!AB28</f>
        <v>100.73922917184019</v>
      </c>
      <c r="F71" s="643"/>
      <c r="G71" s="649">
        <f>'EMP 1DGT'!AB34</f>
        <v>117.22689832921796</v>
      </c>
      <c r="H71" s="645"/>
      <c r="I71" s="646">
        <f>'EMP 1DGT'!AB40</f>
        <v>131.74431516438952</v>
      </c>
      <c r="J71" s="643"/>
      <c r="K71" s="649">
        <f>'EMP 1DGT'!AB46</f>
        <v>141.50275001883574</v>
      </c>
      <c r="L71" s="645"/>
      <c r="M71" s="646">
        <f>'EMP 1DGT'!AB52</f>
        <v>129.68358411755824</v>
      </c>
      <c r="N71" s="643"/>
      <c r="O71" s="649">
        <f>'EMP 1DGT'!AB58</f>
        <v>117.44808521203798</v>
      </c>
      <c r="P71" s="645"/>
      <c r="Q71" s="649">
        <f>'EMP 1DGT'!AB64</f>
        <v>154.77094306527064</v>
      </c>
      <c r="R71" s="645"/>
      <c r="S71" s="642">
        <f>'EMP 1DGT'!AB70</f>
        <v>131.01884401869023</v>
      </c>
      <c r="U71" s="649">
        <f>'EMP 1DGT'!AB82</f>
        <v>127.5665504968115</v>
      </c>
      <c r="V71" s="645"/>
      <c r="W71" s="646">
        <f>'EMP 1DGT'!AB88</f>
        <v>128.1747592752856</v>
      </c>
      <c r="X71" s="643"/>
      <c r="Y71" s="644">
        <f>'EMP 1DGT'!AB94</f>
        <v>133.66142932681987</v>
      </c>
      <c r="Z71" s="677"/>
    </row>
    <row r="72" spans="1:32" s="392" customFormat="1" ht="14.45" customHeight="1" x14ac:dyDescent="0.25">
      <c r="A72" s="780"/>
      <c r="B72" s="676">
        <v>2015</v>
      </c>
      <c r="C72" s="644">
        <f>'EMP 1DGT'!AC22</f>
        <v>109.99181608511272</v>
      </c>
      <c r="D72" s="650"/>
      <c r="E72" s="642">
        <f>'EMP 1DGT'!AC28</f>
        <v>99.386255040062579</v>
      </c>
      <c r="F72" s="648"/>
      <c r="G72" s="644">
        <f>'EMP 1DGT'!AC34</f>
        <v>121.86795955517907</v>
      </c>
      <c r="H72" s="650"/>
      <c r="I72" s="642">
        <f>'EMP 1DGT'!AC40</f>
        <v>134.80036691932602</v>
      </c>
      <c r="J72" s="648"/>
      <c r="K72" s="644">
        <f>'EMP 1DGT'!AC46</f>
        <v>141.58220261782614</v>
      </c>
      <c r="L72" s="650"/>
      <c r="M72" s="642">
        <f>'EMP 1DGT'!AC52</f>
        <v>134.85000125811484</v>
      </c>
      <c r="N72" s="648"/>
      <c r="O72" s="644">
        <f>'EMP 1DGT'!AC58</f>
        <v>119.04098019192031</v>
      </c>
      <c r="P72" s="650"/>
      <c r="Q72" s="644">
        <f>'EMP 1DGT'!AC64</f>
        <v>161.49595791559094</v>
      </c>
      <c r="R72" s="650"/>
      <c r="S72" s="642">
        <f>'EMP 1DGT'!AC70</f>
        <v>136.1183738336922</v>
      </c>
      <c r="T72" s="648"/>
      <c r="U72" s="644">
        <f>'EMP 1DGT'!AC82</f>
        <v>83.95998628207029</v>
      </c>
      <c r="V72" s="650"/>
      <c r="W72" s="642">
        <f>'EMP 1DGT'!AC88</f>
        <v>131.26947699963864</v>
      </c>
      <c r="X72" s="648"/>
      <c r="Y72" s="644">
        <f>'EMP 1DGT'!AC94</f>
        <v>138.79078680387499</v>
      </c>
      <c r="Z72" s="650"/>
    </row>
    <row r="73" spans="1:32" s="392" customFormat="1" ht="14.45" customHeight="1" x14ac:dyDescent="0.25">
      <c r="A73" s="780"/>
      <c r="B73" s="676">
        <v>2016</v>
      </c>
      <c r="C73" s="644">
        <f>'EMP 1DGT'!AD22</f>
        <v>106.30161446320959</v>
      </c>
      <c r="D73" s="650"/>
      <c r="E73" s="642">
        <f>'EMP 1DGT'!AD28</f>
        <v>100.82446486262118</v>
      </c>
      <c r="F73" s="648"/>
      <c r="G73" s="644">
        <f>'EMP 1DGT'!AD34</f>
        <v>123.39455328659228</v>
      </c>
      <c r="H73" s="650"/>
      <c r="I73" s="642">
        <f>'EMP 1DGT'!AD40</f>
        <v>137.03181576787526</v>
      </c>
      <c r="J73" s="648"/>
      <c r="K73" s="644">
        <f>'EMP 1DGT'!AD46</f>
        <v>145.25798121904944</v>
      </c>
      <c r="L73" s="650"/>
      <c r="M73" s="642">
        <f>'EMP 1DGT'!AD52</f>
        <v>133.92261335614714</v>
      </c>
      <c r="N73" s="648"/>
      <c r="O73" s="644">
        <f>'EMP 1DGT'!AD58</f>
        <v>127.16346678274276</v>
      </c>
      <c r="P73" s="650"/>
      <c r="Q73" s="644">
        <f>'EMP 1DGT'!AD64</f>
        <v>171.6591715742656</v>
      </c>
      <c r="R73" s="650"/>
      <c r="S73" s="642">
        <f>'EMP 1DGT'!AD70</f>
        <v>141.3427736520631</v>
      </c>
      <c r="T73" s="648"/>
      <c r="U73" s="644">
        <f>'EMP 1DGT'!AD82</f>
        <v>101.98052610114192</v>
      </c>
      <c r="V73" s="650"/>
      <c r="W73" s="642">
        <f>'EMP 1DGT'!AD88</f>
        <v>141.84102901231194</v>
      </c>
      <c r="X73" s="648"/>
      <c r="Y73" s="644">
        <f>'EMP 1DGT'!AD94</f>
        <v>149.01308068020541</v>
      </c>
      <c r="Z73" s="650"/>
    </row>
    <row r="74" spans="1:32" s="392" customFormat="1" ht="14.45" customHeight="1" x14ac:dyDescent="0.25">
      <c r="A74" s="780"/>
      <c r="B74" s="676">
        <v>2017</v>
      </c>
      <c r="C74" s="644">
        <f>'EMP 1DGT'!AE22</f>
        <v>107.06420653225206</v>
      </c>
      <c r="D74" s="650"/>
      <c r="E74" s="651">
        <f>'EMP 1DGT'!AE28</f>
        <v>99.705364030178586</v>
      </c>
      <c r="F74" s="654"/>
      <c r="G74" s="652">
        <f>'EMP 1DGT'!AE34</f>
        <v>126.06924643584522</v>
      </c>
      <c r="H74" s="653"/>
      <c r="I74" s="651">
        <f>'EMP 1DGT'!AE40</f>
        <v>140.46251146622893</v>
      </c>
      <c r="J74" s="654"/>
      <c r="K74" s="652">
        <f>'EMP 1DGT'!AE46</f>
        <v>146.41531791313639</v>
      </c>
      <c r="L74" s="653"/>
      <c r="M74" s="651">
        <f>'EMP 1DGT'!AE52</f>
        <v>135.73335514065724</v>
      </c>
      <c r="N74" s="654"/>
      <c r="O74" s="652">
        <f>'EMP 1DGT'!AE58</f>
        <v>131.42988633754663</v>
      </c>
      <c r="P74" s="653"/>
      <c r="Q74" s="652">
        <f>'EMP 1DGT'!AE64</f>
        <v>177.26954853380855</v>
      </c>
      <c r="R74" s="653"/>
      <c r="S74" s="651">
        <f>'EMP 1DGT'!AE70</f>
        <v>150.21110720510904</v>
      </c>
      <c r="T74" s="654"/>
      <c r="U74" s="652">
        <f>'EMP 1DGT'!AE82</f>
        <v>106.00947278659351</v>
      </c>
      <c r="V74" s="653"/>
      <c r="W74" s="678">
        <f>'EMP 1DGT'!AE88</f>
        <v>147.68556238440479</v>
      </c>
      <c r="X74" s="654"/>
      <c r="Y74" s="652">
        <f>'EMP 1DGT'!AE94</f>
        <v>153.41476841290142</v>
      </c>
      <c r="Z74" s="653"/>
    </row>
    <row r="75" spans="1:32" s="392" customFormat="1" ht="14.45" customHeight="1" x14ac:dyDescent="0.25">
      <c r="A75" s="780"/>
      <c r="B75" s="676">
        <v>2018</v>
      </c>
      <c r="C75" s="679">
        <f>'EMP 1DGT'!AF22</f>
        <v>88.029164496689233</v>
      </c>
      <c r="D75" s="227"/>
      <c r="E75" s="680">
        <f>'EMP 1DGT'!AF28</f>
        <v>96.301094927726609</v>
      </c>
      <c r="F75" s="228"/>
      <c r="G75" s="679">
        <f>'EMP 1DGT'!AF34</f>
        <v>302.54852837806175</v>
      </c>
      <c r="H75" s="227"/>
      <c r="I75" s="680">
        <f>'EMP 1DGT'!AF40</f>
        <v>141.74962583884516</v>
      </c>
      <c r="J75" s="228"/>
      <c r="K75" s="679">
        <f>'EMP 1DGT'!AF46</f>
        <v>151.09918561086036</v>
      </c>
      <c r="L75" s="227"/>
      <c r="M75" s="680">
        <f>'EMP 1DGT'!AF52</f>
        <v>127.53456670524885</v>
      </c>
      <c r="N75" s="228"/>
      <c r="O75" s="679">
        <f>'EMP 1DGT'!AF58</f>
        <v>120.06613428188828</v>
      </c>
      <c r="P75" s="227"/>
      <c r="Q75" s="679">
        <f>'EMP 1DGT'!AF64</f>
        <v>183.36945128683578</v>
      </c>
      <c r="R75" s="227"/>
      <c r="S75" s="680">
        <f>'EMP 1DGT'!AF70</f>
        <v>140.18800076167039</v>
      </c>
      <c r="T75" s="228"/>
      <c r="U75" s="679">
        <f>'EMP 1DGT'!AF82</f>
        <v>112.99773839537298</v>
      </c>
      <c r="V75" s="227"/>
      <c r="W75" s="680">
        <f>'EMP 1DGT'!AF88</f>
        <v>139.0460087235623</v>
      </c>
      <c r="X75" s="228"/>
      <c r="Y75" s="679">
        <f>'EMP 1DGT'!AF94</f>
        <v>146.80442633043441</v>
      </c>
      <c r="Z75" s="227"/>
    </row>
    <row r="76" spans="1:32" s="392" customFormat="1" ht="14.45" customHeight="1" x14ac:dyDescent="0.25">
      <c r="A76" s="780"/>
      <c r="B76" s="676">
        <v>2019</v>
      </c>
      <c r="C76" s="338">
        <f>'EMP 1DGT'!AG22</f>
        <v>89.974704263075665</v>
      </c>
      <c r="D76" s="227"/>
      <c r="E76" s="339">
        <f>'EMP 1DGT'!AG28</f>
        <v>96.094063972954913</v>
      </c>
      <c r="F76" s="228"/>
      <c r="G76" s="338">
        <f>'EMP 1DGT'!AG34</f>
        <v>316.85921813888939</v>
      </c>
      <c r="H76" s="227"/>
      <c r="I76" s="339">
        <f>'EMP 1DGT'!AG40</f>
        <v>140.73673538357554</v>
      </c>
      <c r="J76" s="228"/>
      <c r="K76" s="338">
        <f>'EMP 1DGT'!AG46</f>
        <v>162.07179501229461</v>
      </c>
      <c r="L76" s="227"/>
      <c r="M76" s="339">
        <f>'EMP 1DGT'!AG52</f>
        <v>127.50361708016707</v>
      </c>
      <c r="N76" s="228"/>
      <c r="O76" s="338">
        <f>'EMP 1DGT'!AG58</f>
        <v>114.54663318744176</v>
      </c>
      <c r="P76" s="227"/>
      <c r="Q76" s="338">
        <f>'EMP 1DGT'!AG64</f>
        <v>182.35658539715763</v>
      </c>
      <c r="R76" s="227"/>
      <c r="S76" s="339">
        <f>'EMP 1DGT'!AG70</f>
        <v>137.00491423884228</v>
      </c>
      <c r="T76" s="228"/>
      <c r="U76" s="338">
        <f>'EMP 1DGT'!AG82</f>
        <v>114.83297493697168</v>
      </c>
      <c r="V76" s="227"/>
      <c r="W76" s="339">
        <f>'EMP 1DGT'!AG88</f>
        <v>134.91931838335401</v>
      </c>
      <c r="X76" s="228"/>
      <c r="Y76" s="338">
        <f>'EMP 1DGT'!AG94</f>
        <v>143.55468048440034</v>
      </c>
      <c r="Z76" s="227"/>
    </row>
    <row r="77" spans="1:32" s="392" customFormat="1" ht="14.45" customHeight="1" x14ac:dyDescent="0.25">
      <c r="A77" s="780"/>
      <c r="B77" s="676">
        <v>2020</v>
      </c>
      <c r="C77" s="338">
        <f>'EMP 1DGT'!AH22</f>
        <v>91.26181087716688</v>
      </c>
      <c r="D77" s="227"/>
      <c r="E77" s="339">
        <f>'EMP 1DGT'!AH28</f>
        <v>91.861401128398185</v>
      </c>
      <c r="F77" s="228"/>
      <c r="G77" s="338">
        <f>'EMP 1DGT'!AH34</f>
        <v>291.62085683903177</v>
      </c>
      <c r="H77" s="227"/>
      <c r="I77" s="339">
        <f>'EMP 1DGT'!AH40</f>
        <v>140.98392314005696</v>
      </c>
      <c r="J77" s="228"/>
      <c r="K77" s="338">
        <f>'EMP 1DGT'!AH46</f>
        <v>161.15110377468338</v>
      </c>
      <c r="L77" s="227"/>
      <c r="M77" s="339">
        <f>'EMP 1DGT'!AH52</f>
        <v>124.70459463539832</v>
      </c>
      <c r="N77" s="228"/>
      <c r="O77" s="338">
        <f>'EMP 1DGT'!AH58</f>
        <v>101.43883098358901</v>
      </c>
      <c r="P77" s="227"/>
      <c r="Q77" s="338">
        <f>'EMP 1DGT'!AH64</f>
        <v>133.30437315193728</v>
      </c>
      <c r="R77" s="227"/>
      <c r="S77" s="339">
        <f>'EMP 1DGT'!AH70</f>
        <v>132.76995356740051</v>
      </c>
      <c r="T77" s="228"/>
      <c r="U77" s="338">
        <f>'EMP 1DGT'!AH82</f>
        <v>98.906736615749665</v>
      </c>
      <c r="V77" s="227"/>
      <c r="W77" s="339">
        <f>'EMP 1DGT'!AH88</f>
        <v>118.4068897740168</v>
      </c>
      <c r="X77" s="228"/>
      <c r="Y77" s="338">
        <f>'EMP 1DGT'!AH94</f>
        <v>124.34122540219813</v>
      </c>
      <c r="Z77" s="227"/>
    </row>
    <row r="78" spans="1:32" s="392" customFormat="1" ht="14.45" customHeight="1" x14ac:dyDescent="0.25">
      <c r="A78" s="780"/>
      <c r="B78" s="336">
        <v>2021</v>
      </c>
      <c r="C78" s="338">
        <f>'EMP 1DGT'!AI22</f>
        <v>95.093371028941306</v>
      </c>
      <c r="D78" s="227"/>
      <c r="E78" s="339">
        <f>'EMP 1DGT'!AI28</f>
        <v>93.138676849362568</v>
      </c>
      <c r="F78" s="228"/>
      <c r="G78" s="338">
        <f>'EMP 1DGT'!AI34</f>
        <v>293.90263684371791</v>
      </c>
      <c r="H78" s="227"/>
      <c r="I78" s="339">
        <f>'EMP 1DGT'!AI40</f>
        <v>132.89817988702748</v>
      </c>
      <c r="J78" s="228"/>
      <c r="K78" s="338">
        <f>'EMP 1DGT'!AI46</f>
        <v>158.75369009376777</v>
      </c>
      <c r="L78" s="227"/>
      <c r="M78" s="339">
        <f>'EMP 1DGT'!AI52</f>
        <v>118.99375975039001</v>
      </c>
      <c r="N78" s="228"/>
      <c r="O78" s="338">
        <f>'EMP 1DGT'!AI58</f>
        <v>112.53341256426692</v>
      </c>
      <c r="P78" s="227"/>
      <c r="Q78" s="338">
        <f>'EMP 1DGT'!AI64</f>
        <v>146.60614646940834</v>
      </c>
      <c r="R78" s="227"/>
      <c r="S78" s="339">
        <f>'EMP 1DGT'!AI70</f>
        <v>147.14227124254808</v>
      </c>
      <c r="T78" s="228"/>
      <c r="U78" s="338">
        <f>'EMP 1DGT'!AI82</f>
        <v>137.31137846655793</v>
      </c>
      <c r="V78" s="227"/>
      <c r="W78" s="339">
        <f>'EMP 1DGT'!AI88</f>
        <v>133.80847100302299</v>
      </c>
      <c r="X78" s="228"/>
      <c r="Y78" s="338">
        <f>'EMP 1DGT'!AI94</f>
        <v>139.98716908819497</v>
      </c>
      <c r="Z78" s="227"/>
    </row>
    <row r="79" spans="1:32" s="392" customFormat="1" ht="14.45" customHeight="1" x14ac:dyDescent="0.25">
      <c r="A79" s="780"/>
      <c r="B79" s="336">
        <v>2022</v>
      </c>
      <c r="C79" s="338">
        <f>'EMP 1DGT'!AJ22</f>
        <v>99.97396027081318</v>
      </c>
      <c r="D79" s="227"/>
      <c r="E79" s="339">
        <f>'EMP 1DGT'!AJ28</f>
        <v>92.463989270260129</v>
      </c>
      <c r="F79" s="228"/>
      <c r="G79" s="338">
        <f>'EMP 1DGT'!AJ34</f>
        <v>311.88832615395705</v>
      </c>
      <c r="H79" s="227"/>
      <c r="I79" s="339">
        <f>'EMP 1DGT'!AJ40</f>
        <v>141.8403900931782</v>
      </c>
      <c r="J79" s="228"/>
      <c r="K79" s="338">
        <f>'EMP 1DGT'!AJ46</f>
        <v>167.55649011294597</v>
      </c>
      <c r="L79" s="227"/>
      <c r="M79" s="339">
        <f>'EMP 1DGT'!AJ52</f>
        <v>120.33245684666096</v>
      </c>
      <c r="N79" s="228"/>
      <c r="O79" s="338">
        <f>'EMP 1DGT'!AJ58</f>
        <v>111.81939918158047</v>
      </c>
      <c r="P79" s="227"/>
      <c r="Q79" s="338">
        <f>'EMP 1DGT'!AJ64</f>
        <v>151.19131655288277</v>
      </c>
      <c r="R79" s="227"/>
      <c r="S79" s="339">
        <f>'EMP 1DGT'!AJ70</f>
        <v>157.54804382534311</v>
      </c>
      <c r="T79" s="228"/>
      <c r="U79" s="338">
        <f>'EMP 1DGT'!AJ82</f>
        <v>129.68796344357111</v>
      </c>
      <c r="V79" s="227"/>
      <c r="W79" s="339">
        <f>'EMP 1DGT'!AJ88</f>
        <v>131.83586848249755</v>
      </c>
      <c r="X79" s="228"/>
      <c r="Y79" s="338">
        <f>'EMP 1DGT'!AJ94</f>
        <v>140.83596397654682</v>
      </c>
      <c r="Z79" s="227"/>
    </row>
    <row r="80" spans="1:32" s="392" customFormat="1" ht="15" customHeight="1" x14ac:dyDescent="0.25">
      <c r="A80" s="780"/>
      <c r="B80" s="336">
        <v>2023</v>
      </c>
      <c r="C80" s="338">
        <f>'EMP 1DGT'!AK22</f>
        <v>98.426456364853806</v>
      </c>
      <c r="D80" s="227">
        <f>'EMP 1DGT'!AK22</f>
        <v>98.426456364853806</v>
      </c>
      <c r="E80" s="339">
        <f>'EMP 1DGT'!AK28</f>
        <v>92.085917096444092</v>
      </c>
      <c r="F80" s="228">
        <f>'EMP 1DGT'!AK28</f>
        <v>92.085917096444092</v>
      </c>
      <c r="G80" s="338">
        <f>'EMP 1DGT'!AK34</f>
        <v>323.96229475695259</v>
      </c>
      <c r="H80" s="227">
        <f>'EMP 1DGT'!AK34</f>
        <v>323.96229475695259</v>
      </c>
      <c r="I80" s="339">
        <f>'EMP 1DGT'!AK40</f>
        <v>143.14585043209578</v>
      </c>
      <c r="J80" s="228">
        <f>'EMP 1DGT'!AK40</f>
        <v>143.14585043209578</v>
      </c>
      <c r="K80" s="338">
        <f>'EMP 1DGT'!AK46</f>
        <v>167.53101048637319</v>
      </c>
      <c r="L80" s="227">
        <f>'EMP 1DGT'!AK46</f>
        <v>167.53101048637319</v>
      </c>
      <c r="M80" s="339">
        <f>'EMP 1DGT'!AK52</f>
        <v>119.16804010870112</v>
      </c>
      <c r="N80" s="228">
        <f>'EMP 1DGT'!AK52</f>
        <v>119.16804010870112</v>
      </c>
      <c r="O80" s="338">
        <f>'EMP 1DGT'!AK58</f>
        <v>112.34922142102481</v>
      </c>
      <c r="P80" s="227">
        <f>'EMP 1DGT'!AK58</f>
        <v>112.34922142102481</v>
      </c>
      <c r="Q80" s="338">
        <f>'EMP 1DGT'!AK64</f>
        <v>158.21942602895029</v>
      </c>
      <c r="R80" s="227">
        <f>'EMP 1DGT'!AK64</f>
        <v>158.21942602895029</v>
      </c>
      <c r="S80" s="339">
        <f>'EMP 1DGT'!AK70</f>
        <v>161.47266042682838</v>
      </c>
      <c r="T80" s="228">
        <f>'EMP 1DGT'!AK70</f>
        <v>161.47266042682838</v>
      </c>
      <c r="U80" s="338">
        <f>'EMP 1DGT'!AK82</f>
        <v>129.83464333382767</v>
      </c>
      <c r="V80" s="227">
        <f>'EMP 1DGT'!AK82</f>
        <v>129.83464333382767</v>
      </c>
      <c r="W80" s="339">
        <f>'EMP 1DGT'!AK88</f>
        <v>134.94538772647326</v>
      </c>
      <c r="X80" s="228">
        <f>'EMP 1DGT'!AK88</f>
        <v>134.94538772647326</v>
      </c>
      <c r="Y80" s="338">
        <f>'EMP 1DGT'!AK94</f>
        <v>142.26139808488617</v>
      </c>
      <c r="Z80" s="227">
        <f>'EMP 1DGT'!AK94</f>
        <v>142.26139808488617</v>
      </c>
    </row>
    <row r="81" spans="1:54" s="392" customFormat="1" ht="15" customHeight="1" x14ac:dyDescent="0.25">
      <c r="A81" s="780"/>
      <c r="B81" s="427" t="s">
        <v>296</v>
      </c>
      <c r="C81" s="566"/>
      <c r="D81" s="227">
        <f>'EMP 1DGT'!AL22</f>
        <v>101.82278104307716</v>
      </c>
      <c r="E81" s="339"/>
      <c r="F81" s="228">
        <f>'EMP 1DGT'!AL28</f>
        <v>91.71297345996922</v>
      </c>
      <c r="G81" s="566"/>
      <c r="H81" s="227">
        <f>'EMP 1DGT'!AL34</f>
        <v>335.82538795667142</v>
      </c>
      <c r="I81" s="339"/>
      <c r="J81" s="228">
        <f>'EMP 1DGT'!AL40</f>
        <v>148.53666779317336</v>
      </c>
      <c r="K81" s="566"/>
      <c r="L81" s="227">
        <f>'EMP 1DGT'!AL46</f>
        <v>166.31278296426689</v>
      </c>
      <c r="M81" s="339"/>
      <c r="N81" s="228">
        <f>'EMP 1DGT'!AL52</f>
        <v>118.52989280861557</v>
      </c>
      <c r="O81" s="338"/>
      <c r="P81" s="227">
        <f>'EMP 1DGT'!AL58</f>
        <v>112.55834537553488</v>
      </c>
      <c r="Q81" s="338"/>
      <c r="R81" s="227">
        <f>'EMP 1DGT'!AL64</f>
        <v>160.57778852814815</v>
      </c>
      <c r="S81" s="339"/>
      <c r="T81" s="228">
        <f>'EMP 1DGT'!AL70</f>
        <v>162.42841030598643</v>
      </c>
      <c r="U81" s="338"/>
      <c r="V81" s="227">
        <f>'EMP 1DGT'!AL82</f>
        <v>130.71333234465371</v>
      </c>
      <c r="W81" s="339"/>
      <c r="X81" s="228">
        <f>'EMP 1DGT'!AL88</f>
        <v>136.98926423112772</v>
      </c>
      <c r="Y81" s="338"/>
      <c r="Z81" s="227">
        <f>'EMP 1DGT'!AL94</f>
        <v>139.24095466661765</v>
      </c>
    </row>
    <row r="82" spans="1:54" s="392" customFormat="1" ht="15" customHeight="1" thickBot="1" x14ac:dyDescent="0.3">
      <c r="A82" s="780"/>
      <c r="B82" s="337" t="s">
        <v>315</v>
      </c>
      <c r="C82" s="232"/>
      <c r="D82" s="229">
        <f>'EMP 1DGT'!AM22</f>
        <v>95.301688862435824</v>
      </c>
      <c r="E82" s="233"/>
      <c r="F82" s="231">
        <f>'EMP 1DGT'!AM28</f>
        <v>90.389900800291755</v>
      </c>
      <c r="G82" s="232"/>
      <c r="H82" s="229">
        <f>'EMP 1DGT'!AM34</f>
        <v>346.86480543589926</v>
      </c>
      <c r="I82" s="233"/>
      <c r="J82" s="231">
        <f>'EMP 1DGT'!AM40</f>
        <v>151.49133394486554</v>
      </c>
      <c r="K82" s="232"/>
      <c r="L82" s="229">
        <f>'EMP 1DGT'!AM46</f>
        <v>168.76273125158392</v>
      </c>
      <c r="M82" s="233"/>
      <c r="N82" s="231">
        <f>'EMP 1DGT'!AM52</f>
        <v>117.8729052387902</v>
      </c>
      <c r="O82" s="230"/>
      <c r="P82" s="229">
        <f>'EMP 1DGT'!AM58</f>
        <v>111.68694362171939</v>
      </c>
      <c r="Q82" s="230"/>
      <c r="R82" s="229">
        <f>'EMP 1DGT'!AM64</f>
        <v>159.33867122131338</v>
      </c>
      <c r="S82" s="233"/>
      <c r="T82" s="231">
        <f>'EMP 1DGT'!AM70</f>
        <v>164.24433507638676</v>
      </c>
      <c r="U82" s="230"/>
      <c r="V82" s="229">
        <f>'EMP 1DGT'!AM82</f>
        <v>131.66872126649858</v>
      </c>
      <c r="W82" s="233"/>
      <c r="X82" s="231">
        <f>'EMP 1DGT'!AM88</f>
        <v>137.21928784688561</v>
      </c>
      <c r="Y82" s="230"/>
      <c r="Z82" s="229">
        <f>'EMP 1DGT'!AM94</f>
        <v>138.59364519020406</v>
      </c>
    </row>
    <row r="83" spans="1:54" s="392" customFormat="1" ht="15.75" thickBot="1" x14ac:dyDescent="0.3">
      <c r="A83" s="302"/>
      <c r="E83" s="621"/>
      <c r="F83" s="621"/>
      <c r="I83" s="621"/>
      <c r="J83" s="621"/>
      <c r="K83" s="621"/>
      <c r="M83" s="632"/>
      <c r="X83" s="632"/>
    </row>
    <row r="84" spans="1:54" s="392" customFormat="1" ht="14.45" customHeight="1" thickBot="1" x14ac:dyDescent="0.3">
      <c r="A84" s="777" t="s">
        <v>144</v>
      </c>
      <c r="B84" s="402"/>
      <c r="C84" s="787" t="s">
        <v>148</v>
      </c>
      <c r="D84" s="788"/>
      <c r="E84" s="807" t="s">
        <v>149</v>
      </c>
      <c r="F84" s="790"/>
      <c r="G84" s="787" t="s">
        <v>150</v>
      </c>
      <c r="H84" s="788"/>
      <c r="I84" s="807" t="s">
        <v>151</v>
      </c>
      <c r="J84" s="790"/>
      <c r="K84" s="787" t="s">
        <v>152</v>
      </c>
      <c r="L84" s="788"/>
      <c r="M84" s="802" t="s">
        <v>153</v>
      </c>
      <c r="N84" s="802"/>
      <c r="O84" s="792" t="s">
        <v>154</v>
      </c>
      <c r="P84" s="793"/>
      <c r="Q84" s="802" t="s">
        <v>155</v>
      </c>
      <c r="R84" s="802"/>
      <c r="S84" s="792" t="s">
        <v>156</v>
      </c>
      <c r="T84" s="793"/>
      <c r="U84" s="802" t="s">
        <v>157</v>
      </c>
      <c r="V84" s="802"/>
      <c r="W84" s="792" t="s">
        <v>158</v>
      </c>
      <c r="X84" s="793"/>
      <c r="Y84" s="792" t="s">
        <v>159</v>
      </c>
      <c r="Z84" s="793"/>
      <c r="AA84" s="681"/>
      <c r="AB84" s="777" t="s">
        <v>311</v>
      </c>
      <c r="AC84" s="402"/>
      <c r="AD84" s="787" t="s">
        <v>148</v>
      </c>
      <c r="AE84" s="788"/>
      <c r="AF84" s="807" t="s">
        <v>149</v>
      </c>
      <c r="AG84" s="790"/>
      <c r="AH84" s="787" t="s">
        <v>150</v>
      </c>
      <c r="AI84" s="788"/>
      <c r="AJ84" s="807" t="s">
        <v>151</v>
      </c>
      <c r="AK84" s="790"/>
      <c r="AL84" s="787" t="s">
        <v>152</v>
      </c>
      <c r="AM84" s="788"/>
      <c r="AN84" s="802" t="s">
        <v>153</v>
      </c>
      <c r="AO84" s="802"/>
      <c r="AP84" s="792" t="s">
        <v>154</v>
      </c>
      <c r="AQ84" s="793"/>
      <c r="AR84" s="802" t="s">
        <v>155</v>
      </c>
      <c r="AS84" s="802"/>
      <c r="AT84" s="792" t="s">
        <v>156</v>
      </c>
      <c r="AU84" s="793"/>
      <c r="AV84" s="802" t="s">
        <v>157</v>
      </c>
      <c r="AW84" s="802"/>
      <c r="AX84" s="792" t="s">
        <v>158</v>
      </c>
      <c r="AY84" s="793"/>
      <c r="AZ84" s="792" t="s">
        <v>159</v>
      </c>
      <c r="BA84" s="793"/>
    </row>
    <row r="85" spans="1:54" s="392" customFormat="1" ht="14.45" customHeight="1" x14ac:dyDescent="0.25">
      <c r="A85" s="778"/>
      <c r="B85" s="393">
        <v>2008</v>
      </c>
      <c r="C85" s="309">
        <f>'VA 1DGT'!V22</f>
        <v>100</v>
      </c>
      <c r="D85" s="310"/>
      <c r="E85" s="394">
        <f>'VA 1DGT'!V28</f>
        <v>100</v>
      </c>
      <c r="F85" s="403"/>
      <c r="G85" s="309">
        <f>'VA 1DGT'!V34</f>
        <v>100</v>
      </c>
      <c r="H85" s="310"/>
      <c r="I85" s="394">
        <f>'VA 1DGT'!V40</f>
        <v>100</v>
      </c>
      <c r="J85" s="403"/>
      <c r="K85" s="309">
        <f>'VA 1DGT'!V46</f>
        <v>100</v>
      </c>
      <c r="L85" s="310"/>
      <c r="M85" s="394">
        <f>'VA 1DGT'!V52</f>
        <v>100</v>
      </c>
      <c r="N85" s="403"/>
      <c r="O85" s="309">
        <f>'VA 1DGT'!V58</f>
        <v>100</v>
      </c>
      <c r="P85" s="404"/>
      <c r="Q85" s="394">
        <f>'VA 1DGT'!V64</f>
        <v>100</v>
      </c>
      <c r="R85" s="403"/>
      <c r="S85" s="309">
        <f>'VA 1DGT'!V70</f>
        <v>100</v>
      </c>
      <c r="T85" s="404"/>
      <c r="U85" s="394">
        <f>'VA 1DGT'!V82</f>
        <v>100</v>
      </c>
      <c r="V85" s="403"/>
      <c r="W85" s="309">
        <f>'VA 1DGT'!V88</f>
        <v>100</v>
      </c>
      <c r="X85" s="404"/>
      <c r="Y85" s="309">
        <f>'VA 1DGT'!V94</f>
        <v>100</v>
      </c>
      <c r="Z85" s="404"/>
      <c r="AA85" s="682">
        <f>MIN(C85:Z102)</f>
        <v>86.302948123414041</v>
      </c>
      <c r="AB85" s="778"/>
      <c r="AC85" s="393">
        <v>2008</v>
      </c>
      <c r="AD85" s="309">
        <f>'VAinfl 1DGT'!V22</f>
        <v>100</v>
      </c>
      <c r="AE85" s="310"/>
      <c r="AF85" s="394">
        <f>'VAinfl 1DGT'!V28</f>
        <v>100</v>
      </c>
      <c r="AG85" s="403"/>
      <c r="AH85" s="309">
        <f>'VAinfl 1DGT'!V34</f>
        <v>100</v>
      </c>
      <c r="AI85" s="310"/>
      <c r="AJ85" s="394">
        <f>'VAinfl 1DGT'!V40</f>
        <v>100</v>
      </c>
      <c r="AK85" s="403"/>
      <c r="AL85" s="309">
        <f>'VAinfl 1DGT'!V46</f>
        <v>100</v>
      </c>
      <c r="AM85" s="310"/>
      <c r="AN85" s="394">
        <f>'VAinfl 1DGT'!V52</f>
        <v>100</v>
      </c>
      <c r="AO85" s="403"/>
      <c r="AP85" s="309">
        <f>'VAinfl 1DGT'!V58</f>
        <v>100</v>
      </c>
      <c r="AQ85" s="404"/>
      <c r="AR85" s="394">
        <f>'VAinfl 1DGT'!V64</f>
        <v>100</v>
      </c>
      <c r="AS85" s="403"/>
      <c r="AT85" s="309">
        <f>'VAinfl 1DGT'!V70</f>
        <v>100</v>
      </c>
      <c r="AU85" s="404"/>
      <c r="AV85" s="394">
        <f>'VAinfl 1DGT'!V82</f>
        <v>100</v>
      </c>
      <c r="AW85" s="403"/>
      <c r="AX85" s="309">
        <f>'VAinfl 1DGT'!V88</f>
        <v>100</v>
      </c>
      <c r="AY85" s="404"/>
      <c r="AZ85" s="309">
        <f>'VAinfl 1DGT'!V94</f>
        <v>100</v>
      </c>
      <c r="BA85" s="404"/>
      <c r="BB85" s="682">
        <f>MIN(AD85:BA102)</f>
        <v>75.376105173237889</v>
      </c>
    </row>
    <row r="86" spans="1:54" s="392" customFormat="1" ht="14.45" customHeight="1" x14ac:dyDescent="0.25">
      <c r="A86" s="778"/>
      <c r="B86" s="395">
        <v>2009</v>
      </c>
      <c r="C86" s="311">
        <f>'VA 1DGT'!W22</f>
        <v>92.271037335707177</v>
      </c>
      <c r="D86" s="312"/>
      <c r="E86" s="396">
        <f>'VA 1DGT'!W28</f>
        <v>86.302948123414041</v>
      </c>
      <c r="F86" s="397"/>
      <c r="G86" s="311">
        <f>'VA 1DGT'!W34</f>
        <v>110.44659329539398</v>
      </c>
      <c r="H86" s="312"/>
      <c r="I86" s="396">
        <f>'VA 1DGT'!W40</f>
        <v>102.38016195545907</v>
      </c>
      <c r="J86" s="397"/>
      <c r="K86" s="311">
        <f>'VA 1DGT'!W46</f>
        <v>94.775026506058282</v>
      </c>
      <c r="L86" s="312"/>
      <c r="M86" s="396">
        <f>'VA 1DGT'!W52</f>
        <v>130.40229940748219</v>
      </c>
      <c r="N86" s="397"/>
      <c r="O86" s="311">
        <f>'VA 1DGT'!W58</f>
        <v>91.900225143197687</v>
      </c>
      <c r="P86" s="315"/>
      <c r="Q86" s="396">
        <f>'VA 1DGT'!W64</f>
        <v>132.10788967599015</v>
      </c>
      <c r="R86" s="397"/>
      <c r="S86" s="311">
        <f>'VA 1DGT'!W70</f>
        <v>101.51261942260025</v>
      </c>
      <c r="T86" s="315"/>
      <c r="U86" s="396">
        <f>'VA 1DGT'!W82</f>
        <v>94.555066288360294</v>
      </c>
      <c r="V86" s="397"/>
      <c r="W86" s="311">
        <f>'VA 1DGT'!W88</f>
        <v>93.894051174260952</v>
      </c>
      <c r="X86" s="315"/>
      <c r="Y86" s="311">
        <f>'VA 1DGT'!W94</f>
        <v>97.247961496226722</v>
      </c>
      <c r="Z86" s="315"/>
      <c r="AA86" s="682">
        <f>MAX(C85:Z102)</f>
        <v>890.89580365903782</v>
      </c>
      <c r="AB86" s="778"/>
      <c r="AC86" s="395">
        <v>2009</v>
      </c>
      <c r="AD86" s="311">
        <f>'VAinfl 1DGT'!W22</f>
        <v>90.467084502926596</v>
      </c>
      <c r="AE86" s="312"/>
      <c r="AF86" s="396">
        <f>'VAinfl 1DGT'!W28</f>
        <v>84.615674930872714</v>
      </c>
      <c r="AG86" s="397"/>
      <c r="AH86" s="311">
        <f>'VAinfl 1DGT'!W34</f>
        <v>108.28729769626395</v>
      </c>
      <c r="AI86" s="312"/>
      <c r="AJ86" s="396">
        <f>'VAinfl 1DGT'!W40</f>
        <v>100.37856981438348</v>
      </c>
      <c r="AK86" s="397"/>
      <c r="AL86" s="311">
        <f>'VAinfl 1DGT'!W46</f>
        <v>92.922119218147344</v>
      </c>
      <c r="AM86" s="312"/>
      <c r="AN86" s="396">
        <f>'VAinfl 1DGT'!W52</f>
        <v>127.85285806370167</v>
      </c>
      <c r="AO86" s="397"/>
      <c r="AP86" s="311">
        <f>'VAinfl 1DGT'!W58</f>
        <v>90.103521906004616</v>
      </c>
      <c r="AQ86" s="315"/>
      <c r="AR86" s="396">
        <f>'VAinfl 1DGT'!W64</f>
        <v>129.52510304331616</v>
      </c>
      <c r="AS86" s="397"/>
      <c r="AT86" s="311">
        <f>'VAinfl 1DGT'!W70</f>
        <v>99.527988246253059</v>
      </c>
      <c r="AU86" s="315"/>
      <c r="AV86" s="396">
        <f>'VAinfl 1DGT'!W82</f>
        <v>92.706459351559374</v>
      </c>
      <c r="AW86" s="397"/>
      <c r="AX86" s="311">
        <f>'VAinfl 1DGT'!W88</f>
        <v>92.058367470166758</v>
      </c>
      <c r="AY86" s="315"/>
      <c r="AZ86" s="311">
        <f>'VAinfl 1DGT'!W94</f>
        <v>95.346706880599541</v>
      </c>
      <c r="BA86" s="315"/>
      <c r="BB86" s="682">
        <f>MAX(AD85:BA102)</f>
        <v>627.57820820286031</v>
      </c>
    </row>
    <row r="87" spans="1:54" s="392" customFormat="1" ht="14.45" customHeight="1" x14ac:dyDescent="0.25">
      <c r="A87" s="778"/>
      <c r="B87" s="395">
        <v>2010</v>
      </c>
      <c r="C87" s="311">
        <f>'VA 1DGT'!X22</f>
        <v>92.951772529716706</v>
      </c>
      <c r="D87" s="312"/>
      <c r="E87" s="396">
        <f>'VA 1DGT'!X28</f>
        <v>98.974309443201932</v>
      </c>
      <c r="F87" s="397"/>
      <c r="G87" s="311">
        <f>'VA 1DGT'!X34</f>
        <v>114.0224764503232</v>
      </c>
      <c r="H87" s="312"/>
      <c r="I87" s="396">
        <f>'VA 1DGT'!X40</f>
        <v>105.41536478134734</v>
      </c>
      <c r="J87" s="397"/>
      <c r="K87" s="311">
        <f>'VA 1DGT'!X46</f>
        <v>103.29313395576769</v>
      </c>
      <c r="L87" s="312"/>
      <c r="M87" s="396">
        <f>'VA 1DGT'!X52</f>
        <v>114.87578294869493</v>
      </c>
      <c r="N87" s="397"/>
      <c r="O87" s="311">
        <f>'VA 1DGT'!X58</f>
        <v>95.89196437439989</v>
      </c>
      <c r="P87" s="315"/>
      <c r="Q87" s="396">
        <f>'VA 1DGT'!X64</f>
        <v>119.66746999683537</v>
      </c>
      <c r="R87" s="397"/>
      <c r="S87" s="311">
        <f>'VA 1DGT'!X70</f>
        <v>104.0402473882782</v>
      </c>
      <c r="T87" s="315"/>
      <c r="U87" s="396">
        <f>'VA 1DGT'!X82</f>
        <v>92.104380014847507</v>
      </c>
      <c r="V87" s="397"/>
      <c r="W87" s="311">
        <f>'VA 1DGT'!X88</f>
        <v>98.82244397504067</v>
      </c>
      <c r="X87" s="315"/>
      <c r="Y87" s="311">
        <f>'VA 1DGT'!X94</f>
        <v>105.33211840844839</v>
      </c>
      <c r="Z87" s="315"/>
      <c r="AA87" s="681"/>
      <c r="AB87" s="778"/>
      <c r="AC87" s="395">
        <v>2010</v>
      </c>
      <c r="AD87" s="311">
        <f>'VAinfl 1DGT'!X22</f>
        <v>90.516689899130668</v>
      </c>
      <c r="AE87" s="312"/>
      <c r="AF87" s="396">
        <f>'VAinfl 1DGT'!X28</f>
        <v>96.381452790335643</v>
      </c>
      <c r="AG87" s="397"/>
      <c r="AH87" s="311">
        <f>'VAinfl 1DGT'!X34</f>
        <v>111.03539891168032</v>
      </c>
      <c r="AI87" s="312"/>
      <c r="AJ87" s="396">
        <f>'VAinfl 1DGT'!X40</f>
        <v>102.65377006626105</v>
      </c>
      <c r="AK87" s="397"/>
      <c r="AL87" s="311">
        <f>'VAinfl 1DGT'!X46</f>
        <v>100.58713589344933</v>
      </c>
      <c r="AM87" s="312"/>
      <c r="AN87" s="396">
        <f>'VAinfl 1DGT'!X52</f>
        <v>111.86635110979266</v>
      </c>
      <c r="AO87" s="397"/>
      <c r="AP87" s="311">
        <f>'VAinfl 1DGT'!X58</f>
        <v>93.379856745831361</v>
      </c>
      <c r="AQ87" s="315"/>
      <c r="AR87" s="396">
        <f>'VAinfl 1DGT'!X64</f>
        <v>116.53250904122486</v>
      </c>
      <c r="AS87" s="397"/>
      <c r="AT87" s="311">
        <f>'VAinfl 1DGT'!X70</f>
        <v>101.31467699406066</v>
      </c>
      <c r="AU87" s="315"/>
      <c r="AV87" s="396">
        <f>'VAinfl 1DGT'!X82</f>
        <v>89.691496754301468</v>
      </c>
      <c r="AW87" s="397"/>
      <c r="AX87" s="311">
        <f>'VAinfl 1DGT'!X88</f>
        <v>96.233565782763336</v>
      </c>
      <c r="AY87" s="315"/>
      <c r="AZ87" s="311">
        <f>'VAinfl 1DGT'!X94</f>
        <v>102.57270452102397</v>
      </c>
      <c r="BA87" s="315"/>
    </row>
    <row r="88" spans="1:54" s="392" customFormat="1" ht="14.45" customHeight="1" x14ac:dyDescent="0.25">
      <c r="A88" s="778"/>
      <c r="B88" s="395">
        <v>2011</v>
      </c>
      <c r="C88" s="311">
        <f>'VA 1DGT'!Y22</f>
        <v>103.5974236791119</v>
      </c>
      <c r="D88" s="312"/>
      <c r="E88" s="396">
        <f>'VA 1DGT'!Y28</f>
        <v>105.86382160987132</v>
      </c>
      <c r="F88" s="397"/>
      <c r="G88" s="311">
        <f>'VA 1DGT'!Y34</f>
        <v>122.08742581567202</v>
      </c>
      <c r="H88" s="312"/>
      <c r="I88" s="396">
        <f>'VA 1DGT'!Y40</f>
        <v>115.39316511653109</v>
      </c>
      <c r="J88" s="397"/>
      <c r="K88" s="311">
        <f>'VA 1DGT'!Y46</f>
        <v>116.98391197506481</v>
      </c>
      <c r="L88" s="312"/>
      <c r="M88" s="396">
        <f>'VA 1DGT'!Y52</f>
        <v>128.4254261633632</v>
      </c>
      <c r="N88" s="397"/>
      <c r="O88" s="311">
        <f>'VA 1DGT'!Y58</f>
        <v>99.719812601397209</v>
      </c>
      <c r="P88" s="315"/>
      <c r="Q88" s="396">
        <f>'VA 1DGT'!Y64</f>
        <v>132.33817765768399</v>
      </c>
      <c r="R88" s="397"/>
      <c r="S88" s="311">
        <f>'VA 1DGT'!Y70</f>
        <v>114.54435581985472</v>
      </c>
      <c r="T88" s="315"/>
      <c r="U88" s="396">
        <f>'VA 1DGT'!Y82</f>
        <v>97.47999145759816</v>
      </c>
      <c r="V88" s="397"/>
      <c r="W88" s="311">
        <f>'VA 1DGT'!Y88</f>
        <v>104.39077517524601</v>
      </c>
      <c r="X88" s="315"/>
      <c r="Y88" s="311">
        <f>'VA 1DGT'!Y94</f>
        <v>109.27548421765846</v>
      </c>
      <c r="Z88" s="315"/>
      <c r="AA88" s="681"/>
      <c r="AB88" s="778"/>
      <c r="AC88" s="395">
        <v>2011</v>
      </c>
      <c r="AD88" s="311">
        <f>'VAinfl 1DGT'!Y22</f>
        <v>99.655646858366381</v>
      </c>
      <c r="AE88" s="312"/>
      <c r="AF88" s="396">
        <f>'VAinfl 1DGT'!Y28</f>
        <v>101.83581064822943</v>
      </c>
      <c r="AG88" s="397"/>
      <c r="AH88" s="311">
        <f>'VAinfl 1DGT'!Y34</f>
        <v>117.44212318077926</v>
      </c>
      <c r="AI88" s="312"/>
      <c r="AJ88" s="396">
        <f>'VAinfl 1DGT'!Y40</f>
        <v>111.00257230663934</v>
      </c>
      <c r="AK88" s="397"/>
      <c r="AL88" s="311">
        <f>'VAinfl 1DGT'!Y46</f>
        <v>112.53279286179671</v>
      </c>
      <c r="AM88" s="312"/>
      <c r="AN88" s="396">
        <f>'VAinfl 1DGT'!Y52</f>
        <v>123.5389690482413</v>
      </c>
      <c r="AO88" s="397"/>
      <c r="AP88" s="311">
        <f>'VAinfl 1DGT'!Y58</f>
        <v>95.925574946426181</v>
      </c>
      <c r="AQ88" s="315"/>
      <c r="AR88" s="396">
        <f>'VAinfl 1DGT'!Y64</f>
        <v>127.3028443196031</v>
      </c>
      <c r="AS88" s="397"/>
      <c r="AT88" s="311">
        <f>'VAinfl 1DGT'!Y70</f>
        <v>110.1860593421697</v>
      </c>
      <c r="AU88" s="315"/>
      <c r="AV88" s="396">
        <f>'VAinfl 1DGT'!Y82</f>
        <v>93.770976723755069</v>
      </c>
      <c r="AW88" s="397"/>
      <c r="AX88" s="311">
        <f>'VAinfl 1DGT'!Y88</f>
        <v>100.41881213531585</v>
      </c>
      <c r="AY88" s="315"/>
      <c r="AZ88" s="311">
        <f>'VAinfl 1DGT'!Y94</f>
        <v>105.11766295659028</v>
      </c>
      <c r="BA88" s="315"/>
    </row>
    <row r="89" spans="1:54" s="392" customFormat="1" ht="14.45" customHeight="1" x14ac:dyDescent="0.25">
      <c r="A89" s="778"/>
      <c r="B89" s="395">
        <v>2012</v>
      </c>
      <c r="C89" s="311">
        <f>'VA 1DGT'!Z22</f>
        <v>106.12661674608577</v>
      </c>
      <c r="D89" s="312"/>
      <c r="E89" s="396">
        <f>'VA 1DGT'!Z28</f>
        <v>101.4731836546796</v>
      </c>
      <c r="F89" s="397"/>
      <c r="G89" s="311">
        <f>'VA 1DGT'!Z34</f>
        <v>151.30952993843468</v>
      </c>
      <c r="H89" s="312"/>
      <c r="I89" s="396">
        <f>'VA 1DGT'!Z40</f>
        <v>115.07831037273115</v>
      </c>
      <c r="J89" s="397"/>
      <c r="K89" s="311">
        <f>'VA 1DGT'!Z46</f>
        <v>124.22795564712015</v>
      </c>
      <c r="L89" s="312"/>
      <c r="M89" s="396">
        <f>'VA 1DGT'!Z52</f>
        <v>119.30345425447781</v>
      </c>
      <c r="N89" s="397"/>
      <c r="O89" s="311">
        <f>'VA 1DGT'!Z58</f>
        <v>99.652973214581323</v>
      </c>
      <c r="P89" s="315"/>
      <c r="Q89" s="396">
        <f>'VA 1DGT'!Z64</f>
        <v>138.4303415370384</v>
      </c>
      <c r="R89" s="397"/>
      <c r="S89" s="311">
        <f>'VA 1DGT'!Z70</f>
        <v>115.50909523593067</v>
      </c>
      <c r="T89" s="315"/>
      <c r="U89" s="396">
        <f>'VA 1DGT'!Z82</f>
        <v>97.946264224624485</v>
      </c>
      <c r="V89" s="397"/>
      <c r="W89" s="311">
        <f>'VA 1DGT'!Z88</f>
        <v>107.40709909622431</v>
      </c>
      <c r="X89" s="315"/>
      <c r="Y89" s="311">
        <f>'VA 1DGT'!Z94</f>
        <v>107.75776266909652</v>
      </c>
      <c r="Z89" s="315"/>
      <c r="AA89" s="681"/>
      <c r="AB89" s="778"/>
      <c r="AC89" s="395">
        <v>2012</v>
      </c>
      <c r="AD89" s="311">
        <f>'VAinfl 1DGT'!Z22</f>
        <v>100.64682622897021</v>
      </c>
      <c r="AE89" s="312"/>
      <c r="AF89" s="396">
        <f>'VAinfl 1DGT'!Z28</f>
        <v>96.233670641060797</v>
      </c>
      <c r="AG89" s="397"/>
      <c r="AH89" s="311">
        <f>'VAinfl 1DGT'!Z34</f>
        <v>143.49674411026038</v>
      </c>
      <c r="AI89" s="312"/>
      <c r="AJ89" s="396">
        <f>'VAinfl 1DGT'!Z40</f>
        <v>109.13630399166493</v>
      </c>
      <c r="AK89" s="397"/>
      <c r="AL89" s="311">
        <f>'VAinfl 1DGT'!Z46</f>
        <v>117.81351227572284</v>
      </c>
      <c r="AM89" s="312"/>
      <c r="AN89" s="396">
        <f>'VAinfl 1DGT'!Z52</f>
        <v>113.14328485185804</v>
      </c>
      <c r="AO89" s="397"/>
      <c r="AP89" s="311">
        <f>'VAinfl 1DGT'!Z58</f>
        <v>94.507445783605405</v>
      </c>
      <c r="AQ89" s="315"/>
      <c r="AR89" s="396">
        <f>'VAinfl 1DGT'!Z64</f>
        <v>131.2825656435445</v>
      </c>
      <c r="AS89" s="397"/>
      <c r="AT89" s="311">
        <f>'VAinfl 1DGT'!Z70</f>
        <v>109.54484551119987</v>
      </c>
      <c r="AU89" s="315"/>
      <c r="AV89" s="396">
        <f>'VAinfl 1DGT'!Z82</f>
        <v>92.888861790236732</v>
      </c>
      <c r="AW89" s="397"/>
      <c r="AX89" s="311">
        <f>'VAinfl 1DGT'!Z88</f>
        <v>101.86119156478405</v>
      </c>
      <c r="AY89" s="315"/>
      <c r="AZ89" s="311">
        <f>'VAinfl 1DGT'!Z94</f>
        <v>102.19374881352908</v>
      </c>
      <c r="BA89" s="315"/>
    </row>
    <row r="90" spans="1:54" s="392" customFormat="1" ht="14.45" customHeight="1" x14ac:dyDescent="0.25">
      <c r="A90" s="778"/>
      <c r="B90" s="395">
        <v>2013</v>
      </c>
      <c r="C90" s="311">
        <f>'VA 1DGT'!AA22</f>
        <v>97.973503691679312</v>
      </c>
      <c r="D90" s="313"/>
      <c r="E90" s="396">
        <f>'VA 1DGT'!AA28</f>
        <v>103.47997225354639</v>
      </c>
      <c r="F90" s="397"/>
      <c r="G90" s="311">
        <f>'VA 1DGT'!AA34</f>
        <v>148.96630214540181</v>
      </c>
      <c r="H90" s="313"/>
      <c r="I90" s="396">
        <f>'VA 1DGT'!AA40</f>
        <v>116.4864955026863</v>
      </c>
      <c r="J90" s="397"/>
      <c r="K90" s="311">
        <f>'VA 1DGT'!AA46</f>
        <v>127.2845740059785</v>
      </c>
      <c r="L90" s="313"/>
      <c r="M90" s="396">
        <f>'VA 1DGT'!AA52</f>
        <v>115.17282453377143</v>
      </c>
      <c r="N90" s="397"/>
      <c r="O90" s="311">
        <f>'VA 1DGT'!AA58</f>
        <v>106.7304986259643</v>
      </c>
      <c r="P90" s="315"/>
      <c r="Q90" s="396">
        <f>'VA 1DGT'!AA64</f>
        <v>127.0551863482558</v>
      </c>
      <c r="R90" s="397"/>
      <c r="S90" s="311">
        <f>'VA 1DGT'!AA70</f>
        <v>126.01641233518814</v>
      </c>
      <c r="T90" s="315"/>
      <c r="U90" s="396">
        <f>'VA 1DGT'!AA82</f>
        <v>104.19899728473655</v>
      </c>
      <c r="V90" s="397"/>
      <c r="W90" s="311">
        <f>'VA 1DGT'!AA88</f>
        <v>118.25795702989964</v>
      </c>
      <c r="X90" s="315"/>
      <c r="Y90" s="311">
        <f>'VA 1DGT'!AA94</f>
        <v>124.86390504894746</v>
      </c>
      <c r="Z90" s="315"/>
      <c r="AA90" s="681"/>
      <c r="AB90" s="778"/>
      <c r="AC90" s="395">
        <v>2013</v>
      </c>
      <c r="AD90" s="311">
        <f>'VAinfl 1DGT'!AA22</f>
        <v>91.096796286408306</v>
      </c>
      <c r="AE90" s="313"/>
      <c r="AF90" s="396">
        <f>'VAinfl 1DGT'!AA28</f>
        <v>96.216768788529777</v>
      </c>
      <c r="AG90" s="397"/>
      <c r="AH90" s="311">
        <f>'VAinfl 1DGT'!AA34</f>
        <v>138.51043770757553</v>
      </c>
      <c r="AI90" s="313"/>
      <c r="AJ90" s="396">
        <f>'VAinfl 1DGT'!AA40</f>
        <v>108.31037118280625</v>
      </c>
      <c r="AK90" s="397"/>
      <c r="AL90" s="311">
        <f>'VAinfl 1DGT'!AA46</f>
        <v>118.35053837734345</v>
      </c>
      <c r="AM90" s="313"/>
      <c r="AN90" s="396">
        <f>'VAinfl 1DGT'!AA52</f>
        <v>107.08890607098213</v>
      </c>
      <c r="AO90" s="397"/>
      <c r="AP90" s="311">
        <f>'VAinfl 1DGT'!AA58</f>
        <v>99.239142467270923</v>
      </c>
      <c r="AQ90" s="315"/>
      <c r="AR90" s="396">
        <f>'VAinfl 1DGT'!AA64</f>
        <v>118.13725131565032</v>
      </c>
      <c r="AS90" s="397"/>
      <c r="AT90" s="311">
        <f>'VAinfl 1DGT'!AA70</f>
        <v>117.17138829054269</v>
      </c>
      <c r="AU90" s="315"/>
      <c r="AV90" s="396">
        <f>'VAinfl 1DGT'!AA82</f>
        <v>96.885325840417195</v>
      </c>
      <c r="AW90" s="397"/>
      <c r="AX90" s="311">
        <f>'VAinfl 1DGT'!AA88</f>
        <v>109.95749478044391</v>
      </c>
      <c r="AY90" s="315"/>
      <c r="AZ90" s="311">
        <f>'VAinfl 1DGT'!AA94</f>
        <v>116.09977486939096</v>
      </c>
      <c r="BA90" s="315"/>
    </row>
    <row r="91" spans="1:54" s="392" customFormat="1" ht="14.45" customHeight="1" x14ac:dyDescent="0.25">
      <c r="A91" s="778"/>
      <c r="B91" s="395">
        <v>2014</v>
      </c>
      <c r="C91" s="314">
        <f>'VA 1DGT'!AB22</f>
        <v>117.73577001623292</v>
      </c>
      <c r="D91" s="315"/>
      <c r="E91" s="335">
        <f>'VA 1DGT'!AB28</f>
        <v>106.51997757203479</v>
      </c>
      <c r="F91" s="397"/>
      <c r="G91" s="314">
        <f>'VA 1DGT'!AB34</f>
        <v>143.18448113218824</v>
      </c>
      <c r="H91" s="315"/>
      <c r="I91" s="335">
        <f>'VA 1DGT'!AB40</f>
        <v>128.5472168838171</v>
      </c>
      <c r="J91" s="397"/>
      <c r="K91" s="314">
        <f>'VA 1DGT'!AB46</f>
        <v>144.92360227083344</v>
      </c>
      <c r="L91" s="315"/>
      <c r="M91" s="335">
        <f>'VA 1DGT'!AB52</f>
        <v>127.97393786203109</v>
      </c>
      <c r="N91" s="397"/>
      <c r="O91" s="314">
        <f>'VA 1DGT'!AB58</f>
        <v>110.65581233652286</v>
      </c>
      <c r="P91" s="315"/>
      <c r="Q91" s="335">
        <f>'VA 1DGT'!AB64</f>
        <v>149.07909150660922</v>
      </c>
      <c r="R91" s="397"/>
      <c r="S91" s="314">
        <f>'VA 1DGT'!AB70</f>
        <v>138.22619502816943</v>
      </c>
      <c r="T91" s="315"/>
      <c r="U91" s="335">
        <f>'VA 1DGT'!AB82</f>
        <v>118.63633436045545</v>
      </c>
      <c r="V91" s="397"/>
      <c r="W91" s="314">
        <f>'VA 1DGT'!AB88</f>
        <v>130.63368353629843</v>
      </c>
      <c r="X91" s="315"/>
      <c r="Y91" s="314">
        <f>'VA 1DGT'!AB94</f>
        <v>139.43739632251584</v>
      </c>
      <c r="Z91" s="315"/>
      <c r="AA91" s="681"/>
      <c r="AB91" s="778"/>
      <c r="AC91" s="395">
        <v>2014</v>
      </c>
      <c r="AD91" s="314">
        <f>'VAinfl 1DGT'!AB22</f>
        <v>107.4305246441161</v>
      </c>
      <c r="AE91" s="315"/>
      <c r="AF91" s="335">
        <f>'VAinfl 1DGT'!AB28</f>
        <v>97.196434643995133</v>
      </c>
      <c r="AG91" s="397"/>
      <c r="AH91" s="314">
        <f>'VAinfl 1DGT'!AB34</f>
        <v>130.65174608197475</v>
      </c>
      <c r="AI91" s="315"/>
      <c r="AJ91" s="335">
        <f>'VAinfl 1DGT'!AB40</f>
        <v>117.29566086386012</v>
      </c>
      <c r="AK91" s="397"/>
      <c r="AL91" s="314">
        <f>'VAinfl 1DGT'!AB46</f>
        <v>132.23864440793366</v>
      </c>
      <c r="AM91" s="315"/>
      <c r="AN91" s="335">
        <f>'VAinfl 1DGT'!AB52</f>
        <v>116.77256014375254</v>
      </c>
      <c r="AO91" s="397"/>
      <c r="AP91" s="314">
        <f>'VAinfl 1DGT'!AB58</f>
        <v>100.97026564309635</v>
      </c>
      <c r="AQ91" s="315"/>
      <c r="AR91" s="335">
        <f>'VAinfl 1DGT'!AB64</f>
        <v>136.03040955025915</v>
      </c>
      <c r="AS91" s="397"/>
      <c r="AT91" s="314">
        <f>'VAinfl 1DGT'!AB70</f>
        <v>126.12745174545337</v>
      </c>
      <c r="AU91" s="315"/>
      <c r="AV91" s="335">
        <f>'VAinfl 1DGT'!AB82</f>
        <v>108.25226386544455</v>
      </c>
      <c r="AW91" s="397"/>
      <c r="AX91" s="314">
        <f>'VAinfl 1DGT'!AB88</f>
        <v>119.19950204226897</v>
      </c>
      <c r="AY91" s="315"/>
      <c r="AZ91" s="314">
        <f>'VAinfl 1DGT'!AB94</f>
        <v>127.2326383041628</v>
      </c>
      <c r="BA91" s="315"/>
    </row>
    <row r="92" spans="1:54" s="392" customFormat="1" ht="14.45" customHeight="1" x14ac:dyDescent="0.25">
      <c r="A92" s="778"/>
      <c r="B92" s="395">
        <v>2015</v>
      </c>
      <c r="C92" s="311">
        <f>'VA 1DGT'!AC22</f>
        <v>112.12232287793893</v>
      </c>
      <c r="D92" s="315"/>
      <c r="E92" s="396">
        <f>'VA 1DGT'!AC28</f>
        <v>107.71118099292667</v>
      </c>
      <c r="F92" s="397"/>
      <c r="G92" s="311">
        <f>'VA 1DGT'!AC34</f>
        <v>175.53048138688439</v>
      </c>
      <c r="H92" s="315"/>
      <c r="I92" s="396">
        <f>'VA 1DGT'!AC40</f>
        <v>134.30571211400007</v>
      </c>
      <c r="J92" s="397"/>
      <c r="K92" s="311">
        <f>'VA 1DGT'!AC46</f>
        <v>150.44306782359556</v>
      </c>
      <c r="L92" s="315"/>
      <c r="M92" s="396">
        <f>'VA 1DGT'!AC52</f>
        <v>137.3274307654579</v>
      </c>
      <c r="N92" s="397"/>
      <c r="O92" s="311">
        <f>'VA 1DGT'!AC58</f>
        <v>112.49110187729696</v>
      </c>
      <c r="P92" s="315"/>
      <c r="Q92" s="396">
        <f>'VA 1DGT'!AC64</f>
        <v>164.90420896321723</v>
      </c>
      <c r="R92" s="397"/>
      <c r="S92" s="311">
        <f>'VA 1DGT'!AC70</f>
        <v>142.02926839702985</v>
      </c>
      <c r="T92" s="315"/>
      <c r="U92" s="396">
        <f>'VA 1DGT'!AC82</f>
        <v>98.715080390103012</v>
      </c>
      <c r="V92" s="397"/>
      <c r="W92" s="311">
        <f>'VA 1DGT'!AC88</f>
        <v>134.60164846281825</v>
      </c>
      <c r="X92" s="315"/>
      <c r="Y92" s="311">
        <f>'VA 1DGT'!AC94</f>
        <v>139.42314431905797</v>
      </c>
      <c r="Z92" s="315"/>
      <c r="AA92" s="681"/>
      <c r="AB92" s="778"/>
      <c r="AC92" s="395">
        <v>2015</v>
      </c>
      <c r="AD92" s="311">
        <f>'VAinfl 1DGT'!AC22</f>
        <v>100.6122590083787</v>
      </c>
      <c r="AE92" s="315"/>
      <c r="AF92" s="396">
        <f>'VAinfl 1DGT'!AC28</f>
        <v>96.653948669582718</v>
      </c>
      <c r="AG92" s="397"/>
      <c r="AH92" s="311">
        <f>'VAinfl 1DGT'!AC34</f>
        <v>157.51116997806585</v>
      </c>
      <c r="AI92" s="315"/>
      <c r="AJ92" s="396">
        <f>'VAinfl 1DGT'!AC40</f>
        <v>120.51838337517491</v>
      </c>
      <c r="AK92" s="397"/>
      <c r="AL92" s="311">
        <f>'VAinfl 1DGT'!AC46</f>
        <v>134.99913770392396</v>
      </c>
      <c r="AM92" s="315"/>
      <c r="AN92" s="396">
        <f>'VAinfl 1DGT'!AC52</f>
        <v>123.2299035417871</v>
      </c>
      <c r="AO92" s="397"/>
      <c r="AP92" s="311">
        <f>'VAinfl 1DGT'!AC58</f>
        <v>100.94318051667345</v>
      </c>
      <c r="AQ92" s="315"/>
      <c r="AR92" s="396">
        <f>'VAinfl 1DGT'!AC64</f>
        <v>147.97575146423904</v>
      </c>
      <c r="AS92" s="397"/>
      <c r="AT92" s="311">
        <f>'VAinfl 1DGT'!AC70</f>
        <v>127.44906787463832</v>
      </c>
      <c r="AU92" s="315"/>
      <c r="AV92" s="396">
        <f>'VAinfl 1DGT'!AC82</f>
        <v>88.58135455376123</v>
      </c>
      <c r="AW92" s="397"/>
      <c r="AX92" s="311">
        <f>'VAinfl 1DGT'!AC88</f>
        <v>120.78393999060147</v>
      </c>
      <c r="AY92" s="315"/>
      <c r="AZ92" s="311">
        <f>'VAinfl 1DGT'!AC94</f>
        <v>125.11047887638559</v>
      </c>
      <c r="BA92" s="315"/>
    </row>
    <row r="93" spans="1:54" s="392" customFormat="1" ht="14.45" customHeight="1" x14ac:dyDescent="0.25">
      <c r="A93" s="778"/>
      <c r="B93" s="395">
        <v>2016</v>
      </c>
      <c r="C93" s="311">
        <f>'VA 1DGT'!AD22</f>
        <v>110.65612399853379</v>
      </c>
      <c r="D93" s="315"/>
      <c r="E93" s="396">
        <f>'VA 1DGT'!AD28</f>
        <v>112.95578755649326</v>
      </c>
      <c r="F93" s="397"/>
      <c r="G93" s="311">
        <f>'VA 1DGT'!AD34</f>
        <v>185.74735025940345</v>
      </c>
      <c r="H93" s="315"/>
      <c r="I93" s="396">
        <f>'VA 1DGT'!AD40</f>
        <v>138.13270737640363</v>
      </c>
      <c r="J93" s="397"/>
      <c r="K93" s="311">
        <f>'VA 1DGT'!AD46</f>
        <v>160.28027275531807</v>
      </c>
      <c r="L93" s="315"/>
      <c r="M93" s="396">
        <f>'VA 1DGT'!AD52</f>
        <v>148.95737285539332</v>
      </c>
      <c r="N93" s="397"/>
      <c r="O93" s="311">
        <f>'VA 1DGT'!AD58</f>
        <v>119.79977154587291</v>
      </c>
      <c r="P93" s="315"/>
      <c r="Q93" s="396">
        <f>'VA 1DGT'!AD64</f>
        <v>185.22602789746585</v>
      </c>
      <c r="R93" s="397"/>
      <c r="S93" s="311">
        <f>'VA 1DGT'!AD70</f>
        <v>141.84263089358723</v>
      </c>
      <c r="T93" s="315"/>
      <c r="U93" s="396">
        <f>'VA 1DGT'!AD82</f>
        <v>113.06699344743541</v>
      </c>
      <c r="V93" s="397"/>
      <c r="W93" s="311">
        <f>'VA 1DGT'!AD88</f>
        <v>142.7195589916837</v>
      </c>
      <c r="X93" s="315"/>
      <c r="Y93" s="311">
        <f>'VA 1DGT'!AD94</f>
        <v>149.5897292119343</v>
      </c>
      <c r="Z93" s="315"/>
      <c r="AA93" s="681"/>
      <c r="AB93" s="778"/>
      <c r="AC93" s="395">
        <v>2016</v>
      </c>
      <c r="AD93" s="311">
        <f>'VAinfl 1DGT'!AD22</f>
        <v>98.064969450787729</v>
      </c>
      <c r="AE93" s="315"/>
      <c r="AF93" s="396">
        <f>'VAinfl 1DGT'!AD28</f>
        <v>100.10296272589457</v>
      </c>
      <c r="AG93" s="397"/>
      <c r="AH93" s="311">
        <f>'VAinfl 1DGT'!AD34</f>
        <v>164.61184045263093</v>
      </c>
      <c r="AI93" s="315"/>
      <c r="AJ93" s="396">
        <f>'VAinfl 1DGT'!AD40</f>
        <v>122.41509316918759</v>
      </c>
      <c r="AK93" s="397"/>
      <c r="AL93" s="311">
        <f>'VAinfl 1DGT'!AD46</f>
        <v>142.04256830396932</v>
      </c>
      <c r="AM93" s="315"/>
      <c r="AN93" s="396">
        <f>'VAinfl 1DGT'!AD52</f>
        <v>132.00805965991881</v>
      </c>
      <c r="AO93" s="397"/>
      <c r="AP93" s="311">
        <f>'VAinfl 1DGT'!AD58</f>
        <v>106.16819487562263</v>
      </c>
      <c r="AQ93" s="315"/>
      <c r="AR93" s="396">
        <f>'VAinfl 1DGT'!AD64</f>
        <v>164.14983745044677</v>
      </c>
      <c r="AS93" s="397"/>
      <c r="AT93" s="311">
        <f>'VAinfl 1DGT'!AD70</f>
        <v>125.70287809451322</v>
      </c>
      <c r="AU93" s="315"/>
      <c r="AV93" s="396">
        <f>'VAinfl 1DGT'!AD82</f>
        <v>100.20151490632489</v>
      </c>
      <c r="AW93" s="397"/>
      <c r="AX93" s="311">
        <f>'VAinfl 1DGT'!AD88</f>
        <v>126.4800237602294</v>
      </c>
      <c r="AY93" s="315"/>
      <c r="AZ93" s="311">
        <f>'VAinfl 1DGT'!AD94</f>
        <v>132.5684625056482</v>
      </c>
      <c r="BA93" s="315"/>
    </row>
    <row r="94" spans="1:54" s="392" customFormat="1" ht="14.45" customHeight="1" x14ac:dyDescent="0.25">
      <c r="A94" s="778"/>
      <c r="B94" s="398">
        <v>2017</v>
      </c>
      <c r="C94" s="321">
        <f>'VA 1DGT'!AE22</f>
        <v>110.36288422265277</v>
      </c>
      <c r="D94" s="405"/>
      <c r="E94" s="406">
        <f>'VA 1DGT'!AE28</f>
        <v>115.90485174086419</v>
      </c>
      <c r="F94" s="407"/>
      <c r="G94" s="321">
        <f>'VA 1DGT'!AE34</f>
        <v>210.92775817604311</v>
      </c>
      <c r="H94" s="405"/>
      <c r="I94" s="406">
        <f>'VA 1DGT'!AE40</f>
        <v>144.35672241121179</v>
      </c>
      <c r="J94" s="407"/>
      <c r="K94" s="321">
        <f>'VA 1DGT'!AE46</f>
        <v>172.21048115144447</v>
      </c>
      <c r="L94" s="405"/>
      <c r="M94" s="406">
        <f>'VA 1DGT'!AE52</f>
        <v>147.16968193070323</v>
      </c>
      <c r="N94" s="407"/>
      <c r="O94" s="321">
        <f>'VA 1DGT'!AE58</f>
        <v>122.61551004867066</v>
      </c>
      <c r="P94" s="405"/>
      <c r="Q94" s="406">
        <f>'VA 1DGT'!AE64</f>
        <v>183.74011051875655</v>
      </c>
      <c r="R94" s="407"/>
      <c r="S94" s="321">
        <f>'VA 1DGT'!AE70</f>
        <v>156.33832192028066</v>
      </c>
      <c r="T94" s="405"/>
      <c r="U94" s="406">
        <f>'VA 1DGT'!AE82</f>
        <v>121.27244499133894</v>
      </c>
      <c r="V94" s="407"/>
      <c r="W94" s="321">
        <f>'VA 1DGT'!AE88</f>
        <v>154.65860124611672</v>
      </c>
      <c r="X94" s="405"/>
      <c r="Y94" s="321">
        <f>'VA 1DGT'!AE94</f>
        <v>168.95329548375037</v>
      </c>
      <c r="Z94" s="405"/>
      <c r="AA94" s="681"/>
      <c r="AB94" s="778"/>
      <c r="AC94" s="398">
        <v>2017</v>
      </c>
      <c r="AD94" s="321">
        <f>'VAinfl 1DGT'!AE22</f>
        <v>96.390284186723207</v>
      </c>
      <c r="AE94" s="405"/>
      <c r="AF94" s="406">
        <f>'VAinfl 1DGT'!AE28</f>
        <v>101.2306055302308</v>
      </c>
      <c r="AG94" s="407"/>
      <c r="AH94" s="321">
        <f>'VAinfl 1DGT'!AE34</f>
        <v>184.22304470078396</v>
      </c>
      <c r="AI94" s="405"/>
      <c r="AJ94" s="406">
        <f>'VAinfl 1DGT'!AE40</f>
        <v>126.08029950910394</v>
      </c>
      <c r="AK94" s="407"/>
      <c r="AL94" s="321">
        <f>'VAinfl 1DGT'!AE46</f>
        <v>150.40760609908818</v>
      </c>
      <c r="AM94" s="405"/>
      <c r="AN94" s="406">
        <f>'VAinfl 1DGT'!AE52</f>
        <v>128.53712155937296</v>
      </c>
      <c r="AO94" s="407"/>
      <c r="AP94" s="321">
        <f>'VAinfl 1DGT'!AE58</f>
        <v>107.09165443200195</v>
      </c>
      <c r="AQ94" s="405"/>
      <c r="AR94" s="406">
        <f>'VAinfl 1DGT'!AE64</f>
        <v>160.47751555379878</v>
      </c>
      <c r="AS94" s="407"/>
      <c r="AT94" s="321">
        <f>'VAinfl 1DGT'!AE70</f>
        <v>136.54495698725282</v>
      </c>
      <c r="AU94" s="405"/>
      <c r="AV94" s="406">
        <f>'VAinfl 1DGT'!AE82</f>
        <v>105.91862942935458</v>
      </c>
      <c r="AW94" s="407"/>
      <c r="AX94" s="321">
        <f>'VAinfl 1DGT'!AE88</f>
        <v>135.07789897878055</v>
      </c>
      <c r="AY94" s="405"/>
      <c r="AZ94" s="321">
        <f>'VAinfl 1DGT'!AE94</f>
        <v>147.56279958311754</v>
      </c>
      <c r="BA94" s="405"/>
    </row>
    <row r="95" spans="1:54" s="392" customFormat="1" ht="14.45" customHeight="1" x14ac:dyDescent="0.25">
      <c r="A95" s="778"/>
      <c r="B95" s="395">
        <v>2018</v>
      </c>
      <c r="C95" s="408">
        <f>'VA 1DGT'!AF22</f>
        <v>108.43587998114889</v>
      </c>
      <c r="D95" s="405"/>
      <c r="E95" s="409">
        <f>'VA 1DGT'!AF28</f>
        <v>107.24656587462167</v>
      </c>
      <c r="F95" s="397"/>
      <c r="G95" s="399">
        <f>'VA 1DGT'!AF34</f>
        <v>321.01031914673808</v>
      </c>
      <c r="H95" s="315"/>
      <c r="I95" s="409">
        <f>'VA 1DGT'!AF40</f>
        <v>144.04369924145135</v>
      </c>
      <c r="J95" s="397"/>
      <c r="K95" s="399">
        <f>'VA 1DGT'!AF46</f>
        <v>181.79379527748918</v>
      </c>
      <c r="L95" s="315"/>
      <c r="M95" s="409">
        <f>'VA 1DGT'!AF52</f>
        <v>134.18959825218795</v>
      </c>
      <c r="N95" s="397"/>
      <c r="O95" s="399">
        <f>'VA 1DGT'!AF58</f>
        <v>109.40945435883852</v>
      </c>
      <c r="P95" s="315"/>
      <c r="Q95" s="409">
        <f>'VA 1DGT'!AF64</f>
        <v>199.46785462158277</v>
      </c>
      <c r="R95" s="397"/>
      <c r="S95" s="399">
        <f>'VA 1DGT'!AF70</f>
        <v>132.89018067472935</v>
      </c>
      <c r="T95" s="315"/>
      <c r="U95" s="409">
        <f>'VA 1DGT'!AF82</f>
        <v>99.886101308817985</v>
      </c>
      <c r="V95" s="397"/>
      <c r="W95" s="399">
        <f>'VA 1DGT'!AF88</f>
        <v>141.05780025366303</v>
      </c>
      <c r="X95" s="315"/>
      <c r="Y95" s="399">
        <f>'VA 1DGT'!AF94</f>
        <v>149.61099039742061</v>
      </c>
      <c r="Z95" s="315"/>
      <c r="AA95" s="681"/>
      <c r="AB95" s="778"/>
      <c r="AC95" s="395">
        <v>2018</v>
      </c>
      <c r="AD95" s="408">
        <f>'VAinfl 1DGT'!AF22</f>
        <v>92.973020075394331</v>
      </c>
      <c r="AE95" s="405"/>
      <c r="AF95" s="409">
        <f>'VAinfl 1DGT'!AF28</f>
        <v>91.953301101182774</v>
      </c>
      <c r="AG95" s="397"/>
      <c r="AH95" s="399">
        <f>'VAinfl 1DGT'!AF34</f>
        <v>275.23453354763103</v>
      </c>
      <c r="AI95" s="315"/>
      <c r="AJ95" s="409">
        <f>'VAinfl 1DGT'!AF40</f>
        <v>123.50319602365624</v>
      </c>
      <c r="AK95" s="397"/>
      <c r="AL95" s="399">
        <f>'VAinfl 1DGT'!AF46</f>
        <v>155.87016198747529</v>
      </c>
      <c r="AM95" s="315"/>
      <c r="AN95" s="409">
        <f>'VAinfl 1DGT'!AF52</f>
        <v>115.05428105880337</v>
      </c>
      <c r="AO95" s="397"/>
      <c r="AP95" s="399">
        <f>'VAinfl 1DGT'!AF58</f>
        <v>93.807763613949746</v>
      </c>
      <c r="AQ95" s="315"/>
      <c r="AR95" s="409">
        <f>'VAinfl 1DGT'!AF64</f>
        <v>171.0239162106883</v>
      </c>
      <c r="AS95" s="397"/>
      <c r="AT95" s="399">
        <f>'VAinfl 1DGT'!AF70</f>
        <v>113.94015927055058</v>
      </c>
      <c r="AU95" s="315"/>
      <c r="AV95" s="409">
        <f>'VAinfl 1DGT'!AF82</f>
        <v>85.642432226787648</v>
      </c>
      <c r="AW95" s="397"/>
      <c r="AX95" s="399">
        <f>'VAinfl 1DGT'!AF88</f>
        <v>120.94308357210465</v>
      </c>
      <c r="AY95" s="315"/>
      <c r="AZ95" s="399">
        <f>'VAinfl 1DGT'!AF94</f>
        <v>128.27659641935119</v>
      </c>
      <c r="BA95" s="315"/>
    </row>
    <row r="96" spans="1:54" s="392" customFormat="1" ht="14.45" customHeight="1" x14ac:dyDescent="0.25">
      <c r="A96" s="778"/>
      <c r="B96" s="395">
        <v>2019</v>
      </c>
      <c r="C96" s="311">
        <f>'VA 1DGT'!AG22</f>
        <v>112.02806723569147</v>
      </c>
      <c r="D96" s="315"/>
      <c r="E96" s="311">
        <f>'VA 1DGT'!AG28</f>
        <v>107.84263797024407</v>
      </c>
      <c r="F96" s="397"/>
      <c r="G96" s="311">
        <f>'VA 1DGT'!AG34</f>
        <v>341.45239824302735</v>
      </c>
      <c r="H96" s="315"/>
      <c r="I96" s="396">
        <f>'VA 1DGT'!AG40</f>
        <v>144.3048879356943</v>
      </c>
      <c r="J96" s="397"/>
      <c r="K96" s="311">
        <f>'VA 1DGT'!AG46</f>
        <v>196.40262259273575</v>
      </c>
      <c r="L96" s="315"/>
      <c r="M96" s="396">
        <f>'VA 1DGT'!AG52</f>
        <v>138.45782866701006</v>
      </c>
      <c r="N96" s="397"/>
      <c r="O96" s="311">
        <f>'VA 1DGT'!AG58</f>
        <v>111.15555573949607</v>
      </c>
      <c r="P96" s="315"/>
      <c r="Q96" s="396">
        <f>'VA 1DGT'!AG64</f>
        <v>205.25767423744492</v>
      </c>
      <c r="R96" s="397"/>
      <c r="S96" s="311">
        <f>'VA 1DGT'!AG70</f>
        <v>130.21629094059421</v>
      </c>
      <c r="T96" s="315"/>
      <c r="U96" s="396">
        <f>'VA 1DGT'!AG82</f>
        <v>101.0562747670331</v>
      </c>
      <c r="V96" s="397"/>
      <c r="W96" s="311">
        <f>'VA 1DGT'!AG88</f>
        <v>138.76350258461119</v>
      </c>
      <c r="X96" s="315"/>
      <c r="Y96" s="311">
        <f>'VA 1DGT'!AG94</f>
        <v>143.78308918015935</v>
      </c>
      <c r="Z96" s="315"/>
      <c r="AA96" s="681"/>
      <c r="AB96" s="778"/>
      <c r="AC96" s="395">
        <v>2019</v>
      </c>
      <c r="AD96" s="311">
        <f>'VAinfl 1DGT'!AG22</f>
        <v>94.154873990324901</v>
      </c>
      <c r="AE96" s="315"/>
      <c r="AF96" s="311">
        <f>'VAinfl 1DGT'!AG28</f>
        <v>90.637196904505558</v>
      </c>
      <c r="AG96" s="397"/>
      <c r="AH96" s="311">
        <f>'VAinfl 1DGT'!AG34</f>
        <v>286.97636515167704</v>
      </c>
      <c r="AI96" s="315"/>
      <c r="AJ96" s="396">
        <f>'VAinfl 1DGT'!AG40</f>
        <v>121.28218289429249</v>
      </c>
      <c r="AK96" s="397"/>
      <c r="AL96" s="311">
        <f>'VAinfl 1DGT'!AG46</f>
        <v>165.06813549396742</v>
      </c>
      <c r="AM96" s="315"/>
      <c r="AN96" s="396">
        <f>'VAinfl 1DGT'!AG52</f>
        <v>116.36797574744691</v>
      </c>
      <c r="AO96" s="397"/>
      <c r="AP96" s="311">
        <f>'VAinfl 1DGT'!AG58</f>
        <v>93.421564811594166</v>
      </c>
      <c r="AQ96" s="315"/>
      <c r="AR96" s="396">
        <f>'VAinfl 1DGT'!AG64</f>
        <v>172.51043359263278</v>
      </c>
      <c r="AS96" s="397"/>
      <c r="AT96" s="311">
        <f>'VAinfl 1DGT'!AG70</f>
        <v>109.44131026740597</v>
      </c>
      <c r="AU96" s="315"/>
      <c r="AV96" s="396">
        <f>'VAinfl 1DGT'!AG82</f>
        <v>84.933544346556786</v>
      </c>
      <c r="AW96" s="397"/>
      <c r="AX96" s="311">
        <f>'VAinfl 1DGT'!AG88</f>
        <v>116.62488180593807</v>
      </c>
      <c r="AY96" s="315"/>
      <c r="AZ96" s="311">
        <f>'VAinfl 1DGT'!AG94</f>
        <v>120.84363300864344</v>
      </c>
      <c r="BA96" s="315"/>
    </row>
    <row r="97" spans="1:53" s="392" customFormat="1" ht="14.45" customHeight="1" x14ac:dyDescent="0.25">
      <c r="A97" s="778"/>
      <c r="B97" s="395">
        <v>2020</v>
      </c>
      <c r="C97" s="311">
        <f>'VA 1DGT'!AH22</f>
        <v>126.62721893491123</v>
      </c>
      <c r="D97" s="315"/>
      <c r="E97" s="311">
        <f>'VA 1DGT'!AH28</f>
        <v>100.57236468272833</v>
      </c>
      <c r="F97" s="397"/>
      <c r="G97" s="311">
        <f>'VA 1DGT'!AH34</f>
        <v>325.34078733642377</v>
      </c>
      <c r="H97" s="315"/>
      <c r="I97" s="396">
        <f>'VA 1DGT'!AH40</f>
        <v>147.56135126284468</v>
      </c>
      <c r="J97" s="397"/>
      <c r="K97" s="311">
        <f>'VA 1DGT'!AH46</f>
        <v>206.78767849481051</v>
      </c>
      <c r="L97" s="315"/>
      <c r="M97" s="396">
        <f>'VA 1DGT'!AH52</f>
        <v>140.69954225034533</v>
      </c>
      <c r="N97" s="397"/>
      <c r="O97" s="311">
        <f>'VA 1DGT'!AH58</f>
        <v>97.071896831440583</v>
      </c>
      <c r="P97" s="315"/>
      <c r="Q97" s="396">
        <f>'VA 1DGT'!AH64</f>
        <v>132.8206626256725</v>
      </c>
      <c r="R97" s="397"/>
      <c r="S97" s="311">
        <f>'VA 1DGT'!AH70</f>
        <v>136.32960503974738</v>
      </c>
      <c r="T97" s="315"/>
      <c r="U97" s="396">
        <f>'VA 1DGT'!AH82</f>
        <v>91.258783928081101</v>
      </c>
      <c r="V97" s="397"/>
      <c r="W97" s="311">
        <f>'VA 1DGT'!AH88</f>
        <v>129.57359407210089</v>
      </c>
      <c r="X97" s="315"/>
      <c r="Y97" s="311">
        <f>'VA 1DGT'!AH94</f>
        <v>128.32644097100535</v>
      </c>
      <c r="Z97" s="315"/>
      <c r="AA97" s="681"/>
      <c r="AB97" s="778"/>
      <c r="AC97" s="395">
        <v>2020</v>
      </c>
      <c r="AD97" s="311">
        <f>'VAinfl 1DGT'!AH22</f>
        <v>104.58901775147915</v>
      </c>
      <c r="AE97" s="315"/>
      <c r="AF97" s="311">
        <f>'VAinfl 1DGT'!AH28</f>
        <v>83.068750333346188</v>
      </c>
      <c r="AG97" s="397"/>
      <c r="AH97" s="311">
        <f>'VAinfl 1DGT'!AH34</f>
        <v>268.7184767083927</v>
      </c>
      <c r="AI97" s="315"/>
      <c r="AJ97" s="396">
        <f>'VAinfl 1DGT'!AH40</f>
        <v>121.87977368905906</v>
      </c>
      <c r="AK97" s="397"/>
      <c r="AL97" s="311">
        <f>'VAinfl 1DGT'!AH46</f>
        <v>170.79835092957353</v>
      </c>
      <c r="AM97" s="315"/>
      <c r="AN97" s="396">
        <f>'VAinfl 1DGT'!AH52</f>
        <v>116.21219391709525</v>
      </c>
      <c r="AO97" s="397"/>
      <c r="AP97" s="311">
        <f>'VAinfl 1DGT'!AH58</f>
        <v>80.177503906896575</v>
      </c>
      <c r="AQ97" s="315"/>
      <c r="AR97" s="396">
        <f>'VAinfl 1DGT'!AH64</f>
        <v>109.70455450230043</v>
      </c>
      <c r="AS97" s="397"/>
      <c r="AT97" s="311">
        <f>'VAinfl 1DGT'!AH70</f>
        <v>112.6028005786298</v>
      </c>
      <c r="AU97" s="315"/>
      <c r="AV97" s="396">
        <f>'VAinfl 1DGT'!AH82</f>
        <v>75.376105173237889</v>
      </c>
      <c r="AW97" s="397"/>
      <c r="AX97" s="311">
        <f>'VAinfl 1DGT'!AH88</f>
        <v>107.0226057597924</v>
      </c>
      <c r="AY97" s="315"/>
      <c r="AZ97" s="311">
        <f>'VAinfl 1DGT'!AH94</f>
        <v>105.99250718441155</v>
      </c>
      <c r="BA97" s="315"/>
    </row>
    <row r="98" spans="1:53" s="392" customFormat="1" ht="14.45" customHeight="1" x14ac:dyDescent="0.25">
      <c r="A98" s="778"/>
      <c r="B98" s="395">
        <v>2021</v>
      </c>
      <c r="C98" s="311">
        <f>'VA 1DGT'!AI22</f>
        <v>142.59464837409016</v>
      </c>
      <c r="D98" s="315"/>
      <c r="E98" s="396">
        <f>'VA 1DGT'!AI28</f>
        <v>113.22782698355158</v>
      </c>
      <c r="F98" s="397"/>
      <c r="G98" s="311">
        <f>'VA 1DGT'!AI34</f>
        <v>385.88879134296639</v>
      </c>
      <c r="H98" s="315"/>
      <c r="I98" s="396">
        <f>'VA 1DGT'!AI40</f>
        <v>144.92362529602053</v>
      </c>
      <c r="J98" s="397"/>
      <c r="K98" s="311">
        <f>'VA 1DGT'!AI46</f>
        <v>233.51257575059134</v>
      </c>
      <c r="L98" s="315"/>
      <c r="M98" s="396">
        <f>'VA 1DGT'!AI52</f>
        <v>182.31155748928677</v>
      </c>
      <c r="N98" s="397"/>
      <c r="O98" s="311">
        <f>'VA 1DGT'!AI58</f>
        <v>132.06142601728305</v>
      </c>
      <c r="P98" s="315"/>
      <c r="Q98" s="396">
        <f>'VA 1DGT'!AI64</f>
        <v>181.9791621022907</v>
      </c>
      <c r="R98" s="397"/>
      <c r="S98" s="311">
        <f>'VA 1DGT'!AI70</f>
        <v>190.52143523705368</v>
      </c>
      <c r="T98" s="315"/>
      <c r="U98" s="396">
        <f>'VA 1DGT'!AI82</f>
        <v>130.63293434892998</v>
      </c>
      <c r="V98" s="397">
        <f>'VA 1DGT'!AI82</f>
        <v>130.63293434892998</v>
      </c>
      <c r="W98" s="311">
        <f>'VA 1DGT'!AI88</f>
        <v>163.40399825650027</v>
      </c>
      <c r="X98" s="315"/>
      <c r="Y98" s="311">
        <f>'VA 1DGT'!AI94</f>
        <v>167.51400668208686</v>
      </c>
      <c r="Z98" s="315"/>
      <c r="AA98" s="681"/>
      <c r="AB98" s="778"/>
      <c r="AC98" s="395">
        <v>2021</v>
      </c>
      <c r="AD98" s="311">
        <f>'VAinfl 1DGT'!AI22</f>
        <v>114.56618558900351</v>
      </c>
      <c r="AE98" s="315"/>
      <c r="AF98" s="396">
        <f>'VAinfl 1DGT'!AI28</f>
        <v>90.97171870016831</v>
      </c>
      <c r="AG98" s="397"/>
      <c r="AH98" s="311">
        <f>'VAinfl 1DGT'!AI34</f>
        <v>310.03833166117403</v>
      </c>
      <c r="AI98" s="315"/>
      <c r="AJ98" s="396">
        <f>'VAinfl 1DGT'!AI40</f>
        <v>116.43737784840975</v>
      </c>
      <c r="AK98" s="397"/>
      <c r="AL98" s="311">
        <f>'VAinfl 1DGT'!AI46</f>
        <v>187.61324773300248</v>
      </c>
      <c r="AM98" s="315"/>
      <c r="AN98" s="396">
        <f>'VAinfl 1DGT'!AI52</f>
        <v>146.47632269860941</v>
      </c>
      <c r="AO98" s="397"/>
      <c r="AP98" s="311">
        <f>'VAinfl 1DGT'!AI58</f>
        <v>106.10337775476879</v>
      </c>
      <c r="AQ98" s="315"/>
      <c r="AR98" s="396">
        <f>'VAinfl 1DGT'!AI64</f>
        <v>146.20926308571549</v>
      </c>
      <c r="AS98" s="397"/>
      <c r="AT98" s="311">
        <f>'VAinfl 1DGT'!AI70</f>
        <v>153.07246349658769</v>
      </c>
      <c r="AU98" s="315"/>
      <c r="AV98" s="396">
        <f>'VAinfl 1DGT'!AI82</f>
        <v>104.9556709968019</v>
      </c>
      <c r="AW98" s="397">
        <f>'VAinfl 1DGT'!AI82</f>
        <v>104.9556709968019</v>
      </c>
      <c r="AX98" s="311">
        <f>'VAinfl 1DGT'!AI88</f>
        <v>131.2852410921268</v>
      </c>
      <c r="AY98" s="315"/>
      <c r="AZ98" s="311">
        <f>'VAinfl 1DGT'!AI94</f>
        <v>134.58738456964917</v>
      </c>
      <c r="BA98" s="315"/>
    </row>
    <row r="99" spans="1:53" s="392" customFormat="1" ht="14.45" customHeight="1" x14ac:dyDescent="0.25">
      <c r="A99" s="778"/>
      <c r="B99" s="395">
        <v>2022</v>
      </c>
      <c r="C99" s="311">
        <f>'VA 1DGT'!AJ22</f>
        <v>156.73090014138347</v>
      </c>
      <c r="D99" s="315">
        <f>'VA 1DGT'!AJ22</f>
        <v>156.73090014138347</v>
      </c>
      <c r="E99" s="396">
        <f>'VA 1DGT'!AJ28</f>
        <v>123.50163505887342</v>
      </c>
      <c r="F99" s="397">
        <f>'VA 1DGT'!AJ28</f>
        <v>123.50163505887342</v>
      </c>
      <c r="G99" s="311">
        <f>'VA 1DGT'!AJ34</f>
        <v>705.46817949938077</v>
      </c>
      <c r="H99" s="315">
        <f>'VA 1DGT'!AJ34</f>
        <v>705.46817949938077</v>
      </c>
      <c r="I99" s="396">
        <f>'VA 1DGT'!AJ40</f>
        <v>162.00919044824599</v>
      </c>
      <c r="J99" s="397">
        <f>'VA 1DGT'!AJ40</f>
        <v>162.00919044824599</v>
      </c>
      <c r="K99" s="311">
        <f>'VA 1DGT'!AJ46</f>
        <v>249.15049412966158</v>
      </c>
      <c r="L99" s="315">
        <f>'VA 1DGT'!AJ46</f>
        <v>249.15049412966158</v>
      </c>
      <c r="M99" s="396">
        <f>'VA 1DGT'!AJ52</f>
        <v>188.0391304769139</v>
      </c>
      <c r="N99" s="397">
        <f>'VA 1DGT'!AJ52</f>
        <v>188.0391304769139</v>
      </c>
      <c r="O99" s="311">
        <f>'VA 1DGT'!AJ58</f>
        <v>143.15372231235307</v>
      </c>
      <c r="P99" s="315">
        <f>'VA 1DGT'!AJ58</f>
        <v>143.15372231235307</v>
      </c>
      <c r="Q99" s="396">
        <f>'VA 1DGT'!AJ64</f>
        <v>233.02787312252002</v>
      </c>
      <c r="R99" s="397">
        <f>'VA 1DGT'!AJ64</f>
        <v>233.02787312252002</v>
      </c>
      <c r="S99" s="311">
        <f>'VA 1DGT'!AJ70</f>
        <v>182.67391647303251</v>
      </c>
      <c r="T99" s="315">
        <f>'VA 1DGT'!AJ70</f>
        <v>182.67391647303251</v>
      </c>
      <c r="U99" s="396">
        <f>'VA 1DGT'!AJ82</f>
        <v>119.24745507611888</v>
      </c>
      <c r="V99" s="397">
        <f>'VA 1DGT'!AJ82</f>
        <v>119.24745507611888</v>
      </c>
      <c r="W99" s="311">
        <f>'VA 1DGT'!AJ88</f>
        <v>156.32493840520647</v>
      </c>
      <c r="X99" s="315">
        <f>'VA 1DGT'!AJ88</f>
        <v>156.32493840520647</v>
      </c>
      <c r="Y99" s="311">
        <f>'VA 1DGT'!AJ94</f>
        <v>204.87930188546997</v>
      </c>
      <c r="Z99" s="315">
        <f>'VA 1DGT'!AJ94</f>
        <v>204.87930188546997</v>
      </c>
      <c r="AA99" s="681"/>
      <c r="AB99" s="778"/>
      <c r="AC99" s="395">
        <v>2022</v>
      </c>
      <c r="AD99" s="311">
        <f>'VAinfl 1DGT'!AJ22</f>
        <v>118.69276793939181</v>
      </c>
      <c r="AE99" s="315">
        <f>'VAinfl 1DGT'!AJ22</f>
        <v>118.69276793939181</v>
      </c>
      <c r="AF99" s="396">
        <f>'VAinfl 1DGT'!AJ28</f>
        <v>93.528148546042885</v>
      </c>
      <c r="AG99" s="397">
        <f>'VAinfl 1DGT'!AJ28</f>
        <v>93.528148546042885</v>
      </c>
      <c r="AH99" s="311">
        <f>'VAinfl 1DGT'!AJ34</f>
        <v>534.25311053793916</v>
      </c>
      <c r="AI99" s="315">
        <f>'VAinfl 1DGT'!AJ34</f>
        <v>534.25311053793916</v>
      </c>
      <c r="AJ99" s="396">
        <f>'VAinfl 1DGT'!AJ40</f>
        <v>122.69003258818825</v>
      </c>
      <c r="AK99" s="397">
        <f>'VAinfl 1DGT'!AJ40</f>
        <v>122.69003258818825</v>
      </c>
      <c r="AL99" s="311">
        <f>'VAinfl 1DGT'!AJ46</f>
        <v>188.68239610083322</v>
      </c>
      <c r="AM99" s="315">
        <f>'VAinfl 1DGT'!AJ46</f>
        <v>188.68239610083322</v>
      </c>
      <c r="AN99" s="396">
        <f>'VAinfl 1DGT'!AJ52</f>
        <v>142.40258211423551</v>
      </c>
      <c r="AO99" s="397">
        <f>'VAinfl 1DGT'!AJ52</f>
        <v>142.40258211423551</v>
      </c>
      <c r="AP99" s="311">
        <f>'VAinfl 1DGT'!AJ58</f>
        <v>108.41073155805755</v>
      </c>
      <c r="AQ99" s="315">
        <f>'VAinfl 1DGT'!AJ58</f>
        <v>108.41073155805755</v>
      </c>
      <c r="AR99" s="396">
        <f>'VAinfl 1DGT'!AJ64</f>
        <v>176.47268817438669</v>
      </c>
      <c r="AS99" s="397">
        <f>'VAinfl 1DGT'!AJ64</f>
        <v>176.47268817438669</v>
      </c>
      <c r="AT99" s="311">
        <f>'VAinfl 1DGT'!AJ70</f>
        <v>138.33948989608672</v>
      </c>
      <c r="AU99" s="315">
        <f>'VAinfl 1DGT'!AJ70</f>
        <v>138.33948989608672</v>
      </c>
      <c r="AV99" s="396">
        <f>'VAinfl 1DGT'!AJ82</f>
        <v>90.306445633534892</v>
      </c>
      <c r="AW99" s="397">
        <f>'VAinfl 1DGT'!AJ82</f>
        <v>90.306445633534892</v>
      </c>
      <c r="AX99" s="311">
        <f>'VAinfl 1DGT'!AJ88</f>
        <v>118.38533193219213</v>
      </c>
      <c r="AY99" s="315">
        <f>'VAinfl 1DGT'!AJ88</f>
        <v>118.38533193219213</v>
      </c>
      <c r="AZ99" s="311">
        <f>'VAinfl 1DGT'!AJ94</f>
        <v>155.15569305312638</v>
      </c>
      <c r="BA99" s="315">
        <f>'VAinfl 1DGT'!AJ94</f>
        <v>155.15569305312638</v>
      </c>
    </row>
    <row r="100" spans="1:53" s="392" customFormat="1" ht="14.45" customHeight="1" x14ac:dyDescent="0.25">
      <c r="A100" s="778"/>
      <c r="B100" s="395" t="s">
        <v>272</v>
      </c>
      <c r="C100" s="316"/>
      <c r="D100" s="315">
        <f>'VA 1DGT'!AK22</f>
        <v>188.45907180826151</v>
      </c>
      <c r="E100" s="396"/>
      <c r="F100" s="397">
        <f>'VA 1DGT'!AK28</f>
        <v>131.26706380618501</v>
      </c>
      <c r="G100" s="316"/>
      <c r="H100" s="315">
        <f>'VA 1DGT'!AK34</f>
        <v>879.60181210475093</v>
      </c>
      <c r="I100" s="396"/>
      <c r="J100" s="397">
        <f>'VA 1DGT'!AK40</f>
        <v>193.34132322545307</v>
      </c>
      <c r="K100" s="316"/>
      <c r="L100" s="315">
        <f>'VA 1DGT'!AK46</f>
        <v>293.61720747433077</v>
      </c>
      <c r="M100" s="396"/>
      <c r="N100" s="397">
        <f>'VA 1DGT'!AK52</f>
        <v>194.74736579879888</v>
      </c>
      <c r="O100" s="311"/>
      <c r="P100" s="315">
        <f>'VA 1DGT'!AK58</f>
        <v>151.96258049373532</v>
      </c>
      <c r="Q100" s="396"/>
      <c r="R100" s="397">
        <f>'VA 1DGT'!AK64</f>
        <v>238.65976247997565</v>
      </c>
      <c r="S100" s="311"/>
      <c r="T100" s="315">
        <f>'VA 1DGT'!AK70</f>
        <v>199.74117677695082</v>
      </c>
      <c r="U100" s="396"/>
      <c r="V100" s="397">
        <f>'VA 1DGT'!AK82</f>
        <v>129.17786162147175</v>
      </c>
      <c r="W100" s="311"/>
      <c r="X100" s="315">
        <f>'VA 1DGT'!AK88</f>
        <v>168.55060046396517</v>
      </c>
      <c r="Y100" s="311"/>
      <c r="Z100" s="315">
        <f>'VA 1DGT'!AK94</f>
        <v>219.96907148318917</v>
      </c>
      <c r="AA100" s="681"/>
      <c r="AB100" s="778"/>
      <c r="AC100" s="395" t="s">
        <v>272</v>
      </c>
      <c r="AD100" s="316"/>
      <c r="AE100" s="315">
        <f>'VAinfl 1DGT'!AK22</f>
        <v>134.46175869282737</v>
      </c>
      <c r="AF100" s="396"/>
      <c r="AG100" s="397">
        <f>'VAinfl 1DGT'!AK28</f>
        <v>93.656410850737416</v>
      </c>
      <c r="AH100" s="316"/>
      <c r="AI100" s="315">
        <f>'VAinfl 1DGT'!AK34</f>
        <v>627.57820820286031</v>
      </c>
      <c r="AJ100" s="396"/>
      <c r="AK100" s="397">
        <f>'VAinfl 1DGT'!AK40</f>
        <v>137.94514691944471</v>
      </c>
      <c r="AL100" s="316"/>
      <c r="AM100" s="315">
        <f>'VAinfl 1DGT'!AK46</f>
        <v>209.48997424566841</v>
      </c>
      <c r="AN100" s="396"/>
      <c r="AO100" s="397">
        <f>'VAinfl 1DGT'!AK52</f>
        <v>138.94833002649864</v>
      </c>
      <c r="AP100" s="311"/>
      <c r="AQ100" s="315">
        <f>'VAinfl 1DGT'!AK58</f>
        <v>108.42224591595509</v>
      </c>
      <c r="AR100" s="396"/>
      <c r="AS100" s="397">
        <f>'VAinfl 1DGT'!AK64</f>
        <v>170.27894218283663</v>
      </c>
      <c r="AT100" s="311"/>
      <c r="AU100" s="315">
        <f>'VAinfl 1DGT'!AK70</f>
        <v>142.51131375691307</v>
      </c>
      <c r="AV100" s="396"/>
      <c r="AW100" s="397">
        <f>'VAinfl 1DGT'!AK82</f>
        <v>92.165807096161004</v>
      </c>
      <c r="AX100" s="311"/>
      <c r="AY100" s="315">
        <f>'VAinfl 1DGT'!AK88</f>
        <v>120.25746465617087</v>
      </c>
      <c r="AZ100" s="311"/>
      <c r="BA100" s="315">
        <f>'VAinfl 1DGT'!AK94</f>
        <v>156.9435099401849</v>
      </c>
    </row>
    <row r="101" spans="1:53" s="392" customFormat="1" ht="15" customHeight="1" x14ac:dyDescent="0.25">
      <c r="A101" s="778"/>
      <c r="B101" s="395" t="s">
        <v>296</v>
      </c>
      <c r="C101" s="316"/>
      <c r="D101" s="315">
        <f>'VA 1DGT'!AL22</f>
        <v>177.1347527687459</v>
      </c>
      <c r="E101" s="396"/>
      <c r="F101" s="397">
        <f>'VA 1DGT'!AL28</f>
        <v>128.78463770557025</v>
      </c>
      <c r="G101" s="316"/>
      <c r="H101" s="315">
        <f>'VA 1DGT'!AL34</f>
        <v>838.82098526134268</v>
      </c>
      <c r="I101" s="396"/>
      <c r="J101" s="397">
        <f>'VA 1DGT'!AL40</f>
        <v>179.37546944630546</v>
      </c>
      <c r="K101" s="316"/>
      <c r="L101" s="315">
        <f>'VA 1DGT'!AL46</f>
        <v>301.3855373192269</v>
      </c>
      <c r="M101" s="396"/>
      <c r="N101" s="397">
        <f>'VA 1DGT'!AL52</f>
        <v>197.29951534017636</v>
      </c>
      <c r="O101" s="311"/>
      <c r="P101" s="315">
        <f>'VA 1DGT'!AL58</f>
        <v>151.47389787377827</v>
      </c>
      <c r="Q101" s="396"/>
      <c r="R101" s="397">
        <f>'VA 1DGT'!AL64</f>
        <v>242.2381870891297</v>
      </c>
      <c r="S101" s="311"/>
      <c r="T101" s="315">
        <f>'VA 1DGT'!AL70</f>
        <v>205.64064931848489</v>
      </c>
      <c r="U101" s="396"/>
      <c r="V101" s="397">
        <f>'VA 1DGT'!AL82</f>
        <v>134.3146974604131</v>
      </c>
      <c r="W101" s="311"/>
      <c r="X101" s="315">
        <f>'VA 1DGT'!AL88</f>
        <v>176.73503464364509</v>
      </c>
      <c r="Y101" s="311"/>
      <c r="Z101" s="315">
        <f>'VA 1DGT'!AL94</f>
        <v>222.6676988865849</v>
      </c>
      <c r="AA101" s="681"/>
      <c r="AB101" s="778"/>
      <c r="AC101" s="395" t="s">
        <v>296</v>
      </c>
      <c r="AD101" s="316"/>
      <c r="AE101" s="315">
        <f>'VAinfl 1DGT'!AL22</f>
        <v>122.82029614959897</v>
      </c>
      <c r="AF101" s="396"/>
      <c r="AG101" s="397">
        <f>'VAinfl 1DGT'!AL28</f>
        <v>89.295675158487484</v>
      </c>
      <c r="AH101" s="316"/>
      <c r="AI101" s="315">
        <f>'VAinfl 1DGT'!AL34</f>
        <v>581.6150711023804</v>
      </c>
      <c r="AJ101" s="396"/>
      <c r="AK101" s="397">
        <f>'VAinfl 1DGT'!AL40</f>
        <v>124.37394658591131</v>
      </c>
      <c r="AL101" s="316"/>
      <c r="AM101" s="315">
        <f>'VAinfl 1DGT'!AL46</f>
        <v>208.97232400848685</v>
      </c>
      <c r="AN101" s="396"/>
      <c r="AO101" s="397">
        <f>'VAinfl 1DGT'!AL52</f>
        <v>136.80197999253664</v>
      </c>
      <c r="AP101" s="311"/>
      <c r="AQ101" s="315">
        <f>'VAinfl 1DGT'!AL58</f>
        <v>105.02777521065941</v>
      </c>
      <c r="AR101" s="396"/>
      <c r="AS101" s="397">
        <f>'VAinfl 1DGT'!AL64</f>
        <v>167.96120135652089</v>
      </c>
      <c r="AT101" s="311"/>
      <c r="AU101" s="315">
        <f>'VAinfl 1DGT'!AL70</f>
        <v>142.58548960556413</v>
      </c>
      <c r="AV101" s="396"/>
      <c r="AW101" s="397">
        <f>'VAinfl 1DGT'!AL82</f>
        <v>93.130064323788915</v>
      </c>
      <c r="AX101" s="311"/>
      <c r="AY101" s="315">
        <f>'VAinfl 1DGT'!AL88</f>
        <v>122.54314275234751</v>
      </c>
      <c r="AZ101" s="311"/>
      <c r="BA101" s="315">
        <f>'VAinfl 1DGT'!AL94</f>
        <v>154.39157078285922</v>
      </c>
    </row>
    <row r="102" spans="1:53" s="392" customFormat="1" ht="15" customHeight="1" thickBot="1" x14ac:dyDescent="0.3">
      <c r="A102" s="778"/>
      <c r="B102" s="400" t="s">
        <v>315</v>
      </c>
      <c r="C102" s="410"/>
      <c r="D102" s="411">
        <f>'VA 1DGT'!AM22</f>
        <v>170.4208135117961</v>
      </c>
      <c r="E102" s="412"/>
      <c r="F102" s="413">
        <f>'VA 1DGT'!AM28</f>
        <v>130.58864628163656</v>
      </c>
      <c r="G102" s="410"/>
      <c r="H102" s="411">
        <f>'VA 1DGT'!AM34</f>
        <v>890.89580365903782</v>
      </c>
      <c r="I102" s="412"/>
      <c r="J102" s="413">
        <f>'VA 1DGT'!AM40</f>
        <v>188.26259628144859</v>
      </c>
      <c r="K102" s="410"/>
      <c r="L102" s="411">
        <f>'VA 1DGT'!AM46</f>
        <v>314.79159113031051</v>
      </c>
      <c r="M102" s="412"/>
      <c r="N102" s="413">
        <f>'VA 1DGT'!AM52</f>
        <v>201.92848285917248</v>
      </c>
      <c r="O102" s="414"/>
      <c r="P102" s="411">
        <f>'VA 1DGT'!AM58</f>
        <v>154.67886660614735</v>
      </c>
      <c r="Q102" s="412"/>
      <c r="R102" s="413">
        <f>'VA 1DGT'!AM64</f>
        <v>247.38223529662358</v>
      </c>
      <c r="S102" s="414"/>
      <c r="T102" s="411">
        <f>'VA 1DGT'!AM70</f>
        <v>214.04146296361907</v>
      </c>
      <c r="U102" s="412"/>
      <c r="V102" s="413">
        <f>'VA 1DGT'!AM82</f>
        <v>139.24853545584051</v>
      </c>
      <c r="W102" s="414"/>
      <c r="X102" s="411">
        <f>'VA 1DGT'!AM88</f>
        <v>182.20384991666927</v>
      </c>
      <c r="Y102" s="414"/>
      <c r="Z102" s="411">
        <f>'VA 1DGT'!AM94</f>
        <v>228.10231142379851</v>
      </c>
      <c r="AA102" s="681"/>
      <c r="AB102" s="778"/>
      <c r="AC102" s="400" t="s">
        <v>315</v>
      </c>
      <c r="AD102" s="410"/>
      <c r="AE102" s="411">
        <f>'VAinfl 1DGT'!AM22</f>
        <v>115.39554488623224</v>
      </c>
      <c r="AF102" s="412"/>
      <c r="AG102" s="413">
        <f>'VAinfl 1DGT'!AM28</f>
        <v>88.424340214652418</v>
      </c>
      <c r="AH102" s="410"/>
      <c r="AI102" s="411">
        <f>'VAinfl 1DGT'!AM34</f>
        <v>603.24443113268399</v>
      </c>
      <c r="AJ102" s="412"/>
      <c r="AK102" s="413">
        <f>'VAinfl 1DGT'!AM40</f>
        <v>127.47659415492012</v>
      </c>
      <c r="AL102" s="410"/>
      <c r="AM102" s="411">
        <f>'VAinfl 1DGT'!AM46</f>
        <v>213.1520583404085</v>
      </c>
      <c r="AN102" s="412"/>
      <c r="AO102" s="413">
        <f>'VAinfl 1DGT'!AM52</f>
        <v>136.73005560422095</v>
      </c>
      <c r="AP102" s="414"/>
      <c r="AQ102" s="411">
        <f>'VAinfl 1DGT'!AM58</f>
        <v>104.73633898693791</v>
      </c>
      <c r="AR102" s="412"/>
      <c r="AS102" s="413">
        <f>'VAinfl 1DGT'!AM64</f>
        <v>167.50775476876893</v>
      </c>
      <c r="AT102" s="414"/>
      <c r="AU102" s="411">
        <f>'VAinfl 1DGT'!AM70</f>
        <v>144.93201116672012</v>
      </c>
      <c r="AV102" s="412"/>
      <c r="AW102" s="413">
        <f>'VAinfl 1DGT'!AM82</f>
        <v>94.288134720260175</v>
      </c>
      <c r="AX102" s="414"/>
      <c r="AY102" s="411">
        <f>'VAinfl 1DGT'!AM88</f>
        <v>123.37408857661654</v>
      </c>
      <c r="AZ102" s="414"/>
      <c r="BA102" s="411">
        <f>'VAinfl 1DGT'!AM94</f>
        <v>154.45290967782145</v>
      </c>
    </row>
    <row r="103" spans="1:53" s="392" customFormat="1" x14ac:dyDescent="0.25">
      <c r="A103" s="302"/>
      <c r="E103" s="621"/>
      <c r="F103" s="621"/>
      <c r="I103" s="621"/>
      <c r="J103" s="621"/>
      <c r="K103" s="621"/>
    </row>
    <row r="104" spans="1:53" s="392" customFormat="1" x14ac:dyDescent="0.25">
      <c r="E104" s="621"/>
      <c r="F104" s="621"/>
      <c r="I104" s="621"/>
      <c r="J104" s="621"/>
      <c r="K104" s="621"/>
    </row>
    <row r="105" spans="1:53" s="392" customFormat="1" ht="15.75" x14ac:dyDescent="0.25">
      <c r="A105" s="622" t="s">
        <v>179</v>
      </c>
      <c r="E105" s="621"/>
      <c r="F105" s="621"/>
      <c r="I105" s="621"/>
      <c r="J105" s="621"/>
      <c r="K105" s="621"/>
    </row>
    <row r="106" spans="1:53" s="392" customFormat="1" ht="15" thickBot="1" x14ac:dyDescent="0.3">
      <c r="E106" s="621"/>
      <c r="F106" s="621"/>
      <c r="I106" s="621"/>
      <c r="J106" s="621"/>
      <c r="K106" s="621"/>
    </row>
    <row r="107" spans="1:53" s="392" customFormat="1" ht="30" customHeight="1" thickBot="1" x14ac:dyDescent="0.3">
      <c r="A107" s="779" t="str">
        <f>Translateupd!B12</f>
        <v>Number of SMEs in Germany</v>
      </c>
      <c r="B107" s="401"/>
      <c r="C107" s="783" t="s">
        <v>125</v>
      </c>
      <c r="D107" s="784"/>
      <c r="E107" s="781" t="s">
        <v>163</v>
      </c>
      <c r="F107" s="782"/>
      <c r="G107" s="783" t="s">
        <v>164</v>
      </c>
      <c r="H107" s="784"/>
      <c r="I107" s="781" t="s">
        <v>165</v>
      </c>
      <c r="J107" s="782"/>
      <c r="K107" s="783" t="s">
        <v>166</v>
      </c>
      <c r="L107" s="784"/>
      <c r="M107" s="785" t="s">
        <v>167</v>
      </c>
      <c r="N107" s="786"/>
    </row>
    <row r="108" spans="1:53" s="392" customFormat="1" ht="14.45" customHeight="1" x14ac:dyDescent="0.25">
      <c r="A108" s="780"/>
      <c r="B108" s="634">
        <v>2008</v>
      </c>
      <c r="C108" s="637">
        <f>'Knowledge Intensity'!AG6</f>
        <v>100</v>
      </c>
      <c r="D108" s="638"/>
      <c r="E108" s="635">
        <f>'Knowledge Intensity'!AG7</f>
        <v>100</v>
      </c>
      <c r="F108" s="674"/>
      <c r="G108" s="637">
        <f>'Knowledge Intensity'!AG8</f>
        <v>100</v>
      </c>
      <c r="H108" s="638"/>
      <c r="I108" s="635">
        <f>'Knowledge Intensity'!AG9</f>
        <v>100</v>
      </c>
      <c r="J108" s="674"/>
      <c r="K108" s="637">
        <f>'Knowledge Intensity'!AG13</f>
        <v>100</v>
      </c>
      <c r="L108" s="638"/>
      <c r="M108" s="637">
        <f>'Knowledge Intensity'!AG17</f>
        <v>100</v>
      </c>
      <c r="N108" s="638"/>
    </row>
    <row r="109" spans="1:53" s="392" customFormat="1" ht="14.45" customHeight="1" x14ac:dyDescent="0.25">
      <c r="A109" s="780"/>
      <c r="B109" s="641">
        <v>2009</v>
      </c>
      <c r="C109" s="644">
        <f>'Knowledge Intensity'!AH6</f>
        <v>113.13751668891855</v>
      </c>
      <c r="D109" s="645"/>
      <c r="E109" s="642">
        <f>'Knowledge Intensity'!AH7</f>
        <v>95.656577022617313</v>
      </c>
      <c r="F109" s="648"/>
      <c r="G109" s="644">
        <f>'Knowledge Intensity'!AH8</f>
        <v>96.047025991954513</v>
      </c>
      <c r="H109" s="645"/>
      <c r="I109" s="642">
        <f>'Knowledge Intensity'!AH9</f>
        <v>86.017515710656511</v>
      </c>
      <c r="J109" s="648"/>
      <c r="K109" s="644">
        <f>'Knowledge Intensity'!AH13</f>
        <v>101.10162252495699</v>
      </c>
      <c r="L109" s="645"/>
      <c r="M109" s="644">
        <f>'Knowledge Intensity'!AH17</f>
        <v>115.83524406641266</v>
      </c>
      <c r="N109" s="645"/>
    </row>
    <row r="110" spans="1:53" s="392" customFormat="1" ht="14.45" customHeight="1" x14ac:dyDescent="0.25">
      <c r="A110" s="780"/>
      <c r="B110" s="641">
        <v>2010</v>
      </c>
      <c r="C110" s="644">
        <f>'Knowledge Intensity'!AI6</f>
        <v>116.10146862483312</v>
      </c>
      <c r="D110" s="645"/>
      <c r="E110" s="642">
        <f>'Knowledge Intensity'!AI7</f>
        <v>106.39885975769852</v>
      </c>
      <c r="F110" s="648"/>
      <c r="G110" s="644">
        <f>'Knowledge Intensity'!AI8</f>
        <v>109.01034631199252</v>
      </c>
      <c r="H110" s="645"/>
      <c r="I110" s="642">
        <f>'Knowledge Intensity'!AI9</f>
        <v>105.76057405178946</v>
      </c>
      <c r="J110" s="648"/>
      <c r="K110" s="644">
        <f>'Knowledge Intensity'!AI13</f>
        <v>104.14696989798412</v>
      </c>
      <c r="L110" s="645"/>
      <c r="M110" s="644">
        <f>'Knowledge Intensity'!AI17</f>
        <v>115.20876984059645</v>
      </c>
      <c r="N110" s="645"/>
    </row>
    <row r="111" spans="1:53" s="392" customFormat="1" ht="14.45" customHeight="1" x14ac:dyDescent="0.25">
      <c r="A111" s="780"/>
      <c r="B111" s="641">
        <v>2011</v>
      </c>
      <c r="C111" s="644">
        <f>'Knowledge Intensity'!AJ6</f>
        <v>110.10680907877169</v>
      </c>
      <c r="D111" s="645"/>
      <c r="E111" s="642">
        <f>'Knowledge Intensity'!AJ7</f>
        <v>104.98105847492592</v>
      </c>
      <c r="F111" s="648"/>
      <c r="G111" s="644">
        <f>'Knowledge Intensity'!AJ8</f>
        <v>109.02964359404456</v>
      </c>
      <c r="H111" s="645"/>
      <c r="I111" s="642">
        <f>'Knowledge Intensity'!AJ9</f>
        <v>104.79899273521416</v>
      </c>
      <c r="J111" s="648"/>
      <c r="K111" s="644">
        <f>'Knowledge Intensity'!AJ13</f>
        <v>111.42028540239596</v>
      </c>
      <c r="L111" s="645"/>
      <c r="M111" s="644">
        <f>'Knowledge Intensity'!AJ17</f>
        <v>119.7668789185833</v>
      </c>
      <c r="N111" s="645"/>
    </row>
    <row r="112" spans="1:53" s="392" customFormat="1" ht="14.45" customHeight="1" x14ac:dyDescent="0.25">
      <c r="A112" s="780"/>
      <c r="B112" s="641">
        <v>2012</v>
      </c>
      <c r="C112" s="644">
        <f>'Knowledge Intensity'!AK6</f>
        <v>106.12817089452604</v>
      </c>
      <c r="D112" s="645"/>
      <c r="E112" s="642">
        <f>'Knowledge Intensity'!AK7</f>
        <v>103.10190915569558</v>
      </c>
      <c r="F112" s="648"/>
      <c r="G112" s="644">
        <f>'Knowledge Intensity'!AK8</f>
        <v>108.9480012469013</v>
      </c>
      <c r="H112" s="645"/>
      <c r="I112" s="642">
        <f>'Knowledge Intensity'!AK9</f>
        <v>101.02954940500067</v>
      </c>
      <c r="J112" s="648"/>
      <c r="K112" s="644">
        <f>'Knowledge Intensity'!AK13</f>
        <v>113.6351681295227</v>
      </c>
      <c r="L112" s="645"/>
      <c r="M112" s="644">
        <f>'Knowledge Intensity'!AK17</f>
        <v>119.69121488684833</v>
      </c>
      <c r="N112" s="645"/>
    </row>
    <row r="113" spans="1:14" s="392" customFormat="1" ht="14.45" customHeight="1" x14ac:dyDescent="0.25">
      <c r="A113" s="780"/>
      <c r="B113" s="641">
        <v>2013</v>
      </c>
      <c r="C113" s="644">
        <f>'Knowledge Intensity'!AL6</f>
        <v>112.1762349799733</v>
      </c>
      <c r="D113" s="647"/>
      <c r="E113" s="644">
        <f>'Knowledge Intensity'!AL7</f>
        <v>104.7972694197517</v>
      </c>
      <c r="F113" s="646"/>
      <c r="G113" s="644">
        <f>'Knowledge Intensity'!AL8</f>
        <v>109.16027134947377</v>
      </c>
      <c r="H113" s="647"/>
      <c r="I113" s="644">
        <f>'Knowledge Intensity'!AL9</f>
        <v>98.883540580291481</v>
      </c>
      <c r="J113" s="646"/>
      <c r="K113" s="644">
        <f>'Knowledge Intensity'!AL13</f>
        <v>119.49683338803041</v>
      </c>
      <c r="L113" s="647"/>
      <c r="M113" s="644">
        <f>'Knowledge Intensity'!AL17</f>
        <v>118.19939568595234</v>
      </c>
      <c r="N113" s="647"/>
    </row>
    <row r="114" spans="1:14" s="392" customFormat="1" ht="14.45" customHeight="1" x14ac:dyDescent="0.25">
      <c r="A114" s="780"/>
      <c r="B114" s="641">
        <v>2014</v>
      </c>
      <c r="C114" s="649">
        <f>'Knowledge Intensity'!AM6</f>
        <v>113.67156208277703</v>
      </c>
      <c r="D114" s="645"/>
      <c r="E114" s="646">
        <f>'Knowledge Intensity'!AM7</f>
        <v>106.45137091631972</v>
      </c>
      <c r="F114" s="645"/>
      <c r="G114" s="649">
        <f>'Knowledge Intensity'!AM8</f>
        <v>115.44970089212819</v>
      </c>
      <c r="H114" s="645"/>
      <c r="I114" s="646">
        <f>'Knowledge Intensity'!AM9</f>
        <v>104.37669920221063</v>
      </c>
      <c r="J114" s="645"/>
      <c r="K114" s="649">
        <f>'Knowledge Intensity'!AM13</f>
        <v>137.63857564141057</v>
      </c>
      <c r="L114" s="645"/>
      <c r="M114" s="649">
        <f>'Knowledge Intensity'!AM17</f>
        <v>133.78438945215447</v>
      </c>
      <c r="N114" s="645"/>
    </row>
    <row r="115" spans="1:14" s="392" customFormat="1" ht="14.45" customHeight="1" x14ac:dyDescent="0.25">
      <c r="A115" s="780"/>
      <c r="B115" s="641">
        <v>2015</v>
      </c>
      <c r="C115" s="644">
        <f>'Knowledge Intensity'!AN6</f>
        <v>99.22563417890521</v>
      </c>
      <c r="D115" s="650"/>
      <c r="E115" s="642">
        <f>'Knowledge Intensity'!AN7</f>
        <v>100.29631296650538</v>
      </c>
      <c r="F115" s="648"/>
      <c r="G115" s="644">
        <f>'Knowledge Intensity'!AN8</f>
        <v>112.8594118782193</v>
      </c>
      <c r="H115" s="650"/>
      <c r="I115" s="642">
        <f>'Knowledge Intensity'!AN9</f>
        <v>100.82675937068235</v>
      </c>
      <c r="J115" s="648"/>
      <c r="K115" s="644">
        <f>'Knowledge Intensity'!AN13</f>
        <v>143.47673279194859</v>
      </c>
      <c r="L115" s="650"/>
      <c r="M115" s="644">
        <f>'Knowledge Intensity'!AN17</f>
        <v>122.48629213303693</v>
      </c>
      <c r="N115" s="650"/>
    </row>
    <row r="116" spans="1:14" s="392" customFormat="1" ht="14.45" customHeight="1" x14ac:dyDescent="0.25">
      <c r="A116" s="780"/>
      <c r="B116" s="641">
        <v>2016</v>
      </c>
      <c r="C116" s="644">
        <f>'Knowledge Intensity'!AO6</f>
        <v>95.887850467289724</v>
      </c>
      <c r="D116" s="650"/>
      <c r="E116" s="642">
        <f>'Knowledge Intensity'!AO7</f>
        <v>100.9752072315367</v>
      </c>
      <c r="F116" s="648"/>
      <c r="G116" s="644">
        <f>'Knowledge Intensity'!AO8</f>
        <v>112.84753662772575</v>
      </c>
      <c r="H116" s="650"/>
      <c r="I116" s="642">
        <f>'Knowledge Intensity'!AO9</f>
        <v>97.264562998618359</v>
      </c>
      <c r="J116" s="648"/>
      <c r="K116" s="644">
        <f>'Knowledge Intensity'!AO13</f>
        <v>145.7828549084231</v>
      </c>
      <c r="L116" s="650"/>
      <c r="M116" s="644">
        <f>'Knowledge Intensity'!AO17</f>
        <v>124.97661701921646</v>
      </c>
      <c r="N116" s="650"/>
    </row>
    <row r="117" spans="1:14" s="392" customFormat="1" ht="14.45" customHeight="1" x14ac:dyDescent="0.25">
      <c r="A117" s="780"/>
      <c r="B117" s="683">
        <v>2017</v>
      </c>
      <c r="C117" s="652">
        <f>'Knowledge Intensity'!AP6</f>
        <v>94.005340453938587</v>
      </c>
      <c r="D117" s="653"/>
      <c r="E117" s="651">
        <f>'Knowledge Intensity'!AP7</f>
        <v>97.20190540489854</v>
      </c>
      <c r="F117" s="654"/>
      <c r="G117" s="652">
        <f>'Knowledge Intensity'!AP8</f>
        <v>105.83371680496386</v>
      </c>
      <c r="H117" s="653"/>
      <c r="I117" s="651">
        <f>'Knowledge Intensity'!AP9</f>
        <v>91.135178499799437</v>
      </c>
      <c r="J117" s="654"/>
      <c r="K117" s="652">
        <f>'Knowledge Intensity'!AP13</f>
        <v>154.48550992810243</v>
      </c>
      <c r="L117" s="653"/>
      <c r="M117" s="652">
        <f>'Knowledge Intensity'!AP17</f>
        <v>128.01974851192406</v>
      </c>
      <c r="N117" s="653"/>
    </row>
    <row r="118" spans="1:14" s="392" customFormat="1" ht="13.15" customHeight="1" x14ac:dyDescent="0.25">
      <c r="A118" s="780"/>
      <c r="B118" s="641">
        <v>2018</v>
      </c>
      <c r="C118" s="656">
        <f>'Knowledge Intensity'!AQ6</f>
        <v>105.99465954606141</v>
      </c>
      <c r="D118" s="650"/>
      <c r="E118" s="678">
        <f>'Knowledge Intensity'!AQ7</f>
        <v>102.46427365815235</v>
      </c>
      <c r="F118" s="648"/>
      <c r="G118" s="656">
        <f>'Knowledge Intensity'!AQ8</f>
        <v>112.75698784271231</v>
      </c>
      <c r="H118" s="650"/>
      <c r="I118" s="678">
        <f>'Knowledge Intensity'!AQ9</f>
        <v>100.73984935597451</v>
      </c>
      <c r="J118" s="648"/>
      <c r="K118" s="656">
        <f>'Knowledge Intensity'!AQ13</f>
        <v>150.40720232567341</v>
      </c>
      <c r="L118" s="650"/>
      <c r="M118" s="656">
        <f>'Knowledge Intensity'!AQ17</f>
        <v>128.93959554680239</v>
      </c>
      <c r="N118" s="650"/>
    </row>
    <row r="119" spans="1:14" s="392" customFormat="1" ht="14.45" customHeight="1" x14ac:dyDescent="0.25">
      <c r="A119" s="780"/>
      <c r="B119" s="641">
        <v>2019</v>
      </c>
      <c r="C119" s="644">
        <f>'Knowledge Intensity'!AR6</f>
        <v>108.97196261682242</v>
      </c>
      <c r="D119" s="650"/>
      <c r="E119" s="642">
        <f>'Knowledge Intensity'!AR7</f>
        <v>103.71328907392821</v>
      </c>
      <c r="F119" s="648"/>
      <c r="G119" s="644">
        <f>'Knowledge Intensity'!AR8</f>
        <v>116.42050261997714</v>
      </c>
      <c r="H119" s="650"/>
      <c r="I119" s="642">
        <f>'Knowledge Intensity'!AR9</f>
        <v>104.51709230289255</v>
      </c>
      <c r="J119" s="648"/>
      <c r="K119" s="644">
        <f>'Knowledge Intensity'!AR13</f>
        <v>146.57305319116747</v>
      </c>
      <c r="L119" s="650"/>
      <c r="M119" s="644">
        <f>'Knowledge Intensity'!AR17</f>
        <v>126.77428660696728</v>
      </c>
      <c r="N119" s="650"/>
    </row>
    <row r="120" spans="1:14" s="392" customFormat="1" ht="14.45" customHeight="1" x14ac:dyDescent="0.25">
      <c r="A120" s="780"/>
      <c r="B120" s="641">
        <v>2020</v>
      </c>
      <c r="C120" s="644">
        <f>'Knowledge Intensity'!AS6</f>
        <v>123.11081441922563</v>
      </c>
      <c r="D120" s="650"/>
      <c r="E120" s="642">
        <f>'Knowledge Intensity'!AS7</f>
        <v>113.21030719027793</v>
      </c>
      <c r="F120" s="648"/>
      <c r="G120" s="644">
        <f>'Knowledge Intensity'!AS8</f>
        <v>119.77971410334436</v>
      </c>
      <c r="H120" s="650"/>
      <c r="I120" s="642">
        <f>'Knowledge Intensity'!AS9</f>
        <v>107.19904621830013</v>
      </c>
      <c r="J120" s="648"/>
      <c r="K120" s="644">
        <f>'Knowledge Intensity'!AS13</f>
        <v>136.66520031933786</v>
      </c>
      <c r="L120" s="650"/>
      <c r="M120" s="644">
        <f>'Knowledge Intensity'!AS17</f>
        <v>119.11165635353269</v>
      </c>
      <c r="N120" s="650"/>
    </row>
    <row r="121" spans="1:14" s="392" customFormat="1" ht="14.45" customHeight="1" x14ac:dyDescent="0.25">
      <c r="A121" s="780"/>
      <c r="B121" s="336">
        <v>2021</v>
      </c>
      <c r="C121" s="644">
        <f>'Knowledge Intensity'!AT6</f>
        <v>112.99065420560747</v>
      </c>
      <c r="D121" s="650"/>
      <c r="E121" s="642">
        <f>'Knowledge Intensity'!AT7</f>
        <v>107.60661640598627</v>
      </c>
      <c r="F121" s="648"/>
      <c r="G121" s="644">
        <f>'Knowledge Intensity'!AT8</f>
        <v>113.52739471848234</v>
      </c>
      <c r="H121" s="650"/>
      <c r="I121" s="642">
        <f>'Knowledge Intensity'!AT9</f>
        <v>98.479074742612653</v>
      </c>
      <c r="J121" s="648"/>
      <c r="K121" s="644">
        <f>'Knowledge Intensity'!AT13</f>
        <v>143.51793016928164</v>
      </c>
      <c r="L121" s="650"/>
      <c r="M121" s="644">
        <f>'Knowledge Intensity'!AT17</f>
        <v>125.44717143293502</v>
      </c>
      <c r="N121" s="650"/>
    </row>
    <row r="122" spans="1:14" s="392" customFormat="1" ht="14.45" customHeight="1" x14ac:dyDescent="0.25">
      <c r="A122" s="780"/>
      <c r="B122" s="336">
        <v>2022</v>
      </c>
      <c r="C122" s="644">
        <f>'Knowledge Intensity'!AU6</f>
        <v>112.51001335113484</v>
      </c>
      <c r="D122" s="650"/>
      <c r="E122" s="642">
        <f>'Knowledge Intensity'!AU7</f>
        <v>106.65016315967144</v>
      </c>
      <c r="F122" s="648"/>
      <c r="G122" s="644">
        <f>'Knowledge Intensity'!AU8</f>
        <v>112.31463476182701</v>
      </c>
      <c r="H122" s="650"/>
      <c r="I122" s="642">
        <f>'Knowledge Intensity'!AU9</f>
        <v>97.569862281053616</v>
      </c>
      <c r="J122" s="648"/>
      <c r="K122" s="644">
        <f>'Knowledge Intensity'!AU13</f>
        <v>143.84890570921169</v>
      </c>
      <c r="L122" s="650"/>
      <c r="M122" s="644">
        <f>'Knowledge Intensity'!AU17</f>
        <v>125.06016688011643</v>
      </c>
      <c r="N122" s="650"/>
    </row>
    <row r="123" spans="1:14" s="392" customFormat="1" ht="15" customHeight="1" x14ac:dyDescent="0.25">
      <c r="A123" s="780"/>
      <c r="B123" s="336">
        <v>2023</v>
      </c>
      <c r="C123" s="644">
        <f>'Knowledge Intensity'!AV6</f>
        <v>111.82910547396529</v>
      </c>
      <c r="D123" s="650">
        <f>'Knowledge Intensity'!AV6</f>
        <v>111.82910547396529</v>
      </c>
      <c r="E123" s="642">
        <f>'Knowledge Intensity'!AV7</f>
        <v>106.08754360301565</v>
      </c>
      <c r="F123" s="648">
        <f>'Knowledge Intensity'!AV7</f>
        <v>106.08754360301565</v>
      </c>
      <c r="G123" s="644">
        <f>'Knowledge Intensity'!AV8</f>
        <v>111.14046936927576</v>
      </c>
      <c r="H123" s="650">
        <f>'Knowledge Intensity'!AV8</f>
        <v>111.14046936927576</v>
      </c>
      <c r="I123" s="642">
        <f>'Knowledge Intensity'!AV9</f>
        <v>95.564246557026337</v>
      </c>
      <c r="J123" s="648">
        <f>'Knowledge Intensity'!AV9</f>
        <v>95.564246557026337</v>
      </c>
      <c r="K123" s="644">
        <f>'Knowledge Intensity'!AV13</f>
        <v>147.26805527431168</v>
      </c>
      <c r="L123" s="650">
        <f>'Knowledge Intensity'!AV13</f>
        <v>147.26805527431168</v>
      </c>
      <c r="M123" s="644">
        <f>'Knowledge Intensity'!AV17</f>
        <v>125.87620046775943</v>
      </c>
      <c r="N123" s="650">
        <f>'Knowledge Intensity'!AV17</f>
        <v>125.87620046775943</v>
      </c>
    </row>
    <row r="124" spans="1:14" s="392" customFormat="1" ht="15" customHeight="1" x14ac:dyDescent="0.25">
      <c r="A124" s="780"/>
      <c r="B124" s="427" t="s">
        <v>296</v>
      </c>
      <c r="C124" s="659"/>
      <c r="D124" s="650">
        <f>'Knowledge Intensity'!AW6</f>
        <v>110.86782376502002</v>
      </c>
      <c r="E124" s="642"/>
      <c r="F124" s="648">
        <f>'Knowledge Intensity'!AW7</f>
        <v>105.19485390645512</v>
      </c>
      <c r="G124" s="659"/>
      <c r="H124" s="650">
        <f>'Knowledge Intensity'!AW8</f>
        <v>110.12513545207594</v>
      </c>
      <c r="I124" s="642"/>
      <c r="J124" s="648">
        <f>'Knowledge Intensity'!AW9</f>
        <v>94.667290636003031</v>
      </c>
      <c r="K124" s="659"/>
      <c r="L124" s="650">
        <f>'Knowledge Intensity'!AW13</f>
        <v>149.00300019318544</v>
      </c>
      <c r="M124" s="659"/>
      <c r="N124" s="650">
        <f>'Knowledge Intensity'!AW17</f>
        <v>125.66587841648557</v>
      </c>
    </row>
    <row r="125" spans="1:14" s="392" customFormat="1" ht="15" customHeight="1" thickBot="1" x14ac:dyDescent="0.3">
      <c r="A125" s="780"/>
      <c r="B125" s="337" t="s">
        <v>315</v>
      </c>
      <c r="C125" s="661"/>
      <c r="D125" s="663">
        <f>'Knowledge Intensity'!AX6</f>
        <v>109.41255006675567</v>
      </c>
      <c r="E125" s="684"/>
      <c r="F125" s="662">
        <f>'Knowledge Intensity'!AX7</f>
        <v>103.81456059412625</v>
      </c>
      <c r="G125" s="661"/>
      <c r="H125" s="663">
        <f>'Knowledge Intensity'!AX8</f>
        <v>108.676354891861</v>
      </c>
      <c r="I125" s="684"/>
      <c r="J125" s="662">
        <f>'Knowledge Intensity'!AX9</f>
        <v>93.426037349021712</v>
      </c>
      <c r="K125" s="661"/>
      <c r="L125" s="663">
        <f>'Knowledge Intensity'!AX13</f>
        <v>149.49411017156262</v>
      </c>
      <c r="M125" s="661"/>
      <c r="N125" s="663">
        <f>'Knowledge Intensity'!AX17</f>
        <v>125.18683924986799</v>
      </c>
    </row>
    <row r="126" spans="1:14" s="392" customFormat="1" ht="15" thickBot="1" x14ac:dyDescent="0.3">
      <c r="E126" s="621"/>
      <c r="F126" s="621"/>
      <c r="I126" s="621"/>
      <c r="J126" s="621"/>
      <c r="K126" s="621"/>
    </row>
    <row r="127" spans="1:14" s="392" customFormat="1" ht="30" customHeight="1" thickBot="1" x14ac:dyDescent="0.3">
      <c r="A127" s="777" t="str">
        <f>Translateupd!B13</f>
        <v>Number of persons employed in SMEs in Germany</v>
      </c>
      <c r="B127" s="402"/>
      <c r="C127" s="787" t="s">
        <v>125</v>
      </c>
      <c r="D127" s="788"/>
      <c r="E127" s="789" t="s">
        <v>163</v>
      </c>
      <c r="F127" s="790"/>
      <c r="G127" s="787" t="s">
        <v>164</v>
      </c>
      <c r="H127" s="788"/>
      <c r="I127" s="789" t="s">
        <v>165</v>
      </c>
      <c r="J127" s="791"/>
      <c r="K127" s="787" t="s">
        <v>166</v>
      </c>
      <c r="L127" s="788"/>
      <c r="M127" s="792" t="s">
        <v>167</v>
      </c>
      <c r="N127" s="793"/>
    </row>
    <row r="128" spans="1:14" s="392" customFormat="1" ht="14.45" customHeight="1" x14ac:dyDescent="0.25">
      <c r="A128" s="778"/>
      <c r="B128" s="393">
        <v>2008</v>
      </c>
      <c r="C128" s="309">
        <f>'Knowledge Intensity'!AG29</f>
        <v>100</v>
      </c>
      <c r="D128" s="310"/>
      <c r="E128" s="309">
        <f>'Knowledge Intensity'!AG30</f>
        <v>100</v>
      </c>
      <c r="F128" s="403"/>
      <c r="G128" s="309">
        <f>'Knowledge Intensity'!AG31</f>
        <v>100</v>
      </c>
      <c r="H128" s="310"/>
      <c r="I128" s="665">
        <f>'Knowledge Intensity'!AG32</f>
        <v>100</v>
      </c>
      <c r="J128" s="685"/>
      <c r="K128" s="309">
        <f>'Knowledge Intensity'!AG36</f>
        <v>100</v>
      </c>
      <c r="L128" s="310"/>
      <c r="M128" s="665">
        <f>'Knowledge Intensity'!AG40</f>
        <v>100</v>
      </c>
      <c r="N128" s="685"/>
    </row>
    <row r="129" spans="1:14" s="392" customFormat="1" ht="14.45" customHeight="1" x14ac:dyDescent="0.25">
      <c r="A129" s="778"/>
      <c r="B129" s="395">
        <v>2009</v>
      </c>
      <c r="C129" s="311">
        <f>'Knowledge Intensity'!AH29</f>
        <v>97.395060651016664</v>
      </c>
      <c r="D129" s="312"/>
      <c r="E129" s="311">
        <f>'Knowledge Intensity'!AH30</f>
        <v>94.060238162759035</v>
      </c>
      <c r="F129" s="397"/>
      <c r="G129" s="311">
        <f>'Knowledge Intensity'!AH31</f>
        <v>95.155056629040359</v>
      </c>
      <c r="H129" s="312"/>
      <c r="I129" s="311">
        <f>'Knowledge Intensity'!AH32</f>
        <v>90.661130764160959</v>
      </c>
      <c r="J129" s="312"/>
      <c r="K129" s="311">
        <f>'Knowledge Intensity'!AH36</f>
        <v>101.53160332822027</v>
      </c>
      <c r="L129" s="312"/>
      <c r="M129" s="311">
        <f>'Knowledge Intensity'!AH40</f>
        <v>121.05873646825142</v>
      </c>
      <c r="N129" s="312"/>
    </row>
    <row r="130" spans="1:14" s="392" customFormat="1" ht="14.45" customHeight="1" x14ac:dyDescent="0.25">
      <c r="A130" s="778"/>
      <c r="B130" s="395">
        <v>2010</v>
      </c>
      <c r="C130" s="311">
        <f>'Knowledge Intensity'!AI29</f>
        <v>101.1980601648112</v>
      </c>
      <c r="D130" s="312"/>
      <c r="E130" s="311">
        <f>'Knowledge Intensity'!AI30</f>
        <v>96.722515603722925</v>
      </c>
      <c r="F130" s="397"/>
      <c r="G130" s="311">
        <f>'Knowledge Intensity'!AI31</f>
        <v>101.05821291278275</v>
      </c>
      <c r="H130" s="312"/>
      <c r="I130" s="311">
        <f>'Knowledge Intensity'!AI32</f>
        <v>101.97893073864316</v>
      </c>
      <c r="J130" s="312"/>
      <c r="K130" s="311">
        <f>'Knowledge Intensity'!AI36</f>
        <v>105.35883331148322</v>
      </c>
      <c r="L130" s="312"/>
      <c r="M130" s="311">
        <f>'Knowledge Intensity'!AI40</f>
        <v>122.16545477199405</v>
      </c>
      <c r="N130" s="312"/>
    </row>
    <row r="131" spans="1:14" s="392" customFormat="1" ht="14.45" customHeight="1" x14ac:dyDescent="0.25">
      <c r="A131" s="778"/>
      <c r="B131" s="395">
        <v>2011</v>
      </c>
      <c r="C131" s="311">
        <f>'Knowledge Intensity'!AJ29</f>
        <v>102.24464862304116</v>
      </c>
      <c r="D131" s="312"/>
      <c r="E131" s="311">
        <f>'Knowledge Intensity'!AJ30</f>
        <v>97.10229348539778</v>
      </c>
      <c r="F131" s="397"/>
      <c r="G131" s="311">
        <f>'Knowledge Intensity'!AJ31</f>
        <v>104.60477729702434</v>
      </c>
      <c r="H131" s="312"/>
      <c r="I131" s="311">
        <f>'Knowledge Intensity'!AJ32</f>
        <v>102.77973495607117</v>
      </c>
      <c r="J131" s="312"/>
      <c r="K131" s="311">
        <f>'Knowledge Intensity'!AJ36</f>
        <v>109.3790749254856</v>
      </c>
      <c r="L131" s="312"/>
      <c r="M131" s="311">
        <f>'Knowledge Intensity'!AJ40</f>
        <v>127.15376929283497</v>
      </c>
      <c r="N131" s="312"/>
    </row>
    <row r="132" spans="1:14" s="392" customFormat="1" ht="14.45" customHeight="1" x14ac:dyDescent="0.25">
      <c r="A132" s="778"/>
      <c r="B132" s="395">
        <v>2012</v>
      </c>
      <c r="C132" s="311">
        <f>'Knowledge Intensity'!AK29</f>
        <v>102.35373318539389</v>
      </c>
      <c r="D132" s="312"/>
      <c r="E132" s="311">
        <f>'Knowledge Intensity'!AK30</f>
        <v>97.585159409626144</v>
      </c>
      <c r="F132" s="397"/>
      <c r="G132" s="311">
        <f>'Knowledge Intensity'!AK31</f>
        <v>103.81646038121517</v>
      </c>
      <c r="H132" s="312"/>
      <c r="I132" s="311">
        <f>'Knowledge Intensity'!AK32</f>
        <v>99.781879590057159</v>
      </c>
      <c r="J132" s="312"/>
      <c r="K132" s="311">
        <f>'Knowledge Intensity'!AK36</f>
        <v>111.53007726668731</v>
      </c>
      <c r="L132" s="312"/>
      <c r="M132" s="311">
        <f>'Knowledge Intensity'!AK40</f>
        <v>126.81484805852901</v>
      </c>
      <c r="N132" s="312"/>
    </row>
    <row r="133" spans="1:14" s="392" customFormat="1" ht="14.45" customHeight="1" x14ac:dyDescent="0.25">
      <c r="A133" s="778"/>
      <c r="B133" s="395">
        <v>2013</v>
      </c>
      <c r="C133" s="311">
        <f>'Knowledge Intensity'!AL29</f>
        <v>104.24993454926259</v>
      </c>
      <c r="D133" s="313"/>
      <c r="E133" s="311">
        <f>'Knowledge Intensity'!AL30</f>
        <v>98.454829042469214</v>
      </c>
      <c r="F133" s="335"/>
      <c r="G133" s="311">
        <f>'Knowledge Intensity'!AL31</f>
        <v>105.8133632987978</v>
      </c>
      <c r="H133" s="313"/>
      <c r="I133" s="311">
        <f>'Knowledge Intensity'!AL32</f>
        <v>98.559462598119651</v>
      </c>
      <c r="J133" s="313"/>
      <c r="K133" s="311">
        <f>'Knowledge Intensity'!AL36</f>
        <v>117.19710056580075</v>
      </c>
      <c r="L133" s="313"/>
      <c r="M133" s="311">
        <f>'Knowledge Intensity'!AL40</f>
        <v>124.06567577996944</v>
      </c>
      <c r="N133" s="313"/>
    </row>
    <row r="134" spans="1:14" s="392" customFormat="1" ht="14.45" customHeight="1" x14ac:dyDescent="0.25">
      <c r="A134" s="778"/>
      <c r="B134" s="395">
        <v>2014</v>
      </c>
      <c r="C134" s="314">
        <f>'Knowledge Intensity'!AM29</f>
        <v>102.90040267787018</v>
      </c>
      <c r="D134" s="315"/>
      <c r="E134" s="314">
        <f>'Knowledge Intensity'!AM30</f>
        <v>98.450102577073324</v>
      </c>
      <c r="F134" s="397"/>
      <c r="G134" s="314">
        <f>'Knowledge Intensity'!AM31</f>
        <v>106.63158248502516</v>
      </c>
      <c r="H134" s="315"/>
      <c r="I134" s="314">
        <f>'Knowledge Intensity'!AM32</f>
        <v>96.321127854805269</v>
      </c>
      <c r="J134" s="315"/>
      <c r="K134" s="314">
        <f>'Knowledge Intensity'!AM36</f>
        <v>128.68668964168157</v>
      </c>
      <c r="L134" s="315"/>
      <c r="M134" s="314">
        <f>'Knowledge Intensity'!AM40</f>
        <v>133.24282933756882</v>
      </c>
      <c r="N134" s="315"/>
    </row>
    <row r="135" spans="1:14" s="392" customFormat="1" ht="14.45" customHeight="1" x14ac:dyDescent="0.25">
      <c r="A135" s="778"/>
      <c r="B135" s="395">
        <v>2015</v>
      </c>
      <c r="C135" s="311">
        <f>'Knowledge Intensity'!AN29</f>
        <v>100.45005173724957</v>
      </c>
      <c r="D135" s="315"/>
      <c r="E135" s="311">
        <f>'Knowledge Intensity'!AN30</f>
        <v>98.008625160635958</v>
      </c>
      <c r="F135" s="397"/>
      <c r="G135" s="311">
        <f>'Knowledge Intensity'!AN31</f>
        <v>104.72576515773663</v>
      </c>
      <c r="H135" s="315"/>
      <c r="I135" s="311">
        <f>'Knowledge Intensity'!AN32</f>
        <v>95.094322449254904</v>
      </c>
      <c r="J135" s="315"/>
      <c r="K135" s="311">
        <f>'Knowledge Intensity'!AN36</f>
        <v>132.03389262730309</v>
      </c>
      <c r="L135" s="315"/>
      <c r="M135" s="311">
        <f>'Knowledge Intensity'!AN40</f>
        <v>135.17770758963402</v>
      </c>
      <c r="N135" s="315"/>
    </row>
    <row r="136" spans="1:14" s="392" customFormat="1" ht="14.45" customHeight="1" x14ac:dyDescent="0.25">
      <c r="A136" s="778"/>
      <c r="B136" s="395">
        <v>2016</v>
      </c>
      <c r="C136" s="311">
        <f>'Knowledge Intensity'!AO29</f>
        <v>102.5438519940658</v>
      </c>
      <c r="D136" s="315"/>
      <c r="E136" s="311">
        <f>'Knowledge Intensity'!AO30</f>
        <v>98.395812096174623</v>
      </c>
      <c r="F136" s="397"/>
      <c r="G136" s="311">
        <f>'Knowledge Intensity'!AO31</f>
        <v>107.38655018281749</v>
      </c>
      <c r="H136" s="315"/>
      <c r="I136" s="311">
        <f>'Knowledge Intensity'!AO32</f>
        <v>95.962578209250935</v>
      </c>
      <c r="J136" s="315"/>
      <c r="K136" s="311">
        <f>'Knowledge Intensity'!AO36</f>
        <v>141.1006418970475</v>
      </c>
      <c r="L136" s="315"/>
      <c r="M136" s="311">
        <f>'Knowledge Intensity'!AO40</f>
        <v>140.32119341887363</v>
      </c>
      <c r="N136" s="315"/>
    </row>
    <row r="137" spans="1:14" s="392" customFormat="1" ht="14.45" customHeight="1" x14ac:dyDescent="0.25">
      <c r="A137" s="778"/>
      <c r="B137" s="395">
        <v>2017</v>
      </c>
      <c r="C137" s="311">
        <f>'Knowledge Intensity'!AP29</f>
        <v>102.05639983543814</v>
      </c>
      <c r="D137" s="315"/>
      <c r="E137" s="311">
        <f>'Knowledge Intensity'!AP30</f>
        <v>98.799861016368894</v>
      </c>
      <c r="F137" s="397"/>
      <c r="G137" s="311">
        <f>'Knowledge Intensity'!AP31</f>
        <v>106.30145107876534</v>
      </c>
      <c r="H137" s="315"/>
      <c r="I137" s="311">
        <f>'Knowledge Intensity'!AP32</f>
        <v>93.760407244783266</v>
      </c>
      <c r="J137" s="315"/>
      <c r="K137" s="311">
        <f>'Knowledge Intensity'!AP36</f>
        <v>146.11137602362956</v>
      </c>
      <c r="L137" s="315"/>
      <c r="M137" s="311">
        <f>'Knowledge Intensity'!AP40</f>
        <v>144.08820298862781</v>
      </c>
      <c r="N137" s="315"/>
    </row>
    <row r="138" spans="1:14" s="392" customFormat="1" ht="14.45" customHeight="1" x14ac:dyDescent="0.25">
      <c r="A138" s="778"/>
      <c r="B138" s="395">
        <v>2018</v>
      </c>
      <c r="C138" s="399">
        <f>'Knowledge Intensity'!AQ29</f>
        <v>97.384463864959542</v>
      </c>
      <c r="D138" s="315"/>
      <c r="E138" s="399">
        <f>'Knowledge Intensity'!AQ30</f>
        <v>90.397482965563228</v>
      </c>
      <c r="F138" s="397"/>
      <c r="G138" s="399">
        <f>'Knowledge Intensity'!AQ31</f>
        <v>103.21565741477207</v>
      </c>
      <c r="H138" s="315"/>
      <c r="I138" s="399">
        <f>'Knowledge Intensity'!AQ32</f>
        <v>93.400476061610078</v>
      </c>
      <c r="J138" s="315"/>
      <c r="K138" s="399">
        <f>'Knowledge Intensity'!AQ36</f>
        <v>135.68370244860503</v>
      </c>
      <c r="L138" s="315"/>
      <c r="M138" s="399">
        <f>'Knowledge Intensity'!AQ40</f>
        <v>139.93963107272941</v>
      </c>
      <c r="N138" s="315"/>
    </row>
    <row r="139" spans="1:14" s="392" customFormat="1" ht="14.45" customHeight="1" x14ac:dyDescent="0.25">
      <c r="A139" s="778"/>
      <c r="B139" s="395">
        <v>2019</v>
      </c>
      <c r="C139" s="311">
        <f>'Knowledge Intensity'!AR29</f>
        <v>98.629274556493343</v>
      </c>
      <c r="D139" s="315"/>
      <c r="E139" s="314">
        <f>'Knowledge Intensity'!AR30</f>
        <v>88.892934061975453</v>
      </c>
      <c r="F139" s="397"/>
      <c r="G139" s="314">
        <f>'Knowledge Intensity'!AR31</f>
        <v>102.42337650922447</v>
      </c>
      <c r="H139" s="315"/>
      <c r="I139" s="314">
        <f>'Knowledge Intensity'!AR32</f>
        <v>94.381530304840339</v>
      </c>
      <c r="J139" s="315"/>
      <c r="K139" s="314">
        <f>'Knowledge Intensity'!AR36</f>
        <v>132.40051960534146</v>
      </c>
      <c r="L139" s="315"/>
      <c r="M139" s="314">
        <f>'Knowledge Intensity'!AR40</f>
        <v>138.46839174661622</v>
      </c>
      <c r="N139" s="315"/>
    </row>
    <row r="140" spans="1:14" s="392" customFormat="1" ht="14.45" customHeight="1" x14ac:dyDescent="0.25">
      <c r="A140" s="778"/>
      <c r="B140" s="395">
        <v>2020</v>
      </c>
      <c r="C140" s="311">
        <f>'Knowledge Intensity'!AS29</f>
        <v>95.437771932230433</v>
      </c>
      <c r="D140" s="315"/>
      <c r="E140" s="314">
        <f>'Knowledge Intensity'!AS30</f>
        <v>87.156916096297266</v>
      </c>
      <c r="F140" s="397"/>
      <c r="G140" s="314">
        <f>'Knowledge Intensity'!AS31</f>
        <v>96.52375334677069</v>
      </c>
      <c r="H140" s="315"/>
      <c r="I140" s="314">
        <f>'Knowledge Intensity'!AS32</f>
        <v>89.996286101812828</v>
      </c>
      <c r="J140" s="315"/>
      <c r="K140" s="314">
        <f>'Knowledge Intensity'!AS36</f>
        <v>120.26671750781331</v>
      </c>
      <c r="L140" s="315"/>
      <c r="M140" s="314">
        <f>'Knowledge Intensity'!AS40</f>
        <v>122.02431571600172</v>
      </c>
      <c r="N140" s="315"/>
    </row>
    <row r="141" spans="1:14" s="392" customFormat="1" ht="14.45" customHeight="1" x14ac:dyDescent="0.25">
      <c r="A141" s="778"/>
      <c r="B141" s="395">
        <v>2021</v>
      </c>
      <c r="C141" s="311">
        <f>'Knowledge Intensity'!AT29</f>
        <v>95.905277199456449</v>
      </c>
      <c r="D141" s="315"/>
      <c r="E141" s="314">
        <f>'Knowledge Intensity'!AT30</f>
        <v>87.821814809421255</v>
      </c>
      <c r="F141" s="397"/>
      <c r="G141" s="314">
        <f>'Knowledge Intensity'!AT31</f>
        <v>99.97018390327176</v>
      </c>
      <c r="H141" s="315"/>
      <c r="I141" s="314">
        <f>'Knowledge Intensity'!AT32</f>
        <v>89.723554322465503</v>
      </c>
      <c r="J141" s="315"/>
      <c r="K141" s="314">
        <f>'Knowledge Intensity'!AT36</f>
        <v>132.95684967963047</v>
      </c>
      <c r="L141" s="315"/>
      <c r="M141" s="314">
        <f>'Knowledge Intensity'!AT40</f>
        <v>128.71664164651546</v>
      </c>
      <c r="N141" s="315"/>
    </row>
    <row r="142" spans="1:14" s="392" customFormat="1" ht="14.45" customHeight="1" x14ac:dyDescent="0.25">
      <c r="A142" s="778"/>
      <c r="B142" s="395">
        <v>2022</v>
      </c>
      <c r="C142" s="311">
        <f>'Knowledge Intensity'!AU29</f>
        <v>102.19478139453705</v>
      </c>
      <c r="D142" s="315"/>
      <c r="E142" s="314">
        <f>'Knowledge Intensity'!AU30</f>
        <v>88.678326984540632</v>
      </c>
      <c r="F142" s="397"/>
      <c r="G142" s="314">
        <f>'Knowledge Intensity'!AU31</f>
        <v>97.353519807453509</v>
      </c>
      <c r="H142" s="315"/>
      <c r="I142" s="314">
        <f>'Knowledge Intensity'!AU32</f>
        <v>88.99808453872491</v>
      </c>
      <c r="J142" s="315"/>
      <c r="K142" s="314">
        <f>'Knowledge Intensity'!AU36</f>
        <v>135.23767064283584</v>
      </c>
      <c r="L142" s="315"/>
      <c r="M142" s="314">
        <f>'Knowledge Intensity'!AU40</f>
        <v>129.33322909950439</v>
      </c>
      <c r="N142" s="315"/>
    </row>
    <row r="143" spans="1:14" s="392" customFormat="1" ht="15" customHeight="1" x14ac:dyDescent="0.25">
      <c r="A143" s="778"/>
      <c r="B143" s="395">
        <v>2023</v>
      </c>
      <c r="C143" s="311">
        <f>'Knowledge Intensity'!AV29</f>
        <v>103.2812636355703</v>
      </c>
      <c r="D143" s="315">
        <f>'Knowledge Intensity'!AV29</f>
        <v>103.2812636355703</v>
      </c>
      <c r="E143" s="314">
        <f>'Knowledge Intensity'!AV30</f>
        <v>89.262875785934554</v>
      </c>
      <c r="F143" s="397">
        <f>'Knowledge Intensity'!AV30</f>
        <v>89.262875785934554</v>
      </c>
      <c r="G143" s="314">
        <f>'Knowledge Intensity'!AV31</f>
        <v>96.763143857496289</v>
      </c>
      <c r="H143" s="315">
        <f>'Knowledge Intensity'!AV31</f>
        <v>96.763143857496289</v>
      </c>
      <c r="I143" s="314">
        <f>'Knowledge Intensity'!AV32</f>
        <v>88.016867761657124</v>
      </c>
      <c r="J143" s="315">
        <f>'Knowledge Intensity'!AV32</f>
        <v>88.016867761657124</v>
      </c>
      <c r="K143" s="314">
        <f>'Knowledge Intensity'!AV36</f>
        <v>137.99769147006046</v>
      </c>
      <c r="L143" s="315">
        <f>'Knowledge Intensity'!AV36</f>
        <v>137.99769147006046</v>
      </c>
      <c r="M143" s="314">
        <f>'Knowledge Intensity'!AV40</f>
        <v>130.43016414106285</v>
      </c>
      <c r="N143" s="315">
        <f>'Knowledge Intensity'!AV40</f>
        <v>130.43016414106285</v>
      </c>
    </row>
    <row r="144" spans="1:14" s="392" customFormat="1" ht="15" customHeight="1" x14ac:dyDescent="0.25">
      <c r="A144" s="778"/>
      <c r="B144" s="398" t="s">
        <v>296</v>
      </c>
      <c r="C144" s="316"/>
      <c r="D144" s="315">
        <f>'Knowledge Intensity'!AW29</f>
        <v>102.85926221435429</v>
      </c>
      <c r="E144" s="314"/>
      <c r="F144" s="397">
        <f>'Knowledge Intensity'!AW30</f>
        <v>88.903792158155198</v>
      </c>
      <c r="G144" s="314"/>
      <c r="H144" s="315">
        <f>'Knowledge Intensity'!AW31</f>
        <v>96.37251852088032</v>
      </c>
      <c r="I144" s="314"/>
      <c r="J144" s="315">
        <f>'Knowledge Intensity'!AW32</f>
        <v>87.657911781509014</v>
      </c>
      <c r="K144" s="314"/>
      <c r="L144" s="315">
        <f>'Knowledge Intensity'!AW36</f>
        <v>139.1164724074427</v>
      </c>
      <c r="M144" s="314"/>
      <c r="N144" s="315">
        <f>'Knowledge Intensity'!AW40</f>
        <v>130.23114204389432</v>
      </c>
    </row>
    <row r="145" spans="1:14" s="392" customFormat="1" ht="15" customHeight="1" thickBot="1" x14ac:dyDescent="0.3">
      <c r="A145" s="778"/>
      <c r="B145" s="400" t="s">
        <v>315</v>
      </c>
      <c r="C145" s="410"/>
      <c r="D145" s="411">
        <f>'Knowledge Intensity'!AX29</f>
        <v>101.36947876279406</v>
      </c>
      <c r="E145" s="686"/>
      <c r="F145" s="413">
        <f>'Knowledge Intensity'!AX30</f>
        <v>87.608101928142403</v>
      </c>
      <c r="G145" s="686"/>
      <c r="H145" s="411">
        <f>'Knowledge Intensity'!AX31</f>
        <v>94.984001854457802</v>
      </c>
      <c r="I145" s="686"/>
      <c r="J145" s="411">
        <f>'Knowledge Intensity'!AX32</f>
        <v>86.40128141677495</v>
      </c>
      <c r="K145" s="686"/>
      <c r="L145" s="411">
        <f>'Knowledge Intensity'!AX36</f>
        <v>139.58405104407009</v>
      </c>
      <c r="M145" s="686"/>
      <c r="N145" s="411">
        <f>'Knowledge Intensity'!AX40</f>
        <v>129.53712014632251</v>
      </c>
    </row>
    <row r="146" spans="1:14" s="392" customFormat="1" ht="15" thickBot="1" x14ac:dyDescent="0.3">
      <c r="E146" s="621"/>
      <c r="F146" s="621"/>
      <c r="I146" s="621"/>
      <c r="J146" s="621"/>
      <c r="K146" s="621"/>
    </row>
    <row r="147" spans="1:14" s="392" customFormat="1" ht="30" customHeight="1" thickBot="1" x14ac:dyDescent="0.3">
      <c r="A147" s="779" t="str">
        <f>Translateupd!B14</f>
        <v>Value added of SMEs in Germany</v>
      </c>
      <c r="B147" s="401"/>
      <c r="C147" s="783" t="s">
        <v>125</v>
      </c>
      <c r="D147" s="784"/>
      <c r="E147" s="803" t="s">
        <v>163</v>
      </c>
      <c r="F147" s="804"/>
      <c r="G147" s="783" t="s">
        <v>164</v>
      </c>
      <c r="H147" s="784"/>
      <c r="I147" s="803" t="s">
        <v>165</v>
      </c>
      <c r="J147" s="804"/>
      <c r="K147" s="783" t="s">
        <v>166</v>
      </c>
      <c r="L147" s="784"/>
      <c r="M147" s="785" t="s">
        <v>167</v>
      </c>
      <c r="N147" s="786"/>
    </row>
    <row r="148" spans="1:14" s="392" customFormat="1" ht="14.45" customHeight="1" x14ac:dyDescent="0.25">
      <c r="A148" s="780"/>
      <c r="B148" s="634">
        <v>2008</v>
      </c>
      <c r="C148" s="637">
        <f>'Knowledge Intensity'!AG53</f>
        <v>100</v>
      </c>
      <c r="D148" s="638"/>
      <c r="E148" s="637">
        <f>'Knowledge Intensity'!AG54</f>
        <v>100</v>
      </c>
      <c r="F148" s="675"/>
      <c r="G148" s="637">
        <f>'Knowledge Intensity'!AG55</f>
        <v>100</v>
      </c>
      <c r="H148" s="638"/>
      <c r="I148" s="637">
        <f>'Knowledge Intensity'!AG56</f>
        <v>100</v>
      </c>
      <c r="J148" s="675"/>
      <c r="K148" s="637">
        <f>'Knowledge Intensity'!AG60</f>
        <v>100</v>
      </c>
      <c r="L148" s="638"/>
      <c r="M148" s="639">
        <f>'Knowledge Intensity'!AG64</f>
        <v>100</v>
      </c>
      <c r="N148" s="640"/>
    </row>
    <row r="149" spans="1:14" s="392" customFormat="1" ht="14.45" customHeight="1" x14ac:dyDescent="0.25">
      <c r="A149" s="780"/>
      <c r="B149" s="641">
        <v>2009</v>
      </c>
      <c r="C149" s="644">
        <f>'Knowledge Intensity'!AH53</f>
        <v>81.726130934068451</v>
      </c>
      <c r="D149" s="645"/>
      <c r="E149" s="644">
        <f>'Knowledge Intensity'!AH54</f>
        <v>80.676943071622873</v>
      </c>
      <c r="F149" s="650"/>
      <c r="G149" s="644">
        <f>'Knowledge Intensity'!AH55</f>
        <v>83.473529490190728</v>
      </c>
      <c r="H149" s="645"/>
      <c r="I149" s="644">
        <f>'Knowledge Intensity'!AH56</f>
        <v>90.777062995963476</v>
      </c>
      <c r="J149" s="650"/>
      <c r="K149" s="644">
        <f>'Knowledge Intensity'!AH60</f>
        <v>93.532464591028628</v>
      </c>
      <c r="L149" s="645"/>
      <c r="M149" s="644">
        <f>'Knowledge Intensity'!AH64</f>
        <v>111.92782599256796</v>
      </c>
      <c r="N149" s="645"/>
    </row>
    <row r="150" spans="1:14" s="392" customFormat="1" ht="14.45" customHeight="1" x14ac:dyDescent="0.25">
      <c r="A150" s="780"/>
      <c r="B150" s="641">
        <v>2010</v>
      </c>
      <c r="C150" s="644">
        <f>'Knowledge Intensity'!AI53</f>
        <v>97.895511925176976</v>
      </c>
      <c r="D150" s="645"/>
      <c r="E150" s="644">
        <f>'Knowledge Intensity'!AI54</f>
        <v>92.536081570808392</v>
      </c>
      <c r="F150" s="650"/>
      <c r="G150" s="644">
        <f>'Knowledge Intensity'!AI55</f>
        <v>95.874400169643394</v>
      </c>
      <c r="H150" s="645"/>
      <c r="I150" s="644">
        <f>'Knowledge Intensity'!AI56</f>
        <v>100.64291053187733</v>
      </c>
      <c r="J150" s="650"/>
      <c r="K150" s="644">
        <f>'Knowledge Intensity'!AI60</f>
        <v>97.534776012568955</v>
      </c>
      <c r="L150" s="645"/>
      <c r="M150" s="644">
        <f>'Knowledge Intensity'!AI64</f>
        <v>104.11491984558674</v>
      </c>
      <c r="N150" s="645"/>
    </row>
    <row r="151" spans="1:14" s="392" customFormat="1" ht="14.45" customHeight="1" x14ac:dyDescent="0.25">
      <c r="A151" s="780"/>
      <c r="B151" s="641">
        <v>2011</v>
      </c>
      <c r="C151" s="644">
        <f>'Knowledge Intensity'!AJ53</f>
        <v>100.23022792528086</v>
      </c>
      <c r="D151" s="645"/>
      <c r="E151" s="644">
        <f>'Knowledge Intensity'!AJ54</f>
        <v>100.21312895857102</v>
      </c>
      <c r="F151" s="650"/>
      <c r="G151" s="644">
        <f>'Knowledge Intensity'!AJ55</f>
        <v>102.87791209818668</v>
      </c>
      <c r="H151" s="645"/>
      <c r="I151" s="644">
        <f>'Knowledge Intensity'!AJ56</f>
        <v>102.54908483833434</v>
      </c>
      <c r="J151" s="650"/>
      <c r="K151" s="644">
        <f>'Knowledge Intensity'!AJ60</f>
        <v>104.16252358903959</v>
      </c>
      <c r="L151" s="645"/>
      <c r="M151" s="644">
        <f>'Knowledge Intensity'!AJ64</f>
        <v>111.13236033344924</v>
      </c>
      <c r="N151" s="645"/>
    </row>
    <row r="152" spans="1:14" s="392" customFormat="1" ht="14.45" customHeight="1" x14ac:dyDescent="0.25">
      <c r="A152" s="780"/>
      <c r="B152" s="641">
        <v>2012</v>
      </c>
      <c r="C152" s="644">
        <f>'Knowledge Intensity'!AK53</f>
        <v>91.621268525222646</v>
      </c>
      <c r="D152" s="645"/>
      <c r="E152" s="644">
        <f>'Knowledge Intensity'!AK54</f>
        <v>94.870564311446003</v>
      </c>
      <c r="F152" s="650"/>
      <c r="G152" s="644">
        <f>'Knowledge Intensity'!AK55</f>
        <v>97.60827987354827</v>
      </c>
      <c r="H152" s="645"/>
      <c r="I152" s="644">
        <f>'Knowledge Intensity'!AK56</f>
        <v>97.147260797361696</v>
      </c>
      <c r="J152" s="650"/>
      <c r="K152" s="644">
        <f>'Knowledge Intensity'!AK60</f>
        <v>104.19413565267291</v>
      </c>
      <c r="L152" s="645"/>
      <c r="M152" s="644">
        <f>'Knowledge Intensity'!AK64</f>
        <v>106.05727110356486</v>
      </c>
      <c r="N152" s="645"/>
    </row>
    <row r="153" spans="1:14" s="392" customFormat="1" ht="14.45" customHeight="1" x14ac:dyDescent="0.25">
      <c r="A153" s="780"/>
      <c r="B153" s="641">
        <v>2013</v>
      </c>
      <c r="C153" s="644">
        <f>'Knowledge Intensity'!AL53</f>
        <v>95.203057008107848</v>
      </c>
      <c r="D153" s="647"/>
      <c r="E153" s="644">
        <f>'Knowledge Intensity'!AL54</f>
        <v>93.816871869143441</v>
      </c>
      <c r="F153" s="647"/>
      <c r="G153" s="644">
        <f>'Knowledge Intensity'!AL55</f>
        <v>99.13801219787203</v>
      </c>
      <c r="H153" s="647"/>
      <c r="I153" s="644">
        <f>'Knowledge Intensity'!AL56</f>
        <v>95.210221674379824</v>
      </c>
      <c r="J153" s="647"/>
      <c r="K153" s="644">
        <f>'Knowledge Intensity'!AL60</f>
        <v>111.58181332827502</v>
      </c>
      <c r="L153" s="647"/>
      <c r="M153" s="644">
        <f>'Knowledge Intensity'!AL64</f>
        <v>105.91254073937883</v>
      </c>
      <c r="N153" s="647"/>
    </row>
    <row r="154" spans="1:14" s="392" customFormat="1" ht="14.45" customHeight="1" x14ac:dyDescent="0.25">
      <c r="A154" s="780"/>
      <c r="B154" s="641">
        <v>2014</v>
      </c>
      <c r="C154" s="649">
        <f>'Knowledge Intensity'!AM53</f>
        <v>95.374898632495928</v>
      </c>
      <c r="D154" s="645"/>
      <c r="E154" s="644">
        <f>'Knowledge Intensity'!AM54</f>
        <v>96.102889095350761</v>
      </c>
      <c r="F154" s="677"/>
      <c r="G154" s="649">
        <f>'Knowledge Intensity'!AM55</f>
        <v>99.582648054894605</v>
      </c>
      <c r="H154" s="645"/>
      <c r="I154" s="644">
        <f>'Knowledge Intensity'!AM56</f>
        <v>95.407989665592837</v>
      </c>
      <c r="J154" s="677"/>
      <c r="K154" s="649">
        <f>'Knowledge Intensity'!AM60</f>
        <v>119.23344264666929</v>
      </c>
      <c r="L154" s="645"/>
      <c r="M154" s="649">
        <f>'Knowledge Intensity'!AM64</f>
        <v>116.05463908814666</v>
      </c>
      <c r="N154" s="645"/>
    </row>
    <row r="155" spans="1:14" s="392" customFormat="1" ht="14.45" customHeight="1" x14ac:dyDescent="0.25">
      <c r="A155" s="780"/>
      <c r="B155" s="641">
        <v>2015</v>
      </c>
      <c r="C155" s="644">
        <f>'Knowledge Intensity'!AN53</f>
        <v>94.896560533719096</v>
      </c>
      <c r="D155" s="650"/>
      <c r="E155" s="644">
        <f>'Knowledge Intensity'!AN54</f>
        <v>95.49487797394427</v>
      </c>
      <c r="F155" s="650"/>
      <c r="G155" s="644">
        <f>'Knowledge Intensity'!AN55</f>
        <v>98.513204973053007</v>
      </c>
      <c r="H155" s="650"/>
      <c r="I155" s="644">
        <f>'Knowledge Intensity'!AN56</f>
        <v>95.885405204344536</v>
      </c>
      <c r="J155" s="650"/>
      <c r="K155" s="644">
        <f>'Knowledge Intensity'!AN60</f>
        <v>120.05571741453164</v>
      </c>
      <c r="L155" s="650"/>
      <c r="M155" s="644">
        <f>'Knowledge Intensity'!AN64</f>
        <v>115.65104073962581</v>
      </c>
      <c r="N155" s="650"/>
    </row>
    <row r="156" spans="1:14" s="392" customFormat="1" ht="14.45" customHeight="1" x14ac:dyDescent="0.25">
      <c r="A156" s="780"/>
      <c r="B156" s="641">
        <v>2016</v>
      </c>
      <c r="C156" s="644">
        <f>'Knowledge Intensity'!AO53</f>
        <v>99.239008264931584</v>
      </c>
      <c r="D156" s="650"/>
      <c r="E156" s="644">
        <f>'Knowledge Intensity'!AO54</f>
        <v>98.153691134634016</v>
      </c>
      <c r="F156" s="650"/>
      <c r="G156" s="644">
        <f>'Knowledge Intensity'!AO55</f>
        <v>103.98628933105469</v>
      </c>
      <c r="H156" s="650"/>
      <c r="I156" s="644">
        <f>'Knowledge Intensity'!AO56</f>
        <v>97.378232552008853</v>
      </c>
      <c r="J156" s="650"/>
      <c r="K156" s="644">
        <f>'Knowledge Intensity'!AO60</f>
        <v>123.94960343053651</v>
      </c>
      <c r="L156" s="650"/>
      <c r="M156" s="644">
        <f>'Knowledge Intensity'!AO64</f>
        <v>124.99908327655147</v>
      </c>
      <c r="N156" s="650"/>
    </row>
    <row r="157" spans="1:14" s="392" customFormat="1" ht="14.45" customHeight="1" x14ac:dyDescent="0.25">
      <c r="A157" s="780"/>
      <c r="B157" s="641">
        <v>2017</v>
      </c>
      <c r="C157" s="644">
        <f>'Knowledge Intensity'!AP53</f>
        <v>98.53243303455811</v>
      </c>
      <c r="D157" s="650"/>
      <c r="E157" s="644">
        <f>'Knowledge Intensity'!AP53</f>
        <v>98.53243303455811</v>
      </c>
      <c r="F157" s="650"/>
      <c r="G157" s="644">
        <f>'Knowledge Intensity'!AP55</f>
        <v>104.57148764427059</v>
      </c>
      <c r="H157" s="650"/>
      <c r="I157" s="644">
        <f>'Knowledge Intensity'!AP56</f>
        <v>99.232232015488421</v>
      </c>
      <c r="J157" s="650"/>
      <c r="K157" s="644">
        <f>'Knowledge Intensity'!AP60</f>
        <v>131.82201470984148</v>
      </c>
      <c r="L157" s="650"/>
      <c r="M157" s="644">
        <f>'Knowledge Intensity'!AP64</f>
        <v>126.67914707058995</v>
      </c>
      <c r="N157" s="650"/>
    </row>
    <row r="158" spans="1:14" s="392" customFormat="1" ht="14.45" customHeight="1" x14ac:dyDescent="0.25">
      <c r="A158" s="780"/>
      <c r="B158" s="641">
        <v>2018</v>
      </c>
      <c r="C158" s="656">
        <f>'Knowledge Intensity'!AQ53</f>
        <v>89.187670669854754</v>
      </c>
      <c r="D158" s="650"/>
      <c r="E158" s="656">
        <f>'Knowledge Intensity'!AQ54</f>
        <v>87.501016693164061</v>
      </c>
      <c r="F158" s="650"/>
      <c r="G158" s="656">
        <f>'Knowledge Intensity'!AQ55</f>
        <v>98.551163870715499</v>
      </c>
      <c r="H158" s="650"/>
      <c r="I158" s="656">
        <f>'Knowledge Intensity'!AQ56</f>
        <v>88.791503038795838</v>
      </c>
      <c r="J158" s="650"/>
      <c r="K158" s="656">
        <f>'Knowledge Intensity'!AQ60</f>
        <v>116.73787767756573</v>
      </c>
      <c r="L158" s="650"/>
      <c r="M158" s="656">
        <f>'Knowledge Intensity'!AQ64</f>
        <v>112.23194634160113</v>
      </c>
      <c r="N158" s="650"/>
    </row>
    <row r="159" spans="1:14" s="392" customFormat="1" ht="14.45" customHeight="1" x14ac:dyDescent="0.25">
      <c r="A159" s="780"/>
      <c r="B159" s="641">
        <v>2019</v>
      </c>
      <c r="C159" s="644">
        <f>'Knowledge Intensity'!AR53</f>
        <v>91.473370183499213</v>
      </c>
      <c r="D159" s="650"/>
      <c r="E159" s="644">
        <f>'Knowledge Intensity'!AR54</f>
        <v>84.245403002993044</v>
      </c>
      <c r="F159" s="650"/>
      <c r="G159" s="644">
        <f>'Knowledge Intensity'!AR55</f>
        <v>97.114966323748376</v>
      </c>
      <c r="H159" s="650"/>
      <c r="I159" s="644">
        <f>'Knowledge Intensity'!AR56</f>
        <v>88.807123969670997</v>
      </c>
      <c r="J159" s="650"/>
      <c r="K159" s="644">
        <f>'Knowledge Intensity'!AR60</f>
        <v>112.77197916702906</v>
      </c>
      <c r="L159" s="650"/>
      <c r="M159" s="644">
        <f>'Knowledge Intensity'!AR64</f>
        <v>111.69039963780567</v>
      </c>
      <c r="N159" s="650"/>
    </row>
    <row r="160" spans="1:14" s="392" customFormat="1" ht="14.45" customHeight="1" x14ac:dyDescent="0.25">
      <c r="A160" s="780"/>
      <c r="B160" s="641">
        <v>2020</v>
      </c>
      <c r="C160" s="644">
        <f>'Knowledge Intensity'!AS53</f>
        <v>83.152348051493036</v>
      </c>
      <c r="D160" s="650"/>
      <c r="E160" s="644">
        <f>'Knowledge Intensity'!AS54</f>
        <v>77.233788942479094</v>
      </c>
      <c r="F160" s="650"/>
      <c r="G160" s="644">
        <f>'Knowledge Intensity'!AS55</f>
        <v>86.647606819437712</v>
      </c>
      <c r="H160" s="650"/>
      <c r="I160" s="644">
        <f>'Knowledge Intensity'!AS56</f>
        <v>84.515377222118744</v>
      </c>
      <c r="J160" s="650"/>
      <c r="K160" s="644">
        <f>'Knowledge Intensity'!AS60</f>
        <v>105.40775466284373</v>
      </c>
      <c r="L160" s="650"/>
      <c r="M160" s="644">
        <f>'Knowledge Intensity'!AS64</f>
        <v>101.8763955962485</v>
      </c>
      <c r="N160" s="650"/>
    </row>
    <row r="161" spans="1:14" s="392" customFormat="1" ht="14.45" customHeight="1" x14ac:dyDescent="0.25">
      <c r="A161" s="780"/>
      <c r="B161" s="336">
        <v>2021</v>
      </c>
      <c r="C161" s="644">
        <f>'Knowledge Intensity'!AT53</f>
        <v>93.96442314622503</v>
      </c>
      <c r="D161" s="650"/>
      <c r="E161" s="644">
        <f>'Knowledge Intensity'!AT54</f>
        <v>84.350684045084108</v>
      </c>
      <c r="F161" s="650"/>
      <c r="G161" s="644">
        <f>'Knowledge Intensity'!AT55</f>
        <v>98.075294200484493</v>
      </c>
      <c r="H161" s="650"/>
      <c r="I161" s="644">
        <f>'Knowledge Intensity'!AT56</f>
        <v>88.095963169468362</v>
      </c>
      <c r="J161" s="650"/>
      <c r="K161" s="644">
        <f>'Knowledge Intensity'!AT60</f>
        <v>133.39807388299639</v>
      </c>
      <c r="L161" s="650"/>
      <c r="M161" s="644">
        <f>'Knowledge Intensity'!AT64</f>
        <v>132.10437224576225</v>
      </c>
      <c r="N161" s="650"/>
    </row>
    <row r="162" spans="1:14" s="392" customFormat="1" ht="14.45" customHeight="1" x14ac:dyDescent="0.25">
      <c r="A162" s="780"/>
      <c r="B162" s="336">
        <v>2022</v>
      </c>
      <c r="C162" s="644">
        <f>'Knowledge Intensity'!AU53</f>
        <v>99.040432388165968</v>
      </c>
      <c r="D162" s="650">
        <f>'Knowledge Intensity'!AU53</f>
        <v>99.040432388165968</v>
      </c>
      <c r="E162" s="644">
        <f>'Knowledge Intensity'!AU54</f>
        <v>86.755461996061243</v>
      </c>
      <c r="F162" s="650">
        <f>'Knowledge Intensity'!AU54</f>
        <v>86.755461996061243</v>
      </c>
      <c r="G162" s="644">
        <f>'Knowledge Intensity'!AU55</f>
        <v>99.498549364319601</v>
      </c>
      <c r="H162" s="650">
        <f>'Knowledge Intensity'!AU55</f>
        <v>99.498549364319601</v>
      </c>
      <c r="I162" s="644">
        <f>'Knowledge Intensity'!AU56</f>
        <v>91.676206723542208</v>
      </c>
      <c r="J162" s="650">
        <f>'Knowledge Intensity'!AU56</f>
        <v>91.676206723542208</v>
      </c>
      <c r="K162" s="644">
        <f>'Knowledge Intensity'!AU60</f>
        <v>122.93480223263749</v>
      </c>
      <c r="L162" s="650">
        <f>'Knowledge Intensity'!AU60</f>
        <v>122.93480223263749</v>
      </c>
      <c r="M162" s="644">
        <f>'Knowledge Intensity'!AU64</f>
        <v>132.12810993485738</v>
      </c>
      <c r="N162" s="650">
        <f>'Knowledge Intensity'!AU64</f>
        <v>132.12810993485738</v>
      </c>
    </row>
    <row r="163" spans="1:14" s="392" customFormat="1" ht="15" customHeight="1" x14ac:dyDescent="0.25">
      <c r="A163" s="780"/>
      <c r="B163" s="336" t="s">
        <v>272</v>
      </c>
      <c r="C163" s="659"/>
      <c r="D163" s="650">
        <f>'Knowledge Intensity'!AV53</f>
        <v>99.243232191244289</v>
      </c>
      <c r="E163" s="644"/>
      <c r="F163" s="650">
        <f>'Knowledge Intensity'!AV54</f>
        <v>86.944881993536612</v>
      </c>
      <c r="G163" s="659"/>
      <c r="H163" s="650">
        <f>'Knowledge Intensity'!AV55</f>
        <v>99.516711618623262</v>
      </c>
      <c r="I163" s="644"/>
      <c r="J163" s="650">
        <f>'Knowledge Intensity'!AV56</f>
        <v>91.864227887085633</v>
      </c>
      <c r="K163" s="659"/>
      <c r="L163" s="650">
        <f>'Knowledge Intensity'!AV60</f>
        <v>125.23610965466727</v>
      </c>
      <c r="M163" s="659"/>
      <c r="N163" s="650">
        <f>'Knowledge Intensity'!AV64</f>
        <v>130.70702178883053</v>
      </c>
    </row>
    <row r="164" spans="1:14" s="392" customFormat="1" ht="15" customHeight="1" x14ac:dyDescent="0.25">
      <c r="A164" s="780"/>
      <c r="B164" s="427" t="s">
        <v>296</v>
      </c>
      <c r="C164" s="659"/>
      <c r="D164" s="650">
        <f>'Knowledge Intensity'!AW53</f>
        <v>94.720144384197141</v>
      </c>
      <c r="E164" s="644"/>
      <c r="F164" s="650">
        <f>'Knowledge Intensity'!AW54</f>
        <v>83.075529372451584</v>
      </c>
      <c r="G164" s="659"/>
      <c r="H164" s="650">
        <f>'Knowledge Intensity'!AW55</f>
        <v>94.822743756566567</v>
      </c>
      <c r="I164" s="644"/>
      <c r="J164" s="650">
        <f>'Knowledge Intensity'!AW56</f>
        <v>87.457262378147533</v>
      </c>
      <c r="K164" s="659"/>
      <c r="L164" s="650">
        <f>'Knowledge Intensity'!AW60</f>
        <v>126.35689774846533</v>
      </c>
      <c r="M164" s="659"/>
      <c r="N164" s="650">
        <f>'Knowledge Intensity'!AW64</f>
        <v>128.94025733401458</v>
      </c>
    </row>
    <row r="165" spans="1:14" s="392" customFormat="1" ht="15" customHeight="1" thickBot="1" x14ac:dyDescent="0.3">
      <c r="A165" s="780"/>
      <c r="B165" s="337" t="s">
        <v>315</v>
      </c>
      <c r="C165" s="661"/>
      <c r="D165" s="663">
        <f>'Knowledge Intensity'!AX53</f>
        <v>93.788558697526057</v>
      </c>
      <c r="E165" s="687"/>
      <c r="F165" s="663">
        <f>'Knowledge Intensity'!AX54</f>
        <v>82.256449541717899</v>
      </c>
      <c r="G165" s="661"/>
      <c r="H165" s="663">
        <f>'Knowledge Intensity'!AX55</f>
        <v>93.901628368777224</v>
      </c>
      <c r="I165" s="687"/>
      <c r="J165" s="663">
        <f>'Knowledge Intensity'!AX56</f>
        <v>86.608904605399843</v>
      </c>
      <c r="K165" s="661"/>
      <c r="L165" s="663">
        <f>'Knowledge Intensity'!AX60</f>
        <v>127.48073263663544</v>
      </c>
      <c r="M165" s="661"/>
      <c r="N165" s="663">
        <f>'Knowledge Intensity'!AX64</f>
        <v>129.07749910942636</v>
      </c>
    </row>
    <row r="166" spans="1:14" s="392" customFormat="1" ht="15" x14ac:dyDescent="0.25">
      <c r="A166" s="302"/>
      <c r="B166" s="632"/>
      <c r="D166" s="621"/>
      <c r="E166" s="621"/>
      <c r="F166" s="621"/>
      <c r="H166" s="621"/>
      <c r="I166" s="621"/>
      <c r="J166" s="621"/>
      <c r="L166" s="621"/>
      <c r="N166" s="621"/>
    </row>
    <row r="167" spans="1:14" s="392" customFormat="1" x14ac:dyDescent="0.25">
      <c r="E167" s="621"/>
      <c r="F167" s="621"/>
      <c r="I167" s="621"/>
      <c r="J167" s="621"/>
      <c r="K167" s="621"/>
    </row>
    <row r="168" spans="1:14" s="392" customFormat="1" x14ac:dyDescent="0.25">
      <c r="E168" s="621"/>
      <c r="F168" s="621"/>
      <c r="I168" s="621"/>
      <c r="J168" s="621"/>
      <c r="K168" s="621"/>
    </row>
    <row r="169" spans="1:14" s="392" customFormat="1" x14ac:dyDescent="0.25">
      <c r="E169" s="621"/>
      <c r="F169" s="621"/>
      <c r="I169" s="621"/>
      <c r="J169" s="621"/>
      <c r="K169" s="621"/>
    </row>
    <row r="170" spans="1:14" s="392" customFormat="1" x14ac:dyDescent="0.25">
      <c r="E170" s="621"/>
      <c r="F170" s="621"/>
      <c r="I170" s="621"/>
      <c r="J170" s="621"/>
      <c r="K170" s="621"/>
    </row>
    <row r="171" spans="1:14" s="392" customFormat="1" x14ac:dyDescent="0.25">
      <c r="E171" s="621"/>
      <c r="F171" s="621"/>
      <c r="I171" s="621"/>
      <c r="J171" s="621"/>
      <c r="K171" s="621"/>
    </row>
    <row r="172" spans="1:14" s="392" customFormat="1" x14ac:dyDescent="0.25">
      <c r="E172" s="621"/>
      <c r="F172" s="621"/>
      <c r="I172" s="621"/>
      <c r="J172" s="621"/>
      <c r="K172" s="621"/>
    </row>
    <row r="173" spans="1:14" s="392" customFormat="1" x14ac:dyDescent="0.25">
      <c r="E173" s="621"/>
      <c r="F173" s="621"/>
      <c r="I173" s="621"/>
      <c r="J173" s="621"/>
      <c r="K173" s="621"/>
    </row>
    <row r="174" spans="1:14" s="392" customFormat="1" x14ac:dyDescent="0.25">
      <c r="E174" s="621"/>
      <c r="F174" s="621"/>
      <c r="I174" s="621"/>
      <c r="J174" s="621"/>
      <c r="K174" s="621"/>
    </row>
    <row r="175" spans="1:14" s="392" customFormat="1" x14ac:dyDescent="0.25">
      <c r="E175" s="621"/>
      <c r="F175" s="621"/>
      <c r="I175" s="621"/>
      <c r="J175" s="621"/>
      <c r="K175" s="621"/>
    </row>
    <row r="176" spans="1:14" s="392" customFormat="1" x14ac:dyDescent="0.25">
      <c r="E176" s="621"/>
      <c r="F176" s="621"/>
      <c r="I176" s="621"/>
      <c r="J176" s="621"/>
      <c r="K176" s="621"/>
    </row>
    <row r="177" spans="5:11" s="392" customFormat="1" x14ac:dyDescent="0.25">
      <c r="E177" s="621"/>
      <c r="F177" s="621"/>
      <c r="I177" s="621"/>
      <c r="J177" s="621"/>
      <c r="K177" s="621"/>
    </row>
    <row r="178" spans="5:11" s="392" customFormat="1" x14ac:dyDescent="0.25">
      <c r="E178" s="621"/>
      <c r="F178" s="621"/>
      <c r="I178" s="621"/>
      <c r="J178" s="621"/>
      <c r="K178" s="621"/>
    </row>
    <row r="179" spans="5:11" s="392" customFormat="1" x14ac:dyDescent="0.25">
      <c r="E179" s="621"/>
      <c r="F179" s="621"/>
      <c r="I179" s="621"/>
      <c r="J179" s="621"/>
      <c r="K179" s="621"/>
    </row>
    <row r="180" spans="5:11" s="392" customFormat="1" x14ac:dyDescent="0.25">
      <c r="E180" s="621"/>
      <c r="F180" s="621"/>
      <c r="I180" s="621"/>
      <c r="J180" s="621"/>
      <c r="K180" s="621"/>
    </row>
    <row r="181" spans="5:11" s="392" customFormat="1" x14ac:dyDescent="0.25">
      <c r="E181" s="621"/>
      <c r="F181" s="621"/>
      <c r="I181" s="621"/>
      <c r="J181" s="621"/>
      <c r="K181" s="621"/>
    </row>
    <row r="182" spans="5:11" s="392" customFormat="1" x14ac:dyDescent="0.25">
      <c r="E182" s="621"/>
      <c r="F182" s="621"/>
      <c r="I182" s="621"/>
      <c r="J182" s="621"/>
      <c r="K182" s="621"/>
    </row>
    <row r="183" spans="5:11" s="392" customFormat="1" x14ac:dyDescent="0.25">
      <c r="E183" s="621"/>
      <c r="F183" s="621"/>
      <c r="I183" s="621"/>
      <c r="J183" s="621"/>
      <c r="K183" s="621"/>
    </row>
    <row r="184" spans="5:11" s="392" customFormat="1" x14ac:dyDescent="0.25">
      <c r="E184" s="621"/>
      <c r="F184" s="621"/>
      <c r="I184" s="621"/>
      <c r="J184" s="621"/>
      <c r="K184" s="621"/>
    </row>
    <row r="185" spans="5:11" s="392" customFormat="1" x14ac:dyDescent="0.25">
      <c r="E185" s="621"/>
      <c r="F185" s="621"/>
      <c r="I185" s="621"/>
      <c r="J185" s="621"/>
      <c r="K185" s="621"/>
    </row>
    <row r="186" spans="5:11" s="392" customFormat="1" x14ac:dyDescent="0.25">
      <c r="E186" s="621"/>
      <c r="F186" s="621"/>
      <c r="I186" s="621"/>
      <c r="J186" s="621"/>
      <c r="K186" s="621"/>
    </row>
    <row r="187" spans="5:11" s="392" customFormat="1" x14ac:dyDescent="0.25">
      <c r="E187" s="621"/>
      <c r="F187" s="621"/>
      <c r="I187" s="621"/>
      <c r="J187" s="621"/>
      <c r="K187" s="621"/>
    </row>
    <row r="188" spans="5:11" s="392" customFormat="1" x14ac:dyDescent="0.25">
      <c r="E188" s="621"/>
      <c r="F188" s="621"/>
      <c r="I188" s="621"/>
      <c r="J188" s="621"/>
      <c r="K188" s="621"/>
    </row>
    <row r="189" spans="5:11" s="392" customFormat="1" x14ac:dyDescent="0.25">
      <c r="E189" s="621"/>
      <c r="F189" s="621"/>
      <c r="I189" s="621"/>
      <c r="J189" s="621"/>
      <c r="K189" s="621"/>
    </row>
    <row r="190" spans="5:11" s="392" customFormat="1" x14ac:dyDescent="0.25">
      <c r="E190" s="621"/>
      <c r="F190" s="621"/>
      <c r="I190" s="621"/>
      <c r="J190" s="621"/>
      <c r="K190" s="621"/>
    </row>
    <row r="191" spans="5:11" s="392" customFormat="1" x14ac:dyDescent="0.25">
      <c r="E191" s="621"/>
      <c r="F191" s="621"/>
      <c r="I191" s="621"/>
      <c r="J191" s="621"/>
      <c r="K191" s="621"/>
    </row>
    <row r="192" spans="5:11" s="392" customFormat="1" x14ac:dyDescent="0.25">
      <c r="E192" s="621"/>
      <c r="F192" s="621"/>
      <c r="I192" s="621"/>
      <c r="J192" s="621"/>
      <c r="K192" s="621"/>
    </row>
    <row r="193" spans="5:11" s="392" customFormat="1" x14ac:dyDescent="0.25">
      <c r="E193" s="621"/>
      <c r="F193" s="621"/>
      <c r="I193" s="621"/>
      <c r="J193" s="621"/>
      <c r="K193" s="621"/>
    </row>
    <row r="194" spans="5:11" s="392" customFormat="1" x14ac:dyDescent="0.25">
      <c r="E194" s="621"/>
      <c r="F194" s="621"/>
      <c r="I194" s="621"/>
      <c r="J194" s="621"/>
      <c r="K194" s="621"/>
    </row>
    <row r="195" spans="5:11" s="392" customFormat="1" x14ac:dyDescent="0.25">
      <c r="E195" s="621"/>
      <c r="F195" s="621"/>
      <c r="I195" s="621"/>
      <c r="J195" s="621"/>
      <c r="K195" s="621"/>
    </row>
    <row r="196" spans="5:11" s="392" customFormat="1" x14ac:dyDescent="0.25">
      <c r="E196" s="621"/>
      <c r="F196" s="621"/>
      <c r="I196" s="621"/>
      <c r="J196" s="621"/>
      <c r="K196" s="621"/>
    </row>
    <row r="197" spans="5:11" s="392" customFormat="1" x14ac:dyDescent="0.25">
      <c r="E197" s="621"/>
      <c r="F197" s="621"/>
      <c r="I197" s="621"/>
      <c r="J197" s="621"/>
      <c r="K197" s="621"/>
    </row>
    <row r="198" spans="5:11" s="392" customFormat="1" x14ac:dyDescent="0.25">
      <c r="E198" s="621"/>
      <c r="F198" s="621"/>
      <c r="I198" s="621"/>
      <c r="J198" s="621"/>
      <c r="K198" s="621"/>
    </row>
    <row r="199" spans="5:11" s="392" customFormat="1" x14ac:dyDescent="0.25">
      <c r="E199" s="621"/>
      <c r="F199" s="621"/>
      <c r="I199" s="621"/>
      <c r="J199" s="621"/>
      <c r="K199" s="621"/>
    </row>
    <row r="200" spans="5:11" s="392" customFormat="1" x14ac:dyDescent="0.25">
      <c r="E200" s="621"/>
      <c r="F200" s="621"/>
      <c r="I200" s="621"/>
      <c r="J200" s="621"/>
      <c r="K200" s="621"/>
    </row>
    <row r="201" spans="5:11" s="392" customFormat="1" x14ac:dyDescent="0.25">
      <c r="E201" s="621"/>
      <c r="F201" s="621"/>
      <c r="I201" s="621"/>
      <c r="J201" s="621"/>
      <c r="K201" s="621"/>
    </row>
    <row r="202" spans="5:11" s="392" customFormat="1" x14ac:dyDescent="0.25">
      <c r="E202" s="621"/>
      <c r="F202" s="621"/>
      <c r="I202" s="621"/>
      <c r="J202" s="621"/>
      <c r="K202" s="621"/>
    </row>
    <row r="203" spans="5:11" s="392" customFormat="1" x14ac:dyDescent="0.25">
      <c r="E203" s="621"/>
      <c r="F203" s="621"/>
      <c r="I203" s="621"/>
      <c r="J203" s="621"/>
      <c r="K203" s="621"/>
    </row>
    <row r="204" spans="5:11" s="392" customFormat="1" x14ac:dyDescent="0.25">
      <c r="E204" s="621"/>
      <c r="F204" s="621"/>
      <c r="I204" s="621"/>
      <c r="J204" s="621"/>
      <c r="K204" s="621"/>
    </row>
    <row r="205" spans="5:11" s="392" customFormat="1" x14ac:dyDescent="0.25">
      <c r="E205" s="621"/>
      <c r="F205" s="621"/>
      <c r="I205" s="621"/>
      <c r="J205" s="621"/>
      <c r="K205" s="621"/>
    </row>
    <row r="206" spans="5:11" s="392" customFormat="1" x14ac:dyDescent="0.25">
      <c r="E206" s="621"/>
      <c r="F206" s="621"/>
      <c r="I206" s="621"/>
      <c r="J206" s="621"/>
      <c r="K206" s="621"/>
    </row>
    <row r="207" spans="5:11" s="392" customFormat="1" x14ac:dyDescent="0.25">
      <c r="E207" s="621"/>
      <c r="F207" s="621"/>
      <c r="I207" s="621"/>
      <c r="J207" s="621"/>
      <c r="K207" s="621"/>
    </row>
    <row r="208" spans="5:11" s="392" customFormat="1" x14ac:dyDescent="0.25">
      <c r="E208" s="621"/>
      <c r="F208" s="621"/>
      <c r="I208" s="621"/>
      <c r="J208" s="621"/>
      <c r="K208" s="621"/>
    </row>
    <row r="209" spans="5:11" s="392" customFormat="1" x14ac:dyDescent="0.25">
      <c r="E209" s="621"/>
      <c r="F209" s="621"/>
      <c r="I209" s="621"/>
      <c r="J209" s="621"/>
      <c r="K209" s="621"/>
    </row>
    <row r="210" spans="5:11" s="392" customFormat="1" x14ac:dyDescent="0.25">
      <c r="E210" s="621"/>
      <c r="F210" s="621"/>
      <c r="I210" s="621"/>
      <c r="J210" s="621"/>
      <c r="K210" s="621"/>
    </row>
    <row r="211" spans="5:11" s="392" customFormat="1" x14ac:dyDescent="0.25">
      <c r="E211" s="621"/>
      <c r="F211" s="621"/>
      <c r="I211" s="621"/>
      <c r="J211" s="621"/>
      <c r="K211" s="621"/>
    </row>
    <row r="212" spans="5:11" s="392" customFormat="1" x14ac:dyDescent="0.25">
      <c r="E212" s="621"/>
      <c r="F212" s="621"/>
      <c r="I212" s="621"/>
      <c r="J212" s="621"/>
      <c r="K212" s="621"/>
    </row>
    <row r="213" spans="5:11" s="392" customFormat="1" x14ac:dyDescent="0.25">
      <c r="E213" s="621"/>
      <c r="F213" s="621"/>
      <c r="I213" s="621"/>
      <c r="J213" s="621"/>
      <c r="K213" s="621"/>
    </row>
    <row r="214" spans="5:11" s="392" customFormat="1" x14ac:dyDescent="0.25">
      <c r="E214" s="621"/>
      <c r="F214" s="621"/>
      <c r="I214" s="621"/>
      <c r="J214" s="621"/>
      <c r="K214" s="621"/>
    </row>
    <row r="215" spans="5:11" s="392" customFormat="1" x14ac:dyDescent="0.25">
      <c r="E215" s="621"/>
      <c r="F215" s="621"/>
      <c r="I215" s="621"/>
      <c r="J215" s="621"/>
      <c r="K215" s="621"/>
    </row>
    <row r="216" spans="5:11" s="392" customFormat="1" x14ac:dyDescent="0.25">
      <c r="E216" s="621"/>
      <c r="F216" s="621"/>
      <c r="I216" s="621"/>
      <c r="J216" s="621"/>
      <c r="K216" s="621"/>
    </row>
    <row r="217" spans="5:11" s="392" customFormat="1" x14ac:dyDescent="0.25">
      <c r="E217" s="621"/>
      <c r="F217" s="621"/>
      <c r="I217" s="621"/>
      <c r="J217" s="621"/>
      <c r="K217" s="621"/>
    </row>
    <row r="218" spans="5:11" s="392" customFormat="1" x14ac:dyDescent="0.25">
      <c r="E218" s="621"/>
      <c r="F218" s="621"/>
      <c r="I218" s="621"/>
      <c r="J218" s="621"/>
      <c r="K218" s="621"/>
    </row>
    <row r="219" spans="5:11" s="392" customFormat="1" x14ac:dyDescent="0.25">
      <c r="E219" s="621"/>
      <c r="F219" s="621"/>
      <c r="I219" s="621"/>
      <c r="J219" s="621"/>
      <c r="K219" s="621"/>
    </row>
    <row r="220" spans="5:11" s="392" customFormat="1" x14ac:dyDescent="0.25">
      <c r="E220" s="621"/>
      <c r="F220" s="621"/>
      <c r="I220" s="621"/>
      <c r="J220" s="621"/>
      <c r="K220" s="621"/>
    </row>
    <row r="221" spans="5:11" s="392" customFormat="1" x14ac:dyDescent="0.25">
      <c r="E221" s="621"/>
      <c r="F221" s="621"/>
      <c r="I221" s="621"/>
      <c r="J221" s="621"/>
      <c r="K221" s="621"/>
    </row>
    <row r="222" spans="5:11" s="392" customFormat="1" x14ac:dyDescent="0.25">
      <c r="E222" s="621"/>
      <c r="F222" s="621"/>
      <c r="I222" s="621"/>
      <c r="J222" s="621"/>
      <c r="K222" s="621"/>
    </row>
    <row r="223" spans="5:11" s="392" customFormat="1" x14ac:dyDescent="0.25">
      <c r="E223" s="621"/>
      <c r="F223" s="621"/>
      <c r="I223" s="621"/>
      <c r="J223" s="621"/>
      <c r="K223" s="621"/>
    </row>
    <row r="224" spans="5:11" s="392" customFormat="1" x14ac:dyDescent="0.25">
      <c r="E224" s="621"/>
      <c r="F224" s="621"/>
      <c r="I224" s="621"/>
      <c r="J224" s="621"/>
      <c r="K224" s="621"/>
    </row>
    <row r="225" spans="5:11" s="392" customFormat="1" x14ac:dyDescent="0.25">
      <c r="E225" s="621"/>
      <c r="F225" s="621"/>
      <c r="I225" s="621"/>
      <c r="J225" s="621"/>
      <c r="K225" s="621"/>
    </row>
    <row r="226" spans="5:11" s="392" customFormat="1" x14ac:dyDescent="0.25">
      <c r="E226" s="621"/>
      <c r="F226" s="621"/>
      <c r="I226" s="621"/>
      <c r="J226" s="621"/>
      <c r="K226" s="621"/>
    </row>
    <row r="227" spans="5:11" s="392" customFormat="1" x14ac:dyDescent="0.25">
      <c r="E227" s="621"/>
      <c r="F227" s="621"/>
      <c r="I227" s="621"/>
      <c r="J227" s="621"/>
      <c r="K227" s="621"/>
    </row>
    <row r="228" spans="5:11" s="392" customFormat="1" x14ac:dyDescent="0.25">
      <c r="E228" s="621"/>
      <c r="F228" s="621"/>
      <c r="I228" s="621"/>
      <c r="J228" s="621"/>
      <c r="K228" s="621"/>
    </row>
    <row r="229" spans="5:11" s="392" customFormat="1" x14ac:dyDescent="0.25">
      <c r="E229" s="621"/>
      <c r="F229" s="621"/>
      <c r="I229" s="621"/>
      <c r="J229" s="621"/>
      <c r="K229" s="621"/>
    </row>
    <row r="230" spans="5:11" s="392" customFormat="1" x14ac:dyDescent="0.25">
      <c r="E230" s="621"/>
      <c r="F230" s="621"/>
      <c r="I230" s="621"/>
      <c r="J230" s="621"/>
      <c r="K230" s="621"/>
    </row>
    <row r="231" spans="5:11" s="392" customFormat="1" x14ac:dyDescent="0.25">
      <c r="E231" s="621"/>
      <c r="F231" s="621"/>
      <c r="I231" s="621"/>
      <c r="J231" s="621"/>
      <c r="K231" s="621"/>
    </row>
    <row r="232" spans="5:11" s="392" customFormat="1" x14ac:dyDescent="0.25">
      <c r="E232" s="621"/>
      <c r="F232" s="621"/>
      <c r="I232" s="621"/>
      <c r="J232" s="621"/>
      <c r="K232" s="621"/>
    </row>
    <row r="233" spans="5:11" s="392" customFormat="1" x14ac:dyDescent="0.25">
      <c r="E233" s="621"/>
      <c r="F233" s="621"/>
      <c r="I233" s="621"/>
      <c r="J233" s="621"/>
      <c r="K233" s="621"/>
    </row>
    <row r="234" spans="5:11" s="392" customFormat="1" x14ac:dyDescent="0.25">
      <c r="E234" s="621"/>
      <c r="F234" s="621"/>
      <c r="I234" s="621"/>
      <c r="J234" s="621"/>
      <c r="K234" s="621"/>
    </row>
    <row r="235" spans="5:11" s="392" customFormat="1" x14ac:dyDescent="0.25">
      <c r="E235" s="621"/>
      <c r="F235" s="621"/>
      <c r="I235" s="621"/>
      <c r="J235" s="621"/>
      <c r="K235" s="621"/>
    </row>
  </sheetData>
  <mergeCells count="117">
    <mergeCell ref="S84:T84"/>
    <mergeCell ref="U84:V84"/>
    <mergeCell ref="W84:X84"/>
    <mergeCell ref="Y84:Z84"/>
    <mergeCell ref="M147:N147"/>
    <mergeCell ref="AZ84:BA84"/>
    <mergeCell ref="AJ4:AK4"/>
    <mergeCell ref="AL4:AM4"/>
    <mergeCell ref="AJ24:AK24"/>
    <mergeCell ref="AL24:AM24"/>
    <mergeCell ref="AN24:AO24"/>
    <mergeCell ref="AP24:AQ24"/>
    <mergeCell ref="AJ84:AK84"/>
    <mergeCell ref="AL84:AM84"/>
    <mergeCell ref="AN84:AO84"/>
    <mergeCell ref="AP84:AQ84"/>
    <mergeCell ref="W44:X44"/>
    <mergeCell ref="Y4:Z4"/>
    <mergeCell ref="AA4:AB4"/>
    <mergeCell ref="R24:S24"/>
    <mergeCell ref="N24:O24"/>
    <mergeCell ref="AR84:AS84"/>
    <mergeCell ref="AT84:AU84"/>
    <mergeCell ref="M64:N64"/>
    <mergeCell ref="O64:P64"/>
    <mergeCell ref="Q64:R64"/>
    <mergeCell ref="S64:T64"/>
    <mergeCell ref="U64:V64"/>
    <mergeCell ref="C64:D64"/>
    <mergeCell ref="E64:F64"/>
    <mergeCell ref="N4:O4"/>
    <mergeCell ref="M44:N44"/>
    <mergeCell ref="G64:H64"/>
    <mergeCell ref="AV84:AW84"/>
    <mergeCell ref="AX84:AY84"/>
    <mergeCell ref="AH84:AI84"/>
    <mergeCell ref="AC45:AD45"/>
    <mergeCell ref="AE45:AF45"/>
    <mergeCell ref="AC65:AD65"/>
    <mergeCell ref="AE65:AF65"/>
    <mergeCell ref="AA65:AB65"/>
    <mergeCell ref="AF84:AG84"/>
    <mergeCell ref="AA45:AB45"/>
    <mergeCell ref="I84:J84"/>
    <mergeCell ref="K84:L84"/>
    <mergeCell ref="M84:N84"/>
    <mergeCell ref="O84:P84"/>
    <mergeCell ref="Q84:R84"/>
    <mergeCell ref="K64:L64"/>
    <mergeCell ref="W64:X64"/>
    <mergeCell ref="Y64:Z64"/>
    <mergeCell ref="AD84:AE84"/>
    <mergeCell ref="Q44:R44"/>
    <mergeCell ref="S44:T44"/>
    <mergeCell ref="U44:V44"/>
    <mergeCell ref="P4:Q4"/>
    <mergeCell ref="R4:S4"/>
    <mergeCell ref="C147:D147"/>
    <mergeCell ref="E147:F147"/>
    <mergeCell ref="G147:H147"/>
    <mergeCell ref="I147:J147"/>
    <mergeCell ref="P24:Q24"/>
    <mergeCell ref="K44:L44"/>
    <mergeCell ref="I4:J4"/>
    <mergeCell ref="G24:H24"/>
    <mergeCell ref="C4:D4"/>
    <mergeCell ref="E4:F4"/>
    <mergeCell ref="C24:D24"/>
    <mergeCell ref="E24:F24"/>
    <mergeCell ref="G4:H4"/>
    <mergeCell ref="C84:D84"/>
    <mergeCell ref="E84:F84"/>
    <mergeCell ref="G84:H84"/>
    <mergeCell ref="G44:H44"/>
    <mergeCell ref="C44:D44"/>
    <mergeCell ref="E44:F44"/>
    <mergeCell ref="A4:A22"/>
    <mergeCell ref="L4:L22"/>
    <mergeCell ref="W4:W22"/>
    <mergeCell ref="AH4:AH22"/>
    <mergeCell ref="A24:A42"/>
    <mergeCell ref="L24:L42"/>
    <mergeCell ref="W24:W42"/>
    <mergeCell ref="AH24:AH42"/>
    <mergeCell ref="T4:U4"/>
    <mergeCell ref="I24:J24"/>
    <mergeCell ref="AC4:AD4"/>
    <mergeCell ref="AE4:AF4"/>
    <mergeCell ref="AC24:AD24"/>
    <mergeCell ref="AE24:AF24"/>
    <mergeCell ref="Y24:Z24"/>
    <mergeCell ref="AA24:AB24"/>
    <mergeCell ref="T24:U24"/>
    <mergeCell ref="A44:A62"/>
    <mergeCell ref="A64:A82"/>
    <mergeCell ref="A84:A102"/>
    <mergeCell ref="AB84:AB102"/>
    <mergeCell ref="A147:A165"/>
    <mergeCell ref="A127:A145"/>
    <mergeCell ref="A107:A125"/>
    <mergeCell ref="I64:J64"/>
    <mergeCell ref="K107:L107"/>
    <mergeCell ref="M107:N107"/>
    <mergeCell ref="C127:D127"/>
    <mergeCell ref="E127:F127"/>
    <mergeCell ref="G127:H127"/>
    <mergeCell ref="I127:J127"/>
    <mergeCell ref="K127:L127"/>
    <mergeCell ref="M127:N127"/>
    <mergeCell ref="C107:D107"/>
    <mergeCell ref="E107:F107"/>
    <mergeCell ref="G107:H107"/>
    <mergeCell ref="I107:J107"/>
    <mergeCell ref="K147:L147"/>
    <mergeCell ref="I44:J44"/>
    <mergeCell ref="Y44:Z44"/>
    <mergeCell ref="O44:P44"/>
  </mergeCells>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dimension ref="A1:R36"/>
  <sheetViews>
    <sheetView zoomScale="70" zoomScaleNormal="70" workbookViewId="0">
      <selection activeCell="S1" sqref="S1:S1048576"/>
    </sheetView>
  </sheetViews>
  <sheetFormatPr defaultColWidth="9.28515625" defaultRowHeight="15" x14ac:dyDescent="0.25"/>
  <cols>
    <col min="1" max="1" width="55.42578125" customWidth="1"/>
    <col min="3" max="3" width="14.28515625" customWidth="1"/>
    <col min="257" max="257" width="10" customWidth="1"/>
    <col min="513" max="513" width="10" customWidth="1"/>
    <col min="769" max="769" width="10" customWidth="1"/>
    <col min="1025" max="1025" width="10" customWidth="1"/>
    <col min="1281" max="1281" width="10" customWidth="1"/>
    <col min="1537" max="1537" width="10" customWidth="1"/>
    <col min="1793" max="1793" width="10" customWidth="1"/>
    <col min="2049" max="2049" width="10" customWidth="1"/>
    <col min="2305" max="2305" width="10" customWidth="1"/>
    <col min="2561" max="2561" width="10" customWidth="1"/>
    <col min="2817" max="2817" width="10" customWidth="1"/>
    <col min="3073" max="3073" width="10" customWidth="1"/>
    <col min="3329" max="3329" width="10" customWidth="1"/>
    <col min="3585" max="3585" width="10" customWidth="1"/>
    <col min="3841" max="3841" width="10" customWidth="1"/>
    <col min="4097" max="4097" width="10" customWidth="1"/>
    <col min="4353" max="4353" width="10" customWidth="1"/>
    <col min="4609" max="4609" width="10" customWidth="1"/>
    <col min="4865" max="4865" width="10" customWidth="1"/>
    <col min="5121" max="5121" width="10" customWidth="1"/>
    <col min="5377" max="5377" width="10" customWidth="1"/>
    <col min="5633" max="5633" width="10" customWidth="1"/>
    <col min="5889" max="5889" width="10" customWidth="1"/>
    <col min="6145" max="6145" width="10" customWidth="1"/>
    <col min="6401" max="6401" width="10" customWidth="1"/>
    <col min="6657" max="6657" width="10" customWidth="1"/>
    <col min="6913" max="6913" width="10" customWidth="1"/>
    <col min="7169" max="7169" width="10" customWidth="1"/>
    <col min="7425" max="7425" width="10" customWidth="1"/>
    <col min="7681" max="7681" width="10" customWidth="1"/>
    <col min="7937" max="7937" width="10" customWidth="1"/>
    <col min="8193" max="8193" width="10" customWidth="1"/>
    <col min="8449" max="8449" width="10" customWidth="1"/>
    <col min="8705" max="8705" width="10" customWidth="1"/>
    <col min="8961" max="8961" width="10" customWidth="1"/>
    <col min="9217" max="9217" width="10" customWidth="1"/>
    <col min="9473" max="9473" width="10" customWidth="1"/>
    <col min="9729" max="9729" width="10" customWidth="1"/>
    <col min="9985" max="9985" width="10" customWidth="1"/>
    <col min="10241" max="10241" width="10" customWidth="1"/>
    <col min="10497" max="10497" width="10" customWidth="1"/>
    <col min="10753" max="10753" width="10" customWidth="1"/>
    <col min="11009" max="11009" width="10" customWidth="1"/>
    <col min="11265" max="11265" width="10" customWidth="1"/>
    <col min="11521" max="11521" width="10" customWidth="1"/>
    <col min="11777" max="11777" width="10" customWidth="1"/>
    <col min="12033" max="12033" width="10" customWidth="1"/>
    <col min="12289" max="12289" width="10" customWidth="1"/>
    <col min="12545" max="12545" width="10" customWidth="1"/>
    <col min="12801" max="12801" width="10" customWidth="1"/>
    <col min="13057" max="13057" width="10" customWidth="1"/>
    <col min="13313" max="13313" width="10" customWidth="1"/>
    <col min="13569" max="13569" width="10" customWidth="1"/>
    <col min="13825" max="13825" width="10" customWidth="1"/>
    <col min="14081" max="14081" width="10" customWidth="1"/>
    <col min="14337" max="14337" width="10" customWidth="1"/>
    <col min="14593" max="14593" width="10" customWidth="1"/>
    <col min="14849" max="14849" width="10" customWidth="1"/>
    <col min="15105" max="15105" width="10" customWidth="1"/>
    <col min="15361" max="15361" width="10" customWidth="1"/>
    <col min="15617" max="15617" width="10" customWidth="1"/>
    <col min="15873" max="15873" width="10" customWidth="1"/>
    <col min="16129" max="16129" width="10" customWidth="1"/>
  </cols>
  <sheetData>
    <row r="1" spans="1:18" x14ac:dyDescent="0.25">
      <c r="A1" s="30">
        <v>2008</v>
      </c>
      <c r="B1" s="30">
        <v>2009</v>
      </c>
      <c r="C1" s="30">
        <v>2010</v>
      </c>
      <c r="D1" s="30">
        <v>2011</v>
      </c>
      <c r="E1" s="30">
        <v>2012</v>
      </c>
      <c r="F1" s="30">
        <v>2013</v>
      </c>
      <c r="G1" s="30">
        <v>2014</v>
      </c>
      <c r="H1" s="30">
        <v>2015</v>
      </c>
      <c r="I1" s="30">
        <v>2016</v>
      </c>
      <c r="J1" s="30">
        <v>2017</v>
      </c>
      <c r="K1" s="30">
        <v>2018</v>
      </c>
      <c r="L1" s="30">
        <v>2019</v>
      </c>
      <c r="M1" s="30">
        <v>2020</v>
      </c>
      <c r="N1" s="30">
        <v>2021</v>
      </c>
      <c r="O1" s="30">
        <v>2022</v>
      </c>
      <c r="P1" s="30">
        <v>2023</v>
      </c>
      <c r="Q1" s="30" t="s">
        <v>296</v>
      </c>
      <c r="R1" s="30" t="s">
        <v>315</v>
      </c>
    </row>
    <row r="2" spans="1:18" x14ac:dyDescent="0.25">
      <c r="A2" s="30">
        <v>2008</v>
      </c>
      <c r="B2" s="30">
        <v>2009</v>
      </c>
      <c r="C2" s="30">
        <v>2010</v>
      </c>
      <c r="D2" s="30">
        <v>2011</v>
      </c>
      <c r="E2" s="30">
        <v>2012</v>
      </c>
      <c r="F2" s="30">
        <v>2013</v>
      </c>
      <c r="G2" s="30">
        <v>2014</v>
      </c>
      <c r="H2" s="30">
        <v>2015</v>
      </c>
      <c r="I2" s="30">
        <v>2016</v>
      </c>
      <c r="J2" s="30">
        <v>2017</v>
      </c>
      <c r="K2" s="30">
        <v>2018</v>
      </c>
      <c r="L2" s="30">
        <v>2019</v>
      </c>
      <c r="M2" s="30">
        <v>2020</v>
      </c>
      <c r="N2" s="30">
        <v>2021</v>
      </c>
      <c r="O2" s="30">
        <v>2022</v>
      </c>
      <c r="P2" s="30" t="s">
        <v>272</v>
      </c>
      <c r="Q2" s="30" t="s">
        <v>296</v>
      </c>
      <c r="R2" s="30" t="s">
        <v>315</v>
      </c>
    </row>
    <row r="3" spans="1:18" x14ac:dyDescent="0.25">
      <c r="A3" t="s">
        <v>0</v>
      </c>
    </row>
    <row r="4" spans="1:18" x14ac:dyDescent="0.25">
      <c r="A4" t="s">
        <v>81</v>
      </c>
    </row>
    <row r="5" spans="1:18" x14ac:dyDescent="0.25">
      <c r="A5" t="s">
        <v>93</v>
      </c>
      <c r="B5" t="s">
        <v>314</v>
      </c>
    </row>
    <row r="6" spans="1:18" x14ac:dyDescent="0.25">
      <c r="A6" t="s">
        <v>316</v>
      </c>
    </row>
    <row r="7" spans="1:18" x14ac:dyDescent="0.25">
      <c r="A7" t="s">
        <v>340</v>
      </c>
      <c r="B7" t="s">
        <v>342</v>
      </c>
      <c r="C7" t="s">
        <v>343</v>
      </c>
      <c r="D7" t="s">
        <v>344</v>
      </c>
      <c r="M7" t="s">
        <v>201</v>
      </c>
      <c r="N7" t="s">
        <v>201</v>
      </c>
    </row>
    <row r="8" spans="1:18" x14ac:dyDescent="0.25">
      <c r="A8" t="s">
        <v>258</v>
      </c>
      <c r="M8" t="s">
        <v>148</v>
      </c>
      <c r="N8" t="s">
        <v>148</v>
      </c>
    </row>
    <row r="9" spans="1:18" x14ac:dyDescent="0.25">
      <c r="A9" t="s">
        <v>341</v>
      </c>
      <c r="M9" t="s">
        <v>149</v>
      </c>
      <c r="N9" t="s">
        <v>149</v>
      </c>
    </row>
    <row r="10" spans="1:18" x14ac:dyDescent="0.25">
      <c r="A10" t="s">
        <v>94</v>
      </c>
      <c r="M10" t="s">
        <v>150</v>
      </c>
      <c r="N10" t="s">
        <v>150</v>
      </c>
    </row>
    <row r="11" spans="1:18" x14ac:dyDescent="0.25">
      <c r="M11" t="s">
        <v>151</v>
      </c>
      <c r="N11" t="s">
        <v>151</v>
      </c>
    </row>
    <row r="12" spans="1:18" x14ac:dyDescent="0.25">
      <c r="A12" t="s">
        <v>95</v>
      </c>
      <c r="B12" t="s">
        <v>345</v>
      </c>
      <c r="M12" t="s">
        <v>152</v>
      </c>
      <c r="N12" t="s">
        <v>152</v>
      </c>
    </row>
    <row r="13" spans="1:18" x14ac:dyDescent="0.25">
      <c r="A13" t="s">
        <v>141</v>
      </c>
      <c r="B13" t="s">
        <v>346</v>
      </c>
      <c r="M13" t="s">
        <v>153</v>
      </c>
      <c r="N13" t="s">
        <v>153</v>
      </c>
    </row>
    <row r="14" spans="1:18" x14ac:dyDescent="0.25">
      <c r="A14" t="s">
        <v>96</v>
      </c>
      <c r="B14" t="s">
        <v>347</v>
      </c>
      <c r="M14" t="s">
        <v>154</v>
      </c>
      <c r="N14" t="s">
        <v>154</v>
      </c>
    </row>
    <row r="15" spans="1:18" x14ac:dyDescent="0.25">
      <c r="A15" t="s">
        <v>320</v>
      </c>
      <c r="B15" t="s">
        <v>348</v>
      </c>
      <c r="M15" t="s">
        <v>155</v>
      </c>
      <c r="N15" t="s">
        <v>155</v>
      </c>
    </row>
    <row r="16" spans="1:18" x14ac:dyDescent="0.25">
      <c r="A16" t="s">
        <v>168</v>
      </c>
      <c r="M16" t="s">
        <v>156</v>
      </c>
      <c r="N16" t="s">
        <v>156</v>
      </c>
    </row>
    <row r="17" spans="1:14" x14ac:dyDescent="0.25">
      <c r="A17" t="s">
        <v>169</v>
      </c>
      <c r="M17" t="s">
        <v>157</v>
      </c>
      <c r="N17" t="s">
        <v>298</v>
      </c>
    </row>
    <row r="18" spans="1:14" x14ac:dyDescent="0.25">
      <c r="A18" t="s">
        <v>170</v>
      </c>
      <c r="M18" t="s">
        <v>158</v>
      </c>
      <c r="N18" t="s">
        <v>157</v>
      </c>
    </row>
    <row r="19" spans="1:14" x14ac:dyDescent="0.25">
      <c r="M19" t="s">
        <v>159</v>
      </c>
      <c r="N19" t="s">
        <v>158</v>
      </c>
    </row>
    <row r="20" spans="1:14" x14ac:dyDescent="0.25">
      <c r="A20" t="s">
        <v>142</v>
      </c>
      <c r="N20" t="s">
        <v>159</v>
      </c>
    </row>
    <row r="21" spans="1:14" x14ac:dyDescent="0.25">
      <c r="A21" t="s">
        <v>143</v>
      </c>
      <c r="N21" t="s">
        <v>299</v>
      </c>
    </row>
    <row r="22" spans="1:14" x14ac:dyDescent="0.25">
      <c r="A22" t="s">
        <v>144</v>
      </c>
      <c r="N22" t="s">
        <v>300</v>
      </c>
    </row>
    <row r="23" spans="1:14" x14ac:dyDescent="0.25">
      <c r="M23" t="s">
        <v>121</v>
      </c>
      <c r="N23" t="s">
        <v>301</v>
      </c>
    </row>
    <row r="24" spans="1:14" x14ac:dyDescent="0.25">
      <c r="A24" t="s">
        <v>97</v>
      </c>
      <c r="M24" t="s">
        <v>113</v>
      </c>
    </row>
    <row r="25" spans="1:14" x14ac:dyDescent="0.25">
      <c r="A25" t="s">
        <v>98</v>
      </c>
      <c r="M25" t="s">
        <v>122</v>
      </c>
    </row>
    <row r="26" spans="1:14" x14ac:dyDescent="0.25">
      <c r="A26" t="s">
        <v>99</v>
      </c>
      <c r="M26" t="s">
        <v>123</v>
      </c>
    </row>
    <row r="29" spans="1:14" x14ac:dyDescent="0.25">
      <c r="A29" t="s">
        <v>100</v>
      </c>
    </row>
    <row r="30" spans="1:14" x14ac:dyDescent="0.25">
      <c r="A30" t="s">
        <v>101</v>
      </c>
    </row>
    <row r="31" spans="1:14" x14ac:dyDescent="0.25">
      <c r="A31" t="s">
        <v>102</v>
      </c>
    </row>
    <row r="32" spans="1:14" x14ac:dyDescent="0.25">
      <c r="A32" t="s">
        <v>103</v>
      </c>
    </row>
    <row r="33" spans="1:10" x14ac:dyDescent="0.25">
      <c r="A33" t="s">
        <v>104</v>
      </c>
    </row>
    <row r="34" spans="1:10" x14ac:dyDescent="0.25">
      <c r="A34" t="s">
        <v>6</v>
      </c>
    </row>
    <row r="36" spans="1:10" ht="105" customHeight="1" x14ac:dyDescent="0.25">
      <c r="A36" s="809" t="s">
        <v>349</v>
      </c>
      <c r="B36" s="809"/>
      <c r="C36" s="809"/>
      <c r="D36" s="809"/>
      <c r="E36" s="809"/>
      <c r="F36" s="809"/>
      <c r="G36" s="809"/>
      <c r="H36" s="809"/>
      <c r="I36" s="809"/>
      <c r="J36" s="809"/>
    </row>
  </sheetData>
  <mergeCells count="1">
    <mergeCell ref="A36:J36"/>
  </mergeCells>
  <pageMargins left="0.70866141732282995" right="0.70866141732282995" top="0.78740157480314998" bottom="0.78740157480314998" header="0.31496062992126" footer="0.31496062992126"/>
  <pageSetup paperSize="9" scale="53" orientation="landscape" r:id="rId1"/>
  <headerFooter scaleWithDoc="0">
    <oddHeader>&amp;L&amp;"Arial,Standard"&amp;K00-048SME Performance Review 2019&amp;C&amp;"Arial,Standard"&amp;K00-048Austria&amp;R&amp;G</oddHeader>
    <oddFooter>&amp;C&amp;"Arial,Standard"&amp;K00-045&amp;A&amp;R&amp;"Arial,Standard"&amp;K00-045&amp;P</oddFooter>
    <firstHeader>&amp;L&amp;"Arial,Standard"&amp;K00-047SME Performance Review 2016&amp;C&amp;"Arial,Standard"&amp;K00-044Germany&amp;R&amp;G</firstHeader>
    <firstFooter>&amp;R&amp;"Arial,Standard"&amp;K00-048&amp;P</first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71f39be-25a6-4efe-a2e0-4e97f33f3cd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C8135B8A62B344ACCF8C6713AB0E62" ma:contentTypeVersion="14" ma:contentTypeDescription="Create a new document." ma:contentTypeScope="" ma:versionID="a110692f77603e52b906315a71f9de29">
  <xsd:schema xmlns:xsd="http://www.w3.org/2001/XMLSchema" xmlns:xs="http://www.w3.org/2001/XMLSchema" xmlns:p="http://schemas.microsoft.com/office/2006/metadata/properties" xmlns:ns3="f71f39be-25a6-4efe-a2e0-4e97f33f3cd0" xmlns:ns4="3ca59b48-813c-4fdf-8c52-ff5bda8343fe" targetNamespace="http://schemas.microsoft.com/office/2006/metadata/properties" ma:root="true" ma:fieldsID="a686471f3366f1a0c48639dea0e37105" ns3:_="" ns4:_="">
    <xsd:import namespace="f71f39be-25a6-4efe-a2e0-4e97f33f3cd0"/>
    <xsd:import namespace="3ca59b48-813c-4fdf-8c52-ff5bda8343fe"/>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earchProperties" minOccurs="0"/>
                <xsd:element ref="ns3:MediaServiceSystemTag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1f39be-25a6-4efe-a2e0-4e97f33f3cd0"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ca59b48-813c-4fdf-8c52-ff5bda8343fe"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3A16E2-5C51-4BB5-A308-D2789D320E3E}">
  <ds:schemaRefs>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3ca59b48-813c-4fdf-8c52-ff5bda8343fe"/>
    <ds:schemaRef ds:uri="http://purl.org/dc/elements/1.1/"/>
    <ds:schemaRef ds:uri="http://schemas.microsoft.com/office/2006/metadata/properties"/>
    <ds:schemaRef ds:uri="f71f39be-25a6-4efe-a2e0-4e97f33f3cd0"/>
    <ds:schemaRef ds:uri="http://www.w3.org/XML/1998/namespace"/>
    <ds:schemaRef ds:uri="http://purl.org/dc/dcmitype/"/>
  </ds:schemaRefs>
</ds:datastoreItem>
</file>

<file path=customXml/itemProps2.xml><?xml version="1.0" encoding="utf-8"?>
<ds:datastoreItem xmlns:ds="http://schemas.openxmlformats.org/officeDocument/2006/customXml" ds:itemID="{60927645-DD2E-4D2D-B5A8-035FDC480D9E}">
  <ds:schemaRefs>
    <ds:schemaRef ds:uri="http://schemas.microsoft.com/sharepoint/v3/contenttype/forms"/>
  </ds:schemaRefs>
</ds:datastoreItem>
</file>

<file path=customXml/itemProps3.xml><?xml version="1.0" encoding="utf-8"?>
<ds:datastoreItem xmlns:ds="http://schemas.openxmlformats.org/officeDocument/2006/customXml" ds:itemID="{2D6A99CB-5681-4037-9264-2DA34D4E1C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1f39be-25a6-4efe-a2e0-4e97f33f3cd0"/>
    <ds:schemaRef ds:uri="3ca59b48-813c-4fdf-8c52-ff5bda8343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Coverupd</vt:lpstr>
      <vt:lpstr>Summary Tableupd</vt:lpstr>
      <vt:lpstr>Time Series</vt:lpstr>
      <vt:lpstr>Sectoral Distribution</vt:lpstr>
      <vt:lpstr>Knowledge Intensity</vt:lpstr>
      <vt:lpstr>High-Growth Enterprises</vt:lpstr>
      <vt:lpstr>NoE 1DGT</vt:lpstr>
      <vt:lpstr>NoE 2DGT</vt:lpstr>
      <vt:lpstr>EMP 1DGT</vt:lpstr>
      <vt:lpstr>EMP 2DGT</vt:lpstr>
      <vt:lpstr>VA 1DGT</vt:lpstr>
      <vt:lpstr>VA 2DGT</vt:lpstr>
      <vt:lpstr>VAinfl 1DGT</vt:lpstr>
      <vt:lpstr>VAinfl 2DGT</vt:lpstr>
      <vt:lpstr>HGE</vt:lpstr>
      <vt:lpstr>Write-Up Calcupd</vt:lpstr>
      <vt:lpstr>Data_Sheet_Graphs</vt:lpstr>
      <vt:lpstr>Translateupd</vt:lpstr>
      <vt:lpstr>Coverupd!Print_Area</vt:lpstr>
      <vt:lpstr>'Knowledge Intensity'!Print_Area</vt:lpstr>
      <vt:lpstr>'Sectoral Distribution'!Print_Area</vt:lpstr>
      <vt:lpstr>'Summary Tableupd'!Print_Area</vt:lpstr>
      <vt:lpstr>'Time Series'!Print_Area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Anastasis Katsinis</dc:creator>
  <cp:lastModifiedBy>KATSINIS Anastasis (JRC-ISPRA)</cp:lastModifiedBy>
  <cp:lastPrinted>2016-01-18T13:57:36Z</cp:lastPrinted>
  <dcterms:created xsi:type="dcterms:W3CDTF">2013-01-10T09:35:42Z</dcterms:created>
  <dcterms:modified xsi:type="dcterms:W3CDTF">2025-01-28T14:02:31Z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0x01010080C8135B8A62B344ACCF8C6713AB0E62</vt:lpwstr>
  </property>
</Properties>
</file>